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d.docs.live.net/3036b77b69596437/00_Projects/Project 2 - Excel Account Name Check/"/>
    </mc:Choice>
  </mc:AlternateContent>
  <xr:revisionPtr revIDLastSave="77" documentId="13_ncr:1_{1D93AAD8-476F-451D-BA9D-F695F5D3E1E4}" xr6:coauthVersionLast="47" xr6:coauthVersionMax="47" xr10:uidLastSave="{A3F5886C-277C-427A-BDFC-71E692ECF5BE}"/>
  <bookViews>
    <workbookView xWindow="-120" yWindow="-120" windowWidth="20730" windowHeight="11160" tabRatio="775" activeTab="2" xr2:uid="{00000000-000D-0000-FFFF-FFFF00000000}"/>
  </bookViews>
  <sheets>
    <sheet name="Guidelines" sheetId="4" r:id="rId1"/>
    <sheet name="Audit_Description" sheetId="6" r:id="rId2"/>
    <sheet name="Dashboard" sheetId="7" r:id="rId3"/>
    <sheet name="Account_Profile_Audit" sheetId="1" r:id="rId4"/>
    <sheet name="Country_Codes" sheetId="5" r:id="rId5"/>
  </sheets>
  <definedNames>
    <definedName name="_xlnm._FilterDatabase" localSheetId="3" hidden="1">Account_Profile_Audit!$A$2:$AQ$1046</definedName>
    <definedName name="Slicer_Account_Name">#N/A</definedName>
    <definedName name="Slicer_Created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7" l="1"/>
  <c r="J7" i="7"/>
  <c r="G7" i="7"/>
  <c r="D7" i="7"/>
  <c r="AW3" i="1" a="1"/>
  <c r="AW3" i="1" s="1"/>
  <c r="AV3" i="1" a="1"/>
  <c r="AV3" i="1" s="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3" i="1"/>
  <c r="R47" i="1"/>
  <c r="S47" i="1"/>
  <c r="T47" i="1"/>
  <c r="U47" i="1"/>
  <c r="V47" i="1"/>
  <c r="X47" i="1" a="1"/>
  <c r="X47" i="1" s="1"/>
  <c r="Y47" i="1" a="1"/>
  <c r="Y47" i="1" s="1"/>
  <c r="Z47" i="1" a="1"/>
  <c r="Z47" i="1" s="1"/>
  <c r="AA47" i="1"/>
  <c r="AB47" i="1"/>
  <c r="AC47" i="1" a="1"/>
  <c r="AC47" i="1" s="1"/>
  <c r="AD47" i="1"/>
  <c r="AE47" i="1" a="1"/>
  <c r="AE47" i="1" s="1"/>
  <c r="AF47" i="1"/>
  <c r="AG47" i="1"/>
  <c r="AH47" i="1"/>
  <c r="AI47" i="1" a="1"/>
  <c r="AI47" i="1" s="1"/>
  <c r="R48" i="1"/>
  <c r="S48" i="1"/>
  <c r="T48" i="1"/>
  <c r="U48" i="1"/>
  <c r="V48" i="1"/>
  <c r="X48" i="1" a="1"/>
  <c r="X48" i="1" s="1"/>
  <c r="Y48" i="1" a="1"/>
  <c r="Y48" i="1" s="1"/>
  <c r="Z48" i="1" a="1"/>
  <c r="Z48" i="1" s="1"/>
  <c r="AA48" i="1"/>
  <c r="AB48" i="1"/>
  <c r="AC48" i="1" a="1"/>
  <c r="AC48" i="1" s="1"/>
  <c r="AD48" i="1"/>
  <c r="AE48" i="1" a="1"/>
  <c r="AE48" i="1" s="1"/>
  <c r="AF48" i="1"/>
  <c r="AG48" i="1"/>
  <c r="AH48" i="1"/>
  <c r="AI48" i="1" a="1"/>
  <c r="AI48" i="1" s="1"/>
  <c r="R49" i="1"/>
  <c r="S49" i="1"/>
  <c r="T49" i="1"/>
  <c r="U49" i="1"/>
  <c r="V49" i="1"/>
  <c r="X49" i="1" a="1"/>
  <c r="X49" i="1" s="1"/>
  <c r="Y49" i="1" a="1"/>
  <c r="Y49" i="1" s="1"/>
  <c r="Z49" i="1" a="1"/>
  <c r="Z49" i="1" s="1"/>
  <c r="AA49" i="1"/>
  <c r="AB49" i="1"/>
  <c r="AC49" i="1" a="1"/>
  <c r="AC49" i="1" s="1"/>
  <c r="AD49" i="1"/>
  <c r="AE49" i="1" a="1"/>
  <c r="AE49" i="1" s="1"/>
  <c r="AF49" i="1"/>
  <c r="AG49" i="1"/>
  <c r="AH49" i="1"/>
  <c r="AI49" i="1" a="1"/>
  <c r="AI49" i="1" s="1"/>
  <c r="R50" i="1"/>
  <c r="S50" i="1"/>
  <c r="T50" i="1"/>
  <c r="U50" i="1"/>
  <c r="V50" i="1"/>
  <c r="X50" i="1" a="1"/>
  <c r="X50" i="1" s="1"/>
  <c r="Y50" i="1" a="1"/>
  <c r="Y50" i="1" s="1"/>
  <c r="Z50" i="1" a="1"/>
  <c r="Z50" i="1" s="1"/>
  <c r="AA50" i="1"/>
  <c r="AB50" i="1"/>
  <c r="AC50" i="1" a="1"/>
  <c r="AC50" i="1" s="1"/>
  <c r="AD50" i="1"/>
  <c r="AE50" i="1" a="1"/>
  <c r="AE50" i="1" s="1"/>
  <c r="AF50" i="1"/>
  <c r="AG50" i="1"/>
  <c r="AH50" i="1"/>
  <c r="AI50" i="1" a="1"/>
  <c r="AI50" i="1" s="1"/>
  <c r="R51" i="1"/>
  <c r="S51" i="1"/>
  <c r="T51" i="1"/>
  <c r="U51" i="1"/>
  <c r="V51" i="1"/>
  <c r="X51" i="1" a="1"/>
  <c r="X51" i="1" s="1"/>
  <c r="Y51" i="1" a="1"/>
  <c r="Y51" i="1" s="1"/>
  <c r="Z51" i="1" a="1"/>
  <c r="Z51" i="1" s="1"/>
  <c r="AA51" i="1"/>
  <c r="AB51" i="1"/>
  <c r="AC51" i="1" a="1"/>
  <c r="AC51" i="1" s="1"/>
  <c r="AD51" i="1"/>
  <c r="AE51" i="1" a="1"/>
  <c r="AE51" i="1" s="1"/>
  <c r="AF51" i="1"/>
  <c r="AG51" i="1"/>
  <c r="AH51" i="1"/>
  <c r="AI51" i="1" a="1"/>
  <c r="AI51" i="1" s="1"/>
  <c r="R52" i="1"/>
  <c r="S52" i="1"/>
  <c r="T52" i="1"/>
  <c r="U52" i="1"/>
  <c r="V52" i="1"/>
  <c r="X52" i="1" a="1"/>
  <c r="X52" i="1" s="1"/>
  <c r="Y52" i="1" a="1"/>
  <c r="Y52" i="1" s="1"/>
  <c r="Z52" i="1" a="1"/>
  <c r="Z52" i="1" s="1"/>
  <c r="AA52" i="1"/>
  <c r="AB52" i="1"/>
  <c r="AC52" i="1" a="1"/>
  <c r="AC52" i="1" s="1"/>
  <c r="AD52" i="1"/>
  <c r="AE52" i="1" a="1"/>
  <c r="AE52" i="1" s="1"/>
  <c r="AF52" i="1"/>
  <c r="AG52" i="1"/>
  <c r="AH52" i="1"/>
  <c r="AI52" i="1" a="1"/>
  <c r="AI52" i="1" s="1"/>
  <c r="R53" i="1"/>
  <c r="S53" i="1"/>
  <c r="T53" i="1"/>
  <c r="U53" i="1"/>
  <c r="V53" i="1"/>
  <c r="X53" i="1" a="1"/>
  <c r="X53" i="1" s="1"/>
  <c r="Y53" i="1" a="1"/>
  <c r="Y53" i="1" s="1"/>
  <c r="Z53" i="1" a="1"/>
  <c r="Z53" i="1" s="1"/>
  <c r="AA53" i="1"/>
  <c r="AB53" i="1"/>
  <c r="AC53" i="1" a="1"/>
  <c r="AC53" i="1" s="1"/>
  <c r="AD53" i="1"/>
  <c r="AE53" i="1" a="1"/>
  <c r="AE53" i="1" s="1"/>
  <c r="AF53" i="1"/>
  <c r="AG53" i="1"/>
  <c r="AH53" i="1"/>
  <c r="AI53" i="1" a="1"/>
  <c r="AI53" i="1" s="1"/>
  <c r="R54" i="1"/>
  <c r="S54" i="1"/>
  <c r="T54" i="1"/>
  <c r="U54" i="1"/>
  <c r="V54" i="1"/>
  <c r="X54" i="1" a="1"/>
  <c r="X54" i="1" s="1"/>
  <c r="Y54" i="1" a="1"/>
  <c r="Y54" i="1" s="1"/>
  <c r="Z54" i="1" a="1"/>
  <c r="Z54" i="1" s="1"/>
  <c r="AA54" i="1"/>
  <c r="AB54" i="1"/>
  <c r="AC54" i="1" a="1"/>
  <c r="AC54" i="1" s="1"/>
  <c r="AD54" i="1"/>
  <c r="AE54" i="1" a="1"/>
  <c r="AE54" i="1" s="1"/>
  <c r="AF54" i="1"/>
  <c r="AG54" i="1"/>
  <c r="AH54" i="1"/>
  <c r="AI54" i="1" a="1"/>
  <c r="AI54" i="1" s="1"/>
  <c r="R55" i="1"/>
  <c r="S55" i="1"/>
  <c r="T55" i="1"/>
  <c r="U55" i="1"/>
  <c r="V55" i="1"/>
  <c r="X55" i="1" a="1"/>
  <c r="X55" i="1" s="1"/>
  <c r="Y55" i="1" a="1"/>
  <c r="Y55" i="1" s="1"/>
  <c r="Z55" i="1" a="1"/>
  <c r="Z55" i="1" s="1"/>
  <c r="AA55" i="1"/>
  <c r="AB55" i="1"/>
  <c r="AC55" i="1" a="1"/>
  <c r="AC55" i="1" s="1"/>
  <c r="AD55" i="1"/>
  <c r="AE55" i="1" a="1"/>
  <c r="AE55" i="1" s="1"/>
  <c r="AF55" i="1"/>
  <c r="AG55" i="1"/>
  <c r="AH55" i="1"/>
  <c r="AI55" i="1" a="1"/>
  <c r="AI55" i="1" s="1"/>
  <c r="R56" i="1"/>
  <c r="S56" i="1"/>
  <c r="T56" i="1"/>
  <c r="U56" i="1"/>
  <c r="V56" i="1"/>
  <c r="X56" i="1" a="1"/>
  <c r="X56" i="1" s="1"/>
  <c r="Y56" i="1" a="1"/>
  <c r="Y56" i="1" s="1"/>
  <c r="Z56" i="1" a="1"/>
  <c r="Z56" i="1" s="1"/>
  <c r="AA56" i="1"/>
  <c r="AB56" i="1"/>
  <c r="AC56" i="1" a="1"/>
  <c r="AC56" i="1" s="1"/>
  <c r="AD56" i="1"/>
  <c r="AE56" i="1" a="1"/>
  <c r="AE56" i="1" s="1"/>
  <c r="AF56" i="1"/>
  <c r="AG56" i="1"/>
  <c r="AH56" i="1"/>
  <c r="AI56" i="1" a="1"/>
  <c r="AI56" i="1" s="1"/>
  <c r="R57" i="1"/>
  <c r="S57" i="1"/>
  <c r="T57" i="1"/>
  <c r="U57" i="1"/>
  <c r="V57" i="1"/>
  <c r="X57" i="1" a="1"/>
  <c r="X57" i="1" s="1"/>
  <c r="Y57" i="1" a="1"/>
  <c r="Y57" i="1" s="1"/>
  <c r="Z57" i="1" a="1"/>
  <c r="Z57" i="1" s="1"/>
  <c r="AA57" i="1"/>
  <c r="AB57" i="1"/>
  <c r="AC57" i="1" a="1"/>
  <c r="AC57" i="1" s="1"/>
  <c r="AD57" i="1"/>
  <c r="AE57" i="1" a="1"/>
  <c r="AE57" i="1" s="1"/>
  <c r="AF57" i="1"/>
  <c r="AG57" i="1"/>
  <c r="AH57" i="1"/>
  <c r="AI57" i="1" a="1"/>
  <c r="AI57" i="1" s="1"/>
  <c r="R58" i="1"/>
  <c r="S58" i="1"/>
  <c r="T58" i="1"/>
  <c r="U58" i="1"/>
  <c r="V58" i="1"/>
  <c r="X58" i="1" a="1"/>
  <c r="X58" i="1" s="1"/>
  <c r="Y58" i="1" a="1"/>
  <c r="Y58" i="1" s="1"/>
  <c r="Z58" i="1" a="1"/>
  <c r="Z58" i="1" s="1"/>
  <c r="AA58" i="1"/>
  <c r="AB58" i="1"/>
  <c r="AC58" i="1" a="1"/>
  <c r="AC58" i="1" s="1"/>
  <c r="AD58" i="1"/>
  <c r="AE58" i="1" a="1"/>
  <c r="AE58" i="1" s="1"/>
  <c r="AF58" i="1"/>
  <c r="AG58" i="1"/>
  <c r="AH58" i="1"/>
  <c r="AI58" i="1" a="1"/>
  <c r="AI58" i="1" s="1"/>
  <c r="R59" i="1"/>
  <c r="S59" i="1"/>
  <c r="T59" i="1"/>
  <c r="U59" i="1"/>
  <c r="V59" i="1"/>
  <c r="X59" i="1" a="1"/>
  <c r="X59" i="1" s="1"/>
  <c r="Y59" i="1" a="1"/>
  <c r="Y59" i="1" s="1"/>
  <c r="Z59" i="1" a="1"/>
  <c r="Z59" i="1" s="1"/>
  <c r="AA59" i="1"/>
  <c r="AB59" i="1"/>
  <c r="AC59" i="1" a="1"/>
  <c r="AC59" i="1" s="1"/>
  <c r="AD59" i="1"/>
  <c r="AE59" i="1" a="1"/>
  <c r="AE59" i="1" s="1"/>
  <c r="AF59" i="1"/>
  <c r="AG59" i="1"/>
  <c r="AH59" i="1"/>
  <c r="AI59" i="1" a="1"/>
  <c r="AI59" i="1" s="1"/>
  <c r="R60" i="1"/>
  <c r="S60" i="1"/>
  <c r="T60" i="1"/>
  <c r="U60" i="1"/>
  <c r="V60" i="1"/>
  <c r="X60" i="1" a="1"/>
  <c r="X60" i="1" s="1"/>
  <c r="Y60" i="1" a="1"/>
  <c r="Y60" i="1" s="1"/>
  <c r="Z60" i="1" a="1"/>
  <c r="Z60" i="1" s="1"/>
  <c r="AA60" i="1"/>
  <c r="AB60" i="1"/>
  <c r="AC60" i="1" a="1"/>
  <c r="AC60" i="1" s="1"/>
  <c r="AD60" i="1"/>
  <c r="AE60" i="1" a="1"/>
  <c r="AE60" i="1" s="1"/>
  <c r="AF60" i="1"/>
  <c r="AG60" i="1"/>
  <c r="AH60" i="1"/>
  <c r="AI60" i="1" a="1"/>
  <c r="AI60" i="1" s="1"/>
  <c r="R61" i="1"/>
  <c r="S61" i="1"/>
  <c r="T61" i="1"/>
  <c r="U61" i="1"/>
  <c r="V61" i="1"/>
  <c r="X61" i="1" a="1"/>
  <c r="X61" i="1" s="1"/>
  <c r="Y61" i="1" a="1"/>
  <c r="Y61" i="1" s="1"/>
  <c r="Z61" i="1" a="1"/>
  <c r="Z61" i="1" s="1"/>
  <c r="AA61" i="1"/>
  <c r="AB61" i="1"/>
  <c r="AC61" i="1" a="1"/>
  <c r="AC61" i="1" s="1"/>
  <c r="AD61" i="1"/>
  <c r="AE61" i="1" a="1"/>
  <c r="AE61" i="1" s="1"/>
  <c r="AF61" i="1"/>
  <c r="AG61" i="1"/>
  <c r="AH61" i="1"/>
  <c r="AI61" i="1" a="1"/>
  <c r="AI61" i="1" s="1"/>
  <c r="R62" i="1"/>
  <c r="S62" i="1"/>
  <c r="T62" i="1"/>
  <c r="U62" i="1"/>
  <c r="V62" i="1"/>
  <c r="X62" i="1" a="1"/>
  <c r="X62" i="1" s="1"/>
  <c r="Y62" i="1" a="1"/>
  <c r="Y62" i="1" s="1"/>
  <c r="Z62" i="1" a="1"/>
  <c r="Z62" i="1" s="1"/>
  <c r="AA62" i="1"/>
  <c r="AB62" i="1"/>
  <c r="AC62" i="1" a="1"/>
  <c r="AC62" i="1" s="1"/>
  <c r="AD62" i="1"/>
  <c r="AE62" i="1" a="1"/>
  <c r="AE62" i="1" s="1"/>
  <c r="AF62" i="1"/>
  <c r="AG62" i="1"/>
  <c r="AH62" i="1"/>
  <c r="AI62" i="1" a="1"/>
  <c r="AI62" i="1" s="1"/>
  <c r="R63" i="1"/>
  <c r="S63" i="1"/>
  <c r="T63" i="1"/>
  <c r="U63" i="1"/>
  <c r="V63" i="1"/>
  <c r="X63" i="1" a="1"/>
  <c r="X63" i="1" s="1"/>
  <c r="Y63" i="1" a="1"/>
  <c r="Y63" i="1" s="1"/>
  <c r="Z63" i="1" a="1"/>
  <c r="Z63" i="1" s="1"/>
  <c r="AA63" i="1"/>
  <c r="AB63" i="1"/>
  <c r="AC63" i="1" a="1"/>
  <c r="AC63" i="1" s="1"/>
  <c r="AD63" i="1"/>
  <c r="AE63" i="1" a="1"/>
  <c r="AE63" i="1" s="1"/>
  <c r="AF63" i="1"/>
  <c r="AG63" i="1"/>
  <c r="AH63" i="1"/>
  <c r="AI63" i="1" a="1"/>
  <c r="AI63" i="1" s="1"/>
  <c r="R64" i="1"/>
  <c r="S64" i="1"/>
  <c r="T64" i="1"/>
  <c r="U64" i="1"/>
  <c r="V64" i="1"/>
  <c r="X64" i="1" a="1"/>
  <c r="X64" i="1" s="1"/>
  <c r="Y64" i="1" a="1"/>
  <c r="Y64" i="1" s="1"/>
  <c r="Z64" i="1" a="1"/>
  <c r="Z64" i="1" s="1"/>
  <c r="AA64" i="1"/>
  <c r="AB64" i="1"/>
  <c r="AC64" i="1" a="1"/>
  <c r="AC64" i="1" s="1"/>
  <c r="AD64" i="1"/>
  <c r="AE64" i="1" a="1"/>
  <c r="AE64" i="1" s="1"/>
  <c r="AF64" i="1"/>
  <c r="AG64" i="1"/>
  <c r="AH64" i="1"/>
  <c r="AI64" i="1" a="1"/>
  <c r="AI64" i="1" s="1"/>
  <c r="R65" i="1"/>
  <c r="S65" i="1"/>
  <c r="T65" i="1"/>
  <c r="U65" i="1"/>
  <c r="V65" i="1"/>
  <c r="X65" i="1" a="1"/>
  <c r="X65" i="1" s="1"/>
  <c r="Y65" i="1" a="1"/>
  <c r="Y65" i="1" s="1"/>
  <c r="Z65" i="1" a="1"/>
  <c r="Z65" i="1" s="1"/>
  <c r="AA65" i="1"/>
  <c r="AB65" i="1"/>
  <c r="AC65" i="1" a="1"/>
  <c r="AC65" i="1" s="1"/>
  <c r="AD65" i="1"/>
  <c r="AE65" i="1" a="1"/>
  <c r="AE65" i="1" s="1"/>
  <c r="AF65" i="1"/>
  <c r="AG65" i="1"/>
  <c r="AH65" i="1"/>
  <c r="AI65" i="1" a="1"/>
  <c r="AI65" i="1" s="1"/>
  <c r="R66" i="1"/>
  <c r="S66" i="1"/>
  <c r="T66" i="1"/>
  <c r="U66" i="1"/>
  <c r="V66" i="1"/>
  <c r="X66" i="1" a="1"/>
  <c r="X66" i="1" s="1"/>
  <c r="Y66" i="1" a="1"/>
  <c r="Y66" i="1" s="1"/>
  <c r="Z66" i="1" a="1"/>
  <c r="Z66" i="1" s="1"/>
  <c r="AA66" i="1"/>
  <c r="AB66" i="1"/>
  <c r="AC66" i="1" a="1"/>
  <c r="AC66" i="1" s="1"/>
  <c r="AD66" i="1"/>
  <c r="AE66" i="1" a="1"/>
  <c r="AE66" i="1" s="1"/>
  <c r="AF66" i="1"/>
  <c r="AG66" i="1"/>
  <c r="AH66" i="1"/>
  <c r="AI66" i="1" a="1"/>
  <c r="AI66" i="1" s="1"/>
  <c r="R67" i="1"/>
  <c r="S67" i="1"/>
  <c r="T67" i="1"/>
  <c r="U67" i="1"/>
  <c r="V67" i="1"/>
  <c r="X67" i="1" a="1"/>
  <c r="X67" i="1" s="1"/>
  <c r="Y67" i="1" a="1"/>
  <c r="Y67" i="1" s="1"/>
  <c r="Z67" i="1" a="1"/>
  <c r="Z67" i="1" s="1"/>
  <c r="AA67" i="1"/>
  <c r="AB67" i="1"/>
  <c r="AC67" i="1" a="1"/>
  <c r="AC67" i="1" s="1"/>
  <c r="AD67" i="1"/>
  <c r="AE67" i="1" a="1"/>
  <c r="AE67" i="1" s="1"/>
  <c r="AF67" i="1"/>
  <c r="AG67" i="1"/>
  <c r="AH67" i="1"/>
  <c r="AI67" i="1" a="1"/>
  <c r="AI67" i="1" s="1"/>
  <c r="R68" i="1"/>
  <c r="S68" i="1"/>
  <c r="T68" i="1"/>
  <c r="U68" i="1"/>
  <c r="V68" i="1"/>
  <c r="X68" i="1" a="1"/>
  <c r="X68" i="1" s="1"/>
  <c r="Y68" i="1" a="1"/>
  <c r="Y68" i="1" s="1"/>
  <c r="Z68" i="1" a="1"/>
  <c r="Z68" i="1" s="1"/>
  <c r="AA68" i="1"/>
  <c r="AB68" i="1"/>
  <c r="AC68" i="1" a="1"/>
  <c r="AC68" i="1" s="1"/>
  <c r="AD68" i="1"/>
  <c r="AE68" i="1" a="1"/>
  <c r="AE68" i="1" s="1"/>
  <c r="AF68" i="1"/>
  <c r="AG68" i="1"/>
  <c r="AH68" i="1"/>
  <c r="AI68" i="1" a="1"/>
  <c r="AI68" i="1" s="1"/>
  <c r="R69" i="1"/>
  <c r="S69" i="1"/>
  <c r="T69" i="1"/>
  <c r="U69" i="1"/>
  <c r="V69" i="1"/>
  <c r="X69" i="1" a="1"/>
  <c r="X69" i="1" s="1"/>
  <c r="Y69" i="1" a="1"/>
  <c r="Y69" i="1" s="1"/>
  <c r="Z69" i="1" a="1"/>
  <c r="Z69" i="1" s="1"/>
  <c r="AA69" i="1"/>
  <c r="AB69" i="1"/>
  <c r="AC69" i="1" a="1"/>
  <c r="AC69" i="1" s="1"/>
  <c r="AD69" i="1"/>
  <c r="AE69" i="1" a="1"/>
  <c r="AE69" i="1" s="1"/>
  <c r="AF69" i="1"/>
  <c r="AG69" i="1"/>
  <c r="AH69" i="1"/>
  <c r="AI69" i="1" a="1"/>
  <c r="AI69" i="1" s="1"/>
  <c r="R70" i="1"/>
  <c r="S70" i="1"/>
  <c r="T70" i="1"/>
  <c r="U70" i="1"/>
  <c r="V70" i="1"/>
  <c r="X70" i="1" a="1"/>
  <c r="X70" i="1" s="1"/>
  <c r="Y70" i="1" a="1"/>
  <c r="Y70" i="1" s="1"/>
  <c r="Z70" i="1" a="1"/>
  <c r="Z70" i="1" s="1"/>
  <c r="AA70" i="1"/>
  <c r="AB70" i="1"/>
  <c r="AC70" i="1" a="1"/>
  <c r="AC70" i="1" s="1"/>
  <c r="AD70" i="1"/>
  <c r="AE70" i="1" a="1"/>
  <c r="AE70" i="1" s="1"/>
  <c r="AF70" i="1"/>
  <c r="AG70" i="1"/>
  <c r="AH70" i="1"/>
  <c r="AI70" i="1" a="1"/>
  <c r="AI70" i="1" s="1"/>
  <c r="R71" i="1"/>
  <c r="S71" i="1"/>
  <c r="T71" i="1"/>
  <c r="U71" i="1"/>
  <c r="V71" i="1"/>
  <c r="X71" i="1" a="1"/>
  <c r="X71" i="1" s="1"/>
  <c r="Y71" i="1" a="1"/>
  <c r="Y71" i="1" s="1"/>
  <c r="Z71" i="1" a="1"/>
  <c r="Z71" i="1" s="1"/>
  <c r="AA71" i="1"/>
  <c r="AB71" i="1"/>
  <c r="AC71" i="1" a="1"/>
  <c r="AC71" i="1" s="1"/>
  <c r="AD71" i="1"/>
  <c r="AE71" i="1" a="1"/>
  <c r="AE71" i="1" s="1"/>
  <c r="AF71" i="1"/>
  <c r="AG71" i="1"/>
  <c r="AH71" i="1"/>
  <c r="AI71" i="1" a="1"/>
  <c r="AI71" i="1" s="1"/>
  <c r="R72" i="1"/>
  <c r="S72" i="1"/>
  <c r="T72" i="1"/>
  <c r="U72" i="1"/>
  <c r="V72" i="1"/>
  <c r="X72" i="1" a="1"/>
  <c r="X72" i="1" s="1"/>
  <c r="Y72" i="1" a="1"/>
  <c r="Y72" i="1" s="1"/>
  <c r="Z72" i="1" a="1"/>
  <c r="Z72" i="1" s="1"/>
  <c r="AA72" i="1"/>
  <c r="AB72" i="1"/>
  <c r="AC72" i="1" a="1"/>
  <c r="AC72" i="1" s="1"/>
  <c r="AD72" i="1"/>
  <c r="AE72" i="1" a="1"/>
  <c r="AE72" i="1" s="1"/>
  <c r="AF72" i="1"/>
  <c r="AG72" i="1"/>
  <c r="AH72" i="1"/>
  <c r="AI72" i="1" a="1"/>
  <c r="AI72" i="1" s="1"/>
  <c r="R73" i="1"/>
  <c r="S73" i="1"/>
  <c r="T73" i="1"/>
  <c r="U73" i="1"/>
  <c r="V73" i="1"/>
  <c r="X73" i="1" a="1"/>
  <c r="X73" i="1" s="1"/>
  <c r="Y73" i="1" a="1"/>
  <c r="Y73" i="1" s="1"/>
  <c r="Z73" i="1" a="1"/>
  <c r="Z73" i="1" s="1"/>
  <c r="AA73" i="1"/>
  <c r="AB73" i="1"/>
  <c r="AC73" i="1" a="1"/>
  <c r="AC73" i="1" s="1"/>
  <c r="AD73" i="1"/>
  <c r="AE73" i="1" a="1"/>
  <c r="AE73" i="1" s="1"/>
  <c r="AF73" i="1"/>
  <c r="AG73" i="1"/>
  <c r="AH73" i="1"/>
  <c r="AI73" i="1" a="1"/>
  <c r="AI73" i="1" s="1"/>
  <c r="R74" i="1"/>
  <c r="S74" i="1"/>
  <c r="T74" i="1"/>
  <c r="U74" i="1"/>
  <c r="V74" i="1"/>
  <c r="X74" i="1" a="1"/>
  <c r="X74" i="1" s="1"/>
  <c r="Y74" i="1" a="1"/>
  <c r="Y74" i="1" s="1"/>
  <c r="Z74" i="1" a="1"/>
  <c r="Z74" i="1" s="1"/>
  <c r="AA74" i="1"/>
  <c r="AB74" i="1"/>
  <c r="AC74" i="1" a="1"/>
  <c r="AC74" i="1" s="1"/>
  <c r="AD74" i="1"/>
  <c r="AE74" i="1" a="1"/>
  <c r="AE74" i="1" s="1"/>
  <c r="AF74" i="1"/>
  <c r="AG74" i="1"/>
  <c r="AH74" i="1"/>
  <c r="AI74" i="1" a="1"/>
  <c r="AI74" i="1" s="1"/>
  <c r="R75" i="1"/>
  <c r="S75" i="1"/>
  <c r="T75" i="1"/>
  <c r="U75" i="1"/>
  <c r="V75" i="1"/>
  <c r="X75" i="1" a="1"/>
  <c r="X75" i="1" s="1"/>
  <c r="Y75" i="1" a="1"/>
  <c r="Y75" i="1" s="1"/>
  <c r="Z75" i="1" a="1"/>
  <c r="Z75" i="1" s="1"/>
  <c r="AA75" i="1"/>
  <c r="AB75" i="1"/>
  <c r="AC75" i="1" a="1"/>
  <c r="AC75" i="1" s="1"/>
  <c r="AD75" i="1"/>
  <c r="AE75" i="1" a="1"/>
  <c r="AE75" i="1" s="1"/>
  <c r="AF75" i="1"/>
  <c r="AG75" i="1"/>
  <c r="AH75" i="1"/>
  <c r="AI75" i="1" a="1"/>
  <c r="AI75" i="1" s="1"/>
  <c r="R76" i="1"/>
  <c r="S76" i="1"/>
  <c r="T76" i="1"/>
  <c r="U76" i="1"/>
  <c r="V76" i="1"/>
  <c r="X76" i="1" a="1"/>
  <c r="X76" i="1" s="1"/>
  <c r="Y76" i="1" a="1"/>
  <c r="Y76" i="1" s="1"/>
  <c r="Z76" i="1" a="1"/>
  <c r="Z76" i="1" s="1"/>
  <c r="AA76" i="1"/>
  <c r="AB76" i="1"/>
  <c r="AC76" i="1" a="1"/>
  <c r="AC76" i="1" s="1"/>
  <c r="AD76" i="1"/>
  <c r="AE76" i="1" a="1"/>
  <c r="AE76" i="1" s="1"/>
  <c r="AF76" i="1"/>
  <c r="AG76" i="1"/>
  <c r="AH76" i="1"/>
  <c r="AI76" i="1" a="1"/>
  <c r="AI76" i="1" s="1"/>
  <c r="R77" i="1"/>
  <c r="S77" i="1"/>
  <c r="T77" i="1"/>
  <c r="U77" i="1"/>
  <c r="V77" i="1"/>
  <c r="X77" i="1" a="1"/>
  <c r="X77" i="1" s="1"/>
  <c r="Y77" i="1" a="1"/>
  <c r="Y77" i="1" s="1"/>
  <c r="Z77" i="1" a="1"/>
  <c r="Z77" i="1" s="1"/>
  <c r="AA77" i="1"/>
  <c r="AB77" i="1"/>
  <c r="AC77" i="1" a="1"/>
  <c r="AC77" i="1" s="1"/>
  <c r="AD77" i="1"/>
  <c r="AE77" i="1" a="1"/>
  <c r="AE77" i="1" s="1"/>
  <c r="AF77" i="1"/>
  <c r="AG77" i="1"/>
  <c r="AH77" i="1"/>
  <c r="AI77" i="1" a="1"/>
  <c r="AI77" i="1" s="1"/>
  <c r="R78" i="1"/>
  <c r="S78" i="1"/>
  <c r="T78" i="1"/>
  <c r="U78" i="1"/>
  <c r="V78" i="1"/>
  <c r="X78" i="1" a="1"/>
  <c r="X78" i="1" s="1"/>
  <c r="Y78" i="1" a="1"/>
  <c r="Y78" i="1" s="1"/>
  <c r="Z78" i="1" a="1"/>
  <c r="Z78" i="1" s="1"/>
  <c r="AA78" i="1"/>
  <c r="AB78" i="1"/>
  <c r="AC78" i="1" a="1"/>
  <c r="AC78" i="1" s="1"/>
  <c r="AD78" i="1"/>
  <c r="AE78" i="1" a="1"/>
  <c r="AE78" i="1" s="1"/>
  <c r="AF78" i="1"/>
  <c r="AG78" i="1"/>
  <c r="AH78" i="1"/>
  <c r="AI78" i="1" a="1"/>
  <c r="AI78" i="1" s="1"/>
  <c r="R79" i="1"/>
  <c r="S79" i="1"/>
  <c r="T79" i="1"/>
  <c r="U79" i="1"/>
  <c r="V79" i="1"/>
  <c r="X79" i="1" a="1"/>
  <c r="X79" i="1" s="1"/>
  <c r="Y79" i="1" a="1"/>
  <c r="Y79" i="1" s="1"/>
  <c r="Z79" i="1" a="1"/>
  <c r="Z79" i="1" s="1"/>
  <c r="AA79" i="1"/>
  <c r="AB79" i="1"/>
  <c r="AC79" i="1" a="1"/>
  <c r="AC79" i="1" s="1"/>
  <c r="AD79" i="1"/>
  <c r="AE79" i="1" a="1"/>
  <c r="AE79" i="1" s="1"/>
  <c r="AF79" i="1"/>
  <c r="AG79" i="1"/>
  <c r="AH79" i="1"/>
  <c r="AI79" i="1" a="1"/>
  <c r="AI79" i="1" s="1"/>
  <c r="R80" i="1"/>
  <c r="S80" i="1"/>
  <c r="T80" i="1"/>
  <c r="U80" i="1"/>
  <c r="V80" i="1"/>
  <c r="X80" i="1" a="1"/>
  <c r="X80" i="1" s="1"/>
  <c r="Y80" i="1" a="1"/>
  <c r="Y80" i="1" s="1"/>
  <c r="Z80" i="1" a="1"/>
  <c r="Z80" i="1" s="1"/>
  <c r="AA80" i="1"/>
  <c r="AB80" i="1"/>
  <c r="AC80" i="1" a="1"/>
  <c r="AC80" i="1" s="1"/>
  <c r="AD80" i="1"/>
  <c r="AE80" i="1" a="1"/>
  <c r="AE80" i="1" s="1"/>
  <c r="AF80" i="1"/>
  <c r="AG80" i="1"/>
  <c r="AH80" i="1"/>
  <c r="AI80" i="1" a="1"/>
  <c r="AI80" i="1" s="1"/>
  <c r="R81" i="1"/>
  <c r="S81" i="1"/>
  <c r="T81" i="1"/>
  <c r="U81" i="1"/>
  <c r="V81" i="1"/>
  <c r="X81" i="1" a="1"/>
  <c r="X81" i="1" s="1"/>
  <c r="Y81" i="1" a="1"/>
  <c r="Y81" i="1" s="1"/>
  <c r="Z81" i="1" a="1"/>
  <c r="Z81" i="1" s="1"/>
  <c r="AA81" i="1"/>
  <c r="AB81" i="1"/>
  <c r="AC81" i="1" a="1"/>
  <c r="AC81" i="1" s="1"/>
  <c r="AD81" i="1"/>
  <c r="AE81" i="1" a="1"/>
  <c r="AE81" i="1" s="1"/>
  <c r="AF81" i="1"/>
  <c r="AG81" i="1"/>
  <c r="AH81" i="1"/>
  <c r="AI81" i="1" a="1"/>
  <c r="AI81" i="1" s="1"/>
  <c r="R82" i="1"/>
  <c r="S82" i="1"/>
  <c r="T82" i="1"/>
  <c r="U82" i="1"/>
  <c r="V82" i="1"/>
  <c r="X82" i="1" a="1"/>
  <c r="X82" i="1" s="1"/>
  <c r="Y82" i="1" a="1"/>
  <c r="Y82" i="1" s="1"/>
  <c r="Z82" i="1" a="1"/>
  <c r="Z82" i="1" s="1"/>
  <c r="AA82" i="1"/>
  <c r="AB82" i="1"/>
  <c r="AC82" i="1" a="1"/>
  <c r="AC82" i="1" s="1"/>
  <c r="AD82" i="1"/>
  <c r="AE82" i="1" a="1"/>
  <c r="AE82" i="1" s="1"/>
  <c r="AF82" i="1"/>
  <c r="AG82" i="1"/>
  <c r="AH82" i="1"/>
  <c r="AI82" i="1" a="1"/>
  <c r="AI82" i="1" s="1"/>
  <c r="R83" i="1"/>
  <c r="S83" i="1"/>
  <c r="T83" i="1"/>
  <c r="U83" i="1"/>
  <c r="V83" i="1"/>
  <c r="X83" i="1" a="1"/>
  <c r="X83" i="1" s="1"/>
  <c r="Y83" i="1" a="1"/>
  <c r="Y83" i="1" s="1"/>
  <c r="Z83" i="1" a="1"/>
  <c r="Z83" i="1" s="1"/>
  <c r="AA83" i="1"/>
  <c r="AB83" i="1"/>
  <c r="AC83" i="1" a="1"/>
  <c r="AC83" i="1" s="1"/>
  <c r="AD83" i="1"/>
  <c r="AE83" i="1" a="1"/>
  <c r="AE83" i="1" s="1"/>
  <c r="AF83" i="1"/>
  <c r="AG83" i="1"/>
  <c r="AH83" i="1"/>
  <c r="AI83" i="1" a="1"/>
  <c r="AI83" i="1" s="1"/>
  <c r="R84" i="1"/>
  <c r="S84" i="1"/>
  <c r="T84" i="1"/>
  <c r="U84" i="1"/>
  <c r="V84" i="1"/>
  <c r="X84" i="1" a="1"/>
  <c r="X84" i="1" s="1"/>
  <c r="Y84" i="1" a="1"/>
  <c r="Y84" i="1" s="1"/>
  <c r="Z84" i="1" a="1"/>
  <c r="Z84" i="1" s="1"/>
  <c r="AA84" i="1"/>
  <c r="AB84" i="1"/>
  <c r="AC84" i="1" a="1"/>
  <c r="AC84" i="1" s="1"/>
  <c r="AD84" i="1"/>
  <c r="AE84" i="1" a="1"/>
  <c r="AE84" i="1" s="1"/>
  <c r="AF84" i="1"/>
  <c r="AG84" i="1"/>
  <c r="AH84" i="1"/>
  <c r="AI84" i="1" a="1"/>
  <c r="AI84" i="1" s="1"/>
  <c r="R85" i="1"/>
  <c r="S85" i="1"/>
  <c r="T85" i="1"/>
  <c r="U85" i="1"/>
  <c r="V85" i="1"/>
  <c r="X85" i="1" a="1"/>
  <c r="X85" i="1" s="1"/>
  <c r="Y85" i="1" a="1"/>
  <c r="Y85" i="1" s="1"/>
  <c r="Z85" i="1" a="1"/>
  <c r="Z85" i="1" s="1"/>
  <c r="AA85" i="1"/>
  <c r="AB85" i="1"/>
  <c r="AC85" i="1" a="1"/>
  <c r="AC85" i="1" s="1"/>
  <c r="AD85" i="1"/>
  <c r="AE85" i="1" a="1"/>
  <c r="AE85" i="1" s="1"/>
  <c r="AF85" i="1"/>
  <c r="AG85" i="1"/>
  <c r="AH85" i="1"/>
  <c r="AI85" i="1" a="1"/>
  <c r="AI85" i="1" s="1"/>
  <c r="R86" i="1"/>
  <c r="S86" i="1"/>
  <c r="T86" i="1"/>
  <c r="U86" i="1"/>
  <c r="V86" i="1"/>
  <c r="X86" i="1" a="1"/>
  <c r="X86" i="1" s="1"/>
  <c r="Y86" i="1" a="1"/>
  <c r="Y86" i="1" s="1"/>
  <c r="Z86" i="1" a="1"/>
  <c r="Z86" i="1" s="1"/>
  <c r="AA86" i="1"/>
  <c r="AB86" i="1"/>
  <c r="AC86" i="1" a="1"/>
  <c r="AC86" i="1" s="1"/>
  <c r="AD86" i="1"/>
  <c r="AE86" i="1" a="1"/>
  <c r="AE86" i="1" s="1"/>
  <c r="AF86" i="1"/>
  <c r="AG86" i="1"/>
  <c r="AH86" i="1"/>
  <c r="AI86" i="1" a="1"/>
  <c r="AI86" i="1" s="1"/>
  <c r="R87" i="1"/>
  <c r="S87" i="1"/>
  <c r="T87" i="1"/>
  <c r="U87" i="1"/>
  <c r="V87" i="1"/>
  <c r="X87" i="1" a="1"/>
  <c r="X87" i="1" s="1"/>
  <c r="Y87" i="1" a="1"/>
  <c r="Y87" i="1" s="1"/>
  <c r="Z87" i="1" a="1"/>
  <c r="Z87" i="1" s="1"/>
  <c r="AA87" i="1"/>
  <c r="AB87" i="1"/>
  <c r="AC87" i="1" a="1"/>
  <c r="AC87" i="1" s="1"/>
  <c r="AD87" i="1"/>
  <c r="AE87" i="1" a="1"/>
  <c r="AE87" i="1" s="1"/>
  <c r="AF87" i="1"/>
  <c r="AG87" i="1"/>
  <c r="AH87" i="1"/>
  <c r="AI87" i="1" a="1"/>
  <c r="AI87" i="1" s="1"/>
  <c r="R88" i="1"/>
  <c r="S88" i="1"/>
  <c r="T88" i="1"/>
  <c r="U88" i="1"/>
  <c r="V88" i="1"/>
  <c r="X88" i="1" a="1"/>
  <c r="X88" i="1" s="1"/>
  <c r="Y88" i="1" a="1"/>
  <c r="Y88" i="1" s="1"/>
  <c r="Z88" i="1" a="1"/>
  <c r="Z88" i="1" s="1"/>
  <c r="AA88" i="1"/>
  <c r="AB88" i="1"/>
  <c r="AC88" i="1" a="1"/>
  <c r="AC88" i="1" s="1"/>
  <c r="AD88" i="1"/>
  <c r="AE88" i="1" a="1"/>
  <c r="AE88" i="1" s="1"/>
  <c r="AF88" i="1"/>
  <c r="AG88" i="1"/>
  <c r="AH88" i="1"/>
  <c r="AI88" i="1" a="1"/>
  <c r="AI88" i="1" s="1"/>
  <c r="R89" i="1"/>
  <c r="S89" i="1"/>
  <c r="T89" i="1"/>
  <c r="U89" i="1"/>
  <c r="V89" i="1"/>
  <c r="X89" i="1" a="1"/>
  <c r="X89" i="1" s="1"/>
  <c r="Y89" i="1" a="1"/>
  <c r="Y89" i="1" s="1"/>
  <c r="Z89" i="1" a="1"/>
  <c r="Z89" i="1" s="1"/>
  <c r="AA89" i="1"/>
  <c r="AB89" i="1"/>
  <c r="AC89" i="1" a="1"/>
  <c r="AC89" i="1" s="1"/>
  <c r="AD89" i="1"/>
  <c r="AE89" i="1" a="1"/>
  <c r="AE89" i="1" s="1"/>
  <c r="AF89" i="1"/>
  <c r="AG89" i="1"/>
  <c r="AH89" i="1"/>
  <c r="AI89" i="1" a="1"/>
  <c r="AI89" i="1" s="1"/>
  <c r="R90" i="1"/>
  <c r="S90" i="1"/>
  <c r="T90" i="1"/>
  <c r="U90" i="1"/>
  <c r="V90" i="1"/>
  <c r="X90" i="1" a="1"/>
  <c r="X90" i="1" s="1"/>
  <c r="Y90" i="1" a="1"/>
  <c r="Y90" i="1" s="1"/>
  <c r="Z90" i="1" a="1"/>
  <c r="Z90" i="1" s="1"/>
  <c r="AA90" i="1"/>
  <c r="AB90" i="1"/>
  <c r="AC90" i="1" a="1"/>
  <c r="AC90" i="1" s="1"/>
  <c r="AD90" i="1"/>
  <c r="AE90" i="1" a="1"/>
  <c r="AE90" i="1" s="1"/>
  <c r="AF90" i="1"/>
  <c r="AG90" i="1"/>
  <c r="AH90" i="1"/>
  <c r="AI90" i="1" a="1"/>
  <c r="AI90" i="1" s="1"/>
  <c r="R91" i="1"/>
  <c r="S91" i="1"/>
  <c r="T91" i="1"/>
  <c r="U91" i="1"/>
  <c r="V91" i="1"/>
  <c r="X91" i="1" a="1"/>
  <c r="X91" i="1" s="1"/>
  <c r="Y91" i="1" a="1"/>
  <c r="Y91" i="1" s="1"/>
  <c r="Z91" i="1" a="1"/>
  <c r="Z91" i="1" s="1"/>
  <c r="AA91" i="1"/>
  <c r="AB91" i="1"/>
  <c r="AC91" i="1" a="1"/>
  <c r="AC91" i="1" s="1"/>
  <c r="AD91" i="1"/>
  <c r="AE91" i="1" a="1"/>
  <c r="AE91" i="1" s="1"/>
  <c r="AF91" i="1"/>
  <c r="AG91" i="1"/>
  <c r="AH91" i="1"/>
  <c r="AI91" i="1" a="1"/>
  <c r="AI91" i="1" s="1"/>
  <c r="R92" i="1"/>
  <c r="S92" i="1"/>
  <c r="T92" i="1"/>
  <c r="U92" i="1"/>
  <c r="V92" i="1"/>
  <c r="X92" i="1" a="1"/>
  <c r="X92" i="1" s="1"/>
  <c r="Y92" i="1" a="1"/>
  <c r="Y92" i="1" s="1"/>
  <c r="Z92" i="1" a="1"/>
  <c r="Z92" i="1" s="1"/>
  <c r="AA92" i="1"/>
  <c r="AB92" i="1"/>
  <c r="AC92" i="1" a="1"/>
  <c r="AC92" i="1" s="1"/>
  <c r="AD92" i="1"/>
  <c r="AE92" i="1" a="1"/>
  <c r="AE92" i="1" s="1"/>
  <c r="AF92" i="1"/>
  <c r="AG92" i="1"/>
  <c r="AH92" i="1"/>
  <c r="AI92" i="1" a="1"/>
  <c r="AI92" i="1" s="1"/>
  <c r="R93" i="1"/>
  <c r="S93" i="1"/>
  <c r="T93" i="1"/>
  <c r="U93" i="1"/>
  <c r="V93" i="1"/>
  <c r="X93" i="1" a="1"/>
  <c r="X93" i="1" s="1"/>
  <c r="Y93" i="1" a="1"/>
  <c r="Y93" i="1" s="1"/>
  <c r="Z93" i="1" a="1"/>
  <c r="Z93" i="1" s="1"/>
  <c r="AA93" i="1"/>
  <c r="AB93" i="1"/>
  <c r="AC93" i="1" a="1"/>
  <c r="AC93" i="1" s="1"/>
  <c r="AD93" i="1"/>
  <c r="AE93" i="1" a="1"/>
  <c r="AE93" i="1" s="1"/>
  <c r="AF93" i="1"/>
  <c r="AG93" i="1"/>
  <c r="AH93" i="1"/>
  <c r="AI93" i="1" a="1"/>
  <c r="AI93" i="1" s="1"/>
  <c r="R94" i="1"/>
  <c r="S94" i="1"/>
  <c r="T94" i="1"/>
  <c r="U94" i="1"/>
  <c r="V94" i="1"/>
  <c r="X94" i="1" a="1"/>
  <c r="X94" i="1" s="1"/>
  <c r="Y94" i="1" a="1"/>
  <c r="Y94" i="1" s="1"/>
  <c r="Z94" i="1" a="1"/>
  <c r="Z94" i="1" s="1"/>
  <c r="AA94" i="1"/>
  <c r="AB94" i="1"/>
  <c r="AC94" i="1" a="1"/>
  <c r="AC94" i="1" s="1"/>
  <c r="AD94" i="1"/>
  <c r="AE94" i="1" a="1"/>
  <c r="AE94" i="1" s="1"/>
  <c r="AF94" i="1"/>
  <c r="AG94" i="1"/>
  <c r="AH94" i="1"/>
  <c r="AI94" i="1" a="1"/>
  <c r="AI94" i="1" s="1"/>
  <c r="R95" i="1"/>
  <c r="S95" i="1"/>
  <c r="T95" i="1"/>
  <c r="U95" i="1"/>
  <c r="V95" i="1"/>
  <c r="X95" i="1" a="1"/>
  <c r="X95" i="1" s="1"/>
  <c r="Y95" i="1" a="1"/>
  <c r="Y95" i="1" s="1"/>
  <c r="Z95" i="1" a="1"/>
  <c r="Z95" i="1" s="1"/>
  <c r="AA95" i="1"/>
  <c r="AB95" i="1"/>
  <c r="AC95" i="1" a="1"/>
  <c r="AC95" i="1" s="1"/>
  <c r="AD95" i="1"/>
  <c r="AE95" i="1" a="1"/>
  <c r="AE95" i="1" s="1"/>
  <c r="AF95" i="1"/>
  <c r="AG95" i="1"/>
  <c r="AH95" i="1"/>
  <c r="AI95" i="1" a="1"/>
  <c r="AI95" i="1" s="1"/>
  <c r="R96" i="1"/>
  <c r="S96" i="1"/>
  <c r="T96" i="1"/>
  <c r="U96" i="1"/>
  <c r="V96" i="1"/>
  <c r="X96" i="1" a="1"/>
  <c r="X96" i="1" s="1"/>
  <c r="Y96" i="1" a="1"/>
  <c r="Y96" i="1" s="1"/>
  <c r="Z96" i="1" a="1"/>
  <c r="Z96" i="1" s="1"/>
  <c r="AA96" i="1"/>
  <c r="AB96" i="1"/>
  <c r="AC96" i="1" a="1"/>
  <c r="AC96" i="1" s="1"/>
  <c r="AD96" i="1"/>
  <c r="AE96" i="1" a="1"/>
  <c r="AE96" i="1" s="1"/>
  <c r="AF96" i="1"/>
  <c r="AG96" i="1"/>
  <c r="AH96" i="1"/>
  <c r="AI96" i="1" a="1"/>
  <c r="AI96" i="1" s="1"/>
  <c r="R97" i="1"/>
  <c r="S97" i="1"/>
  <c r="T97" i="1"/>
  <c r="U97" i="1"/>
  <c r="V97" i="1"/>
  <c r="X97" i="1" a="1"/>
  <c r="X97" i="1" s="1"/>
  <c r="Y97" i="1" a="1"/>
  <c r="Y97" i="1" s="1"/>
  <c r="Z97" i="1" a="1"/>
  <c r="Z97" i="1" s="1"/>
  <c r="AA97" i="1"/>
  <c r="AB97" i="1"/>
  <c r="AC97" i="1" a="1"/>
  <c r="AC97" i="1" s="1"/>
  <c r="AD97" i="1"/>
  <c r="AE97" i="1" a="1"/>
  <c r="AE97" i="1" s="1"/>
  <c r="AF97" i="1"/>
  <c r="AG97" i="1"/>
  <c r="AH97" i="1"/>
  <c r="AI97" i="1" a="1"/>
  <c r="AI97" i="1" s="1"/>
  <c r="R98" i="1"/>
  <c r="S98" i="1"/>
  <c r="T98" i="1"/>
  <c r="U98" i="1"/>
  <c r="V98" i="1"/>
  <c r="X98" i="1" a="1"/>
  <c r="X98" i="1" s="1"/>
  <c r="Y98" i="1" a="1"/>
  <c r="Y98" i="1" s="1"/>
  <c r="Z98" i="1" a="1"/>
  <c r="Z98" i="1" s="1"/>
  <c r="AA98" i="1"/>
  <c r="AB98" i="1"/>
  <c r="AC98" i="1" a="1"/>
  <c r="AC98" i="1" s="1"/>
  <c r="AD98" i="1"/>
  <c r="AE98" i="1" a="1"/>
  <c r="AE98" i="1" s="1"/>
  <c r="AF98" i="1"/>
  <c r="AG98" i="1"/>
  <c r="AH98" i="1"/>
  <c r="AI98" i="1" a="1"/>
  <c r="AI98" i="1" s="1"/>
  <c r="R99" i="1"/>
  <c r="S99" i="1"/>
  <c r="T99" i="1"/>
  <c r="U99" i="1"/>
  <c r="V99" i="1"/>
  <c r="X99" i="1" a="1"/>
  <c r="X99" i="1" s="1"/>
  <c r="Y99" i="1" a="1"/>
  <c r="Y99" i="1" s="1"/>
  <c r="Z99" i="1" a="1"/>
  <c r="Z99" i="1" s="1"/>
  <c r="AA99" i="1"/>
  <c r="AB99" i="1"/>
  <c r="AC99" i="1" a="1"/>
  <c r="AC99" i="1" s="1"/>
  <c r="AD99" i="1"/>
  <c r="AE99" i="1" a="1"/>
  <c r="AE99" i="1" s="1"/>
  <c r="AF99" i="1"/>
  <c r="AG99" i="1"/>
  <c r="AH99" i="1"/>
  <c r="AI99" i="1" a="1"/>
  <c r="AI99" i="1" s="1"/>
  <c r="R100" i="1"/>
  <c r="S100" i="1"/>
  <c r="T100" i="1"/>
  <c r="U100" i="1"/>
  <c r="V100" i="1"/>
  <c r="X100" i="1" a="1"/>
  <c r="X100" i="1" s="1"/>
  <c r="Y100" i="1" a="1"/>
  <c r="Y100" i="1" s="1"/>
  <c r="Z100" i="1" a="1"/>
  <c r="Z100" i="1" s="1"/>
  <c r="AA100" i="1"/>
  <c r="AB100" i="1"/>
  <c r="AC100" i="1" a="1"/>
  <c r="AC100" i="1" s="1"/>
  <c r="AD100" i="1"/>
  <c r="AE100" i="1" a="1"/>
  <c r="AE100" i="1" s="1"/>
  <c r="AF100" i="1"/>
  <c r="AG100" i="1"/>
  <c r="AH100" i="1"/>
  <c r="AI100" i="1" a="1"/>
  <c r="AI100" i="1" s="1"/>
  <c r="R101" i="1"/>
  <c r="S101" i="1"/>
  <c r="T101" i="1"/>
  <c r="U101" i="1"/>
  <c r="V101" i="1"/>
  <c r="X101" i="1" a="1"/>
  <c r="X101" i="1" s="1"/>
  <c r="Y101" i="1" a="1"/>
  <c r="Y101" i="1" s="1"/>
  <c r="Z101" i="1" a="1"/>
  <c r="Z101" i="1" s="1"/>
  <c r="AA101" i="1"/>
  <c r="AB101" i="1"/>
  <c r="AC101" i="1" a="1"/>
  <c r="AC101" i="1" s="1"/>
  <c r="AD101" i="1"/>
  <c r="AE101" i="1" a="1"/>
  <c r="AE101" i="1" s="1"/>
  <c r="AF101" i="1"/>
  <c r="AG101" i="1"/>
  <c r="AH101" i="1"/>
  <c r="AI101" i="1" a="1"/>
  <c r="AI101" i="1" s="1"/>
  <c r="R102" i="1"/>
  <c r="S102" i="1"/>
  <c r="T102" i="1"/>
  <c r="U102" i="1"/>
  <c r="V102" i="1"/>
  <c r="X102" i="1" a="1"/>
  <c r="X102" i="1" s="1"/>
  <c r="Y102" i="1" a="1"/>
  <c r="Y102" i="1" s="1"/>
  <c r="Z102" i="1" a="1"/>
  <c r="Z102" i="1" s="1"/>
  <c r="AA102" i="1"/>
  <c r="AB102" i="1"/>
  <c r="AC102" i="1" a="1"/>
  <c r="AC102" i="1" s="1"/>
  <c r="AD102" i="1"/>
  <c r="AE102" i="1" a="1"/>
  <c r="AE102" i="1" s="1"/>
  <c r="AF102" i="1"/>
  <c r="AG102" i="1"/>
  <c r="AH102" i="1"/>
  <c r="AI102" i="1" a="1"/>
  <c r="AI102" i="1" s="1"/>
  <c r="R103" i="1"/>
  <c r="S103" i="1"/>
  <c r="T103" i="1"/>
  <c r="U103" i="1"/>
  <c r="V103" i="1"/>
  <c r="X103" i="1" a="1"/>
  <c r="X103" i="1" s="1"/>
  <c r="Y103" i="1" a="1"/>
  <c r="Y103" i="1" s="1"/>
  <c r="Z103" i="1" a="1"/>
  <c r="Z103" i="1" s="1"/>
  <c r="AA103" i="1"/>
  <c r="AB103" i="1"/>
  <c r="AC103" i="1" a="1"/>
  <c r="AC103" i="1" s="1"/>
  <c r="AD103" i="1"/>
  <c r="AE103" i="1" a="1"/>
  <c r="AE103" i="1" s="1"/>
  <c r="AF103" i="1"/>
  <c r="AG103" i="1"/>
  <c r="AH103" i="1"/>
  <c r="AI103" i="1" a="1"/>
  <c r="AI103" i="1" s="1"/>
  <c r="R104" i="1"/>
  <c r="S104" i="1"/>
  <c r="T104" i="1"/>
  <c r="U104" i="1"/>
  <c r="V104" i="1"/>
  <c r="X104" i="1" a="1"/>
  <c r="X104" i="1" s="1"/>
  <c r="Y104" i="1" a="1"/>
  <c r="Y104" i="1" s="1"/>
  <c r="Z104" i="1" a="1"/>
  <c r="Z104" i="1" s="1"/>
  <c r="AA104" i="1"/>
  <c r="AB104" i="1"/>
  <c r="AC104" i="1" a="1"/>
  <c r="AC104" i="1" s="1"/>
  <c r="AD104" i="1"/>
  <c r="AE104" i="1" a="1"/>
  <c r="AE104" i="1" s="1"/>
  <c r="AF104" i="1"/>
  <c r="AG104" i="1"/>
  <c r="AH104" i="1"/>
  <c r="AI104" i="1" a="1"/>
  <c r="AI104" i="1" s="1"/>
  <c r="R105" i="1"/>
  <c r="S105" i="1"/>
  <c r="T105" i="1"/>
  <c r="U105" i="1"/>
  <c r="V105" i="1"/>
  <c r="X105" i="1" a="1"/>
  <c r="X105" i="1" s="1"/>
  <c r="Y105" i="1" a="1"/>
  <c r="Y105" i="1" s="1"/>
  <c r="Z105" i="1" a="1"/>
  <c r="Z105" i="1" s="1"/>
  <c r="AA105" i="1"/>
  <c r="AB105" i="1"/>
  <c r="AC105" i="1" a="1"/>
  <c r="AC105" i="1" s="1"/>
  <c r="AD105" i="1"/>
  <c r="AE105" i="1" a="1"/>
  <c r="AE105" i="1" s="1"/>
  <c r="AF105" i="1"/>
  <c r="AG105" i="1"/>
  <c r="AH105" i="1"/>
  <c r="AI105" i="1" a="1"/>
  <c r="AI105" i="1" s="1"/>
  <c r="R106" i="1"/>
  <c r="S106" i="1"/>
  <c r="T106" i="1"/>
  <c r="U106" i="1"/>
  <c r="V106" i="1"/>
  <c r="X106" i="1" a="1"/>
  <c r="X106" i="1" s="1"/>
  <c r="Y106" i="1" a="1"/>
  <c r="Y106" i="1" s="1"/>
  <c r="Z106" i="1" a="1"/>
  <c r="Z106" i="1" s="1"/>
  <c r="AA106" i="1"/>
  <c r="AB106" i="1"/>
  <c r="AC106" i="1" a="1"/>
  <c r="AC106" i="1" s="1"/>
  <c r="AD106" i="1"/>
  <c r="AE106" i="1" a="1"/>
  <c r="AE106" i="1" s="1"/>
  <c r="AF106" i="1"/>
  <c r="AG106" i="1"/>
  <c r="AH106" i="1"/>
  <c r="AI106" i="1" a="1"/>
  <c r="AI106" i="1" s="1"/>
  <c r="R107" i="1"/>
  <c r="S107" i="1"/>
  <c r="T107" i="1"/>
  <c r="U107" i="1"/>
  <c r="V107" i="1"/>
  <c r="X107" i="1" a="1"/>
  <c r="X107" i="1" s="1"/>
  <c r="Y107" i="1" a="1"/>
  <c r="Y107" i="1" s="1"/>
  <c r="Z107" i="1" a="1"/>
  <c r="Z107" i="1" s="1"/>
  <c r="AA107" i="1"/>
  <c r="AB107" i="1"/>
  <c r="AC107" i="1" a="1"/>
  <c r="AC107" i="1" s="1"/>
  <c r="AD107" i="1"/>
  <c r="AE107" i="1" a="1"/>
  <c r="AE107" i="1" s="1"/>
  <c r="AF107" i="1"/>
  <c r="AG107" i="1"/>
  <c r="AH107" i="1"/>
  <c r="AI107" i="1" a="1"/>
  <c r="AI107" i="1" s="1"/>
  <c r="R108" i="1"/>
  <c r="S108" i="1"/>
  <c r="T108" i="1"/>
  <c r="U108" i="1"/>
  <c r="V108" i="1"/>
  <c r="X108" i="1" a="1"/>
  <c r="X108" i="1" s="1"/>
  <c r="Y108" i="1" a="1"/>
  <c r="Y108" i="1" s="1"/>
  <c r="Z108" i="1" a="1"/>
  <c r="Z108" i="1" s="1"/>
  <c r="AA108" i="1"/>
  <c r="AB108" i="1"/>
  <c r="AC108" i="1" a="1"/>
  <c r="AC108" i="1" s="1"/>
  <c r="AD108" i="1"/>
  <c r="AE108" i="1" a="1"/>
  <c r="AE108" i="1" s="1"/>
  <c r="AF108" i="1"/>
  <c r="AG108" i="1"/>
  <c r="AH108" i="1"/>
  <c r="AI108" i="1" a="1"/>
  <c r="AI108" i="1" s="1"/>
  <c r="R109" i="1"/>
  <c r="S109" i="1"/>
  <c r="T109" i="1"/>
  <c r="U109" i="1"/>
  <c r="V109" i="1"/>
  <c r="X109" i="1" a="1"/>
  <c r="X109" i="1" s="1"/>
  <c r="Y109" i="1" a="1"/>
  <c r="Y109" i="1" s="1"/>
  <c r="Z109" i="1" a="1"/>
  <c r="Z109" i="1" s="1"/>
  <c r="AA109" i="1"/>
  <c r="AB109" i="1"/>
  <c r="AC109" i="1" a="1"/>
  <c r="AC109" i="1" s="1"/>
  <c r="AD109" i="1"/>
  <c r="AE109" i="1" a="1"/>
  <c r="AE109" i="1" s="1"/>
  <c r="AF109" i="1"/>
  <c r="AG109" i="1"/>
  <c r="AH109" i="1"/>
  <c r="AI109" i="1" a="1"/>
  <c r="AI109" i="1" s="1"/>
  <c r="R110" i="1"/>
  <c r="S110" i="1"/>
  <c r="T110" i="1"/>
  <c r="U110" i="1"/>
  <c r="V110" i="1"/>
  <c r="X110" i="1" a="1"/>
  <c r="X110" i="1" s="1"/>
  <c r="Y110" i="1" a="1"/>
  <c r="Y110" i="1" s="1"/>
  <c r="Z110" i="1" a="1"/>
  <c r="Z110" i="1" s="1"/>
  <c r="AA110" i="1"/>
  <c r="AB110" i="1"/>
  <c r="AC110" i="1" a="1"/>
  <c r="AC110" i="1" s="1"/>
  <c r="AD110" i="1"/>
  <c r="AE110" i="1" a="1"/>
  <c r="AE110" i="1" s="1"/>
  <c r="AF110" i="1"/>
  <c r="AG110" i="1"/>
  <c r="AH110" i="1"/>
  <c r="AI110" i="1" a="1"/>
  <c r="AI110" i="1" s="1"/>
  <c r="R111" i="1"/>
  <c r="S111" i="1"/>
  <c r="T111" i="1"/>
  <c r="U111" i="1"/>
  <c r="V111" i="1"/>
  <c r="X111" i="1" a="1"/>
  <c r="X111" i="1" s="1"/>
  <c r="Y111" i="1" a="1"/>
  <c r="Y111" i="1" s="1"/>
  <c r="Z111" i="1" a="1"/>
  <c r="Z111" i="1" s="1"/>
  <c r="AA111" i="1"/>
  <c r="AB111" i="1"/>
  <c r="AC111" i="1" a="1"/>
  <c r="AC111" i="1" s="1"/>
  <c r="AD111" i="1"/>
  <c r="AE111" i="1" a="1"/>
  <c r="AE111" i="1" s="1"/>
  <c r="AF111" i="1"/>
  <c r="AG111" i="1"/>
  <c r="AH111" i="1"/>
  <c r="AI111" i="1" a="1"/>
  <c r="AI111" i="1" s="1"/>
  <c r="R112" i="1"/>
  <c r="S112" i="1"/>
  <c r="T112" i="1"/>
  <c r="U112" i="1"/>
  <c r="V112" i="1"/>
  <c r="X112" i="1" a="1"/>
  <c r="X112" i="1" s="1"/>
  <c r="Y112" i="1" a="1"/>
  <c r="Y112" i="1" s="1"/>
  <c r="Z112" i="1" a="1"/>
  <c r="Z112" i="1" s="1"/>
  <c r="AA112" i="1"/>
  <c r="AB112" i="1"/>
  <c r="AC112" i="1" a="1"/>
  <c r="AC112" i="1" s="1"/>
  <c r="AD112" i="1"/>
  <c r="AE112" i="1" a="1"/>
  <c r="AE112" i="1" s="1"/>
  <c r="AF112" i="1"/>
  <c r="AG112" i="1"/>
  <c r="AH112" i="1"/>
  <c r="AI112" i="1" a="1"/>
  <c r="AI112" i="1" s="1"/>
  <c r="R113" i="1"/>
  <c r="S113" i="1"/>
  <c r="T113" i="1"/>
  <c r="U113" i="1"/>
  <c r="V113" i="1"/>
  <c r="X113" i="1" a="1"/>
  <c r="X113" i="1" s="1"/>
  <c r="Y113" i="1" a="1"/>
  <c r="Y113" i="1" s="1"/>
  <c r="Z113" i="1" a="1"/>
  <c r="Z113" i="1" s="1"/>
  <c r="AA113" i="1"/>
  <c r="AB113" i="1"/>
  <c r="AC113" i="1" a="1"/>
  <c r="AC113" i="1" s="1"/>
  <c r="AD113" i="1"/>
  <c r="AE113" i="1" a="1"/>
  <c r="AE113" i="1" s="1"/>
  <c r="AF113" i="1"/>
  <c r="AG113" i="1"/>
  <c r="AH113" i="1"/>
  <c r="AI113" i="1" a="1"/>
  <c r="AI113" i="1" s="1"/>
  <c r="R114" i="1"/>
  <c r="S114" i="1"/>
  <c r="T114" i="1"/>
  <c r="U114" i="1"/>
  <c r="V114" i="1"/>
  <c r="X114" i="1" a="1"/>
  <c r="X114" i="1" s="1"/>
  <c r="Y114" i="1" a="1"/>
  <c r="Y114" i="1" s="1"/>
  <c r="Z114" i="1" a="1"/>
  <c r="Z114" i="1" s="1"/>
  <c r="AA114" i="1"/>
  <c r="AB114" i="1"/>
  <c r="AC114" i="1" a="1"/>
  <c r="AC114" i="1" s="1"/>
  <c r="AD114" i="1"/>
  <c r="AE114" i="1" a="1"/>
  <c r="AE114" i="1" s="1"/>
  <c r="AF114" i="1"/>
  <c r="AG114" i="1"/>
  <c r="AH114" i="1"/>
  <c r="AI114" i="1" a="1"/>
  <c r="AI114" i="1" s="1"/>
  <c r="R115" i="1"/>
  <c r="S115" i="1"/>
  <c r="T115" i="1"/>
  <c r="U115" i="1"/>
  <c r="V115" i="1"/>
  <c r="X115" i="1" a="1"/>
  <c r="X115" i="1" s="1"/>
  <c r="Y115" i="1" a="1"/>
  <c r="Y115" i="1" s="1"/>
  <c r="Z115" i="1" a="1"/>
  <c r="Z115" i="1" s="1"/>
  <c r="AA115" i="1"/>
  <c r="AB115" i="1"/>
  <c r="AC115" i="1" a="1"/>
  <c r="AC115" i="1" s="1"/>
  <c r="AD115" i="1"/>
  <c r="AE115" i="1" a="1"/>
  <c r="AE115" i="1" s="1"/>
  <c r="AF115" i="1"/>
  <c r="AG115" i="1"/>
  <c r="AH115" i="1"/>
  <c r="AI115" i="1" a="1"/>
  <c r="AI115" i="1" s="1"/>
  <c r="R116" i="1"/>
  <c r="S116" i="1"/>
  <c r="T116" i="1"/>
  <c r="U116" i="1"/>
  <c r="V116" i="1"/>
  <c r="X116" i="1" a="1"/>
  <c r="X116" i="1" s="1"/>
  <c r="Y116" i="1" a="1"/>
  <c r="Y116" i="1" s="1"/>
  <c r="Z116" i="1" a="1"/>
  <c r="Z116" i="1" s="1"/>
  <c r="AA116" i="1"/>
  <c r="AB116" i="1"/>
  <c r="AC116" i="1" a="1"/>
  <c r="AC116" i="1" s="1"/>
  <c r="AD116" i="1"/>
  <c r="AE116" i="1" a="1"/>
  <c r="AE116" i="1" s="1"/>
  <c r="AF116" i="1"/>
  <c r="AG116" i="1"/>
  <c r="AH116" i="1"/>
  <c r="AI116" i="1" a="1"/>
  <c r="AI116" i="1" s="1"/>
  <c r="R117" i="1"/>
  <c r="S117" i="1"/>
  <c r="T117" i="1"/>
  <c r="U117" i="1"/>
  <c r="V117" i="1"/>
  <c r="X117" i="1" a="1"/>
  <c r="X117" i="1" s="1"/>
  <c r="Y117" i="1" a="1"/>
  <c r="Y117" i="1" s="1"/>
  <c r="Z117" i="1" a="1"/>
  <c r="Z117" i="1" s="1"/>
  <c r="AA117" i="1"/>
  <c r="AB117" i="1"/>
  <c r="AC117" i="1" a="1"/>
  <c r="AC117" i="1" s="1"/>
  <c r="AD117" i="1"/>
  <c r="AE117" i="1" a="1"/>
  <c r="AE117" i="1" s="1"/>
  <c r="AF117" i="1"/>
  <c r="AG117" i="1"/>
  <c r="AH117" i="1"/>
  <c r="AI117" i="1" a="1"/>
  <c r="AI117" i="1" s="1"/>
  <c r="R118" i="1"/>
  <c r="S118" i="1"/>
  <c r="T118" i="1"/>
  <c r="U118" i="1"/>
  <c r="V118" i="1"/>
  <c r="X118" i="1" a="1"/>
  <c r="X118" i="1" s="1"/>
  <c r="Y118" i="1" a="1"/>
  <c r="Y118" i="1" s="1"/>
  <c r="Z118" i="1" a="1"/>
  <c r="Z118" i="1" s="1"/>
  <c r="AA118" i="1"/>
  <c r="AB118" i="1"/>
  <c r="AC118" i="1" a="1"/>
  <c r="AC118" i="1" s="1"/>
  <c r="AD118" i="1"/>
  <c r="AE118" i="1" a="1"/>
  <c r="AE118" i="1" s="1"/>
  <c r="AF118" i="1"/>
  <c r="AG118" i="1"/>
  <c r="AH118" i="1"/>
  <c r="AI118" i="1" a="1"/>
  <c r="AI118" i="1" s="1"/>
  <c r="R119" i="1"/>
  <c r="S119" i="1"/>
  <c r="T119" i="1"/>
  <c r="U119" i="1"/>
  <c r="V119" i="1"/>
  <c r="X119" i="1" a="1"/>
  <c r="X119" i="1" s="1"/>
  <c r="Y119" i="1" a="1"/>
  <c r="Y119" i="1" s="1"/>
  <c r="Z119" i="1" a="1"/>
  <c r="Z119" i="1" s="1"/>
  <c r="AA119" i="1"/>
  <c r="AB119" i="1"/>
  <c r="AC119" i="1" a="1"/>
  <c r="AC119" i="1" s="1"/>
  <c r="AD119" i="1"/>
  <c r="AE119" i="1" a="1"/>
  <c r="AE119" i="1" s="1"/>
  <c r="AF119" i="1"/>
  <c r="AG119" i="1"/>
  <c r="AH119" i="1"/>
  <c r="AI119" i="1" a="1"/>
  <c r="AI119" i="1" s="1"/>
  <c r="R120" i="1"/>
  <c r="S120" i="1"/>
  <c r="T120" i="1"/>
  <c r="U120" i="1"/>
  <c r="V120" i="1"/>
  <c r="X120" i="1" a="1"/>
  <c r="X120" i="1" s="1"/>
  <c r="Y120" i="1" a="1"/>
  <c r="Y120" i="1" s="1"/>
  <c r="Z120" i="1" a="1"/>
  <c r="Z120" i="1" s="1"/>
  <c r="AA120" i="1"/>
  <c r="AB120" i="1"/>
  <c r="AC120" i="1" a="1"/>
  <c r="AC120" i="1" s="1"/>
  <c r="AD120" i="1"/>
  <c r="AE120" i="1" a="1"/>
  <c r="AE120" i="1" s="1"/>
  <c r="AF120" i="1"/>
  <c r="AG120" i="1"/>
  <c r="AH120" i="1"/>
  <c r="AI120" i="1" a="1"/>
  <c r="AI120" i="1" s="1"/>
  <c r="R121" i="1"/>
  <c r="S121" i="1"/>
  <c r="T121" i="1"/>
  <c r="U121" i="1"/>
  <c r="V121" i="1"/>
  <c r="X121" i="1" a="1"/>
  <c r="X121" i="1" s="1"/>
  <c r="Y121" i="1" a="1"/>
  <c r="Y121" i="1" s="1"/>
  <c r="Z121" i="1" a="1"/>
  <c r="Z121" i="1" s="1"/>
  <c r="AA121" i="1"/>
  <c r="AB121" i="1"/>
  <c r="AC121" i="1" a="1"/>
  <c r="AC121" i="1" s="1"/>
  <c r="AD121" i="1"/>
  <c r="AE121" i="1" a="1"/>
  <c r="AE121" i="1" s="1"/>
  <c r="AF121" i="1"/>
  <c r="AG121" i="1"/>
  <c r="AH121" i="1"/>
  <c r="AI121" i="1" a="1"/>
  <c r="AI121" i="1" s="1"/>
  <c r="R122" i="1"/>
  <c r="S122" i="1"/>
  <c r="T122" i="1"/>
  <c r="U122" i="1"/>
  <c r="V122" i="1"/>
  <c r="X122" i="1" a="1"/>
  <c r="X122" i="1" s="1"/>
  <c r="Y122" i="1" a="1"/>
  <c r="Y122" i="1" s="1"/>
  <c r="Z122" i="1" a="1"/>
  <c r="Z122" i="1" s="1"/>
  <c r="AA122" i="1"/>
  <c r="AB122" i="1"/>
  <c r="AC122" i="1" a="1"/>
  <c r="AC122" i="1" s="1"/>
  <c r="AD122" i="1"/>
  <c r="AE122" i="1" a="1"/>
  <c r="AE122" i="1" s="1"/>
  <c r="AF122" i="1"/>
  <c r="AG122" i="1"/>
  <c r="AH122" i="1"/>
  <c r="AI122" i="1" a="1"/>
  <c r="AI122" i="1" s="1"/>
  <c r="R123" i="1"/>
  <c r="S123" i="1"/>
  <c r="T123" i="1"/>
  <c r="U123" i="1"/>
  <c r="V123" i="1"/>
  <c r="X123" i="1" a="1"/>
  <c r="X123" i="1" s="1"/>
  <c r="Y123" i="1" a="1"/>
  <c r="Y123" i="1" s="1"/>
  <c r="Z123" i="1" a="1"/>
  <c r="Z123" i="1" s="1"/>
  <c r="AA123" i="1"/>
  <c r="AB123" i="1"/>
  <c r="AC123" i="1" a="1"/>
  <c r="AC123" i="1" s="1"/>
  <c r="AD123" i="1"/>
  <c r="AE123" i="1" a="1"/>
  <c r="AE123" i="1" s="1"/>
  <c r="AF123" i="1"/>
  <c r="AG123" i="1"/>
  <c r="AH123" i="1"/>
  <c r="AI123" i="1" a="1"/>
  <c r="AI123" i="1" s="1"/>
  <c r="R124" i="1"/>
  <c r="S124" i="1"/>
  <c r="T124" i="1"/>
  <c r="U124" i="1"/>
  <c r="V124" i="1"/>
  <c r="X124" i="1" a="1"/>
  <c r="X124" i="1" s="1"/>
  <c r="Y124" i="1" a="1"/>
  <c r="Y124" i="1" s="1"/>
  <c r="Z124" i="1" a="1"/>
  <c r="Z124" i="1" s="1"/>
  <c r="AA124" i="1"/>
  <c r="AB124" i="1"/>
  <c r="AC124" i="1" a="1"/>
  <c r="AC124" i="1" s="1"/>
  <c r="AD124" i="1"/>
  <c r="AE124" i="1" a="1"/>
  <c r="AE124" i="1" s="1"/>
  <c r="AF124" i="1"/>
  <c r="AG124" i="1"/>
  <c r="AH124" i="1"/>
  <c r="AI124" i="1" a="1"/>
  <c r="AI124" i="1" s="1"/>
  <c r="R125" i="1"/>
  <c r="S125" i="1"/>
  <c r="T125" i="1"/>
  <c r="U125" i="1"/>
  <c r="V125" i="1"/>
  <c r="X125" i="1" a="1"/>
  <c r="X125" i="1" s="1"/>
  <c r="Y125" i="1" a="1"/>
  <c r="Y125" i="1" s="1"/>
  <c r="Z125" i="1" a="1"/>
  <c r="Z125" i="1" s="1"/>
  <c r="AA125" i="1"/>
  <c r="AB125" i="1"/>
  <c r="AC125" i="1" a="1"/>
  <c r="AC125" i="1" s="1"/>
  <c r="AD125" i="1"/>
  <c r="AE125" i="1" a="1"/>
  <c r="AE125" i="1" s="1"/>
  <c r="AF125" i="1"/>
  <c r="AG125" i="1"/>
  <c r="AH125" i="1"/>
  <c r="AI125" i="1" a="1"/>
  <c r="AI125" i="1" s="1"/>
  <c r="R126" i="1"/>
  <c r="S126" i="1"/>
  <c r="T126" i="1"/>
  <c r="U126" i="1"/>
  <c r="V126" i="1"/>
  <c r="X126" i="1" a="1"/>
  <c r="X126" i="1" s="1"/>
  <c r="Y126" i="1" a="1"/>
  <c r="Y126" i="1" s="1"/>
  <c r="Z126" i="1" a="1"/>
  <c r="Z126" i="1" s="1"/>
  <c r="AA126" i="1"/>
  <c r="AB126" i="1"/>
  <c r="AC126" i="1" a="1"/>
  <c r="AC126" i="1" s="1"/>
  <c r="AD126" i="1"/>
  <c r="AE126" i="1" a="1"/>
  <c r="AE126" i="1" s="1"/>
  <c r="AF126" i="1"/>
  <c r="AG126" i="1"/>
  <c r="AH126" i="1"/>
  <c r="AI126" i="1" a="1"/>
  <c r="AI126" i="1" s="1"/>
  <c r="R127" i="1"/>
  <c r="S127" i="1"/>
  <c r="T127" i="1"/>
  <c r="U127" i="1"/>
  <c r="V127" i="1"/>
  <c r="X127" i="1" a="1"/>
  <c r="X127" i="1" s="1"/>
  <c r="Y127" i="1" a="1"/>
  <c r="Y127" i="1" s="1"/>
  <c r="Z127" i="1" a="1"/>
  <c r="Z127" i="1" s="1"/>
  <c r="AA127" i="1"/>
  <c r="AB127" i="1"/>
  <c r="AC127" i="1" a="1"/>
  <c r="AC127" i="1" s="1"/>
  <c r="AD127" i="1"/>
  <c r="AE127" i="1" a="1"/>
  <c r="AE127" i="1" s="1"/>
  <c r="AF127" i="1"/>
  <c r="AG127" i="1"/>
  <c r="AH127" i="1"/>
  <c r="AI127" i="1" a="1"/>
  <c r="AI127" i="1" s="1"/>
  <c r="R128" i="1"/>
  <c r="S128" i="1"/>
  <c r="T128" i="1"/>
  <c r="U128" i="1"/>
  <c r="V128" i="1"/>
  <c r="X128" i="1" a="1"/>
  <c r="X128" i="1" s="1"/>
  <c r="Y128" i="1" a="1"/>
  <c r="Y128" i="1" s="1"/>
  <c r="Z128" i="1" a="1"/>
  <c r="Z128" i="1" s="1"/>
  <c r="AA128" i="1"/>
  <c r="AB128" i="1"/>
  <c r="AC128" i="1" a="1"/>
  <c r="AC128" i="1" s="1"/>
  <c r="AD128" i="1"/>
  <c r="AE128" i="1" a="1"/>
  <c r="AE128" i="1" s="1"/>
  <c r="AF128" i="1"/>
  <c r="AG128" i="1"/>
  <c r="AH128" i="1"/>
  <c r="AI128" i="1" a="1"/>
  <c r="AI128" i="1" s="1"/>
  <c r="R129" i="1"/>
  <c r="S129" i="1"/>
  <c r="T129" i="1"/>
  <c r="U129" i="1"/>
  <c r="V129" i="1"/>
  <c r="X129" i="1" a="1"/>
  <c r="X129" i="1" s="1"/>
  <c r="Y129" i="1" a="1"/>
  <c r="Y129" i="1" s="1"/>
  <c r="Z129" i="1" a="1"/>
  <c r="Z129" i="1" s="1"/>
  <c r="AA129" i="1"/>
  <c r="AB129" i="1"/>
  <c r="AC129" i="1" a="1"/>
  <c r="AC129" i="1" s="1"/>
  <c r="AD129" i="1"/>
  <c r="AE129" i="1" a="1"/>
  <c r="AE129" i="1" s="1"/>
  <c r="AF129" i="1"/>
  <c r="AG129" i="1"/>
  <c r="AH129" i="1"/>
  <c r="AI129" i="1" a="1"/>
  <c r="AI129" i="1" s="1"/>
  <c r="R130" i="1"/>
  <c r="S130" i="1"/>
  <c r="T130" i="1"/>
  <c r="U130" i="1"/>
  <c r="V130" i="1"/>
  <c r="X130" i="1" a="1"/>
  <c r="X130" i="1" s="1"/>
  <c r="Y130" i="1" a="1"/>
  <c r="Y130" i="1" s="1"/>
  <c r="Z130" i="1" a="1"/>
  <c r="Z130" i="1" s="1"/>
  <c r="AA130" i="1"/>
  <c r="AB130" i="1"/>
  <c r="AC130" i="1" a="1"/>
  <c r="AC130" i="1" s="1"/>
  <c r="AD130" i="1"/>
  <c r="AE130" i="1" a="1"/>
  <c r="AE130" i="1" s="1"/>
  <c r="AF130" i="1"/>
  <c r="AG130" i="1"/>
  <c r="AH130" i="1"/>
  <c r="AI130" i="1" a="1"/>
  <c r="AI130" i="1" s="1"/>
  <c r="R131" i="1"/>
  <c r="S131" i="1"/>
  <c r="T131" i="1"/>
  <c r="U131" i="1"/>
  <c r="V131" i="1"/>
  <c r="X131" i="1" a="1"/>
  <c r="X131" i="1" s="1"/>
  <c r="Y131" i="1" a="1"/>
  <c r="Y131" i="1" s="1"/>
  <c r="Z131" i="1" a="1"/>
  <c r="Z131" i="1" s="1"/>
  <c r="AA131" i="1"/>
  <c r="AB131" i="1"/>
  <c r="AC131" i="1" a="1"/>
  <c r="AC131" i="1" s="1"/>
  <c r="AD131" i="1"/>
  <c r="AE131" i="1" a="1"/>
  <c r="AE131" i="1" s="1"/>
  <c r="AF131" i="1"/>
  <c r="AG131" i="1"/>
  <c r="AH131" i="1"/>
  <c r="AI131" i="1" a="1"/>
  <c r="AI131" i="1" s="1"/>
  <c r="R132" i="1"/>
  <c r="S132" i="1"/>
  <c r="T132" i="1"/>
  <c r="U132" i="1"/>
  <c r="V132" i="1"/>
  <c r="X132" i="1" a="1"/>
  <c r="X132" i="1" s="1"/>
  <c r="Y132" i="1" a="1"/>
  <c r="Y132" i="1" s="1"/>
  <c r="Z132" i="1" a="1"/>
  <c r="Z132" i="1" s="1"/>
  <c r="AA132" i="1"/>
  <c r="AB132" i="1"/>
  <c r="AC132" i="1" a="1"/>
  <c r="AC132" i="1" s="1"/>
  <c r="AD132" i="1"/>
  <c r="AE132" i="1" a="1"/>
  <c r="AE132" i="1" s="1"/>
  <c r="AF132" i="1"/>
  <c r="AG132" i="1"/>
  <c r="AH132" i="1"/>
  <c r="AI132" i="1" a="1"/>
  <c r="AI132" i="1" s="1"/>
  <c r="R133" i="1"/>
  <c r="S133" i="1"/>
  <c r="T133" i="1"/>
  <c r="U133" i="1"/>
  <c r="V133" i="1"/>
  <c r="X133" i="1" a="1"/>
  <c r="X133" i="1" s="1"/>
  <c r="Y133" i="1" a="1"/>
  <c r="Y133" i="1" s="1"/>
  <c r="Z133" i="1" a="1"/>
  <c r="Z133" i="1" s="1"/>
  <c r="AA133" i="1"/>
  <c r="AB133" i="1"/>
  <c r="AC133" i="1" a="1"/>
  <c r="AC133" i="1" s="1"/>
  <c r="AD133" i="1"/>
  <c r="AE133" i="1" a="1"/>
  <c r="AE133" i="1" s="1"/>
  <c r="AF133" i="1"/>
  <c r="AG133" i="1"/>
  <c r="AH133" i="1"/>
  <c r="AI133" i="1" a="1"/>
  <c r="AI133" i="1" s="1"/>
  <c r="R134" i="1"/>
  <c r="S134" i="1"/>
  <c r="T134" i="1"/>
  <c r="U134" i="1"/>
  <c r="V134" i="1"/>
  <c r="X134" i="1" a="1"/>
  <c r="X134" i="1" s="1"/>
  <c r="Y134" i="1" a="1"/>
  <c r="Y134" i="1" s="1"/>
  <c r="Z134" i="1" a="1"/>
  <c r="Z134" i="1" s="1"/>
  <c r="AA134" i="1"/>
  <c r="AB134" i="1"/>
  <c r="AC134" i="1" a="1"/>
  <c r="AC134" i="1" s="1"/>
  <c r="AD134" i="1"/>
  <c r="AE134" i="1" a="1"/>
  <c r="AE134" i="1" s="1"/>
  <c r="AF134" i="1"/>
  <c r="AG134" i="1"/>
  <c r="AH134" i="1"/>
  <c r="AI134" i="1" a="1"/>
  <c r="AI134" i="1" s="1"/>
  <c r="R135" i="1"/>
  <c r="S135" i="1"/>
  <c r="T135" i="1"/>
  <c r="U135" i="1"/>
  <c r="V135" i="1"/>
  <c r="X135" i="1" a="1"/>
  <c r="X135" i="1" s="1"/>
  <c r="Y135" i="1" a="1"/>
  <c r="Y135" i="1" s="1"/>
  <c r="Z135" i="1" a="1"/>
  <c r="Z135" i="1" s="1"/>
  <c r="AA135" i="1"/>
  <c r="AB135" i="1"/>
  <c r="AC135" i="1" a="1"/>
  <c r="AC135" i="1" s="1"/>
  <c r="AD135" i="1"/>
  <c r="AE135" i="1" a="1"/>
  <c r="AE135" i="1" s="1"/>
  <c r="AF135" i="1"/>
  <c r="AG135" i="1"/>
  <c r="AH135" i="1"/>
  <c r="AI135" i="1" a="1"/>
  <c r="AI135" i="1" s="1"/>
  <c r="R136" i="1"/>
  <c r="S136" i="1"/>
  <c r="T136" i="1"/>
  <c r="U136" i="1"/>
  <c r="V136" i="1"/>
  <c r="X136" i="1" a="1"/>
  <c r="X136" i="1" s="1"/>
  <c r="Y136" i="1" a="1"/>
  <c r="Y136" i="1" s="1"/>
  <c r="Z136" i="1" a="1"/>
  <c r="Z136" i="1" s="1"/>
  <c r="AA136" i="1"/>
  <c r="AB136" i="1"/>
  <c r="AC136" i="1" a="1"/>
  <c r="AC136" i="1" s="1"/>
  <c r="AD136" i="1"/>
  <c r="AE136" i="1" a="1"/>
  <c r="AE136" i="1" s="1"/>
  <c r="AF136" i="1"/>
  <c r="AG136" i="1"/>
  <c r="AH136" i="1"/>
  <c r="AI136" i="1" a="1"/>
  <c r="AI136" i="1" s="1"/>
  <c r="R137" i="1"/>
  <c r="S137" i="1"/>
  <c r="T137" i="1"/>
  <c r="U137" i="1"/>
  <c r="V137" i="1"/>
  <c r="X137" i="1" a="1"/>
  <c r="X137" i="1" s="1"/>
  <c r="Y137" i="1" a="1"/>
  <c r="Y137" i="1" s="1"/>
  <c r="Z137" i="1" a="1"/>
  <c r="Z137" i="1" s="1"/>
  <c r="AA137" i="1"/>
  <c r="AB137" i="1"/>
  <c r="AC137" i="1" a="1"/>
  <c r="AC137" i="1" s="1"/>
  <c r="AD137" i="1"/>
  <c r="AE137" i="1" a="1"/>
  <c r="AE137" i="1" s="1"/>
  <c r="AF137" i="1"/>
  <c r="AG137" i="1"/>
  <c r="AH137" i="1"/>
  <c r="AI137" i="1" a="1"/>
  <c r="AI137" i="1" s="1"/>
  <c r="R138" i="1"/>
  <c r="S138" i="1"/>
  <c r="T138" i="1"/>
  <c r="U138" i="1"/>
  <c r="V138" i="1"/>
  <c r="X138" i="1" a="1"/>
  <c r="X138" i="1" s="1"/>
  <c r="Y138" i="1" a="1"/>
  <c r="Y138" i="1" s="1"/>
  <c r="Z138" i="1" a="1"/>
  <c r="Z138" i="1" s="1"/>
  <c r="AA138" i="1"/>
  <c r="AB138" i="1"/>
  <c r="AC138" i="1" a="1"/>
  <c r="AC138" i="1" s="1"/>
  <c r="AD138" i="1"/>
  <c r="AE138" i="1" a="1"/>
  <c r="AE138" i="1" s="1"/>
  <c r="AF138" i="1"/>
  <c r="AG138" i="1"/>
  <c r="AH138" i="1"/>
  <c r="AI138" i="1" a="1"/>
  <c r="AI138" i="1" s="1"/>
  <c r="R139" i="1"/>
  <c r="S139" i="1"/>
  <c r="T139" i="1"/>
  <c r="U139" i="1"/>
  <c r="V139" i="1"/>
  <c r="X139" i="1" a="1"/>
  <c r="X139" i="1" s="1"/>
  <c r="Y139" i="1" a="1"/>
  <c r="Y139" i="1" s="1"/>
  <c r="Z139" i="1" a="1"/>
  <c r="Z139" i="1" s="1"/>
  <c r="AA139" i="1"/>
  <c r="AB139" i="1"/>
  <c r="AC139" i="1" a="1"/>
  <c r="AC139" i="1" s="1"/>
  <c r="AD139" i="1"/>
  <c r="AE139" i="1" a="1"/>
  <c r="AE139" i="1" s="1"/>
  <c r="AF139" i="1"/>
  <c r="AG139" i="1"/>
  <c r="AH139" i="1"/>
  <c r="AI139" i="1" a="1"/>
  <c r="AI139" i="1" s="1"/>
  <c r="R140" i="1"/>
  <c r="S140" i="1"/>
  <c r="T140" i="1"/>
  <c r="U140" i="1"/>
  <c r="V140" i="1"/>
  <c r="X140" i="1" a="1"/>
  <c r="X140" i="1" s="1"/>
  <c r="Y140" i="1" a="1"/>
  <c r="Y140" i="1" s="1"/>
  <c r="Z140" i="1" a="1"/>
  <c r="Z140" i="1" s="1"/>
  <c r="AA140" i="1"/>
  <c r="AB140" i="1"/>
  <c r="AC140" i="1" a="1"/>
  <c r="AC140" i="1" s="1"/>
  <c r="AD140" i="1"/>
  <c r="AE140" i="1" a="1"/>
  <c r="AE140" i="1" s="1"/>
  <c r="AF140" i="1"/>
  <c r="AG140" i="1"/>
  <c r="AH140" i="1"/>
  <c r="AI140" i="1" a="1"/>
  <c r="AI140" i="1" s="1"/>
  <c r="R141" i="1"/>
  <c r="S141" i="1"/>
  <c r="T141" i="1"/>
  <c r="U141" i="1"/>
  <c r="V141" i="1"/>
  <c r="X141" i="1" a="1"/>
  <c r="X141" i="1" s="1"/>
  <c r="Y141" i="1" a="1"/>
  <c r="Y141" i="1" s="1"/>
  <c r="Z141" i="1" a="1"/>
  <c r="Z141" i="1" s="1"/>
  <c r="AA141" i="1"/>
  <c r="AB141" i="1"/>
  <c r="AC141" i="1" a="1"/>
  <c r="AC141" i="1" s="1"/>
  <c r="AD141" i="1"/>
  <c r="AE141" i="1" a="1"/>
  <c r="AE141" i="1" s="1"/>
  <c r="AF141" i="1"/>
  <c r="AG141" i="1"/>
  <c r="AH141" i="1"/>
  <c r="AI141" i="1" a="1"/>
  <c r="AI141" i="1" s="1"/>
  <c r="R142" i="1"/>
  <c r="S142" i="1"/>
  <c r="T142" i="1"/>
  <c r="U142" i="1"/>
  <c r="V142" i="1"/>
  <c r="X142" i="1" a="1"/>
  <c r="X142" i="1" s="1"/>
  <c r="Y142" i="1" a="1"/>
  <c r="Y142" i="1" s="1"/>
  <c r="Z142" i="1" a="1"/>
  <c r="Z142" i="1" s="1"/>
  <c r="AA142" i="1"/>
  <c r="AB142" i="1"/>
  <c r="AC142" i="1" a="1"/>
  <c r="AC142" i="1" s="1"/>
  <c r="AD142" i="1"/>
  <c r="AE142" i="1" a="1"/>
  <c r="AE142" i="1" s="1"/>
  <c r="AF142" i="1"/>
  <c r="AG142" i="1"/>
  <c r="AH142" i="1"/>
  <c r="AI142" i="1" a="1"/>
  <c r="AI142" i="1" s="1"/>
  <c r="R143" i="1"/>
  <c r="S143" i="1"/>
  <c r="T143" i="1"/>
  <c r="U143" i="1"/>
  <c r="V143" i="1"/>
  <c r="X143" i="1" a="1"/>
  <c r="X143" i="1" s="1"/>
  <c r="Y143" i="1" a="1"/>
  <c r="Y143" i="1" s="1"/>
  <c r="Z143" i="1" a="1"/>
  <c r="Z143" i="1" s="1"/>
  <c r="AA143" i="1"/>
  <c r="AB143" i="1"/>
  <c r="AC143" i="1" a="1"/>
  <c r="AC143" i="1" s="1"/>
  <c r="AD143" i="1"/>
  <c r="AE143" i="1" a="1"/>
  <c r="AE143" i="1" s="1"/>
  <c r="AF143" i="1"/>
  <c r="AG143" i="1"/>
  <c r="AH143" i="1"/>
  <c r="AI143" i="1" a="1"/>
  <c r="AI143" i="1" s="1"/>
  <c r="R144" i="1"/>
  <c r="S144" i="1"/>
  <c r="T144" i="1"/>
  <c r="U144" i="1"/>
  <c r="V144" i="1"/>
  <c r="X144" i="1" a="1"/>
  <c r="X144" i="1" s="1"/>
  <c r="Y144" i="1" a="1"/>
  <c r="Y144" i="1" s="1"/>
  <c r="Z144" i="1" a="1"/>
  <c r="Z144" i="1" s="1"/>
  <c r="AA144" i="1"/>
  <c r="AB144" i="1"/>
  <c r="AC144" i="1" a="1"/>
  <c r="AC144" i="1" s="1"/>
  <c r="AD144" i="1"/>
  <c r="AE144" i="1" a="1"/>
  <c r="AE144" i="1" s="1"/>
  <c r="AF144" i="1"/>
  <c r="AG144" i="1"/>
  <c r="AH144" i="1"/>
  <c r="AI144" i="1" a="1"/>
  <c r="AI144" i="1" s="1"/>
  <c r="R145" i="1"/>
  <c r="S145" i="1"/>
  <c r="T145" i="1"/>
  <c r="U145" i="1"/>
  <c r="V145" i="1"/>
  <c r="X145" i="1" a="1"/>
  <c r="X145" i="1" s="1"/>
  <c r="Y145" i="1" a="1"/>
  <c r="Y145" i="1" s="1"/>
  <c r="Z145" i="1" a="1"/>
  <c r="Z145" i="1" s="1"/>
  <c r="AA145" i="1"/>
  <c r="AB145" i="1"/>
  <c r="AC145" i="1" a="1"/>
  <c r="AC145" i="1" s="1"/>
  <c r="AD145" i="1"/>
  <c r="AE145" i="1" a="1"/>
  <c r="AE145" i="1" s="1"/>
  <c r="AF145" i="1"/>
  <c r="AG145" i="1"/>
  <c r="AH145" i="1"/>
  <c r="AI145" i="1" a="1"/>
  <c r="AI145" i="1" s="1"/>
  <c r="R146" i="1"/>
  <c r="S146" i="1"/>
  <c r="T146" i="1"/>
  <c r="U146" i="1"/>
  <c r="V146" i="1"/>
  <c r="X146" i="1" a="1"/>
  <c r="X146" i="1" s="1"/>
  <c r="Y146" i="1" a="1"/>
  <c r="Y146" i="1" s="1"/>
  <c r="Z146" i="1" a="1"/>
  <c r="Z146" i="1" s="1"/>
  <c r="AA146" i="1"/>
  <c r="AB146" i="1"/>
  <c r="AC146" i="1" a="1"/>
  <c r="AC146" i="1" s="1"/>
  <c r="AD146" i="1"/>
  <c r="AE146" i="1" a="1"/>
  <c r="AE146" i="1" s="1"/>
  <c r="AF146" i="1"/>
  <c r="AG146" i="1"/>
  <c r="AH146" i="1"/>
  <c r="AI146" i="1" a="1"/>
  <c r="AI146" i="1" s="1"/>
  <c r="R147" i="1"/>
  <c r="S147" i="1"/>
  <c r="T147" i="1"/>
  <c r="U147" i="1"/>
  <c r="V147" i="1"/>
  <c r="X147" i="1" a="1"/>
  <c r="X147" i="1" s="1"/>
  <c r="Y147" i="1" a="1"/>
  <c r="Y147" i="1" s="1"/>
  <c r="Z147" i="1" a="1"/>
  <c r="Z147" i="1" s="1"/>
  <c r="AA147" i="1"/>
  <c r="AB147" i="1"/>
  <c r="AC147" i="1" a="1"/>
  <c r="AC147" i="1" s="1"/>
  <c r="AD147" i="1"/>
  <c r="AE147" i="1" a="1"/>
  <c r="AE147" i="1" s="1"/>
  <c r="AF147" i="1"/>
  <c r="AG147" i="1"/>
  <c r="AH147" i="1"/>
  <c r="AI147" i="1" a="1"/>
  <c r="AI147" i="1" s="1"/>
  <c r="R148" i="1"/>
  <c r="S148" i="1"/>
  <c r="T148" i="1"/>
  <c r="U148" i="1"/>
  <c r="V148" i="1"/>
  <c r="X148" i="1" a="1"/>
  <c r="X148" i="1" s="1"/>
  <c r="Y148" i="1" a="1"/>
  <c r="Y148" i="1" s="1"/>
  <c r="Z148" i="1" a="1"/>
  <c r="Z148" i="1" s="1"/>
  <c r="AA148" i="1"/>
  <c r="AB148" i="1"/>
  <c r="AC148" i="1" a="1"/>
  <c r="AC148" i="1" s="1"/>
  <c r="AD148" i="1"/>
  <c r="AE148" i="1" a="1"/>
  <c r="AE148" i="1" s="1"/>
  <c r="AF148" i="1"/>
  <c r="AG148" i="1"/>
  <c r="AH148" i="1"/>
  <c r="AI148" i="1" a="1"/>
  <c r="AI148" i="1" s="1"/>
  <c r="R149" i="1"/>
  <c r="S149" i="1"/>
  <c r="T149" i="1"/>
  <c r="U149" i="1"/>
  <c r="V149" i="1"/>
  <c r="X149" i="1" a="1"/>
  <c r="X149" i="1" s="1"/>
  <c r="Y149" i="1" a="1"/>
  <c r="Y149" i="1" s="1"/>
  <c r="Z149" i="1" a="1"/>
  <c r="Z149" i="1" s="1"/>
  <c r="AA149" i="1"/>
  <c r="AB149" i="1"/>
  <c r="AC149" i="1" a="1"/>
  <c r="AC149" i="1" s="1"/>
  <c r="AD149" i="1"/>
  <c r="AE149" i="1" a="1"/>
  <c r="AE149" i="1" s="1"/>
  <c r="AF149" i="1"/>
  <c r="AG149" i="1"/>
  <c r="AH149" i="1"/>
  <c r="AI149" i="1" a="1"/>
  <c r="AI149" i="1" s="1"/>
  <c r="R150" i="1"/>
  <c r="S150" i="1"/>
  <c r="T150" i="1"/>
  <c r="U150" i="1"/>
  <c r="V150" i="1"/>
  <c r="X150" i="1" a="1"/>
  <c r="X150" i="1" s="1"/>
  <c r="Y150" i="1" a="1"/>
  <c r="Y150" i="1" s="1"/>
  <c r="Z150" i="1" a="1"/>
  <c r="Z150" i="1" s="1"/>
  <c r="AA150" i="1"/>
  <c r="AB150" i="1"/>
  <c r="AC150" i="1" a="1"/>
  <c r="AC150" i="1" s="1"/>
  <c r="AD150" i="1"/>
  <c r="AE150" i="1" a="1"/>
  <c r="AE150" i="1" s="1"/>
  <c r="AF150" i="1"/>
  <c r="AG150" i="1"/>
  <c r="AH150" i="1"/>
  <c r="AI150" i="1" a="1"/>
  <c r="AI150" i="1" s="1"/>
  <c r="R151" i="1"/>
  <c r="S151" i="1"/>
  <c r="T151" i="1"/>
  <c r="U151" i="1"/>
  <c r="V151" i="1"/>
  <c r="X151" i="1" a="1"/>
  <c r="X151" i="1" s="1"/>
  <c r="Y151" i="1" a="1"/>
  <c r="Y151" i="1" s="1"/>
  <c r="Z151" i="1" a="1"/>
  <c r="Z151" i="1" s="1"/>
  <c r="AA151" i="1"/>
  <c r="AB151" i="1"/>
  <c r="AC151" i="1" a="1"/>
  <c r="AC151" i="1" s="1"/>
  <c r="AD151" i="1"/>
  <c r="AE151" i="1" a="1"/>
  <c r="AE151" i="1" s="1"/>
  <c r="AF151" i="1"/>
  <c r="AG151" i="1"/>
  <c r="AH151" i="1"/>
  <c r="AI151" i="1" a="1"/>
  <c r="AI151" i="1" s="1"/>
  <c r="R152" i="1"/>
  <c r="S152" i="1"/>
  <c r="T152" i="1"/>
  <c r="U152" i="1"/>
  <c r="V152" i="1"/>
  <c r="X152" i="1" a="1"/>
  <c r="X152" i="1" s="1"/>
  <c r="Y152" i="1" a="1"/>
  <c r="Y152" i="1" s="1"/>
  <c r="Z152" i="1" a="1"/>
  <c r="Z152" i="1" s="1"/>
  <c r="AA152" i="1"/>
  <c r="AB152" i="1"/>
  <c r="AC152" i="1" a="1"/>
  <c r="AC152" i="1" s="1"/>
  <c r="AD152" i="1"/>
  <c r="AE152" i="1" a="1"/>
  <c r="AE152" i="1" s="1"/>
  <c r="AF152" i="1"/>
  <c r="AG152" i="1"/>
  <c r="AH152" i="1"/>
  <c r="AI152" i="1" a="1"/>
  <c r="AI152" i="1" s="1"/>
  <c r="R153" i="1"/>
  <c r="S153" i="1"/>
  <c r="T153" i="1"/>
  <c r="U153" i="1"/>
  <c r="V153" i="1"/>
  <c r="X153" i="1" a="1"/>
  <c r="X153" i="1" s="1"/>
  <c r="Y153" i="1" a="1"/>
  <c r="Y153" i="1" s="1"/>
  <c r="Z153" i="1" a="1"/>
  <c r="Z153" i="1" s="1"/>
  <c r="AA153" i="1"/>
  <c r="AB153" i="1"/>
  <c r="AC153" i="1" a="1"/>
  <c r="AC153" i="1" s="1"/>
  <c r="AD153" i="1"/>
  <c r="AE153" i="1" a="1"/>
  <c r="AE153" i="1" s="1"/>
  <c r="AF153" i="1"/>
  <c r="AG153" i="1"/>
  <c r="AH153" i="1"/>
  <c r="AI153" i="1" a="1"/>
  <c r="AI153" i="1" s="1"/>
  <c r="R154" i="1"/>
  <c r="S154" i="1"/>
  <c r="T154" i="1"/>
  <c r="U154" i="1"/>
  <c r="V154" i="1"/>
  <c r="X154" i="1" a="1"/>
  <c r="X154" i="1" s="1"/>
  <c r="Y154" i="1" a="1"/>
  <c r="Y154" i="1" s="1"/>
  <c r="Z154" i="1" a="1"/>
  <c r="Z154" i="1" s="1"/>
  <c r="AA154" i="1"/>
  <c r="AB154" i="1"/>
  <c r="AC154" i="1" a="1"/>
  <c r="AC154" i="1" s="1"/>
  <c r="AD154" i="1"/>
  <c r="AE154" i="1" a="1"/>
  <c r="AE154" i="1" s="1"/>
  <c r="AF154" i="1"/>
  <c r="AG154" i="1"/>
  <c r="AH154" i="1"/>
  <c r="AI154" i="1" a="1"/>
  <c r="AI154" i="1" s="1"/>
  <c r="R155" i="1"/>
  <c r="S155" i="1"/>
  <c r="T155" i="1"/>
  <c r="U155" i="1"/>
  <c r="V155" i="1"/>
  <c r="X155" i="1" a="1"/>
  <c r="X155" i="1" s="1"/>
  <c r="Y155" i="1" a="1"/>
  <c r="Y155" i="1" s="1"/>
  <c r="Z155" i="1" a="1"/>
  <c r="Z155" i="1" s="1"/>
  <c r="AA155" i="1"/>
  <c r="AB155" i="1"/>
  <c r="AC155" i="1" a="1"/>
  <c r="AC155" i="1" s="1"/>
  <c r="AD155" i="1"/>
  <c r="AE155" i="1" a="1"/>
  <c r="AE155" i="1" s="1"/>
  <c r="AF155" i="1"/>
  <c r="AG155" i="1"/>
  <c r="AH155" i="1"/>
  <c r="AI155" i="1" a="1"/>
  <c r="AI155" i="1" s="1"/>
  <c r="R156" i="1"/>
  <c r="S156" i="1"/>
  <c r="T156" i="1"/>
  <c r="U156" i="1"/>
  <c r="V156" i="1"/>
  <c r="X156" i="1" a="1"/>
  <c r="X156" i="1" s="1"/>
  <c r="Y156" i="1" a="1"/>
  <c r="Y156" i="1" s="1"/>
  <c r="Z156" i="1" a="1"/>
  <c r="Z156" i="1" s="1"/>
  <c r="AA156" i="1"/>
  <c r="AB156" i="1"/>
  <c r="AC156" i="1" a="1"/>
  <c r="AC156" i="1" s="1"/>
  <c r="AD156" i="1"/>
  <c r="AE156" i="1" a="1"/>
  <c r="AE156" i="1" s="1"/>
  <c r="AF156" i="1"/>
  <c r="AG156" i="1"/>
  <c r="AH156" i="1"/>
  <c r="AI156" i="1" a="1"/>
  <c r="AI156" i="1" s="1"/>
  <c r="R157" i="1"/>
  <c r="S157" i="1"/>
  <c r="T157" i="1"/>
  <c r="U157" i="1"/>
  <c r="V157" i="1"/>
  <c r="X157" i="1" a="1"/>
  <c r="X157" i="1" s="1"/>
  <c r="Y157" i="1" a="1"/>
  <c r="Y157" i="1" s="1"/>
  <c r="Z157" i="1" a="1"/>
  <c r="Z157" i="1" s="1"/>
  <c r="AA157" i="1"/>
  <c r="AB157" i="1"/>
  <c r="AC157" i="1" a="1"/>
  <c r="AC157" i="1" s="1"/>
  <c r="AD157" i="1"/>
  <c r="AE157" i="1" a="1"/>
  <c r="AE157" i="1" s="1"/>
  <c r="AF157" i="1"/>
  <c r="AG157" i="1"/>
  <c r="AH157" i="1"/>
  <c r="AI157" i="1" a="1"/>
  <c r="AI157" i="1" s="1"/>
  <c r="R158" i="1"/>
  <c r="S158" i="1"/>
  <c r="T158" i="1"/>
  <c r="U158" i="1"/>
  <c r="V158" i="1"/>
  <c r="X158" i="1" a="1"/>
  <c r="X158" i="1" s="1"/>
  <c r="Y158" i="1" a="1"/>
  <c r="Y158" i="1" s="1"/>
  <c r="Z158" i="1" a="1"/>
  <c r="Z158" i="1" s="1"/>
  <c r="AA158" i="1"/>
  <c r="AB158" i="1"/>
  <c r="AC158" i="1" a="1"/>
  <c r="AC158" i="1" s="1"/>
  <c r="AD158" i="1"/>
  <c r="AE158" i="1" a="1"/>
  <c r="AE158" i="1" s="1"/>
  <c r="AF158" i="1"/>
  <c r="AG158" i="1"/>
  <c r="AH158" i="1"/>
  <c r="AI158" i="1" a="1"/>
  <c r="AI158" i="1" s="1"/>
  <c r="R159" i="1"/>
  <c r="S159" i="1"/>
  <c r="T159" i="1"/>
  <c r="U159" i="1"/>
  <c r="V159" i="1"/>
  <c r="X159" i="1" a="1"/>
  <c r="X159" i="1" s="1"/>
  <c r="Y159" i="1" a="1"/>
  <c r="Y159" i="1" s="1"/>
  <c r="Z159" i="1" a="1"/>
  <c r="Z159" i="1" s="1"/>
  <c r="AA159" i="1"/>
  <c r="AB159" i="1"/>
  <c r="AC159" i="1" a="1"/>
  <c r="AC159" i="1" s="1"/>
  <c r="AD159" i="1"/>
  <c r="AE159" i="1" a="1"/>
  <c r="AE159" i="1" s="1"/>
  <c r="AF159" i="1"/>
  <c r="AG159" i="1"/>
  <c r="AH159" i="1"/>
  <c r="AI159" i="1" a="1"/>
  <c r="AI159" i="1" s="1"/>
  <c r="R160" i="1"/>
  <c r="S160" i="1"/>
  <c r="T160" i="1"/>
  <c r="U160" i="1"/>
  <c r="V160" i="1"/>
  <c r="X160" i="1" a="1"/>
  <c r="X160" i="1" s="1"/>
  <c r="Y160" i="1" a="1"/>
  <c r="Y160" i="1" s="1"/>
  <c r="Z160" i="1" a="1"/>
  <c r="Z160" i="1" s="1"/>
  <c r="AA160" i="1"/>
  <c r="AB160" i="1"/>
  <c r="AC160" i="1" a="1"/>
  <c r="AC160" i="1" s="1"/>
  <c r="AD160" i="1"/>
  <c r="AE160" i="1" a="1"/>
  <c r="AE160" i="1" s="1"/>
  <c r="AF160" i="1"/>
  <c r="AG160" i="1"/>
  <c r="AH160" i="1"/>
  <c r="AI160" i="1" a="1"/>
  <c r="AI160" i="1" s="1"/>
  <c r="R161" i="1"/>
  <c r="S161" i="1"/>
  <c r="T161" i="1"/>
  <c r="U161" i="1"/>
  <c r="V161" i="1"/>
  <c r="X161" i="1" a="1"/>
  <c r="X161" i="1" s="1"/>
  <c r="Y161" i="1" a="1"/>
  <c r="Y161" i="1" s="1"/>
  <c r="Z161" i="1" a="1"/>
  <c r="Z161" i="1" s="1"/>
  <c r="AA161" i="1"/>
  <c r="AB161" i="1"/>
  <c r="AC161" i="1" a="1"/>
  <c r="AC161" i="1" s="1"/>
  <c r="AD161" i="1"/>
  <c r="AE161" i="1" a="1"/>
  <c r="AE161" i="1" s="1"/>
  <c r="AF161" i="1"/>
  <c r="AG161" i="1"/>
  <c r="AH161" i="1"/>
  <c r="AI161" i="1" a="1"/>
  <c r="AI161" i="1" s="1"/>
  <c r="R162" i="1"/>
  <c r="S162" i="1"/>
  <c r="T162" i="1"/>
  <c r="U162" i="1"/>
  <c r="V162" i="1"/>
  <c r="X162" i="1" a="1"/>
  <c r="X162" i="1" s="1"/>
  <c r="Y162" i="1" a="1"/>
  <c r="Y162" i="1" s="1"/>
  <c r="Z162" i="1" a="1"/>
  <c r="Z162" i="1" s="1"/>
  <c r="AA162" i="1"/>
  <c r="AB162" i="1"/>
  <c r="AC162" i="1" a="1"/>
  <c r="AC162" i="1" s="1"/>
  <c r="AD162" i="1"/>
  <c r="AE162" i="1" a="1"/>
  <c r="AE162" i="1" s="1"/>
  <c r="AF162" i="1"/>
  <c r="AG162" i="1"/>
  <c r="AH162" i="1"/>
  <c r="AI162" i="1" a="1"/>
  <c r="AI162" i="1" s="1"/>
  <c r="R163" i="1"/>
  <c r="S163" i="1"/>
  <c r="T163" i="1"/>
  <c r="U163" i="1"/>
  <c r="V163" i="1"/>
  <c r="X163" i="1" a="1"/>
  <c r="X163" i="1" s="1"/>
  <c r="Y163" i="1" a="1"/>
  <c r="Y163" i="1" s="1"/>
  <c r="Z163" i="1" a="1"/>
  <c r="Z163" i="1" s="1"/>
  <c r="AA163" i="1"/>
  <c r="AB163" i="1"/>
  <c r="AC163" i="1" a="1"/>
  <c r="AC163" i="1" s="1"/>
  <c r="AD163" i="1"/>
  <c r="AE163" i="1" a="1"/>
  <c r="AE163" i="1" s="1"/>
  <c r="AF163" i="1"/>
  <c r="AG163" i="1"/>
  <c r="AH163" i="1"/>
  <c r="AI163" i="1" a="1"/>
  <c r="AI163" i="1" s="1"/>
  <c r="R164" i="1"/>
  <c r="S164" i="1"/>
  <c r="T164" i="1"/>
  <c r="U164" i="1"/>
  <c r="V164" i="1"/>
  <c r="X164" i="1" a="1"/>
  <c r="X164" i="1" s="1"/>
  <c r="Y164" i="1" a="1"/>
  <c r="Y164" i="1" s="1"/>
  <c r="Z164" i="1" a="1"/>
  <c r="Z164" i="1" s="1"/>
  <c r="AA164" i="1"/>
  <c r="AB164" i="1"/>
  <c r="AC164" i="1" a="1"/>
  <c r="AC164" i="1" s="1"/>
  <c r="AD164" i="1"/>
  <c r="AE164" i="1" a="1"/>
  <c r="AE164" i="1" s="1"/>
  <c r="AF164" i="1"/>
  <c r="AG164" i="1"/>
  <c r="AH164" i="1"/>
  <c r="AI164" i="1" a="1"/>
  <c r="AI164" i="1" s="1"/>
  <c r="R165" i="1"/>
  <c r="S165" i="1"/>
  <c r="T165" i="1"/>
  <c r="U165" i="1"/>
  <c r="V165" i="1"/>
  <c r="X165" i="1" a="1"/>
  <c r="X165" i="1" s="1"/>
  <c r="Y165" i="1" a="1"/>
  <c r="Y165" i="1" s="1"/>
  <c r="Z165" i="1" a="1"/>
  <c r="Z165" i="1" s="1"/>
  <c r="AA165" i="1"/>
  <c r="AB165" i="1"/>
  <c r="AC165" i="1" a="1"/>
  <c r="AC165" i="1" s="1"/>
  <c r="AD165" i="1"/>
  <c r="AE165" i="1" a="1"/>
  <c r="AE165" i="1" s="1"/>
  <c r="AF165" i="1"/>
  <c r="AG165" i="1"/>
  <c r="AH165" i="1"/>
  <c r="AI165" i="1" a="1"/>
  <c r="AI165" i="1" s="1"/>
  <c r="R166" i="1"/>
  <c r="S166" i="1"/>
  <c r="T166" i="1"/>
  <c r="U166" i="1"/>
  <c r="V166" i="1"/>
  <c r="X166" i="1" a="1"/>
  <c r="X166" i="1" s="1"/>
  <c r="Y166" i="1" a="1"/>
  <c r="Y166" i="1" s="1"/>
  <c r="Z166" i="1" a="1"/>
  <c r="Z166" i="1" s="1"/>
  <c r="AA166" i="1"/>
  <c r="AB166" i="1"/>
  <c r="AC166" i="1" a="1"/>
  <c r="AC166" i="1" s="1"/>
  <c r="AD166" i="1"/>
  <c r="AE166" i="1" a="1"/>
  <c r="AE166" i="1" s="1"/>
  <c r="AF166" i="1"/>
  <c r="AG166" i="1"/>
  <c r="AH166" i="1"/>
  <c r="AI166" i="1" a="1"/>
  <c r="AI166" i="1" s="1"/>
  <c r="R167" i="1"/>
  <c r="S167" i="1"/>
  <c r="T167" i="1"/>
  <c r="U167" i="1"/>
  <c r="V167" i="1"/>
  <c r="X167" i="1" a="1"/>
  <c r="X167" i="1" s="1"/>
  <c r="Y167" i="1" a="1"/>
  <c r="Y167" i="1" s="1"/>
  <c r="Z167" i="1" a="1"/>
  <c r="Z167" i="1" s="1"/>
  <c r="AA167" i="1"/>
  <c r="AB167" i="1"/>
  <c r="AC167" i="1" a="1"/>
  <c r="AC167" i="1" s="1"/>
  <c r="AD167" i="1"/>
  <c r="AE167" i="1" a="1"/>
  <c r="AE167" i="1" s="1"/>
  <c r="AF167" i="1"/>
  <c r="AG167" i="1"/>
  <c r="AH167" i="1"/>
  <c r="AI167" i="1" a="1"/>
  <c r="AI167" i="1" s="1"/>
  <c r="R168" i="1"/>
  <c r="S168" i="1"/>
  <c r="T168" i="1"/>
  <c r="U168" i="1"/>
  <c r="V168" i="1"/>
  <c r="X168" i="1" a="1"/>
  <c r="X168" i="1" s="1"/>
  <c r="Y168" i="1" a="1"/>
  <c r="Y168" i="1" s="1"/>
  <c r="Z168" i="1" a="1"/>
  <c r="Z168" i="1" s="1"/>
  <c r="AA168" i="1"/>
  <c r="AB168" i="1"/>
  <c r="AC168" i="1" a="1"/>
  <c r="AC168" i="1" s="1"/>
  <c r="AD168" i="1"/>
  <c r="AE168" i="1" a="1"/>
  <c r="AE168" i="1" s="1"/>
  <c r="AF168" i="1"/>
  <c r="AG168" i="1"/>
  <c r="AH168" i="1"/>
  <c r="AI168" i="1" a="1"/>
  <c r="AI168" i="1" s="1"/>
  <c r="R169" i="1"/>
  <c r="S169" i="1"/>
  <c r="T169" i="1"/>
  <c r="U169" i="1"/>
  <c r="V169" i="1"/>
  <c r="X169" i="1" a="1"/>
  <c r="X169" i="1" s="1"/>
  <c r="Y169" i="1" a="1"/>
  <c r="Y169" i="1" s="1"/>
  <c r="Z169" i="1" a="1"/>
  <c r="Z169" i="1" s="1"/>
  <c r="AA169" i="1"/>
  <c r="AB169" i="1"/>
  <c r="AC169" i="1" a="1"/>
  <c r="AC169" i="1" s="1"/>
  <c r="AD169" i="1"/>
  <c r="AE169" i="1" a="1"/>
  <c r="AE169" i="1" s="1"/>
  <c r="AF169" i="1"/>
  <c r="AG169" i="1"/>
  <c r="AH169" i="1"/>
  <c r="AI169" i="1" a="1"/>
  <c r="AI169" i="1" s="1"/>
  <c r="R170" i="1"/>
  <c r="S170" i="1"/>
  <c r="T170" i="1"/>
  <c r="U170" i="1"/>
  <c r="V170" i="1"/>
  <c r="X170" i="1" a="1"/>
  <c r="X170" i="1" s="1"/>
  <c r="Y170" i="1" a="1"/>
  <c r="Y170" i="1" s="1"/>
  <c r="Z170" i="1" a="1"/>
  <c r="Z170" i="1" s="1"/>
  <c r="AA170" i="1"/>
  <c r="AB170" i="1"/>
  <c r="AC170" i="1" a="1"/>
  <c r="AC170" i="1" s="1"/>
  <c r="AD170" i="1"/>
  <c r="AE170" i="1" a="1"/>
  <c r="AE170" i="1" s="1"/>
  <c r="AF170" i="1"/>
  <c r="AG170" i="1"/>
  <c r="AH170" i="1"/>
  <c r="AI170" i="1" a="1"/>
  <c r="AI170" i="1" s="1"/>
  <c r="R171" i="1"/>
  <c r="S171" i="1"/>
  <c r="T171" i="1"/>
  <c r="U171" i="1"/>
  <c r="V171" i="1"/>
  <c r="X171" i="1" a="1"/>
  <c r="X171" i="1" s="1"/>
  <c r="Y171" i="1" a="1"/>
  <c r="Y171" i="1" s="1"/>
  <c r="Z171" i="1" a="1"/>
  <c r="Z171" i="1" s="1"/>
  <c r="AA171" i="1"/>
  <c r="AB171" i="1"/>
  <c r="AC171" i="1" a="1"/>
  <c r="AC171" i="1" s="1"/>
  <c r="AD171" i="1"/>
  <c r="AE171" i="1" a="1"/>
  <c r="AE171" i="1" s="1"/>
  <c r="AF171" i="1"/>
  <c r="AG171" i="1"/>
  <c r="AH171" i="1"/>
  <c r="AI171" i="1" a="1"/>
  <c r="AI171" i="1" s="1"/>
  <c r="R172" i="1"/>
  <c r="S172" i="1"/>
  <c r="T172" i="1"/>
  <c r="U172" i="1"/>
  <c r="V172" i="1"/>
  <c r="X172" i="1" a="1"/>
  <c r="X172" i="1" s="1"/>
  <c r="Y172" i="1" a="1"/>
  <c r="Y172" i="1" s="1"/>
  <c r="Z172" i="1" a="1"/>
  <c r="Z172" i="1" s="1"/>
  <c r="AA172" i="1"/>
  <c r="AB172" i="1"/>
  <c r="AC172" i="1" a="1"/>
  <c r="AC172" i="1" s="1"/>
  <c r="AD172" i="1"/>
  <c r="AE172" i="1" a="1"/>
  <c r="AE172" i="1" s="1"/>
  <c r="AF172" i="1"/>
  <c r="AG172" i="1"/>
  <c r="AH172" i="1"/>
  <c r="AI172" i="1" a="1"/>
  <c r="AI172" i="1" s="1"/>
  <c r="R173" i="1"/>
  <c r="S173" i="1"/>
  <c r="T173" i="1"/>
  <c r="U173" i="1"/>
  <c r="V173" i="1"/>
  <c r="X173" i="1" a="1"/>
  <c r="X173" i="1" s="1"/>
  <c r="Y173" i="1" a="1"/>
  <c r="Y173" i="1" s="1"/>
  <c r="Z173" i="1" a="1"/>
  <c r="Z173" i="1" s="1"/>
  <c r="AA173" i="1"/>
  <c r="AB173" i="1"/>
  <c r="AC173" i="1" a="1"/>
  <c r="AC173" i="1" s="1"/>
  <c r="AD173" i="1"/>
  <c r="AE173" i="1" a="1"/>
  <c r="AE173" i="1" s="1"/>
  <c r="AF173" i="1"/>
  <c r="AG173" i="1"/>
  <c r="AH173" i="1"/>
  <c r="AI173" i="1" a="1"/>
  <c r="AI173" i="1" s="1"/>
  <c r="R174" i="1"/>
  <c r="S174" i="1"/>
  <c r="T174" i="1"/>
  <c r="U174" i="1"/>
  <c r="V174" i="1"/>
  <c r="X174" i="1" a="1"/>
  <c r="X174" i="1" s="1"/>
  <c r="Y174" i="1" a="1"/>
  <c r="Y174" i="1" s="1"/>
  <c r="Z174" i="1" a="1"/>
  <c r="Z174" i="1" s="1"/>
  <c r="AA174" i="1"/>
  <c r="AB174" i="1"/>
  <c r="AC174" i="1" a="1"/>
  <c r="AC174" i="1" s="1"/>
  <c r="AD174" i="1"/>
  <c r="AE174" i="1" a="1"/>
  <c r="AE174" i="1" s="1"/>
  <c r="AF174" i="1"/>
  <c r="AG174" i="1"/>
  <c r="AH174" i="1"/>
  <c r="AI174" i="1" a="1"/>
  <c r="AI174" i="1" s="1"/>
  <c r="R175" i="1"/>
  <c r="S175" i="1"/>
  <c r="T175" i="1"/>
  <c r="U175" i="1"/>
  <c r="V175" i="1"/>
  <c r="X175" i="1" a="1"/>
  <c r="X175" i="1" s="1"/>
  <c r="Y175" i="1" a="1"/>
  <c r="Y175" i="1" s="1"/>
  <c r="Z175" i="1" a="1"/>
  <c r="Z175" i="1" s="1"/>
  <c r="AA175" i="1"/>
  <c r="AB175" i="1"/>
  <c r="AC175" i="1" a="1"/>
  <c r="AC175" i="1" s="1"/>
  <c r="AD175" i="1"/>
  <c r="AE175" i="1" a="1"/>
  <c r="AE175" i="1" s="1"/>
  <c r="AF175" i="1"/>
  <c r="AG175" i="1"/>
  <c r="AH175" i="1"/>
  <c r="AI175" i="1" a="1"/>
  <c r="AI175" i="1" s="1"/>
  <c r="R176" i="1"/>
  <c r="S176" i="1"/>
  <c r="T176" i="1"/>
  <c r="U176" i="1"/>
  <c r="V176" i="1"/>
  <c r="X176" i="1" a="1"/>
  <c r="X176" i="1" s="1"/>
  <c r="Y176" i="1" a="1"/>
  <c r="Y176" i="1" s="1"/>
  <c r="Z176" i="1" a="1"/>
  <c r="Z176" i="1" s="1"/>
  <c r="AA176" i="1"/>
  <c r="AB176" i="1"/>
  <c r="AC176" i="1" a="1"/>
  <c r="AC176" i="1" s="1"/>
  <c r="AD176" i="1"/>
  <c r="AE176" i="1" a="1"/>
  <c r="AE176" i="1" s="1"/>
  <c r="AF176" i="1"/>
  <c r="AG176" i="1"/>
  <c r="AH176" i="1"/>
  <c r="AI176" i="1" a="1"/>
  <c r="AI176" i="1" s="1"/>
  <c r="R177" i="1"/>
  <c r="S177" i="1"/>
  <c r="T177" i="1"/>
  <c r="U177" i="1"/>
  <c r="V177" i="1"/>
  <c r="X177" i="1" a="1"/>
  <c r="X177" i="1" s="1"/>
  <c r="Y177" i="1" a="1"/>
  <c r="Y177" i="1" s="1"/>
  <c r="Z177" i="1" a="1"/>
  <c r="Z177" i="1" s="1"/>
  <c r="AA177" i="1"/>
  <c r="AB177" i="1"/>
  <c r="AC177" i="1" a="1"/>
  <c r="AC177" i="1" s="1"/>
  <c r="AD177" i="1"/>
  <c r="AE177" i="1" a="1"/>
  <c r="AE177" i="1" s="1"/>
  <c r="AF177" i="1"/>
  <c r="AG177" i="1"/>
  <c r="AH177" i="1"/>
  <c r="AI177" i="1" a="1"/>
  <c r="AI177" i="1" s="1"/>
  <c r="R178" i="1"/>
  <c r="S178" i="1"/>
  <c r="T178" i="1"/>
  <c r="U178" i="1"/>
  <c r="V178" i="1"/>
  <c r="X178" i="1" a="1"/>
  <c r="X178" i="1" s="1"/>
  <c r="Y178" i="1" a="1"/>
  <c r="Y178" i="1" s="1"/>
  <c r="Z178" i="1" a="1"/>
  <c r="Z178" i="1" s="1"/>
  <c r="AA178" i="1"/>
  <c r="AB178" i="1"/>
  <c r="AC178" i="1" a="1"/>
  <c r="AC178" i="1" s="1"/>
  <c r="AD178" i="1"/>
  <c r="AE178" i="1" a="1"/>
  <c r="AE178" i="1" s="1"/>
  <c r="AF178" i="1"/>
  <c r="AG178" i="1"/>
  <c r="AH178" i="1"/>
  <c r="AI178" i="1" a="1"/>
  <c r="AI178" i="1" s="1"/>
  <c r="R179" i="1"/>
  <c r="S179" i="1"/>
  <c r="T179" i="1"/>
  <c r="U179" i="1"/>
  <c r="V179" i="1"/>
  <c r="X179" i="1" a="1"/>
  <c r="X179" i="1" s="1"/>
  <c r="Y179" i="1" a="1"/>
  <c r="Y179" i="1" s="1"/>
  <c r="Z179" i="1" a="1"/>
  <c r="Z179" i="1" s="1"/>
  <c r="AA179" i="1"/>
  <c r="AB179" i="1"/>
  <c r="AC179" i="1" a="1"/>
  <c r="AC179" i="1" s="1"/>
  <c r="AD179" i="1"/>
  <c r="AE179" i="1" a="1"/>
  <c r="AE179" i="1" s="1"/>
  <c r="AF179" i="1"/>
  <c r="AG179" i="1"/>
  <c r="AH179" i="1"/>
  <c r="AI179" i="1" a="1"/>
  <c r="AI179" i="1" s="1"/>
  <c r="R180" i="1"/>
  <c r="S180" i="1"/>
  <c r="T180" i="1"/>
  <c r="U180" i="1"/>
  <c r="V180" i="1"/>
  <c r="X180" i="1" a="1"/>
  <c r="X180" i="1" s="1"/>
  <c r="Y180" i="1" a="1"/>
  <c r="Y180" i="1" s="1"/>
  <c r="Z180" i="1" a="1"/>
  <c r="Z180" i="1" s="1"/>
  <c r="AA180" i="1"/>
  <c r="AB180" i="1"/>
  <c r="AC180" i="1" a="1"/>
  <c r="AC180" i="1" s="1"/>
  <c r="AD180" i="1"/>
  <c r="AE180" i="1" a="1"/>
  <c r="AE180" i="1" s="1"/>
  <c r="AF180" i="1"/>
  <c r="AG180" i="1"/>
  <c r="AH180" i="1"/>
  <c r="AI180" i="1" a="1"/>
  <c r="AI180" i="1" s="1"/>
  <c r="R181" i="1"/>
  <c r="S181" i="1"/>
  <c r="T181" i="1"/>
  <c r="U181" i="1"/>
  <c r="V181" i="1"/>
  <c r="X181" i="1" a="1"/>
  <c r="X181" i="1" s="1"/>
  <c r="Y181" i="1" a="1"/>
  <c r="Y181" i="1" s="1"/>
  <c r="Z181" i="1" a="1"/>
  <c r="Z181" i="1" s="1"/>
  <c r="AA181" i="1"/>
  <c r="AB181" i="1"/>
  <c r="AC181" i="1" a="1"/>
  <c r="AC181" i="1" s="1"/>
  <c r="AD181" i="1"/>
  <c r="AE181" i="1" a="1"/>
  <c r="AE181" i="1" s="1"/>
  <c r="AF181" i="1"/>
  <c r="AG181" i="1"/>
  <c r="AH181" i="1"/>
  <c r="AI181" i="1" a="1"/>
  <c r="AI181" i="1" s="1"/>
  <c r="R182" i="1"/>
  <c r="S182" i="1"/>
  <c r="T182" i="1"/>
  <c r="U182" i="1"/>
  <c r="V182" i="1"/>
  <c r="X182" i="1" a="1"/>
  <c r="X182" i="1" s="1"/>
  <c r="Y182" i="1" a="1"/>
  <c r="Y182" i="1" s="1"/>
  <c r="Z182" i="1" a="1"/>
  <c r="Z182" i="1" s="1"/>
  <c r="AA182" i="1"/>
  <c r="AB182" i="1"/>
  <c r="AC182" i="1" a="1"/>
  <c r="AC182" i="1" s="1"/>
  <c r="AD182" i="1"/>
  <c r="AE182" i="1" a="1"/>
  <c r="AE182" i="1" s="1"/>
  <c r="AF182" i="1"/>
  <c r="AG182" i="1"/>
  <c r="AH182" i="1"/>
  <c r="AI182" i="1" a="1"/>
  <c r="AI182" i="1" s="1"/>
  <c r="R183" i="1"/>
  <c r="S183" i="1"/>
  <c r="T183" i="1"/>
  <c r="U183" i="1"/>
  <c r="V183" i="1"/>
  <c r="X183" i="1" a="1"/>
  <c r="X183" i="1" s="1"/>
  <c r="Y183" i="1" a="1"/>
  <c r="Y183" i="1" s="1"/>
  <c r="Z183" i="1" a="1"/>
  <c r="Z183" i="1" s="1"/>
  <c r="AA183" i="1"/>
  <c r="AB183" i="1"/>
  <c r="AC183" i="1" a="1"/>
  <c r="AC183" i="1" s="1"/>
  <c r="AD183" i="1"/>
  <c r="AE183" i="1" a="1"/>
  <c r="AE183" i="1" s="1"/>
  <c r="AF183" i="1"/>
  <c r="AG183" i="1"/>
  <c r="AH183" i="1"/>
  <c r="AI183" i="1" a="1"/>
  <c r="AI183" i="1" s="1"/>
  <c r="R184" i="1"/>
  <c r="S184" i="1"/>
  <c r="T184" i="1"/>
  <c r="U184" i="1"/>
  <c r="V184" i="1"/>
  <c r="X184" i="1" a="1"/>
  <c r="X184" i="1" s="1"/>
  <c r="Y184" i="1" a="1"/>
  <c r="Y184" i="1" s="1"/>
  <c r="Z184" i="1" a="1"/>
  <c r="Z184" i="1" s="1"/>
  <c r="AA184" i="1"/>
  <c r="AB184" i="1"/>
  <c r="AC184" i="1" a="1"/>
  <c r="AC184" i="1" s="1"/>
  <c r="AD184" i="1"/>
  <c r="AE184" i="1" a="1"/>
  <c r="AE184" i="1" s="1"/>
  <c r="AF184" i="1"/>
  <c r="AG184" i="1"/>
  <c r="AH184" i="1"/>
  <c r="AI184" i="1" a="1"/>
  <c r="AI184" i="1" s="1"/>
  <c r="R185" i="1"/>
  <c r="S185" i="1"/>
  <c r="T185" i="1"/>
  <c r="U185" i="1"/>
  <c r="V185" i="1"/>
  <c r="X185" i="1" a="1"/>
  <c r="X185" i="1" s="1"/>
  <c r="Y185" i="1" a="1"/>
  <c r="Y185" i="1" s="1"/>
  <c r="Z185" i="1" a="1"/>
  <c r="Z185" i="1" s="1"/>
  <c r="AA185" i="1"/>
  <c r="AB185" i="1"/>
  <c r="AC185" i="1" a="1"/>
  <c r="AC185" i="1" s="1"/>
  <c r="AD185" i="1"/>
  <c r="AE185" i="1" a="1"/>
  <c r="AE185" i="1" s="1"/>
  <c r="AF185" i="1"/>
  <c r="AG185" i="1"/>
  <c r="AH185" i="1"/>
  <c r="AI185" i="1" a="1"/>
  <c r="AI185" i="1" s="1"/>
  <c r="R186" i="1"/>
  <c r="S186" i="1"/>
  <c r="T186" i="1"/>
  <c r="U186" i="1"/>
  <c r="V186" i="1"/>
  <c r="X186" i="1" a="1"/>
  <c r="X186" i="1" s="1"/>
  <c r="Y186" i="1" a="1"/>
  <c r="Y186" i="1" s="1"/>
  <c r="Z186" i="1" a="1"/>
  <c r="Z186" i="1" s="1"/>
  <c r="AA186" i="1"/>
  <c r="AB186" i="1"/>
  <c r="AC186" i="1" a="1"/>
  <c r="AC186" i="1" s="1"/>
  <c r="AD186" i="1"/>
  <c r="AE186" i="1" a="1"/>
  <c r="AE186" i="1" s="1"/>
  <c r="AF186" i="1"/>
  <c r="AG186" i="1"/>
  <c r="AH186" i="1"/>
  <c r="AI186" i="1" a="1"/>
  <c r="AI186" i="1" s="1"/>
  <c r="R187" i="1"/>
  <c r="S187" i="1"/>
  <c r="T187" i="1"/>
  <c r="U187" i="1"/>
  <c r="V187" i="1"/>
  <c r="X187" i="1" a="1"/>
  <c r="X187" i="1" s="1"/>
  <c r="Y187" i="1" a="1"/>
  <c r="Y187" i="1" s="1"/>
  <c r="Z187" i="1" a="1"/>
  <c r="Z187" i="1" s="1"/>
  <c r="AA187" i="1"/>
  <c r="AB187" i="1"/>
  <c r="AC187" i="1" a="1"/>
  <c r="AC187" i="1" s="1"/>
  <c r="AD187" i="1"/>
  <c r="AE187" i="1" a="1"/>
  <c r="AE187" i="1" s="1"/>
  <c r="AF187" i="1"/>
  <c r="AG187" i="1"/>
  <c r="AH187" i="1"/>
  <c r="AI187" i="1" a="1"/>
  <c r="AI187" i="1" s="1"/>
  <c r="R188" i="1"/>
  <c r="S188" i="1"/>
  <c r="T188" i="1"/>
  <c r="U188" i="1"/>
  <c r="V188" i="1"/>
  <c r="X188" i="1" a="1"/>
  <c r="X188" i="1" s="1"/>
  <c r="Y188" i="1" a="1"/>
  <c r="Y188" i="1" s="1"/>
  <c r="Z188" i="1" a="1"/>
  <c r="Z188" i="1" s="1"/>
  <c r="AA188" i="1"/>
  <c r="AB188" i="1"/>
  <c r="AC188" i="1" a="1"/>
  <c r="AC188" i="1" s="1"/>
  <c r="AD188" i="1"/>
  <c r="AE188" i="1" a="1"/>
  <c r="AE188" i="1" s="1"/>
  <c r="AF188" i="1"/>
  <c r="AG188" i="1"/>
  <c r="AH188" i="1"/>
  <c r="AI188" i="1" a="1"/>
  <c r="AI188" i="1" s="1"/>
  <c r="R189" i="1"/>
  <c r="S189" i="1"/>
  <c r="T189" i="1"/>
  <c r="U189" i="1"/>
  <c r="V189" i="1"/>
  <c r="X189" i="1" a="1"/>
  <c r="X189" i="1" s="1"/>
  <c r="Y189" i="1" a="1"/>
  <c r="Y189" i="1" s="1"/>
  <c r="Z189" i="1" a="1"/>
  <c r="Z189" i="1" s="1"/>
  <c r="AA189" i="1"/>
  <c r="AB189" i="1"/>
  <c r="AC189" i="1" a="1"/>
  <c r="AC189" i="1" s="1"/>
  <c r="AD189" i="1"/>
  <c r="AE189" i="1" a="1"/>
  <c r="AE189" i="1" s="1"/>
  <c r="AF189" i="1"/>
  <c r="AG189" i="1"/>
  <c r="AH189" i="1"/>
  <c r="AI189" i="1" a="1"/>
  <c r="AI189" i="1" s="1"/>
  <c r="R190" i="1"/>
  <c r="S190" i="1"/>
  <c r="T190" i="1"/>
  <c r="U190" i="1"/>
  <c r="V190" i="1"/>
  <c r="X190" i="1" a="1"/>
  <c r="X190" i="1" s="1"/>
  <c r="Y190" i="1" a="1"/>
  <c r="Y190" i="1" s="1"/>
  <c r="Z190" i="1" a="1"/>
  <c r="Z190" i="1" s="1"/>
  <c r="AA190" i="1"/>
  <c r="AB190" i="1"/>
  <c r="AC190" i="1" a="1"/>
  <c r="AC190" i="1" s="1"/>
  <c r="AD190" i="1"/>
  <c r="AE190" i="1" a="1"/>
  <c r="AE190" i="1" s="1"/>
  <c r="AF190" i="1"/>
  <c r="AG190" i="1"/>
  <c r="AH190" i="1"/>
  <c r="AI190" i="1" a="1"/>
  <c r="AI190" i="1" s="1"/>
  <c r="R191" i="1"/>
  <c r="S191" i="1"/>
  <c r="T191" i="1"/>
  <c r="U191" i="1"/>
  <c r="V191" i="1"/>
  <c r="X191" i="1" a="1"/>
  <c r="X191" i="1" s="1"/>
  <c r="Y191" i="1" a="1"/>
  <c r="Y191" i="1" s="1"/>
  <c r="Z191" i="1" a="1"/>
  <c r="Z191" i="1" s="1"/>
  <c r="AA191" i="1"/>
  <c r="AB191" i="1"/>
  <c r="AC191" i="1" a="1"/>
  <c r="AC191" i="1" s="1"/>
  <c r="AD191" i="1"/>
  <c r="AE191" i="1" a="1"/>
  <c r="AE191" i="1" s="1"/>
  <c r="AF191" i="1"/>
  <c r="AG191" i="1"/>
  <c r="AH191" i="1"/>
  <c r="AI191" i="1" a="1"/>
  <c r="AI191" i="1" s="1"/>
  <c r="R192" i="1"/>
  <c r="S192" i="1"/>
  <c r="T192" i="1"/>
  <c r="U192" i="1"/>
  <c r="V192" i="1"/>
  <c r="X192" i="1" a="1"/>
  <c r="X192" i="1" s="1"/>
  <c r="Y192" i="1" a="1"/>
  <c r="Y192" i="1" s="1"/>
  <c r="Z192" i="1" a="1"/>
  <c r="Z192" i="1" s="1"/>
  <c r="AA192" i="1"/>
  <c r="AB192" i="1"/>
  <c r="AC192" i="1" a="1"/>
  <c r="AC192" i="1" s="1"/>
  <c r="AD192" i="1"/>
  <c r="AE192" i="1" a="1"/>
  <c r="AE192" i="1" s="1"/>
  <c r="AF192" i="1"/>
  <c r="AG192" i="1"/>
  <c r="AH192" i="1"/>
  <c r="AI192" i="1" a="1"/>
  <c r="AI192" i="1" s="1"/>
  <c r="R193" i="1"/>
  <c r="S193" i="1"/>
  <c r="T193" i="1"/>
  <c r="U193" i="1"/>
  <c r="V193" i="1"/>
  <c r="X193" i="1" a="1"/>
  <c r="X193" i="1" s="1"/>
  <c r="Y193" i="1" a="1"/>
  <c r="Y193" i="1" s="1"/>
  <c r="Z193" i="1" a="1"/>
  <c r="Z193" i="1" s="1"/>
  <c r="AA193" i="1"/>
  <c r="AB193" i="1"/>
  <c r="AC193" i="1" a="1"/>
  <c r="AC193" i="1" s="1"/>
  <c r="AD193" i="1"/>
  <c r="AE193" i="1" a="1"/>
  <c r="AE193" i="1" s="1"/>
  <c r="AF193" i="1"/>
  <c r="AG193" i="1"/>
  <c r="AH193" i="1"/>
  <c r="AI193" i="1" a="1"/>
  <c r="AI193" i="1" s="1"/>
  <c r="R194" i="1"/>
  <c r="S194" i="1"/>
  <c r="T194" i="1"/>
  <c r="U194" i="1"/>
  <c r="V194" i="1"/>
  <c r="X194" i="1" a="1"/>
  <c r="X194" i="1" s="1"/>
  <c r="Y194" i="1" a="1"/>
  <c r="Y194" i="1" s="1"/>
  <c r="Z194" i="1" a="1"/>
  <c r="Z194" i="1" s="1"/>
  <c r="AA194" i="1"/>
  <c r="AB194" i="1"/>
  <c r="AC194" i="1" a="1"/>
  <c r="AC194" i="1" s="1"/>
  <c r="AD194" i="1"/>
  <c r="AE194" i="1" a="1"/>
  <c r="AE194" i="1" s="1"/>
  <c r="AF194" i="1"/>
  <c r="AG194" i="1"/>
  <c r="AH194" i="1"/>
  <c r="AI194" i="1" a="1"/>
  <c r="AI194" i="1" s="1"/>
  <c r="R195" i="1"/>
  <c r="S195" i="1"/>
  <c r="T195" i="1"/>
  <c r="U195" i="1"/>
  <c r="V195" i="1"/>
  <c r="X195" i="1" a="1"/>
  <c r="X195" i="1" s="1"/>
  <c r="Y195" i="1" a="1"/>
  <c r="Y195" i="1" s="1"/>
  <c r="Z195" i="1" a="1"/>
  <c r="Z195" i="1" s="1"/>
  <c r="AA195" i="1"/>
  <c r="AB195" i="1"/>
  <c r="AC195" i="1" a="1"/>
  <c r="AC195" i="1" s="1"/>
  <c r="AD195" i="1"/>
  <c r="AE195" i="1" a="1"/>
  <c r="AE195" i="1" s="1"/>
  <c r="AF195" i="1"/>
  <c r="AG195" i="1"/>
  <c r="AH195" i="1"/>
  <c r="AI195" i="1" a="1"/>
  <c r="AI195" i="1" s="1"/>
  <c r="R196" i="1"/>
  <c r="S196" i="1"/>
  <c r="T196" i="1"/>
  <c r="U196" i="1"/>
  <c r="V196" i="1"/>
  <c r="X196" i="1" a="1"/>
  <c r="X196" i="1" s="1"/>
  <c r="Y196" i="1" a="1"/>
  <c r="Y196" i="1" s="1"/>
  <c r="Z196" i="1" a="1"/>
  <c r="Z196" i="1" s="1"/>
  <c r="AA196" i="1"/>
  <c r="AB196" i="1"/>
  <c r="AC196" i="1" a="1"/>
  <c r="AC196" i="1" s="1"/>
  <c r="AD196" i="1"/>
  <c r="AE196" i="1" a="1"/>
  <c r="AE196" i="1" s="1"/>
  <c r="AF196" i="1"/>
  <c r="AG196" i="1"/>
  <c r="AH196" i="1"/>
  <c r="AI196" i="1" a="1"/>
  <c r="AI196" i="1" s="1"/>
  <c r="R197" i="1"/>
  <c r="S197" i="1"/>
  <c r="T197" i="1"/>
  <c r="U197" i="1"/>
  <c r="V197" i="1"/>
  <c r="X197" i="1" a="1"/>
  <c r="X197" i="1" s="1"/>
  <c r="Y197" i="1" a="1"/>
  <c r="Y197" i="1" s="1"/>
  <c r="Z197" i="1" a="1"/>
  <c r="Z197" i="1" s="1"/>
  <c r="AA197" i="1"/>
  <c r="AB197" i="1"/>
  <c r="AC197" i="1" a="1"/>
  <c r="AC197" i="1" s="1"/>
  <c r="AD197" i="1"/>
  <c r="AE197" i="1" a="1"/>
  <c r="AE197" i="1" s="1"/>
  <c r="AF197" i="1"/>
  <c r="AG197" i="1"/>
  <c r="AH197" i="1"/>
  <c r="AI197" i="1" a="1"/>
  <c r="AI197" i="1" s="1"/>
  <c r="R198" i="1"/>
  <c r="S198" i="1"/>
  <c r="T198" i="1"/>
  <c r="U198" i="1"/>
  <c r="V198" i="1"/>
  <c r="X198" i="1" a="1"/>
  <c r="X198" i="1" s="1"/>
  <c r="Y198" i="1" a="1"/>
  <c r="Y198" i="1" s="1"/>
  <c r="Z198" i="1" a="1"/>
  <c r="Z198" i="1" s="1"/>
  <c r="AA198" i="1"/>
  <c r="AB198" i="1"/>
  <c r="AC198" i="1" a="1"/>
  <c r="AC198" i="1" s="1"/>
  <c r="AD198" i="1"/>
  <c r="AE198" i="1" a="1"/>
  <c r="AE198" i="1" s="1"/>
  <c r="AF198" i="1"/>
  <c r="AG198" i="1"/>
  <c r="AH198" i="1"/>
  <c r="AI198" i="1" a="1"/>
  <c r="AI198" i="1" s="1"/>
  <c r="R199" i="1"/>
  <c r="S199" i="1"/>
  <c r="T199" i="1"/>
  <c r="U199" i="1"/>
  <c r="V199" i="1"/>
  <c r="X199" i="1" a="1"/>
  <c r="X199" i="1" s="1"/>
  <c r="Y199" i="1" a="1"/>
  <c r="Y199" i="1" s="1"/>
  <c r="Z199" i="1" a="1"/>
  <c r="Z199" i="1" s="1"/>
  <c r="AA199" i="1"/>
  <c r="AB199" i="1"/>
  <c r="AC199" i="1" a="1"/>
  <c r="AC199" i="1" s="1"/>
  <c r="AD199" i="1"/>
  <c r="AE199" i="1" a="1"/>
  <c r="AE199" i="1" s="1"/>
  <c r="AF199" i="1"/>
  <c r="AG199" i="1"/>
  <c r="AH199" i="1"/>
  <c r="AI199" i="1" a="1"/>
  <c r="AI199" i="1" s="1"/>
  <c r="R200" i="1"/>
  <c r="S200" i="1"/>
  <c r="T200" i="1"/>
  <c r="U200" i="1"/>
  <c r="V200" i="1"/>
  <c r="X200" i="1" a="1"/>
  <c r="X200" i="1" s="1"/>
  <c r="Y200" i="1" a="1"/>
  <c r="Y200" i="1" s="1"/>
  <c r="Z200" i="1" a="1"/>
  <c r="Z200" i="1" s="1"/>
  <c r="AA200" i="1"/>
  <c r="AB200" i="1"/>
  <c r="AC200" i="1" a="1"/>
  <c r="AC200" i="1" s="1"/>
  <c r="AD200" i="1"/>
  <c r="AE200" i="1" a="1"/>
  <c r="AE200" i="1" s="1"/>
  <c r="AF200" i="1"/>
  <c r="AG200" i="1"/>
  <c r="AH200" i="1"/>
  <c r="AI200" i="1" a="1"/>
  <c r="AI200" i="1" s="1"/>
  <c r="R201" i="1"/>
  <c r="S201" i="1"/>
  <c r="T201" i="1"/>
  <c r="U201" i="1"/>
  <c r="V201" i="1"/>
  <c r="X201" i="1" a="1"/>
  <c r="X201" i="1" s="1"/>
  <c r="Y201" i="1" a="1"/>
  <c r="Y201" i="1" s="1"/>
  <c r="Z201" i="1" a="1"/>
  <c r="Z201" i="1" s="1"/>
  <c r="AA201" i="1"/>
  <c r="AB201" i="1"/>
  <c r="AC201" i="1" a="1"/>
  <c r="AC201" i="1" s="1"/>
  <c r="AD201" i="1"/>
  <c r="AE201" i="1" a="1"/>
  <c r="AE201" i="1" s="1"/>
  <c r="AF201" i="1"/>
  <c r="AG201" i="1"/>
  <c r="AH201" i="1"/>
  <c r="AI201" i="1" a="1"/>
  <c r="AI201" i="1" s="1"/>
  <c r="R202" i="1"/>
  <c r="S202" i="1"/>
  <c r="T202" i="1"/>
  <c r="U202" i="1"/>
  <c r="V202" i="1"/>
  <c r="X202" i="1" a="1"/>
  <c r="X202" i="1" s="1"/>
  <c r="Y202" i="1" a="1"/>
  <c r="Y202" i="1" s="1"/>
  <c r="Z202" i="1" a="1"/>
  <c r="Z202" i="1" s="1"/>
  <c r="AA202" i="1"/>
  <c r="AB202" i="1"/>
  <c r="AC202" i="1" a="1"/>
  <c r="AC202" i="1" s="1"/>
  <c r="AD202" i="1"/>
  <c r="AE202" i="1" a="1"/>
  <c r="AE202" i="1" s="1"/>
  <c r="AF202" i="1"/>
  <c r="AG202" i="1"/>
  <c r="AH202" i="1"/>
  <c r="AI202" i="1" a="1"/>
  <c r="AI202" i="1" s="1"/>
  <c r="R203" i="1"/>
  <c r="S203" i="1"/>
  <c r="T203" i="1"/>
  <c r="U203" i="1"/>
  <c r="V203" i="1"/>
  <c r="X203" i="1" a="1"/>
  <c r="X203" i="1" s="1"/>
  <c r="Y203" i="1" a="1"/>
  <c r="Y203" i="1" s="1"/>
  <c r="Z203" i="1" a="1"/>
  <c r="Z203" i="1" s="1"/>
  <c r="AA203" i="1"/>
  <c r="AB203" i="1"/>
  <c r="AC203" i="1" a="1"/>
  <c r="AC203" i="1" s="1"/>
  <c r="AD203" i="1"/>
  <c r="AE203" i="1" a="1"/>
  <c r="AE203" i="1" s="1"/>
  <c r="AF203" i="1"/>
  <c r="AG203" i="1"/>
  <c r="AH203" i="1"/>
  <c r="AI203" i="1" a="1"/>
  <c r="AI203" i="1" s="1"/>
  <c r="R204" i="1"/>
  <c r="S204" i="1"/>
  <c r="T204" i="1"/>
  <c r="U204" i="1"/>
  <c r="V204" i="1"/>
  <c r="X204" i="1" a="1"/>
  <c r="X204" i="1" s="1"/>
  <c r="Y204" i="1" a="1"/>
  <c r="Y204" i="1" s="1"/>
  <c r="Z204" i="1" a="1"/>
  <c r="Z204" i="1" s="1"/>
  <c r="AA204" i="1"/>
  <c r="AB204" i="1"/>
  <c r="AC204" i="1" a="1"/>
  <c r="AC204" i="1" s="1"/>
  <c r="AD204" i="1"/>
  <c r="AE204" i="1" a="1"/>
  <c r="AE204" i="1" s="1"/>
  <c r="AF204" i="1"/>
  <c r="AG204" i="1"/>
  <c r="AH204" i="1"/>
  <c r="AI204" i="1" a="1"/>
  <c r="AI204" i="1" s="1"/>
  <c r="R205" i="1"/>
  <c r="S205" i="1"/>
  <c r="T205" i="1"/>
  <c r="U205" i="1"/>
  <c r="V205" i="1"/>
  <c r="X205" i="1" a="1"/>
  <c r="X205" i="1" s="1"/>
  <c r="Y205" i="1" a="1"/>
  <c r="Y205" i="1" s="1"/>
  <c r="Z205" i="1" a="1"/>
  <c r="Z205" i="1" s="1"/>
  <c r="AA205" i="1"/>
  <c r="AB205" i="1"/>
  <c r="AC205" i="1" a="1"/>
  <c r="AC205" i="1" s="1"/>
  <c r="AD205" i="1"/>
  <c r="AE205" i="1" a="1"/>
  <c r="AE205" i="1" s="1"/>
  <c r="AF205" i="1"/>
  <c r="AG205" i="1"/>
  <c r="AH205" i="1"/>
  <c r="AI205" i="1" a="1"/>
  <c r="AI205" i="1" s="1"/>
  <c r="R206" i="1"/>
  <c r="S206" i="1"/>
  <c r="T206" i="1"/>
  <c r="U206" i="1"/>
  <c r="V206" i="1"/>
  <c r="X206" i="1" a="1"/>
  <c r="X206" i="1" s="1"/>
  <c r="Y206" i="1" a="1"/>
  <c r="Y206" i="1" s="1"/>
  <c r="Z206" i="1" a="1"/>
  <c r="Z206" i="1" s="1"/>
  <c r="AA206" i="1"/>
  <c r="AB206" i="1"/>
  <c r="AC206" i="1" a="1"/>
  <c r="AC206" i="1" s="1"/>
  <c r="AD206" i="1"/>
  <c r="AE206" i="1" a="1"/>
  <c r="AE206" i="1" s="1"/>
  <c r="AF206" i="1"/>
  <c r="AG206" i="1"/>
  <c r="AH206" i="1"/>
  <c r="AI206" i="1" a="1"/>
  <c r="AI206" i="1" s="1"/>
  <c r="R207" i="1"/>
  <c r="S207" i="1"/>
  <c r="T207" i="1"/>
  <c r="U207" i="1"/>
  <c r="V207" i="1"/>
  <c r="X207" i="1" a="1"/>
  <c r="X207" i="1" s="1"/>
  <c r="Y207" i="1" a="1"/>
  <c r="Y207" i="1" s="1"/>
  <c r="Z207" i="1" a="1"/>
  <c r="Z207" i="1" s="1"/>
  <c r="AA207" i="1"/>
  <c r="AB207" i="1"/>
  <c r="AC207" i="1" a="1"/>
  <c r="AC207" i="1" s="1"/>
  <c r="AD207" i="1"/>
  <c r="AE207" i="1" a="1"/>
  <c r="AE207" i="1" s="1"/>
  <c r="AF207" i="1"/>
  <c r="AG207" i="1"/>
  <c r="AH207" i="1"/>
  <c r="AI207" i="1" a="1"/>
  <c r="AI207" i="1" s="1"/>
  <c r="R208" i="1"/>
  <c r="S208" i="1"/>
  <c r="T208" i="1"/>
  <c r="U208" i="1"/>
  <c r="V208" i="1"/>
  <c r="X208" i="1" a="1"/>
  <c r="X208" i="1" s="1"/>
  <c r="Y208" i="1" a="1"/>
  <c r="Y208" i="1" s="1"/>
  <c r="Z208" i="1" a="1"/>
  <c r="Z208" i="1" s="1"/>
  <c r="AA208" i="1"/>
  <c r="AB208" i="1"/>
  <c r="AC208" i="1" a="1"/>
  <c r="AC208" i="1" s="1"/>
  <c r="AD208" i="1"/>
  <c r="AE208" i="1" a="1"/>
  <c r="AE208" i="1" s="1"/>
  <c r="AF208" i="1"/>
  <c r="AG208" i="1"/>
  <c r="AH208" i="1"/>
  <c r="AI208" i="1" a="1"/>
  <c r="AI208" i="1" s="1"/>
  <c r="R209" i="1"/>
  <c r="S209" i="1"/>
  <c r="T209" i="1"/>
  <c r="U209" i="1"/>
  <c r="V209" i="1"/>
  <c r="X209" i="1" a="1"/>
  <c r="X209" i="1" s="1"/>
  <c r="Y209" i="1" a="1"/>
  <c r="Y209" i="1" s="1"/>
  <c r="Z209" i="1" a="1"/>
  <c r="Z209" i="1" s="1"/>
  <c r="AA209" i="1"/>
  <c r="AB209" i="1"/>
  <c r="AC209" i="1" a="1"/>
  <c r="AC209" i="1" s="1"/>
  <c r="AD209" i="1"/>
  <c r="AE209" i="1" a="1"/>
  <c r="AE209" i="1" s="1"/>
  <c r="AF209" i="1"/>
  <c r="AG209" i="1"/>
  <c r="AH209" i="1"/>
  <c r="AI209" i="1" a="1"/>
  <c r="AI209" i="1" s="1"/>
  <c r="R210" i="1"/>
  <c r="S210" i="1"/>
  <c r="T210" i="1"/>
  <c r="U210" i="1"/>
  <c r="V210" i="1"/>
  <c r="X210" i="1" a="1"/>
  <c r="X210" i="1" s="1"/>
  <c r="Y210" i="1" a="1"/>
  <c r="Y210" i="1" s="1"/>
  <c r="Z210" i="1" a="1"/>
  <c r="Z210" i="1" s="1"/>
  <c r="AA210" i="1"/>
  <c r="AB210" i="1"/>
  <c r="AC210" i="1" a="1"/>
  <c r="AC210" i="1" s="1"/>
  <c r="AD210" i="1"/>
  <c r="AE210" i="1" a="1"/>
  <c r="AE210" i="1" s="1"/>
  <c r="AF210" i="1"/>
  <c r="AG210" i="1"/>
  <c r="AH210" i="1"/>
  <c r="AI210" i="1" a="1"/>
  <c r="AI210" i="1" s="1"/>
  <c r="R211" i="1"/>
  <c r="S211" i="1"/>
  <c r="T211" i="1"/>
  <c r="U211" i="1"/>
  <c r="V211" i="1"/>
  <c r="X211" i="1" a="1"/>
  <c r="X211" i="1" s="1"/>
  <c r="Y211" i="1" a="1"/>
  <c r="Y211" i="1" s="1"/>
  <c r="Z211" i="1" a="1"/>
  <c r="Z211" i="1" s="1"/>
  <c r="AA211" i="1"/>
  <c r="AB211" i="1"/>
  <c r="AC211" i="1" a="1"/>
  <c r="AC211" i="1" s="1"/>
  <c r="AD211" i="1"/>
  <c r="AE211" i="1" a="1"/>
  <c r="AE211" i="1" s="1"/>
  <c r="AF211" i="1"/>
  <c r="AG211" i="1"/>
  <c r="AH211" i="1"/>
  <c r="AI211" i="1" a="1"/>
  <c r="AI211" i="1" s="1"/>
  <c r="R212" i="1"/>
  <c r="S212" i="1"/>
  <c r="T212" i="1"/>
  <c r="U212" i="1"/>
  <c r="V212" i="1"/>
  <c r="X212" i="1" a="1"/>
  <c r="X212" i="1" s="1"/>
  <c r="Y212" i="1" a="1"/>
  <c r="Y212" i="1" s="1"/>
  <c r="Z212" i="1" a="1"/>
  <c r="Z212" i="1" s="1"/>
  <c r="AA212" i="1"/>
  <c r="AB212" i="1"/>
  <c r="AC212" i="1" a="1"/>
  <c r="AC212" i="1" s="1"/>
  <c r="AD212" i="1"/>
  <c r="AE212" i="1" a="1"/>
  <c r="AE212" i="1" s="1"/>
  <c r="AF212" i="1"/>
  <c r="AG212" i="1"/>
  <c r="AH212" i="1"/>
  <c r="AI212" i="1" a="1"/>
  <c r="AI212" i="1" s="1"/>
  <c r="R213" i="1"/>
  <c r="S213" i="1"/>
  <c r="T213" i="1"/>
  <c r="U213" i="1"/>
  <c r="V213" i="1"/>
  <c r="X213" i="1" a="1"/>
  <c r="X213" i="1" s="1"/>
  <c r="Y213" i="1" a="1"/>
  <c r="Y213" i="1" s="1"/>
  <c r="Z213" i="1" a="1"/>
  <c r="Z213" i="1" s="1"/>
  <c r="AA213" i="1"/>
  <c r="AB213" i="1"/>
  <c r="AC213" i="1" a="1"/>
  <c r="AC213" i="1" s="1"/>
  <c r="AD213" i="1"/>
  <c r="AE213" i="1" a="1"/>
  <c r="AE213" i="1" s="1"/>
  <c r="AF213" i="1"/>
  <c r="AG213" i="1"/>
  <c r="AH213" i="1"/>
  <c r="AI213" i="1" a="1"/>
  <c r="AI213" i="1" s="1"/>
  <c r="R214" i="1"/>
  <c r="S214" i="1"/>
  <c r="T214" i="1"/>
  <c r="U214" i="1"/>
  <c r="V214" i="1"/>
  <c r="X214" i="1" a="1"/>
  <c r="X214" i="1" s="1"/>
  <c r="Y214" i="1" a="1"/>
  <c r="Y214" i="1" s="1"/>
  <c r="Z214" i="1" a="1"/>
  <c r="Z214" i="1" s="1"/>
  <c r="AA214" i="1"/>
  <c r="AB214" i="1"/>
  <c r="AC214" i="1" a="1"/>
  <c r="AC214" i="1" s="1"/>
  <c r="AD214" i="1"/>
  <c r="AE214" i="1" a="1"/>
  <c r="AE214" i="1" s="1"/>
  <c r="AF214" i="1"/>
  <c r="AG214" i="1"/>
  <c r="AH214" i="1"/>
  <c r="AI214" i="1" a="1"/>
  <c r="AI214" i="1" s="1"/>
  <c r="R215" i="1"/>
  <c r="S215" i="1"/>
  <c r="T215" i="1"/>
  <c r="U215" i="1"/>
  <c r="V215" i="1"/>
  <c r="X215" i="1" a="1"/>
  <c r="X215" i="1" s="1"/>
  <c r="Y215" i="1" a="1"/>
  <c r="Y215" i="1" s="1"/>
  <c r="Z215" i="1" a="1"/>
  <c r="Z215" i="1" s="1"/>
  <c r="AA215" i="1"/>
  <c r="AB215" i="1"/>
  <c r="AC215" i="1" a="1"/>
  <c r="AC215" i="1" s="1"/>
  <c r="AD215" i="1"/>
  <c r="AE215" i="1" a="1"/>
  <c r="AE215" i="1" s="1"/>
  <c r="AF215" i="1"/>
  <c r="AG215" i="1"/>
  <c r="AH215" i="1"/>
  <c r="AI215" i="1" a="1"/>
  <c r="AI215" i="1" s="1"/>
  <c r="R216" i="1"/>
  <c r="S216" i="1"/>
  <c r="T216" i="1"/>
  <c r="U216" i="1"/>
  <c r="V216" i="1"/>
  <c r="X216" i="1" a="1"/>
  <c r="X216" i="1" s="1"/>
  <c r="Y216" i="1" a="1"/>
  <c r="Y216" i="1" s="1"/>
  <c r="Z216" i="1" a="1"/>
  <c r="Z216" i="1" s="1"/>
  <c r="AA216" i="1"/>
  <c r="AB216" i="1"/>
  <c r="AC216" i="1" a="1"/>
  <c r="AC216" i="1" s="1"/>
  <c r="AD216" i="1"/>
  <c r="AE216" i="1" a="1"/>
  <c r="AE216" i="1" s="1"/>
  <c r="AF216" i="1"/>
  <c r="AG216" i="1"/>
  <c r="AH216" i="1"/>
  <c r="AI216" i="1" a="1"/>
  <c r="AI216" i="1" s="1"/>
  <c r="R217" i="1"/>
  <c r="S217" i="1"/>
  <c r="T217" i="1"/>
  <c r="U217" i="1"/>
  <c r="V217" i="1"/>
  <c r="X217" i="1" a="1"/>
  <c r="X217" i="1" s="1"/>
  <c r="Y217" i="1" a="1"/>
  <c r="Y217" i="1" s="1"/>
  <c r="Z217" i="1" a="1"/>
  <c r="Z217" i="1" s="1"/>
  <c r="AA217" i="1"/>
  <c r="AB217" i="1"/>
  <c r="AC217" i="1" a="1"/>
  <c r="AC217" i="1" s="1"/>
  <c r="AD217" i="1"/>
  <c r="AE217" i="1" a="1"/>
  <c r="AE217" i="1" s="1"/>
  <c r="AF217" i="1"/>
  <c r="AG217" i="1"/>
  <c r="AH217" i="1"/>
  <c r="AI217" i="1" a="1"/>
  <c r="AI217" i="1" s="1"/>
  <c r="R218" i="1"/>
  <c r="S218" i="1"/>
  <c r="T218" i="1"/>
  <c r="U218" i="1"/>
  <c r="V218" i="1"/>
  <c r="X218" i="1" a="1"/>
  <c r="X218" i="1" s="1"/>
  <c r="Y218" i="1" a="1"/>
  <c r="Y218" i="1" s="1"/>
  <c r="Z218" i="1" a="1"/>
  <c r="Z218" i="1" s="1"/>
  <c r="AA218" i="1"/>
  <c r="AB218" i="1"/>
  <c r="AC218" i="1" a="1"/>
  <c r="AC218" i="1" s="1"/>
  <c r="AD218" i="1"/>
  <c r="AE218" i="1" a="1"/>
  <c r="AE218" i="1" s="1"/>
  <c r="AF218" i="1"/>
  <c r="AG218" i="1"/>
  <c r="AH218" i="1"/>
  <c r="AI218" i="1" a="1"/>
  <c r="AI218" i="1" s="1"/>
  <c r="R219" i="1"/>
  <c r="S219" i="1"/>
  <c r="T219" i="1"/>
  <c r="U219" i="1"/>
  <c r="V219" i="1"/>
  <c r="X219" i="1" a="1"/>
  <c r="X219" i="1" s="1"/>
  <c r="Y219" i="1" a="1"/>
  <c r="Y219" i="1" s="1"/>
  <c r="Z219" i="1" a="1"/>
  <c r="Z219" i="1" s="1"/>
  <c r="AA219" i="1"/>
  <c r="AB219" i="1"/>
  <c r="AC219" i="1" a="1"/>
  <c r="AC219" i="1" s="1"/>
  <c r="AD219" i="1"/>
  <c r="AE219" i="1" a="1"/>
  <c r="AE219" i="1" s="1"/>
  <c r="AF219" i="1"/>
  <c r="AG219" i="1"/>
  <c r="AH219" i="1"/>
  <c r="AI219" i="1" a="1"/>
  <c r="AI219" i="1" s="1"/>
  <c r="R220" i="1"/>
  <c r="S220" i="1"/>
  <c r="T220" i="1"/>
  <c r="U220" i="1"/>
  <c r="V220" i="1"/>
  <c r="X220" i="1" a="1"/>
  <c r="X220" i="1" s="1"/>
  <c r="Y220" i="1" a="1"/>
  <c r="Y220" i="1" s="1"/>
  <c r="Z220" i="1" a="1"/>
  <c r="Z220" i="1" s="1"/>
  <c r="AA220" i="1"/>
  <c r="AB220" i="1"/>
  <c r="AC220" i="1" a="1"/>
  <c r="AC220" i="1" s="1"/>
  <c r="AD220" i="1"/>
  <c r="AE220" i="1" a="1"/>
  <c r="AE220" i="1" s="1"/>
  <c r="AF220" i="1"/>
  <c r="AG220" i="1"/>
  <c r="AH220" i="1"/>
  <c r="AI220" i="1" a="1"/>
  <c r="AI220" i="1" s="1"/>
  <c r="R221" i="1"/>
  <c r="S221" i="1"/>
  <c r="T221" i="1"/>
  <c r="U221" i="1"/>
  <c r="V221" i="1"/>
  <c r="X221" i="1" a="1"/>
  <c r="X221" i="1" s="1"/>
  <c r="Y221" i="1" a="1"/>
  <c r="Y221" i="1" s="1"/>
  <c r="Z221" i="1" a="1"/>
  <c r="Z221" i="1" s="1"/>
  <c r="AA221" i="1"/>
  <c r="AB221" i="1"/>
  <c r="AC221" i="1" a="1"/>
  <c r="AC221" i="1" s="1"/>
  <c r="AD221" i="1"/>
  <c r="AE221" i="1" a="1"/>
  <c r="AE221" i="1" s="1"/>
  <c r="AF221" i="1"/>
  <c r="AG221" i="1"/>
  <c r="AH221" i="1"/>
  <c r="AI221" i="1" a="1"/>
  <c r="AI221" i="1" s="1"/>
  <c r="R222" i="1"/>
  <c r="S222" i="1"/>
  <c r="T222" i="1"/>
  <c r="U222" i="1"/>
  <c r="V222" i="1"/>
  <c r="X222" i="1" a="1"/>
  <c r="X222" i="1" s="1"/>
  <c r="Y222" i="1" a="1"/>
  <c r="Y222" i="1" s="1"/>
  <c r="Z222" i="1" a="1"/>
  <c r="Z222" i="1" s="1"/>
  <c r="AA222" i="1"/>
  <c r="AB222" i="1"/>
  <c r="AC222" i="1" a="1"/>
  <c r="AC222" i="1" s="1"/>
  <c r="AD222" i="1"/>
  <c r="AE222" i="1" a="1"/>
  <c r="AE222" i="1" s="1"/>
  <c r="AF222" i="1"/>
  <c r="AG222" i="1"/>
  <c r="AH222" i="1"/>
  <c r="AI222" i="1" a="1"/>
  <c r="AI222" i="1" s="1"/>
  <c r="R223" i="1"/>
  <c r="S223" i="1"/>
  <c r="T223" i="1"/>
  <c r="U223" i="1"/>
  <c r="V223" i="1"/>
  <c r="X223" i="1" a="1"/>
  <c r="X223" i="1" s="1"/>
  <c r="Y223" i="1" a="1"/>
  <c r="Y223" i="1" s="1"/>
  <c r="Z223" i="1" a="1"/>
  <c r="Z223" i="1" s="1"/>
  <c r="AA223" i="1"/>
  <c r="AB223" i="1"/>
  <c r="AC223" i="1" a="1"/>
  <c r="AC223" i="1" s="1"/>
  <c r="AD223" i="1"/>
  <c r="AE223" i="1" a="1"/>
  <c r="AE223" i="1" s="1"/>
  <c r="AF223" i="1"/>
  <c r="AG223" i="1"/>
  <c r="AH223" i="1"/>
  <c r="AI223" i="1" a="1"/>
  <c r="AI223" i="1" s="1"/>
  <c r="R224" i="1"/>
  <c r="S224" i="1"/>
  <c r="T224" i="1"/>
  <c r="U224" i="1"/>
  <c r="V224" i="1"/>
  <c r="X224" i="1" a="1"/>
  <c r="X224" i="1" s="1"/>
  <c r="Y224" i="1" a="1"/>
  <c r="Y224" i="1" s="1"/>
  <c r="Z224" i="1" a="1"/>
  <c r="Z224" i="1" s="1"/>
  <c r="AA224" i="1"/>
  <c r="AB224" i="1"/>
  <c r="AC224" i="1" a="1"/>
  <c r="AC224" i="1" s="1"/>
  <c r="AD224" i="1"/>
  <c r="AE224" i="1" a="1"/>
  <c r="AE224" i="1" s="1"/>
  <c r="AF224" i="1"/>
  <c r="AG224" i="1"/>
  <c r="AH224" i="1"/>
  <c r="AI224" i="1" a="1"/>
  <c r="AI224" i="1" s="1"/>
  <c r="R225" i="1"/>
  <c r="S225" i="1"/>
  <c r="T225" i="1"/>
  <c r="U225" i="1"/>
  <c r="V225" i="1"/>
  <c r="X225" i="1" a="1"/>
  <c r="X225" i="1" s="1"/>
  <c r="Y225" i="1" a="1"/>
  <c r="Y225" i="1" s="1"/>
  <c r="Z225" i="1" a="1"/>
  <c r="Z225" i="1" s="1"/>
  <c r="AA225" i="1"/>
  <c r="AB225" i="1"/>
  <c r="AC225" i="1" a="1"/>
  <c r="AC225" i="1" s="1"/>
  <c r="AD225" i="1"/>
  <c r="AE225" i="1" a="1"/>
  <c r="AE225" i="1" s="1"/>
  <c r="AF225" i="1"/>
  <c r="AG225" i="1"/>
  <c r="AH225" i="1"/>
  <c r="AI225" i="1" a="1"/>
  <c r="AI225" i="1" s="1"/>
  <c r="R226" i="1"/>
  <c r="S226" i="1"/>
  <c r="T226" i="1"/>
  <c r="U226" i="1"/>
  <c r="V226" i="1"/>
  <c r="X226" i="1" a="1"/>
  <c r="X226" i="1" s="1"/>
  <c r="Y226" i="1" a="1"/>
  <c r="Y226" i="1" s="1"/>
  <c r="Z226" i="1" a="1"/>
  <c r="Z226" i="1" s="1"/>
  <c r="AA226" i="1"/>
  <c r="AB226" i="1"/>
  <c r="AC226" i="1" a="1"/>
  <c r="AC226" i="1" s="1"/>
  <c r="AD226" i="1"/>
  <c r="AE226" i="1" a="1"/>
  <c r="AE226" i="1" s="1"/>
  <c r="AF226" i="1"/>
  <c r="AG226" i="1"/>
  <c r="AH226" i="1"/>
  <c r="AI226" i="1" a="1"/>
  <c r="AI226" i="1" s="1"/>
  <c r="R227" i="1"/>
  <c r="S227" i="1"/>
  <c r="T227" i="1"/>
  <c r="U227" i="1"/>
  <c r="V227" i="1"/>
  <c r="X227" i="1" a="1"/>
  <c r="X227" i="1" s="1"/>
  <c r="Y227" i="1" a="1"/>
  <c r="Y227" i="1" s="1"/>
  <c r="Z227" i="1" a="1"/>
  <c r="Z227" i="1" s="1"/>
  <c r="AA227" i="1"/>
  <c r="AB227" i="1"/>
  <c r="AC227" i="1" a="1"/>
  <c r="AC227" i="1" s="1"/>
  <c r="AD227" i="1"/>
  <c r="AE227" i="1" a="1"/>
  <c r="AE227" i="1" s="1"/>
  <c r="AF227" i="1"/>
  <c r="AG227" i="1"/>
  <c r="AH227" i="1"/>
  <c r="AI227" i="1" a="1"/>
  <c r="AI227" i="1" s="1"/>
  <c r="R228" i="1"/>
  <c r="S228" i="1"/>
  <c r="T228" i="1"/>
  <c r="U228" i="1"/>
  <c r="V228" i="1"/>
  <c r="X228" i="1" a="1"/>
  <c r="X228" i="1" s="1"/>
  <c r="Y228" i="1" a="1"/>
  <c r="Y228" i="1" s="1"/>
  <c r="Z228" i="1" a="1"/>
  <c r="Z228" i="1" s="1"/>
  <c r="AA228" i="1"/>
  <c r="AB228" i="1"/>
  <c r="AC228" i="1" a="1"/>
  <c r="AC228" i="1" s="1"/>
  <c r="AD228" i="1"/>
  <c r="AE228" i="1" a="1"/>
  <c r="AE228" i="1" s="1"/>
  <c r="AF228" i="1"/>
  <c r="AG228" i="1"/>
  <c r="AH228" i="1"/>
  <c r="AI228" i="1" a="1"/>
  <c r="AI228" i="1" s="1"/>
  <c r="R229" i="1"/>
  <c r="S229" i="1"/>
  <c r="T229" i="1"/>
  <c r="U229" i="1"/>
  <c r="V229" i="1"/>
  <c r="X229" i="1" a="1"/>
  <c r="X229" i="1" s="1"/>
  <c r="Y229" i="1" a="1"/>
  <c r="Y229" i="1" s="1"/>
  <c r="Z229" i="1" a="1"/>
  <c r="Z229" i="1" s="1"/>
  <c r="AA229" i="1"/>
  <c r="AB229" i="1"/>
  <c r="AC229" i="1" a="1"/>
  <c r="AC229" i="1" s="1"/>
  <c r="AD229" i="1"/>
  <c r="AE229" i="1" a="1"/>
  <c r="AE229" i="1" s="1"/>
  <c r="AF229" i="1"/>
  <c r="AG229" i="1"/>
  <c r="AH229" i="1"/>
  <c r="AI229" i="1" a="1"/>
  <c r="AI229" i="1" s="1"/>
  <c r="R230" i="1"/>
  <c r="S230" i="1"/>
  <c r="T230" i="1"/>
  <c r="U230" i="1"/>
  <c r="V230" i="1"/>
  <c r="X230" i="1" a="1"/>
  <c r="X230" i="1" s="1"/>
  <c r="Y230" i="1" a="1"/>
  <c r="Y230" i="1" s="1"/>
  <c r="Z230" i="1" a="1"/>
  <c r="Z230" i="1" s="1"/>
  <c r="AA230" i="1"/>
  <c r="AB230" i="1"/>
  <c r="AC230" i="1" a="1"/>
  <c r="AC230" i="1" s="1"/>
  <c r="AD230" i="1"/>
  <c r="AE230" i="1" a="1"/>
  <c r="AE230" i="1" s="1"/>
  <c r="AF230" i="1"/>
  <c r="AG230" i="1"/>
  <c r="AH230" i="1"/>
  <c r="AI230" i="1" a="1"/>
  <c r="AI230" i="1" s="1"/>
  <c r="R231" i="1"/>
  <c r="S231" i="1"/>
  <c r="T231" i="1"/>
  <c r="U231" i="1"/>
  <c r="V231" i="1"/>
  <c r="X231" i="1" a="1"/>
  <c r="X231" i="1" s="1"/>
  <c r="Y231" i="1" a="1"/>
  <c r="Y231" i="1" s="1"/>
  <c r="Z231" i="1" a="1"/>
  <c r="Z231" i="1" s="1"/>
  <c r="AA231" i="1"/>
  <c r="AB231" i="1"/>
  <c r="AC231" i="1" a="1"/>
  <c r="AC231" i="1" s="1"/>
  <c r="AD231" i="1"/>
  <c r="AE231" i="1" a="1"/>
  <c r="AE231" i="1" s="1"/>
  <c r="AF231" i="1"/>
  <c r="AG231" i="1"/>
  <c r="AH231" i="1"/>
  <c r="AI231" i="1" a="1"/>
  <c r="AI231" i="1" s="1"/>
  <c r="R232" i="1"/>
  <c r="S232" i="1"/>
  <c r="T232" i="1"/>
  <c r="U232" i="1"/>
  <c r="V232" i="1"/>
  <c r="X232" i="1" a="1"/>
  <c r="X232" i="1" s="1"/>
  <c r="Y232" i="1" a="1"/>
  <c r="Y232" i="1" s="1"/>
  <c r="Z232" i="1" a="1"/>
  <c r="Z232" i="1" s="1"/>
  <c r="AA232" i="1"/>
  <c r="AB232" i="1"/>
  <c r="AC232" i="1" a="1"/>
  <c r="AC232" i="1" s="1"/>
  <c r="AD232" i="1"/>
  <c r="AE232" i="1" a="1"/>
  <c r="AE232" i="1" s="1"/>
  <c r="AF232" i="1"/>
  <c r="AG232" i="1"/>
  <c r="AH232" i="1"/>
  <c r="AI232" i="1" a="1"/>
  <c r="AI232" i="1" s="1"/>
  <c r="R233" i="1"/>
  <c r="S233" i="1"/>
  <c r="T233" i="1"/>
  <c r="U233" i="1"/>
  <c r="V233" i="1"/>
  <c r="X233" i="1" a="1"/>
  <c r="X233" i="1" s="1"/>
  <c r="Y233" i="1" a="1"/>
  <c r="Y233" i="1" s="1"/>
  <c r="Z233" i="1" a="1"/>
  <c r="Z233" i="1" s="1"/>
  <c r="AA233" i="1"/>
  <c r="AB233" i="1"/>
  <c r="AC233" i="1" a="1"/>
  <c r="AC233" i="1" s="1"/>
  <c r="AD233" i="1"/>
  <c r="AE233" i="1" a="1"/>
  <c r="AE233" i="1" s="1"/>
  <c r="AF233" i="1"/>
  <c r="AG233" i="1"/>
  <c r="AH233" i="1"/>
  <c r="AI233" i="1" a="1"/>
  <c r="AI233" i="1" s="1"/>
  <c r="R234" i="1"/>
  <c r="S234" i="1"/>
  <c r="T234" i="1"/>
  <c r="U234" i="1"/>
  <c r="V234" i="1"/>
  <c r="X234" i="1" a="1"/>
  <c r="X234" i="1" s="1"/>
  <c r="Y234" i="1" a="1"/>
  <c r="Y234" i="1" s="1"/>
  <c r="Z234" i="1" a="1"/>
  <c r="Z234" i="1" s="1"/>
  <c r="AA234" i="1"/>
  <c r="AB234" i="1"/>
  <c r="AC234" i="1" a="1"/>
  <c r="AC234" i="1" s="1"/>
  <c r="AD234" i="1"/>
  <c r="AE234" i="1" a="1"/>
  <c r="AE234" i="1" s="1"/>
  <c r="AF234" i="1"/>
  <c r="AG234" i="1"/>
  <c r="AH234" i="1"/>
  <c r="AI234" i="1" a="1"/>
  <c r="AI234" i="1" s="1"/>
  <c r="R235" i="1"/>
  <c r="S235" i="1"/>
  <c r="T235" i="1"/>
  <c r="U235" i="1"/>
  <c r="V235" i="1"/>
  <c r="X235" i="1" a="1"/>
  <c r="X235" i="1" s="1"/>
  <c r="Y235" i="1" a="1"/>
  <c r="Y235" i="1" s="1"/>
  <c r="Z235" i="1" a="1"/>
  <c r="Z235" i="1" s="1"/>
  <c r="AA235" i="1"/>
  <c r="AB235" i="1"/>
  <c r="AC235" i="1" a="1"/>
  <c r="AC235" i="1" s="1"/>
  <c r="AD235" i="1"/>
  <c r="AE235" i="1" a="1"/>
  <c r="AE235" i="1" s="1"/>
  <c r="AF235" i="1"/>
  <c r="AG235" i="1"/>
  <c r="AH235" i="1"/>
  <c r="AI235" i="1" a="1"/>
  <c r="AI235" i="1" s="1"/>
  <c r="R236" i="1"/>
  <c r="S236" i="1"/>
  <c r="T236" i="1"/>
  <c r="U236" i="1"/>
  <c r="V236" i="1"/>
  <c r="X236" i="1" a="1"/>
  <c r="X236" i="1" s="1"/>
  <c r="Y236" i="1" a="1"/>
  <c r="Y236" i="1" s="1"/>
  <c r="Z236" i="1" a="1"/>
  <c r="Z236" i="1" s="1"/>
  <c r="AA236" i="1"/>
  <c r="AB236" i="1"/>
  <c r="AC236" i="1" a="1"/>
  <c r="AC236" i="1" s="1"/>
  <c r="AD236" i="1"/>
  <c r="AE236" i="1" a="1"/>
  <c r="AE236" i="1" s="1"/>
  <c r="AF236" i="1"/>
  <c r="AG236" i="1"/>
  <c r="AH236" i="1"/>
  <c r="AI236" i="1" a="1"/>
  <c r="AI236" i="1" s="1"/>
  <c r="R237" i="1"/>
  <c r="S237" i="1"/>
  <c r="T237" i="1"/>
  <c r="U237" i="1"/>
  <c r="V237" i="1"/>
  <c r="X237" i="1" a="1"/>
  <c r="X237" i="1" s="1"/>
  <c r="Y237" i="1" a="1"/>
  <c r="Y237" i="1" s="1"/>
  <c r="Z237" i="1" a="1"/>
  <c r="Z237" i="1" s="1"/>
  <c r="AA237" i="1"/>
  <c r="AB237" i="1"/>
  <c r="AC237" i="1" a="1"/>
  <c r="AC237" i="1" s="1"/>
  <c r="AD237" i="1"/>
  <c r="AE237" i="1" a="1"/>
  <c r="AE237" i="1" s="1"/>
  <c r="AF237" i="1"/>
  <c r="AG237" i="1"/>
  <c r="AH237" i="1"/>
  <c r="AI237" i="1" a="1"/>
  <c r="AI237" i="1" s="1"/>
  <c r="R238" i="1"/>
  <c r="S238" i="1"/>
  <c r="T238" i="1"/>
  <c r="U238" i="1"/>
  <c r="V238" i="1"/>
  <c r="X238" i="1" a="1"/>
  <c r="X238" i="1" s="1"/>
  <c r="Y238" i="1" a="1"/>
  <c r="Y238" i="1" s="1"/>
  <c r="Z238" i="1" a="1"/>
  <c r="Z238" i="1" s="1"/>
  <c r="AA238" i="1"/>
  <c r="AB238" i="1"/>
  <c r="AC238" i="1" a="1"/>
  <c r="AC238" i="1" s="1"/>
  <c r="AD238" i="1"/>
  <c r="AE238" i="1" a="1"/>
  <c r="AE238" i="1" s="1"/>
  <c r="AF238" i="1"/>
  <c r="AG238" i="1"/>
  <c r="AH238" i="1"/>
  <c r="AI238" i="1" a="1"/>
  <c r="AI238" i="1" s="1"/>
  <c r="R239" i="1"/>
  <c r="S239" i="1"/>
  <c r="T239" i="1"/>
  <c r="U239" i="1"/>
  <c r="V239" i="1"/>
  <c r="X239" i="1" a="1"/>
  <c r="X239" i="1" s="1"/>
  <c r="Y239" i="1" a="1"/>
  <c r="Y239" i="1" s="1"/>
  <c r="Z239" i="1" a="1"/>
  <c r="Z239" i="1" s="1"/>
  <c r="AA239" i="1"/>
  <c r="AB239" i="1"/>
  <c r="AC239" i="1" a="1"/>
  <c r="AC239" i="1" s="1"/>
  <c r="AD239" i="1"/>
  <c r="AE239" i="1" a="1"/>
  <c r="AE239" i="1" s="1"/>
  <c r="AF239" i="1"/>
  <c r="AG239" i="1"/>
  <c r="AH239" i="1"/>
  <c r="AI239" i="1" a="1"/>
  <c r="AI239" i="1" s="1"/>
  <c r="R240" i="1"/>
  <c r="S240" i="1"/>
  <c r="T240" i="1"/>
  <c r="U240" i="1"/>
  <c r="V240" i="1"/>
  <c r="X240" i="1" a="1"/>
  <c r="X240" i="1" s="1"/>
  <c r="Y240" i="1" a="1"/>
  <c r="Y240" i="1" s="1"/>
  <c r="Z240" i="1" a="1"/>
  <c r="Z240" i="1" s="1"/>
  <c r="AA240" i="1"/>
  <c r="AB240" i="1"/>
  <c r="AC240" i="1" a="1"/>
  <c r="AC240" i="1" s="1"/>
  <c r="AD240" i="1"/>
  <c r="AE240" i="1" a="1"/>
  <c r="AE240" i="1" s="1"/>
  <c r="AF240" i="1"/>
  <c r="AG240" i="1"/>
  <c r="AH240" i="1"/>
  <c r="AI240" i="1" a="1"/>
  <c r="AI240" i="1" s="1"/>
  <c r="R241" i="1"/>
  <c r="S241" i="1"/>
  <c r="T241" i="1"/>
  <c r="U241" i="1"/>
  <c r="V241" i="1"/>
  <c r="X241" i="1" a="1"/>
  <c r="X241" i="1" s="1"/>
  <c r="Y241" i="1" a="1"/>
  <c r="Y241" i="1" s="1"/>
  <c r="Z241" i="1" a="1"/>
  <c r="Z241" i="1" s="1"/>
  <c r="AA241" i="1"/>
  <c r="AB241" i="1"/>
  <c r="AC241" i="1" a="1"/>
  <c r="AC241" i="1" s="1"/>
  <c r="AD241" i="1"/>
  <c r="AE241" i="1" a="1"/>
  <c r="AE241" i="1" s="1"/>
  <c r="AF241" i="1"/>
  <c r="AG241" i="1"/>
  <c r="AH241" i="1"/>
  <c r="AI241" i="1" a="1"/>
  <c r="AI241" i="1" s="1"/>
  <c r="R242" i="1"/>
  <c r="S242" i="1"/>
  <c r="T242" i="1"/>
  <c r="U242" i="1"/>
  <c r="V242" i="1"/>
  <c r="X242" i="1" a="1"/>
  <c r="X242" i="1" s="1"/>
  <c r="Y242" i="1" a="1"/>
  <c r="Y242" i="1" s="1"/>
  <c r="Z242" i="1" a="1"/>
  <c r="Z242" i="1" s="1"/>
  <c r="AA242" i="1"/>
  <c r="AB242" i="1"/>
  <c r="AC242" i="1" a="1"/>
  <c r="AC242" i="1" s="1"/>
  <c r="AD242" i="1"/>
  <c r="AE242" i="1" a="1"/>
  <c r="AE242" i="1" s="1"/>
  <c r="AF242" i="1"/>
  <c r="AG242" i="1"/>
  <c r="AH242" i="1"/>
  <c r="AI242" i="1" a="1"/>
  <c r="AI242" i="1" s="1"/>
  <c r="R243" i="1"/>
  <c r="S243" i="1"/>
  <c r="T243" i="1"/>
  <c r="U243" i="1"/>
  <c r="V243" i="1"/>
  <c r="X243" i="1" a="1"/>
  <c r="X243" i="1" s="1"/>
  <c r="Y243" i="1" a="1"/>
  <c r="Y243" i="1" s="1"/>
  <c r="Z243" i="1" a="1"/>
  <c r="Z243" i="1" s="1"/>
  <c r="AA243" i="1"/>
  <c r="AB243" i="1"/>
  <c r="AC243" i="1" a="1"/>
  <c r="AC243" i="1" s="1"/>
  <c r="AD243" i="1"/>
  <c r="AE243" i="1" a="1"/>
  <c r="AE243" i="1" s="1"/>
  <c r="AF243" i="1"/>
  <c r="AG243" i="1"/>
  <c r="AH243" i="1"/>
  <c r="AI243" i="1" a="1"/>
  <c r="AI243" i="1" s="1"/>
  <c r="R244" i="1"/>
  <c r="S244" i="1"/>
  <c r="T244" i="1"/>
  <c r="U244" i="1"/>
  <c r="V244" i="1"/>
  <c r="X244" i="1" a="1"/>
  <c r="X244" i="1" s="1"/>
  <c r="Y244" i="1" a="1"/>
  <c r="Y244" i="1" s="1"/>
  <c r="Z244" i="1" a="1"/>
  <c r="Z244" i="1" s="1"/>
  <c r="AA244" i="1"/>
  <c r="AB244" i="1"/>
  <c r="AC244" i="1" a="1"/>
  <c r="AC244" i="1" s="1"/>
  <c r="AD244" i="1"/>
  <c r="AE244" i="1" a="1"/>
  <c r="AE244" i="1" s="1"/>
  <c r="AF244" i="1"/>
  <c r="AG244" i="1"/>
  <c r="AH244" i="1"/>
  <c r="AI244" i="1" a="1"/>
  <c r="AI244" i="1" s="1"/>
  <c r="R245" i="1"/>
  <c r="S245" i="1"/>
  <c r="T245" i="1"/>
  <c r="U245" i="1"/>
  <c r="V245" i="1"/>
  <c r="X245" i="1" a="1"/>
  <c r="X245" i="1" s="1"/>
  <c r="Y245" i="1" a="1"/>
  <c r="Y245" i="1" s="1"/>
  <c r="Z245" i="1" a="1"/>
  <c r="Z245" i="1" s="1"/>
  <c r="AA245" i="1"/>
  <c r="AB245" i="1"/>
  <c r="AC245" i="1" a="1"/>
  <c r="AC245" i="1" s="1"/>
  <c r="AD245" i="1"/>
  <c r="AE245" i="1" a="1"/>
  <c r="AE245" i="1" s="1"/>
  <c r="AF245" i="1"/>
  <c r="AG245" i="1"/>
  <c r="AH245" i="1"/>
  <c r="AI245" i="1" a="1"/>
  <c r="AI245" i="1" s="1"/>
  <c r="R246" i="1"/>
  <c r="S246" i="1"/>
  <c r="T246" i="1"/>
  <c r="U246" i="1"/>
  <c r="V246" i="1"/>
  <c r="X246" i="1" a="1"/>
  <c r="X246" i="1" s="1"/>
  <c r="Y246" i="1" a="1"/>
  <c r="Y246" i="1" s="1"/>
  <c r="Z246" i="1" a="1"/>
  <c r="Z246" i="1" s="1"/>
  <c r="AA246" i="1"/>
  <c r="AB246" i="1"/>
  <c r="AC246" i="1" a="1"/>
  <c r="AC246" i="1" s="1"/>
  <c r="AD246" i="1"/>
  <c r="AE246" i="1" a="1"/>
  <c r="AE246" i="1" s="1"/>
  <c r="AF246" i="1"/>
  <c r="AG246" i="1"/>
  <c r="AH246" i="1"/>
  <c r="AI246" i="1" a="1"/>
  <c r="AI246" i="1" s="1"/>
  <c r="R247" i="1"/>
  <c r="S247" i="1"/>
  <c r="T247" i="1"/>
  <c r="U247" i="1"/>
  <c r="V247" i="1"/>
  <c r="X247" i="1" a="1"/>
  <c r="X247" i="1" s="1"/>
  <c r="Y247" i="1" a="1"/>
  <c r="Y247" i="1" s="1"/>
  <c r="Z247" i="1" a="1"/>
  <c r="Z247" i="1" s="1"/>
  <c r="AA247" i="1"/>
  <c r="AB247" i="1"/>
  <c r="AC247" i="1" a="1"/>
  <c r="AC247" i="1" s="1"/>
  <c r="AD247" i="1"/>
  <c r="AE247" i="1" a="1"/>
  <c r="AE247" i="1" s="1"/>
  <c r="AF247" i="1"/>
  <c r="AG247" i="1"/>
  <c r="AH247" i="1"/>
  <c r="AI247" i="1" a="1"/>
  <c r="AI247" i="1" s="1"/>
  <c r="R248" i="1"/>
  <c r="S248" i="1"/>
  <c r="T248" i="1"/>
  <c r="U248" i="1"/>
  <c r="V248" i="1"/>
  <c r="X248" i="1" a="1"/>
  <c r="X248" i="1" s="1"/>
  <c r="Y248" i="1" a="1"/>
  <c r="Y248" i="1" s="1"/>
  <c r="Z248" i="1" a="1"/>
  <c r="Z248" i="1" s="1"/>
  <c r="AA248" i="1"/>
  <c r="AB248" i="1"/>
  <c r="AC248" i="1" a="1"/>
  <c r="AC248" i="1" s="1"/>
  <c r="AD248" i="1"/>
  <c r="AE248" i="1" a="1"/>
  <c r="AE248" i="1" s="1"/>
  <c r="AF248" i="1"/>
  <c r="AG248" i="1"/>
  <c r="AH248" i="1"/>
  <c r="AI248" i="1" a="1"/>
  <c r="AI248" i="1" s="1"/>
  <c r="R249" i="1"/>
  <c r="S249" i="1"/>
  <c r="T249" i="1"/>
  <c r="U249" i="1"/>
  <c r="V249" i="1"/>
  <c r="X249" i="1" a="1"/>
  <c r="X249" i="1" s="1"/>
  <c r="Y249" i="1" a="1"/>
  <c r="Y249" i="1" s="1"/>
  <c r="Z249" i="1" a="1"/>
  <c r="Z249" i="1" s="1"/>
  <c r="AA249" i="1"/>
  <c r="AB249" i="1"/>
  <c r="AC249" i="1" a="1"/>
  <c r="AC249" i="1" s="1"/>
  <c r="AD249" i="1"/>
  <c r="AE249" i="1" a="1"/>
  <c r="AE249" i="1" s="1"/>
  <c r="AF249" i="1"/>
  <c r="AG249" i="1"/>
  <c r="AH249" i="1"/>
  <c r="AI249" i="1" a="1"/>
  <c r="AI249" i="1" s="1"/>
  <c r="R250" i="1"/>
  <c r="S250" i="1"/>
  <c r="T250" i="1"/>
  <c r="U250" i="1"/>
  <c r="V250" i="1"/>
  <c r="X250" i="1" a="1"/>
  <c r="X250" i="1" s="1"/>
  <c r="Y250" i="1" a="1"/>
  <c r="Y250" i="1" s="1"/>
  <c r="Z250" i="1" a="1"/>
  <c r="Z250" i="1" s="1"/>
  <c r="AA250" i="1"/>
  <c r="AB250" i="1"/>
  <c r="AC250" i="1" a="1"/>
  <c r="AC250" i="1" s="1"/>
  <c r="AD250" i="1"/>
  <c r="AE250" i="1" a="1"/>
  <c r="AE250" i="1" s="1"/>
  <c r="AF250" i="1"/>
  <c r="AG250" i="1"/>
  <c r="AH250" i="1"/>
  <c r="AI250" i="1" a="1"/>
  <c r="AI250" i="1" s="1"/>
  <c r="R251" i="1"/>
  <c r="S251" i="1"/>
  <c r="T251" i="1"/>
  <c r="U251" i="1"/>
  <c r="V251" i="1"/>
  <c r="X251" i="1" a="1"/>
  <c r="X251" i="1" s="1"/>
  <c r="Y251" i="1" a="1"/>
  <c r="Y251" i="1" s="1"/>
  <c r="Z251" i="1" a="1"/>
  <c r="Z251" i="1" s="1"/>
  <c r="AA251" i="1"/>
  <c r="AB251" i="1"/>
  <c r="AC251" i="1" a="1"/>
  <c r="AC251" i="1" s="1"/>
  <c r="AD251" i="1"/>
  <c r="AE251" i="1" a="1"/>
  <c r="AE251" i="1" s="1"/>
  <c r="AF251" i="1"/>
  <c r="AG251" i="1"/>
  <c r="AH251" i="1"/>
  <c r="AI251" i="1" a="1"/>
  <c r="AI251" i="1" s="1"/>
  <c r="R252" i="1"/>
  <c r="S252" i="1"/>
  <c r="T252" i="1"/>
  <c r="U252" i="1"/>
  <c r="V252" i="1"/>
  <c r="X252" i="1" a="1"/>
  <c r="X252" i="1" s="1"/>
  <c r="Y252" i="1" a="1"/>
  <c r="Y252" i="1" s="1"/>
  <c r="Z252" i="1" a="1"/>
  <c r="Z252" i="1" s="1"/>
  <c r="AA252" i="1"/>
  <c r="AB252" i="1"/>
  <c r="AC252" i="1" a="1"/>
  <c r="AC252" i="1" s="1"/>
  <c r="AD252" i="1"/>
  <c r="AE252" i="1" a="1"/>
  <c r="AE252" i="1" s="1"/>
  <c r="AF252" i="1"/>
  <c r="AG252" i="1"/>
  <c r="AH252" i="1"/>
  <c r="AI252" i="1" a="1"/>
  <c r="AI252" i="1" s="1"/>
  <c r="R253" i="1"/>
  <c r="S253" i="1"/>
  <c r="T253" i="1"/>
  <c r="U253" i="1"/>
  <c r="V253" i="1"/>
  <c r="X253" i="1" a="1"/>
  <c r="X253" i="1" s="1"/>
  <c r="Y253" i="1" a="1"/>
  <c r="Y253" i="1" s="1"/>
  <c r="Z253" i="1" a="1"/>
  <c r="Z253" i="1" s="1"/>
  <c r="AA253" i="1"/>
  <c r="AB253" i="1"/>
  <c r="AC253" i="1" a="1"/>
  <c r="AC253" i="1" s="1"/>
  <c r="AD253" i="1"/>
  <c r="AE253" i="1" a="1"/>
  <c r="AE253" i="1" s="1"/>
  <c r="AF253" i="1"/>
  <c r="AG253" i="1"/>
  <c r="AH253" i="1"/>
  <c r="AI253" i="1" a="1"/>
  <c r="AI253" i="1" s="1"/>
  <c r="R254" i="1"/>
  <c r="S254" i="1"/>
  <c r="T254" i="1"/>
  <c r="U254" i="1"/>
  <c r="V254" i="1"/>
  <c r="X254" i="1" a="1"/>
  <c r="X254" i="1" s="1"/>
  <c r="Y254" i="1" a="1"/>
  <c r="Y254" i="1" s="1"/>
  <c r="Z254" i="1" a="1"/>
  <c r="Z254" i="1" s="1"/>
  <c r="AA254" i="1"/>
  <c r="AB254" i="1"/>
  <c r="AC254" i="1" a="1"/>
  <c r="AC254" i="1" s="1"/>
  <c r="AD254" i="1"/>
  <c r="AE254" i="1" a="1"/>
  <c r="AE254" i="1" s="1"/>
  <c r="AF254" i="1"/>
  <c r="AG254" i="1"/>
  <c r="AH254" i="1"/>
  <c r="AI254" i="1" a="1"/>
  <c r="AI254" i="1" s="1"/>
  <c r="R255" i="1"/>
  <c r="S255" i="1"/>
  <c r="T255" i="1"/>
  <c r="U255" i="1"/>
  <c r="V255" i="1"/>
  <c r="X255" i="1" a="1"/>
  <c r="X255" i="1" s="1"/>
  <c r="Y255" i="1" a="1"/>
  <c r="Y255" i="1" s="1"/>
  <c r="Z255" i="1" a="1"/>
  <c r="Z255" i="1" s="1"/>
  <c r="AA255" i="1"/>
  <c r="AB255" i="1"/>
  <c r="AC255" i="1" a="1"/>
  <c r="AC255" i="1" s="1"/>
  <c r="AD255" i="1"/>
  <c r="AE255" i="1" a="1"/>
  <c r="AE255" i="1" s="1"/>
  <c r="AF255" i="1"/>
  <c r="AG255" i="1"/>
  <c r="AH255" i="1"/>
  <c r="AI255" i="1" a="1"/>
  <c r="AI255" i="1" s="1"/>
  <c r="R256" i="1"/>
  <c r="S256" i="1"/>
  <c r="T256" i="1"/>
  <c r="U256" i="1"/>
  <c r="V256" i="1"/>
  <c r="X256" i="1" a="1"/>
  <c r="X256" i="1" s="1"/>
  <c r="Y256" i="1" a="1"/>
  <c r="Y256" i="1" s="1"/>
  <c r="Z256" i="1" a="1"/>
  <c r="Z256" i="1" s="1"/>
  <c r="AA256" i="1"/>
  <c r="AB256" i="1"/>
  <c r="AC256" i="1" a="1"/>
  <c r="AC256" i="1" s="1"/>
  <c r="AD256" i="1"/>
  <c r="AE256" i="1" a="1"/>
  <c r="AE256" i="1" s="1"/>
  <c r="AF256" i="1"/>
  <c r="AG256" i="1"/>
  <c r="AH256" i="1"/>
  <c r="AI256" i="1" a="1"/>
  <c r="AI256" i="1" s="1"/>
  <c r="R257" i="1"/>
  <c r="S257" i="1"/>
  <c r="T257" i="1"/>
  <c r="U257" i="1"/>
  <c r="V257" i="1"/>
  <c r="X257" i="1" a="1"/>
  <c r="X257" i="1" s="1"/>
  <c r="Y257" i="1" a="1"/>
  <c r="Y257" i="1" s="1"/>
  <c r="Z257" i="1" a="1"/>
  <c r="Z257" i="1" s="1"/>
  <c r="AA257" i="1"/>
  <c r="AB257" i="1"/>
  <c r="AC257" i="1" a="1"/>
  <c r="AC257" i="1" s="1"/>
  <c r="AD257" i="1"/>
  <c r="AE257" i="1" a="1"/>
  <c r="AE257" i="1" s="1"/>
  <c r="AF257" i="1"/>
  <c r="AG257" i="1"/>
  <c r="AH257" i="1"/>
  <c r="AI257" i="1" a="1"/>
  <c r="AI257" i="1" s="1"/>
  <c r="R258" i="1"/>
  <c r="S258" i="1"/>
  <c r="T258" i="1"/>
  <c r="U258" i="1"/>
  <c r="V258" i="1"/>
  <c r="X258" i="1" a="1"/>
  <c r="X258" i="1" s="1"/>
  <c r="Y258" i="1" a="1"/>
  <c r="Y258" i="1" s="1"/>
  <c r="Z258" i="1" a="1"/>
  <c r="Z258" i="1" s="1"/>
  <c r="AA258" i="1"/>
  <c r="AB258" i="1"/>
  <c r="AC258" i="1" a="1"/>
  <c r="AC258" i="1" s="1"/>
  <c r="AD258" i="1"/>
  <c r="AE258" i="1" a="1"/>
  <c r="AE258" i="1" s="1"/>
  <c r="AF258" i="1"/>
  <c r="AG258" i="1"/>
  <c r="AH258" i="1"/>
  <c r="AI258" i="1" a="1"/>
  <c r="AI258" i="1" s="1"/>
  <c r="R259" i="1"/>
  <c r="S259" i="1"/>
  <c r="T259" i="1"/>
  <c r="U259" i="1"/>
  <c r="V259" i="1"/>
  <c r="X259" i="1" a="1"/>
  <c r="X259" i="1" s="1"/>
  <c r="Y259" i="1" a="1"/>
  <c r="Y259" i="1" s="1"/>
  <c r="Z259" i="1" a="1"/>
  <c r="Z259" i="1" s="1"/>
  <c r="AA259" i="1"/>
  <c r="AB259" i="1"/>
  <c r="AC259" i="1" a="1"/>
  <c r="AC259" i="1" s="1"/>
  <c r="AD259" i="1"/>
  <c r="AE259" i="1" a="1"/>
  <c r="AE259" i="1" s="1"/>
  <c r="AF259" i="1"/>
  <c r="AG259" i="1"/>
  <c r="AH259" i="1"/>
  <c r="AI259" i="1" a="1"/>
  <c r="AI259" i="1" s="1"/>
  <c r="R260" i="1"/>
  <c r="S260" i="1"/>
  <c r="T260" i="1"/>
  <c r="U260" i="1"/>
  <c r="V260" i="1"/>
  <c r="X260" i="1" a="1"/>
  <c r="X260" i="1" s="1"/>
  <c r="Y260" i="1" a="1"/>
  <c r="Y260" i="1" s="1"/>
  <c r="Z260" i="1" a="1"/>
  <c r="Z260" i="1" s="1"/>
  <c r="AA260" i="1"/>
  <c r="AB260" i="1"/>
  <c r="AC260" i="1" a="1"/>
  <c r="AC260" i="1" s="1"/>
  <c r="AD260" i="1"/>
  <c r="AE260" i="1" a="1"/>
  <c r="AE260" i="1" s="1"/>
  <c r="AF260" i="1"/>
  <c r="AG260" i="1"/>
  <c r="AH260" i="1"/>
  <c r="AI260" i="1" a="1"/>
  <c r="AI260" i="1" s="1"/>
  <c r="R261" i="1"/>
  <c r="S261" i="1"/>
  <c r="T261" i="1"/>
  <c r="U261" i="1"/>
  <c r="V261" i="1"/>
  <c r="X261" i="1" a="1"/>
  <c r="X261" i="1" s="1"/>
  <c r="Y261" i="1" a="1"/>
  <c r="Y261" i="1" s="1"/>
  <c r="Z261" i="1" a="1"/>
  <c r="Z261" i="1" s="1"/>
  <c r="AA261" i="1"/>
  <c r="AB261" i="1"/>
  <c r="AC261" i="1" a="1"/>
  <c r="AC261" i="1" s="1"/>
  <c r="AD261" i="1"/>
  <c r="AE261" i="1" a="1"/>
  <c r="AE261" i="1" s="1"/>
  <c r="AF261" i="1"/>
  <c r="AG261" i="1"/>
  <c r="AH261" i="1"/>
  <c r="AI261" i="1" a="1"/>
  <c r="AI261" i="1" s="1"/>
  <c r="R262" i="1"/>
  <c r="S262" i="1"/>
  <c r="T262" i="1"/>
  <c r="U262" i="1"/>
  <c r="V262" i="1"/>
  <c r="X262" i="1" a="1"/>
  <c r="X262" i="1" s="1"/>
  <c r="Y262" i="1" a="1"/>
  <c r="Y262" i="1" s="1"/>
  <c r="Z262" i="1" a="1"/>
  <c r="Z262" i="1" s="1"/>
  <c r="AA262" i="1"/>
  <c r="AB262" i="1"/>
  <c r="AC262" i="1" a="1"/>
  <c r="AC262" i="1" s="1"/>
  <c r="AD262" i="1"/>
  <c r="AE262" i="1" a="1"/>
  <c r="AE262" i="1" s="1"/>
  <c r="AF262" i="1"/>
  <c r="AG262" i="1"/>
  <c r="AH262" i="1"/>
  <c r="AI262" i="1" a="1"/>
  <c r="AI262" i="1" s="1"/>
  <c r="R263" i="1"/>
  <c r="S263" i="1"/>
  <c r="T263" i="1"/>
  <c r="U263" i="1"/>
  <c r="V263" i="1"/>
  <c r="X263" i="1" a="1"/>
  <c r="X263" i="1" s="1"/>
  <c r="Y263" i="1" a="1"/>
  <c r="Y263" i="1" s="1"/>
  <c r="Z263" i="1" a="1"/>
  <c r="Z263" i="1" s="1"/>
  <c r="AA263" i="1"/>
  <c r="AB263" i="1"/>
  <c r="AC263" i="1" a="1"/>
  <c r="AC263" i="1" s="1"/>
  <c r="AD263" i="1"/>
  <c r="AE263" i="1" a="1"/>
  <c r="AE263" i="1" s="1"/>
  <c r="AF263" i="1"/>
  <c r="AG263" i="1"/>
  <c r="AH263" i="1"/>
  <c r="AI263" i="1" a="1"/>
  <c r="AI263" i="1" s="1"/>
  <c r="R264" i="1"/>
  <c r="S264" i="1"/>
  <c r="T264" i="1"/>
  <c r="U264" i="1"/>
  <c r="V264" i="1"/>
  <c r="X264" i="1" a="1"/>
  <c r="X264" i="1" s="1"/>
  <c r="Y264" i="1" a="1"/>
  <c r="Y264" i="1" s="1"/>
  <c r="Z264" i="1" a="1"/>
  <c r="Z264" i="1" s="1"/>
  <c r="AA264" i="1"/>
  <c r="AB264" i="1"/>
  <c r="AC264" i="1" a="1"/>
  <c r="AC264" i="1" s="1"/>
  <c r="AD264" i="1"/>
  <c r="AE264" i="1" a="1"/>
  <c r="AE264" i="1" s="1"/>
  <c r="AF264" i="1"/>
  <c r="AG264" i="1"/>
  <c r="AH264" i="1"/>
  <c r="AI264" i="1" a="1"/>
  <c r="AI264" i="1" s="1"/>
  <c r="R265" i="1"/>
  <c r="S265" i="1"/>
  <c r="T265" i="1"/>
  <c r="U265" i="1"/>
  <c r="V265" i="1"/>
  <c r="X265" i="1" a="1"/>
  <c r="X265" i="1" s="1"/>
  <c r="Y265" i="1" a="1"/>
  <c r="Y265" i="1" s="1"/>
  <c r="Z265" i="1" a="1"/>
  <c r="Z265" i="1" s="1"/>
  <c r="AA265" i="1"/>
  <c r="AB265" i="1"/>
  <c r="AC265" i="1" a="1"/>
  <c r="AC265" i="1" s="1"/>
  <c r="AD265" i="1"/>
  <c r="AE265" i="1" a="1"/>
  <c r="AE265" i="1" s="1"/>
  <c r="AF265" i="1"/>
  <c r="AG265" i="1"/>
  <c r="AH265" i="1"/>
  <c r="AI265" i="1" a="1"/>
  <c r="AI265" i="1" s="1"/>
  <c r="R266" i="1"/>
  <c r="S266" i="1"/>
  <c r="T266" i="1"/>
  <c r="U266" i="1"/>
  <c r="V266" i="1"/>
  <c r="X266" i="1" a="1"/>
  <c r="X266" i="1" s="1"/>
  <c r="Y266" i="1" a="1"/>
  <c r="Y266" i="1" s="1"/>
  <c r="Z266" i="1" a="1"/>
  <c r="Z266" i="1" s="1"/>
  <c r="AA266" i="1"/>
  <c r="AB266" i="1"/>
  <c r="AC266" i="1" a="1"/>
  <c r="AC266" i="1" s="1"/>
  <c r="AD266" i="1"/>
  <c r="AE266" i="1" a="1"/>
  <c r="AE266" i="1" s="1"/>
  <c r="AF266" i="1"/>
  <c r="AG266" i="1"/>
  <c r="AH266" i="1"/>
  <c r="AI266" i="1" a="1"/>
  <c r="AI266" i="1" s="1"/>
  <c r="R267" i="1"/>
  <c r="S267" i="1"/>
  <c r="T267" i="1"/>
  <c r="U267" i="1"/>
  <c r="V267" i="1"/>
  <c r="X267" i="1" a="1"/>
  <c r="X267" i="1" s="1"/>
  <c r="Y267" i="1" a="1"/>
  <c r="Y267" i="1" s="1"/>
  <c r="Z267" i="1" a="1"/>
  <c r="Z267" i="1" s="1"/>
  <c r="AA267" i="1"/>
  <c r="AB267" i="1"/>
  <c r="AC267" i="1" a="1"/>
  <c r="AC267" i="1" s="1"/>
  <c r="AD267" i="1"/>
  <c r="AE267" i="1" a="1"/>
  <c r="AE267" i="1" s="1"/>
  <c r="AF267" i="1"/>
  <c r="AG267" i="1"/>
  <c r="AH267" i="1"/>
  <c r="AI267" i="1" a="1"/>
  <c r="AI267" i="1" s="1"/>
  <c r="R268" i="1"/>
  <c r="S268" i="1"/>
  <c r="T268" i="1"/>
  <c r="U268" i="1"/>
  <c r="V268" i="1"/>
  <c r="X268" i="1" a="1"/>
  <c r="X268" i="1" s="1"/>
  <c r="Y268" i="1" a="1"/>
  <c r="Y268" i="1" s="1"/>
  <c r="Z268" i="1" a="1"/>
  <c r="Z268" i="1" s="1"/>
  <c r="AA268" i="1"/>
  <c r="AB268" i="1"/>
  <c r="AC268" i="1" a="1"/>
  <c r="AC268" i="1" s="1"/>
  <c r="AD268" i="1"/>
  <c r="AE268" i="1" a="1"/>
  <c r="AE268" i="1" s="1"/>
  <c r="AF268" i="1"/>
  <c r="AG268" i="1"/>
  <c r="AH268" i="1"/>
  <c r="AI268" i="1" a="1"/>
  <c r="AI268" i="1" s="1"/>
  <c r="R269" i="1"/>
  <c r="S269" i="1"/>
  <c r="T269" i="1"/>
  <c r="U269" i="1"/>
  <c r="V269" i="1"/>
  <c r="X269" i="1" a="1"/>
  <c r="X269" i="1" s="1"/>
  <c r="Y269" i="1" a="1"/>
  <c r="Y269" i="1" s="1"/>
  <c r="Z269" i="1" a="1"/>
  <c r="Z269" i="1" s="1"/>
  <c r="AA269" i="1"/>
  <c r="AB269" i="1"/>
  <c r="AC269" i="1" a="1"/>
  <c r="AC269" i="1" s="1"/>
  <c r="AD269" i="1"/>
  <c r="AE269" i="1" a="1"/>
  <c r="AE269" i="1" s="1"/>
  <c r="AF269" i="1"/>
  <c r="AG269" i="1"/>
  <c r="AH269" i="1"/>
  <c r="AI269" i="1" a="1"/>
  <c r="AI269" i="1" s="1"/>
  <c r="R270" i="1"/>
  <c r="S270" i="1"/>
  <c r="T270" i="1"/>
  <c r="U270" i="1"/>
  <c r="V270" i="1"/>
  <c r="X270" i="1" a="1"/>
  <c r="X270" i="1" s="1"/>
  <c r="Y270" i="1" a="1"/>
  <c r="Y270" i="1" s="1"/>
  <c r="Z270" i="1" a="1"/>
  <c r="Z270" i="1" s="1"/>
  <c r="AA270" i="1"/>
  <c r="AB270" i="1"/>
  <c r="AC270" i="1" a="1"/>
  <c r="AC270" i="1" s="1"/>
  <c r="AD270" i="1"/>
  <c r="AE270" i="1" a="1"/>
  <c r="AE270" i="1" s="1"/>
  <c r="AF270" i="1"/>
  <c r="AG270" i="1"/>
  <c r="AH270" i="1"/>
  <c r="AI270" i="1" a="1"/>
  <c r="AI270" i="1" s="1"/>
  <c r="R271" i="1"/>
  <c r="S271" i="1"/>
  <c r="T271" i="1"/>
  <c r="U271" i="1"/>
  <c r="V271" i="1"/>
  <c r="X271" i="1" a="1"/>
  <c r="X271" i="1" s="1"/>
  <c r="Y271" i="1" a="1"/>
  <c r="Y271" i="1" s="1"/>
  <c r="Z271" i="1" a="1"/>
  <c r="Z271" i="1" s="1"/>
  <c r="AA271" i="1"/>
  <c r="AB271" i="1"/>
  <c r="AC271" i="1" a="1"/>
  <c r="AC271" i="1" s="1"/>
  <c r="AD271" i="1"/>
  <c r="AE271" i="1" a="1"/>
  <c r="AE271" i="1" s="1"/>
  <c r="AF271" i="1"/>
  <c r="AG271" i="1"/>
  <c r="AH271" i="1"/>
  <c r="AI271" i="1" a="1"/>
  <c r="AI271" i="1" s="1"/>
  <c r="R272" i="1"/>
  <c r="S272" i="1"/>
  <c r="T272" i="1"/>
  <c r="U272" i="1"/>
  <c r="V272" i="1"/>
  <c r="X272" i="1" a="1"/>
  <c r="X272" i="1" s="1"/>
  <c r="Y272" i="1" a="1"/>
  <c r="Y272" i="1" s="1"/>
  <c r="Z272" i="1" a="1"/>
  <c r="Z272" i="1" s="1"/>
  <c r="AA272" i="1"/>
  <c r="AB272" i="1"/>
  <c r="AC272" i="1" a="1"/>
  <c r="AC272" i="1" s="1"/>
  <c r="AD272" i="1"/>
  <c r="AE272" i="1" a="1"/>
  <c r="AE272" i="1" s="1"/>
  <c r="AF272" i="1"/>
  <c r="AG272" i="1"/>
  <c r="AH272" i="1"/>
  <c r="AI272" i="1" a="1"/>
  <c r="AI272" i="1" s="1"/>
  <c r="R273" i="1"/>
  <c r="S273" i="1"/>
  <c r="T273" i="1"/>
  <c r="U273" i="1"/>
  <c r="V273" i="1"/>
  <c r="X273" i="1" a="1"/>
  <c r="X273" i="1" s="1"/>
  <c r="Y273" i="1" a="1"/>
  <c r="Y273" i="1" s="1"/>
  <c r="Z273" i="1" a="1"/>
  <c r="Z273" i="1" s="1"/>
  <c r="AA273" i="1"/>
  <c r="AB273" i="1"/>
  <c r="AC273" i="1" a="1"/>
  <c r="AC273" i="1" s="1"/>
  <c r="AD273" i="1"/>
  <c r="AE273" i="1" a="1"/>
  <c r="AE273" i="1" s="1"/>
  <c r="AF273" i="1"/>
  <c r="AG273" i="1"/>
  <c r="AH273" i="1"/>
  <c r="AI273" i="1" a="1"/>
  <c r="AI273" i="1" s="1"/>
  <c r="R274" i="1"/>
  <c r="S274" i="1"/>
  <c r="T274" i="1"/>
  <c r="U274" i="1"/>
  <c r="V274" i="1"/>
  <c r="X274" i="1" a="1"/>
  <c r="X274" i="1" s="1"/>
  <c r="Y274" i="1" a="1"/>
  <c r="Y274" i="1" s="1"/>
  <c r="Z274" i="1" a="1"/>
  <c r="Z274" i="1" s="1"/>
  <c r="AA274" i="1"/>
  <c r="AB274" i="1"/>
  <c r="AC274" i="1" a="1"/>
  <c r="AC274" i="1" s="1"/>
  <c r="AD274" i="1"/>
  <c r="AE274" i="1" a="1"/>
  <c r="AE274" i="1" s="1"/>
  <c r="AF274" i="1"/>
  <c r="AG274" i="1"/>
  <c r="AH274" i="1"/>
  <c r="AI274" i="1" a="1"/>
  <c r="AI274" i="1" s="1"/>
  <c r="R275" i="1"/>
  <c r="S275" i="1"/>
  <c r="T275" i="1"/>
  <c r="U275" i="1"/>
  <c r="V275" i="1"/>
  <c r="X275" i="1" a="1"/>
  <c r="X275" i="1" s="1"/>
  <c r="Y275" i="1" a="1"/>
  <c r="Y275" i="1" s="1"/>
  <c r="Z275" i="1" a="1"/>
  <c r="Z275" i="1" s="1"/>
  <c r="AA275" i="1"/>
  <c r="AB275" i="1"/>
  <c r="AC275" i="1" a="1"/>
  <c r="AC275" i="1" s="1"/>
  <c r="AD275" i="1"/>
  <c r="AE275" i="1" a="1"/>
  <c r="AE275" i="1" s="1"/>
  <c r="AF275" i="1"/>
  <c r="AG275" i="1"/>
  <c r="AH275" i="1"/>
  <c r="AI275" i="1" a="1"/>
  <c r="AI275" i="1" s="1"/>
  <c r="R276" i="1"/>
  <c r="S276" i="1"/>
  <c r="T276" i="1"/>
  <c r="U276" i="1"/>
  <c r="V276" i="1"/>
  <c r="X276" i="1" a="1"/>
  <c r="X276" i="1" s="1"/>
  <c r="Y276" i="1" a="1"/>
  <c r="Y276" i="1" s="1"/>
  <c r="Z276" i="1" a="1"/>
  <c r="Z276" i="1" s="1"/>
  <c r="AA276" i="1"/>
  <c r="AB276" i="1"/>
  <c r="AC276" i="1" a="1"/>
  <c r="AC276" i="1" s="1"/>
  <c r="AD276" i="1"/>
  <c r="AE276" i="1" a="1"/>
  <c r="AE276" i="1" s="1"/>
  <c r="AF276" i="1"/>
  <c r="AG276" i="1"/>
  <c r="AH276" i="1"/>
  <c r="AI276" i="1" a="1"/>
  <c r="AI276" i="1" s="1"/>
  <c r="R277" i="1"/>
  <c r="S277" i="1"/>
  <c r="T277" i="1"/>
  <c r="U277" i="1"/>
  <c r="V277" i="1"/>
  <c r="X277" i="1" a="1"/>
  <c r="X277" i="1" s="1"/>
  <c r="Y277" i="1" a="1"/>
  <c r="Y277" i="1" s="1"/>
  <c r="Z277" i="1" a="1"/>
  <c r="Z277" i="1" s="1"/>
  <c r="AA277" i="1"/>
  <c r="AB277" i="1"/>
  <c r="AC277" i="1" a="1"/>
  <c r="AC277" i="1" s="1"/>
  <c r="AD277" i="1"/>
  <c r="AE277" i="1" a="1"/>
  <c r="AE277" i="1" s="1"/>
  <c r="AF277" i="1"/>
  <c r="AG277" i="1"/>
  <c r="AH277" i="1"/>
  <c r="AI277" i="1" a="1"/>
  <c r="AI277" i="1" s="1"/>
  <c r="R278" i="1"/>
  <c r="S278" i="1"/>
  <c r="T278" i="1"/>
  <c r="U278" i="1"/>
  <c r="V278" i="1"/>
  <c r="X278" i="1" a="1"/>
  <c r="X278" i="1" s="1"/>
  <c r="Y278" i="1" a="1"/>
  <c r="Y278" i="1" s="1"/>
  <c r="Z278" i="1" a="1"/>
  <c r="Z278" i="1" s="1"/>
  <c r="AA278" i="1"/>
  <c r="AB278" i="1"/>
  <c r="AC278" i="1" a="1"/>
  <c r="AC278" i="1" s="1"/>
  <c r="AD278" i="1"/>
  <c r="AE278" i="1" a="1"/>
  <c r="AE278" i="1" s="1"/>
  <c r="AF278" i="1"/>
  <c r="AG278" i="1"/>
  <c r="AH278" i="1"/>
  <c r="AI278" i="1" a="1"/>
  <c r="AI278" i="1" s="1"/>
  <c r="R279" i="1"/>
  <c r="S279" i="1"/>
  <c r="T279" i="1"/>
  <c r="U279" i="1"/>
  <c r="V279" i="1"/>
  <c r="X279" i="1" a="1"/>
  <c r="X279" i="1" s="1"/>
  <c r="Y279" i="1" a="1"/>
  <c r="Y279" i="1" s="1"/>
  <c r="Z279" i="1" a="1"/>
  <c r="Z279" i="1" s="1"/>
  <c r="AA279" i="1"/>
  <c r="AB279" i="1"/>
  <c r="AC279" i="1" a="1"/>
  <c r="AC279" i="1" s="1"/>
  <c r="AD279" i="1"/>
  <c r="AE279" i="1" a="1"/>
  <c r="AE279" i="1" s="1"/>
  <c r="AF279" i="1"/>
  <c r="AG279" i="1"/>
  <c r="AH279" i="1"/>
  <c r="AI279" i="1" a="1"/>
  <c r="AI279" i="1" s="1"/>
  <c r="R280" i="1"/>
  <c r="S280" i="1"/>
  <c r="T280" i="1"/>
  <c r="U280" i="1"/>
  <c r="V280" i="1"/>
  <c r="X280" i="1" a="1"/>
  <c r="X280" i="1" s="1"/>
  <c r="Y280" i="1" a="1"/>
  <c r="Y280" i="1" s="1"/>
  <c r="Z280" i="1" a="1"/>
  <c r="Z280" i="1" s="1"/>
  <c r="AA280" i="1"/>
  <c r="AB280" i="1"/>
  <c r="AC280" i="1" a="1"/>
  <c r="AC280" i="1" s="1"/>
  <c r="AD280" i="1"/>
  <c r="AE280" i="1" a="1"/>
  <c r="AE280" i="1" s="1"/>
  <c r="AF280" i="1"/>
  <c r="AG280" i="1"/>
  <c r="AH280" i="1"/>
  <c r="AI280" i="1" a="1"/>
  <c r="AI280" i="1" s="1"/>
  <c r="R281" i="1"/>
  <c r="S281" i="1"/>
  <c r="T281" i="1"/>
  <c r="U281" i="1"/>
  <c r="V281" i="1"/>
  <c r="X281" i="1" a="1"/>
  <c r="X281" i="1" s="1"/>
  <c r="Y281" i="1" a="1"/>
  <c r="Y281" i="1" s="1"/>
  <c r="Z281" i="1" a="1"/>
  <c r="Z281" i="1" s="1"/>
  <c r="AA281" i="1"/>
  <c r="AB281" i="1"/>
  <c r="AC281" i="1" a="1"/>
  <c r="AC281" i="1" s="1"/>
  <c r="AD281" i="1"/>
  <c r="AE281" i="1" a="1"/>
  <c r="AE281" i="1" s="1"/>
  <c r="AF281" i="1"/>
  <c r="AG281" i="1"/>
  <c r="AH281" i="1"/>
  <c r="AI281" i="1" a="1"/>
  <c r="AI281" i="1" s="1"/>
  <c r="R282" i="1"/>
  <c r="S282" i="1"/>
  <c r="T282" i="1"/>
  <c r="U282" i="1"/>
  <c r="V282" i="1"/>
  <c r="X282" i="1" a="1"/>
  <c r="X282" i="1" s="1"/>
  <c r="Y282" i="1" a="1"/>
  <c r="Y282" i="1" s="1"/>
  <c r="Z282" i="1" a="1"/>
  <c r="Z282" i="1" s="1"/>
  <c r="AA282" i="1"/>
  <c r="AB282" i="1"/>
  <c r="AC282" i="1" a="1"/>
  <c r="AC282" i="1" s="1"/>
  <c r="AD282" i="1"/>
  <c r="AE282" i="1" a="1"/>
  <c r="AE282" i="1" s="1"/>
  <c r="AF282" i="1"/>
  <c r="AG282" i="1"/>
  <c r="AH282" i="1"/>
  <c r="AI282" i="1" a="1"/>
  <c r="AI282" i="1" s="1"/>
  <c r="R283" i="1"/>
  <c r="S283" i="1"/>
  <c r="T283" i="1"/>
  <c r="U283" i="1"/>
  <c r="V283" i="1"/>
  <c r="X283" i="1" a="1"/>
  <c r="X283" i="1" s="1"/>
  <c r="Y283" i="1" a="1"/>
  <c r="Y283" i="1" s="1"/>
  <c r="Z283" i="1" a="1"/>
  <c r="Z283" i="1" s="1"/>
  <c r="AA283" i="1"/>
  <c r="AB283" i="1"/>
  <c r="AC283" i="1" a="1"/>
  <c r="AC283" i="1" s="1"/>
  <c r="AD283" i="1"/>
  <c r="AE283" i="1" a="1"/>
  <c r="AE283" i="1" s="1"/>
  <c r="AF283" i="1"/>
  <c r="AG283" i="1"/>
  <c r="AH283" i="1"/>
  <c r="AI283" i="1" a="1"/>
  <c r="AI283" i="1" s="1"/>
  <c r="R284" i="1"/>
  <c r="S284" i="1"/>
  <c r="T284" i="1"/>
  <c r="U284" i="1"/>
  <c r="V284" i="1"/>
  <c r="X284" i="1" a="1"/>
  <c r="X284" i="1" s="1"/>
  <c r="Y284" i="1" a="1"/>
  <c r="Y284" i="1" s="1"/>
  <c r="Z284" i="1" a="1"/>
  <c r="Z284" i="1" s="1"/>
  <c r="AA284" i="1"/>
  <c r="AB284" i="1"/>
  <c r="AC284" i="1" a="1"/>
  <c r="AC284" i="1" s="1"/>
  <c r="AD284" i="1"/>
  <c r="AE284" i="1" a="1"/>
  <c r="AE284" i="1" s="1"/>
  <c r="AF284" i="1"/>
  <c r="AG284" i="1"/>
  <c r="AH284" i="1"/>
  <c r="AI284" i="1" a="1"/>
  <c r="AI284" i="1" s="1"/>
  <c r="R285" i="1"/>
  <c r="S285" i="1"/>
  <c r="T285" i="1"/>
  <c r="U285" i="1"/>
  <c r="V285" i="1"/>
  <c r="X285" i="1" a="1"/>
  <c r="X285" i="1" s="1"/>
  <c r="Y285" i="1" a="1"/>
  <c r="Y285" i="1" s="1"/>
  <c r="Z285" i="1" a="1"/>
  <c r="Z285" i="1" s="1"/>
  <c r="AA285" i="1"/>
  <c r="AB285" i="1"/>
  <c r="AC285" i="1" a="1"/>
  <c r="AC285" i="1" s="1"/>
  <c r="AD285" i="1"/>
  <c r="AE285" i="1" a="1"/>
  <c r="AE285" i="1" s="1"/>
  <c r="AF285" i="1"/>
  <c r="AG285" i="1"/>
  <c r="AH285" i="1"/>
  <c r="AI285" i="1" a="1"/>
  <c r="AI285" i="1" s="1"/>
  <c r="R286" i="1"/>
  <c r="S286" i="1"/>
  <c r="T286" i="1"/>
  <c r="U286" i="1"/>
  <c r="V286" i="1"/>
  <c r="X286" i="1" a="1"/>
  <c r="X286" i="1" s="1"/>
  <c r="Y286" i="1" a="1"/>
  <c r="Y286" i="1" s="1"/>
  <c r="Z286" i="1" a="1"/>
  <c r="Z286" i="1" s="1"/>
  <c r="AA286" i="1"/>
  <c r="AB286" i="1"/>
  <c r="AC286" i="1" a="1"/>
  <c r="AC286" i="1" s="1"/>
  <c r="AD286" i="1"/>
  <c r="AE286" i="1" a="1"/>
  <c r="AE286" i="1" s="1"/>
  <c r="AF286" i="1"/>
  <c r="AG286" i="1"/>
  <c r="AH286" i="1"/>
  <c r="AI286" i="1" a="1"/>
  <c r="AI286" i="1" s="1"/>
  <c r="R287" i="1"/>
  <c r="S287" i="1"/>
  <c r="T287" i="1"/>
  <c r="U287" i="1"/>
  <c r="V287" i="1"/>
  <c r="X287" i="1" a="1"/>
  <c r="X287" i="1" s="1"/>
  <c r="Y287" i="1" a="1"/>
  <c r="Y287" i="1" s="1"/>
  <c r="Z287" i="1" a="1"/>
  <c r="Z287" i="1" s="1"/>
  <c r="AA287" i="1"/>
  <c r="AB287" i="1"/>
  <c r="AC287" i="1" a="1"/>
  <c r="AC287" i="1" s="1"/>
  <c r="AD287" i="1"/>
  <c r="AE287" i="1" a="1"/>
  <c r="AE287" i="1" s="1"/>
  <c r="AF287" i="1"/>
  <c r="AG287" i="1"/>
  <c r="AH287" i="1"/>
  <c r="AI287" i="1" a="1"/>
  <c r="AI287" i="1" s="1"/>
  <c r="R288" i="1"/>
  <c r="S288" i="1"/>
  <c r="T288" i="1"/>
  <c r="U288" i="1"/>
  <c r="V288" i="1"/>
  <c r="X288" i="1" a="1"/>
  <c r="X288" i="1" s="1"/>
  <c r="Y288" i="1" a="1"/>
  <c r="Y288" i="1" s="1"/>
  <c r="Z288" i="1" a="1"/>
  <c r="Z288" i="1" s="1"/>
  <c r="AA288" i="1"/>
  <c r="AB288" i="1"/>
  <c r="AC288" i="1" a="1"/>
  <c r="AC288" i="1" s="1"/>
  <c r="AD288" i="1"/>
  <c r="AE288" i="1" a="1"/>
  <c r="AE288" i="1" s="1"/>
  <c r="AF288" i="1"/>
  <c r="AG288" i="1"/>
  <c r="AH288" i="1"/>
  <c r="AI288" i="1" a="1"/>
  <c r="AI288" i="1" s="1"/>
  <c r="R289" i="1"/>
  <c r="S289" i="1"/>
  <c r="T289" i="1"/>
  <c r="U289" i="1"/>
  <c r="V289" i="1"/>
  <c r="X289" i="1" a="1"/>
  <c r="X289" i="1" s="1"/>
  <c r="Y289" i="1" a="1"/>
  <c r="Y289" i="1" s="1"/>
  <c r="Z289" i="1" a="1"/>
  <c r="Z289" i="1" s="1"/>
  <c r="AA289" i="1"/>
  <c r="AB289" i="1"/>
  <c r="AC289" i="1" a="1"/>
  <c r="AC289" i="1" s="1"/>
  <c r="AD289" i="1"/>
  <c r="AE289" i="1" a="1"/>
  <c r="AE289" i="1" s="1"/>
  <c r="AF289" i="1"/>
  <c r="AG289" i="1"/>
  <c r="AH289" i="1"/>
  <c r="AI289" i="1" a="1"/>
  <c r="AI289" i="1" s="1"/>
  <c r="R290" i="1"/>
  <c r="S290" i="1"/>
  <c r="T290" i="1"/>
  <c r="U290" i="1"/>
  <c r="V290" i="1"/>
  <c r="X290" i="1" a="1"/>
  <c r="X290" i="1" s="1"/>
  <c r="Y290" i="1" a="1"/>
  <c r="Y290" i="1" s="1"/>
  <c r="Z290" i="1" a="1"/>
  <c r="Z290" i="1" s="1"/>
  <c r="AA290" i="1"/>
  <c r="AB290" i="1"/>
  <c r="AC290" i="1" a="1"/>
  <c r="AC290" i="1" s="1"/>
  <c r="AD290" i="1"/>
  <c r="AE290" i="1" a="1"/>
  <c r="AE290" i="1" s="1"/>
  <c r="AF290" i="1"/>
  <c r="AG290" i="1"/>
  <c r="AH290" i="1"/>
  <c r="AI290" i="1" a="1"/>
  <c r="AI290" i="1" s="1"/>
  <c r="R291" i="1"/>
  <c r="S291" i="1"/>
  <c r="T291" i="1"/>
  <c r="U291" i="1"/>
  <c r="V291" i="1"/>
  <c r="X291" i="1" a="1"/>
  <c r="X291" i="1" s="1"/>
  <c r="Y291" i="1" a="1"/>
  <c r="Y291" i="1" s="1"/>
  <c r="Z291" i="1" a="1"/>
  <c r="Z291" i="1" s="1"/>
  <c r="AA291" i="1"/>
  <c r="AB291" i="1"/>
  <c r="AC291" i="1" a="1"/>
  <c r="AC291" i="1" s="1"/>
  <c r="AD291" i="1"/>
  <c r="AE291" i="1" a="1"/>
  <c r="AE291" i="1" s="1"/>
  <c r="AF291" i="1"/>
  <c r="AG291" i="1"/>
  <c r="AH291" i="1"/>
  <c r="AI291" i="1" a="1"/>
  <c r="AI291" i="1" s="1"/>
  <c r="R292" i="1"/>
  <c r="S292" i="1"/>
  <c r="T292" i="1"/>
  <c r="U292" i="1"/>
  <c r="V292" i="1"/>
  <c r="X292" i="1" a="1"/>
  <c r="X292" i="1" s="1"/>
  <c r="Y292" i="1" a="1"/>
  <c r="Y292" i="1" s="1"/>
  <c r="Z292" i="1" a="1"/>
  <c r="Z292" i="1" s="1"/>
  <c r="AA292" i="1"/>
  <c r="AB292" i="1"/>
  <c r="AC292" i="1" a="1"/>
  <c r="AC292" i="1" s="1"/>
  <c r="AD292" i="1"/>
  <c r="AE292" i="1" a="1"/>
  <c r="AE292" i="1" s="1"/>
  <c r="AF292" i="1"/>
  <c r="AG292" i="1"/>
  <c r="AH292" i="1"/>
  <c r="AI292" i="1" a="1"/>
  <c r="AI292" i="1" s="1"/>
  <c r="R293" i="1"/>
  <c r="S293" i="1"/>
  <c r="T293" i="1"/>
  <c r="U293" i="1"/>
  <c r="V293" i="1"/>
  <c r="X293" i="1" a="1"/>
  <c r="X293" i="1" s="1"/>
  <c r="Y293" i="1" a="1"/>
  <c r="Y293" i="1" s="1"/>
  <c r="Z293" i="1" a="1"/>
  <c r="Z293" i="1" s="1"/>
  <c r="AA293" i="1"/>
  <c r="AB293" i="1"/>
  <c r="AC293" i="1" a="1"/>
  <c r="AC293" i="1" s="1"/>
  <c r="AD293" i="1"/>
  <c r="AE293" i="1" a="1"/>
  <c r="AE293" i="1" s="1"/>
  <c r="AF293" i="1"/>
  <c r="AG293" i="1"/>
  <c r="AH293" i="1"/>
  <c r="AI293" i="1" a="1"/>
  <c r="AI293" i="1" s="1"/>
  <c r="R294" i="1"/>
  <c r="S294" i="1"/>
  <c r="T294" i="1"/>
  <c r="U294" i="1"/>
  <c r="V294" i="1"/>
  <c r="X294" i="1" a="1"/>
  <c r="X294" i="1" s="1"/>
  <c r="Y294" i="1" a="1"/>
  <c r="Y294" i="1" s="1"/>
  <c r="Z294" i="1" a="1"/>
  <c r="Z294" i="1" s="1"/>
  <c r="AA294" i="1"/>
  <c r="AB294" i="1"/>
  <c r="AC294" i="1" a="1"/>
  <c r="AC294" i="1" s="1"/>
  <c r="AD294" i="1"/>
  <c r="AE294" i="1" a="1"/>
  <c r="AE294" i="1" s="1"/>
  <c r="AF294" i="1"/>
  <c r="AG294" i="1"/>
  <c r="AH294" i="1"/>
  <c r="AI294" i="1" a="1"/>
  <c r="AI294" i="1" s="1"/>
  <c r="R295" i="1"/>
  <c r="S295" i="1"/>
  <c r="T295" i="1"/>
  <c r="U295" i="1"/>
  <c r="V295" i="1"/>
  <c r="X295" i="1" a="1"/>
  <c r="X295" i="1" s="1"/>
  <c r="Y295" i="1" a="1"/>
  <c r="Y295" i="1" s="1"/>
  <c r="Z295" i="1" a="1"/>
  <c r="Z295" i="1" s="1"/>
  <c r="AA295" i="1"/>
  <c r="AB295" i="1"/>
  <c r="AC295" i="1" a="1"/>
  <c r="AC295" i="1" s="1"/>
  <c r="AD295" i="1"/>
  <c r="AE295" i="1" a="1"/>
  <c r="AE295" i="1" s="1"/>
  <c r="AF295" i="1"/>
  <c r="AG295" i="1"/>
  <c r="AH295" i="1"/>
  <c r="AI295" i="1" a="1"/>
  <c r="AI295" i="1" s="1"/>
  <c r="R296" i="1"/>
  <c r="S296" i="1"/>
  <c r="T296" i="1"/>
  <c r="U296" i="1"/>
  <c r="V296" i="1"/>
  <c r="X296" i="1" a="1"/>
  <c r="X296" i="1" s="1"/>
  <c r="Y296" i="1" a="1"/>
  <c r="Y296" i="1" s="1"/>
  <c r="Z296" i="1" a="1"/>
  <c r="Z296" i="1" s="1"/>
  <c r="AA296" i="1"/>
  <c r="AB296" i="1"/>
  <c r="AC296" i="1" a="1"/>
  <c r="AC296" i="1" s="1"/>
  <c r="AD296" i="1"/>
  <c r="AE296" i="1" a="1"/>
  <c r="AE296" i="1" s="1"/>
  <c r="AF296" i="1"/>
  <c r="AG296" i="1"/>
  <c r="AH296" i="1"/>
  <c r="AI296" i="1" a="1"/>
  <c r="AI296" i="1" s="1"/>
  <c r="R297" i="1"/>
  <c r="S297" i="1"/>
  <c r="T297" i="1"/>
  <c r="U297" i="1"/>
  <c r="V297" i="1"/>
  <c r="X297" i="1" a="1"/>
  <c r="X297" i="1" s="1"/>
  <c r="Y297" i="1" a="1"/>
  <c r="Y297" i="1" s="1"/>
  <c r="Z297" i="1" a="1"/>
  <c r="Z297" i="1" s="1"/>
  <c r="AA297" i="1"/>
  <c r="AB297" i="1"/>
  <c r="AC297" i="1" a="1"/>
  <c r="AC297" i="1" s="1"/>
  <c r="AD297" i="1"/>
  <c r="AE297" i="1" a="1"/>
  <c r="AE297" i="1" s="1"/>
  <c r="AF297" i="1"/>
  <c r="AG297" i="1"/>
  <c r="AH297" i="1"/>
  <c r="AI297" i="1" a="1"/>
  <c r="AI297" i="1" s="1"/>
  <c r="R298" i="1"/>
  <c r="S298" i="1"/>
  <c r="T298" i="1"/>
  <c r="U298" i="1"/>
  <c r="V298" i="1"/>
  <c r="X298" i="1" a="1"/>
  <c r="X298" i="1" s="1"/>
  <c r="Y298" i="1" a="1"/>
  <c r="Y298" i="1" s="1"/>
  <c r="Z298" i="1" a="1"/>
  <c r="Z298" i="1" s="1"/>
  <c r="AA298" i="1"/>
  <c r="AB298" i="1"/>
  <c r="AC298" i="1" a="1"/>
  <c r="AC298" i="1" s="1"/>
  <c r="AD298" i="1"/>
  <c r="AE298" i="1" a="1"/>
  <c r="AE298" i="1" s="1"/>
  <c r="AF298" i="1"/>
  <c r="AG298" i="1"/>
  <c r="AH298" i="1"/>
  <c r="AI298" i="1" a="1"/>
  <c r="AI298" i="1" s="1"/>
  <c r="R299" i="1"/>
  <c r="S299" i="1"/>
  <c r="T299" i="1"/>
  <c r="U299" i="1"/>
  <c r="V299" i="1"/>
  <c r="X299" i="1" a="1"/>
  <c r="X299" i="1" s="1"/>
  <c r="Y299" i="1" a="1"/>
  <c r="Y299" i="1" s="1"/>
  <c r="Z299" i="1" a="1"/>
  <c r="Z299" i="1" s="1"/>
  <c r="AA299" i="1"/>
  <c r="AB299" i="1"/>
  <c r="AC299" i="1" a="1"/>
  <c r="AC299" i="1" s="1"/>
  <c r="AD299" i="1"/>
  <c r="AE299" i="1" a="1"/>
  <c r="AE299" i="1" s="1"/>
  <c r="AF299" i="1"/>
  <c r="AG299" i="1"/>
  <c r="AH299" i="1"/>
  <c r="AI299" i="1" a="1"/>
  <c r="AI299" i="1" s="1"/>
  <c r="R300" i="1"/>
  <c r="S300" i="1"/>
  <c r="T300" i="1"/>
  <c r="U300" i="1"/>
  <c r="V300" i="1"/>
  <c r="X300" i="1" a="1"/>
  <c r="X300" i="1" s="1"/>
  <c r="Y300" i="1" a="1"/>
  <c r="Y300" i="1" s="1"/>
  <c r="Z300" i="1" a="1"/>
  <c r="Z300" i="1" s="1"/>
  <c r="AA300" i="1"/>
  <c r="AB300" i="1"/>
  <c r="AC300" i="1" a="1"/>
  <c r="AC300" i="1" s="1"/>
  <c r="AD300" i="1"/>
  <c r="AE300" i="1" a="1"/>
  <c r="AE300" i="1" s="1"/>
  <c r="AF300" i="1"/>
  <c r="AG300" i="1"/>
  <c r="AH300" i="1"/>
  <c r="AI300" i="1" a="1"/>
  <c r="AI300" i="1" s="1"/>
  <c r="R301" i="1"/>
  <c r="S301" i="1"/>
  <c r="T301" i="1"/>
  <c r="U301" i="1"/>
  <c r="V301" i="1"/>
  <c r="X301" i="1" a="1"/>
  <c r="X301" i="1" s="1"/>
  <c r="Y301" i="1" a="1"/>
  <c r="Y301" i="1" s="1"/>
  <c r="Z301" i="1" a="1"/>
  <c r="Z301" i="1" s="1"/>
  <c r="AA301" i="1"/>
  <c r="AB301" i="1"/>
  <c r="AC301" i="1" a="1"/>
  <c r="AC301" i="1" s="1"/>
  <c r="AD301" i="1"/>
  <c r="AE301" i="1" a="1"/>
  <c r="AE301" i="1" s="1"/>
  <c r="AF301" i="1"/>
  <c r="AG301" i="1"/>
  <c r="AH301" i="1"/>
  <c r="AI301" i="1" a="1"/>
  <c r="AI301" i="1" s="1"/>
  <c r="R302" i="1"/>
  <c r="S302" i="1"/>
  <c r="T302" i="1"/>
  <c r="U302" i="1"/>
  <c r="V302" i="1"/>
  <c r="X302" i="1" a="1"/>
  <c r="X302" i="1" s="1"/>
  <c r="Y302" i="1" a="1"/>
  <c r="Y302" i="1" s="1"/>
  <c r="Z302" i="1" a="1"/>
  <c r="Z302" i="1" s="1"/>
  <c r="AA302" i="1"/>
  <c r="AB302" i="1"/>
  <c r="AC302" i="1" a="1"/>
  <c r="AC302" i="1" s="1"/>
  <c r="AD302" i="1"/>
  <c r="AE302" i="1" a="1"/>
  <c r="AE302" i="1" s="1"/>
  <c r="AF302" i="1"/>
  <c r="AG302" i="1"/>
  <c r="AH302" i="1"/>
  <c r="AI302" i="1" a="1"/>
  <c r="AI302" i="1" s="1"/>
  <c r="R303" i="1"/>
  <c r="S303" i="1"/>
  <c r="T303" i="1"/>
  <c r="U303" i="1"/>
  <c r="V303" i="1"/>
  <c r="X303" i="1" a="1"/>
  <c r="X303" i="1" s="1"/>
  <c r="Y303" i="1" a="1"/>
  <c r="Y303" i="1" s="1"/>
  <c r="Z303" i="1" a="1"/>
  <c r="Z303" i="1" s="1"/>
  <c r="AA303" i="1"/>
  <c r="AB303" i="1"/>
  <c r="AC303" i="1" a="1"/>
  <c r="AC303" i="1" s="1"/>
  <c r="AD303" i="1"/>
  <c r="AE303" i="1" a="1"/>
  <c r="AE303" i="1" s="1"/>
  <c r="AF303" i="1"/>
  <c r="AG303" i="1"/>
  <c r="AH303" i="1"/>
  <c r="AI303" i="1" a="1"/>
  <c r="AI303" i="1" s="1"/>
  <c r="R304" i="1"/>
  <c r="S304" i="1"/>
  <c r="T304" i="1"/>
  <c r="U304" i="1"/>
  <c r="V304" i="1"/>
  <c r="X304" i="1" a="1"/>
  <c r="X304" i="1" s="1"/>
  <c r="Y304" i="1" a="1"/>
  <c r="Y304" i="1" s="1"/>
  <c r="Z304" i="1" a="1"/>
  <c r="Z304" i="1" s="1"/>
  <c r="AA304" i="1"/>
  <c r="AB304" i="1"/>
  <c r="AC304" i="1" a="1"/>
  <c r="AC304" i="1" s="1"/>
  <c r="AD304" i="1"/>
  <c r="AE304" i="1" a="1"/>
  <c r="AE304" i="1" s="1"/>
  <c r="AF304" i="1"/>
  <c r="AG304" i="1"/>
  <c r="AH304" i="1"/>
  <c r="AI304" i="1" a="1"/>
  <c r="AI304" i="1" s="1"/>
  <c r="R305" i="1"/>
  <c r="S305" i="1"/>
  <c r="T305" i="1"/>
  <c r="U305" i="1"/>
  <c r="V305" i="1"/>
  <c r="X305" i="1" a="1"/>
  <c r="X305" i="1" s="1"/>
  <c r="Y305" i="1" a="1"/>
  <c r="Y305" i="1" s="1"/>
  <c r="Z305" i="1" a="1"/>
  <c r="Z305" i="1" s="1"/>
  <c r="AA305" i="1"/>
  <c r="AB305" i="1"/>
  <c r="AC305" i="1" a="1"/>
  <c r="AC305" i="1" s="1"/>
  <c r="AD305" i="1"/>
  <c r="AE305" i="1" a="1"/>
  <c r="AE305" i="1" s="1"/>
  <c r="AF305" i="1"/>
  <c r="AG305" i="1"/>
  <c r="AH305" i="1"/>
  <c r="AI305" i="1" a="1"/>
  <c r="AI305" i="1" s="1"/>
  <c r="R306" i="1"/>
  <c r="S306" i="1"/>
  <c r="T306" i="1"/>
  <c r="U306" i="1"/>
  <c r="V306" i="1"/>
  <c r="X306" i="1" a="1"/>
  <c r="X306" i="1" s="1"/>
  <c r="Y306" i="1" a="1"/>
  <c r="Y306" i="1" s="1"/>
  <c r="Z306" i="1" a="1"/>
  <c r="Z306" i="1" s="1"/>
  <c r="AA306" i="1"/>
  <c r="AB306" i="1"/>
  <c r="AC306" i="1" a="1"/>
  <c r="AC306" i="1" s="1"/>
  <c r="AD306" i="1"/>
  <c r="AE306" i="1" a="1"/>
  <c r="AE306" i="1" s="1"/>
  <c r="AF306" i="1"/>
  <c r="AG306" i="1"/>
  <c r="AH306" i="1"/>
  <c r="AI306" i="1" a="1"/>
  <c r="AI306" i="1" s="1"/>
  <c r="R307" i="1"/>
  <c r="S307" i="1"/>
  <c r="T307" i="1"/>
  <c r="U307" i="1"/>
  <c r="V307" i="1"/>
  <c r="X307" i="1" a="1"/>
  <c r="X307" i="1" s="1"/>
  <c r="Y307" i="1" a="1"/>
  <c r="Y307" i="1" s="1"/>
  <c r="Z307" i="1" a="1"/>
  <c r="Z307" i="1" s="1"/>
  <c r="AA307" i="1"/>
  <c r="AB307" i="1"/>
  <c r="AC307" i="1" a="1"/>
  <c r="AC307" i="1" s="1"/>
  <c r="AD307" i="1"/>
  <c r="AE307" i="1" a="1"/>
  <c r="AE307" i="1" s="1"/>
  <c r="AF307" i="1"/>
  <c r="AG307" i="1"/>
  <c r="AH307" i="1"/>
  <c r="AI307" i="1" a="1"/>
  <c r="AI307" i="1" s="1"/>
  <c r="R308" i="1"/>
  <c r="S308" i="1"/>
  <c r="T308" i="1"/>
  <c r="U308" i="1"/>
  <c r="V308" i="1"/>
  <c r="X308" i="1" a="1"/>
  <c r="X308" i="1" s="1"/>
  <c r="Y308" i="1" a="1"/>
  <c r="Y308" i="1" s="1"/>
  <c r="Z308" i="1" a="1"/>
  <c r="Z308" i="1" s="1"/>
  <c r="AA308" i="1"/>
  <c r="AB308" i="1"/>
  <c r="AC308" i="1" a="1"/>
  <c r="AC308" i="1" s="1"/>
  <c r="AD308" i="1"/>
  <c r="AE308" i="1" a="1"/>
  <c r="AE308" i="1" s="1"/>
  <c r="AF308" i="1"/>
  <c r="AG308" i="1"/>
  <c r="AH308" i="1"/>
  <c r="AI308" i="1" a="1"/>
  <c r="AI308" i="1" s="1"/>
  <c r="R309" i="1"/>
  <c r="S309" i="1"/>
  <c r="T309" i="1"/>
  <c r="U309" i="1"/>
  <c r="V309" i="1"/>
  <c r="X309" i="1" a="1"/>
  <c r="X309" i="1" s="1"/>
  <c r="Y309" i="1" a="1"/>
  <c r="Y309" i="1" s="1"/>
  <c r="Z309" i="1" a="1"/>
  <c r="Z309" i="1" s="1"/>
  <c r="AA309" i="1"/>
  <c r="AB309" i="1"/>
  <c r="AC309" i="1" a="1"/>
  <c r="AC309" i="1" s="1"/>
  <c r="AD309" i="1"/>
  <c r="AE309" i="1" a="1"/>
  <c r="AE309" i="1" s="1"/>
  <c r="AF309" i="1"/>
  <c r="AG309" i="1"/>
  <c r="AH309" i="1"/>
  <c r="AI309" i="1" a="1"/>
  <c r="AI309" i="1" s="1"/>
  <c r="R310" i="1"/>
  <c r="S310" i="1"/>
  <c r="T310" i="1"/>
  <c r="U310" i="1"/>
  <c r="V310" i="1"/>
  <c r="X310" i="1" a="1"/>
  <c r="X310" i="1" s="1"/>
  <c r="Y310" i="1" a="1"/>
  <c r="Y310" i="1" s="1"/>
  <c r="Z310" i="1" a="1"/>
  <c r="Z310" i="1" s="1"/>
  <c r="AA310" i="1"/>
  <c r="AB310" i="1"/>
  <c r="AC310" i="1" a="1"/>
  <c r="AC310" i="1" s="1"/>
  <c r="AD310" i="1"/>
  <c r="AE310" i="1" a="1"/>
  <c r="AE310" i="1" s="1"/>
  <c r="AF310" i="1"/>
  <c r="AG310" i="1"/>
  <c r="AH310" i="1"/>
  <c r="AI310" i="1" a="1"/>
  <c r="AI310" i="1" s="1"/>
  <c r="R311" i="1"/>
  <c r="S311" i="1"/>
  <c r="T311" i="1"/>
  <c r="U311" i="1"/>
  <c r="V311" i="1"/>
  <c r="X311" i="1" a="1"/>
  <c r="X311" i="1" s="1"/>
  <c r="Y311" i="1" a="1"/>
  <c r="Y311" i="1" s="1"/>
  <c r="Z311" i="1" a="1"/>
  <c r="Z311" i="1" s="1"/>
  <c r="AA311" i="1"/>
  <c r="AB311" i="1"/>
  <c r="AC311" i="1" a="1"/>
  <c r="AC311" i="1" s="1"/>
  <c r="AD311" i="1"/>
  <c r="AE311" i="1" a="1"/>
  <c r="AE311" i="1" s="1"/>
  <c r="AF311" i="1"/>
  <c r="AG311" i="1"/>
  <c r="AH311" i="1"/>
  <c r="AI311" i="1" a="1"/>
  <c r="AI311" i="1" s="1"/>
  <c r="R312" i="1"/>
  <c r="S312" i="1"/>
  <c r="T312" i="1"/>
  <c r="U312" i="1"/>
  <c r="V312" i="1"/>
  <c r="X312" i="1" a="1"/>
  <c r="X312" i="1" s="1"/>
  <c r="Y312" i="1" a="1"/>
  <c r="Y312" i="1" s="1"/>
  <c r="Z312" i="1" a="1"/>
  <c r="Z312" i="1" s="1"/>
  <c r="AA312" i="1"/>
  <c r="AB312" i="1"/>
  <c r="AC312" i="1" a="1"/>
  <c r="AC312" i="1" s="1"/>
  <c r="AD312" i="1"/>
  <c r="AE312" i="1" a="1"/>
  <c r="AE312" i="1" s="1"/>
  <c r="AF312" i="1"/>
  <c r="AG312" i="1"/>
  <c r="AH312" i="1"/>
  <c r="AI312" i="1" a="1"/>
  <c r="AI312" i="1" s="1"/>
  <c r="R313" i="1"/>
  <c r="S313" i="1"/>
  <c r="T313" i="1"/>
  <c r="U313" i="1"/>
  <c r="V313" i="1"/>
  <c r="X313" i="1" a="1"/>
  <c r="X313" i="1" s="1"/>
  <c r="Y313" i="1" a="1"/>
  <c r="Y313" i="1" s="1"/>
  <c r="Z313" i="1" a="1"/>
  <c r="Z313" i="1" s="1"/>
  <c r="AA313" i="1"/>
  <c r="AB313" i="1"/>
  <c r="AC313" i="1" a="1"/>
  <c r="AC313" i="1" s="1"/>
  <c r="AD313" i="1"/>
  <c r="AE313" i="1" a="1"/>
  <c r="AE313" i="1" s="1"/>
  <c r="AF313" i="1"/>
  <c r="AG313" i="1"/>
  <c r="AH313" i="1"/>
  <c r="AI313" i="1" a="1"/>
  <c r="AI313" i="1" s="1"/>
  <c r="R314" i="1"/>
  <c r="S314" i="1"/>
  <c r="T314" i="1"/>
  <c r="U314" i="1"/>
  <c r="V314" i="1"/>
  <c r="X314" i="1" a="1"/>
  <c r="X314" i="1" s="1"/>
  <c r="Y314" i="1" a="1"/>
  <c r="Y314" i="1" s="1"/>
  <c r="Z314" i="1" a="1"/>
  <c r="Z314" i="1" s="1"/>
  <c r="AA314" i="1"/>
  <c r="AB314" i="1"/>
  <c r="AC314" i="1" a="1"/>
  <c r="AC314" i="1" s="1"/>
  <c r="AD314" i="1"/>
  <c r="AE314" i="1" a="1"/>
  <c r="AE314" i="1" s="1"/>
  <c r="AF314" i="1"/>
  <c r="AG314" i="1"/>
  <c r="AH314" i="1"/>
  <c r="AI314" i="1" a="1"/>
  <c r="AI314" i="1" s="1"/>
  <c r="R315" i="1"/>
  <c r="S315" i="1"/>
  <c r="T315" i="1"/>
  <c r="U315" i="1"/>
  <c r="V315" i="1"/>
  <c r="X315" i="1" a="1"/>
  <c r="X315" i="1" s="1"/>
  <c r="Y315" i="1" a="1"/>
  <c r="Y315" i="1" s="1"/>
  <c r="Z315" i="1" a="1"/>
  <c r="Z315" i="1" s="1"/>
  <c r="AA315" i="1"/>
  <c r="AB315" i="1"/>
  <c r="AC315" i="1" a="1"/>
  <c r="AC315" i="1" s="1"/>
  <c r="AD315" i="1"/>
  <c r="AE315" i="1" a="1"/>
  <c r="AE315" i="1" s="1"/>
  <c r="AF315" i="1"/>
  <c r="AG315" i="1"/>
  <c r="AH315" i="1"/>
  <c r="AI315" i="1" a="1"/>
  <c r="AI315" i="1" s="1"/>
  <c r="R316" i="1"/>
  <c r="S316" i="1"/>
  <c r="T316" i="1"/>
  <c r="U316" i="1"/>
  <c r="V316" i="1"/>
  <c r="X316" i="1" a="1"/>
  <c r="X316" i="1" s="1"/>
  <c r="Y316" i="1" a="1"/>
  <c r="Y316" i="1" s="1"/>
  <c r="Z316" i="1" a="1"/>
  <c r="Z316" i="1" s="1"/>
  <c r="AA316" i="1"/>
  <c r="AB316" i="1"/>
  <c r="AC316" i="1" a="1"/>
  <c r="AC316" i="1" s="1"/>
  <c r="AD316" i="1"/>
  <c r="AE316" i="1" a="1"/>
  <c r="AE316" i="1" s="1"/>
  <c r="AF316" i="1"/>
  <c r="AG316" i="1"/>
  <c r="AH316" i="1"/>
  <c r="AI316" i="1" a="1"/>
  <c r="AI316" i="1" s="1"/>
  <c r="R317" i="1"/>
  <c r="S317" i="1"/>
  <c r="T317" i="1"/>
  <c r="U317" i="1"/>
  <c r="V317" i="1"/>
  <c r="X317" i="1" a="1"/>
  <c r="X317" i="1" s="1"/>
  <c r="Y317" i="1" a="1"/>
  <c r="Y317" i="1" s="1"/>
  <c r="Z317" i="1" a="1"/>
  <c r="Z317" i="1" s="1"/>
  <c r="AA317" i="1"/>
  <c r="AB317" i="1"/>
  <c r="AC317" i="1" a="1"/>
  <c r="AC317" i="1" s="1"/>
  <c r="AD317" i="1"/>
  <c r="AE317" i="1" a="1"/>
  <c r="AE317" i="1" s="1"/>
  <c r="AF317" i="1"/>
  <c r="AG317" i="1"/>
  <c r="AH317" i="1"/>
  <c r="AI317" i="1" a="1"/>
  <c r="AI317" i="1" s="1"/>
  <c r="R318" i="1"/>
  <c r="S318" i="1"/>
  <c r="T318" i="1"/>
  <c r="U318" i="1"/>
  <c r="V318" i="1"/>
  <c r="X318" i="1" a="1"/>
  <c r="X318" i="1" s="1"/>
  <c r="Y318" i="1" a="1"/>
  <c r="Y318" i="1" s="1"/>
  <c r="Z318" i="1" a="1"/>
  <c r="Z318" i="1" s="1"/>
  <c r="AA318" i="1"/>
  <c r="AB318" i="1"/>
  <c r="AC318" i="1" a="1"/>
  <c r="AC318" i="1" s="1"/>
  <c r="AD318" i="1"/>
  <c r="AE318" i="1" a="1"/>
  <c r="AE318" i="1" s="1"/>
  <c r="AF318" i="1"/>
  <c r="AG318" i="1"/>
  <c r="AH318" i="1"/>
  <c r="AI318" i="1" a="1"/>
  <c r="AI318" i="1" s="1"/>
  <c r="R319" i="1"/>
  <c r="S319" i="1"/>
  <c r="T319" i="1"/>
  <c r="U319" i="1"/>
  <c r="V319" i="1"/>
  <c r="X319" i="1" a="1"/>
  <c r="X319" i="1" s="1"/>
  <c r="Y319" i="1" a="1"/>
  <c r="Y319" i="1" s="1"/>
  <c r="Z319" i="1" a="1"/>
  <c r="Z319" i="1" s="1"/>
  <c r="AA319" i="1"/>
  <c r="AB319" i="1"/>
  <c r="AC319" i="1" a="1"/>
  <c r="AC319" i="1" s="1"/>
  <c r="AD319" i="1"/>
  <c r="AE319" i="1" a="1"/>
  <c r="AE319" i="1" s="1"/>
  <c r="AF319" i="1"/>
  <c r="AG319" i="1"/>
  <c r="AH319" i="1"/>
  <c r="AI319" i="1" a="1"/>
  <c r="AI319" i="1" s="1"/>
  <c r="R320" i="1"/>
  <c r="S320" i="1"/>
  <c r="T320" i="1"/>
  <c r="U320" i="1"/>
  <c r="V320" i="1"/>
  <c r="X320" i="1" a="1"/>
  <c r="X320" i="1" s="1"/>
  <c r="Y320" i="1" a="1"/>
  <c r="Y320" i="1" s="1"/>
  <c r="Z320" i="1" a="1"/>
  <c r="Z320" i="1" s="1"/>
  <c r="AA320" i="1"/>
  <c r="AB320" i="1"/>
  <c r="AC320" i="1" a="1"/>
  <c r="AC320" i="1" s="1"/>
  <c r="AD320" i="1"/>
  <c r="AE320" i="1" a="1"/>
  <c r="AE320" i="1" s="1"/>
  <c r="AF320" i="1"/>
  <c r="AG320" i="1"/>
  <c r="AH320" i="1"/>
  <c r="AI320" i="1" a="1"/>
  <c r="AI320" i="1" s="1"/>
  <c r="R321" i="1"/>
  <c r="S321" i="1"/>
  <c r="T321" i="1"/>
  <c r="U321" i="1"/>
  <c r="V321" i="1"/>
  <c r="X321" i="1" a="1"/>
  <c r="X321" i="1" s="1"/>
  <c r="Y321" i="1" a="1"/>
  <c r="Y321" i="1" s="1"/>
  <c r="Z321" i="1" a="1"/>
  <c r="Z321" i="1" s="1"/>
  <c r="AA321" i="1"/>
  <c r="AB321" i="1"/>
  <c r="AC321" i="1" a="1"/>
  <c r="AC321" i="1" s="1"/>
  <c r="AD321" i="1"/>
  <c r="AE321" i="1" a="1"/>
  <c r="AE321" i="1" s="1"/>
  <c r="AF321" i="1"/>
  <c r="AG321" i="1"/>
  <c r="AH321" i="1"/>
  <c r="AI321" i="1" a="1"/>
  <c r="AI321" i="1" s="1"/>
  <c r="R322" i="1"/>
  <c r="S322" i="1"/>
  <c r="T322" i="1"/>
  <c r="U322" i="1"/>
  <c r="V322" i="1"/>
  <c r="X322" i="1" a="1"/>
  <c r="X322" i="1" s="1"/>
  <c r="Y322" i="1" a="1"/>
  <c r="Y322" i="1" s="1"/>
  <c r="Z322" i="1" a="1"/>
  <c r="Z322" i="1" s="1"/>
  <c r="AA322" i="1"/>
  <c r="AB322" i="1"/>
  <c r="AC322" i="1" a="1"/>
  <c r="AC322" i="1" s="1"/>
  <c r="AD322" i="1"/>
  <c r="AE322" i="1" a="1"/>
  <c r="AE322" i="1" s="1"/>
  <c r="AF322" i="1"/>
  <c r="AG322" i="1"/>
  <c r="AH322" i="1"/>
  <c r="AI322" i="1" a="1"/>
  <c r="AI322" i="1" s="1"/>
  <c r="R323" i="1"/>
  <c r="S323" i="1"/>
  <c r="T323" i="1"/>
  <c r="U323" i="1"/>
  <c r="V323" i="1"/>
  <c r="X323" i="1" a="1"/>
  <c r="X323" i="1" s="1"/>
  <c r="Y323" i="1" a="1"/>
  <c r="Y323" i="1" s="1"/>
  <c r="Z323" i="1" a="1"/>
  <c r="Z323" i="1" s="1"/>
  <c r="AA323" i="1"/>
  <c r="AB323" i="1"/>
  <c r="AC323" i="1" a="1"/>
  <c r="AC323" i="1" s="1"/>
  <c r="AD323" i="1"/>
  <c r="AE323" i="1" a="1"/>
  <c r="AE323" i="1" s="1"/>
  <c r="AF323" i="1"/>
  <c r="AG323" i="1"/>
  <c r="AH323" i="1"/>
  <c r="AI323" i="1" a="1"/>
  <c r="AI323" i="1" s="1"/>
  <c r="R324" i="1"/>
  <c r="S324" i="1"/>
  <c r="T324" i="1"/>
  <c r="U324" i="1"/>
  <c r="V324" i="1"/>
  <c r="X324" i="1" a="1"/>
  <c r="X324" i="1" s="1"/>
  <c r="Y324" i="1" a="1"/>
  <c r="Y324" i="1" s="1"/>
  <c r="Z324" i="1" a="1"/>
  <c r="Z324" i="1" s="1"/>
  <c r="AA324" i="1"/>
  <c r="AB324" i="1"/>
  <c r="AC324" i="1" a="1"/>
  <c r="AC324" i="1" s="1"/>
  <c r="AD324" i="1"/>
  <c r="AE324" i="1" a="1"/>
  <c r="AE324" i="1" s="1"/>
  <c r="AF324" i="1"/>
  <c r="AG324" i="1"/>
  <c r="AH324" i="1"/>
  <c r="AI324" i="1" a="1"/>
  <c r="AI324" i="1" s="1"/>
  <c r="R325" i="1"/>
  <c r="S325" i="1"/>
  <c r="T325" i="1"/>
  <c r="U325" i="1"/>
  <c r="V325" i="1"/>
  <c r="X325" i="1" a="1"/>
  <c r="X325" i="1" s="1"/>
  <c r="Y325" i="1" a="1"/>
  <c r="Y325" i="1" s="1"/>
  <c r="Z325" i="1" a="1"/>
  <c r="Z325" i="1" s="1"/>
  <c r="AA325" i="1"/>
  <c r="AB325" i="1"/>
  <c r="AC325" i="1" a="1"/>
  <c r="AC325" i="1" s="1"/>
  <c r="AD325" i="1"/>
  <c r="AE325" i="1" a="1"/>
  <c r="AE325" i="1" s="1"/>
  <c r="AF325" i="1"/>
  <c r="AG325" i="1"/>
  <c r="AH325" i="1"/>
  <c r="AI325" i="1" a="1"/>
  <c r="AI325" i="1" s="1"/>
  <c r="R326" i="1"/>
  <c r="S326" i="1"/>
  <c r="T326" i="1"/>
  <c r="U326" i="1"/>
  <c r="V326" i="1"/>
  <c r="X326" i="1" a="1"/>
  <c r="X326" i="1" s="1"/>
  <c r="Y326" i="1" a="1"/>
  <c r="Y326" i="1" s="1"/>
  <c r="Z326" i="1" a="1"/>
  <c r="Z326" i="1" s="1"/>
  <c r="AA326" i="1"/>
  <c r="AB326" i="1"/>
  <c r="AC326" i="1" a="1"/>
  <c r="AC326" i="1" s="1"/>
  <c r="AD326" i="1"/>
  <c r="AE326" i="1" a="1"/>
  <c r="AE326" i="1" s="1"/>
  <c r="AF326" i="1"/>
  <c r="AG326" i="1"/>
  <c r="AH326" i="1"/>
  <c r="AI326" i="1" a="1"/>
  <c r="AI326" i="1" s="1"/>
  <c r="R327" i="1"/>
  <c r="S327" i="1"/>
  <c r="T327" i="1"/>
  <c r="U327" i="1"/>
  <c r="V327" i="1"/>
  <c r="X327" i="1" a="1"/>
  <c r="X327" i="1" s="1"/>
  <c r="Y327" i="1" a="1"/>
  <c r="Y327" i="1" s="1"/>
  <c r="Z327" i="1" a="1"/>
  <c r="Z327" i="1" s="1"/>
  <c r="AA327" i="1"/>
  <c r="AB327" i="1"/>
  <c r="AC327" i="1" a="1"/>
  <c r="AC327" i="1" s="1"/>
  <c r="AD327" i="1"/>
  <c r="AE327" i="1" a="1"/>
  <c r="AE327" i="1" s="1"/>
  <c r="AF327" i="1"/>
  <c r="AG327" i="1"/>
  <c r="AH327" i="1"/>
  <c r="AI327" i="1" a="1"/>
  <c r="AI327" i="1" s="1"/>
  <c r="R328" i="1"/>
  <c r="S328" i="1"/>
  <c r="T328" i="1"/>
  <c r="U328" i="1"/>
  <c r="V328" i="1"/>
  <c r="X328" i="1" a="1"/>
  <c r="X328" i="1" s="1"/>
  <c r="Y328" i="1" a="1"/>
  <c r="Y328" i="1" s="1"/>
  <c r="Z328" i="1" a="1"/>
  <c r="Z328" i="1" s="1"/>
  <c r="AA328" i="1"/>
  <c r="AB328" i="1"/>
  <c r="AC328" i="1" a="1"/>
  <c r="AC328" i="1" s="1"/>
  <c r="AD328" i="1"/>
  <c r="AE328" i="1" a="1"/>
  <c r="AE328" i="1" s="1"/>
  <c r="AF328" i="1"/>
  <c r="AG328" i="1"/>
  <c r="AH328" i="1"/>
  <c r="AI328" i="1" a="1"/>
  <c r="AI328" i="1" s="1"/>
  <c r="R329" i="1"/>
  <c r="S329" i="1"/>
  <c r="T329" i="1"/>
  <c r="U329" i="1"/>
  <c r="V329" i="1"/>
  <c r="X329" i="1" a="1"/>
  <c r="X329" i="1" s="1"/>
  <c r="Y329" i="1" a="1"/>
  <c r="Y329" i="1" s="1"/>
  <c r="Z329" i="1" a="1"/>
  <c r="Z329" i="1" s="1"/>
  <c r="AA329" i="1"/>
  <c r="AB329" i="1"/>
  <c r="AC329" i="1" a="1"/>
  <c r="AC329" i="1" s="1"/>
  <c r="AD329" i="1"/>
  <c r="AE329" i="1" a="1"/>
  <c r="AE329" i="1" s="1"/>
  <c r="AF329" i="1"/>
  <c r="AG329" i="1"/>
  <c r="AH329" i="1"/>
  <c r="AI329" i="1" a="1"/>
  <c r="AI329" i="1" s="1"/>
  <c r="R330" i="1"/>
  <c r="S330" i="1"/>
  <c r="T330" i="1"/>
  <c r="U330" i="1"/>
  <c r="V330" i="1"/>
  <c r="X330" i="1" a="1"/>
  <c r="X330" i="1" s="1"/>
  <c r="Y330" i="1" a="1"/>
  <c r="Y330" i="1" s="1"/>
  <c r="Z330" i="1" a="1"/>
  <c r="Z330" i="1" s="1"/>
  <c r="AA330" i="1"/>
  <c r="AB330" i="1"/>
  <c r="AC330" i="1" a="1"/>
  <c r="AC330" i="1" s="1"/>
  <c r="AD330" i="1"/>
  <c r="AE330" i="1" a="1"/>
  <c r="AE330" i="1" s="1"/>
  <c r="AF330" i="1"/>
  <c r="AG330" i="1"/>
  <c r="AH330" i="1"/>
  <c r="AI330" i="1" a="1"/>
  <c r="AI330" i="1" s="1"/>
  <c r="R331" i="1"/>
  <c r="S331" i="1"/>
  <c r="T331" i="1"/>
  <c r="U331" i="1"/>
  <c r="V331" i="1"/>
  <c r="X331" i="1" a="1"/>
  <c r="X331" i="1" s="1"/>
  <c r="Y331" i="1" a="1"/>
  <c r="Y331" i="1" s="1"/>
  <c r="Z331" i="1" a="1"/>
  <c r="Z331" i="1" s="1"/>
  <c r="AA331" i="1"/>
  <c r="AB331" i="1"/>
  <c r="AC331" i="1" a="1"/>
  <c r="AC331" i="1" s="1"/>
  <c r="AD331" i="1"/>
  <c r="AE331" i="1" a="1"/>
  <c r="AE331" i="1" s="1"/>
  <c r="AF331" i="1"/>
  <c r="AG331" i="1"/>
  <c r="AH331" i="1"/>
  <c r="AI331" i="1" a="1"/>
  <c r="AI331" i="1" s="1"/>
  <c r="R332" i="1"/>
  <c r="S332" i="1"/>
  <c r="T332" i="1"/>
  <c r="U332" i="1"/>
  <c r="V332" i="1"/>
  <c r="X332" i="1" a="1"/>
  <c r="X332" i="1" s="1"/>
  <c r="Y332" i="1" a="1"/>
  <c r="Y332" i="1" s="1"/>
  <c r="Z332" i="1" a="1"/>
  <c r="Z332" i="1" s="1"/>
  <c r="AA332" i="1"/>
  <c r="AB332" i="1"/>
  <c r="AC332" i="1" a="1"/>
  <c r="AC332" i="1" s="1"/>
  <c r="AD332" i="1"/>
  <c r="AE332" i="1" a="1"/>
  <c r="AE332" i="1" s="1"/>
  <c r="AF332" i="1"/>
  <c r="AG332" i="1"/>
  <c r="AH332" i="1"/>
  <c r="AI332" i="1" a="1"/>
  <c r="AI332" i="1" s="1"/>
  <c r="R333" i="1"/>
  <c r="S333" i="1"/>
  <c r="T333" i="1"/>
  <c r="U333" i="1"/>
  <c r="V333" i="1"/>
  <c r="X333" i="1" a="1"/>
  <c r="X333" i="1" s="1"/>
  <c r="Y333" i="1" a="1"/>
  <c r="Y333" i="1" s="1"/>
  <c r="Z333" i="1" a="1"/>
  <c r="Z333" i="1" s="1"/>
  <c r="AA333" i="1"/>
  <c r="AB333" i="1"/>
  <c r="AC333" i="1" a="1"/>
  <c r="AC333" i="1" s="1"/>
  <c r="AD333" i="1"/>
  <c r="AE333" i="1" a="1"/>
  <c r="AE333" i="1" s="1"/>
  <c r="AF333" i="1"/>
  <c r="AG333" i="1"/>
  <c r="AH333" i="1"/>
  <c r="AI333" i="1" a="1"/>
  <c r="AI333" i="1" s="1"/>
  <c r="R334" i="1"/>
  <c r="S334" i="1"/>
  <c r="T334" i="1"/>
  <c r="U334" i="1"/>
  <c r="V334" i="1"/>
  <c r="X334" i="1" a="1"/>
  <c r="X334" i="1" s="1"/>
  <c r="Y334" i="1" a="1"/>
  <c r="Y334" i="1" s="1"/>
  <c r="Z334" i="1" a="1"/>
  <c r="Z334" i="1" s="1"/>
  <c r="AA334" i="1"/>
  <c r="AB334" i="1"/>
  <c r="AC334" i="1" a="1"/>
  <c r="AC334" i="1" s="1"/>
  <c r="AD334" i="1"/>
  <c r="AE334" i="1" a="1"/>
  <c r="AE334" i="1" s="1"/>
  <c r="AF334" i="1"/>
  <c r="AG334" i="1"/>
  <c r="AH334" i="1"/>
  <c r="AI334" i="1" a="1"/>
  <c r="AI334" i="1" s="1"/>
  <c r="R335" i="1"/>
  <c r="S335" i="1"/>
  <c r="T335" i="1"/>
  <c r="U335" i="1"/>
  <c r="V335" i="1"/>
  <c r="X335" i="1" a="1"/>
  <c r="X335" i="1" s="1"/>
  <c r="Y335" i="1" a="1"/>
  <c r="Y335" i="1" s="1"/>
  <c r="Z335" i="1" a="1"/>
  <c r="Z335" i="1" s="1"/>
  <c r="AA335" i="1"/>
  <c r="AB335" i="1"/>
  <c r="AC335" i="1" a="1"/>
  <c r="AC335" i="1" s="1"/>
  <c r="AD335" i="1"/>
  <c r="AE335" i="1" a="1"/>
  <c r="AE335" i="1" s="1"/>
  <c r="AF335" i="1"/>
  <c r="AG335" i="1"/>
  <c r="AH335" i="1"/>
  <c r="AI335" i="1" a="1"/>
  <c r="AI335" i="1" s="1"/>
  <c r="R336" i="1"/>
  <c r="S336" i="1"/>
  <c r="T336" i="1"/>
  <c r="U336" i="1"/>
  <c r="V336" i="1"/>
  <c r="X336" i="1" a="1"/>
  <c r="X336" i="1" s="1"/>
  <c r="Y336" i="1" a="1"/>
  <c r="Y336" i="1" s="1"/>
  <c r="Z336" i="1" a="1"/>
  <c r="Z336" i="1" s="1"/>
  <c r="AA336" i="1"/>
  <c r="AB336" i="1"/>
  <c r="AC336" i="1" a="1"/>
  <c r="AC336" i="1" s="1"/>
  <c r="AD336" i="1"/>
  <c r="AE336" i="1" a="1"/>
  <c r="AE336" i="1" s="1"/>
  <c r="AF336" i="1"/>
  <c r="AG336" i="1"/>
  <c r="AH336" i="1"/>
  <c r="AI336" i="1" a="1"/>
  <c r="AI336" i="1" s="1"/>
  <c r="R337" i="1"/>
  <c r="S337" i="1"/>
  <c r="T337" i="1"/>
  <c r="U337" i="1"/>
  <c r="V337" i="1"/>
  <c r="X337" i="1" a="1"/>
  <c r="X337" i="1" s="1"/>
  <c r="Y337" i="1" a="1"/>
  <c r="Y337" i="1" s="1"/>
  <c r="Z337" i="1" a="1"/>
  <c r="Z337" i="1" s="1"/>
  <c r="AA337" i="1"/>
  <c r="AB337" i="1"/>
  <c r="AC337" i="1" a="1"/>
  <c r="AC337" i="1" s="1"/>
  <c r="AD337" i="1"/>
  <c r="AE337" i="1" a="1"/>
  <c r="AE337" i="1" s="1"/>
  <c r="AF337" i="1"/>
  <c r="AG337" i="1"/>
  <c r="AH337" i="1"/>
  <c r="AI337" i="1" a="1"/>
  <c r="AI337" i="1" s="1"/>
  <c r="R338" i="1"/>
  <c r="S338" i="1"/>
  <c r="T338" i="1"/>
  <c r="U338" i="1"/>
  <c r="V338" i="1"/>
  <c r="X338" i="1" a="1"/>
  <c r="X338" i="1" s="1"/>
  <c r="Y338" i="1" a="1"/>
  <c r="Y338" i="1" s="1"/>
  <c r="Z338" i="1" a="1"/>
  <c r="Z338" i="1" s="1"/>
  <c r="AA338" i="1"/>
  <c r="AB338" i="1"/>
  <c r="AC338" i="1" a="1"/>
  <c r="AC338" i="1" s="1"/>
  <c r="AD338" i="1"/>
  <c r="AE338" i="1" a="1"/>
  <c r="AE338" i="1" s="1"/>
  <c r="AF338" i="1"/>
  <c r="AG338" i="1"/>
  <c r="AH338" i="1"/>
  <c r="AI338" i="1" a="1"/>
  <c r="AI338" i="1" s="1"/>
  <c r="R339" i="1"/>
  <c r="S339" i="1"/>
  <c r="T339" i="1"/>
  <c r="U339" i="1"/>
  <c r="V339" i="1"/>
  <c r="X339" i="1" a="1"/>
  <c r="X339" i="1" s="1"/>
  <c r="Y339" i="1" a="1"/>
  <c r="Y339" i="1" s="1"/>
  <c r="Z339" i="1" a="1"/>
  <c r="Z339" i="1" s="1"/>
  <c r="AA339" i="1"/>
  <c r="AB339" i="1"/>
  <c r="AC339" i="1" a="1"/>
  <c r="AC339" i="1" s="1"/>
  <c r="AD339" i="1"/>
  <c r="AE339" i="1" a="1"/>
  <c r="AE339" i="1" s="1"/>
  <c r="AF339" i="1"/>
  <c r="AG339" i="1"/>
  <c r="AH339" i="1"/>
  <c r="AI339" i="1" a="1"/>
  <c r="AI339" i="1" s="1"/>
  <c r="R340" i="1"/>
  <c r="S340" i="1"/>
  <c r="T340" i="1"/>
  <c r="U340" i="1"/>
  <c r="V340" i="1"/>
  <c r="X340" i="1" a="1"/>
  <c r="X340" i="1" s="1"/>
  <c r="Y340" i="1" a="1"/>
  <c r="Y340" i="1" s="1"/>
  <c r="Z340" i="1" a="1"/>
  <c r="Z340" i="1" s="1"/>
  <c r="AA340" i="1"/>
  <c r="AB340" i="1"/>
  <c r="AC340" i="1" a="1"/>
  <c r="AC340" i="1" s="1"/>
  <c r="AD340" i="1"/>
  <c r="AE340" i="1" a="1"/>
  <c r="AE340" i="1" s="1"/>
  <c r="AF340" i="1"/>
  <c r="AG340" i="1"/>
  <c r="AH340" i="1"/>
  <c r="AI340" i="1" a="1"/>
  <c r="AI340" i="1" s="1"/>
  <c r="R341" i="1"/>
  <c r="S341" i="1"/>
  <c r="T341" i="1"/>
  <c r="U341" i="1"/>
  <c r="V341" i="1"/>
  <c r="X341" i="1" a="1"/>
  <c r="X341" i="1" s="1"/>
  <c r="Y341" i="1" a="1"/>
  <c r="Y341" i="1" s="1"/>
  <c r="Z341" i="1" a="1"/>
  <c r="Z341" i="1" s="1"/>
  <c r="AA341" i="1"/>
  <c r="AB341" i="1"/>
  <c r="AC341" i="1" a="1"/>
  <c r="AC341" i="1" s="1"/>
  <c r="AD341" i="1"/>
  <c r="AE341" i="1" a="1"/>
  <c r="AE341" i="1" s="1"/>
  <c r="AF341" i="1"/>
  <c r="AG341" i="1"/>
  <c r="AH341" i="1"/>
  <c r="AI341" i="1" a="1"/>
  <c r="AI341" i="1" s="1"/>
  <c r="R342" i="1"/>
  <c r="S342" i="1"/>
  <c r="T342" i="1"/>
  <c r="U342" i="1"/>
  <c r="V342" i="1"/>
  <c r="X342" i="1" a="1"/>
  <c r="X342" i="1" s="1"/>
  <c r="Y342" i="1" a="1"/>
  <c r="Y342" i="1" s="1"/>
  <c r="Z342" i="1" a="1"/>
  <c r="Z342" i="1" s="1"/>
  <c r="AA342" i="1"/>
  <c r="AB342" i="1"/>
  <c r="AC342" i="1" a="1"/>
  <c r="AC342" i="1" s="1"/>
  <c r="AD342" i="1"/>
  <c r="AE342" i="1" a="1"/>
  <c r="AE342" i="1" s="1"/>
  <c r="AF342" i="1"/>
  <c r="AG342" i="1"/>
  <c r="AH342" i="1"/>
  <c r="AI342" i="1" a="1"/>
  <c r="AI342" i="1" s="1"/>
  <c r="R343" i="1"/>
  <c r="S343" i="1"/>
  <c r="T343" i="1"/>
  <c r="U343" i="1"/>
  <c r="V343" i="1"/>
  <c r="X343" i="1" a="1"/>
  <c r="X343" i="1" s="1"/>
  <c r="Y343" i="1" a="1"/>
  <c r="Y343" i="1" s="1"/>
  <c r="Z343" i="1" a="1"/>
  <c r="Z343" i="1" s="1"/>
  <c r="AA343" i="1"/>
  <c r="AB343" i="1"/>
  <c r="AC343" i="1" a="1"/>
  <c r="AC343" i="1" s="1"/>
  <c r="AD343" i="1"/>
  <c r="AE343" i="1" a="1"/>
  <c r="AE343" i="1" s="1"/>
  <c r="AF343" i="1"/>
  <c r="AG343" i="1"/>
  <c r="AH343" i="1"/>
  <c r="AI343" i="1" a="1"/>
  <c r="AI343" i="1" s="1"/>
  <c r="R344" i="1"/>
  <c r="S344" i="1"/>
  <c r="T344" i="1"/>
  <c r="U344" i="1"/>
  <c r="V344" i="1"/>
  <c r="X344" i="1" a="1"/>
  <c r="X344" i="1" s="1"/>
  <c r="Y344" i="1" a="1"/>
  <c r="Y344" i="1" s="1"/>
  <c r="Z344" i="1" a="1"/>
  <c r="Z344" i="1" s="1"/>
  <c r="AA344" i="1"/>
  <c r="AB344" i="1"/>
  <c r="AC344" i="1" a="1"/>
  <c r="AC344" i="1" s="1"/>
  <c r="AD344" i="1"/>
  <c r="AE344" i="1" a="1"/>
  <c r="AE344" i="1" s="1"/>
  <c r="AF344" i="1"/>
  <c r="AG344" i="1"/>
  <c r="AH344" i="1"/>
  <c r="AI344" i="1" a="1"/>
  <c r="AI344" i="1" s="1"/>
  <c r="R345" i="1"/>
  <c r="S345" i="1"/>
  <c r="T345" i="1"/>
  <c r="U345" i="1"/>
  <c r="V345" i="1"/>
  <c r="X345" i="1" a="1"/>
  <c r="X345" i="1" s="1"/>
  <c r="Y345" i="1" a="1"/>
  <c r="Y345" i="1" s="1"/>
  <c r="Z345" i="1" a="1"/>
  <c r="Z345" i="1" s="1"/>
  <c r="AA345" i="1"/>
  <c r="AB345" i="1"/>
  <c r="AC345" i="1" a="1"/>
  <c r="AC345" i="1" s="1"/>
  <c r="AD345" i="1"/>
  <c r="AE345" i="1" a="1"/>
  <c r="AE345" i="1" s="1"/>
  <c r="AF345" i="1"/>
  <c r="AG345" i="1"/>
  <c r="AH345" i="1"/>
  <c r="AI345" i="1" a="1"/>
  <c r="AI345" i="1" s="1"/>
  <c r="R346" i="1"/>
  <c r="S346" i="1"/>
  <c r="T346" i="1"/>
  <c r="U346" i="1"/>
  <c r="V346" i="1"/>
  <c r="X346" i="1" a="1"/>
  <c r="X346" i="1" s="1"/>
  <c r="Y346" i="1" a="1"/>
  <c r="Y346" i="1" s="1"/>
  <c r="Z346" i="1" a="1"/>
  <c r="Z346" i="1" s="1"/>
  <c r="AA346" i="1"/>
  <c r="AB346" i="1"/>
  <c r="AC346" i="1" a="1"/>
  <c r="AC346" i="1" s="1"/>
  <c r="AD346" i="1"/>
  <c r="AE346" i="1" a="1"/>
  <c r="AE346" i="1" s="1"/>
  <c r="AF346" i="1"/>
  <c r="AG346" i="1"/>
  <c r="AH346" i="1"/>
  <c r="AI346" i="1" a="1"/>
  <c r="AI346" i="1" s="1"/>
  <c r="R347" i="1"/>
  <c r="S347" i="1"/>
  <c r="T347" i="1"/>
  <c r="U347" i="1"/>
  <c r="V347" i="1"/>
  <c r="X347" i="1" a="1"/>
  <c r="X347" i="1" s="1"/>
  <c r="Y347" i="1" a="1"/>
  <c r="Y347" i="1" s="1"/>
  <c r="Z347" i="1" a="1"/>
  <c r="Z347" i="1" s="1"/>
  <c r="AA347" i="1"/>
  <c r="AB347" i="1"/>
  <c r="AC347" i="1" a="1"/>
  <c r="AC347" i="1" s="1"/>
  <c r="AD347" i="1"/>
  <c r="AE347" i="1" a="1"/>
  <c r="AE347" i="1" s="1"/>
  <c r="AF347" i="1"/>
  <c r="AG347" i="1"/>
  <c r="AH347" i="1"/>
  <c r="AI347" i="1" a="1"/>
  <c r="AI347" i="1" s="1"/>
  <c r="R348" i="1"/>
  <c r="S348" i="1"/>
  <c r="T348" i="1"/>
  <c r="U348" i="1"/>
  <c r="V348" i="1"/>
  <c r="X348" i="1" a="1"/>
  <c r="X348" i="1" s="1"/>
  <c r="Y348" i="1" a="1"/>
  <c r="Y348" i="1" s="1"/>
  <c r="Z348" i="1" a="1"/>
  <c r="Z348" i="1" s="1"/>
  <c r="AA348" i="1"/>
  <c r="AB348" i="1"/>
  <c r="AC348" i="1" a="1"/>
  <c r="AC348" i="1" s="1"/>
  <c r="AD348" i="1"/>
  <c r="AE348" i="1" a="1"/>
  <c r="AE348" i="1" s="1"/>
  <c r="AF348" i="1"/>
  <c r="AG348" i="1"/>
  <c r="AH348" i="1"/>
  <c r="AI348" i="1" a="1"/>
  <c r="AI348" i="1" s="1"/>
  <c r="R349" i="1"/>
  <c r="S349" i="1"/>
  <c r="T349" i="1"/>
  <c r="U349" i="1"/>
  <c r="V349" i="1"/>
  <c r="X349" i="1" a="1"/>
  <c r="X349" i="1" s="1"/>
  <c r="Y349" i="1" a="1"/>
  <c r="Y349" i="1" s="1"/>
  <c r="Z349" i="1" a="1"/>
  <c r="Z349" i="1" s="1"/>
  <c r="AA349" i="1"/>
  <c r="AB349" i="1"/>
  <c r="AC349" i="1" a="1"/>
  <c r="AC349" i="1" s="1"/>
  <c r="AD349" i="1"/>
  <c r="AE349" i="1" a="1"/>
  <c r="AE349" i="1" s="1"/>
  <c r="AF349" i="1"/>
  <c r="AG349" i="1"/>
  <c r="AH349" i="1"/>
  <c r="AI349" i="1" a="1"/>
  <c r="AI349" i="1" s="1"/>
  <c r="R350" i="1"/>
  <c r="S350" i="1"/>
  <c r="T350" i="1"/>
  <c r="U350" i="1"/>
  <c r="V350" i="1"/>
  <c r="X350" i="1" a="1"/>
  <c r="X350" i="1" s="1"/>
  <c r="Y350" i="1" a="1"/>
  <c r="Y350" i="1" s="1"/>
  <c r="Z350" i="1" a="1"/>
  <c r="Z350" i="1" s="1"/>
  <c r="AA350" i="1"/>
  <c r="AB350" i="1"/>
  <c r="AC350" i="1" a="1"/>
  <c r="AC350" i="1" s="1"/>
  <c r="AD350" i="1"/>
  <c r="AE350" i="1" a="1"/>
  <c r="AE350" i="1" s="1"/>
  <c r="AF350" i="1"/>
  <c r="AG350" i="1"/>
  <c r="AH350" i="1"/>
  <c r="AI350" i="1" a="1"/>
  <c r="AI350" i="1" s="1"/>
  <c r="R351" i="1"/>
  <c r="S351" i="1"/>
  <c r="T351" i="1"/>
  <c r="U351" i="1"/>
  <c r="V351" i="1"/>
  <c r="X351" i="1" a="1"/>
  <c r="X351" i="1" s="1"/>
  <c r="Y351" i="1" a="1"/>
  <c r="Y351" i="1" s="1"/>
  <c r="Z351" i="1" a="1"/>
  <c r="Z351" i="1" s="1"/>
  <c r="AA351" i="1"/>
  <c r="AB351" i="1"/>
  <c r="AC351" i="1" a="1"/>
  <c r="AC351" i="1" s="1"/>
  <c r="AD351" i="1"/>
  <c r="AE351" i="1" a="1"/>
  <c r="AE351" i="1" s="1"/>
  <c r="AF351" i="1"/>
  <c r="AG351" i="1"/>
  <c r="AH351" i="1"/>
  <c r="AI351" i="1" a="1"/>
  <c r="AI351" i="1" s="1"/>
  <c r="R352" i="1"/>
  <c r="S352" i="1"/>
  <c r="T352" i="1"/>
  <c r="U352" i="1"/>
  <c r="V352" i="1"/>
  <c r="X352" i="1" a="1"/>
  <c r="X352" i="1" s="1"/>
  <c r="Y352" i="1" a="1"/>
  <c r="Y352" i="1" s="1"/>
  <c r="Z352" i="1" a="1"/>
  <c r="Z352" i="1" s="1"/>
  <c r="AA352" i="1"/>
  <c r="AB352" i="1"/>
  <c r="AC352" i="1" a="1"/>
  <c r="AC352" i="1" s="1"/>
  <c r="AD352" i="1"/>
  <c r="AE352" i="1" a="1"/>
  <c r="AE352" i="1" s="1"/>
  <c r="AF352" i="1"/>
  <c r="AG352" i="1"/>
  <c r="AH352" i="1"/>
  <c r="AI352" i="1" a="1"/>
  <c r="AI352" i="1" s="1"/>
  <c r="R353" i="1"/>
  <c r="S353" i="1"/>
  <c r="T353" i="1"/>
  <c r="U353" i="1"/>
  <c r="V353" i="1"/>
  <c r="X353" i="1" a="1"/>
  <c r="X353" i="1" s="1"/>
  <c r="Y353" i="1" a="1"/>
  <c r="Y353" i="1" s="1"/>
  <c r="Z353" i="1" a="1"/>
  <c r="Z353" i="1" s="1"/>
  <c r="AA353" i="1"/>
  <c r="AB353" i="1"/>
  <c r="AC353" i="1" a="1"/>
  <c r="AC353" i="1" s="1"/>
  <c r="AD353" i="1"/>
  <c r="AE353" i="1" a="1"/>
  <c r="AE353" i="1" s="1"/>
  <c r="AF353" i="1"/>
  <c r="AG353" i="1"/>
  <c r="AH353" i="1"/>
  <c r="AI353" i="1" a="1"/>
  <c r="AI353" i="1" s="1"/>
  <c r="R354" i="1"/>
  <c r="S354" i="1"/>
  <c r="T354" i="1"/>
  <c r="U354" i="1"/>
  <c r="V354" i="1"/>
  <c r="X354" i="1" a="1"/>
  <c r="X354" i="1" s="1"/>
  <c r="Y354" i="1" a="1"/>
  <c r="Y354" i="1" s="1"/>
  <c r="Z354" i="1" a="1"/>
  <c r="Z354" i="1" s="1"/>
  <c r="AA354" i="1"/>
  <c r="AB354" i="1"/>
  <c r="AC354" i="1" a="1"/>
  <c r="AC354" i="1" s="1"/>
  <c r="AD354" i="1"/>
  <c r="AE354" i="1" a="1"/>
  <c r="AE354" i="1" s="1"/>
  <c r="AF354" i="1"/>
  <c r="AG354" i="1"/>
  <c r="AH354" i="1"/>
  <c r="AI354" i="1" a="1"/>
  <c r="AI354" i="1" s="1"/>
  <c r="R355" i="1"/>
  <c r="S355" i="1"/>
  <c r="T355" i="1"/>
  <c r="U355" i="1"/>
  <c r="V355" i="1"/>
  <c r="X355" i="1" a="1"/>
  <c r="X355" i="1" s="1"/>
  <c r="Y355" i="1" a="1"/>
  <c r="Y355" i="1" s="1"/>
  <c r="Z355" i="1" a="1"/>
  <c r="Z355" i="1" s="1"/>
  <c r="AA355" i="1"/>
  <c r="AB355" i="1"/>
  <c r="AC355" i="1" a="1"/>
  <c r="AC355" i="1" s="1"/>
  <c r="AD355" i="1"/>
  <c r="AE355" i="1" a="1"/>
  <c r="AE355" i="1" s="1"/>
  <c r="AF355" i="1"/>
  <c r="AG355" i="1"/>
  <c r="AH355" i="1"/>
  <c r="AI355" i="1" a="1"/>
  <c r="AI355" i="1" s="1"/>
  <c r="R356" i="1"/>
  <c r="S356" i="1"/>
  <c r="T356" i="1"/>
  <c r="U356" i="1"/>
  <c r="V356" i="1"/>
  <c r="X356" i="1" a="1"/>
  <c r="X356" i="1" s="1"/>
  <c r="Y356" i="1" a="1"/>
  <c r="Y356" i="1" s="1"/>
  <c r="Z356" i="1" a="1"/>
  <c r="Z356" i="1" s="1"/>
  <c r="AA356" i="1"/>
  <c r="AB356" i="1"/>
  <c r="AC356" i="1" a="1"/>
  <c r="AC356" i="1" s="1"/>
  <c r="AD356" i="1"/>
  <c r="AE356" i="1" a="1"/>
  <c r="AE356" i="1" s="1"/>
  <c r="AF356" i="1"/>
  <c r="AG356" i="1"/>
  <c r="AH356" i="1"/>
  <c r="AI356" i="1" a="1"/>
  <c r="AI356" i="1" s="1"/>
  <c r="R357" i="1"/>
  <c r="S357" i="1"/>
  <c r="T357" i="1"/>
  <c r="U357" i="1"/>
  <c r="V357" i="1"/>
  <c r="X357" i="1" a="1"/>
  <c r="X357" i="1" s="1"/>
  <c r="Y357" i="1" a="1"/>
  <c r="Y357" i="1" s="1"/>
  <c r="Z357" i="1" a="1"/>
  <c r="Z357" i="1" s="1"/>
  <c r="AA357" i="1"/>
  <c r="AB357" i="1"/>
  <c r="AC357" i="1" a="1"/>
  <c r="AC357" i="1" s="1"/>
  <c r="AD357" i="1"/>
  <c r="AE357" i="1" a="1"/>
  <c r="AE357" i="1" s="1"/>
  <c r="AF357" i="1"/>
  <c r="AG357" i="1"/>
  <c r="AH357" i="1"/>
  <c r="AI357" i="1" a="1"/>
  <c r="AI357" i="1" s="1"/>
  <c r="R358" i="1"/>
  <c r="S358" i="1"/>
  <c r="T358" i="1"/>
  <c r="U358" i="1"/>
  <c r="V358" i="1"/>
  <c r="X358" i="1" a="1"/>
  <c r="X358" i="1" s="1"/>
  <c r="Y358" i="1" a="1"/>
  <c r="Y358" i="1" s="1"/>
  <c r="Z358" i="1" a="1"/>
  <c r="Z358" i="1" s="1"/>
  <c r="AA358" i="1"/>
  <c r="AB358" i="1"/>
  <c r="AC358" i="1" a="1"/>
  <c r="AC358" i="1" s="1"/>
  <c r="AD358" i="1"/>
  <c r="AE358" i="1" a="1"/>
  <c r="AE358" i="1" s="1"/>
  <c r="AF358" i="1"/>
  <c r="AG358" i="1"/>
  <c r="AH358" i="1"/>
  <c r="AI358" i="1" a="1"/>
  <c r="AI358" i="1" s="1"/>
  <c r="R359" i="1"/>
  <c r="S359" i="1"/>
  <c r="T359" i="1"/>
  <c r="U359" i="1"/>
  <c r="V359" i="1"/>
  <c r="X359" i="1" a="1"/>
  <c r="X359" i="1" s="1"/>
  <c r="Y359" i="1" a="1"/>
  <c r="Y359" i="1" s="1"/>
  <c r="Z359" i="1" a="1"/>
  <c r="Z359" i="1" s="1"/>
  <c r="AA359" i="1"/>
  <c r="AB359" i="1"/>
  <c r="AC359" i="1" a="1"/>
  <c r="AC359" i="1" s="1"/>
  <c r="AD359" i="1"/>
  <c r="AE359" i="1" a="1"/>
  <c r="AE359" i="1" s="1"/>
  <c r="AF359" i="1"/>
  <c r="AG359" i="1"/>
  <c r="AH359" i="1"/>
  <c r="AI359" i="1" a="1"/>
  <c r="AI359" i="1" s="1"/>
  <c r="R360" i="1"/>
  <c r="S360" i="1"/>
  <c r="T360" i="1"/>
  <c r="U360" i="1"/>
  <c r="V360" i="1"/>
  <c r="X360" i="1" a="1"/>
  <c r="X360" i="1" s="1"/>
  <c r="Y360" i="1" a="1"/>
  <c r="Y360" i="1" s="1"/>
  <c r="Z360" i="1" a="1"/>
  <c r="Z360" i="1" s="1"/>
  <c r="AA360" i="1"/>
  <c r="AB360" i="1"/>
  <c r="AC360" i="1" a="1"/>
  <c r="AC360" i="1" s="1"/>
  <c r="AD360" i="1"/>
  <c r="AE360" i="1" a="1"/>
  <c r="AE360" i="1" s="1"/>
  <c r="AF360" i="1"/>
  <c r="AG360" i="1"/>
  <c r="AH360" i="1"/>
  <c r="AI360" i="1" a="1"/>
  <c r="AI360" i="1" s="1"/>
  <c r="R361" i="1"/>
  <c r="S361" i="1"/>
  <c r="T361" i="1"/>
  <c r="U361" i="1"/>
  <c r="V361" i="1"/>
  <c r="X361" i="1" a="1"/>
  <c r="X361" i="1" s="1"/>
  <c r="Y361" i="1" a="1"/>
  <c r="Y361" i="1" s="1"/>
  <c r="Z361" i="1" a="1"/>
  <c r="Z361" i="1" s="1"/>
  <c r="AA361" i="1"/>
  <c r="AB361" i="1"/>
  <c r="AC361" i="1" a="1"/>
  <c r="AC361" i="1" s="1"/>
  <c r="AD361" i="1"/>
  <c r="AE361" i="1" a="1"/>
  <c r="AE361" i="1" s="1"/>
  <c r="AF361" i="1"/>
  <c r="AG361" i="1"/>
  <c r="AH361" i="1"/>
  <c r="AI361" i="1" a="1"/>
  <c r="AI361" i="1" s="1"/>
  <c r="R362" i="1"/>
  <c r="S362" i="1"/>
  <c r="T362" i="1"/>
  <c r="U362" i="1"/>
  <c r="V362" i="1"/>
  <c r="X362" i="1" a="1"/>
  <c r="X362" i="1" s="1"/>
  <c r="Y362" i="1" a="1"/>
  <c r="Y362" i="1" s="1"/>
  <c r="Z362" i="1" a="1"/>
  <c r="Z362" i="1" s="1"/>
  <c r="AA362" i="1"/>
  <c r="AB362" i="1"/>
  <c r="AC362" i="1" a="1"/>
  <c r="AC362" i="1" s="1"/>
  <c r="AD362" i="1"/>
  <c r="AE362" i="1" a="1"/>
  <c r="AE362" i="1" s="1"/>
  <c r="AF362" i="1"/>
  <c r="AG362" i="1"/>
  <c r="AH362" i="1"/>
  <c r="AI362" i="1" a="1"/>
  <c r="AI362" i="1" s="1"/>
  <c r="R363" i="1"/>
  <c r="S363" i="1"/>
  <c r="T363" i="1"/>
  <c r="U363" i="1"/>
  <c r="V363" i="1"/>
  <c r="X363" i="1" a="1"/>
  <c r="X363" i="1" s="1"/>
  <c r="Y363" i="1" a="1"/>
  <c r="Y363" i="1" s="1"/>
  <c r="Z363" i="1" a="1"/>
  <c r="Z363" i="1" s="1"/>
  <c r="AA363" i="1"/>
  <c r="AB363" i="1"/>
  <c r="AC363" i="1" a="1"/>
  <c r="AC363" i="1" s="1"/>
  <c r="AD363" i="1"/>
  <c r="AE363" i="1" a="1"/>
  <c r="AE363" i="1" s="1"/>
  <c r="AF363" i="1"/>
  <c r="AG363" i="1"/>
  <c r="AH363" i="1"/>
  <c r="AI363" i="1" a="1"/>
  <c r="AI363" i="1" s="1"/>
  <c r="R364" i="1"/>
  <c r="S364" i="1"/>
  <c r="T364" i="1"/>
  <c r="U364" i="1"/>
  <c r="V364" i="1"/>
  <c r="X364" i="1" a="1"/>
  <c r="X364" i="1" s="1"/>
  <c r="Y364" i="1" a="1"/>
  <c r="Y364" i="1" s="1"/>
  <c r="Z364" i="1" a="1"/>
  <c r="Z364" i="1" s="1"/>
  <c r="AA364" i="1"/>
  <c r="AB364" i="1"/>
  <c r="AC364" i="1" a="1"/>
  <c r="AC364" i="1" s="1"/>
  <c r="AD364" i="1"/>
  <c r="AE364" i="1" a="1"/>
  <c r="AE364" i="1" s="1"/>
  <c r="AF364" i="1"/>
  <c r="AG364" i="1"/>
  <c r="AH364" i="1"/>
  <c r="AI364" i="1" a="1"/>
  <c r="AI364" i="1" s="1"/>
  <c r="R365" i="1"/>
  <c r="S365" i="1"/>
  <c r="T365" i="1"/>
  <c r="U365" i="1"/>
  <c r="V365" i="1"/>
  <c r="X365" i="1" a="1"/>
  <c r="X365" i="1" s="1"/>
  <c r="Y365" i="1" a="1"/>
  <c r="Y365" i="1" s="1"/>
  <c r="Z365" i="1" a="1"/>
  <c r="Z365" i="1" s="1"/>
  <c r="AA365" i="1"/>
  <c r="AB365" i="1"/>
  <c r="AC365" i="1" a="1"/>
  <c r="AC365" i="1" s="1"/>
  <c r="AD365" i="1"/>
  <c r="AE365" i="1" a="1"/>
  <c r="AE365" i="1" s="1"/>
  <c r="AF365" i="1"/>
  <c r="AG365" i="1"/>
  <c r="AH365" i="1"/>
  <c r="AI365" i="1" a="1"/>
  <c r="AI365" i="1" s="1"/>
  <c r="R366" i="1"/>
  <c r="S366" i="1"/>
  <c r="T366" i="1"/>
  <c r="U366" i="1"/>
  <c r="V366" i="1"/>
  <c r="X366" i="1" a="1"/>
  <c r="X366" i="1" s="1"/>
  <c r="Y366" i="1" a="1"/>
  <c r="Y366" i="1" s="1"/>
  <c r="Z366" i="1" a="1"/>
  <c r="Z366" i="1" s="1"/>
  <c r="AA366" i="1"/>
  <c r="AB366" i="1"/>
  <c r="AC366" i="1" a="1"/>
  <c r="AC366" i="1" s="1"/>
  <c r="AD366" i="1"/>
  <c r="AE366" i="1" a="1"/>
  <c r="AE366" i="1" s="1"/>
  <c r="AF366" i="1"/>
  <c r="AG366" i="1"/>
  <c r="AH366" i="1"/>
  <c r="AI366" i="1" a="1"/>
  <c r="AI366" i="1" s="1"/>
  <c r="R367" i="1"/>
  <c r="S367" i="1"/>
  <c r="T367" i="1"/>
  <c r="U367" i="1"/>
  <c r="V367" i="1"/>
  <c r="X367" i="1" a="1"/>
  <c r="X367" i="1" s="1"/>
  <c r="Y367" i="1" a="1"/>
  <c r="Y367" i="1" s="1"/>
  <c r="Z367" i="1" a="1"/>
  <c r="Z367" i="1" s="1"/>
  <c r="AA367" i="1"/>
  <c r="AB367" i="1"/>
  <c r="AC367" i="1" a="1"/>
  <c r="AC367" i="1" s="1"/>
  <c r="AD367" i="1"/>
  <c r="AE367" i="1" a="1"/>
  <c r="AE367" i="1" s="1"/>
  <c r="AF367" i="1"/>
  <c r="AG367" i="1"/>
  <c r="AH367" i="1"/>
  <c r="AI367" i="1" a="1"/>
  <c r="AI367" i="1" s="1"/>
  <c r="R368" i="1"/>
  <c r="S368" i="1"/>
  <c r="T368" i="1"/>
  <c r="U368" i="1"/>
  <c r="V368" i="1"/>
  <c r="X368" i="1" a="1"/>
  <c r="X368" i="1" s="1"/>
  <c r="Y368" i="1" a="1"/>
  <c r="Y368" i="1" s="1"/>
  <c r="Z368" i="1" a="1"/>
  <c r="Z368" i="1" s="1"/>
  <c r="AA368" i="1"/>
  <c r="AB368" i="1"/>
  <c r="AC368" i="1" a="1"/>
  <c r="AC368" i="1" s="1"/>
  <c r="AD368" i="1"/>
  <c r="AE368" i="1" a="1"/>
  <c r="AE368" i="1" s="1"/>
  <c r="AF368" i="1"/>
  <c r="AG368" i="1"/>
  <c r="AH368" i="1"/>
  <c r="AI368" i="1" a="1"/>
  <c r="AI368" i="1" s="1"/>
  <c r="R369" i="1"/>
  <c r="S369" i="1"/>
  <c r="T369" i="1"/>
  <c r="U369" i="1"/>
  <c r="V369" i="1"/>
  <c r="X369" i="1" a="1"/>
  <c r="X369" i="1" s="1"/>
  <c r="Y369" i="1" a="1"/>
  <c r="Y369" i="1" s="1"/>
  <c r="Z369" i="1" a="1"/>
  <c r="Z369" i="1" s="1"/>
  <c r="AA369" i="1"/>
  <c r="AB369" i="1"/>
  <c r="AC369" i="1" a="1"/>
  <c r="AC369" i="1" s="1"/>
  <c r="AD369" i="1"/>
  <c r="AE369" i="1" a="1"/>
  <c r="AE369" i="1" s="1"/>
  <c r="AF369" i="1"/>
  <c r="AG369" i="1"/>
  <c r="AH369" i="1"/>
  <c r="AI369" i="1" a="1"/>
  <c r="AI369" i="1" s="1"/>
  <c r="R370" i="1"/>
  <c r="S370" i="1"/>
  <c r="T370" i="1"/>
  <c r="U370" i="1"/>
  <c r="V370" i="1"/>
  <c r="X370" i="1" a="1"/>
  <c r="X370" i="1" s="1"/>
  <c r="Y370" i="1" a="1"/>
  <c r="Y370" i="1" s="1"/>
  <c r="Z370" i="1" a="1"/>
  <c r="Z370" i="1" s="1"/>
  <c r="AA370" i="1"/>
  <c r="AB370" i="1"/>
  <c r="AC370" i="1" a="1"/>
  <c r="AC370" i="1" s="1"/>
  <c r="AD370" i="1"/>
  <c r="AE370" i="1" a="1"/>
  <c r="AE370" i="1" s="1"/>
  <c r="AF370" i="1"/>
  <c r="AG370" i="1"/>
  <c r="AH370" i="1"/>
  <c r="AI370" i="1" a="1"/>
  <c r="AI370" i="1" s="1"/>
  <c r="R371" i="1"/>
  <c r="S371" i="1"/>
  <c r="T371" i="1"/>
  <c r="U371" i="1"/>
  <c r="V371" i="1"/>
  <c r="X371" i="1" a="1"/>
  <c r="X371" i="1" s="1"/>
  <c r="Y371" i="1" a="1"/>
  <c r="Y371" i="1" s="1"/>
  <c r="Z371" i="1" a="1"/>
  <c r="Z371" i="1" s="1"/>
  <c r="AA371" i="1"/>
  <c r="AB371" i="1"/>
  <c r="AC371" i="1" a="1"/>
  <c r="AC371" i="1" s="1"/>
  <c r="AD371" i="1"/>
  <c r="AE371" i="1" a="1"/>
  <c r="AE371" i="1" s="1"/>
  <c r="AF371" i="1"/>
  <c r="AG371" i="1"/>
  <c r="AH371" i="1"/>
  <c r="AI371" i="1" a="1"/>
  <c r="AI371" i="1" s="1"/>
  <c r="R372" i="1"/>
  <c r="S372" i="1"/>
  <c r="T372" i="1"/>
  <c r="U372" i="1"/>
  <c r="V372" i="1"/>
  <c r="X372" i="1" a="1"/>
  <c r="X372" i="1" s="1"/>
  <c r="Y372" i="1" a="1"/>
  <c r="Y372" i="1" s="1"/>
  <c r="Z372" i="1" a="1"/>
  <c r="Z372" i="1" s="1"/>
  <c r="AA372" i="1"/>
  <c r="AB372" i="1"/>
  <c r="AC372" i="1" a="1"/>
  <c r="AC372" i="1" s="1"/>
  <c r="AD372" i="1"/>
  <c r="AE372" i="1" a="1"/>
  <c r="AE372" i="1" s="1"/>
  <c r="AF372" i="1"/>
  <c r="AG372" i="1"/>
  <c r="AH372" i="1"/>
  <c r="AI372" i="1" a="1"/>
  <c r="AI372" i="1" s="1"/>
  <c r="R373" i="1"/>
  <c r="S373" i="1"/>
  <c r="T373" i="1"/>
  <c r="U373" i="1"/>
  <c r="V373" i="1"/>
  <c r="X373" i="1" a="1"/>
  <c r="X373" i="1" s="1"/>
  <c r="Y373" i="1" a="1"/>
  <c r="Y373" i="1" s="1"/>
  <c r="Z373" i="1" a="1"/>
  <c r="Z373" i="1" s="1"/>
  <c r="AA373" i="1"/>
  <c r="AB373" i="1"/>
  <c r="AC373" i="1" a="1"/>
  <c r="AC373" i="1" s="1"/>
  <c r="AD373" i="1"/>
  <c r="AE373" i="1" a="1"/>
  <c r="AE373" i="1" s="1"/>
  <c r="AF373" i="1"/>
  <c r="AG373" i="1"/>
  <c r="AH373" i="1"/>
  <c r="AI373" i="1" a="1"/>
  <c r="AI373" i="1" s="1"/>
  <c r="R374" i="1"/>
  <c r="S374" i="1"/>
  <c r="T374" i="1"/>
  <c r="U374" i="1"/>
  <c r="V374" i="1"/>
  <c r="X374" i="1" a="1"/>
  <c r="X374" i="1" s="1"/>
  <c r="Y374" i="1" a="1"/>
  <c r="Y374" i="1" s="1"/>
  <c r="Z374" i="1" a="1"/>
  <c r="Z374" i="1" s="1"/>
  <c r="AA374" i="1"/>
  <c r="AB374" i="1"/>
  <c r="AC374" i="1" a="1"/>
  <c r="AC374" i="1" s="1"/>
  <c r="AD374" i="1"/>
  <c r="AE374" i="1" a="1"/>
  <c r="AE374" i="1" s="1"/>
  <c r="AF374" i="1"/>
  <c r="AG374" i="1"/>
  <c r="AH374" i="1"/>
  <c r="AI374" i="1" a="1"/>
  <c r="AI374" i="1" s="1"/>
  <c r="R375" i="1"/>
  <c r="S375" i="1"/>
  <c r="T375" i="1"/>
  <c r="U375" i="1"/>
  <c r="V375" i="1"/>
  <c r="X375" i="1" a="1"/>
  <c r="X375" i="1" s="1"/>
  <c r="Y375" i="1" a="1"/>
  <c r="Y375" i="1" s="1"/>
  <c r="Z375" i="1" a="1"/>
  <c r="Z375" i="1" s="1"/>
  <c r="AA375" i="1"/>
  <c r="AB375" i="1"/>
  <c r="AC375" i="1" a="1"/>
  <c r="AC375" i="1" s="1"/>
  <c r="AD375" i="1"/>
  <c r="AE375" i="1" a="1"/>
  <c r="AE375" i="1" s="1"/>
  <c r="AF375" i="1"/>
  <c r="AG375" i="1"/>
  <c r="AH375" i="1"/>
  <c r="AI375" i="1" a="1"/>
  <c r="AI375" i="1" s="1"/>
  <c r="R376" i="1"/>
  <c r="S376" i="1"/>
  <c r="T376" i="1"/>
  <c r="U376" i="1"/>
  <c r="V376" i="1"/>
  <c r="X376" i="1" a="1"/>
  <c r="X376" i="1" s="1"/>
  <c r="Y376" i="1" a="1"/>
  <c r="Y376" i="1" s="1"/>
  <c r="Z376" i="1" a="1"/>
  <c r="Z376" i="1" s="1"/>
  <c r="AA376" i="1"/>
  <c r="AB376" i="1"/>
  <c r="AC376" i="1" a="1"/>
  <c r="AC376" i="1" s="1"/>
  <c r="AD376" i="1"/>
  <c r="AE376" i="1" a="1"/>
  <c r="AE376" i="1" s="1"/>
  <c r="AF376" i="1"/>
  <c r="AG376" i="1"/>
  <c r="AH376" i="1"/>
  <c r="AI376" i="1" a="1"/>
  <c r="AI376" i="1" s="1"/>
  <c r="R377" i="1"/>
  <c r="S377" i="1"/>
  <c r="T377" i="1"/>
  <c r="U377" i="1"/>
  <c r="V377" i="1"/>
  <c r="X377" i="1" a="1"/>
  <c r="X377" i="1" s="1"/>
  <c r="Y377" i="1" a="1"/>
  <c r="Y377" i="1" s="1"/>
  <c r="Z377" i="1" a="1"/>
  <c r="Z377" i="1" s="1"/>
  <c r="AA377" i="1"/>
  <c r="AB377" i="1"/>
  <c r="AC377" i="1" a="1"/>
  <c r="AC377" i="1" s="1"/>
  <c r="AD377" i="1"/>
  <c r="AE377" i="1" a="1"/>
  <c r="AE377" i="1" s="1"/>
  <c r="AF377" i="1"/>
  <c r="AG377" i="1"/>
  <c r="AH377" i="1"/>
  <c r="AI377" i="1" a="1"/>
  <c r="AI377" i="1" s="1"/>
  <c r="R378" i="1"/>
  <c r="S378" i="1"/>
  <c r="T378" i="1"/>
  <c r="U378" i="1"/>
  <c r="V378" i="1"/>
  <c r="X378" i="1" a="1"/>
  <c r="X378" i="1" s="1"/>
  <c r="Y378" i="1" a="1"/>
  <c r="Y378" i="1" s="1"/>
  <c r="Z378" i="1" a="1"/>
  <c r="Z378" i="1" s="1"/>
  <c r="AA378" i="1"/>
  <c r="AB378" i="1"/>
  <c r="AC378" i="1" a="1"/>
  <c r="AC378" i="1" s="1"/>
  <c r="AD378" i="1"/>
  <c r="AE378" i="1" a="1"/>
  <c r="AE378" i="1" s="1"/>
  <c r="AF378" i="1"/>
  <c r="AG378" i="1"/>
  <c r="AH378" i="1"/>
  <c r="AI378" i="1" a="1"/>
  <c r="AI378" i="1" s="1"/>
  <c r="R379" i="1"/>
  <c r="S379" i="1"/>
  <c r="T379" i="1"/>
  <c r="U379" i="1"/>
  <c r="V379" i="1"/>
  <c r="X379" i="1" a="1"/>
  <c r="X379" i="1" s="1"/>
  <c r="Y379" i="1" a="1"/>
  <c r="Y379" i="1" s="1"/>
  <c r="Z379" i="1" a="1"/>
  <c r="Z379" i="1" s="1"/>
  <c r="AA379" i="1"/>
  <c r="AB379" i="1"/>
  <c r="AC379" i="1" a="1"/>
  <c r="AC379" i="1" s="1"/>
  <c r="AD379" i="1"/>
  <c r="AE379" i="1" a="1"/>
  <c r="AE379" i="1" s="1"/>
  <c r="AF379" i="1"/>
  <c r="AG379" i="1"/>
  <c r="AH379" i="1"/>
  <c r="AI379" i="1" a="1"/>
  <c r="AI379" i="1" s="1"/>
  <c r="R380" i="1"/>
  <c r="S380" i="1"/>
  <c r="T380" i="1"/>
  <c r="U380" i="1"/>
  <c r="V380" i="1"/>
  <c r="X380" i="1" a="1"/>
  <c r="X380" i="1" s="1"/>
  <c r="Y380" i="1" a="1"/>
  <c r="Y380" i="1" s="1"/>
  <c r="Z380" i="1" a="1"/>
  <c r="Z380" i="1" s="1"/>
  <c r="AA380" i="1"/>
  <c r="AB380" i="1"/>
  <c r="AC380" i="1" a="1"/>
  <c r="AC380" i="1" s="1"/>
  <c r="AD380" i="1"/>
  <c r="AE380" i="1" a="1"/>
  <c r="AE380" i="1" s="1"/>
  <c r="AF380" i="1"/>
  <c r="AG380" i="1"/>
  <c r="AH380" i="1"/>
  <c r="AI380" i="1" a="1"/>
  <c r="AI380" i="1" s="1"/>
  <c r="R381" i="1"/>
  <c r="S381" i="1"/>
  <c r="T381" i="1"/>
  <c r="U381" i="1"/>
  <c r="V381" i="1"/>
  <c r="X381" i="1" a="1"/>
  <c r="X381" i="1" s="1"/>
  <c r="Y381" i="1" a="1"/>
  <c r="Y381" i="1" s="1"/>
  <c r="Z381" i="1" a="1"/>
  <c r="Z381" i="1" s="1"/>
  <c r="AA381" i="1"/>
  <c r="AB381" i="1"/>
  <c r="AC381" i="1" a="1"/>
  <c r="AC381" i="1" s="1"/>
  <c r="AD381" i="1"/>
  <c r="AE381" i="1" a="1"/>
  <c r="AE381" i="1" s="1"/>
  <c r="AF381" i="1"/>
  <c r="AG381" i="1"/>
  <c r="AH381" i="1"/>
  <c r="AI381" i="1" a="1"/>
  <c r="AI381" i="1" s="1"/>
  <c r="R382" i="1"/>
  <c r="S382" i="1"/>
  <c r="T382" i="1"/>
  <c r="U382" i="1"/>
  <c r="V382" i="1"/>
  <c r="X382" i="1" a="1"/>
  <c r="X382" i="1" s="1"/>
  <c r="Y382" i="1" a="1"/>
  <c r="Y382" i="1" s="1"/>
  <c r="Z382" i="1" a="1"/>
  <c r="Z382" i="1" s="1"/>
  <c r="AA382" i="1"/>
  <c r="AB382" i="1"/>
  <c r="AC382" i="1" a="1"/>
  <c r="AC382" i="1" s="1"/>
  <c r="AD382" i="1"/>
  <c r="AE382" i="1" a="1"/>
  <c r="AE382" i="1" s="1"/>
  <c r="AF382" i="1"/>
  <c r="AG382" i="1"/>
  <c r="AH382" i="1"/>
  <c r="AI382" i="1" a="1"/>
  <c r="AI382" i="1" s="1"/>
  <c r="R383" i="1"/>
  <c r="S383" i="1"/>
  <c r="T383" i="1"/>
  <c r="U383" i="1"/>
  <c r="V383" i="1"/>
  <c r="X383" i="1" a="1"/>
  <c r="X383" i="1" s="1"/>
  <c r="Y383" i="1" a="1"/>
  <c r="Y383" i="1" s="1"/>
  <c r="Z383" i="1" a="1"/>
  <c r="Z383" i="1" s="1"/>
  <c r="AA383" i="1"/>
  <c r="AB383" i="1"/>
  <c r="AC383" i="1" a="1"/>
  <c r="AC383" i="1" s="1"/>
  <c r="AD383" i="1"/>
  <c r="AE383" i="1" a="1"/>
  <c r="AE383" i="1" s="1"/>
  <c r="AF383" i="1"/>
  <c r="AG383" i="1"/>
  <c r="AH383" i="1"/>
  <c r="AI383" i="1" a="1"/>
  <c r="AI383" i="1" s="1"/>
  <c r="R384" i="1"/>
  <c r="S384" i="1"/>
  <c r="T384" i="1"/>
  <c r="U384" i="1"/>
  <c r="V384" i="1"/>
  <c r="X384" i="1" a="1"/>
  <c r="X384" i="1" s="1"/>
  <c r="Y384" i="1" a="1"/>
  <c r="Y384" i="1" s="1"/>
  <c r="Z384" i="1" a="1"/>
  <c r="Z384" i="1" s="1"/>
  <c r="AA384" i="1"/>
  <c r="AB384" i="1"/>
  <c r="AC384" i="1" a="1"/>
  <c r="AC384" i="1" s="1"/>
  <c r="AD384" i="1"/>
  <c r="AE384" i="1" a="1"/>
  <c r="AE384" i="1" s="1"/>
  <c r="AF384" i="1"/>
  <c r="AG384" i="1"/>
  <c r="AH384" i="1"/>
  <c r="AI384" i="1" a="1"/>
  <c r="AI384" i="1" s="1"/>
  <c r="R385" i="1"/>
  <c r="S385" i="1"/>
  <c r="T385" i="1"/>
  <c r="U385" i="1"/>
  <c r="V385" i="1"/>
  <c r="X385" i="1" a="1"/>
  <c r="X385" i="1" s="1"/>
  <c r="Y385" i="1" a="1"/>
  <c r="Y385" i="1" s="1"/>
  <c r="Z385" i="1" a="1"/>
  <c r="Z385" i="1" s="1"/>
  <c r="AA385" i="1"/>
  <c r="AB385" i="1"/>
  <c r="AC385" i="1" a="1"/>
  <c r="AC385" i="1" s="1"/>
  <c r="AD385" i="1"/>
  <c r="AE385" i="1" a="1"/>
  <c r="AE385" i="1" s="1"/>
  <c r="AF385" i="1"/>
  <c r="AG385" i="1"/>
  <c r="AH385" i="1"/>
  <c r="AI385" i="1" a="1"/>
  <c r="AI385" i="1" s="1"/>
  <c r="R386" i="1"/>
  <c r="S386" i="1"/>
  <c r="T386" i="1"/>
  <c r="U386" i="1"/>
  <c r="V386" i="1"/>
  <c r="X386" i="1" a="1"/>
  <c r="X386" i="1" s="1"/>
  <c r="Y386" i="1" a="1"/>
  <c r="Y386" i="1" s="1"/>
  <c r="Z386" i="1" a="1"/>
  <c r="Z386" i="1" s="1"/>
  <c r="AA386" i="1"/>
  <c r="AB386" i="1"/>
  <c r="AC386" i="1" a="1"/>
  <c r="AC386" i="1" s="1"/>
  <c r="AD386" i="1"/>
  <c r="AE386" i="1" a="1"/>
  <c r="AE386" i="1" s="1"/>
  <c r="AF386" i="1"/>
  <c r="AG386" i="1"/>
  <c r="AH386" i="1"/>
  <c r="AI386" i="1" a="1"/>
  <c r="AI386" i="1" s="1"/>
  <c r="R387" i="1"/>
  <c r="S387" i="1"/>
  <c r="T387" i="1"/>
  <c r="U387" i="1"/>
  <c r="V387" i="1"/>
  <c r="X387" i="1" a="1"/>
  <c r="X387" i="1" s="1"/>
  <c r="Y387" i="1" a="1"/>
  <c r="Y387" i="1" s="1"/>
  <c r="Z387" i="1" a="1"/>
  <c r="Z387" i="1" s="1"/>
  <c r="AA387" i="1"/>
  <c r="AB387" i="1"/>
  <c r="AC387" i="1" a="1"/>
  <c r="AC387" i="1" s="1"/>
  <c r="AD387" i="1"/>
  <c r="AE387" i="1" a="1"/>
  <c r="AE387" i="1" s="1"/>
  <c r="AF387" i="1"/>
  <c r="AG387" i="1"/>
  <c r="AH387" i="1"/>
  <c r="AI387" i="1" a="1"/>
  <c r="AI387" i="1" s="1"/>
  <c r="R388" i="1"/>
  <c r="S388" i="1"/>
  <c r="T388" i="1"/>
  <c r="U388" i="1"/>
  <c r="V388" i="1"/>
  <c r="X388" i="1" a="1"/>
  <c r="X388" i="1" s="1"/>
  <c r="Y388" i="1" a="1"/>
  <c r="Y388" i="1" s="1"/>
  <c r="Z388" i="1" a="1"/>
  <c r="Z388" i="1" s="1"/>
  <c r="AA388" i="1"/>
  <c r="AB388" i="1"/>
  <c r="AC388" i="1" a="1"/>
  <c r="AC388" i="1" s="1"/>
  <c r="AD388" i="1"/>
  <c r="AE388" i="1" a="1"/>
  <c r="AE388" i="1" s="1"/>
  <c r="AF388" i="1"/>
  <c r="AG388" i="1"/>
  <c r="AH388" i="1"/>
  <c r="AI388" i="1" a="1"/>
  <c r="AI388" i="1" s="1"/>
  <c r="R389" i="1"/>
  <c r="S389" i="1"/>
  <c r="T389" i="1"/>
  <c r="U389" i="1"/>
  <c r="V389" i="1"/>
  <c r="X389" i="1" a="1"/>
  <c r="X389" i="1" s="1"/>
  <c r="Y389" i="1" a="1"/>
  <c r="Y389" i="1" s="1"/>
  <c r="Z389" i="1" a="1"/>
  <c r="Z389" i="1" s="1"/>
  <c r="AA389" i="1"/>
  <c r="AB389" i="1"/>
  <c r="AC389" i="1" a="1"/>
  <c r="AC389" i="1" s="1"/>
  <c r="AD389" i="1"/>
  <c r="AE389" i="1" a="1"/>
  <c r="AE389" i="1" s="1"/>
  <c r="AF389" i="1"/>
  <c r="AG389" i="1"/>
  <c r="AH389" i="1"/>
  <c r="AI389" i="1" a="1"/>
  <c r="AI389" i="1" s="1"/>
  <c r="R390" i="1"/>
  <c r="S390" i="1"/>
  <c r="T390" i="1"/>
  <c r="U390" i="1"/>
  <c r="V390" i="1"/>
  <c r="X390" i="1" a="1"/>
  <c r="X390" i="1" s="1"/>
  <c r="Y390" i="1" a="1"/>
  <c r="Y390" i="1" s="1"/>
  <c r="Z390" i="1" a="1"/>
  <c r="Z390" i="1" s="1"/>
  <c r="AA390" i="1"/>
  <c r="AB390" i="1"/>
  <c r="AC390" i="1" a="1"/>
  <c r="AC390" i="1" s="1"/>
  <c r="AD390" i="1"/>
  <c r="AE390" i="1" a="1"/>
  <c r="AE390" i="1" s="1"/>
  <c r="AF390" i="1"/>
  <c r="AG390" i="1"/>
  <c r="AH390" i="1"/>
  <c r="AI390" i="1" a="1"/>
  <c r="AI390" i="1" s="1"/>
  <c r="R391" i="1"/>
  <c r="S391" i="1"/>
  <c r="T391" i="1"/>
  <c r="U391" i="1"/>
  <c r="V391" i="1"/>
  <c r="X391" i="1" a="1"/>
  <c r="X391" i="1" s="1"/>
  <c r="Y391" i="1" a="1"/>
  <c r="Y391" i="1" s="1"/>
  <c r="Z391" i="1" a="1"/>
  <c r="Z391" i="1" s="1"/>
  <c r="AA391" i="1"/>
  <c r="AB391" i="1"/>
  <c r="AC391" i="1" a="1"/>
  <c r="AC391" i="1" s="1"/>
  <c r="AD391" i="1"/>
  <c r="AE391" i="1" a="1"/>
  <c r="AE391" i="1" s="1"/>
  <c r="AF391" i="1"/>
  <c r="AG391" i="1"/>
  <c r="AH391" i="1"/>
  <c r="AI391" i="1" a="1"/>
  <c r="AI391" i="1" s="1"/>
  <c r="R392" i="1"/>
  <c r="S392" i="1"/>
  <c r="T392" i="1"/>
  <c r="U392" i="1"/>
  <c r="V392" i="1"/>
  <c r="X392" i="1" a="1"/>
  <c r="X392" i="1" s="1"/>
  <c r="Y392" i="1" a="1"/>
  <c r="Y392" i="1" s="1"/>
  <c r="Z392" i="1" a="1"/>
  <c r="Z392" i="1" s="1"/>
  <c r="AA392" i="1"/>
  <c r="AB392" i="1"/>
  <c r="AC392" i="1" a="1"/>
  <c r="AC392" i="1" s="1"/>
  <c r="AD392" i="1"/>
  <c r="AE392" i="1" a="1"/>
  <c r="AE392" i="1" s="1"/>
  <c r="AF392" i="1"/>
  <c r="AG392" i="1"/>
  <c r="AH392" i="1"/>
  <c r="AI392" i="1" a="1"/>
  <c r="AI392" i="1" s="1"/>
  <c r="R393" i="1"/>
  <c r="S393" i="1"/>
  <c r="T393" i="1"/>
  <c r="U393" i="1"/>
  <c r="V393" i="1"/>
  <c r="X393" i="1" a="1"/>
  <c r="X393" i="1" s="1"/>
  <c r="Y393" i="1" a="1"/>
  <c r="Y393" i="1" s="1"/>
  <c r="Z393" i="1" a="1"/>
  <c r="Z393" i="1" s="1"/>
  <c r="AA393" i="1"/>
  <c r="AB393" i="1"/>
  <c r="AC393" i="1" a="1"/>
  <c r="AC393" i="1" s="1"/>
  <c r="AD393" i="1"/>
  <c r="AE393" i="1" a="1"/>
  <c r="AE393" i="1" s="1"/>
  <c r="AF393" i="1"/>
  <c r="AG393" i="1"/>
  <c r="AH393" i="1"/>
  <c r="AI393" i="1" a="1"/>
  <c r="AI393" i="1" s="1"/>
  <c r="R394" i="1"/>
  <c r="S394" i="1"/>
  <c r="T394" i="1"/>
  <c r="U394" i="1"/>
  <c r="V394" i="1"/>
  <c r="X394" i="1" a="1"/>
  <c r="X394" i="1" s="1"/>
  <c r="Y394" i="1" a="1"/>
  <c r="Y394" i="1" s="1"/>
  <c r="Z394" i="1" a="1"/>
  <c r="Z394" i="1" s="1"/>
  <c r="AA394" i="1"/>
  <c r="AB394" i="1"/>
  <c r="AC394" i="1" a="1"/>
  <c r="AC394" i="1" s="1"/>
  <c r="AD394" i="1"/>
  <c r="AE394" i="1" a="1"/>
  <c r="AE394" i="1" s="1"/>
  <c r="AF394" i="1"/>
  <c r="AG394" i="1"/>
  <c r="AH394" i="1"/>
  <c r="AI394" i="1" a="1"/>
  <c r="AI394" i="1" s="1"/>
  <c r="R395" i="1"/>
  <c r="S395" i="1"/>
  <c r="T395" i="1"/>
  <c r="U395" i="1"/>
  <c r="V395" i="1"/>
  <c r="X395" i="1" a="1"/>
  <c r="X395" i="1" s="1"/>
  <c r="Y395" i="1" a="1"/>
  <c r="Y395" i="1" s="1"/>
  <c r="Z395" i="1" a="1"/>
  <c r="Z395" i="1" s="1"/>
  <c r="AA395" i="1"/>
  <c r="AB395" i="1"/>
  <c r="AC395" i="1" a="1"/>
  <c r="AC395" i="1" s="1"/>
  <c r="AD395" i="1"/>
  <c r="AE395" i="1" a="1"/>
  <c r="AE395" i="1" s="1"/>
  <c r="AF395" i="1"/>
  <c r="AG395" i="1"/>
  <c r="AH395" i="1"/>
  <c r="AI395" i="1" a="1"/>
  <c r="AI395" i="1" s="1"/>
  <c r="R396" i="1"/>
  <c r="S396" i="1"/>
  <c r="T396" i="1"/>
  <c r="U396" i="1"/>
  <c r="V396" i="1"/>
  <c r="X396" i="1" a="1"/>
  <c r="X396" i="1" s="1"/>
  <c r="Y396" i="1" a="1"/>
  <c r="Y396" i="1" s="1"/>
  <c r="Z396" i="1" a="1"/>
  <c r="Z396" i="1" s="1"/>
  <c r="AA396" i="1"/>
  <c r="AB396" i="1"/>
  <c r="AC396" i="1" a="1"/>
  <c r="AC396" i="1" s="1"/>
  <c r="AD396" i="1"/>
  <c r="AE396" i="1" a="1"/>
  <c r="AE396" i="1" s="1"/>
  <c r="AF396" i="1"/>
  <c r="AG396" i="1"/>
  <c r="AH396" i="1"/>
  <c r="AI396" i="1" a="1"/>
  <c r="AI396" i="1" s="1"/>
  <c r="R397" i="1"/>
  <c r="S397" i="1"/>
  <c r="T397" i="1"/>
  <c r="U397" i="1"/>
  <c r="V397" i="1"/>
  <c r="X397" i="1" a="1"/>
  <c r="X397" i="1" s="1"/>
  <c r="Y397" i="1" a="1"/>
  <c r="Y397" i="1" s="1"/>
  <c r="Z397" i="1" a="1"/>
  <c r="Z397" i="1" s="1"/>
  <c r="AA397" i="1"/>
  <c r="AB397" i="1"/>
  <c r="AC397" i="1" a="1"/>
  <c r="AC397" i="1" s="1"/>
  <c r="AD397" i="1"/>
  <c r="AE397" i="1" a="1"/>
  <c r="AE397" i="1" s="1"/>
  <c r="AF397" i="1"/>
  <c r="AG397" i="1"/>
  <c r="AH397" i="1"/>
  <c r="AI397" i="1" a="1"/>
  <c r="AI397" i="1" s="1"/>
  <c r="R398" i="1"/>
  <c r="S398" i="1"/>
  <c r="T398" i="1"/>
  <c r="U398" i="1"/>
  <c r="V398" i="1"/>
  <c r="X398" i="1" a="1"/>
  <c r="X398" i="1" s="1"/>
  <c r="Y398" i="1" a="1"/>
  <c r="Y398" i="1" s="1"/>
  <c r="Z398" i="1" a="1"/>
  <c r="Z398" i="1" s="1"/>
  <c r="AA398" i="1"/>
  <c r="AB398" i="1"/>
  <c r="AC398" i="1" a="1"/>
  <c r="AC398" i="1" s="1"/>
  <c r="AD398" i="1"/>
  <c r="AE398" i="1" a="1"/>
  <c r="AE398" i="1" s="1"/>
  <c r="AF398" i="1"/>
  <c r="AG398" i="1"/>
  <c r="AH398" i="1"/>
  <c r="AI398" i="1" a="1"/>
  <c r="AI398" i="1" s="1"/>
  <c r="R399" i="1"/>
  <c r="S399" i="1"/>
  <c r="T399" i="1"/>
  <c r="U399" i="1"/>
  <c r="V399" i="1"/>
  <c r="X399" i="1" a="1"/>
  <c r="X399" i="1" s="1"/>
  <c r="Y399" i="1" a="1"/>
  <c r="Y399" i="1" s="1"/>
  <c r="Z399" i="1" a="1"/>
  <c r="Z399" i="1" s="1"/>
  <c r="AA399" i="1"/>
  <c r="AB399" i="1"/>
  <c r="AC399" i="1" a="1"/>
  <c r="AC399" i="1" s="1"/>
  <c r="AD399" i="1"/>
  <c r="AE399" i="1" a="1"/>
  <c r="AE399" i="1" s="1"/>
  <c r="AF399" i="1"/>
  <c r="AG399" i="1"/>
  <c r="AH399" i="1"/>
  <c r="AI399" i="1" a="1"/>
  <c r="AI399" i="1" s="1"/>
  <c r="R400" i="1"/>
  <c r="S400" i="1"/>
  <c r="T400" i="1"/>
  <c r="U400" i="1"/>
  <c r="V400" i="1"/>
  <c r="X400" i="1" a="1"/>
  <c r="X400" i="1" s="1"/>
  <c r="Y400" i="1" a="1"/>
  <c r="Y400" i="1" s="1"/>
  <c r="Z400" i="1" a="1"/>
  <c r="Z400" i="1" s="1"/>
  <c r="AA400" i="1"/>
  <c r="AB400" i="1"/>
  <c r="AC400" i="1" a="1"/>
  <c r="AC400" i="1" s="1"/>
  <c r="AD400" i="1"/>
  <c r="AE400" i="1" a="1"/>
  <c r="AE400" i="1" s="1"/>
  <c r="AF400" i="1"/>
  <c r="AG400" i="1"/>
  <c r="AH400" i="1"/>
  <c r="AI400" i="1" a="1"/>
  <c r="AI400" i="1" s="1"/>
  <c r="R401" i="1"/>
  <c r="S401" i="1"/>
  <c r="T401" i="1"/>
  <c r="U401" i="1"/>
  <c r="V401" i="1"/>
  <c r="X401" i="1" a="1"/>
  <c r="X401" i="1" s="1"/>
  <c r="Y401" i="1" a="1"/>
  <c r="Y401" i="1" s="1"/>
  <c r="Z401" i="1" a="1"/>
  <c r="Z401" i="1" s="1"/>
  <c r="AA401" i="1"/>
  <c r="AB401" i="1"/>
  <c r="AC401" i="1" a="1"/>
  <c r="AC401" i="1" s="1"/>
  <c r="AD401" i="1"/>
  <c r="AE401" i="1" a="1"/>
  <c r="AE401" i="1" s="1"/>
  <c r="AF401" i="1"/>
  <c r="AG401" i="1"/>
  <c r="AH401" i="1"/>
  <c r="AI401" i="1" a="1"/>
  <c r="AI401" i="1" s="1"/>
  <c r="R402" i="1"/>
  <c r="S402" i="1"/>
  <c r="T402" i="1"/>
  <c r="U402" i="1"/>
  <c r="V402" i="1"/>
  <c r="X402" i="1" a="1"/>
  <c r="X402" i="1" s="1"/>
  <c r="Y402" i="1" a="1"/>
  <c r="Y402" i="1" s="1"/>
  <c r="Z402" i="1" a="1"/>
  <c r="Z402" i="1" s="1"/>
  <c r="AA402" i="1"/>
  <c r="AB402" i="1"/>
  <c r="AC402" i="1" a="1"/>
  <c r="AC402" i="1" s="1"/>
  <c r="AD402" i="1"/>
  <c r="AE402" i="1" a="1"/>
  <c r="AE402" i="1" s="1"/>
  <c r="AF402" i="1"/>
  <c r="AG402" i="1"/>
  <c r="AH402" i="1"/>
  <c r="AI402" i="1" a="1"/>
  <c r="AI402" i="1" s="1"/>
  <c r="R403" i="1"/>
  <c r="S403" i="1"/>
  <c r="T403" i="1"/>
  <c r="U403" i="1"/>
  <c r="V403" i="1"/>
  <c r="X403" i="1" a="1"/>
  <c r="X403" i="1" s="1"/>
  <c r="Y403" i="1" a="1"/>
  <c r="Y403" i="1" s="1"/>
  <c r="Z403" i="1" a="1"/>
  <c r="Z403" i="1" s="1"/>
  <c r="AA403" i="1"/>
  <c r="AB403" i="1"/>
  <c r="AC403" i="1" a="1"/>
  <c r="AC403" i="1" s="1"/>
  <c r="AD403" i="1"/>
  <c r="AE403" i="1" a="1"/>
  <c r="AE403" i="1" s="1"/>
  <c r="AF403" i="1"/>
  <c r="AG403" i="1"/>
  <c r="AH403" i="1"/>
  <c r="AI403" i="1" a="1"/>
  <c r="AI403" i="1" s="1"/>
  <c r="R404" i="1"/>
  <c r="S404" i="1"/>
  <c r="T404" i="1"/>
  <c r="U404" i="1"/>
  <c r="V404" i="1"/>
  <c r="X404" i="1" a="1"/>
  <c r="X404" i="1" s="1"/>
  <c r="Y404" i="1" a="1"/>
  <c r="Y404" i="1" s="1"/>
  <c r="Z404" i="1" a="1"/>
  <c r="Z404" i="1" s="1"/>
  <c r="AA404" i="1"/>
  <c r="AB404" i="1"/>
  <c r="AC404" i="1" a="1"/>
  <c r="AC404" i="1" s="1"/>
  <c r="AD404" i="1"/>
  <c r="AE404" i="1" a="1"/>
  <c r="AE404" i="1" s="1"/>
  <c r="AF404" i="1"/>
  <c r="AG404" i="1"/>
  <c r="AH404" i="1"/>
  <c r="AI404" i="1" a="1"/>
  <c r="AI404" i="1" s="1"/>
  <c r="R405" i="1"/>
  <c r="S405" i="1"/>
  <c r="T405" i="1"/>
  <c r="U405" i="1"/>
  <c r="V405" i="1"/>
  <c r="X405" i="1" a="1"/>
  <c r="X405" i="1" s="1"/>
  <c r="Y405" i="1" a="1"/>
  <c r="Y405" i="1" s="1"/>
  <c r="Z405" i="1" a="1"/>
  <c r="Z405" i="1" s="1"/>
  <c r="AA405" i="1"/>
  <c r="AB405" i="1"/>
  <c r="AC405" i="1" a="1"/>
  <c r="AC405" i="1" s="1"/>
  <c r="AD405" i="1"/>
  <c r="AE405" i="1" a="1"/>
  <c r="AE405" i="1" s="1"/>
  <c r="AF405" i="1"/>
  <c r="AG405" i="1"/>
  <c r="AH405" i="1"/>
  <c r="AI405" i="1" a="1"/>
  <c r="AI405" i="1" s="1"/>
  <c r="R406" i="1"/>
  <c r="S406" i="1"/>
  <c r="T406" i="1"/>
  <c r="U406" i="1"/>
  <c r="V406" i="1"/>
  <c r="X406" i="1" a="1"/>
  <c r="X406" i="1" s="1"/>
  <c r="Y406" i="1" a="1"/>
  <c r="Y406" i="1" s="1"/>
  <c r="Z406" i="1" a="1"/>
  <c r="Z406" i="1" s="1"/>
  <c r="AA406" i="1"/>
  <c r="AB406" i="1"/>
  <c r="AC406" i="1" a="1"/>
  <c r="AC406" i="1" s="1"/>
  <c r="AD406" i="1"/>
  <c r="AE406" i="1" a="1"/>
  <c r="AE406" i="1" s="1"/>
  <c r="AF406" i="1"/>
  <c r="AG406" i="1"/>
  <c r="AH406" i="1"/>
  <c r="AI406" i="1" a="1"/>
  <c r="AI406" i="1" s="1"/>
  <c r="R407" i="1"/>
  <c r="S407" i="1"/>
  <c r="T407" i="1"/>
  <c r="U407" i="1"/>
  <c r="V407" i="1"/>
  <c r="X407" i="1" a="1"/>
  <c r="X407" i="1" s="1"/>
  <c r="Y407" i="1" a="1"/>
  <c r="Y407" i="1" s="1"/>
  <c r="Z407" i="1" a="1"/>
  <c r="Z407" i="1" s="1"/>
  <c r="AA407" i="1"/>
  <c r="AB407" i="1"/>
  <c r="AC407" i="1" a="1"/>
  <c r="AC407" i="1" s="1"/>
  <c r="AD407" i="1"/>
  <c r="AE407" i="1" a="1"/>
  <c r="AE407" i="1" s="1"/>
  <c r="AF407" i="1"/>
  <c r="AG407" i="1"/>
  <c r="AH407" i="1"/>
  <c r="AI407" i="1" a="1"/>
  <c r="AI407" i="1" s="1"/>
  <c r="R408" i="1"/>
  <c r="S408" i="1"/>
  <c r="T408" i="1"/>
  <c r="U408" i="1"/>
  <c r="V408" i="1"/>
  <c r="X408" i="1" a="1"/>
  <c r="X408" i="1" s="1"/>
  <c r="Y408" i="1" a="1"/>
  <c r="Y408" i="1" s="1"/>
  <c r="Z408" i="1" a="1"/>
  <c r="Z408" i="1" s="1"/>
  <c r="AA408" i="1"/>
  <c r="AB408" i="1"/>
  <c r="AC408" i="1" a="1"/>
  <c r="AC408" i="1" s="1"/>
  <c r="AD408" i="1"/>
  <c r="AE408" i="1" a="1"/>
  <c r="AE408" i="1" s="1"/>
  <c r="AF408" i="1"/>
  <c r="AG408" i="1"/>
  <c r="AH408" i="1"/>
  <c r="AI408" i="1" a="1"/>
  <c r="AI408" i="1" s="1"/>
  <c r="R409" i="1"/>
  <c r="S409" i="1"/>
  <c r="T409" i="1"/>
  <c r="U409" i="1"/>
  <c r="V409" i="1"/>
  <c r="X409" i="1" a="1"/>
  <c r="X409" i="1" s="1"/>
  <c r="Y409" i="1" a="1"/>
  <c r="Y409" i="1" s="1"/>
  <c r="Z409" i="1" a="1"/>
  <c r="Z409" i="1" s="1"/>
  <c r="AA409" i="1"/>
  <c r="AB409" i="1"/>
  <c r="AC409" i="1" a="1"/>
  <c r="AC409" i="1" s="1"/>
  <c r="AD409" i="1"/>
  <c r="AE409" i="1" a="1"/>
  <c r="AE409" i="1" s="1"/>
  <c r="AF409" i="1"/>
  <c r="AG409" i="1"/>
  <c r="AH409" i="1"/>
  <c r="AI409" i="1" a="1"/>
  <c r="AI409" i="1" s="1"/>
  <c r="R410" i="1"/>
  <c r="S410" i="1"/>
  <c r="T410" i="1"/>
  <c r="U410" i="1"/>
  <c r="V410" i="1"/>
  <c r="X410" i="1" a="1"/>
  <c r="X410" i="1" s="1"/>
  <c r="Y410" i="1" a="1"/>
  <c r="Y410" i="1" s="1"/>
  <c r="Z410" i="1" a="1"/>
  <c r="Z410" i="1" s="1"/>
  <c r="AA410" i="1"/>
  <c r="AB410" i="1"/>
  <c r="AC410" i="1" a="1"/>
  <c r="AC410" i="1" s="1"/>
  <c r="AD410" i="1"/>
  <c r="AE410" i="1" a="1"/>
  <c r="AE410" i="1" s="1"/>
  <c r="AF410" i="1"/>
  <c r="AG410" i="1"/>
  <c r="AH410" i="1"/>
  <c r="AI410" i="1" a="1"/>
  <c r="AI410" i="1" s="1"/>
  <c r="R411" i="1"/>
  <c r="S411" i="1"/>
  <c r="T411" i="1"/>
  <c r="U411" i="1"/>
  <c r="V411" i="1"/>
  <c r="X411" i="1" a="1"/>
  <c r="X411" i="1" s="1"/>
  <c r="Y411" i="1" a="1"/>
  <c r="Y411" i="1" s="1"/>
  <c r="Z411" i="1" a="1"/>
  <c r="Z411" i="1" s="1"/>
  <c r="AA411" i="1"/>
  <c r="AB411" i="1"/>
  <c r="AC411" i="1" a="1"/>
  <c r="AC411" i="1" s="1"/>
  <c r="AD411" i="1"/>
  <c r="AE411" i="1" a="1"/>
  <c r="AE411" i="1" s="1"/>
  <c r="AF411" i="1"/>
  <c r="AG411" i="1"/>
  <c r="AH411" i="1"/>
  <c r="AI411" i="1" a="1"/>
  <c r="AI411" i="1" s="1"/>
  <c r="R412" i="1"/>
  <c r="S412" i="1"/>
  <c r="T412" i="1"/>
  <c r="U412" i="1"/>
  <c r="V412" i="1"/>
  <c r="X412" i="1" a="1"/>
  <c r="X412" i="1" s="1"/>
  <c r="Y412" i="1" a="1"/>
  <c r="Y412" i="1" s="1"/>
  <c r="Z412" i="1" a="1"/>
  <c r="Z412" i="1" s="1"/>
  <c r="AA412" i="1"/>
  <c r="AB412" i="1"/>
  <c r="AC412" i="1" a="1"/>
  <c r="AC412" i="1" s="1"/>
  <c r="AD412" i="1"/>
  <c r="AE412" i="1" a="1"/>
  <c r="AE412" i="1" s="1"/>
  <c r="AF412" i="1"/>
  <c r="AG412" i="1"/>
  <c r="AH412" i="1"/>
  <c r="AI412" i="1" a="1"/>
  <c r="AI412" i="1" s="1"/>
  <c r="R413" i="1"/>
  <c r="S413" i="1"/>
  <c r="T413" i="1"/>
  <c r="U413" i="1"/>
  <c r="V413" i="1"/>
  <c r="X413" i="1" a="1"/>
  <c r="X413" i="1" s="1"/>
  <c r="Y413" i="1" a="1"/>
  <c r="Y413" i="1" s="1"/>
  <c r="Z413" i="1" a="1"/>
  <c r="Z413" i="1" s="1"/>
  <c r="AA413" i="1"/>
  <c r="AB413" i="1"/>
  <c r="AC413" i="1" a="1"/>
  <c r="AC413" i="1" s="1"/>
  <c r="AD413" i="1"/>
  <c r="AE413" i="1" a="1"/>
  <c r="AE413" i="1" s="1"/>
  <c r="AF413" i="1"/>
  <c r="AG413" i="1"/>
  <c r="AH413" i="1"/>
  <c r="AI413" i="1" a="1"/>
  <c r="AI413" i="1" s="1"/>
  <c r="R414" i="1"/>
  <c r="S414" i="1"/>
  <c r="T414" i="1"/>
  <c r="U414" i="1"/>
  <c r="V414" i="1"/>
  <c r="X414" i="1" a="1"/>
  <c r="X414" i="1" s="1"/>
  <c r="Y414" i="1" a="1"/>
  <c r="Y414" i="1" s="1"/>
  <c r="Z414" i="1" a="1"/>
  <c r="Z414" i="1" s="1"/>
  <c r="AA414" i="1"/>
  <c r="AB414" i="1"/>
  <c r="AC414" i="1" a="1"/>
  <c r="AC414" i="1" s="1"/>
  <c r="AD414" i="1"/>
  <c r="AE414" i="1" a="1"/>
  <c r="AE414" i="1" s="1"/>
  <c r="AF414" i="1"/>
  <c r="AG414" i="1"/>
  <c r="AH414" i="1"/>
  <c r="AI414" i="1" a="1"/>
  <c r="AI414" i="1" s="1"/>
  <c r="R415" i="1"/>
  <c r="S415" i="1"/>
  <c r="T415" i="1"/>
  <c r="U415" i="1"/>
  <c r="V415" i="1"/>
  <c r="X415" i="1" a="1"/>
  <c r="X415" i="1" s="1"/>
  <c r="Y415" i="1" a="1"/>
  <c r="Y415" i="1" s="1"/>
  <c r="Z415" i="1" a="1"/>
  <c r="Z415" i="1" s="1"/>
  <c r="AA415" i="1"/>
  <c r="AB415" i="1"/>
  <c r="AC415" i="1" a="1"/>
  <c r="AC415" i="1" s="1"/>
  <c r="AD415" i="1"/>
  <c r="AE415" i="1" a="1"/>
  <c r="AE415" i="1" s="1"/>
  <c r="AF415" i="1"/>
  <c r="AG415" i="1"/>
  <c r="AH415" i="1"/>
  <c r="AI415" i="1" a="1"/>
  <c r="AI415" i="1" s="1"/>
  <c r="R416" i="1"/>
  <c r="S416" i="1"/>
  <c r="T416" i="1"/>
  <c r="U416" i="1"/>
  <c r="V416" i="1"/>
  <c r="X416" i="1" a="1"/>
  <c r="X416" i="1" s="1"/>
  <c r="Y416" i="1" a="1"/>
  <c r="Y416" i="1" s="1"/>
  <c r="Z416" i="1" a="1"/>
  <c r="Z416" i="1" s="1"/>
  <c r="AA416" i="1"/>
  <c r="AB416" i="1"/>
  <c r="AC416" i="1" a="1"/>
  <c r="AC416" i="1" s="1"/>
  <c r="AD416" i="1"/>
  <c r="AE416" i="1" a="1"/>
  <c r="AE416" i="1" s="1"/>
  <c r="AF416" i="1"/>
  <c r="AG416" i="1"/>
  <c r="AH416" i="1"/>
  <c r="AI416" i="1" a="1"/>
  <c r="AI416" i="1" s="1"/>
  <c r="R417" i="1"/>
  <c r="S417" i="1"/>
  <c r="T417" i="1"/>
  <c r="U417" i="1"/>
  <c r="V417" i="1"/>
  <c r="X417" i="1" a="1"/>
  <c r="X417" i="1" s="1"/>
  <c r="Y417" i="1" a="1"/>
  <c r="Y417" i="1" s="1"/>
  <c r="Z417" i="1" a="1"/>
  <c r="Z417" i="1" s="1"/>
  <c r="AA417" i="1"/>
  <c r="AB417" i="1"/>
  <c r="AC417" i="1" a="1"/>
  <c r="AC417" i="1" s="1"/>
  <c r="AD417" i="1"/>
  <c r="AE417" i="1" a="1"/>
  <c r="AE417" i="1" s="1"/>
  <c r="AF417" i="1"/>
  <c r="AG417" i="1"/>
  <c r="AH417" i="1"/>
  <c r="AI417" i="1" a="1"/>
  <c r="AI417" i="1" s="1"/>
  <c r="R418" i="1"/>
  <c r="S418" i="1"/>
  <c r="T418" i="1"/>
  <c r="U418" i="1"/>
  <c r="V418" i="1"/>
  <c r="X418" i="1" a="1"/>
  <c r="X418" i="1" s="1"/>
  <c r="Y418" i="1" a="1"/>
  <c r="Y418" i="1" s="1"/>
  <c r="Z418" i="1" a="1"/>
  <c r="Z418" i="1" s="1"/>
  <c r="AA418" i="1"/>
  <c r="AB418" i="1"/>
  <c r="AC418" i="1" a="1"/>
  <c r="AC418" i="1" s="1"/>
  <c r="AD418" i="1"/>
  <c r="AE418" i="1" a="1"/>
  <c r="AE418" i="1" s="1"/>
  <c r="AF418" i="1"/>
  <c r="AG418" i="1"/>
  <c r="AH418" i="1"/>
  <c r="AI418" i="1" a="1"/>
  <c r="AI418" i="1" s="1"/>
  <c r="R419" i="1"/>
  <c r="S419" i="1"/>
  <c r="T419" i="1"/>
  <c r="U419" i="1"/>
  <c r="V419" i="1"/>
  <c r="X419" i="1" a="1"/>
  <c r="X419" i="1" s="1"/>
  <c r="Y419" i="1" a="1"/>
  <c r="Y419" i="1" s="1"/>
  <c r="Z419" i="1" a="1"/>
  <c r="Z419" i="1" s="1"/>
  <c r="AA419" i="1"/>
  <c r="AB419" i="1"/>
  <c r="AC419" i="1" a="1"/>
  <c r="AC419" i="1" s="1"/>
  <c r="AD419" i="1"/>
  <c r="AE419" i="1" a="1"/>
  <c r="AE419" i="1" s="1"/>
  <c r="AF419" i="1"/>
  <c r="AG419" i="1"/>
  <c r="AH419" i="1"/>
  <c r="AI419" i="1" a="1"/>
  <c r="AI419" i="1" s="1"/>
  <c r="R420" i="1"/>
  <c r="S420" i="1"/>
  <c r="T420" i="1"/>
  <c r="U420" i="1"/>
  <c r="V420" i="1"/>
  <c r="X420" i="1" a="1"/>
  <c r="X420" i="1" s="1"/>
  <c r="Y420" i="1" a="1"/>
  <c r="Y420" i="1" s="1"/>
  <c r="Z420" i="1" a="1"/>
  <c r="Z420" i="1" s="1"/>
  <c r="AA420" i="1"/>
  <c r="AB420" i="1"/>
  <c r="AC420" i="1" a="1"/>
  <c r="AC420" i="1" s="1"/>
  <c r="AD420" i="1"/>
  <c r="AE420" i="1" a="1"/>
  <c r="AE420" i="1" s="1"/>
  <c r="AF420" i="1"/>
  <c r="AG420" i="1"/>
  <c r="AH420" i="1"/>
  <c r="AI420" i="1" a="1"/>
  <c r="AI420" i="1" s="1"/>
  <c r="R421" i="1"/>
  <c r="S421" i="1"/>
  <c r="T421" i="1"/>
  <c r="U421" i="1"/>
  <c r="V421" i="1"/>
  <c r="X421" i="1" a="1"/>
  <c r="X421" i="1" s="1"/>
  <c r="Y421" i="1" a="1"/>
  <c r="Y421" i="1" s="1"/>
  <c r="Z421" i="1" a="1"/>
  <c r="Z421" i="1" s="1"/>
  <c r="AA421" i="1"/>
  <c r="AB421" i="1"/>
  <c r="AC421" i="1" a="1"/>
  <c r="AC421" i="1" s="1"/>
  <c r="AD421" i="1"/>
  <c r="AE421" i="1" a="1"/>
  <c r="AE421" i="1" s="1"/>
  <c r="AF421" i="1"/>
  <c r="AG421" i="1"/>
  <c r="AH421" i="1"/>
  <c r="AI421" i="1" a="1"/>
  <c r="AI421" i="1" s="1"/>
  <c r="R422" i="1"/>
  <c r="S422" i="1"/>
  <c r="T422" i="1"/>
  <c r="U422" i="1"/>
  <c r="V422" i="1"/>
  <c r="X422" i="1" a="1"/>
  <c r="X422" i="1" s="1"/>
  <c r="Y422" i="1" a="1"/>
  <c r="Y422" i="1" s="1"/>
  <c r="Z422" i="1" a="1"/>
  <c r="Z422" i="1" s="1"/>
  <c r="AA422" i="1"/>
  <c r="AB422" i="1"/>
  <c r="AC422" i="1" a="1"/>
  <c r="AC422" i="1" s="1"/>
  <c r="AD422" i="1"/>
  <c r="AE422" i="1" a="1"/>
  <c r="AE422" i="1" s="1"/>
  <c r="AF422" i="1"/>
  <c r="AG422" i="1"/>
  <c r="AH422" i="1"/>
  <c r="AI422" i="1" a="1"/>
  <c r="AI422" i="1" s="1"/>
  <c r="R423" i="1"/>
  <c r="S423" i="1"/>
  <c r="T423" i="1"/>
  <c r="U423" i="1"/>
  <c r="V423" i="1"/>
  <c r="X423" i="1" a="1"/>
  <c r="X423" i="1" s="1"/>
  <c r="Y423" i="1" a="1"/>
  <c r="Y423" i="1" s="1"/>
  <c r="Z423" i="1" a="1"/>
  <c r="Z423" i="1" s="1"/>
  <c r="AA423" i="1"/>
  <c r="AB423" i="1"/>
  <c r="AC423" i="1" a="1"/>
  <c r="AC423" i="1" s="1"/>
  <c r="AD423" i="1"/>
  <c r="AE423" i="1" a="1"/>
  <c r="AE423" i="1" s="1"/>
  <c r="AF423" i="1"/>
  <c r="AG423" i="1"/>
  <c r="AH423" i="1"/>
  <c r="AI423" i="1" a="1"/>
  <c r="AI423" i="1" s="1"/>
  <c r="R424" i="1"/>
  <c r="S424" i="1"/>
  <c r="T424" i="1"/>
  <c r="U424" i="1"/>
  <c r="V424" i="1"/>
  <c r="X424" i="1" a="1"/>
  <c r="X424" i="1" s="1"/>
  <c r="Y424" i="1" a="1"/>
  <c r="Y424" i="1" s="1"/>
  <c r="Z424" i="1" a="1"/>
  <c r="Z424" i="1" s="1"/>
  <c r="AA424" i="1"/>
  <c r="AB424" i="1"/>
  <c r="AC424" i="1" a="1"/>
  <c r="AC424" i="1" s="1"/>
  <c r="AD424" i="1"/>
  <c r="AE424" i="1" a="1"/>
  <c r="AE424" i="1" s="1"/>
  <c r="AF424" i="1"/>
  <c r="AG424" i="1"/>
  <c r="AH424" i="1"/>
  <c r="AI424" i="1" a="1"/>
  <c r="AI424" i="1" s="1"/>
  <c r="R425" i="1"/>
  <c r="S425" i="1"/>
  <c r="T425" i="1"/>
  <c r="U425" i="1"/>
  <c r="V425" i="1"/>
  <c r="X425" i="1" a="1"/>
  <c r="X425" i="1" s="1"/>
  <c r="Y425" i="1" a="1"/>
  <c r="Y425" i="1" s="1"/>
  <c r="Z425" i="1" a="1"/>
  <c r="Z425" i="1" s="1"/>
  <c r="AA425" i="1"/>
  <c r="AB425" i="1"/>
  <c r="AC425" i="1" a="1"/>
  <c r="AC425" i="1" s="1"/>
  <c r="AD425" i="1"/>
  <c r="AE425" i="1" a="1"/>
  <c r="AE425" i="1" s="1"/>
  <c r="AF425" i="1"/>
  <c r="AG425" i="1"/>
  <c r="AH425" i="1"/>
  <c r="AI425" i="1" a="1"/>
  <c r="AI425" i="1" s="1"/>
  <c r="R426" i="1"/>
  <c r="S426" i="1"/>
  <c r="T426" i="1"/>
  <c r="U426" i="1"/>
  <c r="V426" i="1"/>
  <c r="X426" i="1" a="1"/>
  <c r="X426" i="1" s="1"/>
  <c r="Y426" i="1" a="1"/>
  <c r="Y426" i="1" s="1"/>
  <c r="Z426" i="1" a="1"/>
  <c r="Z426" i="1" s="1"/>
  <c r="AA426" i="1"/>
  <c r="AB426" i="1"/>
  <c r="AC426" i="1" a="1"/>
  <c r="AC426" i="1" s="1"/>
  <c r="AD426" i="1"/>
  <c r="AE426" i="1" a="1"/>
  <c r="AE426" i="1" s="1"/>
  <c r="AF426" i="1"/>
  <c r="AG426" i="1"/>
  <c r="AH426" i="1"/>
  <c r="AI426" i="1" a="1"/>
  <c r="AI426" i="1" s="1"/>
  <c r="R427" i="1"/>
  <c r="S427" i="1"/>
  <c r="T427" i="1"/>
  <c r="U427" i="1"/>
  <c r="V427" i="1"/>
  <c r="X427" i="1" a="1"/>
  <c r="X427" i="1" s="1"/>
  <c r="Y427" i="1" a="1"/>
  <c r="Y427" i="1" s="1"/>
  <c r="Z427" i="1" a="1"/>
  <c r="Z427" i="1" s="1"/>
  <c r="AA427" i="1"/>
  <c r="AB427" i="1"/>
  <c r="AC427" i="1" a="1"/>
  <c r="AC427" i="1" s="1"/>
  <c r="AD427" i="1"/>
  <c r="AE427" i="1" a="1"/>
  <c r="AE427" i="1" s="1"/>
  <c r="AF427" i="1"/>
  <c r="AG427" i="1"/>
  <c r="AH427" i="1"/>
  <c r="AI427" i="1" a="1"/>
  <c r="AI427" i="1" s="1"/>
  <c r="R428" i="1"/>
  <c r="S428" i="1"/>
  <c r="T428" i="1"/>
  <c r="U428" i="1"/>
  <c r="V428" i="1"/>
  <c r="X428" i="1" a="1"/>
  <c r="X428" i="1" s="1"/>
  <c r="Y428" i="1" a="1"/>
  <c r="Y428" i="1" s="1"/>
  <c r="Z428" i="1" a="1"/>
  <c r="Z428" i="1" s="1"/>
  <c r="AA428" i="1"/>
  <c r="AB428" i="1"/>
  <c r="AC428" i="1" a="1"/>
  <c r="AC428" i="1" s="1"/>
  <c r="AD428" i="1"/>
  <c r="AE428" i="1" a="1"/>
  <c r="AE428" i="1" s="1"/>
  <c r="AF428" i="1"/>
  <c r="AG428" i="1"/>
  <c r="AH428" i="1"/>
  <c r="AI428" i="1" a="1"/>
  <c r="AI428" i="1" s="1"/>
  <c r="R429" i="1"/>
  <c r="S429" i="1"/>
  <c r="T429" i="1"/>
  <c r="U429" i="1"/>
  <c r="V429" i="1"/>
  <c r="X429" i="1" a="1"/>
  <c r="X429" i="1" s="1"/>
  <c r="Y429" i="1" a="1"/>
  <c r="Y429" i="1" s="1"/>
  <c r="Z429" i="1" a="1"/>
  <c r="Z429" i="1" s="1"/>
  <c r="AA429" i="1"/>
  <c r="AB429" i="1"/>
  <c r="AC429" i="1" a="1"/>
  <c r="AC429" i="1" s="1"/>
  <c r="AD429" i="1"/>
  <c r="AE429" i="1" a="1"/>
  <c r="AE429" i="1" s="1"/>
  <c r="AF429" i="1"/>
  <c r="AG429" i="1"/>
  <c r="AH429" i="1"/>
  <c r="AI429" i="1" a="1"/>
  <c r="AI429" i="1" s="1"/>
  <c r="R430" i="1"/>
  <c r="S430" i="1"/>
  <c r="T430" i="1"/>
  <c r="U430" i="1"/>
  <c r="V430" i="1"/>
  <c r="X430" i="1" a="1"/>
  <c r="X430" i="1" s="1"/>
  <c r="Y430" i="1" a="1"/>
  <c r="Y430" i="1" s="1"/>
  <c r="Z430" i="1" a="1"/>
  <c r="Z430" i="1" s="1"/>
  <c r="AA430" i="1"/>
  <c r="AB430" i="1"/>
  <c r="AC430" i="1" a="1"/>
  <c r="AC430" i="1" s="1"/>
  <c r="AD430" i="1"/>
  <c r="AE430" i="1" a="1"/>
  <c r="AE430" i="1" s="1"/>
  <c r="AF430" i="1"/>
  <c r="AG430" i="1"/>
  <c r="AH430" i="1"/>
  <c r="AI430" i="1" a="1"/>
  <c r="AI430" i="1" s="1"/>
  <c r="R431" i="1"/>
  <c r="S431" i="1"/>
  <c r="T431" i="1"/>
  <c r="U431" i="1"/>
  <c r="V431" i="1"/>
  <c r="X431" i="1" a="1"/>
  <c r="X431" i="1" s="1"/>
  <c r="Y431" i="1" a="1"/>
  <c r="Y431" i="1" s="1"/>
  <c r="Z431" i="1" a="1"/>
  <c r="Z431" i="1" s="1"/>
  <c r="AA431" i="1"/>
  <c r="AB431" i="1"/>
  <c r="AC431" i="1" a="1"/>
  <c r="AC431" i="1" s="1"/>
  <c r="AD431" i="1"/>
  <c r="AE431" i="1" a="1"/>
  <c r="AE431" i="1" s="1"/>
  <c r="AF431" i="1"/>
  <c r="AG431" i="1"/>
  <c r="AH431" i="1"/>
  <c r="AI431" i="1" a="1"/>
  <c r="AI431" i="1" s="1"/>
  <c r="R432" i="1"/>
  <c r="S432" i="1"/>
  <c r="T432" i="1"/>
  <c r="U432" i="1"/>
  <c r="V432" i="1"/>
  <c r="X432" i="1" a="1"/>
  <c r="X432" i="1" s="1"/>
  <c r="Y432" i="1" a="1"/>
  <c r="Y432" i="1" s="1"/>
  <c r="Z432" i="1" a="1"/>
  <c r="Z432" i="1" s="1"/>
  <c r="AA432" i="1"/>
  <c r="AB432" i="1"/>
  <c r="AC432" i="1" a="1"/>
  <c r="AC432" i="1" s="1"/>
  <c r="AD432" i="1"/>
  <c r="AE432" i="1" a="1"/>
  <c r="AE432" i="1" s="1"/>
  <c r="AF432" i="1"/>
  <c r="AG432" i="1"/>
  <c r="AH432" i="1"/>
  <c r="AI432" i="1" a="1"/>
  <c r="AI432" i="1" s="1"/>
  <c r="R433" i="1"/>
  <c r="S433" i="1"/>
  <c r="T433" i="1"/>
  <c r="U433" i="1"/>
  <c r="V433" i="1"/>
  <c r="X433" i="1" a="1"/>
  <c r="X433" i="1" s="1"/>
  <c r="Y433" i="1" a="1"/>
  <c r="Y433" i="1" s="1"/>
  <c r="Z433" i="1" a="1"/>
  <c r="Z433" i="1" s="1"/>
  <c r="AA433" i="1"/>
  <c r="AB433" i="1"/>
  <c r="AC433" i="1" a="1"/>
  <c r="AC433" i="1" s="1"/>
  <c r="AD433" i="1"/>
  <c r="AE433" i="1" a="1"/>
  <c r="AE433" i="1" s="1"/>
  <c r="AF433" i="1"/>
  <c r="AG433" i="1"/>
  <c r="AH433" i="1"/>
  <c r="AI433" i="1" a="1"/>
  <c r="AI433" i="1" s="1"/>
  <c r="R434" i="1"/>
  <c r="S434" i="1"/>
  <c r="T434" i="1"/>
  <c r="U434" i="1"/>
  <c r="V434" i="1"/>
  <c r="X434" i="1" a="1"/>
  <c r="X434" i="1" s="1"/>
  <c r="Y434" i="1" a="1"/>
  <c r="Y434" i="1" s="1"/>
  <c r="Z434" i="1" a="1"/>
  <c r="Z434" i="1" s="1"/>
  <c r="AA434" i="1"/>
  <c r="AB434" i="1"/>
  <c r="AC434" i="1" a="1"/>
  <c r="AC434" i="1" s="1"/>
  <c r="AD434" i="1"/>
  <c r="AE434" i="1" a="1"/>
  <c r="AE434" i="1" s="1"/>
  <c r="AF434" i="1"/>
  <c r="AG434" i="1"/>
  <c r="AH434" i="1"/>
  <c r="AI434" i="1" a="1"/>
  <c r="AI434" i="1" s="1"/>
  <c r="R435" i="1"/>
  <c r="S435" i="1"/>
  <c r="T435" i="1"/>
  <c r="U435" i="1"/>
  <c r="V435" i="1"/>
  <c r="X435" i="1" a="1"/>
  <c r="X435" i="1" s="1"/>
  <c r="Y435" i="1" a="1"/>
  <c r="Y435" i="1" s="1"/>
  <c r="Z435" i="1" a="1"/>
  <c r="Z435" i="1" s="1"/>
  <c r="AA435" i="1"/>
  <c r="AB435" i="1"/>
  <c r="AC435" i="1" a="1"/>
  <c r="AC435" i="1" s="1"/>
  <c r="AD435" i="1"/>
  <c r="AE435" i="1" a="1"/>
  <c r="AE435" i="1" s="1"/>
  <c r="AF435" i="1"/>
  <c r="AG435" i="1"/>
  <c r="AH435" i="1"/>
  <c r="AI435" i="1" a="1"/>
  <c r="AI435" i="1" s="1"/>
  <c r="R436" i="1"/>
  <c r="S436" i="1"/>
  <c r="T436" i="1"/>
  <c r="U436" i="1"/>
  <c r="V436" i="1"/>
  <c r="X436" i="1" a="1"/>
  <c r="X436" i="1" s="1"/>
  <c r="Y436" i="1" a="1"/>
  <c r="Y436" i="1" s="1"/>
  <c r="Z436" i="1" a="1"/>
  <c r="Z436" i="1" s="1"/>
  <c r="AA436" i="1"/>
  <c r="AB436" i="1"/>
  <c r="AC436" i="1" a="1"/>
  <c r="AC436" i="1" s="1"/>
  <c r="AD436" i="1"/>
  <c r="AE436" i="1" a="1"/>
  <c r="AE436" i="1" s="1"/>
  <c r="AF436" i="1"/>
  <c r="AG436" i="1"/>
  <c r="AH436" i="1"/>
  <c r="AI436" i="1" a="1"/>
  <c r="AI436" i="1" s="1"/>
  <c r="R437" i="1"/>
  <c r="S437" i="1"/>
  <c r="T437" i="1"/>
  <c r="U437" i="1"/>
  <c r="V437" i="1"/>
  <c r="X437" i="1" a="1"/>
  <c r="X437" i="1" s="1"/>
  <c r="Y437" i="1" a="1"/>
  <c r="Y437" i="1" s="1"/>
  <c r="Z437" i="1" a="1"/>
  <c r="Z437" i="1" s="1"/>
  <c r="AA437" i="1"/>
  <c r="AB437" i="1"/>
  <c r="AC437" i="1" a="1"/>
  <c r="AC437" i="1" s="1"/>
  <c r="AD437" i="1"/>
  <c r="AE437" i="1" a="1"/>
  <c r="AE437" i="1" s="1"/>
  <c r="AF437" i="1"/>
  <c r="AG437" i="1"/>
  <c r="AH437" i="1"/>
  <c r="AI437" i="1" a="1"/>
  <c r="AI437" i="1" s="1"/>
  <c r="R438" i="1"/>
  <c r="S438" i="1"/>
  <c r="T438" i="1"/>
  <c r="U438" i="1"/>
  <c r="V438" i="1"/>
  <c r="X438" i="1" a="1"/>
  <c r="X438" i="1" s="1"/>
  <c r="Y438" i="1" a="1"/>
  <c r="Y438" i="1" s="1"/>
  <c r="Z438" i="1" a="1"/>
  <c r="Z438" i="1" s="1"/>
  <c r="AA438" i="1"/>
  <c r="AB438" i="1"/>
  <c r="AC438" i="1" a="1"/>
  <c r="AC438" i="1" s="1"/>
  <c r="AD438" i="1"/>
  <c r="AE438" i="1" a="1"/>
  <c r="AE438" i="1" s="1"/>
  <c r="AF438" i="1"/>
  <c r="AG438" i="1"/>
  <c r="AH438" i="1"/>
  <c r="AI438" i="1" a="1"/>
  <c r="AI438" i="1" s="1"/>
  <c r="R439" i="1"/>
  <c r="S439" i="1"/>
  <c r="T439" i="1"/>
  <c r="U439" i="1"/>
  <c r="V439" i="1"/>
  <c r="X439" i="1" a="1"/>
  <c r="X439" i="1" s="1"/>
  <c r="Y439" i="1" a="1"/>
  <c r="Y439" i="1" s="1"/>
  <c r="Z439" i="1" a="1"/>
  <c r="Z439" i="1" s="1"/>
  <c r="AA439" i="1"/>
  <c r="AB439" i="1"/>
  <c r="AC439" i="1" a="1"/>
  <c r="AC439" i="1" s="1"/>
  <c r="AD439" i="1"/>
  <c r="AE439" i="1" a="1"/>
  <c r="AE439" i="1" s="1"/>
  <c r="AF439" i="1"/>
  <c r="AG439" i="1"/>
  <c r="AH439" i="1"/>
  <c r="AI439" i="1" a="1"/>
  <c r="AI439" i="1" s="1"/>
  <c r="R440" i="1"/>
  <c r="S440" i="1"/>
  <c r="T440" i="1"/>
  <c r="U440" i="1"/>
  <c r="V440" i="1"/>
  <c r="X440" i="1" a="1"/>
  <c r="X440" i="1" s="1"/>
  <c r="Y440" i="1" a="1"/>
  <c r="Y440" i="1" s="1"/>
  <c r="Z440" i="1" a="1"/>
  <c r="Z440" i="1" s="1"/>
  <c r="AA440" i="1"/>
  <c r="AB440" i="1"/>
  <c r="AC440" i="1" a="1"/>
  <c r="AC440" i="1" s="1"/>
  <c r="AD440" i="1"/>
  <c r="AE440" i="1" a="1"/>
  <c r="AE440" i="1" s="1"/>
  <c r="AF440" i="1"/>
  <c r="AG440" i="1"/>
  <c r="AH440" i="1"/>
  <c r="AI440" i="1" a="1"/>
  <c r="AI440" i="1" s="1"/>
  <c r="R441" i="1"/>
  <c r="S441" i="1"/>
  <c r="T441" i="1"/>
  <c r="U441" i="1"/>
  <c r="V441" i="1"/>
  <c r="X441" i="1" a="1"/>
  <c r="X441" i="1" s="1"/>
  <c r="Y441" i="1" a="1"/>
  <c r="Y441" i="1" s="1"/>
  <c r="Z441" i="1" a="1"/>
  <c r="Z441" i="1" s="1"/>
  <c r="AA441" i="1"/>
  <c r="AB441" i="1"/>
  <c r="AC441" i="1" a="1"/>
  <c r="AC441" i="1" s="1"/>
  <c r="AD441" i="1"/>
  <c r="AE441" i="1" a="1"/>
  <c r="AE441" i="1" s="1"/>
  <c r="AF441" i="1"/>
  <c r="AG441" i="1"/>
  <c r="AH441" i="1"/>
  <c r="AI441" i="1" a="1"/>
  <c r="AI441" i="1" s="1"/>
  <c r="R442" i="1"/>
  <c r="S442" i="1"/>
  <c r="T442" i="1"/>
  <c r="U442" i="1"/>
  <c r="V442" i="1"/>
  <c r="X442" i="1" a="1"/>
  <c r="X442" i="1" s="1"/>
  <c r="Y442" i="1" a="1"/>
  <c r="Y442" i="1" s="1"/>
  <c r="Z442" i="1" a="1"/>
  <c r="Z442" i="1" s="1"/>
  <c r="AA442" i="1"/>
  <c r="AB442" i="1"/>
  <c r="AC442" i="1" a="1"/>
  <c r="AC442" i="1" s="1"/>
  <c r="AD442" i="1"/>
  <c r="AE442" i="1" a="1"/>
  <c r="AE442" i="1" s="1"/>
  <c r="AF442" i="1"/>
  <c r="AG442" i="1"/>
  <c r="AH442" i="1"/>
  <c r="AI442" i="1" a="1"/>
  <c r="AI442" i="1" s="1"/>
  <c r="R443" i="1"/>
  <c r="S443" i="1"/>
  <c r="T443" i="1"/>
  <c r="U443" i="1"/>
  <c r="V443" i="1"/>
  <c r="X443" i="1" a="1"/>
  <c r="X443" i="1" s="1"/>
  <c r="Y443" i="1" a="1"/>
  <c r="Y443" i="1" s="1"/>
  <c r="Z443" i="1" a="1"/>
  <c r="Z443" i="1" s="1"/>
  <c r="AA443" i="1"/>
  <c r="AB443" i="1"/>
  <c r="AC443" i="1" a="1"/>
  <c r="AC443" i="1" s="1"/>
  <c r="AD443" i="1"/>
  <c r="AE443" i="1" a="1"/>
  <c r="AE443" i="1" s="1"/>
  <c r="AF443" i="1"/>
  <c r="AG443" i="1"/>
  <c r="AH443" i="1"/>
  <c r="AI443" i="1" a="1"/>
  <c r="AI443" i="1" s="1"/>
  <c r="R444" i="1"/>
  <c r="S444" i="1"/>
  <c r="T444" i="1"/>
  <c r="U444" i="1"/>
  <c r="V444" i="1"/>
  <c r="X444" i="1" a="1"/>
  <c r="X444" i="1" s="1"/>
  <c r="Y444" i="1" a="1"/>
  <c r="Y444" i="1" s="1"/>
  <c r="Z444" i="1" a="1"/>
  <c r="Z444" i="1" s="1"/>
  <c r="AA444" i="1"/>
  <c r="AB444" i="1"/>
  <c r="AC444" i="1" a="1"/>
  <c r="AC444" i="1" s="1"/>
  <c r="AD444" i="1"/>
  <c r="AE444" i="1" a="1"/>
  <c r="AE444" i="1" s="1"/>
  <c r="AF444" i="1"/>
  <c r="AG444" i="1"/>
  <c r="AH444" i="1"/>
  <c r="AI444" i="1" a="1"/>
  <c r="AI444" i="1" s="1"/>
  <c r="R445" i="1"/>
  <c r="S445" i="1"/>
  <c r="T445" i="1"/>
  <c r="U445" i="1"/>
  <c r="V445" i="1"/>
  <c r="X445" i="1" a="1"/>
  <c r="X445" i="1" s="1"/>
  <c r="Y445" i="1" a="1"/>
  <c r="Y445" i="1" s="1"/>
  <c r="Z445" i="1" a="1"/>
  <c r="Z445" i="1" s="1"/>
  <c r="AA445" i="1"/>
  <c r="AB445" i="1"/>
  <c r="AC445" i="1" a="1"/>
  <c r="AC445" i="1" s="1"/>
  <c r="AD445" i="1"/>
  <c r="AE445" i="1" a="1"/>
  <c r="AE445" i="1" s="1"/>
  <c r="AF445" i="1"/>
  <c r="AG445" i="1"/>
  <c r="AH445" i="1"/>
  <c r="AI445" i="1" a="1"/>
  <c r="AI445" i="1" s="1"/>
  <c r="R446" i="1"/>
  <c r="S446" i="1"/>
  <c r="T446" i="1"/>
  <c r="U446" i="1"/>
  <c r="V446" i="1"/>
  <c r="X446" i="1" a="1"/>
  <c r="X446" i="1" s="1"/>
  <c r="Y446" i="1" a="1"/>
  <c r="Y446" i="1" s="1"/>
  <c r="Z446" i="1" a="1"/>
  <c r="Z446" i="1" s="1"/>
  <c r="AA446" i="1"/>
  <c r="AB446" i="1"/>
  <c r="AC446" i="1" a="1"/>
  <c r="AC446" i="1" s="1"/>
  <c r="AD446" i="1"/>
  <c r="AE446" i="1" a="1"/>
  <c r="AE446" i="1" s="1"/>
  <c r="AF446" i="1"/>
  <c r="AG446" i="1"/>
  <c r="AH446" i="1"/>
  <c r="AI446" i="1" a="1"/>
  <c r="AI446" i="1" s="1"/>
  <c r="R447" i="1"/>
  <c r="S447" i="1"/>
  <c r="T447" i="1"/>
  <c r="U447" i="1"/>
  <c r="V447" i="1"/>
  <c r="X447" i="1" a="1"/>
  <c r="X447" i="1" s="1"/>
  <c r="Y447" i="1" a="1"/>
  <c r="Y447" i="1" s="1"/>
  <c r="Z447" i="1" a="1"/>
  <c r="Z447" i="1" s="1"/>
  <c r="AA447" i="1"/>
  <c r="AB447" i="1"/>
  <c r="AC447" i="1" a="1"/>
  <c r="AC447" i="1" s="1"/>
  <c r="AD447" i="1"/>
  <c r="AE447" i="1" a="1"/>
  <c r="AE447" i="1" s="1"/>
  <c r="AF447" i="1"/>
  <c r="AG447" i="1"/>
  <c r="AH447" i="1"/>
  <c r="AI447" i="1" a="1"/>
  <c r="AI447" i="1" s="1"/>
  <c r="R448" i="1"/>
  <c r="S448" i="1"/>
  <c r="T448" i="1"/>
  <c r="U448" i="1"/>
  <c r="V448" i="1"/>
  <c r="X448" i="1" a="1"/>
  <c r="X448" i="1" s="1"/>
  <c r="Y448" i="1" a="1"/>
  <c r="Y448" i="1" s="1"/>
  <c r="Z448" i="1" a="1"/>
  <c r="Z448" i="1" s="1"/>
  <c r="AA448" i="1"/>
  <c r="AB448" i="1"/>
  <c r="AC448" i="1" a="1"/>
  <c r="AC448" i="1" s="1"/>
  <c r="AD448" i="1"/>
  <c r="AE448" i="1" a="1"/>
  <c r="AE448" i="1" s="1"/>
  <c r="AF448" i="1"/>
  <c r="AG448" i="1"/>
  <c r="AH448" i="1"/>
  <c r="AI448" i="1" a="1"/>
  <c r="AI448" i="1" s="1"/>
  <c r="R449" i="1"/>
  <c r="S449" i="1"/>
  <c r="T449" i="1"/>
  <c r="U449" i="1"/>
  <c r="V449" i="1"/>
  <c r="X449" i="1" a="1"/>
  <c r="X449" i="1" s="1"/>
  <c r="Y449" i="1" a="1"/>
  <c r="Y449" i="1" s="1"/>
  <c r="Z449" i="1" a="1"/>
  <c r="Z449" i="1" s="1"/>
  <c r="AA449" i="1"/>
  <c r="AB449" i="1"/>
  <c r="AC449" i="1" a="1"/>
  <c r="AC449" i="1" s="1"/>
  <c r="AD449" i="1"/>
  <c r="AE449" i="1" a="1"/>
  <c r="AE449" i="1" s="1"/>
  <c r="AF449" i="1"/>
  <c r="AG449" i="1"/>
  <c r="AH449" i="1"/>
  <c r="AI449" i="1" a="1"/>
  <c r="AI449" i="1" s="1"/>
  <c r="R450" i="1"/>
  <c r="S450" i="1"/>
  <c r="T450" i="1"/>
  <c r="U450" i="1"/>
  <c r="V450" i="1"/>
  <c r="X450" i="1" a="1"/>
  <c r="X450" i="1" s="1"/>
  <c r="Y450" i="1" a="1"/>
  <c r="Y450" i="1" s="1"/>
  <c r="Z450" i="1" a="1"/>
  <c r="Z450" i="1" s="1"/>
  <c r="AA450" i="1"/>
  <c r="AB450" i="1"/>
  <c r="AC450" i="1" a="1"/>
  <c r="AC450" i="1" s="1"/>
  <c r="AD450" i="1"/>
  <c r="AE450" i="1" a="1"/>
  <c r="AE450" i="1" s="1"/>
  <c r="AF450" i="1"/>
  <c r="AG450" i="1"/>
  <c r="AH450" i="1"/>
  <c r="AI450" i="1" a="1"/>
  <c r="AI450" i="1" s="1"/>
  <c r="R451" i="1"/>
  <c r="S451" i="1"/>
  <c r="T451" i="1"/>
  <c r="U451" i="1"/>
  <c r="V451" i="1"/>
  <c r="X451" i="1" a="1"/>
  <c r="X451" i="1" s="1"/>
  <c r="Y451" i="1" a="1"/>
  <c r="Y451" i="1" s="1"/>
  <c r="Z451" i="1" a="1"/>
  <c r="Z451" i="1" s="1"/>
  <c r="AA451" i="1"/>
  <c r="AB451" i="1"/>
  <c r="AC451" i="1" a="1"/>
  <c r="AC451" i="1" s="1"/>
  <c r="AD451" i="1"/>
  <c r="AE451" i="1" a="1"/>
  <c r="AE451" i="1" s="1"/>
  <c r="AF451" i="1"/>
  <c r="AG451" i="1"/>
  <c r="AH451" i="1"/>
  <c r="AI451" i="1" a="1"/>
  <c r="AI451" i="1" s="1"/>
  <c r="R452" i="1"/>
  <c r="S452" i="1"/>
  <c r="T452" i="1"/>
  <c r="U452" i="1"/>
  <c r="V452" i="1"/>
  <c r="X452" i="1" a="1"/>
  <c r="X452" i="1" s="1"/>
  <c r="Y452" i="1" a="1"/>
  <c r="Y452" i="1" s="1"/>
  <c r="Z452" i="1" a="1"/>
  <c r="Z452" i="1" s="1"/>
  <c r="AA452" i="1"/>
  <c r="AB452" i="1"/>
  <c r="AC452" i="1" a="1"/>
  <c r="AC452" i="1" s="1"/>
  <c r="AD452" i="1"/>
  <c r="AE452" i="1" a="1"/>
  <c r="AE452" i="1" s="1"/>
  <c r="AF452" i="1"/>
  <c r="AG452" i="1"/>
  <c r="AH452" i="1"/>
  <c r="AI452" i="1" a="1"/>
  <c r="AI452" i="1" s="1"/>
  <c r="R453" i="1"/>
  <c r="S453" i="1"/>
  <c r="T453" i="1"/>
  <c r="U453" i="1"/>
  <c r="V453" i="1"/>
  <c r="X453" i="1" a="1"/>
  <c r="X453" i="1" s="1"/>
  <c r="Y453" i="1" a="1"/>
  <c r="Y453" i="1" s="1"/>
  <c r="Z453" i="1" a="1"/>
  <c r="Z453" i="1" s="1"/>
  <c r="AA453" i="1"/>
  <c r="AB453" i="1"/>
  <c r="AC453" i="1" a="1"/>
  <c r="AC453" i="1" s="1"/>
  <c r="AD453" i="1"/>
  <c r="AE453" i="1" a="1"/>
  <c r="AE453" i="1" s="1"/>
  <c r="AF453" i="1"/>
  <c r="AG453" i="1"/>
  <c r="AH453" i="1"/>
  <c r="AI453" i="1" a="1"/>
  <c r="AI453" i="1" s="1"/>
  <c r="R454" i="1"/>
  <c r="S454" i="1"/>
  <c r="T454" i="1"/>
  <c r="U454" i="1"/>
  <c r="V454" i="1"/>
  <c r="X454" i="1" a="1"/>
  <c r="X454" i="1" s="1"/>
  <c r="Y454" i="1" a="1"/>
  <c r="Y454" i="1" s="1"/>
  <c r="Z454" i="1" a="1"/>
  <c r="Z454" i="1" s="1"/>
  <c r="AA454" i="1"/>
  <c r="AB454" i="1"/>
  <c r="AC454" i="1" a="1"/>
  <c r="AC454" i="1" s="1"/>
  <c r="AD454" i="1"/>
  <c r="AE454" i="1" a="1"/>
  <c r="AE454" i="1" s="1"/>
  <c r="AF454" i="1"/>
  <c r="AG454" i="1"/>
  <c r="AH454" i="1"/>
  <c r="AI454" i="1" a="1"/>
  <c r="AI454" i="1" s="1"/>
  <c r="R455" i="1"/>
  <c r="S455" i="1"/>
  <c r="T455" i="1"/>
  <c r="U455" i="1"/>
  <c r="V455" i="1"/>
  <c r="X455" i="1" a="1"/>
  <c r="X455" i="1" s="1"/>
  <c r="Y455" i="1" a="1"/>
  <c r="Y455" i="1" s="1"/>
  <c r="Z455" i="1" a="1"/>
  <c r="Z455" i="1" s="1"/>
  <c r="AA455" i="1"/>
  <c r="AB455" i="1"/>
  <c r="AC455" i="1" a="1"/>
  <c r="AC455" i="1" s="1"/>
  <c r="AD455" i="1"/>
  <c r="AE455" i="1" a="1"/>
  <c r="AE455" i="1" s="1"/>
  <c r="AF455" i="1"/>
  <c r="AG455" i="1"/>
  <c r="AH455" i="1"/>
  <c r="AI455" i="1" a="1"/>
  <c r="AI455" i="1" s="1"/>
  <c r="R456" i="1"/>
  <c r="S456" i="1"/>
  <c r="T456" i="1"/>
  <c r="U456" i="1"/>
  <c r="V456" i="1"/>
  <c r="X456" i="1" a="1"/>
  <c r="X456" i="1" s="1"/>
  <c r="Y456" i="1" a="1"/>
  <c r="Y456" i="1" s="1"/>
  <c r="Z456" i="1" a="1"/>
  <c r="Z456" i="1" s="1"/>
  <c r="AA456" i="1"/>
  <c r="AB456" i="1"/>
  <c r="AC456" i="1" a="1"/>
  <c r="AC456" i="1" s="1"/>
  <c r="AD456" i="1"/>
  <c r="AE456" i="1" a="1"/>
  <c r="AE456" i="1" s="1"/>
  <c r="AF456" i="1"/>
  <c r="AG456" i="1"/>
  <c r="AH456" i="1"/>
  <c r="AI456" i="1" a="1"/>
  <c r="AI456" i="1" s="1"/>
  <c r="R457" i="1"/>
  <c r="S457" i="1"/>
  <c r="T457" i="1"/>
  <c r="U457" i="1"/>
  <c r="V457" i="1"/>
  <c r="X457" i="1" a="1"/>
  <c r="X457" i="1" s="1"/>
  <c r="Y457" i="1" a="1"/>
  <c r="Y457" i="1" s="1"/>
  <c r="Z457" i="1" a="1"/>
  <c r="Z457" i="1" s="1"/>
  <c r="AA457" i="1"/>
  <c r="AB457" i="1"/>
  <c r="AC457" i="1" a="1"/>
  <c r="AC457" i="1" s="1"/>
  <c r="AD457" i="1"/>
  <c r="AE457" i="1" a="1"/>
  <c r="AE457" i="1" s="1"/>
  <c r="AF457" i="1"/>
  <c r="AG457" i="1"/>
  <c r="AH457" i="1"/>
  <c r="AI457" i="1" a="1"/>
  <c r="AI457" i="1" s="1"/>
  <c r="R458" i="1"/>
  <c r="S458" i="1"/>
  <c r="T458" i="1"/>
  <c r="U458" i="1"/>
  <c r="V458" i="1"/>
  <c r="X458" i="1" a="1"/>
  <c r="X458" i="1" s="1"/>
  <c r="Y458" i="1" a="1"/>
  <c r="Y458" i="1" s="1"/>
  <c r="Z458" i="1" a="1"/>
  <c r="Z458" i="1" s="1"/>
  <c r="AA458" i="1"/>
  <c r="AB458" i="1"/>
  <c r="AC458" i="1" a="1"/>
  <c r="AC458" i="1" s="1"/>
  <c r="AD458" i="1"/>
  <c r="AE458" i="1" a="1"/>
  <c r="AE458" i="1" s="1"/>
  <c r="AF458" i="1"/>
  <c r="AG458" i="1"/>
  <c r="AH458" i="1"/>
  <c r="AI458" i="1" a="1"/>
  <c r="AI458" i="1" s="1"/>
  <c r="R459" i="1"/>
  <c r="S459" i="1"/>
  <c r="T459" i="1"/>
  <c r="U459" i="1"/>
  <c r="V459" i="1"/>
  <c r="X459" i="1" a="1"/>
  <c r="X459" i="1" s="1"/>
  <c r="Y459" i="1" a="1"/>
  <c r="Y459" i="1" s="1"/>
  <c r="Z459" i="1" a="1"/>
  <c r="Z459" i="1" s="1"/>
  <c r="AA459" i="1"/>
  <c r="AB459" i="1"/>
  <c r="AC459" i="1" a="1"/>
  <c r="AC459" i="1" s="1"/>
  <c r="AD459" i="1"/>
  <c r="AE459" i="1" a="1"/>
  <c r="AE459" i="1" s="1"/>
  <c r="AF459" i="1"/>
  <c r="AG459" i="1"/>
  <c r="AH459" i="1"/>
  <c r="AI459" i="1" a="1"/>
  <c r="AI459" i="1" s="1"/>
  <c r="R460" i="1"/>
  <c r="S460" i="1"/>
  <c r="T460" i="1"/>
  <c r="U460" i="1"/>
  <c r="V460" i="1"/>
  <c r="X460" i="1" a="1"/>
  <c r="X460" i="1" s="1"/>
  <c r="Y460" i="1" a="1"/>
  <c r="Y460" i="1" s="1"/>
  <c r="Z460" i="1" a="1"/>
  <c r="Z460" i="1" s="1"/>
  <c r="AA460" i="1"/>
  <c r="AB460" i="1"/>
  <c r="AC460" i="1" a="1"/>
  <c r="AC460" i="1" s="1"/>
  <c r="AD460" i="1"/>
  <c r="AE460" i="1" a="1"/>
  <c r="AE460" i="1" s="1"/>
  <c r="AF460" i="1"/>
  <c r="AG460" i="1"/>
  <c r="AH460" i="1"/>
  <c r="AI460" i="1" a="1"/>
  <c r="AI460" i="1" s="1"/>
  <c r="R461" i="1"/>
  <c r="S461" i="1"/>
  <c r="T461" i="1"/>
  <c r="U461" i="1"/>
  <c r="V461" i="1"/>
  <c r="X461" i="1" a="1"/>
  <c r="X461" i="1" s="1"/>
  <c r="Y461" i="1" a="1"/>
  <c r="Y461" i="1" s="1"/>
  <c r="Z461" i="1" a="1"/>
  <c r="Z461" i="1" s="1"/>
  <c r="AA461" i="1"/>
  <c r="AB461" i="1"/>
  <c r="AC461" i="1" a="1"/>
  <c r="AC461" i="1" s="1"/>
  <c r="AD461" i="1"/>
  <c r="AE461" i="1" a="1"/>
  <c r="AE461" i="1" s="1"/>
  <c r="AF461" i="1"/>
  <c r="AG461" i="1"/>
  <c r="AH461" i="1"/>
  <c r="AI461" i="1" a="1"/>
  <c r="AI461" i="1" s="1"/>
  <c r="R462" i="1"/>
  <c r="S462" i="1"/>
  <c r="T462" i="1"/>
  <c r="U462" i="1"/>
  <c r="V462" i="1"/>
  <c r="X462" i="1" a="1"/>
  <c r="X462" i="1" s="1"/>
  <c r="Y462" i="1" a="1"/>
  <c r="Y462" i="1" s="1"/>
  <c r="Z462" i="1" a="1"/>
  <c r="Z462" i="1" s="1"/>
  <c r="AA462" i="1"/>
  <c r="AB462" i="1"/>
  <c r="AC462" i="1" a="1"/>
  <c r="AC462" i="1" s="1"/>
  <c r="AD462" i="1"/>
  <c r="AE462" i="1" a="1"/>
  <c r="AE462" i="1" s="1"/>
  <c r="AF462" i="1"/>
  <c r="AG462" i="1"/>
  <c r="AH462" i="1"/>
  <c r="AI462" i="1" a="1"/>
  <c r="AI462" i="1" s="1"/>
  <c r="R463" i="1"/>
  <c r="S463" i="1"/>
  <c r="T463" i="1"/>
  <c r="U463" i="1"/>
  <c r="V463" i="1"/>
  <c r="X463" i="1" a="1"/>
  <c r="X463" i="1" s="1"/>
  <c r="Y463" i="1" a="1"/>
  <c r="Y463" i="1" s="1"/>
  <c r="Z463" i="1" a="1"/>
  <c r="Z463" i="1" s="1"/>
  <c r="AA463" i="1"/>
  <c r="AB463" i="1"/>
  <c r="AC463" i="1" a="1"/>
  <c r="AC463" i="1" s="1"/>
  <c r="AD463" i="1"/>
  <c r="AE463" i="1" a="1"/>
  <c r="AE463" i="1" s="1"/>
  <c r="AF463" i="1"/>
  <c r="AG463" i="1"/>
  <c r="AH463" i="1"/>
  <c r="AI463" i="1" a="1"/>
  <c r="AI463" i="1" s="1"/>
  <c r="R464" i="1"/>
  <c r="S464" i="1"/>
  <c r="T464" i="1"/>
  <c r="U464" i="1"/>
  <c r="V464" i="1"/>
  <c r="X464" i="1" a="1"/>
  <c r="X464" i="1" s="1"/>
  <c r="Y464" i="1" a="1"/>
  <c r="Y464" i="1" s="1"/>
  <c r="Z464" i="1" a="1"/>
  <c r="Z464" i="1" s="1"/>
  <c r="AA464" i="1"/>
  <c r="AB464" i="1"/>
  <c r="AC464" i="1" a="1"/>
  <c r="AC464" i="1" s="1"/>
  <c r="AD464" i="1"/>
  <c r="AE464" i="1" a="1"/>
  <c r="AE464" i="1" s="1"/>
  <c r="AF464" i="1"/>
  <c r="AG464" i="1"/>
  <c r="AH464" i="1"/>
  <c r="AI464" i="1" a="1"/>
  <c r="AI464" i="1" s="1"/>
  <c r="R465" i="1"/>
  <c r="S465" i="1"/>
  <c r="T465" i="1"/>
  <c r="U465" i="1"/>
  <c r="V465" i="1"/>
  <c r="X465" i="1" a="1"/>
  <c r="X465" i="1" s="1"/>
  <c r="Y465" i="1" a="1"/>
  <c r="Y465" i="1" s="1"/>
  <c r="Z465" i="1" a="1"/>
  <c r="Z465" i="1" s="1"/>
  <c r="AA465" i="1"/>
  <c r="AB465" i="1"/>
  <c r="AC465" i="1" a="1"/>
  <c r="AC465" i="1" s="1"/>
  <c r="AD465" i="1"/>
  <c r="AE465" i="1" a="1"/>
  <c r="AE465" i="1" s="1"/>
  <c r="AF465" i="1"/>
  <c r="AG465" i="1"/>
  <c r="AH465" i="1"/>
  <c r="AI465" i="1" a="1"/>
  <c r="AI465" i="1" s="1"/>
  <c r="R466" i="1"/>
  <c r="S466" i="1"/>
  <c r="T466" i="1"/>
  <c r="U466" i="1"/>
  <c r="V466" i="1"/>
  <c r="X466" i="1" a="1"/>
  <c r="X466" i="1" s="1"/>
  <c r="Y466" i="1" a="1"/>
  <c r="Y466" i="1" s="1"/>
  <c r="Z466" i="1" a="1"/>
  <c r="Z466" i="1" s="1"/>
  <c r="AA466" i="1"/>
  <c r="AB466" i="1"/>
  <c r="AC466" i="1" a="1"/>
  <c r="AC466" i="1" s="1"/>
  <c r="AD466" i="1"/>
  <c r="AE466" i="1" a="1"/>
  <c r="AE466" i="1" s="1"/>
  <c r="AF466" i="1"/>
  <c r="AG466" i="1"/>
  <c r="AH466" i="1"/>
  <c r="AI466" i="1" a="1"/>
  <c r="AI466" i="1" s="1"/>
  <c r="R467" i="1"/>
  <c r="S467" i="1"/>
  <c r="T467" i="1"/>
  <c r="U467" i="1"/>
  <c r="V467" i="1"/>
  <c r="X467" i="1" a="1"/>
  <c r="X467" i="1" s="1"/>
  <c r="Y467" i="1" a="1"/>
  <c r="Y467" i="1" s="1"/>
  <c r="Z467" i="1" a="1"/>
  <c r="Z467" i="1" s="1"/>
  <c r="AA467" i="1"/>
  <c r="AB467" i="1"/>
  <c r="AC467" i="1" a="1"/>
  <c r="AC467" i="1" s="1"/>
  <c r="AD467" i="1"/>
  <c r="AE467" i="1" a="1"/>
  <c r="AE467" i="1" s="1"/>
  <c r="AF467" i="1"/>
  <c r="AG467" i="1"/>
  <c r="AH467" i="1"/>
  <c r="AI467" i="1" a="1"/>
  <c r="AI467" i="1" s="1"/>
  <c r="R468" i="1"/>
  <c r="S468" i="1"/>
  <c r="T468" i="1"/>
  <c r="U468" i="1"/>
  <c r="V468" i="1"/>
  <c r="X468" i="1" a="1"/>
  <c r="X468" i="1" s="1"/>
  <c r="Y468" i="1" a="1"/>
  <c r="Y468" i="1" s="1"/>
  <c r="Z468" i="1" a="1"/>
  <c r="Z468" i="1" s="1"/>
  <c r="AA468" i="1"/>
  <c r="AB468" i="1"/>
  <c r="AC468" i="1" a="1"/>
  <c r="AC468" i="1" s="1"/>
  <c r="AD468" i="1"/>
  <c r="AE468" i="1" a="1"/>
  <c r="AE468" i="1" s="1"/>
  <c r="AF468" i="1"/>
  <c r="AG468" i="1"/>
  <c r="AH468" i="1"/>
  <c r="AI468" i="1" a="1"/>
  <c r="AI468" i="1" s="1"/>
  <c r="R469" i="1"/>
  <c r="S469" i="1"/>
  <c r="T469" i="1"/>
  <c r="U469" i="1"/>
  <c r="V469" i="1"/>
  <c r="X469" i="1" a="1"/>
  <c r="X469" i="1" s="1"/>
  <c r="Y469" i="1" a="1"/>
  <c r="Y469" i="1" s="1"/>
  <c r="Z469" i="1" a="1"/>
  <c r="Z469" i="1" s="1"/>
  <c r="AA469" i="1"/>
  <c r="AB469" i="1"/>
  <c r="AC469" i="1" a="1"/>
  <c r="AC469" i="1" s="1"/>
  <c r="AD469" i="1"/>
  <c r="AE469" i="1" a="1"/>
  <c r="AE469" i="1" s="1"/>
  <c r="AF469" i="1"/>
  <c r="AG469" i="1"/>
  <c r="AH469" i="1"/>
  <c r="AI469" i="1" a="1"/>
  <c r="AI469" i="1" s="1"/>
  <c r="R470" i="1"/>
  <c r="S470" i="1"/>
  <c r="T470" i="1"/>
  <c r="U470" i="1"/>
  <c r="V470" i="1"/>
  <c r="X470" i="1" a="1"/>
  <c r="X470" i="1" s="1"/>
  <c r="Y470" i="1" a="1"/>
  <c r="Y470" i="1" s="1"/>
  <c r="Z470" i="1" a="1"/>
  <c r="Z470" i="1" s="1"/>
  <c r="AA470" i="1"/>
  <c r="AB470" i="1"/>
  <c r="AC470" i="1" a="1"/>
  <c r="AC470" i="1" s="1"/>
  <c r="AD470" i="1"/>
  <c r="AE470" i="1" a="1"/>
  <c r="AE470" i="1" s="1"/>
  <c r="AF470" i="1"/>
  <c r="AG470" i="1"/>
  <c r="AH470" i="1"/>
  <c r="AI470" i="1" a="1"/>
  <c r="AI470" i="1" s="1"/>
  <c r="R471" i="1"/>
  <c r="S471" i="1"/>
  <c r="T471" i="1"/>
  <c r="U471" i="1"/>
  <c r="V471" i="1"/>
  <c r="X471" i="1" a="1"/>
  <c r="X471" i="1" s="1"/>
  <c r="Y471" i="1" a="1"/>
  <c r="Y471" i="1" s="1"/>
  <c r="Z471" i="1" a="1"/>
  <c r="Z471" i="1" s="1"/>
  <c r="AA471" i="1"/>
  <c r="AB471" i="1"/>
  <c r="AC471" i="1" a="1"/>
  <c r="AC471" i="1" s="1"/>
  <c r="AD471" i="1"/>
  <c r="AE471" i="1" a="1"/>
  <c r="AE471" i="1" s="1"/>
  <c r="AF471" i="1"/>
  <c r="AG471" i="1"/>
  <c r="AH471" i="1"/>
  <c r="AI471" i="1" a="1"/>
  <c r="AI471" i="1" s="1"/>
  <c r="R472" i="1"/>
  <c r="S472" i="1"/>
  <c r="T472" i="1"/>
  <c r="U472" i="1"/>
  <c r="V472" i="1"/>
  <c r="X472" i="1" a="1"/>
  <c r="X472" i="1" s="1"/>
  <c r="Y472" i="1" a="1"/>
  <c r="Y472" i="1" s="1"/>
  <c r="Z472" i="1" a="1"/>
  <c r="Z472" i="1" s="1"/>
  <c r="AA472" i="1"/>
  <c r="AB472" i="1"/>
  <c r="AC472" i="1" a="1"/>
  <c r="AC472" i="1" s="1"/>
  <c r="AD472" i="1"/>
  <c r="AE472" i="1" a="1"/>
  <c r="AE472" i="1" s="1"/>
  <c r="AF472" i="1"/>
  <c r="AG472" i="1"/>
  <c r="AH472" i="1"/>
  <c r="AI472" i="1" a="1"/>
  <c r="AI472" i="1" s="1"/>
  <c r="R473" i="1"/>
  <c r="S473" i="1"/>
  <c r="T473" i="1"/>
  <c r="U473" i="1"/>
  <c r="V473" i="1"/>
  <c r="X473" i="1" a="1"/>
  <c r="X473" i="1" s="1"/>
  <c r="Y473" i="1" a="1"/>
  <c r="Y473" i="1" s="1"/>
  <c r="Z473" i="1" a="1"/>
  <c r="Z473" i="1" s="1"/>
  <c r="AA473" i="1"/>
  <c r="AB473" i="1"/>
  <c r="AC473" i="1" a="1"/>
  <c r="AC473" i="1" s="1"/>
  <c r="AD473" i="1"/>
  <c r="AE473" i="1" a="1"/>
  <c r="AE473" i="1" s="1"/>
  <c r="AF473" i="1"/>
  <c r="AG473" i="1"/>
  <c r="AH473" i="1"/>
  <c r="AI473" i="1" a="1"/>
  <c r="AI473" i="1" s="1"/>
  <c r="R474" i="1"/>
  <c r="S474" i="1"/>
  <c r="T474" i="1"/>
  <c r="U474" i="1"/>
  <c r="V474" i="1"/>
  <c r="X474" i="1" a="1"/>
  <c r="X474" i="1" s="1"/>
  <c r="Y474" i="1" a="1"/>
  <c r="Y474" i="1" s="1"/>
  <c r="Z474" i="1" a="1"/>
  <c r="Z474" i="1" s="1"/>
  <c r="AA474" i="1"/>
  <c r="AB474" i="1"/>
  <c r="AC474" i="1" a="1"/>
  <c r="AC474" i="1" s="1"/>
  <c r="AD474" i="1"/>
  <c r="AE474" i="1" a="1"/>
  <c r="AE474" i="1" s="1"/>
  <c r="AF474" i="1"/>
  <c r="AG474" i="1"/>
  <c r="AH474" i="1"/>
  <c r="AI474" i="1" a="1"/>
  <c r="AI474" i="1" s="1"/>
  <c r="R475" i="1"/>
  <c r="S475" i="1"/>
  <c r="T475" i="1"/>
  <c r="U475" i="1"/>
  <c r="V475" i="1"/>
  <c r="X475" i="1" a="1"/>
  <c r="X475" i="1" s="1"/>
  <c r="Y475" i="1" a="1"/>
  <c r="Y475" i="1" s="1"/>
  <c r="Z475" i="1" a="1"/>
  <c r="Z475" i="1" s="1"/>
  <c r="AA475" i="1"/>
  <c r="AB475" i="1"/>
  <c r="AC475" i="1" a="1"/>
  <c r="AC475" i="1" s="1"/>
  <c r="AD475" i="1"/>
  <c r="AE475" i="1" a="1"/>
  <c r="AE475" i="1" s="1"/>
  <c r="AF475" i="1"/>
  <c r="AG475" i="1"/>
  <c r="AH475" i="1"/>
  <c r="AI475" i="1" a="1"/>
  <c r="AI475" i="1" s="1"/>
  <c r="R476" i="1"/>
  <c r="S476" i="1"/>
  <c r="T476" i="1"/>
  <c r="U476" i="1"/>
  <c r="V476" i="1"/>
  <c r="X476" i="1" a="1"/>
  <c r="X476" i="1" s="1"/>
  <c r="Y476" i="1" a="1"/>
  <c r="Y476" i="1" s="1"/>
  <c r="Z476" i="1" a="1"/>
  <c r="Z476" i="1" s="1"/>
  <c r="AA476" i="1"/>
  <c r="AB476" i="1"/>
  <c r="AC476" i="1" a="1"/>
  <c r="AC476" i="1" s="1"/>
  <c r="AD476" i="1"/>
  <c r="AE476" i="1" a="1"/>
  <c r="AE476" i="1" s="1"/>
  <c r="AF476" i="1"/>
  <c r="AG476" i="1"/>
  <c r="AH476" i="1"/>
  <c r="AI476" i="1" a="1"/>
  <c r="AI476" i="1" s="1"/>
  <c r="R477" i="1"/>
  <c r="S477" i="1"/>
  <c r="T477" i="1"/>
  <c r="U477" i="1"/>
  <c r="V477" i="1"/>
  <c r="X477" i="1" a="1"/>
  <c r="X477" i="1" s="1"/>
  <c r="Y477" i="1" a="1"/>
  <c r="Y477" i="1" s="1"/>
  <c r="Z477" i="1" a="1"/>
  <c r="Z477" i="1" s="1"/>
  <c r="AA477" i="1"/>
  <c r="AB477" i="1"/>
  <c r="AC477" i="1" a="1"/>
  <c r="AC477" i="1" s="1"/>
  <c r="AD477" i="1"/>
  <c r="AE477" i="1" a="1"/>
  <c r="AE477" i="1" s="1"/>
  <c r="AF477" i="1"/>
  <c r="AG477" i="1"/>
  <c r="AH477" i="1"/>
  <c r="AI477" i="1" a="1"/>
  <c r="AI477" i="1" s="1"/>
  <c r="R478" i="1"/>
  <c r="S478" i="1"/>
  <c r="T478" i="1"/>
  <c r="U478" i="1"/>
  <c r="V478" i="1"/>
  <c r="X478" i="1" a="1"/>
  <c r="X478" i="1" s="1"/>
  <c r="Y478" i="1" a="1"/>
  <c r="Y478" i="1" s="1"/>
  <c r="Z478" i="1" a="1"/>
  <c r="Z478" i="1" s="1"/>
  <c r="AA478" i="1"/>
  <c r="AB478" i="1"/>
  <c r="AC478" i="1" a="1"/>
  <c r="AC478" i="1" s="1"/>
  <c r="AD478" i="1"/>
  <c r="AE478" i="1" a="1"/>
  <c r="AE478" i="1" s="1"/>
  <c r="AF478" i="1"/>
  <c r="AG478" i="1"/>
  <c r="AH478" i="1"/>
  <c r="AI478" i="1" a="1"/>
  <c r="AI478" i="1" s="1"/>
  <c r="R479" i="1"/>
  <c r="S479" i="1"/>
  <c r="T479" i="1"/>
  <c r="U479" i="1"/>
  <c r="V479" i="1"/>
  <c r="X479" i="1" a="1"/>
  <c r="X479" i="1" s="1"/>
  <c r="Y479" i="1" a="1"/>
  <c r="Y479" i="1" s="1"/>
  <c r="Z479" i="1" a="1"/>
  <c r="Z479" i="1" s="1"/>
  <c r="AA479" i="1"/>
  <c r="AB479" i="1"/>
  <c r="AC479" i="1" a="1"/>
  <c r="AC479" i="1" s="1"/>
  <c r="AD479" i="1"/>
  <c r="AE479" i="1" a="1"/>
  <c r="AE479" i="1" s="1"/>
  <c r="AF479" i="1"/>
  <c r="AG479" i="1"/>
  <c r="AH479" i="1"/>
  <c r="AI479" i="1" a="1"/>
  <c r="AI479" i="1" s="1"/>
  <c r="R480" i="1"/>
  <c r="S480" i="1"/>
  <c r="T480" i="1"/>
  <c r="U480" i="1"/>
  <c r="V480" i="1"/>
  <c r="X480" i="1" a="1"/>
  <c r="X480" i="1" s="1"/>
  <c r="Y480" i="1" a="1"/>
  <c r="Y480" i="1" s="1"/>
  <c r="Z480" i="1" a="1"/>
  <c r="Z480" i="1" s="1"/>
  <c r="AA480" i="1"/>
  <c r="AB480" i="1"/>
  <c r="AC480" i="1" a="1"/>
  <c r="AC480" i="1" s="1"/>
  <c r="AD480" i="1"/>
  <c r="AE480" i="1" a="1"/>
  <c r="AE480" i="1" s="1"/>
  <c r="AF480" i="1"/>
  <c r="AG480" i="1"/>
  <c r="AH480" i="1"/>
  <c r="AI480" i="1" a="1"/>
  <c r="AI480" i="1" s="1"/>
  <c r="R481" i="1"/>
  <c r="S481" i="1"/>
  <c r="T481" i="1"/>
  <c r="U481" i="1"/>
  <c r="V481" i="1"/>
  <c r="X481" i="1" a="1"/>
  <c r="X481" i="1" s="1"/>
  <c r="Y481" i="1" a="1"/>
  <c r="Y481" i="1" s="1"/>
  <c r="Z481" i="1" a="1"/>
  <c r="Z481" i="1" s="1"/>
  <c r="AA481" i="1"/>
  <c r="AB481" i="1"/>
  <c r="AC481" i="1" a="1"/>
  <c r="AC481" i="1" s="1"/>
  <c r="AD481" i="1"/>
  <c r="AE481" i="1" a="1"/>
  <c r="AE481" i="1" s="1"/>
  <c r="AF481" i="1"/>
  <c r="AG481" i="1"/>
  <c r="AH481" i="1"/>
  <c r="AI481" i="1" a="1"/>
  <c r="AI481" i="1" s="1"/>
  <c r="R482" i="1"/>
  <c r="S482" i="1"/>
  <c r="T482" i="1"/>
  <c r="U482" i="1"/>
  <c r="V482" i="1"/>
  <c r="X482" i="1" a="1"/>
  <c r="X482" i="1" s="1"/>
  <c r="Y482" i="1" a="1"/>
  <c r="Y482" i="1" s="1"/>
  <c r="Z482" i="1" a="1"/>
  <c r="Z482" i="1" s="1"/>
  <c r="AA482" i="1"/>
  <c r="AB482" i="1"/>
  <c r="AC482" i="1" a="1"/>
  <c r="AC482" i="1" s="1"/>
  <c r="AD482" i="1"/>
  <c r="AE482" i="1" a="1"/>
  <c r="AE482" i="1" s="1"/>
  <c r="AF482" i="1"/>
  <c r="AG482" i="1"/>
  <c r="AH482" i="1"/>
  <c r="AI482" i="1" a="1"/>
  <c r="AI482" i="1" s="1"/>
  <c r="R483" i="1"/>
  <c r="S483" i="1"/>
  <c r="T483" i="1"/>
  <c r="U483" i="1"/>
  <c r="V483" i="1"/>
  <c r="X483" i="1" a="1"/>
  <c r="X483" i="1" s="1"/>
  <c r="Y483" i="1" a="1"/>
  <c r="Y483" i="1" s="1"/>
  <c r="Z483" i="1" a="1"/>
  <c r="Z483" i="1" s="1"/>
  <c r="AA483" i="1"/>
  <c r="AB483" i="1"/>
  <c r="AC483" i="1" a="1"/>
  <c r="AC483" i="1" s="1"/>
  <c r="AD483" i="1"/>
  <c r="AE483" i="1" a="1"/>
  <c r="AE483" i="1" s="1"/>
  <c r="AF483" i="1"/>
  <c r="AG483" i="1"/>
  <c r="AH483" i="1"/>
  <c r="AI483" i="1" a="1"/>
  <c r="AI483" i="1" s="1"/>
  <c r="R484" i="1"/>
  <c r="S484" i="1"/>
  <c r="T484" i="1"/>
  <c r="U484" i="1"/>
  <c r="V484" i="1"/>
  <c r="X484" i="1" a="1"/>
  <c r="X484" i="1" s="1"/>
  <c r="Y484" i="1" a="1"/>
  <c r="Y484" i="1" s="1"/>
  <c r="Z484" i="1" a="1"/>
  <c r="Z484" i="1" s="1"/>
  <c r="AA484" i="1"/>
  <c r="AB484" i="1"/>
  <c r="AC484" i="1" a="1"/>
  <c r="AC484" i="1" s="1"/>
  <c r="AD484" i="1"/>
  <c r="AE484" i="1" a="1"/>
  <c r="AE484" i="1" s="1"/>
  <c r="AF484" i="1"/>
  <c r="AG484" i="1"/>
  <c r="AH484" i="1"/>
  <c r="AI484" i="1" a="1"/>
  <c r="AI484" i="1" s="1"/>
  <c r="R485" i="1"/>
  <c r="S485" i="1"/>
  <c r="T485" i="1"/>
  <c r="U485" i="1"/>
  <c r="V485" i="1"/>
  <c r="X485" i="1" a="1"/>
  <c r="X485" i="1" s="1"/>
  <c r="Y485" i="1" a="1"/>
  <c r="Y485" i="1" s="1"/>
  <c r="Z485" i="1" a="1"/>
  <c r="Z485" i="1" s="1"/>
  <c r="AA485" i="1"/>
  <c r="AB485" i="1"/>
  <c r="AC485" i="1" a="1"/>
  <c r="AC485" i="1" s="1"/>
  <c r="AD485" i="1"/>
  <c r="AE485" i="1" a="1"/>
  <c r="AE485" i="1" s="1"/>
  <c r="AF485" i="1"/>
  <c r="AG485" i="1"/>
  <c r="AH485" i="1"/>
  <c r="AI485" i="1" a="1"/>
  <c r="AI485" i="1" s="1"/>
  <c r="R486" i="1"/>
  <c r="S486" i="1"/>
  <c r="T486" i="1"/>
  <c r="U486" i="1"/>
  <c r="V486" i="1"/>
  <c r="X486" i="1" a="1"/>
  <c r="X486" i="1" s="1"/>
  <c r="Y486" i="1" a="1"/>
  <c r="Y486" i="1" s="1"/>
  <c r="Z486" i="1" a="1"/>
  <c r="Z486" i="1" s="1"/>
  <c r="AA486" i="1"/>
  <c r="AB486" i="1"/>
  <c r="AC486" i="1" a="1"/>
  <c r="AC486" i="1" s="1"/>
  <c r="AD486" i="1"/>
  <c r="AE486" i="1" a="1"/>
  <c r="AE486" i="1" s="1"/>
  <c r="AF486" i="1"/>
  <c r="AG486" i="1"/>
  <c r="AH486" i="1"/>
  <c r="AI486" i="1" a="1"/>
  <c r="AI486" i="1" s="1"/>
  <c r="R487" i="1"/>
  <c r="S487" i="1"/>
  <c r="T487" i="1"/>
  <c r="U487" i="1"/>
  <c r="V487" i="1"/>
  <c r="X487" i="1" a="1"/>
  <c r="X487" i="1" s="1"/>
  <c r="Y487" i="1" a="1"/>
  <c r="Y487" i="1" s="1"/>
  <c r="Z487" i="1" a="1"/>
  <c r="Z487" i="1" s="1"/>
  <c r="AA487" i="1"/>
  <c r="AB487" i="1"/>
  <c r="AC487" i="1" a="1"/>
  <c r="AC487" i="1" s="1"/>
  <c r="AD487" i="1"/>
  <c r="AE487" i="1" a="1"/>
  <c r="AE487" i="1" s="1"/>
  <c r="AF487" i="1"/>
  <c r="AG487" i="1"/>
  <c r="AH487" i="1"/>
  <c r="AI487" i="1" a="1"/>
  <c r="AI487" i="1" s="1"/>
  <c r="R488" i="1"/>
  <c r="S488" i="1"/>
  <c r="T488" i="1"/>
  <c r="U488" i="1"/>
  <c r="V488" i="1"/>
  <c r="X488" i="1" a="1"/>
  <c r="X488" i="1" s="1"/>
  <c r="Y488" i="1" a="1"/>
  <c r="Y488" i="1" s="1"/>
  <c r="Z488" i="1" a="1"/>
  <c r="Z488" i="1" s="1"/>
  <c r="AA488" i="1"/>
  <c r="AB488" i="1"/>
  <c r="AC488" i="1" a="1"/>
  <c r="AC488" i="1" s="1"/>
  <c r="AD488" i="1"/>
  <c r="AE488" i="1" a="1"/>
  <c r="AE488" i="1" s="1"/>
  <c r="AF488" i="1"/>
  <c r="AG488" i="1"/>
  <c r="AH488" i="1"/>
  <c r="AI488" i="1" a="1"/>
  <c r="AI488" i="1" s="1"/>
  <c r="R489" i="1"/>
  <c r="S489" i="1"/>
  <c r="T489" i="1"/>
  <c r="U489" i="1"/>
  <c r="V489" i="1"/>
  <c r="X489" i="1" a="1"/>
  <c r="X489" i="1" s="1"/>
  <c r="Y489" i="1" a="1"/>
  <c r="Y489" i="1" s="1"/>
  <c r="Z489" i="1" a="1"/>
  <c r="Z489" i="1" s="1"/>
  <c r="AA489" i="1"/>
  <c r="AB489" i="1"/>
  <c r="AC489" i="1" a="1"/>
  <c r="AC489" i="1" s="1"/>
  <c r="AD489" i="1"/>
  <c r="AE489" i="1" a="1"/>
  <c r="AE489" i="1" s="1"/>
  <c r="AF489" i="1"/>
  <c r="AG489" i="1"/>
  <c r="AH489" i="1"/>
  <c r="AI489" i="1" a="1"/>
  <c r="AI489" i="1" s="1"/>
  <c r="R490" i="1"/>
  <c r="S490" i="1"/>
  <c r="T490" i="1"/>
  <c r="U490" i="1"/>
  <c r="V490" i="1"/>
  <c r="X490" i="1" a="1"/>
  <c r="X490" i="1" s="1"/>
  <c r="Y490" i="1" a="1"/>
  <c r="Y490" i="1" s="1"/>
  <c r="Z490" i="1" a="1"/>
  <c r="Z490" i="1" s="1"/>
  <c r="AA490" i="1"/>
  <c r="AB490" i="1"/>
  <c r="AC490" i="1" a="1"/>
  <c r="AC490" i="1" s="1"/>
  <c r="AD490" i="1"/>
  <c r="AE490" i="1" a="1"/>
  <c r="AE490" i="1" s="1"/>
  <c r="AF490" i="1"/>
  <c r="AG490" i="1"/>
  <c r="AH490" i="1"/>
  <c r="AI490" i="1" a="1"/>
  <c r="AI490" i="1" s="1"/>
  <c r="R491" i="1"/>
  <c r="S491" i="1"/>
  <c r="T491" i="1"/>
  <c r="U491" i="1"/>
  <c r="V491" i="1"/>
  <c r="X491" i="1" a="1"/>
  <c r="X491" i="1" s="1"/>
  <c r="Y491" i="1" a="1"/>
  <c r="Y491" i="1" s="1"/>
  <c r="Z491" i="1" a="1"/>
  <c r="Z491" i="1" s="1"/>
  <c r="AA491" i="1"/>
  <c r="AB491" i="1"/>
  <c r="AC491" i="1" a="1"/>
  <c r="AC491" i="1" s="1"/>
  <c r="AD491" i="1"/>
  <c r="AE491" i="1" a="1"/>
  <c r="AE491" i="1" s="1"/>
  <c r="AF491" i="1"/>
  <c r="AG491" i="1"/>
  <c r="AH491" i="1"/>
  <c r="AI491" i="1" a="1"/>
  <c r="AI491" i="1" s="1"/>
  <c r="R492" i="1"/>
  <c r="S492" i="1"/>
  <c r="T492" i="1"/>
  <c r="U492" i="1"/>
  <c r="V492" i="1"/>
  <c r="X492" i="1" a="1"/>
  <c r="X492" i="1" s="1"/>
  <c r="Y492" i="1" a="1"/>
  <c r="Y492" i="1" s="1"/>
  <c r="Z492" i="1" a="1"/>
  <c r="Z492" i="1" s="1"/>
  <c r="AA492" i="1"/>
  <c r="AB492" i="1"/>
  <c r="AC492" i="1" a="1"/>
  <c r="AC492" i="1" s="1"/>
  <c r="AD492" i="1"/>
  <c r="AE492" i="1" a="1"/>
  <c r="AE492" i="1" s="1"/>
  <c r="AF492" i="1"/>
  <c r="AG492" i="1"/>
  <c r="AH492" i="1"/>
  <c r="AI492" i="1" a="1"/>
  <c r="AI492" i="1" s="1"/>
  <c r="R493" i="1"/>
  <c r="S493" i="1"/>
  <c r="T493" i="1"/>
  <c r="U493" i="1"/>
  <c r="V493" i="1"/>
  <c r="X493" i="1" a="1"/>
  <c r="X493" i="1" s="1"/>
  <c r="Y493" i="1" a="1"/>
  <c r="Y493" i="1" s="1"/>
  <c r="Z493" i="1" a="1"/>
  <c r="Z493" i="1" s="1"/>
  <c r="AA493" i="1"/>
  <c r="AB493" i="1"/>
  <c r="AC493" i="1" a="1"/>
  <c r="AC493" i="1" s="1"/>
  <c r="AD493" i="1"/>
  <c r="AE493" i="1" a="1"/>
  <c r="AE493" i="1" s="1"/>
  <c r="AF493" i="1"/>
  <c r="AG493" i="1"/>
  <c r="AH493" i="1"/>
  <c r="AI493" i="1" a="1"/>
  <c r="AI493" i="1" s="1"/>
  <c r="R494" i="1"/>
  <c r="S494" i="1"/>
  <c r="T494" i="1"/>
  <c r="U494" i="1"/>
  <c r="V494" i="1"/>
  <c r="X494" i="1" a="1"/>
  <c r="X494" i="1" s="1"/>
  <c r="Y494" i="1" a="1"/>
  <c r="Y494" i="1" s="1"/>
  <c r="Z494" i="1" a="1"/>
  <c r="Z494" i="1" s="1"/>
  <c r="AA494" i="1"/>
  <c r="AB494" i="1"/>
  <c r="AC494" i="1" a="1"/>
  <c r="AC494" i="1" s="1"/>
  <c r="AD494" i="1"/>
  <c r="AE494" i="1" a="1"/>
  <c r="AE494" i="1" s="1"/>
  <c r="AF494" i="1"/>
  <c r="AG494" i="1"/>
  <c r="AH494" i="1"/>
  <c r="AI494" i="1" a="1"/>
  <c r="AI494" i="1" s="1"/>
  <c r="R495" i="1"/>
  <c r="S495" i="1"/>
  <c r="T495" i="1"/>
  <c r="U495" i="1"/>
  <c r="V495" i="1"/>
  <c r="X495" i="1" a="1"/>
  <c r="X495" i="1" s="1"/>
  <c r="Y495" i="1" a="1"/>
  <c r="Y495" i="1" s="1"/>
  <c r="Z495" i="1" a="1"/>
  <c r="Z495" i="1" s="1"/>
  <c r="AA495" i="1"/>
  <c r="AB495" i="1"/>
  <c r="AC495" i="1" a="1"/>
  <c r="AC495" i="1" s="1"/>
  <c r="AD495" i="1"/>
  <c r="AE495" i="1" a="1"/>
  <c r="AE495" i="1" s="1"/>
  <c r="AF495" i="1"/>
  <c r="AG495" i="1"/>
  <c r="AH495" i="1"/>
  <c r="AI495" i="1" a="1"/>
  <c r="AI495" i="1" s="1"/>
  <c r="R496" i="1"/>
  <c r="S496" i="1"/>
  <c r="T496" i="1"/>
  <c r="U496" i="1"/>
  <c r="V496" i="1"/>
  <c r="X496" i="1" a="1"/>
  <c r="X496" i="1" s="1"/>
  <c r="Y496" i="1" a="1"/>
  <c r="Y496" i="1" s="1"/>
  <c r="Z496" i="1" a="1"/>
  <c r="Z496" i="1" s="1"/>
  <c r="AA496" i="1"/>
  <c r="AB496" i="1"/>
  <c r="AC496" i="1" a="1"/>
  <c r="AC496" i="1" s="1"/>
  <c r="AD496" i="1"/>
  <c r="AE496" i="1" a="1"/>
  <c r="AE496" i="1" s="1"/>
  <c r="AF496" i="1"/>
  <c r="AG496" i="1"/>
  <c r="AH496" i="1"/>
  <c r="AI496" i="1" a="1"/>
  <c r="AI496" i="1" s="1"/>
  <c r="R497" i="1"/>
  <c r="S497" i="1"/>
  <c r="T497" i="1"/>
  <c r="U497" i="1"/>
  <c r="V497" i="1"/>
  <c r="X497" i="1" a="1"/>
  <c r="X497" i="1" s="1"/>
  <c r="Y497" i="1" a="1"/>
  <c r="Y497" i="1" s="1"/>
  <c r="Z497" i="1" a="1"/>
  <c r="Z497" i="1" s="1"/>
  <c r="AA497" i="1"/>
  <c r="AB497" i="1"/>
  <c r="AC497" i="1" a="1"/>
  <c r="AC497" i="1" s="1"/>
  <c r="AD497" i="1"/>
  <c r="AE497" i="1" a="1"/>
  <c r="AE497" i="1" s="1"/>
  <c r="AF497" i="1"/>
  <c r="AG497" i="1"/>
  <c r="AH497" i="1"/>
  <c r="AI497" i="1" a="1"/>
  <c r="AI497" i="1" s="1"/>
  <c r="R498" i="1"/>
  <c r="S498" i="1"/>
  <c r="T498" i="1"/>
  <c r="U498" i="1"/>
  <c r="V498" i="1"/>
  <c r="X498" i="1" a="1"/>
  <c r="X498" i="1" s="1"/>
  <c r="Y498" i="1" a="1"/>
  <c r="Y498" i="1" s="1"/>
  <c r="Z498" i="1" a="1"/>
  <c r="Z498" i="1" s="1"/>
  <c r="AA498" i="1"/>
  <c r="AB498" i="1"/>
  <c r="AC498" i="1" a="1"/>
  <c r="AC498" i="1" s="1"/>
  <c r="AD498" i="1"/>
  <c r="AE498" i="1" a="1"/>
  <c r="AE498" i="1" s="1"/>
  <c r="AF498" i="1"/>
  <c r="AG498" i="1"/>
  <c r="AH498" i="1"/>
  <c r="AI498" i="1" a="1"/>
  <c r="AI498" i="1" s="1"/>
  <c r="R499" i="1"/>
  <c r="S499" i="1"/>
  <c r="T499" i="1"/>
  <c r="U499" i="1"/>
  <c r="V499" i="1"/>
  <c r="X499" i="1" a="1"/>
  <c r="X499" i="1" s="1"/>
  <c r="Y499" i="1" a="1"/>
  <c r="Y499" i="1" s="1"/>
  <c r="Z499" i="1" a="1"/>
  <c r="Z499" i="1" s="1"/>
  <c r="AA499" i="1"/>
  <c r="AB499" i="1"/>
  <c r="AC499" i="1" a="1"/>
  <c r="AC499" i="1" s="1"/>
  <c r="AD499" i="1"/>
  <c r="AE499" i="1" a="1"/>
  <c r="AE499" i="1" s="1"/>
  <c r="AF499" i="1"/>
  <c r="AG499" i="1"/>
  <c r="AH499" i="1"/>
  <c r="AI499" i="1" a="1"/>
  <c r="AI499" i="1" s="1"/>
  <c r="R500" i="1"/>
  <c r="S500" i="1"/>
  <c r="T500" i="1"/>
  <c r="U500" i="1"/>
  <c r="V500" i="1"/>
  <c r="X500" i="1" a="1"/>
  <c r="X500" i="1" s="1"/>
  <c r="Y500" i="1" a="1"/>
  <c r="Y500" i="1" s="1"/>
  <c r="Z500" i="1" a="1"/>
  <c r="Z500" i="1" s="1"/>
  <c r="AA500" i="1"/>
  <c r="AB500" i="1"/>
  <c r="AC500" i="1" a="1"/>
  <c r="AC500" i="1" s="1"/>
  <c r="AD500" i="1"/>
  <c r="AE500" i="1" a="1"/>
  <c r="AE500" i="1" s="1"/>
  <c r="AF500" i="1"/>
  <c r="AG500" i="1"/>
  <c r="AH500" i="1"/>
  <c r="AI500" i="1" a="1"/>
  <c r="AI500" i="1" s="1"/>
  <c r="R501" i="1"/>
  <c r="S501" i="1"/>
  <c r="T501" i="1"/>
  <c r="U501" i="1"/>
  <c r="V501" i="1"/>
  <c r="X501" i="1" a="1"/>
  <c r="X501" i="1" s="1"/>
  <c r="Y501" i="1" a="1"/>
  <c r="Y501" i="1" s="1"/>
  <c r="Z501" i="1" a="1"/>
  <c r="Z501" i="1" s="1"/>
  <c r="AA501" i="1"/>
  <c r="AB501" i="1"/>
  <c r="AC501" i="1" a="1"/>
  <c r="AC501" i="1" s="1"/>
  <c r="AD501" i="1"/>
  <c r="AE501" i="1" a="1"/>
  <c r="AE501" i="1" s="1"/>
  <c r="AF501" i="1"/>
  <c r="AG501" i="1"/>
  <c r="AH501" i="1"/>
  <c r="AI501" i="1" a="1"/>
  <c r="AI501" i="1" s="1"/>
  <c r="R502" i="1"/>
  <c r="S502" i="1"/>
  <c r="T502" i="1"/>
  <c r="U502" i="1"/>
  <c r="V502" i="1"/>
  <c r="X502" i="1" a="1"/>
  <c r="X502" i="1" s="1"/>
  <c r="Y502" i="1" a="1"/>
  <c r="Y502" i="1" s="1"/>
  <c r="Z502" i="1" a="1"/>
  <c r="Z502" i="1" s="1"/>
  <c r="AA502" i="1"/>
  <c r="AB502" i="1"/>
  <c r="AC502" i="1" a="1"/>
  <c r="AC502" i="1" s="1"/>
  <c r="AD502" i="1"/>
  <c r="AE502" i="1" a="1"/>
  <c r="AE502" i="1" s="1"/>
  <c r="AF502" i="1"/>
  <c r="AG502" i="1"/>
  <c r="AH502" i="1"/>
  <c r="AI502" i="1" a="1"/>
  <c r="AI502" i="1" s="1"/>
  <c r="R503" i="1"/>
  <c r="S503" i="1"/>
  <c r="T503" i="1"/>
  <c r="U503" i="1"/>
  <c r="V503" i="1"/>
  <c r="X503" i="1" a="1"/>
  <c r="X503" i="1" s="1"/>
  <c r="Y503" i="1" a="1"/>
  <c r="Y503" i="1" s="1"/>
  <c r="Z503" i="1" a="1"/>
  <c r="Z503" i="1" s="1"/>
  <c r="AA503" i="1"/>
  <c r="AB503" i="1"/>
  <c r="AC503" i="1" a="1"/>
  <c r="AC503" i="1" s="1"/>
  <c r="AD503" i="1"/>
  <c r="AE503" i="1" a="1"/>
  <c r="AE503" i="1" s="1"/>
  <c r="AF503" i="1"/>
  <c r="AG503" i="1"/>
  <c r="AH503" i="1"/>
  <c r="AI503" i="1" a="1"/>
  <c r="AI503" i="1" s="1"/>
  <c r="R504" i="1"/>
  <c r="S504" i="1"/>
  <c r="T504" i="1"/>
  <c r="U504" i="1"/>
  <c r="V504" i="1"/>
  <c r="X504" i="1" a="1"/>
  <c r="X504" i="1" s="1"/>
  <c r="Y504" i="1" a="1"/>
  <c r="Y504" i="1" s="1"/>
  <c r="Z504" i="1" a="1"/>
  <c r="Z504" i="1" s="1"/>
  <c r="AA504" i="1"/>
  <c r="AB504" i="1"/>
  <c r="AC504" i="1" a="1"/>
  <c r="AC504" i="1" s="1"/>
  <c r="AD504" i="1"/>
  <c r="AE504" i="1" a="1"/>
  <c r="AE504" i="1" s="1"/>
  <c r="AF504" i="1"/>
  <c r="AG504" i="1"/>
  <c r="AH504" i="1"/>
  <c r="AI504" i="1" a="1"/>
  <c r="AI504" i="1" s="1"/>
  <c r="R505" i="1"/>
  <c r="S505" i="1"/>
  <c r="T505" i="1"/>
  <c r="U505" i="1"/>
  <c r="V505" i="1"/>
  <c r="X505" i="1" a="1"/>
  <c r="X505" i="1" s="1"/>
  <c r="Y505" i="1" a="1"/>
  <c r="Y505" i="1" s="1"/>
  <c r="Z505" i="1" a="1"/>
  <c r="Z505" i="1" s="1"/>
  <c r="AA505" i="1"/>
  <c r="AB505" i="1"/>
  <c r="AC505" i="1" a="1"/>
  <c r="AC505" i="1" s="1"/>
  <c r="AD505" i="1"/>
  <c r="AE505" i="1" a="1"/>
  <c r="AE505" i="1" s="1"/>
  <c r="AF505" i="1"/>
  <c r="AG505" i="1"/>
  <c r="AH505" i="1"/>
  <c r="AI505" i="1" a="1"/>
  <c r="AI505" i="1" s="1"/>
  <c r="R506" i="1"/>
  <c r="S506" i="1"/>
  <c r="T506" i="1"/>
  <c r="U506" i="1"/>
  <c r="V506" i="1"/>
  <c r="X506" i="1" a="1"/>
  <c r="X506" i="1" s="1"/>
  <c r="Y506" i="1" a="1"/>
  <c r="Y506" i="1" s="1"/>
  <c r="Z506" i="1" a="1"/>
  <c r="Z506" i="1" s="1"/>
  <c r="AA506" i="1"/>
  <c r="AB506" i="1"/>
  <c r="AC506" i="1" a="1"/>
  <c r="AC506" i="1" s="1"/>
  <c r="AD506" i="1"/>
  <c r="AE506" i="1" a="1"/>
  <c r="AE506" i="1" s="1"/>
  <c r="AF506" i="1"/>
  <c r="AG506" i="1"/>
  <c r="AH506" i="1"/>
  <c r="AI506" i="1" a="1"/>
  <c r="AI506" i="1" s="1"/>
  <c r="R507" i="1"/>
  <c r="S507" i="1"/>
  <c r="T507" i="1"/>
  <c r="U507" i="1"/>
  <c r="V507" i="1"/>
  <c r="X507" i="1" a="1"/>
  <c r="X507" i="1" s="1"/>
  <c r="Y507" i="1" a="1"/>
  <c r="Y507" i="1" s="1"/>
  <c r="Z507" i="1" a="1"/>
  <c r="Z507" i="1" s="1"/>
  <c r="AA507" i="1"/>
  <c r="AB507" i="1"/>
  <c r="AC507" i="1" a="1"/>
  <c r="AC507" i="1" s="1"/>
  <c r="AD507" i="1"/>
  <c r="AE507" i="1" a="1"/>
  <c r="AE507" i="1" s="1"/>
  <c r="AF507" i="1"/>
  <c r="AG507" i="1"/>
  <c r="AH507" i="1"/>
  <c r="AI507" i="1" a="1"/>
  <c r="AI507" i="1" s="1"/>
  <c r="R508" i="1"/>
  <c r="S508" i="1"/>
  <c r="T508" i="1"/>
  <c r="U508" i="1"/>
  <c r="V508" i="1"/>
  <c r="X508" i="1" a="1"/>
  <c r="X508" i="1" s="1"/>
  <c r="Y508" i="1" a="1"/>
  <c r="Y508" i="1" s="1"/>
  <c r="Z508" i="1" a="1"/>
  <c r="Z508" i="1" s="1"/>
  <c r="AA508" i="1"/>
  <c r="AB508" i="1"/>
  <c r="AC508" i="1" a="1"/>
  <c r="AC508" i="1" s="1"/>
  <c r="AD508" i="1"/>
  <c r="AE508" i="1" a="1"/>
  <c r="AE508" i="1" s="1"/>
  <c r="AF508" i="1"/>
  <c r="AG508" i="1"/>
  <c r="AH508" i="1"/>
  <c r="AI508" i="1" a="1"/>
  <c r="AI508" i="1" s="1"/>
  <c r="R509" i="1"/>
  <c r="S509" i="1"/>
  <c r="T509" i="1"/>
  <c r="U509" i="1"/>
  <c r="V509" i="1"/>
  <c r="X509" i="1" a="1"/>
  <c r="X509" i="1" s="1"/>
  <c r="Y509" i="1" a="1"/>
  <c r="Y509" i="1" s="1"/>
  <c r="Z509" i="1" a="1"/>
  <c r="Z509" i="1" s="1"/>
  <c r="AA509" i="1"/>
  <c r="AB509" i="1"/>
  <c r="AC509" i="1" a="1"/>
  <c r="AC509" i="1" s="1"/>
  <c r="AD509" i="1"/>
  <c r="AE509" i="1" a="1"/>
  <c r="AE509" i="1" s="1"/>
  <c r="AF509" i="1"/>
  <c r="AG509" i="1"/>
  <c r="AH509" i="1"/>
  <c r="AI509" i="1" a="1"/>
  <c r="AI509" i="1" s="1"/>
  <c r="R510" i="1"/>
  <c r="S510" i="1"/>
  <c r="T510" i="1"/>
  <c r="U510" i="1"/>
  <c r="V510" i="1"/>
  <c r="X510" i="1" a="1"/>
  <c r="X510" i="1" s="1"/>
  <c r="Y510" i="1" a="1"/>
  <c r="Y510" i="1" s="1"/>
  <c r="Z510" i="1" a="1"/>
  <c r="Z510" i="1" s="1"/>
  <c r="AA510" i="1"/>
  <c r="AB510" i="1"/>
  <c r="AC510" i="1" a="1"/>
  <c r="AC510" i="1" s="1"/>
  <c r="AD510" i="1"/>
  <c r="AE510" i="1" a="1"/>
  <c r="AE510" i="1" s="1"/>
  <c r="AF510" i="1"/>
  <c r="AG510" i="1"/>
  <c r="AH510" i="1"/>
  <c r="AI510" i="1" a="1"/>
  <c r="AI510" i="1" s="1"/>
  <c r="R511" i="1"/>
  <c r="S511" i="1"/>
  <c r="T511" i="1"/>
  <c r="U511" i="1"/>
  <c r="V511" i="1"/>
  <c r="X511" i="1" a="1"/>
  <c r="X511" i="1" s="1"/>
  <c r="Y511" i="1" a="1"/>
  <c r="Y511" i="1" s="1"/>
  <c r="Z511" i="1" a="1"/>
  <c r="Z511" i="1" s="1"/>
  <c r="AA511" i="1"/>
  <c r="AB511" i="1"/>
  <c r="AC511" i="1" a="1"/>
  <c r="AC511" i="1" s="1"/>
  <c r="AD511" i="1"/>
  <c r="AE511" i="1" a="1"/>
  <c r="AE511" i="1" s="1"/>
  <c r="AF511" i="1"/>
  <c r="AG511" i="1"/>
  <c r="AH511" i="1"/>
  <c r="AI511" i="1" a="1"/>
  <c r="AI511" i="1" s="1"/>
  <c r="R512" i="1"/>
  <c r="S512" i="1"/>
  <c r="T512" i="1"/>
  <c r="U512" i="1"/>
  <c r="V512" i="1"/>
  <c r="X512" i="1" a="1"/>
  <c r="X512" i="1" s="1"/>
  <c r="Y512" i="1" a="1"/>
  <c r="Y512" i="1" s="1"/>
  <c r="Z512" i="1" a="1"/>
  <c r="Z512" i="1" s="1"/>
  <c r="AA512" i="1"/>
  <c r="AB512" i="1"/>
  <c r="AC512" i="1" a="1"/>
  <c r="AC512" i="1" s="1"/>
  <c r="AD512" i="1"/>
  <c r="AE512" i="1" a="1"/>
  <c r="AE512" i="1" s="1"/>
  <c r="AF512" i="1"/>
  <c r="AG512" i="1"/>
  <c r="AH512" i="1"/>
  <c r="AI512" i="1" a="1"/>
  <c r="AI512" i="1" s="1"/>
  <c r="R513" i="1"/>
  <c r="S513" i="1"/>
  <c r="T513" i="1"/>
  <c r="U513" i="1"/>
  <c r="V513" i="1"/>
  <c r="X513" i="1" a="1"/>
  <c r="X513" i="1" s="1"/>
  <c r="Y513" i="1" a="1"/>
  <c r="Y513" i="1" s="1"/>
  <c r="Z513" i="1" a="1"/>
  <c r="Z513" i="1" s="1"/>
  <c r="AA513" i="1"/>
  <c r="AB513" i="1"/>
  <c r="AC513" i="1" a="1"/>
  <c r="AC513" i="1" s="1"/>
  <c r="AD513" i="1"/>
  <c r="AE513" i="1" a="1"/>
  <c r="AE513" i="1" s="1"/>
  <c r="AF513" i="1"/>
  <c r="AG513" i="1"/>
  <c r="AH513" i="1"/>
  <c r="AI513" i="1" a="1"/>
  <c r="AI513" i="1" s="1"/>
  <c r="R514" i="1"/>
  <c r="S514" i="1"/>
  <c r="T514" i="1"/>
  <c r="U514" i="1"/>
  <c r="V514" i="1"/>
  <c r="X514" i="1" a="1"/>
  <c r="X514" i="1" s="1"/>
  <c r="Y514" i="1" a="1"/>
  <c r="Y514" i="1" s="1"/>
  <c r="Z514" i="1" a="1"/>
  <c r="Z514" i="1" s="1"/>
  <c r="AA514" i="1"/>
  <c r="AB514" i="1"/>
  <c r="AC514" i="1" a="1"/>
  <c r="AC514" i="1" s="1"/>
  <c r="AD514" i="1"/>
  <c r="AE514" i="1" a="1"/>
  <c r="AE514" i="1" s="1"/>
  <c r="AF514" i="1"/>
  <c r="AG514" i="1"/>
  <c r="AH514" i="1"/>
  <c r="AI514" i="1" a="1"/>
  <c r="AI514" i="1" s="1"/>
  <c r="R515" i="1"/>
  <c r="S515" i="1"/>
  <c r="T515" i="1"/>
  <c r="U515" i="1"/>
  <c r="V515" i="1"/>
  <c r="X515" i="1" a="1"/>
  <c r="X515" i="1" s="1"/>
  <c r="Y515" i="1" a="1"/>
  <c r="Y515" i="1" s="1"/>
  <c r="Z515" i="1" a="1"/>
  <c r="Z515" i="1" s="1"/>
  <c r="AA515" i="1"/>
  <c r="AB515" i="1"/>
  <c r="AC515" i="1" a="1"/>
  <c r="AC515" i="1" s="1"/>
  <c r="AD515" i="1"/>
  <c r="AE515" i="1" a="1"/>
  <c r="AE515" i="1" s="1"/>
  <c r="AF515" i="1"/>
  <c r="AG515" i="1"/>
  <c r="AH515" i="1"/>
  <c r="AI515" i="1" a="1"/>
  <c r="AI515" i="1" s="1"/>
  <c r="R516" i="1"/>
  <c r="S516" i="1"/>
  <c r="T516" i="1"/>
  <c r="U516" i="1"/>
  <c r="V516" i="1"/>
  <c r="X516" i="1" a="1"/>
  <c r="X516" i="1" s="1"/>
  <c r="Y516" i="1" a="1"/>
  <c r="Y516" i="1" s="1"/>
  <c r="Z516" i="1" a="1"/>
  <c r="Z516" i="1" s="1"/>
  <c r="AA516" i="1"/>
  <c r="AB516" i="1"/>
  <c r="AC516" i="1" a="1"/>
  <c r="AC516" i="1" s="1"/>
  <c r="AD516" i="1"/>
  <c r="AE516" i="1" a="1"/>
  <c r="AE516" i="1" s="1"/>
  <c r="AF516" i="1"/>
  <c r="AG516" i="1"/>
  <c r="AH516" i="1"/>
  <c r="AI516" i="1" a="1"/>
  <c r="AI516" i="1" s="1"/>
  <c r="R517" i="1"/>
  <c r="S517" i="1"/>
  <c r="T517" i="1"/>
  <c r="U517" i="1"/>
  <c r="V517" i="1"/>
  <c r="X517" i="1" a="1"/>
  <c r="X517" i="1" s="1"/>
  <c r="Y517" i="1" a="1"/>
  <c r="Y517" i="1" s="1"/>
  <c r="Z517" i="1" a="1"/>
  <c r="Z517" i="1" s="1"/>
  <c r="AA517" i="1"/>
  <c r="AB517" i="1"/>
  <c r="AC517" i="1" a="1"/>
  <c r="AC517" i="1" s="1"/>
  <c r="AD517" i="1"/>
  <c r="AE517" i="1" a="1"/>
  <c r="AE517" i="1" s="1"/>
  <c r="AF517" i="1"/>
  <c r="AG517" i="1"/>
  <c r="AH517" i="1"/>
  <c r="AI517" i="1" a="1"/>
  <c r="AI517" i="1" s="1"/>
  <c r="R518" i="1"/>
  <c r="S518" i="1"/>
  <c r="T518" i="1"/>
  <c r="U518" i="1"/>
  <c r="V518" i="1"/>
  <c r="X518" i="1" a="1"/>
  <c r="X518" i="1" s="1"/>
  <c r="Y518" i="1" a="1"/>
  <c r="Y518" i="1" s="1"/>
  <c r="Z518" i="1" a="1"/>
  <c r="Z518" i="1" s="1"/>
  <c r="AA518" i="1"/>
  <c r="AB518" i="1"/>
  <c r="AC518" i="1" a="1"/>
  <c r="AC518" i="1" s="1"/>
  <c r="AD518" i="1"/>
  <c r="AE518" i="1" a="1"/>
  <c r="AE518" i="1" s="1"/>
  <c r="AF518" i="1"/>
  <c r="AG518" i="1"/>
  <c r="AH518" i="1"/>
  <c r="AI518" i="1" a="1"/>
  <c r="AI518" i="1" s="1"/>
  <c r="R519" i="1"/>
  <c r="S519" i="1"/>
  <c r="T519" i="1"/>
  <c r="U519" i="1"/>
  <c r="V519" i="1"/>
  <c r="X519" i="1" a="1"/>
  <c r="X519" i="1" s="1"/>
  <c r="Y519" i="1" a="1"/>
  <c r="Y519" i="1" s="1"/>
  <c r="Z519" i="1" a="1"/>
  <c r="Z519" i="1" s="1"/>
  <c r="AA519" i="1"/>
  <c r="AB519" i="1"/>
  <c r="AC519" i="1" a="1"/>
  <c r="AC519" i="1" s="1"/>
  <c r="AD519" i="1"/>
  <c r="AE519" i="1" a="1"/>
  <c r="AE519" i="1" s="1"/>
  <c r="AF519" i="1"/>
  <c r="AG519" i="1"/>
  <c r="AH519" i="1"/>
  <c r="AI519" i="1" a="1"/>
  <c r="AI519" i="1" s="1"/>
  <c r="R520" i="1"/>
  <c r="S520" i="1"/>
  <c r="T520" i="1"/>
  <c r="U520" i="1"/>
  <c r="V520" i="1"/>
  <c r="X520" i="1" a="1"/>
  <c r="X520" i="1" s="1"/>
  <c r="Y520" i="1" a="1"/>
  <c r="Y520" i="1" s="1"/>
  <c r="Z520" i="1" a="1"/>
  <c r="Z520" i="1" s="1"/>
  <c r="AA520" i="1"/>
  <c r="AB520" i="1"/>
  <c r="AC520" i="1" a="1"/>
  <c r="AC520" i="1" s="1"/>
  <c r="AD520" i="1"/>
  <c r="AE520" i="1" a="1"/>
  <c r="AE520" i="1" s="1"/>
  <c r="AF520" i="1"/>
  <c r="AG520" i="1"/>
  <c r="AH520" i="1"/>
  <c r="AI520" i="1" a="1"/>
  <c r="AI520" i="1" s="1"/>
  <c r="R521" i="1"/>
  <c r="S521" i="1"/>
  <c r="T521" i="1"/>
  <c r="U521" i="1"/>
  <c r="V521" i="1"/>
  <c r="X521" i="1" a="1"/>
  <c r="X521" i="1" s="1"/>
  <c r="Y521" i="1" a="1"/>
  <c r="Y521" i="1" s="1"/>
  <c r="Z521" i="1" a="1"/>
  <c r="Z521" i="1" s="1"/>
  <c r="AA521" i="1"/>
  <c r="AB521" i="1"/>
  <c r="AC521" i="1" a="1"/>
  <c r="AC521" i="1" s="1"/>
  <c r="AD521" i="1"/>
  <c r="AE521" i="1" a="1"/>
  <c r="AE521" i="1" s="1"/>
  <c r="AF521" i="1"/>
  <c r="AG521" i="1"/>
  <c r="AH521" i="1"/>
  <c r="AI521" i="1" a="1"/>
  <c r="AI521" i="1" s="1"/>
  <c r="R522" i="1"/>
  <c r="S522" i="1"/>
  <c r="T522" i="1"/>
  <c r="U522" i="1"/>
  <c r="V522" i="1"/>
  <c r="X522" i="1" a="1"/>
  <c r="X522" i="1" s="1"/>
  <c r="Y522" i="1" a="1"/>
  <c r="Y522" i="1" s="1"/>
  <c r="Z522" i="1" a="1"/>
  <c r="Z522" i="1" s="1"/>
  <c r="AA522" i="1"/>
  <c r="AB522" i="1"/>
  <c r="AC522" i="1" a="1"/>
  <c r="AC522" i="1" s="1"/>
  <c r="AD522" i="1"/>
  <c r="AE522" i="1" a="1"/>
  <c r="AE522" i="1" s="1"/>
  <c r="AF522" i="1"/>
  <c r="AG522" i="1"/>
  <c r="AH522" i="1"/>
  <c r="AI522" i="1" a="1"/>
  <c r="AI522" i="1" s="1"/>
  <c r="R523" i="1"/>
  <c r="S523" i="1"/>
  <c r="T523" i="1"/>
  <c r="U523" i="1"/>
  <c r="V523" i="1"/>
  <c r="X523" i="1" a="1"/>
  <c r="X523" i="1" s="1"/>
  <c r="Y523" i="1" a="1"/>
  <c r="Y523" i="1" s="1"/>
  <c r="Z523" i="1" a="1"/>
  <c r="Z523" i="1" s="1"/>
  <c r="AA523" i="1"/>
  <c r="AB523" i="1"/>
  <c r="AC523" i="1" a="1"/>
  <c r="AC523" i="1" s="1"/>
  <c r="AD523" i="1"/>
  <c r="AE523" i="1" a="1"/>
  <c r="AE523" i="1" s="1"/>
  <c r="AF523" i="1"/>
  <c r="AG523" i="1"/>
  <c r="AH523" i="1"/>
  <c r="AI523" i="1" a="1"/>
  <c r="AI523" i="1" s="1"/>
  <c r="R524" i="1"/>
  <c r="S524" i="1"/>
  <c r="T524" i="1"/>
  <c r="U524" i="1"/>
  <c r="V524" i="1"/>
  <c r="X524" i="1" a="1"/>
  <c r="X524" i="1" s="1"/>
  <c r="Y524" i="1" a="1"/>
  <c r="Y524" i="1" s="1"/>
  <c r="Z524" i="1" a="1"/>
  <c r="Z524" i="1" s="1"/>
  <c r="AA524" i="1"/>
  <c r="AB524" i="1"/>
  <c r="AC524" i="1" a="1"/>
  <c r="AC524" i="1" s="1"/>
  <c r="AD524" i="1"/>
  <c r="AE524" i="1" a="1"/>
  <c r="AE524" i="1" s="1"/>
  <c r="AF524" i="1"/>
  <c r="AG524" i="1"/>
  <c r="AH524" i="1"/>
  <c r="AI524" i="1" a="1"/>
  <c r="AI524" i="1" s="1"/>
  <c r="R525" i="1"/>
  <c r="S525" i="1"/>
  <c r="T525" i="1"/>
  <c r="U525" i="1"/>
  <c r="V525" i="1"/>
  <c r="X525" i="1" a="1"/>
  <c r="X525" i="1" s="1"/>
  <c r="Y525" i="1" a="1"/>
  <c r="Y525" i="1" s="1"/>
  <c r="Z525" i="1" a="1"/>
  <c r="Z525" i="1" s="1"/>
  <c r="AA525" i="1"/>
  <c r="AB525" i="1"/>
  <c r="AC525" i="1" a="1"/>
  <c r="AC525" i="1" s="1"/>
  <c r="AD525" i="1"/>
  <c r="AE525" i="1" a="1"/>
  <c r="AE525" i="1" s="1"/>
  <c r="AF525" i="1"/>
  <c r="AG525" i="1"/>
  <c r="AH525" i="1"/>
  <c r="AI525" i="1" a="1"/>
  <c r="AI525" i="1" s="1"/>
  <c r="R526" i="1"/>
  <c r="S526" i="1"/>
  <c r="T526" i="1"/>
  <c r="U526" i="1"/>
  <c r="V526" i="1"/>
  <c r="X526" i="1" a="1"/>
  <c r="X526" i="1" s="1"/>
  <c r="Y526" i="1" a="1"/>
  <c r="Y526" i="1" s="1"/>
  <c r="Z526" i="1" a="1"/>
  <c r="Z526" i="1" s="1"/>
  <c r="AA526" i="1"/>
  <c r="AB526" i="1"/>
  <c r="AC526" i="1" a="1"/>
  <c r="AC526" i="1" s="1"/>
  <c r="AD526" i="1"/>
  <c r="AE526" i="1" a="1"/>
  <c r="AE526" i="1" s="1"/>
  <c r="AF526" i="1"/>
  <c r="AG526" i="1"/>
  <c r="AH526" i="1"/>
  <c r="AI526" i="1" a="1"/>
  <c r="AI526" i="1" s="1"/>
  <c r="R527" i="1"/>
  <c r="S527" i="1"/>
  <c r="T527" i="1"/>
  <c r="U527" i="1"/>
  <c r="V527" i="1"/>
  <c r="X527" i="1" a="1"/>
  <c r="X527" i="1" s="1"/>
  <c r="Y527" i="1" a="1"/>
  <c r="Y527" i="1" s="1"/>
  <c r="Z527" i="1" a="1"/>
  <c r="Z527" i="1" s="1"/>
  <c r="AA527" i="1"/>
  <c r="AB527" i="1"/>
  <c r="AC527" i="1" a="1"/>
  <c r="AC527" i="1" s="1"/>
  <c r="AD527" i="1"/>
  <c r="AE527" i="1" a="1"/>
  <c r="AE527" i="1" s="1"/>
  <c r="AF527" i="1"/>
  <c r="AG527" i="1"/>
  <c r="AH527" i="1"/>
  <c r="AI527" i="1" a="1"/>
  <c r="AI527" i="1" s="1"/>
  <c r="R528" i="1"/>
  <c r="S528" i="1"/>
  <c r="T528" i="1"/>
  <c r="U528" i="1"/>
  <c r="V528" i="1"/>
  <c r="X528" i="1" a="1"/>
  <c r="X528" i="1" s="1"/>
  <c r="Y528" i="1" a="1"/>
  <c r="Y528" i="1" s="1"/>
  <c r="Z528" i="1" a="1"/>
  <c r="Z528" i="1" s="1"/>
  <c r="AA528" i="1"/>
  <c r="AB528" i="1"/>
  <c r="AC528" i="1" a="1"/>
  <c r="AC528" i="1" s="1"/>
  <c r="AD528" i="1"/>
  <c r="AE528" i="1" a="1"/>
  <c r="AE528" i="1" s="1"/>
  <c r="AF528" i="1"/>
  <c r="AG528" i="1"/>
  <c r="AH528" i="1"/>
  <c r="AI528" i="1" a="1"/>
  <c r="AI528" i="1" s="1"/>
  <c r="R529" i="1"/>
  <c r="S529" i="1"/>
  <c r="T529" i="1"/>
  <c r="U529" i="1"/>
  <c r="V529" i="1"/>
  <c r="X529" i="1" a="1"/>
  <c r="X529" i="1" s="1"/>
  <c r="Y529" i="1" a="1"/>
  <c r="Y529" i="1" s="1"/>
  <c r="Z529" i="1" a="1"/>
  <c r="Z529" i="1" s="1"/>
  <c r="AA529" i="1"/>
  <c r="AB529" i="1"/>
  <c r="AC529" i="1" a="1"/>
  <c r="AC529" i="1" s="1"/>
  <c r="AD529" i="1"/>
  <c r="AE529" i="1" a="1"/>
  <c r="AE529" i="1" s="1"/>
  <c r="AF529" i="1"/>
  <c r="AG529" i="1"/>
  <c r="AH529" i="1"/>
  <c r="AI529" i="1" a="1"/>
  <c r="AI529" i="1" s="1"/>
  <c r="R530" i="1"/>
  <c r="S530" i="1"/>
  <c r="T530" i="1"/>
  <c r="U530" i="1"/>
  <c r="V530" i="1"/>
  <c r="X530" i="1" a="1"/>
  <c r="X530" i="1" s="1"/>
  <c r="Y530" i="1" a="1"/>
  <c r="Y530" i="1" s="1"/>
  <c r="Z530" i="1" a="1"/>
  <c r="Z530" i="1" s="1"/>
  <c r="AA530" i="1"/>
  <c r="AB530" i="1"/>
  <c r="AC530" i="1" a="1"/>
  <c r="AC530" i="1" s="1"/>
  <c r="AD530" i="1"/>
  <c r="AE530" i="1" a="1"/>
  <c r="AE530" i="1" s="1"/>
  <c r="AF530" i="1"/>
  <c r="AG530" i="1"/>
  <c r="AH530" i="1"/>
  <c r="AI530" i="1" a="1"/>
  <c r="AI530" i="1" s="1"/>
  <c r="R531" i="1"/>
  <c r="S531" i="1"/>
  <c r="T531" i="1"/>
  <c r="U531" i="1"/>
  <c r="V531" i="1"/>
  <c r="X531" i="1" a="1"/>
  <c r="X531" i="1" s="1"/>
  <c r="Y531" i="1" a="1"/>
  <c r="Y531" i="1" s="1"/>
  <c r="Z531" i="1" a="1"/>
  <c r="Z531" i="1" s="1"/>
  <c r="AA531" i="1"/>
  <c r="AB531" i="1"/>
  <c r="AC531" i="1" a="1"/>
  <c r="AC531" i="1" s="1"/>
  <c r="AD531" i="1"/>
  <c r="AE531" i="1" a="1"/>
  <c r="AE531" i="1" s="1"/>
  <c r="AF531" i="1"/>
  <c r="AG531" i="1"/>
  <c r="AH531" i="1"/>
  <c r="AI531" i="1" a="1"/>
  <c r="AI531" i="1" s="1"/>
  <c r="R532" i="1"/>
  <c r="S532" i="1"/>
  <c r="T532" i="1"/>
  <c r="U532" i="1"/>
  <c r="V532" i="1"/>
  <c r="X532" i="1" a="1"/>
  <c r="X532" i="1" s="1"/>
  <c r="Y532" i="1" a="1"/>
  <c r="Y532" i="1" s="1"/>
  <c r="Z532" i="1" a="1"/>
  <c r="Z532" i="1" s="1"/>
  <c r="AA532" i="1"/>
  <c r="AB532" i="1"/>
  <c r="AC532" i="1" a="1"/>
  <c r="AC532" i="1" s="1"/>
  <c r="AD532" i="1"/>
  <c r="AE532" i="1" a="1"/>
  <c r="AE532" i="1" s="1"/>
  <c r="AF532" i="1"/>
  <c r="AG532" i="1"/>
  <c r="AH532" i="1"/>
  <c r="AI532" i="1" a="1"/>
  <c r="AI532" i="1" s="1"/>
  <c r="R533" i="1"/>
  <c r="S533" i="1"/>
  <c r="T533" i="1"/>
  <c r="U533" i="1"/>
  <c r="V533" i="1"/>
  <c r="X533" i="1" a="1"/>
  <c r="X533" i="1" s="1"/>
  <c r="Y533" i="1" a="1"/>
  <c r="Y533" i="1" s="1"/>
  <c r="Z533" i="1" a="1"/>
  <c r="Z533" i="1" s="1"/>
  <c r="AA533" i="1"/>
  <c r="AB533" i="1"/>
  <c r="AC533" i="1" a="1"/>
  <c r="AC533" i="1" s="1"/>
  <c r="AD533" i="1"/>
  <c r="AE533" i="1" a="1"/>
  <c r="AE533" i="1" s="1"/>
  <c r="AF533" i="1"/>
  <c r="AG533" i="1"/>
  <c r="AH533" i="1"/>
  <c r="AI533" i="1" a="1"/>
  <c r="AI533" i="1" s="1"/>
  <c r="R534" i="1"/>
  <c r="S534" i="1"/>
  <c r="T534" i="1"/>
  <c r="U534" i="1"/>
  <c r="V534" i="1"/>
  <c r="X534" i="1" a="1"/>
  <c r="X534" i="1" s="1"/>
  <c r="Y534" i="1" a="1"/>
  <c r="Y534" i="1" s="1"/>
  <c r="Z534" i="1" a="1"/>
  <c r="Z534" i="1" s="1"/>
  <c r="AA534" i="1"/>
  <c r="AB534" i="1"/>
  <c r="AC534" i="1" a="1"/>
  <c r="AC534" i="1" s="1"/>
  <c r="AD534" i="1"/>
  <c r="AE534" i="1" a="1"/>
  <c r="AE534" i="1" s="1"/>
  <c r="AF534" i="1"/>
  <c r="AG534" i="1"/>
  <c r="AH534" i="1"/>
  <c r="AI534" i="1" a="1"/>
  <c r="AI534" i="1" s="1"/>
  <c r="R535" i="1"/>
  <c r="S535" i="1"/>
  <c r="T535" i="1"/>
  <c r="U535" i="1"/>
  <c r="V535" i="1"/>
  <c r="X535" i="1" a="1"/>
  <c r="X535" i="1" s="1"/>
  <c r="Y535" i="1" a="1"/>
  <c r="Y535" i="1" s="1"/>
  <c r="Z535" i="1" a="1"/>
  <c r="Z535" i="1" s="1"/>
  <c r="AA535" i="1"/>
  <c r="AB535" i="1"/>
  <c r="AC535" i="1" a="1"/>
  <c r="AC535" i="1" s="1"/>
  <c r="AD535" i="1"/>
  <c r="AE535" i="1" a="1"/>
  <c r="AE535" i="1" s="1"/>
  <c r="AF535" i="1"/>
  <c r="AG535" i="1"/>
  <c r="AH535" i="1"/>
  <c r="AI535" i="1" a="1"/>
  <c r="AI535" i="1" s="1"/>
  <c r="R536" i="1"/>
  <c r="S536" i="1"/>
  <c r="T536" i="1"/>
  <c r="U536" i="1"/>
  <c r="V536" i="1"/>
  <c r="X536" i="1" a="1"/>
  <c r="X536" i="1" s="1"/>
  <c r="Y536" i="1" a="1"/>
  <c r="Y536" i="1" s="1"/>
  <c r="Z536" i="1" a="1"/>
  <c r="Z536" i="1" s="1"/>
  <c r="AA536" i="1"/>
  <c r="AB536" i="1"/>
  <c r="AC536" i="1" a="1"/>
  <c r="AC536" i="1" s="1"/>
  <c r="AD536" i="1"/>
  <c r="AE536" i="1" a="1"/>
  <c r="AE536" i="1" s="1"/>
  <c r="AF536" i="1"/>
  <c r="AG536" i="1"/>
  <c r="AH536" i="1"/>
  <c r="AI536" i="1" a="1"/>
  <c r="AI536" i="1" s="1"/>
  <c r="R537" i="1"/>
  <c r="S537" i="1"/>
  <c r="T537" i="1"/>
  <c r="U537" i="1"/>
  <c r="V537" i="1"/>
  <c r="X537" i="1" a="1"/>
  <c r="X537" i="1" s="1"/>
  <c r="Y537" i="1" a="1"/>
  <c r="Y537" i="1" s="1"/>
  <c r="Z537" i="1" a="1"/>
  <c r="Z537" i="1" s="1"/>
  <c r="AA537" i="1"/>
  <c r="AB537" i="1"/>
  <c r="AC537" i="1" a="1"/>
  <c r="AC537" i="1" s="1"/>
  <c r="AD537" i="1"/>
  <c r="AE537" i="1" a="1"/>
  <c r="AE537" i="1" s="1"/>
  <c r="AF537" i="1"/>
  <c r="AG537" i="1"/>
  <c r="AH537" i="1"/>
  <c r="AI537" i="1" a="1"/>
  <c r="AI537" i="1" s="1"/>
  <c r="R538" i="1"/>
  <c r="S538" i="1"/>
  <c r="T538" i="1"/>
  <c r="U538" i="1"/>
  <c r="V538" i="1"/>
  <c r="X538" i="1" a="1"/>
  <c r="X538" i="1" s="1"/>
  <c r="Y538" i="1" a="1"/>
  <c r="Y538" i="1" s="1"/>
  <c r="Z538" i="1" a="1"/>
  <c r="Z538" i="1" s="1"/>
  <c r="AA538" i="1"/>
  <c r="AB538" i="1"/>
  <c r="AC538" i="1" a="1"/>
  <c r="AC538" i="1" s="1"/>
  <c r="AD538" i="1"/>
  <c r="AE538" i="1" a="1"/>
  <c r="AE538" i="1" s="1"/>
  <c r="AF538" i="1"/>
  <c r="AG538" i="1"/>
  <c r="AH538" i="1"/>
  <c r="AI538" i="1" a="1"/>
  <c r="AI538" i="1" s="1"/>
  <c r="R539" i="1"/>
  <c r="S539" i="1"/>
  <c r="T539" i="1"/>
  <c r="U539" i="1"/>
  <c r="V539" i="1"/>
  <c r="X539" i="1" a="1"/>
  <c r="X539" i="1" s="1"/>
  <c r="Y539" i="1" a="1"/>
  <c r="Y539" i="1" s="1"/>
  <c r="Z539" i="1" a="1"/>
  <c r="Z539" i="1" s="1"/>
  <c r="AA539" i="1"/>
  <c r="AB539" i="1"/>
  <c r="AC539" i="1" a="1"/>
  <c r="AC539" i="1" s="1"/>
  <c r="AD539" i="1"/>
  <c r="AE539" i="1" a="1"/>
  <c r="AE539" i="1" s="1"/>
  <c r="AF539" i="1"/>
  <c r="AG539" i="1"/>
  <c r="AH539" i="1"/>
  <c r="AI539" i="1" a="1"/>
  <c r="AI539" i="1" s="1"/>
  <c r="R540" i="1"/>
  <c r="S540" i="1"/>
  <c r="T540" i="1"/>
  <c r="U540" i="1"/>
  <c r="V540" i="1"/>
  <c r="X540" i="1" a="1"/>
  <c r="X540" i="1" s="1"/>
  <c r="Y540" i="1" a="1"/>
  <c r="Y540" i="1" s="1"/>
  <c r="Z540" i="1" a="1"/>
  <c r="Z540" i="1" s="1"/>
  <c r="AA540" i="1"/>
  <c r="AB540" i="1"/>
  <c r="AC540" i="1" a="1"/>
  <c r="AC540" i="1" s="1"/>
  <c r="AD540" i="1"/>
  <c r="AE540" i="1" a="1"/>
  <c r="AE540" i="1" s="1"/>
  <c r="AF540" i="1"/>
  <c r="AG540" i="1"/>
  <c r="AH540" i="1"/>
  <c r="AI540" i="1" a="1"/>
  <c r="AI540" i="1" s="1"/>
  <c r="R541" i="1"/>
  <c r="S541" i="1"/>
  <c r="T541" i="1"/>
  <c r="U541" i="1"/>
  <c r="V541" i="1"/>
  <c r="X541" i="1" a="1"/>
  <c r="X541" i="1" s="1"/>
  <c r="Y541" i="1" a="1"/>
  <c r="Y541" i="1" s="1"/>
  <c r="Z541" i="1" a="1"/>
  <c r="Z541" i="1" s="1"/>
  <c r="AA541" i="1"/>
  <c r="AB541" i="1"/>
  <c r="AC541" i="1" a="1"/>
  <c r="AC541" i="1" s="1"/>
  <c r="AD541" i="1"/>
  <c r="AE541" i="1" a="1"/>
  <c r="AE541" i="1" s="1"/>
  <c r="AF541" i="1"/>
  <c r="AG541" i="1"/>
  <c r="AH541" i="1"/>
  <c r="AI541" i="1" a="1"/>
  <c r="AI541" i="1" s="1"/>
  <c r="R542" i="1"/>
  <c r="S542" i="1"/>
  <c r="T542" i="1"/>
  <c r="U542" i="1"/>
  <c r="V542" i="1"/>
  <c r="X542" i="1" a="1"/>
  <c r="X542" i="1" s="1"/>
  <c r="Y542" i="1" a="1"/>
  <c r="Y542" i="1" s="1"/>
  <c r="Z542" i="1" a="1"/>
  <c r="Z542" i="1" s="1"/>
  <c r="AA542" i="1"/>
  <c r="AB542" i="1"/>
  <c r="AC542" i="1" a="1"/>
  <c r="AC542" i="1" s="1"/>
  <c r="AD542" i="1"/>
  <c r="AE542" i="1" a="1"/>
  <c r="AE542" i="1" s="1"/>
  <c r="AF542" i="1"/>
  <c r="AG542" i="1"/>
  <c r="AH542" i="1"/>
  <c r="AI542" i="1" a="1"/>
  <c r="AI542" i="1" s="1"/>
  <c r="R543" i="1"/>
  <c r="S543" i="1"/>
  <c r="T543" i="1"/>
  <c r="U543" i="1"/>
  <c r="V543" i="1"/>
  <c r="X543" i="1" a="1"/>
  <c r="X543" i="1" s="1"/>
  <c r="Y543" i="1" a="1"/>
  <c r="Y543" i="1" s="1"/>
  <c r="Z543" i="1" a="1"/>
  <c r="Z543" i="1" s="1"/>
  <c r="AA543" i="1"/>
  <c r="AB543" i="1"/>
  <c r="AC543" i="1" a="1"/>
  <c r="AC543" i="1" s="1"/>
  <c r="AD543" i="1"/>
  <c r="AE543" i="1" a="1"/>
  <c r="AE543" i="1" s="1"/>
  <c r="AF543" i="1"/>
  <c r="AG543" i="1"/>
  <c r="AH543" i="1"/>
  <c r="AI543" i="1" a="1"/>
  <c r="AI543" i="1" s="1"/>
  <c r="R544" i="1"/>
  <c r="S544" i="1"/>
  <c r="T544" i="1"/>
  <c r="U544" i="1"/>
  <c r="V544" i="1"/>
  <c r="X544" i="1" a="1"/>
  <c r="X544" i="1" s="1"/>
  <c r="Y544" i="1" a="1"/>
  <c r="Y544" i="1" s="1"/>
  <c r="Z544" i="1" a="1"/>
  <c r="Z544" i="1" s="1"/>
  <c r="AA544" i="1"/>
  <c r="AB544" i="1"/>
  <c r="AC544" i="1" a="1"/>
  <c r="AC544" i="1" s="1"/>
  <c r="AD544" i="1"/>
  <c r="AE544" i="1" a="1"/>
  <c r="AE544" i="1" s="1"/>
  <c r="AF544" i="1"/>
  <c r="AG544" i="1"/>
  <c r="AH544" i="1"/>
  <c r="AI544" i="1" a="1"/>
  <c r="AI544" i="1" s="1"/>
  <c r="R545" i="1"/>
  <c r="S545" i="1"/>
  <c r="T545" i="1"/>
  <c r="U545" i="1"/>
  <c r="V545" i="1"/>
  <c r="X545" i="1" a="1"/>
  <c r="X545" i="1" s="1"/>
  <c r="Y545" i="1" a="1"/>
  <c r="Y545" i="1" s="1"/>
  <c r="Z545" i="1" a="1"/>
  <c r="Z545" i="1" s="1"/>
  <c r="AA545" i="1"/>
  <c r="AB545" i="1"/>
  <c r="AC545" i="1" a="1"/>
  <c r="AC545" i="1" s="1"/>
  <c r="AD545" i="1"/>
  <c r="AE545" i="1" a="1"/>
  <c r="AE545" i="1" s="1"/>
  <c r="AF545" i="1"/>
  <c r="AG545" i="1"/>
  <c r="AH545" i="1"/>
  <c r="AI545" i="1" a="1"/>
  <c r="AI545" i="1" s="1"/>
  <c r="R546" i="1"/>
  <c r="S546" i="1"/>
  <c r="T546" i="1"/>
  <c r="U546" i="1"/>
  <c r="V546" i="1"/>
  <c r="X546" i="1" a="1"/>
  <c r="X546" i="1" s="1"/>
  <c r="Y546" i="1" a="1"/>
  <c r="Y546" i="1" s="1"/>
  <c r="Z546" i="1" a="1"/>
  <c r="Z546" i="1" s="1"/>
  <c r="AA546" i="1"/>
  <c r="AB546" i="1"/>
  <c r="AC546" i="1" a="1"/>
  <c r="AC546" i="1" s="1"/>
  <c r="AD546" i="1"/>
  <c r="AE546" i="1" a="1"/>
  <c r="AE546" i="1" s="1"/>
  <c r="AF546" i="1"/>
  <c r="AG546" i="1"/>
  <c r="AH546" i="1"/>
  <c r="AI546" i="1" a="1"/>
  <c r="AI546" i="1" s="1"/>
  <c r="R547" i="1"/>
  <c r="S547" i="1"/>
  <c r="T547" i="1"/>
  <c r="U547" i="1"/>
  <c r="V547" i="1"/>
  <c r="X547" i="1" a="1"/>
  <c r="X547" i="1" s="1"/>
  <c r="Y547" i="1" a="1"/>
  <c r="Y547" i="1" s="1"/>
  <c r="Z547" i="1" a="1"/>
  <c r="Z547" i="1" s="1"/>
  <c r="AA547" i="1"/>
  <c r="AB547" i="1"/>
  <c r="AC547" i="1" a="1"/>
  <c r="AC547" i="1" s="1"/>
  <c r="AD547" i="1"/>
  <c r="AE547" i="1" a="1"/>
  <c r="AE547" i="1" s="1"/>
  <c r="AF547" i="1"/>
  <c r="AG547" i="1"/>
  <c r="AH547" i="1"/>
  <c r="AI547" i="1" a="1"/>
  <c r="AI547" i="1" s="1"/>
  <c r="R548" i="1"/>
  <c r="S548" i="1"/>
  <c r="T548" i="1"/>
  <c r="U548" i="1"/>
  <c r="V548" i="1"/>
  <c r="X548" i="1" a="1"/>
  <c r="X548" i="1" s="1"/>
  <c r="Y548" i="1" a="1"/>
  <c r="Y548" i="1" s="1"/>
  <c r="Z548" i="1" a="1"/>
  <c r="Z548" i="1" s="1"/>
  <c r="AA548" i="1"/>
  <c r="AB548" i="1"/>
  <c r="AC548" i="1" a="1"/>
  <c r="AC548" i="1" s="1"/>
  <c r="AD548" i="1"/>
  <c r="AE548" i="1" a="1"/>
  <c r="AE548" i="1" s="1"/>
  <c r="AF548" i="1"/>
  <c r="AG548" i="1"/>
  <c r="AH548" i="1"/>
  <c r="AI548" i="1" a="1"/>
  <c r="AI548" i="1" s="1"/>
  <c r="R549" i="1"/>
  <c r="S549" i="1"/>
  <c r="T549" i="1"/>
  <c r="U549" i="1"/>
  <c r="V549" i="1"/>
  <c r="X549" i="1" a="1"/>
  <c r="X549" i="1" s="1"/>
  <c r="Y549" i="1" a="1"/>
  <c r="Y549" i="1" s="1"/>
  <c r="Z549" i="1" a="1"/>
  <c r="Z549" i="1" s="1"/>
  <c r="AA549" i="1"/>
  <c r="AB549" i="1"/>
  <c r="AC549" i="1" a="1"/>
  <c r="AC549" i="1" s="1"/>
  <c r="AD549" i="1"/>
  <c r="AE549" i="1" a="1"/>
  <c r="AE549" i="1" s="1"/>
  <c r="AF549" i="1"/>
  <c r="AG549" i="1"/>
  <c r="AH549" i="1"/>
  <c r="AI549" i="1" a="1"/>
  <c r="AI549" i="1" s="1"/>
  <c r="R550" i="1"/>
  <c r="S550" i="1"/>
  <c r="T550" i="1"/>
  <c r="U550" i="1"/>
  <c r="V550" i="1"/>
  <c r="X550" i="1" a="1"/>
  <c r="X550" i="1" s="1"/>
  <c r="Y550" i="1" a="1"/>
  <c r="Y550" i="1" s="1"/>
  <c r="Z550" i="1" a="1"/>
  <c r="Z550" i="1" s="1"/>
  <c r="AA550" i="1"/>
  <c r="AB550" i="1"/>
  <c r="AC550" i="1" a="1"/>
  <c r="AC550" i="1" s="1"/>
  <c r="AD550" i="1"/>
  <c r="AE550" i="1" a="1"/>
  <c r="AE550" i="1" s="1"/>
  <c r="AF550" i="1"/>
  <c r="AG550" i="1"/>
  <c r="AH550" i="1"/>
  <c r="AI550" i="1" a="1"/>
  <c r="AI550" i="1" s="1"/>
  <c r="R551" i="1"/>
  <c r="S551" i="1"/>
  <c r="T551" i="1"/>
  <c r="U551" i="1"/>
  <c r="V551" i="1"/>
  <c r="X551" i="1" a="1"/>
  <c r="X551" i="1" s="1"/>
  <c r="Y551" i="1" a="1"/>
  <c r="Y551" i="1" s="1"/>
  <c r="Z551" i="1" a="1"/>
  <c r="Z551" i="1" s="1"/>
  <c r="AA551" i="1"/>
  <c r="AB551" i="1"/>
  <c r="AC551" i="1" a="1"/>
  <c r="AC551" i="1" s="1"/>
  <c r="AD551" i="1"/>
  <c r="AE551" i="1" a="1"/>
  <c r="AE551" i="1" s="1"/>
  <c r="AF551" i="1"/>
  <c r="AG551" i="1"/>
  <c r="AH551" i="1"/>
  <c r="AI551" i="1" a="1"/>
  <c r="AI551" i="1" s="1"/>
  <c r="R552" i="1"/>
  <c r="S552" i="1"/>
  <c r="T552" i="1"/>
  <c r="U552" i="1"/>
  <c r="V552" i="1"/>
  <c r="X552" i="1" a="1"/>
  <c r="X552" i="1" s="1"/>
  <c r="Y552" i="1" a="1"/>
  <c r="Y552" i="1" s="1"/>
  <c r="Z552" i="1" a="1"/>
  <c r="Z552" i="1" s="1"/>
  <c r="AA552" i="1"/>
  <c r="AB552" i="1"/>
  <c r="AC552" i="1" a="1"/>
  <c r="AC552" i="1" s="1"/>
  <c r="AD552" i="1"/>
  <c r="AE552" i="1" a="1"/>
  <c r="AE552" i="1" s="1"/>
  <c r="AF552" i="1"/>
  <c r="AG552" i="1"/>
  <c r="AH552" i="1"/>
  <c r="AI552" i="1" a="1"/>
  <c r="AI552" i="1" s="1"/>
  <c r="R553" i="1"/>
  <c r="S553" i="1"/>
  <c r="T553" i="1"/>
  <c r="U553" i="1"/>
  <c r="V553" i="1"/>
  <c r="X553" i="1" a="1"/>
  <c r="X553" i="1" s="1"/>
  <c r="Y553" i="1" a="1"/>
  <c r="Y553" i="1" s="1"/>
  <c r="Z553" i="1" a="1"/>
  <c r="Z553" i="1" s="1"/>
  <c r="AA553" i="1"/>
  <c r="AB553" i="1"/>
  <c r="AC553" i="1" a="1"/>
  <c r="AC553" i="1" s="1"/>
  <c r="AD553" i="1"/>
  <c r="AE553" i="1" a="1"/>
  <c r="AE553" i="1" s="1"/>
  <c r="AF553" i="1"/>
  <c r="AG553" i="1"/>
  <c r="AH553" i="1"/>
  <c r="AI553" i="1" a="1"/>
  <c r="AI553" i="1" s="1"/>
  <c r="R554" i="1"/>
  <c r="S554" i="1"/>
  <c r="T554" i="1"/>
  <c r="U554" i="1"/>
  <c r="V554" i="1"/>
  <c r="X554" i="1" a="1"/>
  <c r="X554" i="1" s="1"/>
  <c r="Y554" i="1" a="1"/>
  <c r="Y554" i="1" s="1"/>
  <c r="Z554" i="1" a="1"/>
  <c r="Z554" i="1" s="1"/>
  <c r="AA554" i="1"/>
  <c r="AB554" i="1"/>
  <c r="AC554" i="1" a="1"/>
  <c r="AC554" i="1" s="1"/>
  <c r="AD554" i="1"/>
  <c r="AE554" i="1" a="1"/>
  <c r="AE554" i="1" s="1"/>
  <c r="AF554" i="1"/>
  <c r="AG554" i="1"/>
  <c r="AH554" i="1"/>
  <c r="AI554" i="1" a="1"/>
  <c r="AI554" i="1" s="1"/>
  <c r="R555" i="1"/>
  <c r="S555" i="1"/>
  <c r="T555" i="1"/>
  <c r="U555" i="1"/>
  <c r="V555" i="1"/>
  <c r="X555" i="1" a="1"/>
  <c r="X555" i="1" s="1"/>
  <c r="Y555" i="1" a="1"/>
  <c r="Y555" i="1" s="1"/>
  <c r="Z555" i="1" a="1"/>
  <c r="Z555" i="1" s="1"/>
  <c r="AA555" i="1"/>
  <c r="AB555" i="1"/>
  <c r="AC555" i="1" a="1"/>
  <c r="AC555" i="1" s="1"/>
  <c r="AD555" i="1"/>
  <c r="AE555" i="1" a="1"/>
  <c r="AE555" i="1" s="1"/>
  <c r="AF555" i="1"/>
  <c r="AG555" i="1"/>
  <c r="AH555" i="1"/>
  <c r="AI555" i="1" a="1"/>
  <c r="AI555" i="1" s="1"/>
  <c r="R556" i="1"/>
  <c r="S556" i="1"/>
  <c r="T556" i="1"/>
  <c r="U556" i="1"/>
  <c r="V556" i="1"/>
  <c r="X556" i="1" a="1"/>
  <c r="X556" i="1" s="1"/>
  <c r="Y556" i="1" a="1"/>
  <c r="Y556" i="1" s="1"/>
  <c r="Z556" i="1" a="1"/>
  <c r="Z556" i="1" s="1"/>
  <c r="AA556" i="1"/>
  <c r="AB556" i="1"/>
  <c r="AC556" i="1" a="1"/>
  <c r="AC556" i="1" s="1"/>
  <c r="AD556" i="1"/>
  <c r="AE556" i="1" a="1"/>
  <c r="AE556" i="1" s="1"/>
  <c r="AF556" i="1"/>
  <c r="AG556" i="1"/>
  <c r="AH556" i="1"/>
  <c r="AI556" i="1" a="1"/>
  <c r="AI556" i="1" s="1"/>
  <c r="R557" i="1"/>
  <c r="S557" i="1"/>
  <c r="T557" i="1"/>
  <c r="U557" i="1"/>
  <c r="V557" i="1"/>
  <c r="X557" i="1" a="1"/>
  <c r="X557" i="1" s="1"/>
  <c r="Y557" i="1" a="1"/>
  <c r="Y557" i="1" s="1"/>
  <c r="Z557" i="1" a="1"/>
  <c r="Z557" i="1" s="1"/>
  <c r="AA557" i="1"/>
  <c r="AB557" i="1"/>
  <c r="AC557" i="1" a="1"/>
  <c r="AC557" i="1" s="1"/>
  <c r="AD557" i="1"/>
  <c r="AE557" i="1" a="1"/>
  <c r="AE557" i="1" s="1"/>
  <c r="AF557" i="1"/>
  <c r="AG557" i="1"/>
  <c r="AH557" i="1"/>
  <c r="AI557" i="1" a="1"/>
  <c r="AI557" i="1" s="1"/>
  <c r="R558" i="1"/>
  <c r="S558" i="1"/>
  <c r="T558" i="1"/>
  <c r="U558" i="1"/>
  <c r="V558" i="1"/>
  <c r="X558" i="1" a="1"/>
  <c r="X558" i="1" s="1"/>
  <c r="Y558" i="1" a="1"/>
  <c r="Y558" i="1" s="1"/>
  <c r="Z558" i="1" a="1"/>
  <c r="Z558" i="1" s="1"/>
  <c r="AA558" i="1"/>
  <c r="AB558" i="1"/>
  <c r="AC558" i="1" a="1"/>
  <c r="AC558" i="1" s="1"/>
  <c r="AD558" i="1"/>
  <c r="AE558" i="1" a="1"/>
  <c r="AE558" i="1" s="1"/>
  <c r="AF558" i="1"/>
  <c r="AG558" i="1"/>
  <c r="AH558" i="1"/>
  <c r="AI558" i="1" a="1"/>
  <c r="AI558" i="1" s="1"/>
  <c r="R559" i="1"/>
  <c r="S559" i="1"/>
  <c r="T559" i="1"/>
  <c r="U559" i="1"/>
  <c r="V559" i="1"/>
  <c r="X559" i="1" a="1"/>
  <c r="X559" i="1" s="1"/>
  <c r="Y559" i="1" a="1"/>
  <c r="Y559" i="1" s="1"/>
  <c r="Z559" i="1" a="1"/>
  <c r="Z559" i="1" s="1"/>
  <c r="AA559" i="1"/>
  <c r="AB559" i="1"/>
  <c r="AC559" i="1" a="1"/>
  <c r="AC559" i="1" s="1"/>
  <c r="AD559" i="1"/>
  <c r="AE559" i="1" a="1"/>
  <c r="AE559" i="1" s="1"/>
  <c r="AF559" i="1"/>
  <c r="AG559" i="1"/>
  <c r="AH559" i="1"/>
  <c r="AI559" i="1" a="1"/>
  <c r="AI559" i="1" s="1"/>
  <c r="R560" i="1"/>
  <c r="S560" i="1"/>
  <c r="T560" i="1"/>
  <c r="U560" i="1"/>
  <c r="V560" i="1"/>
  <c r="X560" i="1" a="1"/>
  <c r="X560" i="1" s="1"/>
  <c r="Y560" i="1" a="1"/>
  <c r="Y560" i="1" s="1"/>
  <c r="Z560" i="1" a="1"/>
  <c r="Z560" i="1" s="1"/>
  <c r="AA560" i="1"/>
  <c r="AB560" i="1"/>
  <c r="AC560" i="1" a="1"/>
  <c r="AC560" i="1" s="1"/>
  <c r="AD560" i="1"/>
  <c r="AE560" i="1" a="1"/>
  <c r="AE560" i="1" s="1"/>
  <c r="AF560" i="1"/>
  <c r="AG560" i="1"/>
  <c r="AH560" i="1"/>
  <c r="AI560" i="1" a="1"/>
  <c r="AI560" i="1" s="1"/>
  <c r="R561" i="1"/>
  <c r="S561" i="1"/>
  <c r="T561" i="1"/>
  <c r="U561" i="1"/>
  <c r="V561" i="1"/>
  <c r="X561" i="1" a="1"/>
  <c r="X561" i="1" s="1"/>
  <c r="Y561" i="1" a="1"/>
  <c r="Y561" i="1" s="1"/>
  <c r="Z561" i="1" a="1"/>
  <c r="Z561" i="1" s="1"/>
  <c r="AA561" i="1"/>
  <c r="AB561" i="1"/>
  <c r="AC561" i="1" a="1"/>
  <c r="AC561" i="1" s="1"/>
  <c r="AD561" i="1"/>
  <c r="AE561" i="1" a="1"/>
  <c r="AE561" i="1" s="1"/>
  <c r="AF561" i="1"/>
  <c r="AG561" i="1"/>
  <c r="AH561" i="1"/>
  <c r="AI561" i="1" a="1"/>
  <c r="AI561" i="1" s="1"/>
  <c r="R562" i="1"/>
  <c r="S562" i="1"/>
  <c r="T562" i="1"/>
  <c r="U562" i="1"/>
  <c r="V562" i="1"/>
  <c r="X562" i="1" a="1"/>
  <c r="X562" i="1" s="1"/>
  <c r="Y562" i="1" a="1"/>
  <c r="Y562" i="1" s="1"/>
  <c r="Z562" i="1" a="1"/>
  <c r="Z562" i="1" s="1"/>
  <c r="AA562" i="1"/>
  <c r="AB562" i="1"/>
  <c r="AC562" i="1" a="1"/>
  <c r="AC562" i="1" s="1"/>
  <c r="AD562" i="1"/>
  <c r="AE562" i="1" a="1"/>
  <c r="AE562" i="1" s="1"/>
  <c r="AF562" i="1"/>
  <c r="AG562" i="1"/>
  <c r="AH562" i="1"/>
  <c r="AI562" i="1" a="1"/>
  <c r="AI562" i="1" s="1"/>
  <c r="R563" i="1"/>
  <c r="S563" i="1"/>
  <c r="T563" i="1"/>
  <c r="U563" i="1"/>
  <c r="V563" i="1"/>
  <c r="X563" i="1" a="1"/>
  <c r="X563" i="1" s="1"/>
  <c r="Y563" i="1" a="1"/>
  <c r="Y563" i="1" s="1"/>
  <c r="Z563" i="1" a="1"/>
  <c r="Z563" i="1" s="1"/>
  <c r="AA563" i="1"/>
  <c r="AB563" i="1"/>
  <c r="AC563" i="1" a="1"/>
  <c r="AC563" i="1" s="1"/>
  <c r="AD563" i="1"/>
  <c r="AE563" i="1" a="1"/>
  <c r="AE563" i="1" s="1"/>
  <c r="AF563" i="1"/>
  <c r="AG563" i="1"/>
  <c r="AH563" i="1"/>
  <c r="AI563" i="1" a="1"/>
  <c r="AI563" i="1" s="1"/>
  <c r="R564" i="1"/>
  <c r="S564" i="1"/>
  <c r="T564" i="1"/>
  <c r="U564" i="1"/>
  <c r="V564" i="1"/>
  <c r="X564" i="1" a="1"/>
  <c r="X564" i="1" s="1"/>
  <c r="Y564" i="1" a="1"/>
  <c r="Y564" i="1" s="1"/>
  <c r="Z564" i="1" a="1"/>
  <c r="Z564" i="1" s="1"/>
  <c r="AA564" i="1"/>
  <c r="AB564" i="1"/>
  <c r="AC564" i="1" a="1"/>
  <c r="AC564" i="1" s="1"/>
  <c r="AD564" i="1"/>
  <c r="AE564" i="1" a="1"/>
  <c r="AE564" i="1" s="1"/>
  <c r="AF564" i="1"/>
  <c r="AG564" i="1"/>
  <c r="AH564" i="1"/>
  <c r="AI564" i="1" a="1"/>
  <c r="AI564" i="1" s="1"/>
  <c r="R565" i="1"/>
  <c r="S565" i="1"/>
  <c r="T565" i="1"/>
  <c r="U565" i="1"/>
  <c r="V565" i="1"/>
  <c r="X565" i="1" a="1"/>
  <c r="X565" i="1" s="1"/>
  <c r="Y565" i="1" a="1"/>
  <c r="Y565" i="1" s="1"/>
  <c r="Z565" i="1" a="1"/>
  <c r="Z565" i="1" s="1"/>
  <c r="AA565" i="1"/>
  <c r="AB565" i="1"/>
  <c r="AC565" i="1" a="1"/>
  <c r="AC565" i="1" s="1"/>
  <c r="AD565" i="1"/>
  <c r="AE565" i="1" a="1"/>
  <c r="AE565" i="1" s="1"/>
  <c r="AF565" i="1"/>
  <c r="AG565" i="1"/>
  <c r="AH565" i="1"/>
  <c r="AI565" i="1" a="1"/>
  <c r="AI565" i="1" s="1"/>
  <c r="R566" i="1"/>
  <c r="S566" i="1"/>
  <c r="T566" i="1"/>
  <c r="U566" i="1"/>
  <c r="V566" i="1"/>
  <c r="X566" i="1" a="1"/>
  <c r="X566" i="1" s="1"/>
  <c r="Y566" i="1" a="1"/>
  <c r="Y566" i="1" s="1"/>
  <c r="Z566" i="1" a="1"/>
  <c r="Z566" i="1" s="1"/>
  <c r="AA566" i="1"/>
  <c r="AB566" i="1"/>
  <c r="AC566" i="1" a="1"/>
  <c r="AC566" i="1" s="1"/>
  <c r="AD566" i="1"/>
  <c r="AE566" i="1" a="1"/>
  <c r="AE566" i="1" s="1"/>
  <c r="AF566" i="1"/>
  <c r="AG566" i="1"/>
  <c r="AH566" i="1"/>
  <c r="AI566" i="1" a="1"/>
  <c r="AI566" i="1" s="1"/>
  <c r="R567" i="1"/>
  <c r="S567" i="1"/>
  <c r="T567" i="1"/>
  <c r="U567" i="1"/>
  <c r="V567" i="1"/>
  <c r="X567" i="1" a="1"/>
  <c r="X567" i="1" s="1"/>
  <c r="Y567" i="1" a="1"/>
  <c r="Y567" i="1" s="1"/>
  <c r="Z567" i="1" a="1"/>
  <c r="Z567" i="1" s="1"/>
  <c r="AA567" i="1"/>
  <c r="AB567" i="1"/>
  <c r="AC567" i="1" a="1"/>
  <c r="AC567" i="1" s="1"/>
  <c r="AD567" i="1"/>
  <c r="AE567" i="1" a="1"/>
  <c r="AE567" i="1" s="1"/>
  <c r="AF567" i="1"/>
  <c r="AG567" i="1"/>
  <c r="AH567" i="1"/>
  <c r="AI567" i="1" a="1"/>
  <c r="AI567" i="1" s="1"/>
  <c r="R568" i="1"/>
  <c r="S568" i="1"/>
  <c r="T568" i="1"/>
  <c r="U568" i="1"/>
  <c r="V568" i="1"/>
  <c r="X568" i="1" a="1"/>
  <c r="X568" i="1" s="1"/>
  <c r="Y568" i="1" a="1"/>
  <c r="Y568" i="1" s="1"/>
  <c r="Z568" i="1" a="1"/>
  <c r="Z568" i="1" s="1"/>
  <c r="AA568" i="1"/>
  <c r="AB568" i="1"/>
  <c r="AC568" i="1" a="1"/>
  <c r="AC568" i="1" s="1"/>
  <c r="AD568" i="1"/>
  <c r="AE568" i="1" a="1"/>
  <c r="AE568" i="1" s="1"/>
  <c r="AF568" i="1"/>
  <c r="AG568" i="1"/>
  <c r="AH568" i="1"/>
  <c r="AI568" i="1" a="1"/>
  <c r="AI568" i="1" s="1"/>
  <c r="R569" i="1"/>
  <c r="S569" i="1"/>
  <c r="T569" i="1"/>
  <c r="U569" i="1"/>
  <c r="V569" i="1"/>
  <c r="X569" i="1" a="1"/>
  <c r="X569" i="1" s="1"/>
  <c r="Y569" i="1" a="1"/>
  <c r="Y569" i="1" s="1"/>
  <c r="Z569" i="1" a="1"/>
  <c r="Z569" i="1" s="1"/>
  <c r="AA569" i="1"/>
  <c r="AB569" i="1"/>
  <c r="AC569" i="1" a="1"/>
  <c r="AC569" i="1" s="1"/>
  <c r="AD569" i="1"/>
  <c r="AE569" i="1" a="1"/>
  <c r="AE569" i="1" s="1"/>
  <c r="AF569" i="1"/>
  <c r="AG569" i="1"/>
  <c r="AH569" i="1"/>
  <c r="AI569" i="1" a="1"/>
  <c r="AI569" i="1" s="1"/>
  <c r="R570" i="1"/>
  <c r="S570" i="1"/>
  <c r="T570" i="1"/>
  <c r="U570" i="1"/>
  <c r="V570" i="1"/>
  <c r="X570" i="1" a="1"/>
  <c r="X570" i="1" s="1"/>
  <c r="Y570" i="1" a="1"/>
  <c r="Y570" i="1" s="1"/>
  <c r="Z570" i="1" a="1"/>
  <c r="Z570" i="1" s="1"/>
  <c r="AA570" i="1"/>
  <c r="AB570" i="1"/>
  <c r="AC570" i="1" a="1"/>
  <c r="AC570" i="1" s="1"/>
  <c r="AD570" i="1"/>
  <c r="AE570" i="1" a="1"/>
  <c r="AE570" i="1" s="1"/>
  <c r="AF570" i="1"/>
  <c r="AG570" i="1"/>
  <c r="AH570" i="1"/>
  <c r="AI570" i="1" a="1"/>
  <c r="AI570" i="1" s="1"/>
  <c r="R571" i="1"/>
  <c r="S571" i="1"/>
  <c r="T571" i="1"/>
  <c r="U571" i="1"/>
  <c r="V571" i="1"/>
  <c r="X571" i="1" a="1"/>
  <c r="X571" i="1" s="1"/>
  <c r="Y571" i="1" a="1"/>
  <c r="Y571" i="1" s="1"/>
  <c r="Z571" i="1" a="1"/>
  <c r="Z571" i="1" s="1"/>
  <c r="AA571" i="1"/>
  <c r="AB571" i="1"/>
  <c r="AC571" i="1" a="1"/>
  <c r="AC571" i="1" s="1"/>
  <c r="AD571" i="1"/>
  <c r="AE571" i="1" a="1"/>
  <c r="AE571" i="1" s="1"/>
  <c r="AF571" i="1"/>
  <c r="AG571" i="1"/>
  <c r="AH571" i="1"/>
  <c r="AI571" i="1" a="1"/>
  <c r="AI571" i="1" s="1"/>
  <c r="R572" i="1"/>
  <c r="S572" i="1"/>
  <c r="T572" i="1"/>
  <c r="U572" i="1"/>
  <c r="V572" i="1"/>
  <c r="X572" i="1" a="1"/>
  <c r="X572" i="1" s="1"/>
  <c r="Y572" i="1" a="1"/>
  <c r="Y572" i="1" s="1"/>
  <c r="Z572" i="1" a="1"/>
  <c r="Z572" i="1" s="1"/>
  <c r="AA572" i="1"/>
  <c r="AB572" i="1"/>
  <c r="AC572" i="1" a="1"/>
  <c r="AC572" i="1" s="1"/>
  <c r="AD572" i="1"/>
  <c r="AE572" i="1" a="1"/>
  <c r="AE572" i="1" s="1"/>
  <c r="AF572" i="1"/>
  <c r="AG572" i="1"/>
  <c r="AH572" i="1"/>
  <c r="AI572" i="1" a="1"/>
  <c r="AI572" i="1" s="1"/>
  <c r="R573" i="1"/>
  <c r="S573" i="1"/>
  <c r="T573" i="1"/>
  <c r="U573" i="1"/>
  <c r="V573" i="1"/>
  <c r="X573" i="1" a="1"/>
  <c r="X573" i="1" s="1"/>
  <c r="Y573" i="1" a="1"/>
  <c r="Y573" i="1" s="1"/>
  <c r="Z573" i="1" a="1"/>
  <c r="Z573" i="1" s="1"/>
  <c r="AA573" i="1"/>
  <c r="AB573" i="1"/>
  <c r="AC573" i="1" a="1"/>
  <c r="AC573" i="1" s="1"/>
  <c r="AD573" i="1"/>
  <c r="AE573" i="1" a="1"/>
  <c r="AE573" i="1" s="1"/>
  <c r="AF573" i="1"/>
  <c r="AG573" i="1"/>
  <c r="AH573" i="1"/>
  <c r="AI573" i="1" a="1"/>
  <c r="AI573" i="1" s="1"/>
  <c r="R574" i="1"/>
  <c r="S574" i="1"/>
  <c r="T574" i="1"/>
  <c r="U574" i="1"/>
  <c r="V574" i="1"/>
  <c r="X574" i="1" a="1"/>
  <c r="X574" i="1" s="1"/>
  <c r="Y574" i="1" a="1"/>
  <c r="Y574" i="1" s="1"/>
  <c r="Z574" i="1" a="1"/>
  <c r="Z574" i="1" s="1"/>
  <c r="AA574" i="1"/>
  <c r="AB574" i="1"/>
  <c r="AC574" i="1" a="1"/>
  <c r="AC574" i="1" s="1"/>
  <c r="AD574" i="1"/>
  <c r="AE574" i="1" a="1"/>
  <c r="AE574" i="1" s="1"/>
  <c r="AF574" i="1"/>
  <c r="AG574" i="1"/>
  <c r="AH574" i="1"/>
  <c r="AI574" i="1" a="1"/>
  <c r="AI574" i="1" s="1"/>
  <c r="R575" i="1"/>
  <c r="S575" i="1"/>
  <c r="T575" i="1"/>
  <c r="U575" i="1"/>
  <c r="V575" i="1"/>
  <c r="X575" i="1" a="1"/>
  <c r="X575" i="1" s="1"/>
  <c r="Y575" i="1" a="1"/>
  <c r="Y575" i="1" s="1"/>
  <c r="Z575" i="1" a="1"/>
  <c r="Z575" i="1" s="1"/>
  <c r="AA575" i="1"/>
  <c r="AB575" i="1"/>
  <c r="AC575" i="1" a="1"/>
  <c r="AC575" i="1" s="1"/>
  <c r="AD575" i="1"/>
  <c r="AE575" i="1" a="1"/>
  <c r="AE575" i="1" s="1"/>
  <c r="AF575" i="1"/>
  <c r="AG575" i="1"/>
  <c r="AH575" i="1"/>
  <c r="AI575" i="1" a="1"/>
  <c r="AI575" i="1" s="1"/>
  <c r="R576" i="1"/>
  <c r="S576" i="1"/>
  <c r="T576" i="1"/>
  <c r="U576" i="1"/>
  <c r="V576" i="1"/>
  <c r="X576" i="1" a="1"/>
  <c r="X576" i="1" s="1"/>
  <c r="Y576" i="1" a="1"/>
  <c r="Y576" i="1" s="1"/>
  <c r="Z576" i="1" a="1"/>
  <c r="Z576" i="1" s="1"/>
  <c r="AA576" i="1"/>
  <c r="AB576" i="1"/>
  <c r="AC576" i="1" a="1"/>
  <c r="AC576" i="1" s="1"/>
  <c r="AD576" i="1"/>
  <c r="AE576" i="1" a="1"/>
  <c r="AE576" i="1" s="1"/>
  <c r="AF576" i="1"/>
  <c r="AG576" i="1"/>
  <c r="AH576" i="1"/>
  <c r="AI576" i="1" a="1"/>
  <c r="AI576" i="1" s="1"/>
  <c r="R577" i="1"/>
  <c r="S577" i="1"/>
  <c r="T577" i="1"/>
  <c r="U577" i="1"/>
  <c r="V577" i="1"/>
  <c r="X577" i="1" a="1"/>
  <c r="X577" i="1" s="1"/>
  <c r="Y577" i="1" a="1"/>
  <c r="Y577" i="1" s="1"/>
  <c r="Z577" i="1" a="1"/>
  <c r="Z577" i="1" s="1"/>
  <c r="AA577" i="1"/>
  <c r="AB577" i="1"/>
  <c r="AC577" i="1" a="1"/>
  <c r="AC577" i="1" s="1"/>
  <c r="AD577" i="1"/>
  <c r="AE577" i="1" a="1"/>
  <c r="AE577" i="1" s="1"/>
  <c r="AF577" i="1"/>
  <c r="AG577" i="1"/>
  <c r="AH577" i="1"/>
  <c r="AI577" i="1" a="1"/>
  <c r="AI577" i="1" s="1"/>
  <c r="R578" i="1"/>
  <c r="S578" i="1"/>
  <c r="T578" i="1"/>
  <c r="U578" i="1"/>
  <c r="V578" i="1"/>
  <c r="X578" i="1" a="1"/>
  <c r="X578" i="1" s="1"/>
  <c r="Y578" i="1" a="1"/>
  <c r="Y578" i="1" s="1"/>
  <c r="Z578" i="1" a="1"/>
  <c r="Z578" i="1" s="1"/>
  <c r="AA578" i="1"/>
  <c r="AB578" i="1"/>
  <c r="AC578" i="1" a="1"/>
  <c r="AC578" i="1" s="1"/>
  <c r="AD578" i="1"/>
  <c r="AE578" i="1" a="1"/>
  <c r="AE578" i="1" s="1"/>
  <c r="AF578" i="1"/>
  <c r="AG578" i="1"/>
  <c r="AH578" i="1"/>
  <c r="AI578" i="1" a="1"/>
  <c r="AI578" i="1" s="1"/>
  <c r="R579" i="1"/>
  <c r="S579" i="1"/>
  <c r="T579" i="1"/>
  <c r="U579" i="1"/>
  <c r="V579" i="1"/>
  <c r="X579" i="1" a="1"/>
  <c r="X579" i="1" s="1"/>
  <c r="Y579" i="1" a="1"/>
  <c r="Y579" i="1" s="1"/>
  <c r="Z579" i="1" a="1"/>
  <c r="Z579" i="1" s="1"/>
  <c r="AA579" i="1"/>
  <c r="AB579" i="1"/>
  <c r="AC579" i="1" a="1"/>
  <c r="AC579" i="1" s="1"/>
  <c r="AD579" i="1"/>
  <c r="AE579" i="1" a="1"/>
  <c r="AE579" i="1" s="1"/>
  <c r="AF579" i="1"/>
  <c r="AG579" i="1"/>
  <c r="AH579" i="1"/>
  <c r="AI579" i="1" a="1"/>
  <c r="AI579" i="1" s="1"/>
  <c r="R580" i="1"/>
  <c r="S580" i="1"/>
  <c r="T580" i="1"/>
  <c r="U580" i="1"/>
  <c r="V580" i="1"/>
  <c r="X580" i="1" a="1"/>
  <c r="X580" i="1" s="1"/>
  <c r="Y580" i="1" a="1"/>
  <c r="Y580" i="1" s="1"/>
  <c r="Z580" i="1" a="1"/>
  <c r="Z580" i="1" s="1"/>
  <c r="AA580" i="1"/>
  <c r="AB580" i="1"/>
  <c r="AC580" i="1" a="1"/>
  <c r="AC580" i="1" s="1"/>
  <c r="AD580" i="1"/>
  <c r="AE580" i="1" a="1"/>
  <c r="AE580" i="1" s="1"/>
  <c r="AF580" i="1"/>
  <c r="AG580" i="1"/>
  <c r="AH580" i="1"/>
  <c r="AI580" i="1" a="1"/>
  <c r="AI580" i="1" s="1"/>
  <c r="R581" i="1"/>
  <c r="S581" i="1"/>
  <c r="T581" i="1"/>
  <c r="U581" i="1"/>
  <c r="V581" i="1"/>
  <c r="X581" i="1" a="1"/>
  <c r="X581" i="1" s="1"/>
  <c r="Y581" i="1" a="1"/>
  <c r="Y581" i="1" s="1"/>
  <c r="Z581" i="1" a="1"/>
  <c r="Z581" i="1" s="1"/>
  <c r="AA581" i="1"/>
  <c r="AB581" i="1"/>
  <c r="AC581" i="1" a="1"/>
  <c r="AC581" i="1" s="1"/>
  <c r="AD581" i="1"/>
  <c r="AE581" i="1" a="1"/>
  <c r="AE581" i="1" s="1"/>
  <c r="AF581" i="1"/>
  <c r="AG581" i="1"/>
  <c r="AH581" i="1"/>
  <c r="AI581" i="1" a="1"/>
  <c r="AI581" i="1" s="1"/>
  <c r="R582" i="1"/>
  <c r="S582" i="1"/>
  <c r="T582" i="1"/>
  <c r="U582" i="1"/>
  <c r="V582" i="1"/>
  <c r="X582" i="1" a="1"/>
  <c r="X582" i="1" s="1"/>
  <c r="Y582" i="1" a="1"/>
  <c r="Y582" i="1" s="1"/>
  <c r="Z582" i="1" a="1"/>
  <c r="Z582" i="1" s="1"/>
  <c r="AA582" i="1"/>
  <c r="AB582" i="1"/>
  <c r="AC582" i="1" a="1"/>
  <c r="AC582" i="1" s="1"/>
  <c r="AD582" i="1"/>
  <c r="AE582" i="1" a="1"/>
  <c r="AE582" i="1" s="1"/>
  <c r="AF582" i="1"/>
  <c r="AG582" i="1"/>
  <c r="AH582" i="1"/>
  <c r="AI582" i="1" a="1"/>
  <c r="AI582" i="1" s="1"/>
  <c r="R583" i="1"/>
  <c r="S583" i="1"/>
  <c r="T583" i="1"/>
  <c r="U583" i="1"/>
  <c r="V583" i="1"/>
  <c r="X583" i="1" a="1"/>
  <c r="X583" i="1" s="1"/>
  <c r="Y583" i="1" a="1"/>
  <c r="Y583" i="1" s="1"/>
  <c r="Z583" i="1" a="1"/>
  <c r="Z583" i="1" s="1"/>
  <c r="AA583" i="1"/>
  <c r="AB583" i="1"/>
  <c r="AC583" i="1" a="1"/>
  <c r="AC583" i="1" s="1"/>
  <c r="AD583" i="1"/>
  <c r="AE583" i="1" a="1"/>
  <c r="AE583" i="1" s="1"/>
  <c r="AF583" i="1"/>
  <c r="AG583" i="1"/>
  <c r="AH583" i="1"/>
  <c r="AI583" i="1" a="1"/>
  <c r="AI583" i="1" s="1"/>
  <c r="R584" i="1"/>
  <c r="S584" i="1"/>
  <c r="T584" i="1"/>
  <c r="U584" i="1"/>
  <c r="V584" i="1"/>
  <c r="X584" i="1" a="1"/>
  <c r="X584" i="1" s="1"/>
  <c r="Y584" i="1" a="1"/>
  <c r="Y584" i="1" s="1"/>
  <c r="Z584" i="1" a="1"/>
  <c r="Z584" i="1" s="1"/>
  <c r="AA584" i="1"/>
  <c r="AB584" i="1"/>
  <c r="AC584" i="1" a="1"/>
  <c r="AC584" i="1" s="1"/>
  <c r="AD584" i="1"/>
  <c r="AE584" i="1" a="1"/>
  <c r="AE584" i="1" s="1"/>
  <c r="AF584" i="1"/>
  <c r="AG584" i="1"/>
  <c r="AH584" i="1"/>
  <c r="AI584" i="1" a="1"/>
  <c r="AI584" i="1" s="1"/>
  <c r="R585" i="1"/>
  <c r="S585" i="1"/>
  <c r="T585" i="1"/>
  <c r="U585" i="1"/>
  <c r="V585" i="1"/>
  <c r="X585" i="1" a="1"/>
  <c r="X585" i="1" s="1"/>
  <c r="Y585" i="1" a="1"/>
  <c r="Y585" i="1" s="1"/>
  <c r="Z585" i="1" a="1"/>
  <c r="Z585" i="1" s="1"/>
  <c r="AA585" i="1"/>
  <c r="AB585" i="1"/>
  <c r="AC585" i="1" a="1"/>
  <c r="AC585" i="1" s="1"/>
  <c r="AD585" i="1"/>
  <c r="AE585" i="1" a="1"/>
  <c r="AE585" i="1" s="1"/>
  <c r="AF585" i="1"/>
  <c r="AG585" i="1"/>
  <c r="AH585" i="1"/>
  <c r="AI585" i="1" a="1"/>
  <c r="AI585" i="1" s="1"/>
  <c r="R586" i="1"/>
  <c r="S586" i="1"/>
  <c r="T586" i="1"/>
  <c r="U586" i="1"/>
  <c r="V586" i="1"/>
  <c r="X586" i="1" a="1"/>
  <c r="X586" i="1" s="1"/>
  <c r="Y586" i="1" a="1"/>
  <c r="Y586" i="1" s="1"/>
  <c r="Z586" i="1" a="1"/>
  <c r="Z586" i="1" s="1"/>
  <c r="AA586" i="1"/>
  <c r="AB586" i="1"/>
  <c r="AC586" i="1" a="1"/>
  <c r="AC586" i="1" s="1"/>
  <c r="AD586" i="1"/>
  <c r="AE586" i="1" a="1"/>
  <c r="AE586" i="1" s="1"/>
  <c r="AF586" i="1"/>
  <c r="AG586" i="1"/>
  <c r="AH586" i="1"/>
  <c r="AI586" i="1" a="1"/>
  <c r="AI586" i="1" s="1"/>
  <c r="R587" i="1"/>
  <c r="S587" i="1"/>
  <c r="T587" i="1"/>
  <c r="U587" i="1"/>
  <c r="V587" i="1"/>
  <c r="X587" i="1" a="1"/>
  <c r="X587" i="1" s="1"/>
  <c r="Y587" i="1" a="1"/>
  <c r="Y587" i="1" s="1"/>
  <c r="Z587" i="1" a="1"/>
  <c r="Z587" i="1" s="1"/>
  <c r="AA587" i="1"/>
  <c r="AB587" i="1"/>
  <c r="AC587" i="1" a="1"/>
  <c r="AC587" i="1" s="1"/>
  <c r="AD587" i="1"/>
  <c r="AE587" i="1" a="1"/>
  <c r="AE587" i="1" s="1"/>
  <c r="AF587" i="1"/>
  <c r="AG587" i="1"/>
  <c r="AH587" i="1"/>
  <c r="AI587" i="1" a="1"/>
  <c r="AI587" i="1" s="1"/>
  <c r="R588" i="1"/>
  <c r="S588" i="1"/>
  <c r="T588" i="1"/>
  <c r="U588" i="1"/>
  <c r="V588" i="1"/>
  <c r="X588" i="1" a="1"/>
  <c r="X588" i="1" s="1"/>
  <c r="Y588" i="1" a="1"/>
  <c r="Y588" i="1" s="1"/>
  <c r="Z588" i="1" a="1"/>
  <c r="Z588" i="1" s="1"/>
  <c r="AA588" i="1"/>
  <c r="AB588" i="1"/>
  <c r="AC588" i="1" a="1"/>
  <c r="AC588" i="1" s="1"/>
  <c r="AD588" i="1"/>
  <c r="AE588" i="1" a="1"/>
  <c r="AE588" i="1" s="1"/>
  <c r="AF588" i="1"/>
  <c r="AG588" i="1"/>
  <c r="AH588" i="1"/>
  <c r="AI588" i="1" a="1"/>
  <c r="AI588" i="1" s="1"/>
  <c r="R589" i="1"/>
  <c r="S589" i="1"/>
  <c r="T589" i="1"/>
  <c r="U589" i="1"/>
  <c r="V589" i="1"/>
  <c r="X589" i="1" a="1"/>
  <c r="X589" i="1" s="1"/>
  <c r="Y589" i="1" a="1"/>
  <c r="Y589" i="1" s="1"/>
  <c r="Z589" i="1" a="1"/>
  <c r="Z589" i="1" s="1"/>
  <c r="AA589" i="1"/>
  <c r="AB589" i="1"/>
  <c r="AC589" i="1" a="1"/>
  <c r="AC589" i="1" s="1"/>
  <c r="AD589" i="1"/>
  <c r="AE589" i="1" a="1"/>
  <c r="AE589" i="1" s="1"/>
  <c r="AF589" i="1"/>
  <c r="AG589" i="1"/>
  <c r="AH589" i="1"/>
  <c r="AI589" i="1" a="1"/>
  <c r="AI589" i="1" s="1"/>
  <c r="R590" i="1"/>
  <c r="S590" i="1"/>
  <c r="T590" i="1"/>
  <c r="U590" i="1"/>
  <c r="V590" i="1"/>
  <c r="X590" i="1" a="1"/>
  <c r="X590" i="1" s="1"/>
  <c r="Y590" i="1" a="1"/>
  <c r="Y590" i="1" s="1"/>
  <c r="Z590" i="1" a="1"/>
  <c r="Z590" i="1" s="1"/>
  <c r="AA590" i="1"/>
  <c r="AB590" i="1"/>
  <c r="AC590" i="1" a="1"/>
  <c r="AC590" i="1" s="1"/>
  <c r="AD590" i="1"/>
  <c r="AE590" i="1" a="1"/>
  <c r="AE590" i="1" s="1"/>
  <c r="AF590" i="1"/>
  <c r="AG590" i="1"/>
  <c r="AH590" i="1"/>
  <c r="AI590" i="1" a="1"/>
  <c r="AI590" i="1" s="1"/>
  <c r="R591" i="1"/>
  <c r="S591" i="1"/>
  <c r="T591" i="1"/>
  <c r="U591" i="1"/>
  <c r="V591" i="1"/>
  <c r="X591" i="1" a="1"/>
  <c r="X591" i="1" s="1"/>
  <c r="Y591" i="1" a="1"/>
  <c r="Y591" i="1" s="1"/>
  <c r="Z591" i="1" a="1"/>
  <c r="Z591" i="1" s="1"/>
  <c r="AA591" i="1"/>
  <c r="AB591" i="1"/>
  <c r="AC591" i="1" a="1"/>
  <c r="AC591" i="1" s="1"/>
  <c r="AD591" i="1"/>
  <c r="AE591" i="1" a="1"/>
  <c r="AE591" i="1" s="1"/>
  <c r="AF591" i="1"/>
  <c r="AG591" i="1"/>
  <c r="AH591" i="1"/>
  <c r="AI591" i="1" a="1"/>
  <c r="AI591" i="1" s="1"/>
  <c r="R592" i="1"/>
  <c r="S592" i="1"/>
  <c r="T592" i="1"/>
  <c r="U592" i="1"/>
  <c r="V592" i="1"/>
  <c r="X592" i="1" a="1"/>
  <c r="X592" i="1" s="1"/>
  <c r="Y592" i="1" a="1"/>
  <c r="Y592" i="1" s="1"/>
  <c r="Z592" i="1" a="1"/>
  <c r="Z592" i="1" s="1"/>
  <c r="AA592" i="1"/>
  <c r="AB592" i="1"/>
  <c r="AC592" i="1" a="1"/>
  <c r="AC592" i="1" s="1"/>
  <c r="AD592" i="1"/>
  <c r="AE592" i="1" a="1"/>
  <c r="AE592" i="1" s="1"/>
  <c r="AF592" i="1"/>
  <c r="AG592" i="1"/>
  <c r="AH592" i="1"/>
  <c r="AI592" i="1" a="1"/>
  <c r="AI592" i="1" s="1"/>
  <c r="R593" i="1"/>
  <c r="S593" i="1"/>
  <c r="T593" i="1"/>
  <c r="U593" i="1"/>
  <c r="V593" i="1"/>
  <c r="X593" i="1" a="1"/>
  <c r="X593" i="1" s="1"/>
  <c r="Y593" i="1" a="1"/>
  <c r="Y593" i="1" s="1"/>
  <c r="Z593" i="1" a="1"/>
  <c r="Z593" i="1" s="1"/>
  <c r="AA593" i="1"/>
  <c r="AB593" i="1"/>
  <c r="AC593" i="1" a="1"/>
  <c r="AC593" i="1" s="1"/>
  <c r="AD593" i="1"/>
  <c r="AE593" i="1" a="1"/>
  <c r="AE593" i="1" s="1"/>
  <c r="AF593" i="1"/>
  <c r="AG593" i="1"/>
  <c r="AH593" i="1"/>
  <c r="AI593" i="1" a="1"/>
  <c r="AI593" i="1" s="1"/>
  <c r="R594" i="1"/>
  <c r="S594" i="1"/>
  <c r="T594" i="1"/>
  <c r="U594" i="1"/>
  <c r="V594" i="1"/>
  <c r="X594" i="1" a="1"/>
  <c r="X594" i="1" s="1"/>
  <c r="Y594" i="1" a="1"/>
  <c r="Y594" i="1" s="1"/>
  <c r="Z594" i="1" a="1"/>
  <c r="Z594" i="1" s="1"/>
  <c r="AA594" i="1"/>
  <c r="AB594" i="1"/>
  <c r="AC594" i="1" a="1"/>
  <c r="AC594" i="1" s="1"/>
  <c r="AD594" i="1"/>
  <c r="AE594" i="1" a="1"/>
  <c r="AE594" i="1" s="1"/>
  <c r="AF594" i="1"/>
  <c r="AG594" i="1"/>
  <c r="AH594" i="1"/>
  <c r="AI594" i="1" a="1"/>
  <c r="AI594" i="1" s="1"/>
  <c r="R595" i="1"/>
  <c r="S595" i="1"/>
  <c r="T595" i="1"/>
  <c r="U595" i="1"/>
  <c r="V595" i="1"/>
  <c r="X595" i="1" a="1"/>
  <c r="X595" i="1" s="1"/>
  <c r="Y595" i="1" a="1"/>
  <c r="Y595" i="1" s="1"/>
  <c r="Z595" i="1" a="1"/>
  <c r="Z595" i="1" s="1"/>
  <c r="AA595" i="1"/>
  <c r="AB595" i="1"/>
  <c r="AC595" i="1" a="1"/>
  <c r="AC595" i="1" s="1"/>
  <c r="AD595" i="1"/>
  <c r="AE595" i="1" a="1"/>
  <c r="AE595" i="1" s="1"/>
  <c r="AF595" i="1"/>
  <c r="AG595" i="1"/>
  <c r="AH595" i="1"/>
  <c r="AI595" i="1" a="1"/>
  <c r="AI595" i="1" s="1"/>
  <c r="R596" i="1"/>
  <c r="S596" i="1"/>
  <c r="T596" i="1"/>
  <c r="U596" i="1"/>
  <c r="V596" i="1"/>
  <c r="X596" i="1" a="1"/>
  <c r="X596" i="1" s="1"/>
  <c r="Y596" i="1" a="1"/>
  <c r="Y596" i="1" s="1"/>
  <c r="Z596" i="1" a="1"/>
  <c r="Z596" i="1" s="1"/>
  <c r="AA596" i="1"/>
  <c r="AB596" i="1"/>
  <c r="AC596" i="1" a="1"/>
  <c r="AC596" i="1" s="1"/>
  <c r="AD596" i="1"/>
  <c r="AE596" i="1" a="1"/>
  <c r="AE596" i="1" s="1"/>
  <c r="AF596" i="1"/>
  <c r="AG596" i="1"/>
  <c r="AH596" i="1"/>
  <c r="AI596" i="1" a="1"/>
  <c r="AI596" i="1" s="1"/>
  <c r="R597" i="1"/>
  <c r="S597" i="1"/>
  <c r="T597" i="1"/>
  <c r="U597" i="1"/>
  <c r="V597" i="1"/>
  <c r="X597" i="1" a="1"/>
  <c r="X597" i="1" s="1"/>
  <c r="Y597" i="1" a="1"/>
  <c r="Y597" i="1" s="1"/>
  <c r="Z597" i="1" a="1"/>
  <c r="Z597" i="1" s="1"/>
  <c r="AA597" i="1"/>
  <c r="AB597" i="1"/>
  <c r="AC597" i="1" a="1"/>
  <c r="AC597" i="1" s="1"/>
  <c r="AD597" i="1"/>
  <c r="AE597" i="1" a="1"/>
  <c r="AE597" i="1" s="1"/>
  <c r="AF597" i="1"/>
  <c r="AG597" i="1"/>
  <c r="AH597" i="1"/>
  <c r="AI597" i="1" a="1"/>
  <c r="AI597" i="1" s="1"/>
  <c r="R598" i="1"/>
  <c r="S598" i="1"/>
  <c r="T598" i="1"/>
  <c r="U598" i="1"/>
  <c r="V598" i="1"/>
  <c r="X598" i="1" a="1"/>
  <c r="X598" i="1" s="1"/>
  <c r="Y598" i="1" a="1"/>
  <c r="Y598" i="1" s="1"/>
  <c r="Z598" i="1" a="1"/>
  <c r="Z598" i="1" s="1"/>
  <c r="AA598" i="1"/>
  <c r="AB598" i="1"/>
  <c r="AC598" i="1" a="1"/>
  <c r="AC598" i="1" s="1"/>
  <c r="AD598" i="1"/>
  <c r="AE598" i="1" a="1"/>
  <c r="AE598" i="1" s="1"/>
  <c r="AF598" i="1"/>
  <c r="AG598" i="1"/>
  <c r="AH598" i="1"/>
  <c r="AI598" i="1" a="1"/>
  <c r="AI598" i="1" s="1"/>
  <c r="R599" i="1"/>
  <c r="S599" i="1"/>
  <c r="T599" i="1"/>
  <c r="U599" i="1"/>
  <c r="V599" i="1"/>
  <c r="X599" i="1" a="1"/>
  <c r="X599" i="1" s="1"/>
  <c r="Y599" i="1" a="1"/>
  <c r="Y599" i="1" s="1"/>
  <c r="Z599" i="1" a="1"/>
  <c r="Z599" i="1" s="1"/>
  <c r="AA599" i="1"/>
  <c r="AB599" i="1"/>
  <c r="AC599" i="1" a="1"/>
  <c r="AC599" i="1" s="1"/>
  <c r="AD599" i="1"/>
  <c r="AE599" i="1" a="1"/>
  <c r="AE599" i="1" s="1"/>
  <c r="AF599" i="1"/>
  <c r="AG599" i="1"/>
  <c r="AH599" i="1"/>
  <c r="AI599" i="1" a="1"/>
  <c r="AI599" i="1" s="1"/>
  <c r="R600" i="1"/>
  <c r="S600" i="1"/>
  <c r="T600" i="1"/>
  <c r="U600" i="1"/>
  <c r="V600" i="1"/>
  <c r="X600" i="1" a="1"/>
  <c r="X600" i="1" s="1"/>
  <c r="Y600" i="1" a="1"/>
  <c r="Y600" i="1" s="1"/>
  <c r="Z600" i="1" a="1"/>
  <c r="Z600" i="1" s="1"/>
  <c r="AA600" i="1"/>
  <c r="AB600" i="1"/>
  <c r="AC600" i="1" a="1"/>
  <c r="AC600" i="1" s="1"/>
  <c r="AD600" i="1"/>
  <c r="AE600" i="1" a="1"/>
  <c r="AE600" i="1" s="1"/>
  <c r="AF600" i="1"/>
  <c r="AG600" i="1"/>
  <c r="AH600" i="1"/>
  <c r="AI600" i="1" a="1"/>
  <c r="AI600" i="1" s="1"/>
  <c r="R601" i="1"/>
  <c r="S601" i="1"/>
  <c r="T601" i="1"/>
  <c r="U601" i="1"/>
  <c r="V601" i="1"/>
  <c r="X601" i="1" a="1"/>
  <c r="X601" i="1" s="1"/>
  <c r="Y601" i="1" a="1"/>
  <c r="Y601" i="1" s="1"/>
  <c r="Z601" i="1" a="1"/>
  <c r="Z601" i="1" s="1"/>
  <c r="AA601" i="1"/>
  <c r="AB601" i="1"/>
  <c r="AC601" i="1" a="1"/>
  <c r="AC601" i="1" s="1"/>
  <c r="AD601" i="1"/>
  <c r="AE601" i="1" a="1"/>
  <c r="AE601" i="1" s="1"/>
  <c r="AF601" i="1"/>
  <c r="AG601" i="1"/>
  <c r="AH601" i="1"/>
  <c r="AI601" i="1" a="1"/>
  <c r="AI601" i="1" s="1"/>
  <c r="R602" i="1"/>
  <c r="S602" i="1"/>
  <c r="T602" i="1"/>
  <c r="U602" i="1"/>
  <c r="V602" i="1"/>
  <c r="X602" i="1" a="1"/>
  <c r="X602" i="1" s="1"/>
  <c r="Y602" i="1" a="1"/>
  <c r="Y602" i="1" s="1"/>
  <c r="Z602" i="1" a="1"/>
  <c r="Z602" i="1" s="1"/>
  <c r="AA602" i="1"/>
  <c r="AB602" i="1"/>
  <c r="AC602" i="1" a="1"/>
  <c r="AC602" i="1" s="1"/>
  <c r="AD602" i="1"/>
  <c r="AE602" i="1" a="1"/>
  <c r="AE602" i="1" s="1"/>
  <c r="AF602" i="1"/>
  <c r="AG602" i="1"/>
  <c r="AH602" i="1"/>
  <c r="AI602" i="1" a="1"/>
  <c r="AI602" i="1" s="1"/>
  <c r="R603" i="1"/>
  <c r="S603" i="1"/>
  <c r="T603" i="1"/>
  <c r="U603" i="1"/>
  <c r="V603" i="1"/>
  <c r="X603" i="1" a="1"/>
  <c r="X603" i="1" s="1"/>
  <c r="Y603" i="1" a="1"/>
  <c r="Y603" i="1" s="1"/>
  <c r="Z603" i="1" a="1"/>
  <c r="Z603" i="1" s="1"/>
  <c r="AA603" i="1"/>
  <c r="AB603" i="1"/>
  <c r="AC603" i="1" a="1"/>
  <c r="AC603" i="1" s="1"/>
  <c r="AD603" i="1"/>
  <c r="AE603" i="1" a="1"/>
  <c r="AE603" i="1" s="1"/>
  <c r="AF603" i="1"/>
  <c r="AG603" i="1"/>
  <c r="AH603" i="1"/>
  <c r="AI603" i="1" a="1"/>
  <c r="AI603" i="1" s="1"/>
  <c r="R604" i="1"/>
  <c r="S604" i="1"/>
  <c r="T604" i="1"/>
  <c r="U604" i="1"/>
  <c r="V604" i="1"/>
  <c r="X604" i="1" a="1"/>
  <c r="X604" i="1" s="1"/>
  <c r="Y604" i="1" a="1"/>
  <c r="Y604" i="1" s="1"/>
  <c r="Z604" i="1" a="1"/>
  <c r="Z604" i="1" s="1"/>
  <c r="AA604" i="1"/>
  <c r="AB604" i="1"/>
  <c r="AC604" i="1" a="1"/>
  <c r="AC604" i="1" s="1"/>
  <c r="AD604" i="1"/>
  <c r="AE604" i="1" a="1"/>
  <c r="AE604" i="1" s="1"/>
  <c r="AF604" i="1"/>
  <c r="AG604" i="1"/>
  <c r="AH604" i="1"/>
  <c r="AI604" i="1" a="1"/>
  <c r="AI604" i="1" s="1"/>
  <c r="R605" i="1"/>
  <c r="S605" i="1"/>
  <c r="T605" i="1"/>
  <c r="U605" i="1"/>
  <c r="V605" i="1"/>
  <c r="X605" i="1" a="1"/>
  <c r="X605" i="1" s="1"/>
  <c r="Y605" i="1" a="1"/>
  <c r="Y605" i="1" s="1"/>
  <c r="Z605" i="1" a="1"/>
  <c r="Z605" i="1" s="1"/>
  <c r="AA605" i="1"/>
  <c r="AB605" i="1"/>
  <c r="AC605" i="1" a="1"/>
  <c r="AC605" i="1" s="1"/>
  <c r="AD605" i="1"/>
  <c r="AE605" i="1" a="1"/>
  <c r="AE605" i="1" s="1"/>
  <c r="AF605" i="1"/>
  <c r="AG605" i="1"/>
  <c r="AH605" i="1"/>
  <c r="AI605" i="1" a="1"/>
  <c r="AI605" i="1" s="1"/>
  <c r="R606" i="1"/>
  <c r="S606" i="1"/>
  <c r="T606" i="1"/>
  <c r="U606" i="1"/>
  <c r="V606" i="1"/>
  <c r="X606" i="1" a="1"/>
  <c r="X606" i="1" s="1"/>
  <c r="Y606" i="1" a="1"/>
  <c r="Y606" i="1" s="1"/>
  <c r="Z606" i="1" a="1"/>
  <c r="Z606" i="1" s="1"/>
  <c r="AA606" i="1"/>
  <c r="AB606" i="1"/>
  <c r="AC606" i="1" a="1"/>
  <c r="AC606" i="1" s="1"/>
  <c r="AD606" i="1"/>
  <c r="AE606" i="1" a="1"/>
  <c r="AE606" i="1" s="1"/>
  <c r="AF606" i="1"/>
  <c r="AG606" i="1"/>
  <c r="AH606" i="1"/>
  <c r="AI606" i="1" a="1"/>
  <c r="AI606" i="1" s="1"/>
  <c r="R607" i="1"/>
  <c r="S607" i="1"/>
  <c r="T607" i="1"/>
  <c r="U607" i="1"/>
  <c r="V607" i="1"/>
  <c r="X607" i="1" a="1"/>
  <c r="X607" i="1" s="1"/>
  <c r="Y607" i="1" a="1"/>
  <c r="Y607" i="1" s="1"/>
  <c r="Z607" i="1" a="1"/>
  <c r="Z607" i="1" s="1"/>
  <c r="AA607" i="1"/>
  <c r="AB607" i="1"/>
  <c r="AC607" i="1" a="1"/>
  <c r="AC607" i="1" s="1"/>
  <c r="AD607" i="1"/>
  <c r="AE607" i="1" a="1"/>
  <c r="AE607" i="1" s="1"/>
  <c r="AF607" i="1"/>
  <c r="AG607" i="1"/>
  <c r="AH607" i="1"/>
  <c r="AI607" i="1" a="1"/>
  <c r="AI607" i="1" s="1"/>
  <c r="R608" i="1"/>
  <c r="S608" i="1"/>
  <c r="T608" i="1"/>
  <c r="U608" i="1"/>
  <c r="V608" i="1"/>
  <c r="X608" i="1" a="1"/>
  <c r="X608" i="1" s="1"/>
  <c r="Y608" i="1" a="1"/>
  <c r="Y608" i="1" s="1"/>
  <c r="Z608" i="1" a="1"/>
  <c r="Z608" i="1" s="1"/>
  <c r="AA608" i="1"/>
  <c r="AB608" i="1"/>
  <c r="AC608" i="1" a="1"/>
  <c r="AC608" i="1" s="1"/>
  <c r="AD608" i="1"/>
  <c r="AE608" i="1" a="1"/>
  <c r="AE608" i="1" s="1"/>
  <c r="AF608" i="1"/>
  <c r="AG608" i="1"/>
  <c r="AH608" i="1"/>
  <c r="AI608" i="1" a="1"/>
  <c r="AI608" i="1" s="1"/>
  <c r="R609" i="1"/>
  <c r="S609" i="1"/>
  <c r="T609" i="1"/>
  <c r="U609" i="1"/>
  <c r="V609" i="1"/>
  <c r="X609" i="1" a="1"/>
  <c r="X609" i="1" s="1"/>
  <c r="Y609" i="1" a="1"/>
  <c r="Y609" i="1" s="1"/>
  <c r="Z609" i="1" a="1"/>
  <c r="Z609" i="1" s="1"/>
  <c r="AA609" i="1"/>
  <c r="AB609" i="1"/>
  <c r="AC609" i="1" a="1"/>
  <c r="AC609" i="1" s="1"/>
  <c r="AD609" i="1"/>
  <c r="AE609" i="1" a="1"/>
  <c r="AE609" i="1" s="1"/>
  <c r="AF609" i="1"/>
  <c r="AG609" i="1"/>
  <c r="AH609" i="1"/>
  <c r="AI609" i="1" a="1"/>
  <c r="AI609" i="1" s="1"/>
  <c r="R610" i="1"/>
  <c r="S610" i="1"/>
  <c r="T610" i="1"/>
  <c r="U610" i="1"/>
  <c r="V610" i="1"/>
  <c r="X610" i="1" a="1"/>
  <c r="X610" i="1" s="1"/>
  <c r="Y610" i="1" a="1"/>
  <c r="Y610" i="1" s="1"/>
  <c r="Z610" i="1" a="1"/>
  <c r="Z610" i="1" s="1"/>
  <c r="AA610" i="1"/>
  <c r="AB610" i="1"/>
  <c r="AC610" i="1" a="1"/>
  <c r="AC610" i="1" s="1"/>
  <c r="AD610" i="1"/>
  <c r="AE610" i="1" a="1"/>
  <c r="AE610" i="1" s="1"/>
  <c r="AF610" i="1"/>
  <c r="AG610" i="1"/>
  <c r="AH610" i="1"/>
  <c r="AI610" i="1" a="1"/>
  <c r="AI610" i="1" s="1"/>
  <c r="R611" i="1"/>
  <c r="S611" i="1"/>
  <c r="T611" i="1"/>
  <c r="U611" i="1"/>
  <c r="V611" i="1"/>
  <c r="X611" i="1" a="1"/>
  <c r="X611" i="1" s="1"/>
  <c r="Y611" i="1" a="1"/>
  <c r="Y611" i="1" s="1"/>
  <c r="Z611" i="1" a="1"/>
  <c r="Z611" i="1" s="1"/>
  <c r="AA611" i="1"/>
  <c r="AB611" i="1"/>
  <c r="AC611" i="1" a="1"/>
  <c r="AC611" i="1" s="1"/>
  <c r="AD611" i="1"/>
  <c r="AE611" i="1" a="1"/>
  <c r="AE611" i="1" s="1"/>
  <c r="AF611" i="1"/>
  <c r="AG611" i="1"/>
  <c r="AH611" i="1"/>
  <c r="AI611" i="1" a="1"/>
  <c r="AI611" i="1" s="1"/>
  <c r="R612" i="1"/>
  <c r="S612" i="1"/>
  <c r="T612" i="1"/>
  <c r="U612" i="1"/>
  <c r="V612" i="1"/>
  <c r="X612" i="1" a="1"/>
  <c r="X612" i="1" s="1"/>
  <c r="Y612" i="1" a="1"/>
  <c r="Y612" i="1" s="1"/>
  <c r="Z612" i="1" a="1"/>
  <c r="Z612" i="1" s="1"/>
  <c r="AA612" i="1"/>
  <c r="AB612" i="1"/>
  <c r="AC612" i="1" a="1"/>
  <c r="AC612" i="1" s="1"/>
  <c r="AD612" i="1"/>
  <c r="AE612" i="1" a="1"/>
  <c r="AE612" i="1" s="1"/>
  <c r="AF612" i="1"/>
  <c r="AG612" i="1"/>
  <c r="AH612" i="1"/>
  <c r="AI612" i="1" a="1"/>
  <c r="AI612" i="1" s="1"/>
  <c r="R613" i="1"/>
  <c r="S613" i="1"/>
  <c r="T613" i="1"/>
  <c r="U613" i="1"/>
  <c r="V613" i="1"/>
  <c r="X613" i="1" a="1"/>
  <c r="X613" i="1" s="1"/>
  <c r="Y613" i="1" a="1"/>
  <c r="Y613" i="1" s="1"/>
  <c r="Z613" i="1" a="1"/>
  <c r="Z613" i="1" s="1"/>
  <c r="AA613" i="1"/>
  <c r="AB613" i="1"/>
  <c r="AC613" i="1" a="1"/>
  <c r="AC613" i="1" s="1"/>
  <c r="AD613" i="1"/>
  <c r="AE613" i="1" a="1"/>
  <c r="AE613" i="1" s="1"/>
  <c r="AF613" i="1"/>
  <c r="AG613" i="1"/>
  <c r="AH613" i="1"/>
  <c r="AI613" i="1" a="1"/>
  <c r="AI613" i="1" s="1"/>
  <c r="R614" i="1"/>
  <c r="S614" i="1"/>
  <c r="T614" i="1"/>
  <c r="U614" i="1"/>
  <c r="V614" i="1"/>
  <c r="X614" i="1" a="1"/>
  <c r="X614" i="1" s="1"/>
  <c r="Y614" i="1" a="1"/>
  <c r="Y614" i="1" s="1"/>
  <c r="Z614" i="1" a="1"/>
  <c r="Z614" i="1" s="1"/>
  <c r="AA614" i="1"/>
  <c r="AB614" i="1"/>
  <c r="AC614" i="1" a="1"/>
  <c r="AC614" i="1" s="1"/>
  <c r="AD614" i="1"/>
  <c r="AE614" i="1" a="1"/>
  <c r="AE614" i="1" s="1"/>
  <c r="AF614" i="1"/>
  <c r="AG614" i="1"/>
  <c r="AH614" i="1"/>
  <c r="AI614" i="1" a="1"/>
  <c r="AI614" i="1" s="1"/>
  <c r="R615" i="1"/>
  <c r="S615" i="1"/>
  <c r="T615" i="1"/>
  <c r="U615" i="1"/>
  <c r="V615" i="1"/>
  <c r="X615" i="1" a="1"/>
  <c r="X615" i="1" s="1"/>
  <c r="Y615" i="1" a="1"/>
  <c r="Y615" i="1" s="1"/>
  <c r="Z615" i="1" a="1"/>
  <c r="Z615" i="1" s="1"/>
  <c r="AA615" i="1"/>
  <c r="AB615" i="1"/>
  <c r="AC615" i="1" a="1"/>
  <c r="AC615" i="1" s="1"/>
  <c r="AD615" i="1"/>
  <c r="AE615" i="1" a="1"/>
  <c r="AE615" i="1" s="1"/>
  <c r="AF615" i="1"/>
  <c r="AG615" i="1"/>
  <c r="AH615" i="1"/>
  <c r="AI615" i="1" a="1"/>
  <c r="AI615" i="1" s="1"/>
  <c r="R616" i="1"/>
  <c r="S616" i="1"/>
  <c r="T616" i="1"/>
  <c r="U616" i="1"/>
  <c r="V616" i="1"/>
  <c r="X616" i="1" a="1"/>
  <c r="X616" i="1" s="1"/>
  <c r="Y616" i="1" a="1"/>
  <c r="Y616" i="1" s="1"/>
  <c r="Z616" i="1" a="1"/>
  <c r="Z616" i="1" s="1"/>
  <c r="AA616" i="1"/>
  <c r="AB616" i="1"/>
  <c r="AC616" i="1" a="1"/>
  <c r="AC616" i="1" s="1"/>
  <c r="AD616" i="1"/>
  <c r="AE616" i="1" a="1"/>
  <c r="AE616" i="1" s="1"/>
  <c r="AF616" i="1"/>
  <c r="AG616" i="1"/>
  <c r="AH616" i="1"/>
  <c r="AI616" i="1" a="1"/>
  <c r="AI616" i="1" s="1"/>
  <c r="R617" i="1"/>
  <c r="S617" i="1"/>
  <c r="T617" i="1"/>
  <c r="U617" i="1"/>
  <c r="V617" i="1"/>
  <c r="X617" i="1" a="1"/>
  <c r="X617" i="1" s="1"/>
  <c r="Y617" i="1" a="1"/>
  <c r="Y617" i="1" s="1"/>
  <c r="Z617" i="1" a="1"/>
  <c r="Z617" i="1" s="1"/>
  <c r="AA617" i="1"/>
  <c r="AB617" i="1"/>
  <c r="AC617" i="1" a="1"/>
  <c r="AC617" i="1" s="1"/>
  <c r="AD617" i="1"/>
  <c r="AE617" i="1" a="1"/>
  <c r="AE617" i="1" s="1"/>
  <c r="AF617" i="1"/>
  <c r="AG617" i="1"/>
  <c r="AH617" i="1"/>
  <c r="AI617" i="1" a="1"/>
  <c r="AI617" i="1" s="1"/>
  <c r="R618" i="1"/>
  <c r="S618" i="1"/>
  <c r="T618" i="1"/>
  <c r="U618" i="1"/>
  <c r="V618" i="1"/>
  <c r="X618" i="1" a="1"/>
  <c r="X618" i="1" s="1"/>
  <c r="Y618" i="1" a="1"/>
  <c r="Y618" i="1" s="1"/>
  <c r="Z618" i="1" a="1"/>
  <c r="Z618" i="1" s="1"/>
  <c r="AA618" i="1"/>
  <c r="AB618" i="1"/>
  <c r="AC618" i="1" a="1"/>
  <c r="AC618" i="1" s="1"/>
  <c r="AD618" i="1"/>
  <c r="AE618" i="1" a="1"/>
  <c r="AE618" i="1" s="1"/>
  <c r="AF618" i="1"/>
  <c r="AG618" i="1"/>
  <c r="AH618" i="1"/>
  <c r="AI618" i="1" a="1"/>
  <c r="AI618" i="1" s="1"/>
  <c r="R619" i="1"/>
  <c r="S619" i="1"/>
  <c r="T619" i="1"/>
  <c r="U619" i="1"/>
  <c r="V619" i="1"/>
  <c r="X619" i="1" a="1"/>
  <c r="X619" i="1" s="1"/>
  <c r="Y619" i="1" a="1"/>
  <c r="Y619" i="1" s="1"/>
  <c r="Z619" i="1" a="1"/>
  <c r="Z619" i="1" s="1"/>
  <c r="AA619" i="1"/>
  <c r="AB619" i="1"/>
  <c r="AC619" i="1" a="1"/>
  <c r="AC619" i="1" s="1"/>
  <c r="AD619" i="1"/>
  <c r="AE619" i="1" a="1"/>
  <c r="AE619" i="1" s="1"/>
  <c r="AF619" i="1"/>
  <c r="AG619" i="1"/>
  <c r="AH619" i="1"/>
  <c r="AI619" i="1" a="1"/>
  <c r="AI619" i="1" s="1"/>
  <c r="R620" i="1"/>
  <c r="S620" i="1"/>
  <c r="T620" i="1"/>
  <c r="U620" i="1"/>
  <c r="V620" i="1"/>
  <c r="X620" i="1" a="1"/>
  <c r="X620" i="1" s="1"/>
  <c r="Y620" i="1" a="1"/>
  <c r="Y620" i="1" s="1"/>
  <c r="Z620" i="1" a="1"/>
  <c r="Z620" i="1" s="1"/>
  <c r="AA620" i="1"/>
  <c r="AB620" i="1"/>
  <c r="AC620" i="1" a="1"/>
  <c r="AC620" i="1" s="1"/>
  <c r="AD620" i="1"/>
  <c r="AE620" i="1" a="1"/>
  <c r="AE620" i="1" s="1"/>
  <c r="AF620" i="1"/>
  <c r="AG620" i="1"/>
  <c r="AH620" i="1"/>
  <c r="AI620" i="1" a="1"/>
  <c r="AI620" i="1" s="1"/>
  <c r="R621" i="1"/>
  <c r="S621" i="1"/>
  <c r="T621" i="1"/>
  <c r="U621" i="1"/>
  <c r="V621" i="1"/>
  <c r="X621" i="1" a="1"/>
  <c r="X621" i="1" s="1"/>
  <c r="Y621" i="1" a="1"/>
  <c r="Y621" i="1" s="1"/>
  <c r="Z621" i="1" a="1"/>
  <c r="Z621" i="1" s="1"/>
  <c r="AA621" i="1"/>
  <c r="AB621" i="1"/>
  <c r="AC621" i="1" a="1"/>
  <c r="AC621" i="1" s="1"/>
  <c r="AD621" i="1"/>
  <c r="AE621" i="1" a="1"/>
  <c r="AE621" i="1" s="1"/>
  <c r="AF621" i="1"/>
  <c r="AG621" i="1"/>
  <c r="AH621" i="1"/>
  <c r="AI621" i="1" a="1"/>
  <c r="AI621" i="1" s="1"/>
  <c r="R622" i="1"/>
  <c r="S622" i="1"/>
  <c r="T622" i="1"/>
  <c r="U622" i="1"/>
  <c r="V622" i="1"/>
  <c r="X622" i="1" a="1"/>
  <c r="X622" i="1" s="1"/>
  <c r="Y622" i="1" a="1"/>
  <c r="Y622" i="1" s="1"/>
  <c r="Z622" i="1" a="1"/>
  <c r="Z622" i="1" s="1"/>
  <c r="AA622" i="1"/>
  <c r="AB622" i="1"/>
  <c r="AC622" i="1" a="1"/>
  <c r="AC622" i="1" s="1"/>
  <c r="AD622" i="1"/>
  <c r="AE622" i="1" a="1"/>
  <c r="AE622" i="1" s="1"/>
  <c r="AF622" i="1"/>
  <c r="AG622" i="1"/>
  <c r="AH622" i="1"/>
  <c r="AI622" i="1" a="1"/>
  <c r="AI622" i="1" s="1"/>
  <c r="R623" i="1"/>
  <c r="S623" i="1"/>
  <c r="T623" i="1"/>
  <c r="U623" i="1"/>
  <c r="V623" i="1"/>
  <c r="X623" i="1" a="1"/>
  <c r="X623" i="1" s="1"/>
  <c r="Y623" i="1" a="1"/>
  <c r="Y623" i="1" s="1"/>
  <c r="Z623" i="1" a="1"/>
  <c r="Z623" i="1" s="1"/>
  <c r="AA623" i="1"/>
  <c r="AB623" i="1"/>
  <c r="AC623" i="1" a="1"/>
  <c r="AC623" i="1" s="1"/>
  <c r="AD623" i="1"/>
  <c r="AE623" i="1" a="1"/>
  <c r="AE623" i="1" s="1"/>
  <c r="AF623" i="1"/>
  <c r="AG623" i="1"/>
  <c r="AH623" i="1"/>
  <c r="AI623" i="1" a="1"/>
  <c r="AI623" i="1" s="1"/>
  <c r="R624" i="1"/>
  <c r="S624" i="1"/>
  <c r="T624" i="1"/>
  <c r="U624" i="1"/>
  <c r="V624" i="1"/>
  <c r="X624" i="1" a="1"/>
  <c r="X624" i="1" s="1"/>
  <c r="Y624" i="1" a="1"/>
  <c r="Y624" i="1" s="1"/>
  <c r="Z624" i="1" a="1"/>
  <c r="Z624" i="1" s="1"/>
  <c r="AA624" i="1"/>
  <c r="AB624" i="1"/>
  <c r="AC624" i="1" a="1"/>
  <c r="AC624" i="1" s="1"/>
  <c r="AD624" i="1"/>
  <c r="AE624" i="1" a="1"/>
  <c r="AE624" i="1" s="1"/>
  <c r="AF624" i="1"/>
  <c r="AG624" i="1"/>
  <c r="AH624" i="1"/>
  <c r="AI624" i="1" a="1"/>
  <c r="AI624" i="1" s="1"/>
  <c r="R625" i="1"/>
  <c r="S625" i="1"/>
  <c r="T625" i="1"/>
  <c r="U625" i="1"/>
  <c r="V625" i="1"/>
  <c r="X625" i="1" a="1"/>
  <c r="X625" i="1" s="1"/>
  <c r="Y625" i="1" a="1"/>
  <c r="Y625" i="1" s="1"/>
  <c r="Z625" i="1" a="1"/>
  <c r="Z625" i="1" s="1"/>
  <c r="AA625" i="1"/>
  <c r="AB625" i="1"/>
  <c r="AC625" i="1" a="1"/>
  <c r="AC625" i="1" s="1"/>
  <c r="AD625" i="1"/>
  <c r="AE625" i="1" a="1"/>
  <c r="AE625" i="1" s="1"/>
  <c r="AF625" i="1"/>
  <c r="AG625" i="1"/>
  <c r="AH625" i="1"/>
  <c r="AI625" i="1" a="1"/>
  <c r="AI625" i="1" s="1"/>
  <c r="R626" i="1"/>
  <c r="S626" i="1"/>
  <c r="T626" i="1"/>
  <c r="U626" i="1"/>
  <c r="V626" i="1"/>
  <c r="X626" i="1" a="1"/>
  <c r="X626" i="1" s="1"/>
  <c r="Y626" i="1" a="1"/>
  <c r="Y626" i="1" s="1"/>
  <c r="Z626" i="1" a="1"/>
  <c r="Z626" i="1" s="1"/>
  <c r="AA626" i="1"/>
  <c r="AB626" i="1"/>
  <c r="AC626" i="1" a="1"/>
  <c r="AC626" i="1" s="1"/>
  <c r="AD626" i="1"/>
  <c r="AE626" i="1" a="1"/>
  <c r="AE626" i="1" s="1"/>
  <c r="AF626" i="1"/>
  <c r="AG626" i="1"/>
  <c r="AH626" i="1"/>
  <c r="AI626" i="1" a="1"/>
  <c r="AI626" i="1" s="1"/>
  <c r="R627" i="1"/>
  <c r="S627" i="1"/>
  <c r="T627" i="1"/>
  <c r="U627" i="1"/>
  <c r="V627" i="1"/>
  <c r="X627" i="1" a="1"/>
  <c r="X627" i="1" s="1"/>
  <c r="Y627" i="1" a="1"/>
  <c r="Y627" i="1" s="1"/>
  <c r="Z627" i="1" a="1"/>
  <c r="Z627" i="1" s="1"/>
  <c r="AA627" i="1"/>
  <c r="AB627" i="1"/>
  <c r="AC627" i="1" a="1"/>
  <c r="AC627" i="1" s="1"/>
  <c r="AD627" i="1"/>
  <c r="AE627" i="1" a="1"/>
  <c r="AE627" i="1" s="1"/>
  <c r="AF627" i="1"/>
  <c r="AG627" i="1"/>
  <c r="AH627" i="1"/>
  <c r="AI627" i="1" a="1"/>
  <c r="AI627" i="1" s="1"/>
  <c r="R628" i="1"/>
  <c r="S628" i="1"/>
  <c r="T628" i="1"/>
  <c r="U628" i="1"/>
  <c r="V628" i="1"/>
  <c r="X628" i="1" a="1"/>
  <c r="X628" i="1" s="1"/>
  <c r="Y628" i="1" a="1"/>
  <c r="Y628" i="1" s="1"/>
  <c r="Z628" i="1" a="1"/>
  <c r="Z628" i="1" s="1"/>
  <c r="AA628" i="1"/>
  <c r="AB628" i="1"/>
  <c r="AC628" i="1" a="1"/>
  <c r="AC628" i="1" s="1"/>
  <c r="AD628" i="1"/>
  <c r="AE628" i="1" a="1"/>
  <c r="AE628" i="1" s="1"/>
  <c r="AF628" i="1"/>
  <c r="AG628" i="1"/>
  <c r="AH628" i="1"/>
  <c r="AI628" i="1" a="1"/>
  <c r="AI628" i="1" s="1"/>
  <c r="R629" i="1"/>
  <c r="S629" i="1"/>
  <c r="T629" i="1"/>
  <c r="U629" i="1"/>
  <c r="V629" i="1"/>
  <c r="X629" i="1" a="1"/>
  <c r="X629" i="1" s="1"/>
  <c r="Y629" i="1" a="1"/>
  <c r="Y629" i="1" s="1"/>
  <c r="Z629" i="1" a="1"/>
  <c r="Z629" i="1" s="1"/>
  <c r="AA629" i="1"/>
  <c r="AB629" i="1"/>
  <c r="AC629" i="1" a="1"/>
  <c r="AC629" i="1" s="1"/>
  <c r="AD629" i="1"/>
  <c r="AE629" i="1" a="1"/>
  <c r="AE629" i="1" s="1"/>
  <c r="AF629" i="1"/>
  <c r="AG629" i="1"/>
  <c r="AH629" i="1"/>
  <c r="AI629" i="1" a="1"/>
  <c r="AI629" i="1" s="1"/>
  <c r="R630" i="1"/>
  <c r="S630" i="1"/>
  <c r="T630" i="1"/>
  <c r="U630" i="1"/>
  <c r="V630" i="1"/>
  <c r="X630" i="1" a="1"/>
  <c r="X630" i="1" s="1"/>
  <c r="Y630" i="1" a="1"/>
  <c r="Y630" i="1" s="1"/>
  <c r="Z630" i="1" a="1"/>
  <c r="Z630" i="1" s="1"/>
  <c r="AA630" i="1"/>
  <c r="AB630" i="1"/>
  <c r="AC630" i="1" a="1"/>
  <c r="AC630" i="1" s="1"/>
  <c r="AD630" i="1"/>
  <c r="AE630" i="1" a="1"/>
  <c r="AE630" i="1" s="1"/>
  <c r="AF630" i="1"/>
  <c r="AG630" i="1"/>
  <c r="AH630" i="1"/>
  <c r="AI630" i="1" a="1"/>
  <c r="AI630" i="1" s="1"/>
  <c r="R631" i="1"/>
  <c r="S631" i="1"/>
  <c r="T631" i="1"/>
  <c r="U631" i="1"/>
  <c r="V631" i="1"/>
  <c r="X631" i="1" a="1"/>
  <c r="X631" i="1" s="1"/>
  <c r="Y631" i="1" a="1"/>
  <c r="Y631" i="1" s="1"/>
  <c r="Z631" i="1" a="1"/>
  <c r="Z631" i="1" s="1"/>
  <c r="AA631" i="1"/>
  <c r="AB631" i="1"/>
  <c r="AC631" i="1" a="1"/>
  <c r="AC631" i="1" s="1"/>
  <c r="AD631" i="1"/>
  <c r="AE631" i="1" a="1"/>
  <c r="AE631" i="1" s="1"/>
  <c r="AF631" i="1"/>
  <c r="AG631" i="1"/>
  <c r="AH631" i="1"/>
  <c r="AI631" i="1" a="1"/>
  <c r="AI631" i="1" s="1"/>
  <c r="R632" i="1"/>
  <c r="S632" i="1"/>
  <c r="T632" i="1"/>
  <c r="U632" i="1"/>
  <c r="V632" i="1"/>
  <c r="X632" i="1" a="1"/>
  <c r="X632" i="1" s="1"/>
  <c r="Y632" i="1" a="1"/>
  <c r="Y632" i="1" s="1"/>
  <c r="Z632" i="1" a="1"/>
  <c r="Z632" i="1" s="1"/>
  <c r="AA632" i="1"/>
  <c r="AB632" i="1"/>
  <c r="AC632" i="1" a="1"/>
  <c r="AC632" i="1" s="1"/>
  <c r="AD632" i="1"/>
  <c r="AE632" i="1" a="1"/>
  <c r="AE632" i="1" s="1"/>
  <c r="AF632" i="1"/>
  <c r="AG632" i="1"/>
  <c r="AH632" i="1"/>
  <c r="AI632" i="1" a="1"/>
  <c r="AI632" i="1" s="1"/>
  <c r="R633" i="1"/>
  <c r="S633" i="1"/>
  <c r="T633" i="1"/>
  <c r="U633" i="1"/>
  <c r="V633" i="1"/>
  <c r="X633" i="1" a="1"/>
  <c r="X633" i="1" s="1"/>
  <c r="Y633" i="1" a="1"/>
  <c r="Y633" i="1" s="1"/>
  <c r="Z633" i="1" a="1"/>
  <c r="Z633" i="1" s="1"/>
  <c r="AA633" i="1"/>
  <c r="AB633" i="1"/>
  <c r="AC633" i="1" a="1"/>
  <c r="AC633" i="1" s="1"/>
  <c r="AD633" i="1"/>
  <c r="AE633" i="1" a="1"/>
  <c r="AE633" i="1" s="1"/>
  <c r="AF633" i="1"/>
  <c r="AG633" i="1"/>
  <c r="AH633" i="1"/>
  <c r="AI633" i="1" a="1"/>
  <c r="AI633" i="1" s="1"/>
  <c r="R634" i="1"/>
  <c r="S634" i="1"/>
  <c r="T634" i="1"/>
  <c r="U634" i="1"/>
  <c r="V634" i="1"/>
  <c r="X634" i="1" a="1"/>
  <c r="X634" i="1" s="1"/>
  <c r="Y634" i="1" a="1"/>
  <c r="Y634" i="1" s="1"/>
  <c r="Z634" i="1" a="1"/>
  <c r="Z634" i="1" s="1"/>
  <c r="AA634" i="1"/>
  <c r="AB634" i="1"/>
  <c r="AC634" i="1" a="1"/>
  <c r="AC634" i="1" s="1"/>
  <c r="AD634" i="1"/>
  <c r="AE634" i="1" a="1"/>
  <c r="AE634" i="1" s="1"/>
  <c r="AF634" i="1"/>
  <c r="AG634" i="1"/>
  <c r="AH634" i="1"/>
  <c r="AI634" i="1" a="1"/>
  <c r="AI634" i="1" s="1"/>
  <c r="R635" i="1"/>
  <c r="S635" i="1"/>
  <c r="T635" i="1"/>
  <c r="U635" i="1"/>
  <c r="V635" i="1"/>
  <c r="X635" i="1" a="1"/>
  <c r="X635" i="1" s="1"/>
  <c r="Y635" i="1" a="1"/>
  <c r="Y635" i="1" s="1"/>
  <c r="Z635" i="1" a="1"/>
  <c r="Z635" i="1" s="1"/>
  <c r="AA635" i="1"/>
  <c r="AB635" i="1"/>
  <c r="AC635" i="1" a="1"/>
  <c r="AC635" i="1" s="1"/>
  <c r="AD635" i="1"/>
  <c r="AE635" i="1" a="1"/>
  <c r="AE635" i="1" s="1"/>
  <c r="AF635" i="1"/>
  <c r="AG635" i="1"/>
  <c r="AH635" i="1"/>
  <c r="AI635" i="1" a="1"/>
  <c r="AI635" i="1" s="1"/>
  <c r="R636" i="1"/>
  <c r="S636" i="1"/>
  <c r="T636" i="1"/>
  <c r="U636" i="1"/>
  <c r="V636" i="1"/>
  <c r="X636" i="1" a="1"/>
  <c r="X636" i="1" s="1"/>
  <c r="Y636" i="1" a="1"/>
  <c r="Y636" i="1" s="1"/>
  <c r="Z636" i="1" a="1"/>
  <c r="Z636" i="1" s="1"/>
  <c r="AA636" i="1"/>
  <c r="AB636" i="1"/>
  <c r="AC636" i="1" a="1"/>
  <c r="AC636" i="1" s="1"/>
  <c r="AD636" i="1"/>
  <c r="AE636" i="1" a="1"/>
  <c r="AE636" i="1" s="1"/>
  <c r="AF636" i="1"/>
  <c r="AG636" i="1"/>
  <c r="AH636" i="1"/>
  <c r="AI636" i="1" a="1"/>
  <c r="AI636" i="1" s="1"/>
  <c r="R637" i="1"/>
  <c r="S637" i="1"/>
  <c r="T637" i="1"/>
  <c r="U637" i="1"/>
  <c r="V637" i="1"/>
  <c r="X637" i="1" a="1"/>
  <c r="X637" i="1" s="1"/>
  <c r="Y637" i="1" a="1"/>
  <c r="Y637" i="1" s="1"/>
  <c r="Z637" i="1" a="1"/>
  <c r="Z637" i="1" s="1"/>
  <c r="AA637" i="1"/>
  <c r="AB637" i="1"/>
  <c r="AC637" i="1" a="1"/>
  <c r="AC637" i="1" s="1"/>
  <c r="AD637" i="1"/>
  <c r="AE637" i="1" a="1"/>
  <c r="AE637" i="1" s="1"/>
  <c r="AF637" i="1"/>
  <c r="AG637" i="1"/>
  <c r="AH637" i="1"/>
  <c r="AI637" i="1" a="1"/>
  <c r="AI637" i="1" s="1"/>
  <c r="R638" i="1"/>
  <c r="S638" i="1"/>
  <c r="T638" i="1"/>
  <c r="U638" i="1"/>
  <c r="V638" i="1"/>
  <c r="X638" i="1" a="1"/>
  <c r="X638" i="1" s="1"/>
  <c r="Y638" i="1" a="1"/>
  <c r="Y638" i="1" s="1"/>
  <c r="Z638" i="1" a="1"/>
  <c r="Z638" i="1" s="1"/>
  <c r="AA638" i="1"/>
  <c r="AB638" i="1"/>
  <c r="AC638" i="1" a="1"/>
  <c r="AC638" i="1" s="1"/>
  <c r="AD638" i="1"/>
  <c r="AE638" i="1" a="1"/>
  <c r="AE638" i="1" s="1"/>
  <c r="AF638" i="1"/>
  <c r="AG638" i="1"/>
  <c r="AH638" i="1"/>
  <c r="AI638" i="1" a="1"/>
  <c r="AI638" i="1" s="1"/>
  <c r="R639" i="1"/>
  <c r="S639" i="1"/>
  <c r="T639" i="1"/>
  <c r="U639" i="1"/>
  <c r="V639" i="1"/>
  <c r="X639" i="1" a="1"/>
  <c r="X639" i="1" s="1"/>
  <c r="Y639" i="1" a="1"/>
  <c r="Y639" i="1" s="1"/>
  <c r="Z639" i="1" a="1"/>
  <c r="Z639" i="1" s="1"/>
  <c r="AA639" i="1"/>
  <c r="AB639" i="1"/>
  <c r="AC639" i="1" a="1"/>
  <c r="AC639" i="1" s="1"/>
  <c r="AD639" i="1"/>
  <c r="AE639" i="1" a="1"/>
  <c r="AE639" i="1" s="1"/>
  <c r="AF639" i="1"/>
  <c r="AG639" i="1"/>
  <c r="AH639" i="1"/>
  <c r="AI639" i="1" a="1"/>
  <c r="AI639" i="1" s="1"/>
  <c r="R640" i="1"/>
  <c r="S640" i="1"/>
  <c r="T640" i="1"/>
  <c r="U640" i="1"/>
  <c r="V640" i="1"/>
  <c r="X640" i="1" a="1"/>
  <c r="X640" i="1" s="1"/>
  <c r="Y640" i="1" a="1"/>
  <c r="Y640" i="1" s="1"/>
  <c r="Z640" i="1" a="1"/>
  <c r="Z640" i="1" s="1"/>
  <c r="AA640" i="1"/>
  <c r="AB640" i="1"/>
  <c r="AC640" i="1" a="1"/>
  <c r="AC640" i="1" s="1"/>
  <c r="AD640" i="1"/>
  <c r="AE640" i="1" a="1"/>
  <c r="AE640" i="1" s="1"/>
  <c r="AF640" i="1"/>
  <c r="AG640" i="1"/>
  <c r="AH640" i="1"/>
  <c r="AI640" i="1" a="1"/>
  <c r="AI640" i="1" s="1"/>
  <c r="R641" i="1"/>
  <c r="S641" i="1"/>
  <c r="T641" i="1"/>
  <c r="U641" i="1"/>
  <c r="V641" i="1"/>
  <c r="X641" i="1" a="1"/>
  <c r="X641" i="1" s="1"/>
  <c r="Y641" i="1" a="1"/>
  <c r="Y641" i="1" s="1"/>
  <c r="Z641" i="1" a="1"/>
  <c r="Z641" i="1" s="1"/>
  <c r="AA641" i="1"/>
  <c r="AB641" i="1"/>
  <c r="AC641" i="1" a="1"/>
  <c r="AC641" i="1" s="1"/>
  <c r="AD641" i="1"/>
  <c r="AE641" i="1" a="1"/>
  <c r="AE641" i="1" s="1"/>
  <c r="AF641" i="1"/>
  <c r="AG641" i="1"/>
  <c r="AH641" i="1"/>
  <c r="AI641" i="1" a="1"/>
  <c r="AI641" i="1" s="1"/>
  <c r="R642" i="1"/>
  <c r="S642" i="1"/>
  <c r="T642" i="1"/>
  <c r="U642" i="1"/>
  <c r="V642" i="1"/>
  <c r="X642" i="1" a="1"/>
  <c r="X642" i="1" s="1"/>
  <c r="Y642" i="1" a="1"/>
  <c r="Y642" i="1" s="1"/>
  <c r="Z642" i="1" a="1"/>
  <c r="Z642" i="1" s="1"/>
  <c r="AA642" i="1"/>
  <c r="AB642" i="1"/>
  <c r="AC642" i="1" a="1"/>
  <c r="AC642" i="1" s="1"/>
  <c r="AD642" i="1"/>
  <c r="AE642" i="1" a="1"/>
  <c r="AE642" i="1" s="1"/>
  <c r="AF642" i="1"/>
  <c r="AG642" i="1"/>
  <c r="AH642" i="1"/>
  <c r="AI642" i="1" a="1"/>
  <c r="AI642" i="1" s="1"/>
  <c r="R643" i="1"/>
  <c r="S643" i="1"/>
  <c r="T643" i="1"/>
  <c r="U643" i="1"/>
  <c r="V643" i="1"/>
  <c r="X643" i="1" a="1"/>
  <c r="X643" i="1" s="1"/>
  <c r="Y643" i="1" a="1"/>
  <c r="Y643" i="1" s="1"/>
  <c r="Z643" i="1" a="1"/>
  <c r="Z643" i="1" s="1"/>
  <c r="AA643" i="1"/>
  <c r="AB643" i="1"/>
  <c r="AC643" i="1" a="1"/>
  <c r="AC643" i="1" s="1"/>
  <c r="AD643" i="1"/>
  <c r="AE643" i="1" a="1"/>
  <c r="AE643" i="1" s="1"/>
  <c r="AF643" i="1"/>
  <c r="AG643" i="1"/>
  <c r="AH643" i="1"/>
  <c r="AI643" i="1" a="1"/>
  <c r="AI643" i="1" s="1"/>
  <c r="R644" i="1"/>
  <c r="S644" i="1"/>
  <c r="T644" i="1"/>
  <c r="U644" i="1"/>
  <c r="V644" i="1"/>
  <c r="X644" i="1" a="1"/>
  <c r="X644" i="1" s="1"/>
  <c r="Y644" i="1" a="1"/>
  <c r="Y644" i="1" s="1"/>
  <c r="Z644" i="1" a="1"/>
  <c r="Z644" i="1" s="1"/>
  <c r="AA644" i="1"/>
  <c r="AB644" i="1"/>
  <c r="AC644" i="1" a="1"/>
  <c r="AC644" i="1" s="1"/>
  <c r="AD644" i="1"/>
  <c r="AE644" i="1" a="1"/>
  <c r="AE644" i="1" s="1"/>
  <c r="AF644" i="1"/>
  <c r="AG644" i="1"/>
  <c r="AH644" i="1"/>
  <c r="AI644" i="1" a="1"/>
  <c r="AI644" i="1" s="1"/>
  <c r="R645" i="1"/>
  <c r="S645" i="1"/>
  <c r="T645" i="1"/>
  <c r="U645" i="1"/>
  <c r="V645" i="1"/>
  <c r="X645" i="1" a="1"/>
  <c r="X645" i="1" s="1"/>
  <c r="Y645" i="1" a="1"/>
  <c r="Y645" i="1" s="1"/>
  <c r="Z645" i="1" a="1"/>
  <c r="Z645" i="1" s="1"/>
  <c r="AA645" i="1"/>
  <c r="AB645" i="1"/>
  <c r="AC645" i="1" a="1"/>
  <c r="AC645" i="1" s="1"/>
  <c r="AD645" i="1"/>
  <c r="AE645" i="1" a="1"/>
  <c r="AE645" i="1" s="1"/>
  <c r="AF645" i="1"/>
  <c r="AG645" i="1"/>
  <c r="AH645" i="1"/>
  <c r="AI645" i="1" a="1"/>
  <c r="AI645" i="1" s="1"/>
  <c r="R646" i="1"/>
  <c r="S646" i="1"/>
  <c r="T646" i="1"/>
  <c r="U646" i="1"/>
  <c r="V646" i="1"/>
  <c r="X646" i="1" a="1"/>
  <c r="X646" i="1" s="1"/>
  <c r="Y646" i="1" a="1"/>
  <c r="Y646" i="1" s="1"/>
  <c r="Z646" i="1" a="1"/>
  <c r="Z646" i="1" s="1"/>
  <c r="AA646" i="1"/>
  <c r="AB646" i="1"/>
  <c r="AC646" i="1" a="1"/>
  <c r="AC646" i="1" s="1"/>
  <c r="AD646" i="1"/>
  <c r="AE646" i="1" a="1"/>
  <c r="AE646" i="1" s="1"/>
  <c r="AF646" i="1"/>
  <c r="AG646" i="1"/>
  <c r="AH646" i="1"/>
  <c r="AI646" i="1" a="1"/>
  <c r="AI646" i="1" s="1"/>
  <c r="R647" i="1"/>
  <c r="S647" i="1"/>
  <c r="T647" i="1"/>
  <c r="U647" i="1"/>
  <c r="V647" i="1"/>
  <c r="X647" i="1" a="1"/>
  <c r="X647" i="1" s="1"/>
  <c r="Y647" i="1" a="1"/>
  <c r="Y647" i="1" s="1"/>
  <c r="Z647" i="1" a="1"/>
  <c r="Z647" i="1" s="1"/>
  <c r="AA647" i="1"/>
  <c r="AB647" i="1"/>
  <c r="AC647" i="1" a="1"/>
  <c r="AC647" i="1" s="1"/>
  <c r="AD647" i="1"/>
  <c r="AE647" i="1" a="1"/>
  <c r="AE647" i="1" s="1"/>
  <c r="AF647" i="1"/>
  <c r="AG647" i="1"/>
  <c r="AH647" i="1"/>
  <c r="AI647" i="1" a="1"/>
  <c r="AI647" i="1" s="1"/>
  <c r="R648" i="1"/>
  <c r="S648" i="1"/>
  <c r="T648" i="1"/>
  <c r="U648" i="1"/>
  <c r="V648" i="1"/>
  <c r="X648" i="1" a="1"/>
  <c r="X648" i="1" s="1"/>
  <c r="Y648" i="1" a="1"/>
  <c r="Y648" i="1" s="1"/>
  <c r="Z648" i="1" a="1"/>
  <c r="Z648" i="1" s="1"/>
  <c r="AA648" i="1"/>
  <c r="AB648" i="1"/>
  <c r="AC648" i="1" a="1"/>
  <c r="AC648" i="1" s="1"/>
  <c r="AD648" i="1"/>
  <c r="AE648" i="1" a="1"/>
  <c r="AE648" i="1" s="1"/>
  <c r="AF648" i="1"/>
  <c r="AG648" i="1"/>
  <c r="AH648" i="1"/>
  <c r="AI648" i="1" a="1"/>
  <c r="AI648" i="1" s="1"/>
  <c r="R649" i="1"/>
  <c r="S649" i="1"/>
  <c r="T649" i="1"/>
  <c r="U649" i="1"/>
  <c r="V649" i="1"/>
  <c r="X649" i="1" a="1"/>
  <c r="X649" i="1" s="1"/>
  <c r="Y649" i="1" a="1"/>
  <c r="Y649" i="1" s="1"/>
  <c r="Z649" i="1" a="1"/>
  <c r="Z649" i="1" s="1"/>
  <c r="AA649" i="1"/>
  <c r="AB649" i="1"/>
  <c r="AC649" i="1" a="1"/>
  <c r="AC649" i="1" s="1"/>
  <c r="AD649" i="1"/>
  <c r="AE649" i="1" a="1"/>
  <c r="AE649" i="1" s="1"/>
  <c r="AF649" i="1"/>
  <c r="AG649" i="1"/>
  <c r="AH649" i="1"/>
  <c r="AI649" i="1" a="1"/>
  <c r="AI649" i="1" s="1"/>
  <c r="R650" i="1"/>
  <c r="S650" i="1"/>
  <c r="T650" i="1"/>
  <c r="U650" i="1"/>
  <c r="V650" i="1"/>
  <c r="X650" i="1" a="1"/>
  <c r="X650" i="1" s="1"/>
  <c r="Y650" i="1" a="1"/>
  <c r="Y650" i="1" s="1"/>
  <c r="Z650" i="1" a="1"/>
  <c r="Z650" i="1" s="1"/>
  <c r="AA650" i="1"/>
  <c r="AB650" i="1"/>
  <c r="AC650" i="1" a="1"/>
  <c r="AC650" i="1" s="1"/>
  <c r="AD650" i="1"/>
  <c r="AE650" i="1" a="1"/>
  <c r="AE650" i="1" s="1"/>
  <c r="AF650" i="1"/>
  <c r="AG650" i="1"/>
  <c r="AH650" i="1"/>
  <c r="AI650" i="1" a="1"/>
  <c r="AI650" i="1" s="1"/>
  <c r="R651" i="1"/>
  <c r="S651" i="1"/>
  <c r="T651" i="1"/>
  <c r="U651" i="1"/>
  <c r="V651" i="1"/>
  <c r="X651" i="1" a="1"/>
  <c r="X651" i="1" s="1"/>
  <c r="Y651" i="1" a="1"/>
  <c r="Y651" i="1" s="1"/>
  <c r="Z651" i="1" a="1"/>
  <c r="Z651" i="1" s="1"/>
  <c r="AA651" i="1"/>
  <c r="AB651" i="1"/>
  <c r="AC651" i="1" a="1"/>
  <c r="AC651" i="1" s="1"/>
  <c r="AD651" i="1"/>
  <c r="AE651" i="1" a="1"/>
  <c r="AE651" i="1" s="1"/>
  <c r="AF651" i="1"/>
  <c r="AG651" i="1"/>
  <c r="AH651" i="1"/>
  <c r="AI651" i="1" a="1"/>
  <c r="AI651" i="1" s="1"/>
  <c r="R652" i="1"/>
  <c r="S652" i="1"/>
  <c r="T652" i="1"/>
  <c r="U652" i="1"/>
  <c r="V652" i="1"/>
  <c r="X652" i="1" a="1"/>
  <c r="X652" i="1" s="1"/>
  <c r="Y652" i="1" a="1"/>
  <c r="Y652" i="1" s="1"/>
  <c r="Z652" i="1" a="1"/>
  <c r="Z652" i="1" s="1"/>
  <c r="AA652" i="1"/>
  <c r="AB652" i="1"/>
  <c r="AC652" i="1" a="1"/>
  <c r="AC652" i="1" s="1"/>
  <c r="AD652" i="1"/>
  <c r="AE652" i="1" a="1"/>
  <c r="AE652" i="1" s="1"/>
  <c r="AF652" i="1"/>
  <c r="AG652" i="1"/>
  <c r="AH652" i="1"/>
  <c r="AI652" i="1" a="1"/>
  <c r="AI652" i="1" s="1"/>
  <c r="R653" i="1"/>
  <c r="S653" i="1"/>
  <c r="T653" i="1"/>
  <c r="U653" i="1"/>
  <c r="V653" i="1"/>
  <c r="X653" i="1" a="1"/>
  <c r="X653" i="1" s="1"/>
  <c r="Y653" i="1" a="1"/>
  <c r="Y653" i="1" s="1"/>
  <c r="Z653" i="1" a="1"/>
  <c r="Z653" i="1" s="1"/>
  <c r="AA653" i="1"/>
  <c r="AB653" i="1"/>
  <c r="AC653" i="1" a="1"/>
  <c r="AC653" i="1" s="1"/>
  <c r="AD653" i="1"/>
  <c r="AE653" i="1" a="1"/>
  <c r="AE653" i="1" s="1"/>
  <c r="AF653" i="1"/>
  <c r="AG653" i="1"/>
  <c r="AH653" i="1"/>
  <c r="AI653" i="1" a="1"/>
  <c r="AI653" i="1" s="1"/>
  <c r="R654" i="1"/>
  <c r="S654" i="1"/>
  <c r="T654" i="1"/>
  <c r="U654" i="1"/>
  <c r="V654" i="1"/>
  <c r="X654" i="1" a="1"/>
  <c r="X654" i="1" s="1"/>
  <c r="Y654" i="1" a="1"/>
  <c r="Y654" i="1" s="1"/>
  <c r="Z654" i="1" a="1"/>
  <c r="Z654" i="1" s="1"/>
  <c r="AA654" i="1"/>
  <c r="AB654" i="1"/>
  <c r="AC654" i="1" a="1"/>
  <c r="AC654" i="1" s="1"/>
  <c r="AD654" i="1"/>
  <c r="AE654" i="1" a="1"/>
  <c r="AE654" i="1" s="1"/>
  <c r="AF654" i="1"/>
  <c r="AG654" i="1"/>
  <c r="AH654" i="1"/>
  <c r="AI654" i="1" a="1"/>
  <c r="AI654" i="1" s="1"/>
  <c r="R655" i="1"/>
  <c r="S655" i="1"/>
  <c r="T655" i="1"/>
  <c r="U655" i="1"/>
  <c r="V655" i="1"/>
  <c r="X655" i="1" a="1"/>
  <c r="X655" i="1" s="1"/>
  <c r="Y655" i="1" a="1"/>
  <c r="Y655" i="1" s="1"/>
  <c r="Z655" i="1" a="1"/>
  <c r="Z655" i="1" s="1"/>
  <c r="AA655" i="1"/>
  <c r="AB655" i="1"/>
  <c r="AC655" i="1" a="1"/>
  <c r="AC655" i="1" s="1"/>
  <c r="AD655" i="1"/>
  <c r="AE655" i="1" a="1"/>
  <c r="AE655" i="1" s="1"/>
  <c r="AF655" i="1"/>
  <c r="AG655" i="1"/>
  <c r="AH655" i="1"/>
  <c r="AI655" i="1" a="1"/>
  <c r="AI655" i="1" s="1"/>
  <c r="R656" i="1"/>
  <c r="S656" i="1"/>
  <c r="T656" i="1"/>
  <c r="U656" i="1"/>
  <c r="V656" i="1"/>
  <c r="X656" i="1" a="1"/>
  <c r="X656" i="1" s="1"/>
  <c r="Y656" i="1" a="1"/>
  <c r="Y656" i="1" s="1"/>
  <c r="Z656" i="1" a="1"/>
  <c r="Z656" i="1" s="1"/>
  <c r="AA656" i="1"/>
  <c r="AB656" i="1"/>
  <c r="AC656" i="1" a="1"/>
  <c r="AC656" i="1" s="1"/>
  <c r="AD656" i="1"/>
  <c r="AE656" i="1" a="1"/>
  <c r="AE656" i="1" s="1"/>
  <c r="AF656" i="1"/>
  <c r="AG656" i="1"/>
  <c r="AH656" i="1"/>
  <c r="AI656" i="1" a="1"/>
  <c r="AI656" i="1" s="1"/>
  <c r="R657" i="1"/>
  <c r="S657" i="1"/>
  <c r="T657" i="1"/>
  <c r="U657" i="1"/>
  <c r="V657" i="1"/>
  <c r="X657" i="1" a="1"/>
  <c r="X657" i="1" s="1"/>
  <c r="Y657" i="1" a="1"/>
  <c r="Y657" i="1" s="1"/>
  <c r="Z657" i="1" a="1"/>
  <c r="Z657" i="1" s="1"/>
  <c r="AA657" i="1"/>
  <c r="AB657" i="1"/>
  <c r="AC657" i="1" a="1"/>
  <c r="AC657" i="1" s="1"/>
  <c r="AD657" i="1"/>
  <c r="AE657" i="1" a="1"/>
  <c r="AE657" i="1" s="1"/>
  <c r="AF657" i="1"/>
  <c r="AG657" i="1"/>
  <c r="AH657" i="1"/>
  <c r="AI657" i="1" a="1"/>
  <c r="AI657" i="1" s="1"/>
  <c r="R658" i="1"/>
  <c r="S658" i="1"/>
  <c r="T658" i="1"/>
  <c r="U658" i="1"/>
  <c r="V658" i="1"/>
  <c r="X658" i="1" a="1"/>
  <c r="X658" i="1" s="1"/>
  <c r="Y658" i="1" a="1"/>
  <c r="Y658" i="1" s="1"/>
  <c r="Z658" i="1" a="1"/>
  <c r="Z658" i="1" s="1"/>
  <c r="AA658" i="1"/>
  <c r="AB658" i="1"/>
  <c r="AC658" i="1" a="1"/>
  <c r="AC658" i="1" s="1"/>
  <c r="AD658" i="1"/>
  <c r="AE658" i="1" a="1"/>
  <c r="AE658" i="1" s="1"/>
  <c r="AF658" i="1"/>
  <c r="AG658" i="1"/>
  <c r="AH658" i="1"/>
  <c r="AI658" i="1" a="1"/>
  <c r="AI658" i="1" s="1"/>
  <c r="R659" i="1"/>
  <c r="S659" i="1"/>
  <c r="T659" i="1"/>
  <c r="U659" i="1"/>
  <c r="V659" i="1"/>
  <c r="X659" i="1" a="1"/>
  <c r="X659" i="1" s="1"/>
  <c r="Y659" i="1" a="1"/>
  <c r="Y659" i="1" s="1"/>
  <c r="Z659" i="1" a="1"/>
  <c r="Z659" i="1" s="1"/>
  <c r="AA659" i="1"/>
  <c r="AB659" i="1"/>
  <c r="AC659" i="1" a="1"/>
  <c r="AC659" i="1" s="1"/>
  <c r="AD659" i="1"/>
  <c r="AE659" i="1" a="1"/>
  <c r="AE659" i="1" s="1"/>
  <c r="AF659" i="1"/>
  <c r="AG659" i="1"/>
  <c r="AH659" i="1"/>
  <c r="AI659" i="1" a="1"/>
  <c r="AI659" i="1" s="1"/>
  <c r="R660" i="1"/>
  <c r="S660" i="1"/>
  <c r="T660" i="1"/>
  <c r="U660" i="1"/>
  <c r="V660" i="1"/>
  <c r="X660" i="1" a="1"/>
  <c r="X660" i="1" s="1"/>
  <c r="Y660" i="1" a="1"/>
  <c r="Y660" i="1" s="1"/>
  <c r="Z660" i="1" a="1"/>
  <c r="Z660" i="1" s="1"/>
  <c r="AA660" i="1"/>
  <c r="AB660" i="1"/>
  <c r="AC660" i="1" a="1"/>
  <c r="AC660" i="1" s="1"/>
  <c r="AD660" i="1"/>
  <c r="AE660" i="1" a="1"/>
  <c r="AE660" i="1" s="1"/>
  <c r="AF660" i="1"/>
  <c r="AG660" i="1"/>
  <c r="AH660" i="1"/>
  <c r="AI660" i="1" a="1"/>
  <c r="AI660" i="1" s="1"/>
  <c r="R661" i="1"/>
  <c r="S661" i="1"/>
  <c r="T661" i="1"/>
  <c r="U661" i="1"/>
  <c r="V661" i="1"/>
  <c r="X661" i="1" a="1"/>
  <c r="X661" i="1" s="1"/>
  <c r="Y661" i="1" a="1"/>
  <c r="Y661" i="1" s="1"/>
  <c r="Z661" i="1" a="1"/>
  <c r="Z661" i="1" s="1"/>
  <c r="AA661" i="1"/>
  <c r="AB661" i="1"/>
  <c r="AC661" i="1" a="1"/>
  <c r="AC661" i="1" s="1"/>
  <c r="AD661" i="1"/>
  <c r="AE661" i="1" a="1"/>
  <c r="AE661" i="1" s="1"/>
  <c r="AF661" i="1"/>
  <c r="AG661" i="1"/>
  <c r="AH661" i="1"/>
  <c r="AI661" i="1" a="1"/>
  <c r="AI661" i="1" s="1"/>
  <c r="R662" i="1"/>
  <c r="S662" i="1"/>
  <c r="T662" i="1"/>
  <c r="U662" i="1"/>
  <c r="V662" i="1"/>
  <c r="X662" i="1" a="1"/>
  <c r="X662" i="1" s="1"/>
  <c r="Y662" i="1" a="1"/>
  <c r="Y662" i="1" s="1"/>
  <c r="Z662" i="1" a="1"/>
  <c r="Z662" i="1" s="1"/>
  <c r="AA662" i="1"/>
  <c r="AB662" i="1"/>
  <c r="AC662" i="1" a="1"/>
  <c r="AC662" i="1" s="1"/>
  <c r="AD662" i="1"/>
  <c r="AE662" i="1" a="1"/>
  <c r="AE662" i="1" s="1"/>
  <c r="AF662" i="1"/>
  <c r="AG662" i="1"/>
  <c r="AH662" i="1"/>
  <c r="AI662" i="1" a="1"/>
  <c r="AI662" i="1" s="1"/>
  <c r="R663" i="1"/>
  <c r="S663" i="1"/>
  <c r="T663" i="1"/>
  <c r="U663" i="1"/>
  <c r="V663" i="1"/>
  <c r="X663" i="1" a="1"/>
  <c r="X663" i="1" s="1"/>
  <c r="Y663" i="1" a="1"/>
  <c r="Y663" i="1" s="1"/>
  <c r="Z663" i="1" a="1"/>
  <c r="Z663" i="1" s="1"/>
  <c r="AA663" i="1"/>
  <c r="AB663" i="1"/>
  <c r="AC663" i="1" a="1"/>
  <c r="AC663" i="1" s="1"/>
  <c r="AD663" i="1"/>
  <c r="AE663" i="1" a="1"/>
  <c r="AE663" i="1" s="1"/>
  <c r="AF663" i="1"/>
  <c r="AG663" i="1"/>
  <c r="AH663" i="1"/>
  <c r="AI663" i="1" a="1"/>
  <c r="AI663" i="1" s="1"/>
  <c r="R664" i="1"/>
  <c r="S664" i="1"/>
  <c r="T664" i="1"/>
  <c r="U664" i="1"/>
  <c r="V664" i="1"/>
  <c r="X664" i="1" a="1"/>
  <c r="X664" i="1" s="1"/>
  <c r="Y664" i="1" a="1"/>
  <c r="Y664" i="1" s="1"/>
  <c r="Z664" i="1" a="1"/>
  <c r="Z664" i="1" s="1"/>
  <c r="AA664" i="1"/>
  <c r="AB664" i="1"/>
  <c r="AC664" i="1" a="1"/>
  <c r="AC664" i="1" s="1"/>
  <c r="AD664" i="1"/>
  <c r="AE664" i="1" a="1"/>
  <c r="AE664" i="1" s="1"/>
  <c r="AF664" i="1"/>
  <c r="AG664" i="1"/>
  <c r="AH664" i="1"/>
  <c r="AI664" i="1" a="1"/>
  <c r="AI664" i="1" s="1"/>
  <c r="R665" i="1"/>
  <c r="S665" i="1"/>
  <c r="T665" i="1"/>
  <c r="U665" i="1"/>
  <c r="V665" i="1"/>
  <c r="X665" i="1" a="1"/>
  <c r="X665" i="1" s="1"/>
  <c r="Y665" i="1" a="1"/>
  <c r="Y665" i="1" s="1"/>
  <c r="Z665" i="1" a="1"/>
  <c r="Z665" i="1" s="1"/>
  <c r="AA665" i="1"/>
  <c r="AB665" i="1"/>
  <c r="AC665" i="1" a="1"/>
  <c r="AC665" i="1" s="1"/>
  <c r="AD665" i="1"/>
  <c r="AE665" i="1" a="1"/>
  <c r="AE665" i="1" s="1"/>
  <c r="AF665" i="1"/>
  <c r="AG665" i="1"/>
  <c r="AH665" i="1"/>
  <c r="AI665" i="1" a="1"/>
  <c r="AI665" i="1" s="1"/>
  <c r="R666" i="1"/>
  <c r="S666" i="1"/>
  <c r="T666" i="1"/>
  <c r="U666" i="1"/>
  <c r="V666" i="1"/>
  <c r="X666" i="1" a="1"/>
  <c r="X666" i="1" s="1"/>
  <c r="Y666" i="1" a="1"/>
  <c r="Y666" i="1" s="1"/>
  <c r="Z666" i="1" a="1"/>
  <c r="Z666" i="1" s="1"/>
  <c r="AA666" i="1"/>
  <c r="AB666" i="1"/>
  <c r="AC666" i="1" a="1"/>
  <c r="AC666" i="1" s="1"/>
  <c r="AD666" i="1"/>
  <c r="AE666" i="1" a="1"/>
  <c r="AE666" i="1" s="1"/>
  <c r="AF666" i="1"/>
  <c r="AG666" i="1"/>
  <c r="AH666" i="1"/>
  <c r="AI666" i="1" a="1"/>
  <c r="AI666" i="1" s="1"/>
  <c r="R667" i="1"/>
  <c r="S667" i="1"/>
  <c r="T667" i="1"/>
  <c r="U667" i="1"/>
  <c r="V667" i="1"/>
  <c r="X667" i="1" a="1"/>
  <c r="X667" i="1" s="1"/>
  <c r="Y667" i="1" a="1"/>
  <c r="Y667" i="1" s="1"/>
  <c r="Z667" i="1" a="1"/>
  <c r="Z667" i="1" s="1"/>
  <c r="AA667" i="1"/>
  <c r="AB667" i="1"/>
  <c r="AC667" i="1" a="1"/>
  <c r="AC667" i="1" s="1"/>
  <c r="AD667" i="1"/>
  <c r="AE667" i="1" a="1"/>
  <c r="AE667" i="1" s="1"/>
  <c r="AF667" i="1"/>
  <c r="AG667" i="1"/>
  <c r="AH667" i="1"/>
  <c r="AI667" i="1" a="1"/>
  <c r="AI667" i="1" s="1"/>
  <c r="R668" i="1"/>
  <c r="S668" i="1"/>
  <c r="T668" i="1"/>
  <c r="U668" i="1"/>
  <c r="V668" i="1"/>
  <c r="X668" i="1" a="1"/>
  <c r="X668" i="1" s="1"/>
  <c r="Y668" i="1" a="1"/>
  <c r="Y668" i="1" s="1"/>
  <c r="Z668" i="1" a="1"/>
  <c r="Z668" i="1" s="1"/>
  <c r="AA668" i="1"/>
  <c r="AB668" i="1"/>
  <c r="AC668" i="1" a="1"/>
  <c r="AC668" i="1" s="1"/>
  <c r="AD668" i="1"/>
  <c r="AE668" i="1" a="1"/>
  <c r="AE668" i="1" s="1"/>
  <c r="AF668" i="1"/>
  <c r="AG668" i="1"/>
  <c r="AH668" i="1"/>
  <c r="AI668" i="1" a="1"/>
  <c r="AI668" i="1" s="1"/>
  <c r="R669" i="1"/>
  <c r="S669" i="1"/>
  <c r="T669" i="1"/>
  <c r="U669" i="1"/>
  <c r="V669" i="1"/>
  <c r="X669" i="1" a="1"/>
  <c r="X669" i="1" s="1"/>
  <c r="Y669" i="1" a="1"/>
  <c r="Y669" i="1" s="1"/>
  <c r="Z669" i="1" a="1"/>
  <c r="Z669" i="1" s="1"/>
  <c r="AA669" i="1"/>
  <c r="AB669" i="1"/>
  <c r="AC669" i="1" a="1"/>
  <c r="AC669" i="1" s="1"/>
  <c r="AD669" i="1"/>
  <c r="AE669" i="1" a="1"/>
  <c r="AE669" i="1" s="1"/>
  <c r="AF669" i="1"/>
  <c r="AG669" i="1"/>
  <c r="AH669" i="1"/>
  <c r="AI669" i="1" a="1"/>
  <c r="AI669" i="1" s="1"/>
  <c r="R670" i="1"/>
  <c r="S670" i="1"/>
  <c r="T670" i="1"/>
  <c r="U670" i="1"/>
  <c r="V670" i="1"/>
  <c r="X670" i="1" a="1"/>
  <c r="X670" i="1" s="1"/>
  <c r="Y670" i="1" a="1"/>
  <c r="Y670" i="1" s="1"/>
  <c r="Z670" i="1" a="1"/>
  <c r="Z670" i="1" s="1"/>
  <c r="AA670" i="1"/>
  <c r="AB670" i="1"/>
  <c r="AC670" i="1" a="1"/>
  <c r="AC670" i="1" s="1"/>
  <c r="AD670" i="1"/>
  <c r="AE670" i="1" a="1"/>
  <c r="AE670" i="1" s="1"/>
  <c r="AF670" i="1"/>
  <c r="AG670" i="1"/>
  <c r="AH670" i="1"/>
  <c r="AI670" i="1" a="1"/>
  <c r="AI670" i="1" s="1"/>
  <c r="R671" i="1"/>
  <c r="S671" i="1"/>
  <c r="T671" i="1"/>
  <c r="U671" i="1"/>
  <c r="V671" i="1"/>
  <c r="X671" i="1" a="1"/>
  <c r="X671" i="1" s="1"/>
  <c r="Y671" i="1" a="1"/>
  <c r="Y671" i="1" s="1"/>
  <c r="Z671" i="1" a="1"/>
  <c r="Z671" i="1" s="1"/>
  <c r="AA671" i="1"/>
  <c r="AB671" i="1"/>
  <c r="AC671" i="1" a="1"/>
  <c r="AC671" i="1" s="1"/>
  <c r="AD671" i="1"/>
  <c r="AE671" i="1" a="1"/>
  <c r="AE671" i="1" s="1"/>
  <c r="AF671" i="1"/>
  <c r="AG671" i="1"/>
  <c r="AH671" i="1"/>
  <c r="AI671" i="1" a="1"/>
  <c r="AI671" i="1" s="1"/>
  <c r="R672" i="1"/>
  <c r="S672" i="1"/>
  <c r="T672" i="1"/>
  <c r="U672" i="1"/>
  <c r="V672" i="1"/>
  <c r="X672" i="1" a="1"/>
  <c r="X672" i="1" s="1"/>
  <c r="Y672" i="1" a="1"/>
  <c r="Y672" i="1" s="1"/>
  <c r="Z672" i="1" a="1"/>
  <c r="Z672" i="1" s="1"/>
  <c r="AA672" i="1"/>
  <c r="AB672" i="1"/>
  <c r="AC672" i="1" a="1"/>
  <c r="AC672" i="1" s="1"/>
  <c r="AD672" i="1"/>
  <c r="AE672" i="1" a="1"/>
  <c r="AE672" i="1" s="1"/>
  <c r="AF672" i="1"/>
  <c r="AG672" i="1"/>
  <c r="AH672" i="1"/>
  <c r="AI672" i="1" a="1"/>
  <c r="AI672" i="1" s="1"/>
  <c r="R673" i="1"/>
  <c r="S673" i="1"/>
  <c r="T673" i="1"/>
  <c r="U673" i="1"/>
  <c r="V673" i="1"/>
  <c r="X673" i="1" a="1"/>
  <c r="X673" i="1" s="1"/>
  <c r="Y673" i="1" a="1"/>
  <c r="Y673" i="1" s="1"/>
  <c r="Z673" i="1" a="1"/>
  <c r="Z673" i="1" s="1"/>
  <c r="AA673" i="1"/>
  <c r="AB673" i="1"/>
  <c r="AC673" i="1" a="1"/>
  <c r="AC673" i="1" s="1"/>
  <c r="AD673" i="1"/>
  <c r="AE673" i="1" a="1"/>
  <c r="AE673" i="1" s="1"/>
  <c r="AF673" i="1"/>
  <c r="AG673" i="1"/>
  <c r="AH673" i="1"/>
  <c r="AI673" i="1" a="1"/>
  <c r="AI673" i="1" s="1"/>
  <c r="R674" i="1"/>
  <c r="S674" i="1"/>
  <c r="T674" i="1"/>
  <c r="U674" i="1"/>
  <c r="V674" i="1"/>
  <c r="X674" i="1" a="1"/>
  <c r="X674" i="1" s="1"/>
  <c r="Y674" i="1" a="1"/>
  <c r="Y674" i="1" s="1"/>
  <c r="Z674" i="1" a="1"/>
  <c r="Z674" i="1" s="1"/>
  <c r="AA674" i="1"/>
  <c r="AB674" i="1"/>
  <c r="AC674" i="1" a="1"/>
  <c r="AC674" i="1" s="1"/>
  <c r="AD674" i="1"/>
  <c r="AE674" i="1" a="1"/>
  <c r="AE674" i="1" s="1"/>
  <c r="AF674" i="1"/>
  <c r="AG674" i="1"/>
  <c r="AH674" i="1"/>
  <c r="AI674" i="1" a="1"/>
  <c r="AI674" i="1" s="1"/>
  <c r="R675" i="1"/>
  <c r="S675" i="1"/>
  <c r="T675" i="1"/>
  <c r="U675" i="1"/>
  <c r="V675" i="1"/>
  <c r="X675" i="1" a="1"/>
  <c r="X675" i="1" s="1"/>
  <c r="Y675" i="1" a="1"/>
  <c r="Y675" i="1" s="1"/>
  <c r="Z675" i="1" a="1"/>
  <c r="Z675" i="1" s="1"/>
  <c r="AA675" i="1"/>
  <c r="AB675" i="1"/>
  <c r="AC675" i="1" a="1"/>
  <c r="AC675" i="1" s="1"/>
  <c r="AD675" i="1"/>
  <c r="AE675" i="1" a="1"/>
  <c r="AE675" i="1" s="1"/>
  <c r="AF675" i="1"/>
  <c r="AG675" i="1"/>
  <c r="AH675" i="1"/>
  <c r="AI675" i="1" a="1"/>
  <c r="AI675" i="1" s="1"/>
  <c r="R676" i="1"/>
  <c r="S676" i="1"/>
  <c r="T676" i="1"/>
  <c r="U676" i="1"/>
  <c r="V676" i="1"/>
  <c r="X676" i="1" a="1"/>
  <c r="X676" i="1" s="1"/>
  <c r="Y676" i="1" a="1"/>
  <c r="Y676" i="1" s="1"/>
  <c r="Z676" i="1" a="1"/>
  <c r="Z676" i="1" s="1"/>
  <c r="AA676" i="1"/>
  <c r="AB676" i="1"/>
  <c r="AC676" i="1" a="1"/>
  <c r="AC676" i="1" s="1"/>
  <c r="AD676" i="1"/>
  <c r="AE676" i="1" a="1"/>
  <c r="AE676" i="1" s="1"/>
  <c r="AF676" i="1"/>
  <c r="AG676" i="1"/>
  <c r="AH676" i="1"/>
  <c r="AI676" i="1" a="1"/>
  <c r="AI676" i="1" s="1"/>
  <c r="R677" i="1"/>
  <c r="S677" i="1"/>
  <c r="T677" i="1"/>
  <c r="U677" i="1"/>
  <c r="V677" i="1"/>
  <c r="X677" i="1" a="1"/>
  <c r="X677" i="1" s="1"/>
  <c r="Y677" i="1" a="1"/>
  <c r="Y677" i="1" s="1"/>
  <c r="Z677" i="1" a="1"/>
  <c r="Z677" i="1" s="1"/>
  <c r="AA677" i="1"/>
  <c r="AB677" i="1"/>
  <c r="AC677" i="1" a="1"/>
  <c r="AC677" i="1" s="1"/>
  <c r="AD677" i="1"/>
  <c r="AE677" i="1" a="1"/>
  <c r="AE677" i="1" s="1"/>
  <c r="AF677" i="1"/>
  <c r="AG677" i="1"/>
  <c r="AH677" i="1"/>
  <c r="AI677" i="1" a="1"/>
  <c r="AI677" i="1" s="1"/>
  <c r="R678" i="1"/>
  <c r="S678" i="1"/>
  <c r="T678" i="1"/>
  <c r="U678" i="1"/>
  <c r="V678" i="1"/>
  <c r="X678" i="1" a="1"/>
  <c r="X678" i="1" s="1"/>
  <c r="Y678" i="1" a="1"/>
  <c r="Y678" i="1" s="1"/>
  <c r="Z678" i="1" a="1"/>
  <c r="Z678" i="1" s="1"/>
  <c r="AA678" i="1"/>
  <c r="AB678" i="1"/>
  <c r="AC678" i="1" a="1"/>
  <c r="AC678" i="1" s="1"/>
  <c r="AD678" i="1"/>
  <c r="AE678" i="1" a="1"/>
  <c r="AE678" i="1" s="1"/>
  <c r="AF678" i="1"/>
  <c r="AG678" i="1"/>
  <c r="AH678" i="1"/>
  <c r="AI678" i="1" a="1"/>
  <c r="AI678" i="1" s="1"/>
  <c r="R679" i="1"/>
  <c r="S679" i="1"/>
  <c r="T679" i="1"/>
  <c r="U679" i="1"/>
  <c r="V679" i="1"/>
  <c r="X679" i="1" a="1"/>
  <c r="X679" i="1" s="1"/>
  <c r="Y679" i="1" a="1"/>
  <c r="Y679" i="1" s="1"/>
  <c r="Z679" i="1" a="1"/>
  <c r="Z679" i="1" s="1"/>
  <c r="AA679" i="1"/>
  <c r="AB679" i="1"/>
  <c r="AC679" i="1" a="1"/>
  <c r="AC679" i="1" s="1"/>
  <c r="AD679" i="1"/>
  <c r="AE679" i="1" a="1"/>
  <c r="AE679" i="1" s="1"/>
  <c r="AF679" i="1"/>
  <c r="AG679" i="1"/>
  <c r="AH679" i="1"/>
  <c r="AI679" i="1" a="1"/>
  <c r="AI679" i="1" s="1"/>
  <c r="R680" i="1"/>
  <c r="S680" i="1"/>
  <c r="T680" i="1"/>
  <c r="U680" i="1"/>
  <c r="V680" i="1"/>
  <c r="X680" i="1" a="1"/>
  <c r="X680" i="1" s="1"/>
  <c r="Y680" i="1" a="1"/>
  <c r="Y680" i="1" s="1"/>
  <c r="Z680" i="1" a="1"/>
  <c r="Z680" i="1" s="1"/>
  <c r="AA680" i="1"/>
  <c r="AB680" i="1"/>
  <c r="AC680" i="1" a="1"/>
  <c r="AC680" i="1" s="1"/>
  <c r="AD680" i="1"/>
  <c r="AE680" i="1" a="1"/>
  <c r="AE680" i="1" s="1"/>
  <c r="AF680" i="1"/>
  <c r="AG680" i="1"/>
  <c r="AH680" i="1"/>
  <c r="AI680" i="1" a="1"/>
  <c r="AI680" i="1" s="1"/>
  <c r="R681" i="1"/>
  <c r="S681" i="1"/>
  <c r="T681" i="1"/>
  <c r="U681" i="1"/>
  <c r="V681" i="1"/>
  <c r="X681" i="1" a="1"/>
  <c r="X681" i="1" s="1"/>
  <c r="Y681" i="1" a="1"/>
  <c r="Y681" i="1" s="1"/>
  <c r="Z681" i="1" a="1"/>
  <c r="Z681" i="1" s="1"/>
  <c r="AA681" i="1"/>
  <c r="AB681" i="1"/>
  <c r="AC681" i="1" a="1"/>
  <c r="AC681" i="1" s="1"/>
  <c r="AD681" i="1"/>
  <c r="AE681" i="1" a="1"/>
  <c r="AE681" i="1" s="1"/>
  <c r="AF681" i="1"/>
  <c r="AG681" i="1"/>
  <c r="AH681" i="1"/>
  <c r="AI681" i="1" a="1"/>
  <c r="AI681" i="1" s="1"/>
  <c r="R682" i="1"/>
  <c r="S682" i="1"/>
  <c r="T682" i="1"/>
  <c r="U682" i="1"/>
  <c r="V682" i="1"/>
  <c r="X682" i="1" a="1"/>
  <c r="X682" i="1" s="1"/>
  <c r="Y682" i="1" a="1"/>
  <c r="Y682" i="1" s="1"/>
  <c r="Z682" i="1" a="1"/>
  <c r="Z682" i="1" s="1"/>
  <c r="AA682" i="1"/>
  <c r="AB682" i="1"/>
  <c r="AC682" i="1" a="1"/>
  <c r="AC682" i="1" s="1"/>
  <c r="AD682" i="1"/>
  <c r="AE682" i="1" a="1"/>
  <c r="AE682" i="1" s="1"/>
  <c r="AF682" i="1"/>
  <c r="AG682" i="1"/>
  <c r="AH682" i="1"/>
  <c r="AI682" i="1" a="1"/>
  <c r="AI682" i="1" s="1"/>
  <c r="R683" i="1"/>
  <c r="S683" i="1"/>
  <c r="T683" i="1"/>
  <c r="U683" i="1"/>
  <c r="V683" i="1"/>
  <c r="X683" i="1" a="1"/>
  <c r="X683" i="1" s="1"/>
  <c r="Y683" i="1" a="1"/>
  <c r="Y683" i="1" s="1"/>
  <c r="Z683" i="1" a="1"/>
  <c r="Z683" i="1" s="1"/>
  <c r="AA683" i="1"/>
  <c r="AB683" i="1"/>
  <c r="AC683" i="1" a="1"/>
  <c r="AC683" i="1" s="1"/>
  <c r="AD683" i="1"/>
  <c r="AE683" i="1" a="1"/>
  <c r="AE683" i="1" s="1"/>
  <c r="AF683" i="1"/>
  <c r="AG683" i="1"/>
  <c r="AH683" i="1"/>
  <c r="AI683" i="1" a="1"/>
  <c r="AI683" i="1" s="1"/>
  <c r="R684" i="1"/>
  <c r="S684" i="1"/>
  <c r="T684" i="1"/>
  <c r="U684" i="1"/>
  <c r="V684" i="1"/>
  <c r="X684" i="1" a="1"/>
  <c r="X684" i="1" s="1"/>
  <c r="Y684" i="1" a="1"/>
  <c r="Y684" i="1" s="1"/>
  <c r="Z684" i="1" a="1"/>
  <c r="Z684" i="1" s="1"/>
  <c r="AA684" i="1"/>
  <c r="AB684" i="1"/>
  <c r="AC684" i="1" a="1"/>
  <c r="AC684" i="1" s="1"/>
  <c r="AD684" i="1"/>
  <c r="AE684" i="1" a="1"/>
  <c r="AE684" i="1" s="1"/>
  <c r="AF684" i="1"/>
  <c r="AG684" i="1"/>
  <c r="AH684" i="1"/>
  <c r="AI684" i="1" a="1"/>
  <c r="AI684" i="1" s="1"/>
  <c r="R685" i="1"/>
  <c r="S685" i="1"/>
  <c r="T685" i="1"/>
  <c r="U685" i="1"/>
  <c r="V685" i="1"/>
  <c r="X685" i="1" a="1"/>
  <c r="X685" i="1" s="1"/>
  <c r="Y685" i="1" a="1"/>
  <c r="Y685" i="1" s="1"/>
  <c r="Z685" i="1" a="1"/>
  <c r="Z685" i="1" s="1"/>
  <c r="AA685" i="1"/>
  <c r="AB685" i="1"/>
  <c r="AC685" i="1" a="1"/>
  <c r="AC685" i="1" s="1"/>
  <c r="AD685" i="1"/>
  <c r="AE685" i="1" a="1"/>
  <c r="AE685" i="1" s="1"/>
  <c r="AF685" i="1"/>
  <c r="AG685" i="1"/>
  <c r="AH685" i="1"/>
  <c r="AI685" i="1" a="1"/>
  <c r="AI685" i="1" s="1"/>
  <c r="R686" i="1"/>
  <c r="S686" i="1"/>
  <c r="T686" i="1"/>
  <c r="U686" i="1"/>
  <c r="V686" i="1"/>
  <c r="X686" i="1" a="1"/>
  <c r="X686" i="1" s="1"/>
  <c r="Y686" i="1" a="1"/>
  <c r="Y686" i="1" s="1"/>
  <c r="Z686" i="1" a="1"/>
  <c r="Z686" i="1" s="1"/>
  <c r="AA686" i="1"/>
  <c r="AB686" i="1"/>
  <c r="AC686" i="1" a="1"/>
  <c r="AC686" i="1" s="1"/>
  <c r="AD686" i="1"/>
  <c r="AE686" i="1" a="1"/>
  <c r="AE686" i="1" s="1"/>
  <c r="AF686" i="1"/>
  <c r="AG686" i="1"/>
  <c r="AH686" i="1"/>
  <c r="AI686" i="1" a="1"/>
  <c r="AI686" i="1" s="1"/>
  <c r="R687" i="1"/>
  <c r="S687" i="1"/>
  <c r="T687" i="1"/>
  <c r="U687" i="1"/>
  <c r="V687" i="1"/>
  <c r="X687" i="1" a="1"/>
  <c r="X687" i="1" s="1"/>
  <c r="Y687" i="1" a="1"/>
  <c r="Y687" i="1" s="1"/>
  <c r="Z687" i="1" a="1"/>
  <c r="Z687" i="1" s="1"/>
  <c r="AA687" i="1"/>
  <c r="AB687" i="1"/>
  <c r="AC687" i="1" a="1"/>
  <c r="AC687" i="1" s="1"/>
  <c r="AD687" i="1"/>
  <c r="AE687" i="1" a="1"/>
  <c r="AE687" i="1" s="1"/>
  <c r="AF687" i="1"/>
  <c r="AG687" i="1"/>
  <c r="AH687" i="1"/>
  <c r="AI687" i="1" a="1"/>
  <c r="AI687" i="1" s="1"/>
  <c r="R688" i="1"/>
  <c r="S688" i="1"/>
  <c r="T688" i="1"/>
  <c r="U688" i="1"/>
  <c r="V688" i="1"/>
  <c r="X688" i="1" a="1"/>
  <c r="X688" i="1" s="1"/>
  <c r="Y688" i="1" a="1"/>
  <c r="Y688" i="1" s="1"/>
  <c r="Z688" i="1" a="1"/>
  <c r="Z688" i="1" s="1"/>
  <c r="AA688" i="1"/>
  <c r="AB688" i="1"/>
  <c r="AC688" i="1" a="1"/>
  <c r="AC688" i="1" s="1"/>
  <c r="AD688" i="1"/>
  <c r="AE688" i="1" a="1"/>
  <c r="AE688" i="1" s="1"/>
  <c r="AF688" i="1"/>
  <c r="AG688" i="1"/>
  <c r="AH688" i="1"/>
  <c r="AI688" i="1" a="1"/>
  <c r="AI688" i="1" s="1"/>
  <c r="R689" i="1"/>
  <c r="S689" i="1"/>
  <c r="T689" i="1"/>
  <c r="U689" i="1"/>
  <c r="V689" i="1"/>
  <c r="X689" i="1" a="1"/>
  <c r="X689" i="1" s="1"/>
  <c r="Y689" i="1" a="1"/>
  <c r="Y689" i="1" s="1"/>
  <c r="Z689" i="1" a="1"/>
  <c r="Z689" i="1" s="1"/>
  <c r="AA689" i="1"/>
  <c r="AB689" i="1"/>
  <c r="AC689" i="1" a="1"/>
  <c r="AC689" i="1" s="1"/>
  <c r="AD689" i="1"/>
  <c r="AE689" i="1" a="1"/>
  <c r="AE689" i="1" s="1"/>
  <c r="AF689" i="1"/>
  <c r="AG689" i="1"/>
  <c r="AH689" i="1"/>
  <c r="AI689" i="1" a="1"/>
  <c r="AI689" i="1" s="1"/>
  <c r="R690" i="1"/>
  <c r="S690" i="1"/>
  <c r="T690" i="1"/>
  <c r="U690" i="1"/>
  <c r="V690" i="1"/>
  <c r="X690" i="1" a="1"/>
  <c r="X690" i="1" s="1"/>
  <c r="Y690" i="1" a="1"/>
  <c r="Y690" i="1" s="1"/>
  <c r="Z690" i="1" a="1"/>
  <c r="Z690" i="1" s="1"/>
  <c r="AA690" i="1"/>
  <c r="AB690" i="1"/>
  <c r="AC690" i="1" a="1"/>
  <c r="AC690" i="1" s="1"/>
  <c r="AD690" i="1"/>
  <c r="AE690" i="1" a="1"/>
  <c r="AE690" i="1" s="1"/>
  <c r="AF690" i="1"/>
  <c r="AG690" i="1"/>
  <c r="AH690" i="1"/>
  <c r="AI690" i="1" a="1"/>
  <c r="AI690" i="1" s="1"/>
  <c r="R691" i="1"/>
  <c r="S691" i="1"/>
  <c r="T691" i="1"/>
  <c r="U691" i="1"/>
  <c r="V691" i="1"/>
  <c r="X691" i="1" a="1"/>
  <c r="X691" i="1" s="1"/>
  <c r="Y691" i="1" a="1"/>
  <c r="Y691" i="1" s="1"/>
  <c r="Z691" i="1" a="1"/>
  <c r="Z691" i="1" s="1"/>
  <c r="AA691" i="1"/>
  <c r="AB691" i="1"/>
  <c r="AC691" i="1" a="1"/>
  <c r="AC691" i="1" s="1"/>
  <c r="AD691" i="1"/>
  <c r="AE691" i="1" a="1"/>
  <c r="AE691" i="1" s="1"/>
  <c r="AF691" i="1"/>
  <c r="AG691" i="1"/>
  <c r="AH691" i="1"/>
  <c r="AI691" i="1" a="1"/>
  <c r="AI691" i="1" s="1"/>
  <c r="R692" i="1"/>
  <c r="S692" i="1"/>
  <c r="T692" i="1"/>
  <c r="U692" i="1"/>
  <c r="V692" i="1"/>
  <c r="X692" i="1" a="1"/>
  <c r="X692" i="1" s="1"/>
  <c r="Y692" i="1" a="1"/>
  <c r="Y692" i="1" s="1"/>
  <c r="Z692" i="1" a="1"/>
  <c r="Z692" i="1" s="1"/>
  <c r="AA692" i="1"/>
  <c r="AB692" i="1"/>
  <c r="AC692" i="1" a="1"/>
  <c r="AC692" i="1" s="1"/>
  <c r="AD692" i="1"/>
  <c r="AE692" i="1" a="1"/>
  <c r="AE692" i="1" s="1"/>
  <c r="AF692" i="1"/>
  <c r="AG692" i="1"/>
  <c r="AH692" i="1"/>
  <c r="AI692" i="1" a="1"/>
  <c r="AI692" i="1" s="1"/>
  <c r="R693" i="1"/>
  <c r="S693" i="1"/>
  <c r="T693" i="1"/>
  <c r="U693" i="1"/>
  <c r="V693" i="1"/>
  <c r="X693" i="1" a="1"/>
  <c r="X693" i="1" s="1"/>
  <c r="Y693" i="1" a="1"/>
  <c r="Y693" i="1" s="1"/>
  <c r="Z693" i="1" a="1"/>
  <c r="Z693" i="1" s="1"/>
  <c r="AA693" i="1"/>
  <c r="AB693" i="1"/>
  <c r="AC693" i="1" a="1"/>
  <c r="AC693" i="1" s="1"/>
  <c r="AD693" i="1"/>
  <c r="AE693" i="1" a="1"/>
  <c r="AE693" i="1" s="1"/>
  <c r="AF693" i="1"/>
  <c r="AG693" i="1"/>
  <c r="AH693" i="1"/>
  <c r="AI693" i="1" a="1"/>
  <c r="AI693" i="1" s="1"/>
  <c r="R694" i="1"/>
  <c r="S694" i="1"/>
  <c r="T694" i="1"/>
  <c r="U694" i="1"/>
  <c r="V694" i="1"/>
  <c r="X694" i="1" a="1"/>
  <c r="X694" i="1" s="1"/>
  <c r="Y694" i="1" a="1"/>
  <c r="Y694" i="1" s="1"/>
  <c r="Z694" i="1" a="1"/>
  <c r="Z694" i="1" s="1"/>
  <c r="AA694" i="1"/>
  <c r="AB694" i="1"/>
  <c r="AC694" i="1" a="1"/>
  <c r="AC694" i="1" s="1"/>
  <c r="AD694" i="1"/>
  <c r="AE694" i="1" a="1"/>
  <c r="AE694" i="1" s="1"/>
  <c r="AF694" i="1"/>
  <c r="AG694" i="1"/>
  <c r="AH694" i="1"/>
  <c r="AI694" i="1" a="1"/>
  <c r="AI694" i="1" s="1"/>
  <c r="R695" i="1"/>
  <c r="S695" i="1"/>
  <c r="T695" i="1"/>
  <c r="U695" i="1"/>
  <c r="V695" i="1"/>
  <c r="X695" i="1" a="1"/>
  <c r="X695" i="1" s="1"/>
  <c r="Y695" i="1" a="1"/>
  <c r="Y695" i="1" s="1"/>
  <c r="Z695" i="1" a="1"/>
  <c r="Z695" i="1" s="1"/>
  <c r="AA695" i="1"/>
  <c r="AB695" i="1"/>
  <c r="AC695" i="1" a="1"/>
  <c r="AC695" i="1" s="1"/>
  <c r="AD695" i="1"/>
  <c r="AE695" i="1" a="1"/>
  <c r="AE695" i="1" s="1"/>
  <c r="AF695" i="1"/>
  <c r="AG695" i="1"/>
  <c r="AH695" i="1"/>
  <c r="AI695" i="1" a="1"/>
  <c r="AI695" i="1" s="1"/>
  <c r="R696" i="1"/>
  <c r="S696" i="1"/>
  <c r="T696" i="1"/>
  <c r="U696" i="1"/>
  <c r="V696" i="1"/>
  <c r="X696" i="1" a="1"/>
  <c r="X696" i="1" s="1"/>
  <c r="Y696" i="1" a="1"/>
  <c r="Y696" i="1" s="1"/>
  <c r="Z696" i="1" a="1"/>
  <c r="Z696" i="1" s="1"/>
  <c r="AA696" i="1"/>
  <c r="AB696" i="1"/>
  <c r="AC696" i="1" a="1"/>
  <c r="AC696" i="1" s="1"/>
  <c r="AD696" i="1"/>
  <c r="AE696" i="1" a="1"/>
  <c r="AE696" i="1" s="1"/>
  <c r="AF696" i="1"/>
  <c r="AG696" i="1"/>
  <c r="AH696" i="1"/>
  <c r="AI696" i="1" a="1"/>
  <c r="AI696" i="1" s="1"/>
  <c r="R697" i="1"/>
  <c r="S697" i="1"/>
  <c r="T697" i="1"/>
  <c r="U697" i="1"/>
  <c r="V697" i="1"/>
  <c r="X697" i="1" a="1"/>
  <c r="X697" i="1" s="1"/>
  <c r="Y697" i="1" a="1"/>
  <c r="Y697" i="1" s="1"/>
  <c r="Z697" i="1" a="1"/>
  <c r="Z697" i="1" s="1"/>
  <c r="AA697" i="1"/>
  <c r="AB697" i="1"/>
  <c r="AC697" i="1" a="1"/>
  <c r="AC697" i="1" s="1"/>
  <c r="AD697" i="1"/>
  <c r="AE697" i="1" a="1"/>
  <c r="AE697" i="1" s="1"/>
  <c r="AF697" i="1"/>
  <c r="AG697" i="1"/>
  <c r="AH697" i="1"/>
  <c r="AI697" i="1" a="1"/>
  <c r="AI697" i="1" s="1"/>
  <c r="R698" i="1"/>
  <c r="S698" i="1"/>
  <c r="T698" i="1"/>
  <c r="U698" i="1"/>
  <c r="V698" i="1"/>
  <c r="X698" i="1" a="1"/>
  <c r="X698" i="1" s="1"/>
  <c r="Y698" i="1" a="1"/>
  <c r="Y698" i="1" s="1"/>
  <c r="Z698" i="1" a="1"/>
  <c r="Z698" i="1" s="1"/>
  <c r="AA698" i="1"/>
  <c r="AB698" i="1"/>
  <c r="AC698" i="1" a="1"/>
  <c r="AC698" i="1" s="1"/>
  <c r="AD698" i="1"/>
  <c r="AE698" i="1" a="1"/>
  <c r="AE698" i="1" s="1"/>
  <c r="AF698" i="1"/>
  <c r="AG698" i="1"/>
  <c r="AH698" i="1"/>
  <c r="AI698" i="1" a="1"/>
  <c r="AI698" i="1" s="1"/>
  <c r="R699" i="1"/>
  <c r="S699" i="1"/>
  <c r="T699" i="1"/>
  <c r="U699" i="1"/>
  <c r="V699" i="1"/>
  <c r="X699" i="1" a="1"/>
  <c r="X699" i="1" s="1"/>
  <c r="Y699" i="1" a="1"/>
  <c r="Y699" i="1" s="1"/>
  <c r="Z699" i="1" a="1"/>
  <c r="Z699" i="1" s="1"/>
  <c r="AA699" i="1"/>
  <c r="AB699" i="1"/>
  <c r="AC699" i="1" a="1"/>
  <c r="AC699" i="1" s="1"/>
  <c r="AD699" i="1"/>
  <c r="AE699" i="1" a="1"/>
  <c r="AE699" i="1" s="1"/>
  <c r="AF699" i="1"/>
  <c r="AG699" i="1"/>
  <c r="AH699" i="1"/>
  <c r="AI699" i="1" a="1"/>
  <c r="AI699" i="1" s="1"/>
  <c r="R700" i="1"/>
  <c r="S700" i="1"/>
  <c r="T700" i="1"/>
  <c r="U700" i="1"/>
  <c r="V700" i="1"/>
  <c r="X700" i="1" a="1"/>
  <c r="X700" i="1" s="1"/>
  <c r="Y700" i="1" a="1"/>
  <c r="Y700" i="1" s="1"/>
  <c r="Z700" i="1" a="1"/>
  <c r="Z700" i="1" s="1"/>
  <c r="AA700" i="1"/>
  <c r="AB700" i="1"/>
  <c r="AC700" i="1" a="1"/>
  <c r="AC700" i="1" s="1"/>
  <c r="AD700" i="1"/>
  <c r="AE700" i="1" a="1"/>
  <c r="AE700" i="1" s="1"/>
  <c r="AF700" i="1"/>
  <c r="AG700" i="1"/>
  <c r="AH700" i="1"/>
  <c r="AI700" i="1" a="1"/>
  <c r="AI700" i="1" s="1"/>
  <c r="R701" i="1"/>
  <c r="S701" i="1"/>
  <c r="T701" i="1"/>
  <c r="U701" i="1"/>
  <c r="V701" i="1"/>
  <c r="X701" i="1" a="1"/>
  <c r="X701" i="1" s="1"/>
  <c r="Y701" i="1" a="1"/>
  <c r="Y701" i="1" s="1"/>
  <c r="Z701" i="1" a="1"/>
  <c r="Z701" i="1" s="1"/>
  <c r="AA701" i="1"/>
  <c r="AB701" i="1"/>
  <c r="AC701" i="1" a="1"/>
  <c r="AC701" i="1" s="1"/>
  <c r="AD701" i="1"/>
  <c r="AE701" i="1" a="1"/>
  <c r="AE701" i="1" s="1"/>
  <c r="AF701" i="1"/>
  <c r="AG701" i="1"/>
  <c r="AH701" i="1"/>
  <c r="AI701" i="1" a="1"/>
  <c r="AI701" i="1" s="1"/>
  <c r="R702" i="1"/>
  <c r="S702" i="1"/>
  <c r="T702" i="1"/>
  <c r="U702" i="1"/>
  <c r="V702" i="1"/>
  <c r="X702" i="1" a="1"/>
  <c r="X702" i="1" s="1"/>
  <c r="Y702" i="1" a="1"/>
  <c r="Y702" i="1" s="1"/>
  <c r="Z702" i="1" a="1"/>
  <c r="Z702" i="1" s="1"/>
  <c r="AA702" i="1"/>
  <c r="AB702" i="1"/>
  <c r="AC702" i="1" a="1"/>
  <c r="AC702" i="1" s="1"/>
  <c r="AD702" i="1"/>
  <c r="AE702" i="1" a="1"/>
  <c r="AE702" i="1" s="1"/>
  <c r="AF702" i="1"/>
  <c r="AG702" i="1"/>
  <c r="AH702" i="1"/>
  <c r="AI702" i="1" a="1"/>
  <c r="AI702" i="1" s="1"/>
  <c r="R703" i="1"/>
  <c r="S703" i="1"/>
  <c r="T703" i="1"/>
  <c r="U703" i="1"/>
  <c r="V703" i="1"/>
  <c r="X703" i="1" a="1"/>
  <c r="X703" i="1" s="1"/>
  <c r="Y703" i="1" a="1"/>
  <c r="Y703" i="1" s="1"/>
  <c r="Z703" i="1" a="1"/>
  <c r="Z703" i="1" s="1"/>
  <c r="AA703" i="1"/>
  <c r="AB703" i="1"/>
  <c r="AC703" i="1" a="1"/>
  <c r="AC703" i="1" s="1"/>
  <c r="AD703" i="1"/>
  <c r="AE703" i="1" a="1"/>
  <c r="AE703" i="1" s="1"/>
  <c r="AF703" i="1"/>
  <c r="AG703" i="1"/>
  <c r="AH703" i="1"/>
  <c r="AI703" i="1" a="1"/>
  <c r="AI703" i="1" s="1"/>
  <c r="R704" i="1"/>
  <c r="S704" i="1"/>
  <c r="T704" i="1"/>
  <c r="U704" i="1"/>
  <c r="V704" i="1"/>
  <c r="X704" i="1" a="1"/>
  <c r="X704" i="1" s="1"/>
  <c r="Y704" i="1" a="1"/>
  <c r="Y704" i="1" s="1"/>
  <c r="Z704" i="1" a="1"/>
  <c r="Z704" i="1" s="1"/>
  <c r="AA704" i="1"/>
  <c r="AB704" i="1"/>
  <c r="AC704" i="1" a="1"/>
  <c r="AC704" i="1" s="1"/>
  <c r="AD704" i="1"/>
  <c r="AE704" i="1" a="1"/>
  <c r="AE704" i="1" s="1"/>
  <c r="AF704" i="1"/>
  <c r="AG704" i="1"/>
  <c r="AH704" i="1"/>
  <c r="AI704" i="1" a="1"/>
  <c r="AI704" i="1" s="1"/>
  <c r="R705" i="1"/>
  <c r="S705" i="1"/>
  <c r="T705" i="1"/>
  <c r="U705" i="1"/>
  <c r="V705" i="1"/>
  <c r="X705" i="1" a="1"/>
  <c r="X705" i="1" s="1"/>
  <c r="Y705" i="1" a="1"/>
  <c r="Y705" i="1" s="1"/>
  <c r="Z705" i="1" a="1"/>
  <c r="Z705" i="1" s="1"/>
  <c r="AA705" i="1"/>
  <c r="AB705" i="1"/>
  <c r="AC705" i="1" a="1"/>
  <c r="AC705" i="1" s="1"/>
  <c r="AD705" i="1"/>
  <c r="AE705" i="1" a="1"/>
  <c r="AE705" i="1" s="1"/>
  <c r="AF705" i="1"/>
  <c r="AG705" i="1"/>
  <c r="AH705" i="1"/>
  <c r="AI705" i="1" a="1"/>
  <c r="AI705" i="1" s="1"/>
  <c r="R706" i="1"/>
  <c r="S706" i="1"/>
  <c r="T706" i="1"/>
  <c r="U706" i="1"/>
  <c r="V706" i="1"/>
  <c r="X706" i="1" a="1"/>
  <c r="X706" i="1" s="1"/>
  <c r="Y706" i="1" a="1"/>
  <c r="Y706" i="1" s="1"/>
  <c r="Z706" i="1" a="1"/>
  <c r="Z706" i="1" s="1"/>
  <c r="AA706" i="1"/>
  <c r="AB706" i="1"/>
  <c r="AC706" i="1" a="1"/>
  <c r="AC706" i="1" s="1"/>
  <c r="AD706" i="1"/>
  <c r="AE706" i="1" a="1"/>
  <c r="AE706" i="1" s="1"/>
  <c r="AF706" i="1"/>
  <c r="AG706" i="1"/>
  <c r="AH706" i="1"/>
  <c r="AI706" i="1" a="1"/>
  <c r="AI706" i="1" s="1"/>
  <c r="R707" i="1"/>
  <c r="S707" i="1"/>
  <c r="T707" i="1"/>
  <c r="U707" i="1"/>
  <c r="V707" i="1"/>
  <c r="X707" i="1" a="1"/>
  <c r="X707" i="1" s="1"/>
  <c r="Y707" i="1" a="1"/>
  <c r="Y707" i="1" s="1"/>
  <c r="Z707" i="1" a="1"/>
  <c r="Z707" i="1" s="1"/>
  <c r="AA707" i="1"/>
  <c r="AB707" i="1"/>
  <c r="AC707" i="1" a="1"/>
  <c r="AC707" i="1" s="1"/>
  <c r="AD707" i="1"/>
  <c r="AE707" i="1" a="1"/>
  <c r="AE707" i="1" s="1"/>
  <c r="AF707" i="1"/>
  <c r="AG707" i="1"/>
  <c r="AH707" i="1"/>
  <c r="AI707" i="1" a="1"/>
  <c r="AI707" i="1" s="1"/>
  <c r="R708" i="1"/>
  <c r="S708" i="1"/>
  <c r="T708" i="1"/>
  <c r="U708" i="1"/>
  <c r="V708" i="1"/>
  <c r="X708" i="1" a="1"/>
  <c r="X708" i="1" s="1"/>
  <c r="Y708" i="1" a="1"/>
  <c r="Y708" i="1" s="1"/>
  <c r="Z708" i="1" a="1"/>
  <c r="Z708" i="1" s="1"/>
  <c r="AA708" i="1"/>
  <c r="AB708" i="1"/>
  <c r="AC708" i="1" a="1"/>
  <c r="AC708" i="1" s="1"/>
  <c r="AD708" i="1"/>
  <c r="AE708" i="1" a="1"/>
  <c r="AE708" i="1" s="1"/>
  <c r="AF708" i="1"/>
  <c r="AG708" i="1"/>
  <c r="AH708" i="1"/>
  <c r="AI708" i="1" a="1"/>
  <c r="AI708" i="1" s="1"/>
  <c r="R709" i="1"/>
  <c r="S709" i="1"/>
  <c r="T709" i="1"/>
  <c r="U709" i="1"/>
  <c r="V709" i="1"/>
  <c r="X709" i="1" a="1"/>
  <c r="X709" i="1" s="1"/>
  <c r="Y709" i="1" a="1"/>
  <c r="Y709" i="1" s="1"/>
  <c r="Z709" i="1" a="1"/>
  <c r="Z709" i="1" s="1"/>
  <c r="AA709" i="1"/>
  <c r="AB709" i="1"/>
  <c r="AC709" i="1" a="1"/>
  <c r="AC709" i="1" s="1"/>
  <c r="AD709" i="1"/>
  <c r="AE709" i="1" a="1"/>
  <c r="AE709" i="1" s="1"/>
  <c r="AF709" i="1"/>
  <c r="AG709" i="1"/>
  <c r="AH709" i="1"/>
  <c r="AI709" i="1" a="1"/>
  <c r="AI709" i="1" s="1"/>
  <c r="R710" i="1"/>
  <c r="S710" i="1"/>
  <c r="T710" i="1"/>
  <c r="U710" i="1"/>
  <c r="V710" i="1"/>
  <c r="X710" i="1" a="1"/>
  <c r="X710" i="1" s="1"/>
  <c r="Y710" i="1" a="1"/>
  <c r="Y710" i="1" s="1"/>
  <c r="Z710" i="1" a="1"/>
  <c r="Z710" i="1" s="1"/>
  <c r="AA710" i="1"/>
  <c r="AB710" i="1"/>
  <c r="AC710" i="1" a="1"/>
  <c r="AC710" i="1" s="1"/>
  <c r="AD710" i="1"/>
  <c r="AE710" i="1" a="1"/>
  <c r="AE710" i="1" s="1"/>
  <c r="AF710" i="1"/>
  <c r="AG710" i="1"/>
  <c r="AH710" i="1"/>
  <c r="AI710" i="1" a="1"/>
  <c r="AI710" i="1" s="1"/>
  <c r="R711" i="1"/>
  <c r="S711" i="1"/>
  <c r="T711" i="1"/>
  <c r="U711" i="1"/>
  <c r="V711" i="1"/>
  <c r="X711" i="1" a="1"/>
  <c r="X711" i="1" s="1"/>
  <c r="Y711" i="1" a="1"/>
  <c r="Y711" i="1" s="1"/>
  <c r="Z711" i="1" a="1"/>
  <c r="Z711" i="1" s="1"/>
  <c r="AA711" i="1"/>
  <c r="AB711" i="1"/>
  <c r="AC711" i="1" a="1"/>
  <c r="AC711" i="1" s="1"/>
  <c r="AD711" i="1"/>
  <c r="AE711" i="1" a="1"/>
  <c r="AE711" i="1" s="1"/>
  <c r="AF711" i="1"/>
  <c r="AG711" i="1"/>
  <c r="AH711" i="1"/>
  <c r="AI711" i="1" a="1"/>
  <c r="AI711" i="1" s="1"/>
  <c r="R712" i="1"/>
  <c r="S712" i="1"/>
  <c r="T712" i="1"/>
  <c r="U712" i="1"/>
  <c r="V712" i="1"/>
  <c r="X712" i="1" a="1"/>
  <c r="X712" i="1" s="1"/>
  <c r="Y712" i="1" a="1"/>
  <c r="Y712" i="1" s="1"/>
  <c r="Z712" i="1" a="1"/>
  <c r="Z712" i="1" s="1"/>
  <c r="AA712" i="1"/>
  <c r="AB712" i="1"/>
  <c r="AC712" i="1" a="1"/>
  <c r="AC712" i="1" s="1"/>
  <c r="AD712" i="1"/>
  <c r="AE712" i="1" a="1"/>
  <c r="AE712" i="1" s="1"/>
  <c r="AF712" i="1"/>
  <c r="AG712" i="1"/>
  <c r="AH712" i="1"/>
  <c r="AI712" i="1" a="1"/>
  <c r="AI712" i="1" s="1"/>
  <c r="R713" i="1"/>
  <c r="S713" i="1"/>
  <c r="T713" i="1"/>
  <c r="U713" i="1"/>
  <c r="V713" i="1"/>
  <c r="X713" i="1" a="1"/>
  <c r="X713" i="1" s="1"/>
  <c r="Y713" i="1" a="1"/>
  <c r="Y713" i="1" s="1"/>
  <c r="Z713" i="1" a="1"/>
  <c r="Z713" i="1" s="1"/>
  <c r="AA713" i="1"/>
  <c r="AB713" i="1"/>
  <c r="AC713" i="1" a="1"/>
  <c r="AC713" i="1" s="1"/>
  <c r="AD713" i="1"/>
  <c r="AE713" i="1" a="1"/>
  <c r="AE713" i="1" s="1"/>
  <c r="AF713" i="1"/>
  <c r="AG713" i="1"/>
  <c r="AH713" i="1"/>
  <c r="AI713" i="1" a="1"/>
  <c r="AI713" i="1" s="1"/>
  <c r="R714" i="1"/>
  <c r="S714" i="1"/>
  <c r="T714" i="1"/>
  <c r="U714" i="1"/>
  <c r="V714" i="1"/>
  <c r="X714" i="1" a="1"/>
  <c r="X714" i="1" s="1"/>
  <c r="Y714" i="1" a="1"/>
  <c r="Y714" i="1" s="1"/>
  <c r="Z714" i="1" a="1"/>
  <c r="Z714" i="1" s="1"/>
  <c r="AA714" i="1"/>
  <c r="AB714" i="1"/>
  <c r="AC714" i="1" a="1"/>
  <c r="AC714" i="1" s="1"/>
  <c r="AD714" i="1"/>
  <c r="AE714" i="1" a="1"/>
  <c r="AE714" i="1" s="1"/>
  <c r="AF714" i="1"/>
  <c r="AG714" i="1"/>
  <c r="AH714" i="1"/>
  <c r="AI714" i="1" a="1"/>
  <c r="AI714" i="1" s="1"/>
  <c r="R715" i="1"/>
  <c r="S715" i="1"/>
  <c r="T715" i="1"/>
  <c r="U715" i="1"/>
  <c r="V715" i="1"/>
  <c r="X715" i="1" a="1"/>
  <c r="X715" i="1" s="1"/>
  <c r="Y715" i="1" a="1"/>
  <c r="Y715" i="1" s="1"/>
  <c r="Z715" i="1" a="1"/>
  <c r="Z715" i="1" s="1"/>
  <c r="AA715" i="1"/>
  <c r="AB715" i="1"/>
  <c r="AC715" i="1" a="1"/>
  <c r="AC715" i="1" s="1"/>
  <c r="AD715" i="1"/>
  <c r="AE715" i="1" a="1"/>
  <c r="AE715" i="1" s="1"/>
  <c r="AF715" i="1"/>
  <c r="AG715" i="1"/>
  <c r="AH715" i="1"/>
  <c r="AI715" i="1" a="1"/>
  <c r="AI715" i="1" s="1"/>
  <c r="R716" i="1"/>
  <c r="S716" i="1"/>
  <c r="T716" i="1"/>
  <c r="U716" i="1"/>
  <c r="V716" i="1"/>
  <c r="X716" i="1" a="1"/>
  <c r="X716" i="1" s="1"/>
  <c r="Y716" i="1" a="1"/>
  <c r="Y716" i="1" s="1"/>
  <c r="Z716" i="1" a="1"/>
  <c r="Z716" i="1" s="1"/>
  <c r="AA716" i="1"/>
  <c r="AB716" i="1"/>
  <c r="AC716" i="1" a="1"/>
  <c r="AC716" i="1" s="1"/>
  <c r="AD716" i="1"/>
  <c r="AE716" i="1" a="1"/>
  <c r="AE716" i="1" s="1"/>
  <c r="AF716" i="1"/>
  <c r="AG716" i="1"/>
  <c r="AH716" i="1"/>
  <c r="AI716" i="1" a="1"/>
  <c r="AI716" i="1" s="1"/>
  <c r="R717" i="1"/>
  <c r="S717" i="1"/>
  <c r="T717" i="1"/>
  <c r="U717" i="1"/>
  <c r="V717" i="1"/>
  <c r="X717" i="1" a="1"/>
  <c r="X717" i="1" s="1"/>
  <c r="Y717" i="1" a="1"/>
  <c r="Y717" i="1" s="1"/>
  <c r="Z717" i="1" a="1"/>
  <c r="Z717" i="1" s="1"/>
  <c r="AA717" i="1"/>
  <c r="AB717" i="1"/>
  <c r="AC717" i="1" a="1"/>
  <c r="AC717" i="1" s="1"/>
  <c r="AD717" i="1"/>
  <c r="AE717" i="1" a="1"/>
  <c r="AE717" i="1" s="1"/>
  <c r="AF717" i="1"/>
  <c r="AG717" i="1"/>
  <c r="AH717" i="1"/>
  <c r="AI717" i="1" a="1"/>
  <c r="AI717" i="1" s="1"/>
  <c r="R718" i="1"/>
  <c r="S718" i="1"/>
  <c r="T718" i="1"/>
  <c r="U718" i="1"/>
  <c r="V718" i="1"/>
  <c r="X718" i="1" a="1"/>
  <c r="X718" i="1" s="1"/>
  <c r="Y718" i="1" a="1"/>
  <c r="Y718" i="1" s="1"/>
  <c r="Z718" i="1" a="1"/>
  <c r="Z718" i="1" s="1"/>
  <c r="AA718" i="1"/>
  <c r="AB718" i="1"/>
  <c r="AC718" i="1" a="1"/>
  <c r="AC718" i="1" s="1"/>
  <c r="AD718" i="1"/>
  <c r="AE718" i="1" a="1"/>
  <c r="AE718" i="1" s="1"/>
  <c r="AF718" i="1"/>
  <c r="AG718" i="1"/>
  <c r="AH718" i="1"/>
  <c r="AI718" i="1" a="1"/>
  <c r="AI718" i="1" s="1"/>
  <c r="R719" i="1"/>
  <c r="S719" i="1"/>
  <c r="T719" i="1"/>
  <c r="U719" i="1"/>
  <c r="V719" i="1"/>
  <c r="X719" i="1" a="1"/>
  <c r="X719" i="1" s="1"/>
  <c r="Y719" i="1" a="1"/>
  <c r="Y719" i="1" s="1"/>
  <c r="Z719" i="1" a="1"/>
  <c r="Z719" i="1" s="1"/>
  <c r="AA719" i="1"/>
  <c r="AB719" i="1"/>
  <c r="AC719" i="1" a="1"/>
  <c r="AC719" i="1" s="1"/>
  <c r="AD719" i="1"/>
  <c r="AE719" i="1" a="1"/>
  <c r="AE719" i="1" s="1"/>
  <c r="AF719" i="1"/>
  <c r="AG719" i="1"/>
  <c r="AH719" i="1"/>
  <c r="AI719" i="1" a="1"/>
  <c r="AI719" i="1" s="1"/>
  <c r="R720" i="1"/>
  <c r="S720" i="1"/>
  <c r="T720" i="1"/>
  <c r="U720" i="1"/>
  <c r="V720" i="1"/>
  <c r="X720" i="1" a="1"/>
  <c r="X720" i="1" s="1"/>
  <c r="Y720" i="1" a="1"/>
  <c r="Y720" i="1" s="1"/>
  <c r="Z720" i="1" a="1"/>
  <c r="Z720" i="1" s="1"/>
  <c r="AA720" i="1"/>
  <c r="AB720" i="1"/>
  <c r="AC720" i="1" a="1"/>
  <c r="AC720" i="1" s="1"/>
  <c r="AD720" i="1"/>
  <c r="AE720" i="1" a="1"/>
  <c r="AE720" i="1" s="1"/>
  <c r="AF720" i="1"/>
  <c r="AG720" i="1"/>
  <c r="AH720" i="1"/>
  <c r="AI720" i="1" a="1"/>
  <c r="AI720" i="1" s="1"/>
  <c r="R721" i="1"/>
  <c r="S721" i="1"/>
  <c r="T721" i="1"/>
  <c r="U721" i="1"/>
  <c r="V721" i="1"/>
  <c r="X721" i="1" a="1"/>
  <c r="X721" i="1" s="1"/>
  <c r="Y721" i="1" a="1"/>
  <c r="Y721" i="1" s="1"/>
  <c r="Z721" i="1" a="1"/>
  <c r="Z721" i="1" s="1"/>
  <c r="AA721" i="1"/>
  <c r="AB721" i="1"/>
  <c r="AC721" i="1" a="1"/>
  <c r="AC721" i="1" s="1"/>
  <c r="AD721" i="1"/>
  <c r="AE721" i="1" a="1"/>
  <c r="AE721" i="1" s="1"/>
  <c r="AF721" i="1"/>
  <c r="AG721" i="1"/>
  <c r="AH721" i="1"/>
  <c r="AI721" i="1" a="1"/>
  <c r="AI721" i="1" s="1"/>
  <c r="R722" i="1"/>
  <c r="S722" i="1"/>
  <c r="T722" i="1"/>
  <c r="U722" i="1"/>
  <c r="V722" i="1"/>
  <c r="X722" i="1" a="1"/>
  <c r="X722" i="1" s="1"/>
  <c r="Y722" i="1" a="1"/>
  <c r="Y722" i="1" s="1"/>
  <c r="Z722" i="1" a="1"/>
  <c r="Z722" i="1" s="1"/>
  <c r="AA722" i="1"/>
  <c r="AB722" i="1"/>
  <c r="AC722" i="1" a="1"/>
  <c r="AC722" i="1" s="1"/>
  <c r="AD722" i="1"/>
  <c r="AE722" i="1" a="1"/>
  <c r="AE722" i="1" s="1"/>
  <c r="AF722" i="1"/>
  <c r="AG722" i="1"/>
  <c r="AH722" i="1"/>
  <c r="AI722" i="1" a="1"/>
  <c r="AI722" i="1" s="1"/>
  <c r="R723" i="1"/>
  <c r="S723" i="1"/>
  <c r="T723" i="1"/>
  <c r="U723" i="1"/>
  <c r="V723" i="1"/>
  <c r="X723" i="1" a="1"/>
  <c r="X723" i="1" s="1"/>
  <c r="Y723" i="1" a="1"/>
  <c r="Y723" i="1" s="1"/>
  <c r="Z723" i="1" a="1"/>
  <c r="Z723" i="1" s="1"/>
  <c r="AA723" i="1"/>
  <c r="AB723" i="1"/>
  <c r="AC723" i="1" a="1"/>
  <c r="AC723" i="1" s="1"/>
  <c r="AD723" i="1"/>
  <c r="AE723" i="1" a="1"/>
  <c r="AE723" i="1" s="1"/>
  <c r="AF723" i="1"/>
  <c r="AG723" i="1"/>
  <c r="AH723" i="1"/>
  <c r="AI723" i="1" a="1"/>
  <c r="AI723" i="1" s="1"/>
  <c r="R724" i="1"/>
  <c r="S724" i="1"/>
  <c r="T724" i="1"/>
  <c r="U724" i="1"/>
  <c r="V724" i="1"/>
  <c r="X724" i="1" a="1"/>
  <c r="X724" i="1" s="1"/>
  <c r="Y724" i="1" a="1"/>
  <c r="Y724" i="1" s="1"/>
  <c r="Z724" i="1" a="1"/>
  <c r="Z724" i="1" s="1"/>
  <c r="AA724" i="1"/>
  <c r="AB724" i="1"/>
  <c r="AC724" i="1" a="1"/>
  <c r="AC724" i="1" s="1"/>
  <c r="AD724" i="1"/>
  <c r="AE724" i="1" a="1"/>
  <c r="AE724" i="1" s="1"/>
  <c r="AF724" i="1"/>
  <c r="AG724" i="1"/>
  <c r="AH724" i="1"/>
  <c r="AI724" i="1" a="1"/>
  <c r="AI724" i="1" s="1"/>
  <c r="R725" i="1"/>
  <c r="S725" i="1"/>
  <c r="T725" i="1"/>
  <c r="U725" i="1"/>
  <c r="V725" i="1"/>
  <c r="X725" i="1" a="1"/>
  <c r="X725" i="1" s="1"/>
  <c r="Y725" i="1" a="1"/>
  <c r="Y725" i="1" s="1"/>
  <c r="Z725" i="1" a="1"/>
  <c r="Z725" i="1" s="1"/>
  <c r="AA725" i="1"/>
  <c r="AB725" i="1"/>
  <c r="AC725" i="1" a="1"/>
  <c r="AC725" i="1" s="1"/>
  <c r="AD725" i="1"/>
  <c r="AE725" i="1" a="1"/>
  <c r="AE725" i="1" s="1"/>
  <c r="AF725" i="1"/>
  <c r="AG725" i="1"/>
  <c r="AH725" i="1"/>
  <c r="AI725" i="1" a="1"/>
  <c r="AI725" i="1" s="1"/>
  <c r="R726" i="1"/>
  <c r="S726" i="1"/>
  <c r="T726" i="1"/>
  <c r="U726" i="1"/>
  <c r="V726" i="1"/>
  <c r="X726" i="1" a="1"/>
  <c r="X726" i="1" s="1"/>
  <c r="Y726" i="1" a="1"/>
  <c r="Y726" i="1" s="1"/>
  <c r="Z726" i="1" a="1"/>
  <c r="Z726" i="1" s="1"/>
  <c r="AA726" i="1"/>
  <c r="AB726" i="1"/>
  <c r="AC726" i="1" a="1"/>
  <c r="AC726" i="1" s="1"/>
  <c r="AD726" i="1"/>
  <c r="AE726" i="1" a="1"/>
  <c r="AE726" i="1" s="1"/>
  <c r="AF726" i="1"/>
  <c r="AG726" i="1"/>
  <c r="AH726" i="1"/>
  <c r="AI726" i="1" a="1"/>
  <c r="AI726" i="1" s="1"/>
  <c r="R727" i="1"/>
  <c r="S727" i="1"/>
  <c r="T727" i="1"/>
  <c r="U727" i="1"/>
  <c r="V727" i="1"/>
  <c r="X727" i="1" a="1"/>
  <c r="X727" i="1" s="1"/>
  <c r="Y727" i="1" a="1"/>
  <c r="Y727" i="1" s="1"/>
  <c r="Z727" i="1" a="1"/>
  <c r="Z727" i="1" s="1"/>
  <c r="AA727" i="1"/>
  <c r="AB727" i="1"/>
  <c r="AC727" i="1" a="1"/>
  <c r="AC727" i="1" s="1"/>
  <c r="AD727" i="1"/>
  <c r="AE727" i="1" a="1"/>
  <c r="AE727" i="1" s="1"/>
  <c r="AF727" i="1"/>
  <c r="AG727" i="1"/>
  <c r="AH727" i="1"/>
  <c r="AI727" i="1" a="1"/>
  <c r="AI727" i="1" s="1"/>
  <c r="R728" i="1"/>
  <c r="S728" i="1"/>
  <c r="T728" i="1"/>
  <c r="U728" i="1"/>
  <c r="V728" i="1"/>
  <c r="X728" i="1" a="1"/>
  <c r="X728" i="1" s="1"/>
  <c r="Y728" i="1" a="1"/>
  <c r="Y728" i="1" s="1"/>
  <c r="Z728" i="1" a="1"/>
  <c r="Z728" i="1" s="1"/>
  <c r="AA728" i="1"/>
  <c r="AB728" i="1"/>
  <c r="AC728" i="1" a="1"/>
  <c r="AC728" i="1" s="1"/>
  <c r="AD728" i="1"/>
  <c r="AE728" i="1" a="1"/>
  <c r="AE728" i="1" s="1"/>
  <c r="AF728" i="1"/>
  <c r="AG728" i="1"/>
  <c r="AH728" i="1"/>
  <c r="AI728" i="1" a="1"/>
  <c r="AI728" i="1" s="1"/>
  <c r="R729" i="1"/>
  <c r="S729" i="1"/>
  <c r="T729" i="1"/>
  <c r="U729" i="1"/>
  <c r="V729" i="1"/>
  <c r="X729" i="1" a="1"/>
  <c r="X729" i="1" s="1"/>
  <c r="Y729" i="1" a="1"/>
  <c r="Y729" i="1" s="1"/>
  <c r="Z729" i="1" a="1"/>
  <c r="Z729" i="1" s="1"/>
  <c r="AA729" i="1"/>
  <c r="AB729" i="1"/>
  <c r="AC729" i="1" a="1"/>
  <c r="AC729" i="1" s="1"/>
  <c r="AD729" i="1"/>
  <c r="AE729" i="1" a="1"/>
  <c r="AE729" i="1" s="1"/>
  <c r="AF729" i="1"/>
  <c r="AG729" i="1"/>
  <c r="AH729" i="1"/>
  <c r="AI729" i="1" a="1"/>
  <c r="AI729" i="1" s="1"/>
  <c r="R730" i="1"/>
  <c r="S730" i="1"/>
  <c r="T730" i="1"/>
  <c r="U730" i="1"/>
  <c r="V730" i="1"/>
  <c r="X730" i="1" a="1"/>
  <c r="X730" i="1" s="1"/>
  <c r="Y730" i="1" a="1"/>
  <c r="Y730" i="1" s="1"/>
  <c r="Z730" i="1" a="1"/>
  <c r="Z730" i="1" s="1"/>
  <c r="AA730" i="1"/>
  <c r="AB730" i="1"/>
  <c r="AC730" i="1" a="1"/>
  <c r="AC730" i="1" s="1"/>
  <c r="AD730" i="1"/>
  <c r="AE730" i="1" a="1"/>
  <c r="AE730" i="1" s="1"/>
  <c r="AF730" i="1"/>
  <c r="AG730" i="1"/>
  <c r="AH730" i="1"/>
  <c r="AI730" i="1" a="1"/>
  <c r="AI730" i="1" s="1"/>
  <c r="R731" i="1"/>
  <c r="S731" i="1"/>
  <c r="T731" i="1"/>
  <c r="U731" i="1"/>
  <c r="V731" i="1"/>
  <c r="X731" i="1" a="1"/>
  <c r="X731" i="1" s="1"/>
  <c r="Y731" i="1" a="1"/>
  <c r="Y731" i="1" s="1"/>
  <c r="Z731" i="1" a="1"/>
  <c r="Z731" i="1" s="1"/>
  <c r="AA731" i="1"/>
  <c r="AB731" i="1"/>
  <c r="AC731" i="1" a="1"/>
  <c r="AC731" i="1" s="1"/>
  <c r="AD731" i="1"/>
  <c r="AE731" i="1" a="1"/>
  <c r="AE731" i="1" s="1"/>
  <c r="AF731" i="1"/>
  <c r="AG731" i="1"/>
  <c r="AH731" i="1"/>
  <c r="AI731" i="1" a="1"/>
  <c r="AI731" i="1" s="1"/>
  <c r="R732" i="1"/>
  <c r="S732" i="1"/>
  <c r="T732" i="1"/>
  <c r="U732" i="1"/>
  <c r="V732" i="1"/>
  <c r="X732" i="1" a="1"/>
  <c r="X732" i="1" s="1"/>
  <c r="Y732" i="1" a="1"/>
  <c r="Y732" i="1" s="1"/>
  <c r="Z732" i="1" a="1"/>
  <c r="Z732" i="1" s="1"/>
  <c r="AA732" i="1"/>
  <c r="AB732" i="1"/>
  <c r="AC732" i="1" a="1"/>
  <c r="AC732" i="1" s="1"/>
  <c r="AD732" i="1"/>
  <c r="AE732" i="1" a="1"/>
  <c r="AE732" i="1" s="1"/>
  <c r="AF732" i="1"/>
  <c r="AG732" i="1"/>
  <c r="AH732" i="1"/>
  <c r="AI732" i="1" a="1"/>
  <c r="AI732" i="1" s="1"/>
  <c r="R733" i="1"/>
  <c r="S733" i="1"/>
  <c r="T733" i="1"/>
  <c r="U733" i="1"/>
  <c r="V733" i="1"/>
  <c r="X733" i="1" a="1"/>
  <c r="X733" i="1" s="1"/>
  <c r="Y733" i="1" a="1"/>
  <c r="Y733" i="1" s="1"/>
  <c r="Z733" i="1" a="1"/>
  <c r="Z733" i="1" s="1"/>
  <c r="AA733" i="1"/>
  <c r="AB733" i="1"/>
  <c r="AC733" i="1" a="1"/>
  <c r="AC733" i="1" s="1"/>
  <c r="AD733" i="1"/>
  <c r="AE733" i="1" a="1"/>
  <c r="AE733" i="1" s="1"/>
  <c r="AF733" i="1"/>
  <c r="AG733" i="1"/>
  <c r="AH733" i="1"/>
  <c r="AI733" i="1" a="1"/>
  <c r="AI733" i="1" s="1"/>
  <c r="R734" i="1"/>
  <c r="S734" i="1"/>
  <c r="T734" i="1"/>
  <c r="U734" i="1"/>
  <c r="V734" i="1"/>
  <c r="X734" i="1" a="1"/>
  <c r="X734" i="1" s="1"/>
  <c r="Y734" i="1" a="1"/>
  <c r="Y734" i="1" s="1"/>
  <c r="Z734" i="1" a="1"/>
  <c r="Z734" i="1" s="1"/>
  <c r="AA734" i="1"/>
  <c r="AB734" i="1"/>
  <c r="AC734" i="1" a="1"/>
  <c r="AC734" i="1" s="1"/>
  <c r="AD734" i="1"/>
  <c r="AE734" i="1" a="1"/>
  <c r="AE734" i="1" s="1"/>
  <c r="AF734" i="1"/>
  <c r="AG734" i="1"/>
  <c r="AH734" i="1"/>
  <c r="AI734" i="1" a="1"/>
  <c r="AI734" i="1" s="1"/>
  <c r="R735" i="1"/>
  <c r="S735" i="1"/>
  <c r="T735" i="1"/>
  <c r="U735" i="1"/>
  <c r="V735" i="1"/>
  <c r="X735" i="1" a="1"/>
  <c r="X735" i="1" s="1"/>
  <c r="Y735" i="1" a="1"/>
  <c r="Y735" i="1" s="1"/>
  <c r="Z735" i="1" a="1"/>
  <c r="Z735" i="1" s="1"/>
  <c r="AA735" i="1"/>
  <c r="AB735" i="1"/>
  <c r="AC735" i="1" a="1"/>
  <c r="AC735" i="1" s="1"/>
  <c r="AD735" i="1"/>
  <c r="AE735" i="1" a="1"/>
  <c r="AE735" i="1" s="1"/>
  <c r="AF735" i="1"/>
  <c r="AG735" i="1"/>
  <c r="AH735" i="1"/>
  <c r="AI735" i="1" a="1"/>
  <c r="AI735" i="1" s="1"/>
  <c r="R736" i="1"/>
  <c r="S736" i="1"/>
  <c r="T736" i="1"/>
  <c r="U736" i="1"/>
  <c r="V736" i="1"/>
  <c r="X736" i="1" a="1"/>
  <c r="X736" i="1" s="1"/>
  <c r="Y736" i="1" a="1"/>
  <c r="Y736" i="1" s="1"/>
  <c r="Z736" i="1" a="1"/>
  <c r="Z736" i="1" s="1"/>
  <c r="AA736" i="1"/>
  <c r="AB736" i="1"/>
  <c r="AC736" i="1" a="1"/>
  <c r="AC736" i="1" s="1"/>
  <c r="AD736" i="1"/>
  <c r="AE736" i="1" a="1"/>
  <c r="AE736" i="1" s="1"/>
  <c r="AF736" i="1"/>
  <c r="AG736" i="1"/>
  <c r="AH736" i="1"/>
  <c r="AI736" i="1" a="1"/>
  <c r="AI736" i="1" s="1"/>
  <c r="R737" i="1"/>
  <c r="S737" i="1"/>
  <c r="T737" i="1"/>
  <c r="U737" i="1"/>
  <c r="V737" i="1"/>
  <c r="X737" i="1" a="1"/>
  <c r="X737" i="1" s="1"/>
  <c r="Y737" i="1" a="1"/>
  <c r="Y737" i="1" s="1"/>
  <c r="Z737" i="1" a="1"/>
  <c r="Z737" i="1" s="1"/>
  <c r="AA737" i="1"/>
  <c r="AB737" i="1"/>
  <c r="AC737" i="1" a="1"/>
  <c r="AC737" i="1" s="1"/>
  <c r="AD737" i="1"/>
  <c r="AE737" i="1" a="1"/>
  <c r="AE737" i="1" s="1"/>
  <c r="AF737" i="1"/>
  <c r="AG737" i="1"/>
  <c r="AH737" i="1"/>
  <c r="AI737" i="1" a="1"/>
  <c r="AI737" i="1" s="1"/>
  <c r="R738" i="1"/>
  <c r="S738" i="1"/>
  <c r="T738" i="1"/>
  <c r="U738" i="1"/>
  <c r="V738" i="1"/>
  <c r="X738" i="1" a="1"/>
  <c r="X738" i="1" s="1"/>
  <c r="Y738" i="1" a="1"/>
  <c r="Y738" i="1" s="1"/>
  <c r="Z738" i="1" a="1"/>
  <c r="Z738" i="1" s="1"/>
  <c r="AA738" i="1"/>
  <c r="AB738" i="1"/>
  <c r="AC738" i="1" a="1"/>
  <c r="AC738" i="1" s="1"/>
  <c r="AD738" i="1"/>
  <c r="AE738" i="1" a="1"/>
  <c r="AE738" i="1" s="1"/>
  <c r="AF738" i="1"/>
  <c r="AG738" i="1"/>
  <c r="AH738" i="1"/>
  <c r="AI738" i="1" a="1"/>
  <c r="AI738" i="1" s="1"/>
  <c r="R739" i="1"/>
  <c r="S739" i="1"/>
  <c r="T739" i="1"/>
  <c r="U739" i="1"/>
  <c r="V739" i="1"/>
  <c r="X739" i="1" a="1"/>
  <c r="X739" i="1" s="1"/>
  <c r="Y739" i="1" a="1"/>
  <c r="Y739" i="1" s="1"/>
  <c r="Z739" i="1" a="1"/>
  <c r="Z739" i="1" s="1"/>
  <c r="AA739" i="1"/>
  <c r="AB739" i="1"/>
  <c r="AC739" i="1" a="1"/>
  <c r="AC739" i="1" s="1"/>
  <c r="AD739" i="1"/>
  <c r="AE739" i="1" a="1"/>
  <c r="AE739" i="1" s="1"/>
  <c r="AF739" i="1"/>
  <c r="AG739" i="1"/>
  <c r="AH739" i="1"/>
  <c r="AI739" i="1" a="1"/>
  <c r="AI739" i="1" s="1"/>
  <c r="R740" i="1"/>
  <c r="S740" i="1"/>
  <c r="T740" i="1"/>
  <c r="U740" i="1"/>
  <c r="V740" i="1"/>
  <c r="X740" i="1" a="1"/>
  <c r="X740" i="1" s="1"/>
  <c r="Y740" i="1" a="1"/>
  <c r="Y740" i="1" s="1"/>
  <c r="Z740" i="1" a="1"/>
  <c r="Z740" i="1" s="1"/>
  <c r="AA740" i="1"/>
  <c r="AB740" i="1"/>
  <c r="AC740" i="1" a="1"/>
  <c r="AC740" i="1" s="1"/>
  <c r="AD740" i="1"/>
  <c r="AE740" i="1" a="1"/>
  <c r="AE740" i="1" s="1"/>
  <c r="AF740" i="1"/>
  <c r="AG740" i="1"/>
  <c r="AH740" i="1"/>
  <c r="AI740" i="1" a="1"/>
  <c r="AI740" i="1" s="1"/>
  <c r="R741" i="1"/>
  <c r="S741" i="1"/>
  <c r="T741" i="1"/>
  <c r="U741" i="1"/>
  <c r="V741" i="1"/>
  <c r="X741" i="1" a="1"/>
  <c r="X741" i="1" s="1"/>
  <c r="Y741" i="1" a="1"/>
  <c r="Y741" i="1" s="1"/>
  <c r="Z741" i="1" a="1"/>
  <c r="Z741" i="1" s="1"/>
  <c r="AA741" i="1"/>
  <c r="AB741" i="1"/>
  <c r="AC741" i="1" a="1"/>
  <c r="AC741" i="1" s="1"/>
  <c r="AD741" i="1"/>
  <c r="AE741" i="1" a="1"/>
  <c r="AE741" i="1" s="1"/>
  <c r="AF741" i="1"/>
  <c r="AG741" i="1"/>
  <c r="AH741" i="1"/>
  <c r="AI741" i="1" a="1"/>
  <c r="AI741" i="1" s="1"/>
  <c r="R742" i="1"/>
  <c r="S742" i="1"/>
  <c r="T742" i="1"/>
  <c r="U742" i="1"/>
  <c r="V742" i="1"/>
  <c r="X742" i="1" a="1"/>
  <c r="X742" i="1" s="1"/>
  <c r="Y742" i="1" a="1"/>
  <c r="Y742" i="1" s="1"/>
  <c r="Z742" i="1" a="1"/>
  <c r="Z742" i="1" s="1"/>
  <c r="AA742" i="1"/>
  <c r="AB742" i="1"/>
  <c r="AC742" i="1" a="1"/>
  <c r="AC742" i="1" s="1"/>
  <c r="AD742" i="1"/>
  <c r="AE742" i="1" a="1"/>
  <c r="AE742" i="1" s="1"/>
  <c r="AF742" i="1"/>
  <c r="AG742" i="1"/>
  <c r="AH742" i="1"/>
  <c r="AI742" i="1" a="1"/>
  <c r="AI742" i="1" s="1"/>
  <c r="R743" i="1"/>
  <c r="S743" i="1"/>
  <c r="T743" i="1"/>
  <c r="U743" i="1"/>
  <c r="V743" i="1"/>
  <c r="X743" i="1" a="1"/>
  <c r="X743" i="1" s="1"/>
  <c r="Y743" i="1" a="1"/>
  <c r="Y743" i="1" s="1"/>
  <c r="Z743" i="1" a="1"/>
  <c r="Z743" i="1" s="1"/>
  <c r="AA743" i="1"/>
  <c r="AB743" i="1"/>
  <c r="AC743" i="1" a="1"/>
  <c r="AC743" i="1" s="1"/>
  <c r="AD743" i="1"/>
  <c r="AE743" i="1" a="1"/>
  <c r="AE743" i="1" s="1"/>
  <c r="AF743" i="1"/>
  <c r="AG743" i="1"/>
  <c r="AH743" i="1"/>
  <c r="AI743" i="1" a="1"/>
  <c r="AI743" i="1" s="1"/>
  <c r="R744" i="1"/>
  <c r="S744" i="1"/>
  <c r="T744" i="1"/>
  <c r="U744" i="1"/>
  <c r="V744" i="1"/>
  <c r="X744" i="1" a="1"/>
  <c r="X744" i="1" s="1"/>
  <c r="Y744" i="1" a="1"/>
  <c r="Y744" i="1" s="1"/>
  <c r="Z744" i="1" a="1"/>
  <c r="Z744" i="1" s="1"/>
  <c r="AA744" i="1"/>
  <c r="AB744" i="1"/>
  <c r="AC744" i="1" a="1"/>
  <c r="AC744" i="1" s="1"/>
  <c r="AD744" i="1"/>
  <c r="AE744" i="1" a="1"/>
  <c r="AE744" i="1" s="1"/>
  <c r="AF744" i="1"/>
  <c r="AG744" i="1"/>
  <c r="AH744" i="1"/>
  <c r="AI744" i="1" a="1"/>
  <c r="AI744" i="1" s="1"/>
  <c r="R745" i="1"/>
  <c r="S745" i="1"/>
  <c r="T745" i="1"/>
  <c r="U745" i="1"/>
  <c r="V745" i="1"/>
  <c r="X745" i="1" a="1"/>
  <c r="X745" i="1" s="1"/>
  <c r="Y745" i="1" a="1"/>
  <c r="Y745" i="1" s="1"/>
  <c r="Z745" i="1" a="1"/>
  <c r="Z745" i="1" s="1"/>
  <c r="AA745" i="1"/>
  <c r="AB745" i="1"/>
  <c r="AC745" i="1" a="1"/>
  <c r="AC745" i="1" s="1"/>
  <c r="AD745" i="1"/>
  <c r="AE745" i="1" a="1"/>
  <c r="AE745" i="1" s="1"/>
  <c r="AF745" i="1"/>
  <c r="AG745" i="1"/>
  <c r="AH745" i="1"/>
  <c r="AI745" i="1" a="1"/>
  <c r="AI745" i="1" s="1"/>
  <c r="R746" i="1"/>
  <c r="S746" i="1"/>
  <c r="T746" i="1"/>
  <c r="U746" i="1"/>
  <c r="V746" i="1"/>
  <c r="X746" i="1" a="1"/>
  <c r="X746" i="1" s="1"/>
  <c r="Y746" i="1" a="1"/>
  <c r="Y746" i="1" s="1"/>
  <c r="Z746" i="1" a="1"/>
  <c r="Z746" i="1" s="1"/>
  <c r="AA746" i="1"/>
  <c r="AB746" i="1"/>
  <c r="AC746" i="1" a="1"/>
  <c r="AC746" i="1" s="1"/>
  <c r="AD746" i="1"/>
  <c r="AE746" i="1" a="1"/>
  <c r="AE746" i="1" s="1"/>
  <c r="AF746" i="1"/>
  <c r="AG746" i="1"/>
  <c r="AH746" i="1"/>
  <c r="AI746" i="1" a="1"/>
  <c r="AI746" i="1" s="1"/>
  <c r="R747" i="1"/>
  <c r="S747" i="1"/>
  <c r="T747" i="1"/>
  <c r="U747" i="1"/>
  <c r="V747" i="1"/>
  <c r="X747" i="1" a="1"/>
  <c r="X747" i="1" s="1"/>
  <c r="Y747" i="1" a="1"/>
  <c r="Y747" i="1" s="1"/>
  <c r="Z747" i="1" a="1"/>
  <c r="Z747" i="1" s="1"/>
  <c r="AA747" i="1"/>
  <c r="AB747" i="1"/>
  <c r="AC747" i="1" a="1"/>
  <c r="AC747" i="1" s="1"/>
  <c r="AD747" i="1"/>
  <c r="AE747" i="1" a="1"/>
  <c r="AE747" i="1" s="1"/>
  <c r="AF747" i="1"/>
  <c r="AG747" i="1"/>
  <c r="AH747" i="1"/>
  <c r="AI747" i="1" a="1"/>
  <c r="AI747" i="1" s="1"/>
  <c r="R748" i="1"/>
  <c r="S748" i="1"/>
  <c r="T748" i="1"/>
  <c r="U748" i="1"/>
  <c r="V748" i="1"/>
  <c r="X748" i="1" a="1"/>
  <c r="X748" i="1" s="1"/>
  <c r="Y748" i="1" a="1"/>
  <c r="Y748" i="1" s="1"/>
  <c r="Z748" i="1" a="1"/>
  <c r="Z748" i="1" s="1"/>
  <c r="AA748" i="1"/>
  <c r="AB748" i="1"/>
  <c r="AC748" i="1" a="1"/>
  <c r="AC748" i="1" s="1"/>
  <c r="AD748" i="1"/>
  <c r="AE748" i="1" a="1"/>
  <c r="AE748" i="1" s="1"/>
  <c r="AF748" i="1"/>
  <c r="AG748" i="1"/>
  <c r="AH748" i="1"/>
  <c r="AI748" i="1" a="1"/>
  <c r="AI748" i="1" s="1"/>
  <c r="R749" i="1"/>
  <c r="S749" i="1"/>
  <c r="T749" i="1"/>
  <c r="U749" i="1"/>
  <c r="V749" i="1"/>
  <c r="X749" i="1" a="1"/>
  <c r="X749" i="1" s="1"/>
  <c r="Y749" i="1" a="1"/>
  <c r="Y749" i="1" s="1"/>
  <c r="Z749" i="1" a="1"/>
  <c r="Z749" i="1" s="1"/>
  <c r="AA749" i="1"/>
  <c r="AB749" i="1"/>
  <c r="AC749" i="1" a="1"/>
  <c r="AC749" i="1" s="1"/>
  <c r="AD749" i="1"/>
  <c r="AE749" i="1" a="1"/>
  <c r="AE749" i="1" s="1"/>
  <c r="AF749" i="1"/>
  <c r="AG749" i="1"/>
  <c r="AH749" i="1"/>
  <c r="AI749" i="1" a="1"/>
  <c r="AI749" i="1" s="1"/>
  <c r="R750" i="1"/>
  <c r="S750" i="1"/>
  <c r="T750" i="1"/>
  <c r="U750" i="1"/>
  <c r="V750" i="1"/>
  <c r="X750" i="1" a="1"/>
  <c r="X750" i="1" s="1"/>
  <c r="Y750" i="1" a="1"/>
  <c r="Y750" i="1" s="1"/>
  <c r="Z750" i="1" a="1"/>
  <c r="Z750" i="1" s="1"/>
  <c r="AA750" i="1"/>
  <c r="AB750" i="1"/>
  <c r="AC750" i="1" a="1"/>
  <c r="AC750" i="1" s="1"/>
  <c r="AD750" i="1"/>
  <c r="AE750" i="1" a="1"/>
  <c r="AE750" i="1" s="1"/>
  <c r="AF750" i="1"/>
  <c r="AG750" i="1"/>
  <c r="AH750" i="1"/>
  <c r="AI750" i="1" a="1"/>
  <c r="AI750" i="1" s="1"/>
  <c r="R751" i="1"/>
  <c r="S751" i="1"/>
  <c r="T751" i="1"/>
  <c r="U751" i="1"/>
  <c r="V751" i="1"/>
  <c r="X751" i="1" a="1"/>
  <c r="X751" i="1" s="1"/>
  <c r="Y751" i="1" a="1"/>
  <c r="Y751" i="1" s="1"/>
  <c r="Z751" i="1" a="1"/>
  <c r="Z751" i="1" s="1"/>
  <c r="AA751" i="1"/>
  <c r="AB751" i="1"/>
  <c r="AC751" i="1" a="1"/>
  <c r="AC751" i="1" s="1"/>
  <c r="AD751" i="1"/>
  <c r="AE751" i="1" a="1"/>
  <c r="AE751" i="1" s="1"/>
  <c r="AF751" i="1"/>
  <c r="AG751" i="1"/>
  <c r="AH751" i="1"/>
  <c r="AI751" i="1" a="1"/>
  <c r="AI751" i="1" s="1"/>
  <c r="R752" i="1"/>
  <c r="S752" i="1"/>
  <c r="T752" i="1"/>
  <c r="U752" i="1"/>
  <c r="V752" i="1"/>
  <c r="X752" i="1" a="1"/>
  <c r="X752" i="1" s="1"/>
  <c r="Y752" i="1" a="1"/>
  <c r="Y752" i="1" s="1"/>
  <c r="Z752" i="1" a="1"/>
  <c r="Z752" i="1" s="1"/>
  <c r="AA752" i="1"/>
  <c r="AB752" i="1"/>
  <c r="AC752" i="1" a="1"/>
  <c r="AC752" i="1" s="1"/>
  <c r="AD752" i="1"/>
  <c r="AE752" i="1" a="1"/>
  <c r="AE752" i="1" s="1"/>
  <c r="AF752" i="1"/>
  <c r="AG752" i="1"/>
  <c r="AH752" i="1"/>
  <c r="AI752" i="1" a="1"/>
  <c r="AI752" i="1" s="1"/>
  <c r="R753" i="1"/>
  <c r="S753" i="1"/>
  <c r="T753" i="1"/>
  <c r="U753" i="1"/>
  <c r="V753" i="1"/>
  <c r="X753" i="1" a="1"/>
  <c r="X753" i="1" s="1"/>
  <c r="Y753" i="1" a="1"/>
  <c r="Y753" i="1" s="1"/>
  <c r="Z753" i="1" a="1"/>
  <c r="Z753" i="1" s="1"/>
  <c r="AA753" i="1"/>
  <c r="AB753" i="1"/>
  <c r="AC753" i="1" a="1"/>
  <c r="AC753" i="1" s="1"/>
  <c r="AD753" i="1"/>
  <c r="AE753" i="1" a="1"/>
  <c r="AE753" i="1" s="1"/>
  <c r="AF753" i="1"/>
  <c r="AG753" i="1"/>
  <c r="AH753" i="1"/>
  <c r="AI753" i="1" a="1"/>
  <c r="AI753" i="1" s="1"/>
  <c r="R754" i="1"/>
  <c r="S754" i="1"/>
  <c r="T754" i="1"/>
  <c r="U754" i="1"/>
  <c r="V754" i="1"/>
  <c r="X754" i="1" a="1"/>
  <c r="X754" i="1" s="1"/>
  <c r="Y754" i="1" a="1"/>
  <c r="Y754" i="1" s="1"/>
  <c r="Z754" i="1" a="1"/>
  <c r="Z754" i="1" s="1"/>
  <c r="AA754" i="1"/>
  <c r="AB754" i="1"/>
  <c r="AC754" i="1" a="1"/>
  <c r="AC754" i="1" s="1"/>
  <c r="AD754" i="1"/>
  <c r="AE754" i="1" a="1"/>
  <c r="AE754" i="1" s="1"/>
  <c r="AF754" i="1"/>
  <c r="AG754" i="1"/>
  <c r="AH754" i="1"/>
  <c r="AI754" i="1" a="1"/>
  <c r="AI754" i="1" s="1"/>
  <c r="R755" i="1"/>
  <c r="S755" i="1"/>
  <c r="T755" i="1"/>
  <c r="U755" i="1"/>
  <c r="V755" i="1"/>
  <c r="X755" i="1" a="1"/>
  <c r="X755" i="1" s="1"/>
  <c r="Y755" i="1" a="1"/>
  <c r="Y755" i="1" s="1"/>
  <c r="Z755" i="1" a="1"/>
  <c r="Z755" i="1" s="1"/>
  <c r="AA755" i="1"/>
  <c r="AB755" i="1"/>
  <c r="AC755" i="1" a="1"/>
  <c r="AC755" i="1" s="1"/>
  <c r="AD755" i="1"/>
  <c r="AE755" i="1" a="1"/>
  <c r="AE755" i="1" s="1"/>
  <c r="AF755" i="1"/>
  <c r="AG755" i="1"/>
  <c r="AH755" i="1"/>
  <c r="AI755" i="1" a="1"/>
  <c r="AI755" i="1" s="1"/>
  <c r="R756" i="1"/>
  <c r="S756" i="1"/>
  <c r="T756" i="1"/>
  <c r="U756" i="1"/>
  <c r="V756" i="1"/>
  <c r="X756" i="1" a="1"/>
  <c r="X756" i="1" s="1"/>
  <c r="Y756" i="1" a="1"/>
  <c r="Y756" i="1" s="1"/>
  <c r="Z756" i="1" a="1"/>
  <c r="Z756" i="1" s="1"/>
  <c r="AA756" i="1"/>
  <c r="AB756" i="1"/>
  <c r="AC756" i="1" a="1"/>
  <c r="AC756" i="1" s="1"/>
  <c r="AD756" i="1"/>
  <c r="AE756" i="1" a="1"/>
  <c r="AE756" i="1" s="1"/>
  <c r="AF756" i="1"/>
  <c r="AG756" i="1"/>
  <c r="AH756" i="1"/>
  <c r="AI756" i="1" a="1"/>
  <c r="AI756" i="1" s="1"/>
  <c r="R757" i="1"/>
  <c r="S757" i="1"/>
  <c r="T757" i="1"/>
  <c r="U757" i="1"/>
  <c r="V757" i="1"/>
  <c r="X757" i="1" a="1"/>
  <c r="X757" i="1" s="1"/>
  <c r="Y757" i="1" a="1"/>
  <c r="Y757" i="1" s="1"/>
  <c r="Z757" i="1" a="1"/>
  <c r="Z757" i="1" s="1"/>
  <c r="AA757" i="1"/>
  <c r="AB757" i="1"/>
  <c r="AC757" i="1" a="1"/>
  <c r="AC757" i="1" s="1"/>
  <c r="AD757" i="1"/>
  <c r="AE757" i="1" a="1"/>
  <c r="AE757" i="1" s="1"/>
  <c r="AF757" i="1"/>
  <c r="AG757" i="1"/>
  <c r="AH757" i="1"/>
  <c r="AI757" i="1" a="1"/>
  <c r="AI757" i="1" s="1"/>
  <c r="R758" i="1"/>
  <c r="S758" i="1"/>
  <c r="T758" i="1"/>
  <c r="U758" i="1"/>
  <c r="V758" i="1"/>
  <c r="X758" i="1" a="1"/>
  <c r="X758" i="1" s="1"/>
  <c r="Y758" i="1" a="1"/>
  <c r="Y758" i="1" s="1"/>
  <c r="Z758" i="1" a="1"/>
  <c r="Z758" i="1" s="1"/>
  <c r="AA758" i="1"/>
  <c r="AB758" i="1"/>
  <c r="AC758" i="1" a="1"/>
  <c r="AC758" i="1" s="1"/>
  <c r="AD758" i="1"/>
  <c r="AE758" i="1" a="1"/>
  <c r="AE758" i="1" s="1"/>
  <c r="AF758" i="1"/>
  <c r="AG758" i="1"/>
  <c r="AH758" i="1"/>
  <c r="AI758" i="1" a="1"/>
  <c r="AI758" i="1" s="1"/>
  <c r="R759" i="1"/>
  <c r="S759" i="1"/>
  <c r="T759" i="1"/>
  <c r="U759" i="1"/>
  <c r="V759" i="1"/>
  <c r="X759" i="1" a="1"/>
  <c r="X759" i="1" s="1"/>
  <c r="Y759" i="1" a="1"/>
  <c r="Y759" i="1" s="1"/>
  <c r="Z759" i="1" a="1"/>
  <c r="Z759" i="1" s="1"/>
  <c r="AA759" i="1"/>
  <c r="AB759" i="1"/>
  <c r="AC759" i="1" a="1"/>
  <c r="AC759" i="1" s="1"/>
  <c r="AD759" i="1"/>
  <c r="AE759" i="1" a="1"/>
  <c r="AE759" i="1" s="1"/>
  <c r="AF759" i="1"/>
  <c r="AG759" i="1"/>
  <c r="AH759" i="1"/>
  <c r="AI759" i="1" a="1"/>
  <c r="AI759" i="1" s="1"/>
  <c r="R760" i="1"/>
  <c r="S760" i="1"/>
  <c r="T760" i="1"/>
  <c r="U760" i="1"/>
  <c r="V760" i="1"/>
  <c r="X760" i="1" a="1"/>
  <c r="X760" i="1" s="1"/>
  <c r="Y760" i="1" a="1"/>
  <c r="Y760" i="1" s="1"/>
  <c r="Z760" i="1" a="1"/>
  <c r="Z760" i="1" s="1"/>
  <c r="AA760" i="1"/>
  <c r="AB760" i="1"/>
  <c r="AC760" i="1" a="1"/>
  <c r="AC760" i="1" s="1"/>
  <c r="AD760" i="1"/>
  <c r="AE760" i="1" a="1"/>
  <c r="AE760" i="1" s="1"/>
  <c r="AF760" i="1"/>
  <c r="AG760" i="1"/>
  <c r="AH760" i="1"/>
  <c r="AI760" i="1" a="1"/>
  <c r="AI760" i="1" s="1"/>
  <c r="R761" i="1"/>
  <c r="S761" i="1"/>
  <c r="T761" i="1"/>
  <c r="U761" i="1"/>
  <c r="V761" i="1"/>
  <c r="X761" i="1" a="1"/>
  <c r="X761" i="1" s="1"/>
  <c r="Y761" i="1" a="1"/>
  <c r="Y761" i="1" s="1"/>
  <c r="Z761" i="1" a="1"/>
  <c r="Z761" i="1" s="1"/>
  <c r="AA761" i="1"/>
  <c r="AB761" i="1"/>
  <c r="AC761" i="1" a="1"/>
  <c r="AC761" i="1" s="1"/>
  <c r="AD761" i="1"/>
  <c r="AE761" i="1" a="1"/>
  <c r="AE761" i="1" s="1"/>
  <c r="AF761" i="1"/>
  <c r="AG761" i="1"/>
  <c r="AH761" i="1"/>
  <c r="AI761" i="1" a="1"/>
  <c r="AI761" i="1" s="1"/>
  <c r="R762" i="1"/>
  <c r="S762" i="1"/>
  <c r="T762" i="1"/>
  <c r="U762" i="1"/>
  <c r="V762" i="1"/>
  <c r="X762" i="1" a="1"/>
  <c r="X762" i="1" s="1"/>
  <c r="Y762" i="1" a="1"/>
  <c r="Y762" i="1" s="1"/>
  <c r="Z762" i="1" a="1"/>
  <c r="Z762" i="1" s="1"/>
  <c r="AA762" i="1"/>
  <c r="AB762" i="1"/>
  <c r="AC762" i="1" a="1"/>
  <c r="AC762" i="1" s="1"/>
  <c r="AD762" i="1"/>
  <c r="AE762" i="1" a="1"/>
  <c r="AE762" i="1" s="1"/>
  <c r="AF762" i="1"/>
  <c r="AG762" i="1"/>
  <c r="AH762" i="1"/>
  <c r="AI762" i="1" a="1"/>
  <c r="AI762" i="1" s="1"/>
  <c r="R763" i="1"/>
  <c r="S763" i="1"/>
  <c r="T763" i="1"/>
  <c r="U763" i="1"/>
  <c r="V763" i="1"/>
  <c r="X763" i="1" a="1"/>
  <c r="X763" i="1" s="1"/>
  <c r="Y763" i="1" a="1"/>
  <c r="Y763" i="1" s="1"/>
  <c r="Z763" i="1" a="1"/>
  <c r="Z763" i="1" s="1"/>
  <c r="AA763" i="1"/>
  <c r="AB763" i="1"/>
  <c r="AC763" i="1" a="1"/>
  <c r="AC763" i="1" s="1"/>
  <c r="AD763" i="1"/>
  <c r="AE763" i="1" a="1"/>
  <c r="AE763" i="1" s="1"/>
  <c r="AF763" i="1"/>
  <c r="AG763" i="1"/>
  <c r="AH763" i="1"/>
  <c r="AI763" i="1" a="1"/>
  <c r="AI763" i="1" s="1"/>
  <c r="R764" i="1"/>
  <c r="S764" i="1"/>
  <c r="T764" i="1"/>
  <c r="U764" i="1"/>
  <c r="V764" i="1"/>
  <c r="X764" i="1" a="1"/>
  <c r="X764" i="1" s="1"/>
  <c r="Y764" i="1" a="1"/>
  <c r="Y764" i="1" s="1"/>
  <c r="Z764" i="1" a="1"/>
  <c r="Z764" i="1" s="1"/>
  <c r="AA764" i="1"/>
  <c r="AB764" i="1"/>
  <c r="AC764" i="1" a="1"/>
  <c r="AC764" i="1" s="1"/>
  <c r="AD764" i="1"/>
  <c r="AE764" i="1" a="1"/>
  <c r="AE764" i="1" s="1"/>
  <c r="AF764" i="1"/>
  <c r="AG764" i="1"/>
  <c r="AH764" i="1"/>
  <c r="AI764" i="1" a="1"/>
  <c r="AI764" i="1" s="1"/>
  <c r="R765" i="1"/>
  <c r="S765" i="1"/>
  <c r="T765" i="1"/>
  <c r="U765" i="1"/>
  <c r="V765" i="1"/>
  <c r="X765" i="1" a="1"/>
  <c r="X765" i="1" s="1"/>
  <c r="Y765" i="1" a="1"/>
  <c r="Y765" i="1" s="1"/>
  <c r="Z765" i="1" a="1"/>
  <c r="Z765" i="1" s="1"/>
  <c r="AA765" i="1"/>
  <c r="AB765" i="1"/>
  <c r="AC765" i="1" a="1"/>
  <c r="AC765" i="1" s="1"/>
  <c r="AD765" i="1"/>
  <c r="AE765" i="1" a="1"/>
  <c r="AE765" i="1" s="1"/>
  <c r="AF765" i="1"/>
  <c r="AG765" i="1"/>
  <c r="AH765" i="1"/>
  <c r="AI765" i="1" a="1"/>
  <c r="AI765" i="1" s="1"/>
  <c r="R766" i="1"/>
  <c r="S766" i="1"/>
  <c r="T766" i="1"/>
  <c r="U766" i="1"/>
  <c r="V766" i="1"/>
  <c r="X766" i="1" a="1"/>
  <c r="X766" i="1" s="1"/>
  <c r="Y766" i="1" a="1"/>
  <c r="Y766" i="1" s="1"/>
  <c r="Z766" i="1" a="1"/>
  <c r="Z766" i="1" s="1"/>
  <c r="AA766" i="1"/>
  <c r="AB766" i="1"/>
  <c r="AC766" i="1" a="1"/>
  <c r="AC766" i="1" s="1"/>
  <c r="AD766" i="1"/>
  <c r="AE766" i="1" a="1"/>
  <c r="AE766" i="1" s="1"/>
  <c r="AF766" i="1"/>
  <c r="AG766" i="1"/>
  <c r="AH766" i="1"/>
  <c r="AI766" i="1" a="1"/>
  <c r="AI766" i="1" s="1"/>
  <c r="R767" i="1"/>
  <c r="S767" i="1"/>
  <c r="T767" i="1"/>
  <c r="U767" i="1"/>
  <c r="V767" i="1"/>
  <c r="X767" i="1" a="1"/>
  <c r="X767" i="1" s="1"/>
  <c r="Y767" i="1" a="1"/>
  <c r="Y767" i="1" s="1"/>
  <c r="Z767" i="1" a="1"/>
  <c r="Z767" i="1" s="1"/>
  <c r="AA767" i="1"/>
  <c r="AB767" i="1"/>
  <c r="AC767" i="1" a="1"/>
  <c r="AC767" i="1" s="1"/>
  <c r="AD767" i="1"/>
  <c r="AE767" i="1" a="1"/>
  <c r="AE767" i="1" s="1"/>
  <c r="AF767" i="1"/>
  <c r="AG767" i="1"/>
  <c r="AH767" i="1"/>
  <c r="AI767" i="1" a="1"/>
  <c r="AI767" i="1" s="1"/>
  <c r="R768" i="1"/>
  <c r="S768" i="1"/>
  <c r="T768" i="1"/>
  <c r="U768" i="1"/>
  <c r="V768" i="1"/>
  <c r="X768" i="1" a="1"/>
  <c r="X768" i="1" s="1"/>
  <c r="Y768" i="1" a="1"/>
  <c r="Y768" i="1" s="1"/>
  <c r="Z768" i="1" a="1"/>
  <c r="Z768" i="1" s="1"/>
  <c r="AA768" i="1"/>
  <c r="AB768" i="1"/>
  <c r="AC768" i="1" a="1"/>
  <c r="AC768" i="1" s="1"/>
  <c r="AD768" i="1"/>
  <c r="AE768" i="1" a="1"/>
  <c r="AE768" i="1" s="1"/>
  <c r="AF768" i="1"/>
  <c r="AG768" i="1"/>
  <c r="AH768" i="1"/>
  <c r="AI768" i="1" a="1"/>
  <c r="AI768" i="1" s="1"/>
  <c r="R769" i="1"/>
  <c r="S769" i="1"/>
  <c r="T769" i="1"/>
  <c r="U769" i="1"/>
  <c r="V769" i="1"/>
  <c r="X769" i="1" a="1"/>
  <c r="X769" i="1" s="1"/>
  <c r="Y769" i="1" a="1"/>
  <c r="Y769" i="1" s="1"/>
  <c r="Z769" i="1" a="1"/>
  <c r="Z769" i="1" s="1"/>
  <c r="AA769" i="1"/>
  <c r="AB769" i="1"/>
  <c r="AC769" i="1" a="1"/>
  <c r="AC769" i="1" s="1"/>
  <c r="AD769" i="1"/>
  <c r="AE769" i="1" a="1"/>
  <c r="AE769" i="1" s="1"/>
  <c r="AF769" i="1"/>
  <c r="AG769" i="1"/>
  <c r="AH769" i="1"/>
  <c r="AI769" i="1" a="1"/>
  <c r="AI769" i="1" s="1"/>
  <c r="R770" i="1"/>
  <c r="S770" i="1"/>
  <c r="T770" i="1"/>
  <c r="U770" i="1"/>
  <c r="V770" i="1"/>
  <c r="X770" i="1" a="1"/>
  <c r="X770" i="1" s="1"/>
  <c r="Y770" i="1" a="1"/>
  <c r="Y770" i="1" s="1"/>
  <c r="Z770" i="1" a="1"/>
  <c r="Z770" i="1" s="1"/>
  <c r="AA770" i="1"/>
  <c r="AB770" i="1"/>
  <c r="AC770" i="1" a="1"/>
  <c r="AC770" i="1" s="1"/>
  <c r="AD770" i="1"/>
  <c r="AE770" i="1" a="1"/>
  <c r="AE770" i="1" s="1"/>
  <c r="AF770" i="1"/>
  <c r="AG770" i="1"/>
  <c r="AH770" i="1"/>
  <c r="AI770" i="1" a="1"/>
  <c r="AI770" i="1" s="1"/>
  <c r="R771" i="1"/>
  <c r="S771" i="1"/>
  <c r="T771" i="1"/>
  <c r="U771" i="1"/>
  <c r="V771" i="1"/>
  <c r="X771" i="1" a="1"/>
  <c r="X771" i="1" s="1"/>
  <c r="Y771" i="1" a="1"/>
  <c r="Y771" i="1" s="1"/>
  <c r="Z771" i="1" a="1"/>
  <c r="Z771" i="1" s="1"/>
  <c r="AA771" i="1"/>
  <c r="AB771" i="1"/>
  <c r="AC771" i="1" a="1"/>
  <c r="AC771" i="1" s="1"/>
  <c r="AD771" i="1"/>
  <c r="AE771" i="1" a="1"/>
  <c r="AE771" i="1" s="1"/>
  <c r="AF771" i="1"/>
  <c r="AG771" i="1"/>
  <c r="AH771" i="1"/>
  <c r="AI771" i="1" a="1"/>
  <c r="AI771" i="1" s="1"/>
  <c r="R772" i="1"/>
  <c r="S772" i="1"/>
  <c r="T772" i="1"/>
  <c r="U772" i="1"/>
  <c r="V772" i="1"/>
  <c r="X772" i="1" a="1"/>
  <c r="X772" i="1" s="1"/>
  <c r="Y772" i="1" a="1"/>
  <c r="Y772" i="1" s="1"/>
  <c r="Z772" i="1" a="1"/>
  <c r="Z772" i="1" s="1"/>
  <c r="AA772" i="1"/>
  <c r="AB772" i="1"/>
  <c r="AC772" i="1" a="1"/>
  <c r="AC772" i="1" s="1"/>
  <c r="AD772" i="1"/>
  <c r="AE772" i="1" a="1"/>
  <c r="AE772" i="1" s="1"/>
  <c r="AF772" i="1"/>
  <c r="AG772" i="1"/>
  <c r="AH772" i="1"/>
  <c r="AI772" i="1" a="1"/>
  <c r="AI772" i="1" s="1"/>
  <c r="R773" i="1"/>
  <c r="S773" i="1"/>
  <c r="T773" i="1"/>
  <c r="U773" i="1"/>
  <c r="V773" i="1"/>
  <c r="X773" i="1" a="1"/>
  <c r="X773" i="1" s="1"/>
  <c r="Y773" i="1" a="1"/>
  <c r="Y773" i="1" s="1"/>
  <c r="Z773" i="1" a="1"/>
  <c r="Z773" i="1" s="1"/>
  <c r="AA773" i="1"/>
  <c r="AB773" i="1"/>
  <c r="AC773" i="1" a="1"/>
  <c r="AC773" i="1" s="1"/>
  <c r="AD773" i="1"/>
  <c r="AE773" i="1" a="1"/>
  <c r="AE773" i="1" s="1"/>
  <c r="AF773" i="1"/>
  <c r="AG773" i="1"/>
  <c r="AH773" i="1"/>
  <c r="AI773" i="1" a="1"/>
  <c r="AI773" i="1" s="1"/>
  <c r="R774" i="1"/>
  <c r="S774" i="1"/>
  <c r="T774" i="1"/>
  <c r="U774" i="1"/>
  <c r="V774" i="1"/>
  <c r="X774" i="1" a="1"/>
  <c r="X774" i="1" s="1"/>
  <c r="Y774" i="1" a="1"/>
  <c r="Y774" i="1" s="1"/>
  <c r="Z774" i="1" a="1"/>
  <c r="Z774" i="1" s="1"/>
  <c r="AA774" i="1"/>
  <c r="AB774" i="1"/>
  <c r="AC774" i="1" a="1"/>
  <c r="AC774" i="1" s="1"/>
  <c r="AD774" i="1"/>
  <c r="AE774" i="1" a="1"/>
  <c r="AE774" i="1" s="1"/>
  <c r="AF774" i="1"/>
  <c r="AG774" i="1"/>
  <c r="AH774" i="1"/>
  <c r="AI774" i="1" a="1"/>
  <c r="AI774" i="1" s="1"/>
  <c r="R775" i="1"/>
  <c r="S775" i="1"/>
  <c r="T775" i="1"/>
  <c r="U775" i="1"/>
  <c r="V775" i="1"/>
  <c r="X775" i="1" a="1"/>
  <c r="X775" i="1" s="1"/>
  <c r="Y775" i="1" a="1"/>
  <c r="Y775" i="1" s="1"/>
  <c r="Z775" i="1" a="1"/>
  <c r="Z775" i="1" s="1"/>
  <c r="AA775" i="1"/>
  <c r="AB775" i="1"/>
  <c r="AC775" i="1" a="1"/>
  <c r="AC775" i="1" s="1"/>
  <c r="AD775" i="1"/>
  <c r="AE775" i="1" a="1"/>
  <c r="AE775" i="1" s="1"/>
  <c r="AF775" i="1"/>
  <c r="AG775" i="1"/>
  <c r="AH775" i="1"/>
  <c r="AI775" i="1" a="1"/>
  <c r="AI775" i="1" s="1"/>
  <c r="R776" i="1"/>
  <c r="S776" i="1"/>
  <c r="T776" i="1"/>
  <c r="U776" i="1"/>
  <c r="V776" i="1"/>
  <c r="X776" i="1" a="1"/>
  <c r="X776" i="1" s="1"/>
  <c r="Y776" i="1" a="1"/>
  <c r="Y776" i="1" s="1"/>
  <c r="Z776" i="1" a="1"/>
  <c r="Z776" i="1" s="1"/>
  <c r="AA776" i="1"/>
  <c r="AB776" i="1"/>
  <c r="AC776" i="1" a="1"/>
  <c r="AC776" i="1" s="1"/>
  <c r="AD776" i="1"/>
  <c r="AE776" i="1" a="1"/>
  <c r="AE776" i="1" s="1"/>
  <c r="AF776" i="1"/>
  <c r="AG776" i="1"/>
  <c r="AH776" i="1"/>
  <c r="AI776" i="1" a="1"/>
  <c r="AI776" i="1" s="1"/>
  <c r="R777" i="1"/>
  <c r="S777" i="1"/>
  <c r="T777" i="1"/>
  <c r="U777" i="1"/>
  <c r="V777" i="1"/>
  <c r="X777" i="1" a="1"/>
  <c r="X777" i="1" s="1"/>
  <c r="Y777" i="1" a="1"/>
  <c r="Y777" i="1" s="1"/>
  <c r="Z777" i="1" a="1"/>
  <c r="Z777" i="1" s="1"/>
  <c r="AA777" i="1"/>
  <c r="AB777" i="1"/>
  <c r="AC777" i="1" a="1"/>
  <c r="AC777" i="1" s="1"/>
  <c r="AD777" i="1"/>
  <c r="AE777" i="1" a="1"/>
  <c r="AE777" i="1" s="1"/>
  <c r="AF777" i="1"/>
  <c r="AG777" i="1"/>
  <c r="AH777" i="1"/>
  <c r="AI777" i="1" a="1"/>
  <c r="AI777" i="1" s="1"/>
  <c r="R778" i="1"/>
  <c r="S778" i="1"/>
  <c r="T778" i="1"/>
  <c r="U778" i="1"/>
  <c r="V778" i="1"/>
  <c r="X778" i="1" a="1"/>
  <c r="X778" i="1" s="1"/>
  <c r="Y778" i="1" a="1"/>
  <c r="Y778" i="1" s="1"/>
  <c r="Z778" i="1" a="1"/>
  <c r="Z778" i="1" s="1"/>
  <c r="AA778" i="1"/>
  <c r="AB778" i="1"/>
  <c r="AC778" i="1" a="1"/>
  <c r="AC778" i="1" s="1"/>
  <c r="AD778" i="1"/>
  <c r="AE778" i="1" a="1"/>
  <c r="AE778" i="1" s="1"/>
  <c r="AF778" i="1"/>
  <c r="AG778" i="1"/>
  <c r="AH778" i="1"/>
  <c r="AI778" i="1" a="1"/>
  <c r="AI778" i="1" s="1"/>
  <c r="R779" i="1"/>
  <c r="S779" i="1"/>
  <c r="T779" i="1"/>
  <c r="U779" i="1"/>
  <c r="V779" i="1"/>
  <c r="X779" i="1" a="1"/>
  <c r="X779" i="1" s="1"/>
  <c r="Y779" i="1" a="1"/>
  <c r="Y779" i="1" s="1"/>
  <c r="Z779" i="1" a="1"/>
  <c r="Z779" i="1" s="1"/>
  <c r="AA779" i="1"/>
  <c r="AB779" i="1"/>
  <c r="AC779" i="1" a="1"/>
  <c r="AC779" i="1" s="1"/>
  <c r="AD779" i="1"/>
  <c r="AE779" i="1" a="1"/>
  <c r="AE779" i="1" s="1"/>
  <c r="AF779" i="1"/>
  <c r="AG779" i="1"/>
  <c r="AH779" i="1"/>
  <c r="AI779" i="1" a="1"/>
  <c r="AI779" i="1" s="1"/>
  <c r="R780" i="1"/>
  <c r="S780" i="1"/>
  <c r="T780" i="1"/>
  <c r="U780" i="1"/>
  <c r="V780" i="1"/>
  <c r="X780" i="1" a="1"/>
  <c r="X780" i="1" s="1"/>
  <c r="Y780" i="1" a="1"/>
  <c r="Y780" i="1" s="1"/>
  <c r="Z780" i="1" a="1"/>
  <c r="Z780" i="1" s="1"/>
  <c r="AA780" i="1"/>
  <c r="AB780" i="1"/>
  <c r="AC780" i="1" a="1"/>
  <c r="AC780" i="1" s="1"/>
  <c r="AD780" i="1"/>
  <c r="AE780" i="1" a="1"/>
  <c r="AE780" i="1" s="1"/>
  <c r="AF780" i="1"/>
  <c r="AG780" i="1"/>
  <c r="AH780" i="1"/>
  <c r="AI780" i="1" a="1"/>
  <c r="AI780" i="1" s="1"/>
  <c r="R781" i="1"/>
  <c r="S781" i="1"/>
  <c r="T781" i="1"/>
  <c r="U781" i="1"/>
  <c r="V781" i="1"/>
  <c r="X781" i="1" a="1"/>
  <c r="X781" i="1" s="1"/>
  <c r="Y781" i="1" a="1"/>
  <c r="Y781" i="1" s="1"/>
  <c r="Z781" i="1" a="1"/>
  <c r="Z781" i="1" s="1"/>
  <c r="AA781" i="1"/>
  <c r="AB781" i="1"/>
  <c r="AC781" i="1" a="1"/>
  <c r="AC781" i="1" s="1"/>
  <c r="AD781" i="1"/>
  <c r="AE781" i="1" a="1"/>
  <c r="AE781" i="1" s="1"/>
  <c r="AF781" i="1"/>
  <c r="AG781" i="1"/>
  <c r="AH781" i="1"/>
  <c r="AI781" i="1" a="1"/>
  <c r="AI781" i="1" s="1"/>
  <c r="R782" i="1"/>
  <c r="S782" i="1"/>
  <c r="T782" i="1"/>
  <c r="U782" i="1"/>
  <c r="V782" i="1"/>
  <c r="X782" i="1" a="1"/>
  <c r="X782" i="1" s="1"/>
  <c r="Y782" i="1" a="1"/>
  <c r="Y782" i="1" s="1"/>
  <c r="Z782" i="1" a="1"/>
  <c r="Z782" i="1" s="1"/>
  <c r="AA782" i="1"/>
  <c r="AB782" i="1"/>
  <c r="AC782" i="1" a="1"/>
  <c r="AC782" i="1" s="1"/>
  <c r="AD782" i="1"/>
  <c r="AE782" i="1" a="1"/>
  <c r="AE782" i="1" s="1"/>
  <c r="AF782" i="1"/>
  <c r="AG782" i="1"/>
  <c r="AH782" i="1"/>
  <c r="AI782" i="1" a="1"/>
  <c r="AI782" i="1" s="1"/>
  <c r="R783" i="1"/>
  <c r="S783" i="1"/>
  <c r="T783" i="1"/>
  <c r="U783" i="1"/>
  <c r="V783" i="1"/>
  <c r="X783" i="1" a="1"/>
  <c r="X783" i="1" s="1"/>
  <c r="Y783" i="1" a="1"/>
  <c r="Y783" i="1" s="1"/>
  <c r="Z783" i="1" a="1"/>
  <c r="Z783" i="1" s="1"/>
  <c r="AA783" i="1"/>
  <c r="AB783" i="1"/>
  <c r="AC783" i="1" a="1"/>
  <c r="AC783" i="1" s="1"/>
  <c r="AD783" i="1"/>
  <c r="AE783" i="1" a="1"/>
  <c r="AE783" i="1" s="1"/>
  <c r="AF783" i="1"/>
  <c r="AG783" i="1"/>
  <c r="AH783" i="1"/>
  <c r="AI783" i="1" a="1"/>
  <c r="AI783" i="1" s="1"/>
  <c r="R784" i="1"/>
  <c r="S784" i="1"/>
  <c r="T784" i="1"/>
  <c r="U784" i="1"/>
  <c r="V784" i="1"/>
  <c r="X784" i="1" a="1"/>
  <c r="X784" i="1" s="1"/>
  <c r="Y784" i="1" a="1"/>
  <c r="Y784" i="1" s="1"/>
  <c r="Z784" i="1" a="1"/>
  <c r="Z784" i="1" s="1"/>
  <c r="AA784" i="1"/>
  <c r="AB784" i="1"/>
  <c r="AC784" i="1" a="1"/>
  <c r="AC784" i="1" s="1"/>
  <c r="AD784" i="1"/>
  <c r="AE784" i="1" a="1"/>
  <c r="AE784" i="1" s="1"/>
  <c r="AF784" i="1"/>
  <c r="AG784" i="1"/>
  <c r="AH784" i="1"/>
  <c r="AI784" i="1" a="1"/>
  <c r="AI784" i="1" s="1"/>
  <c r="R785" i="1"/>
  <c r="S785" i="1"/>
  <c r="T785" i="1"/>
  <c r="U785" i="1"/>
  <c r="V785" i="1"/>
  <c r="X785" i="1" a="1"/>
  <c r="X785" i="1" s="1"/>
  <c r="Y785" i="1" a="1"/>
  <c r="Y785" i="1" s="1"/>
  <c r="Z785" i="1" a="1"/>
  <c r="Z785" i="1" s="1"/>
  <c r="AA785" i="1"/>
  <c r="AB785" i="1"/>
  <c r="AC785" i="1" a="1"/>
  <c r="AC785" i="1" s="1"/>
  <c r="AD785" i="1"/>
  <c r="AE785" i="1" a="1"/>
  <c r="AE785" i="1" s="1"/>
  <c r="AF785" i="1"/>
  <c r="AG785" i="1"/>
  <c r="AH785" i="1"/>
  <c r="AI785" i="1" a="1"/>
  <c r="AI785" i="1" s="1"/>
  <c r="R786" i="1"/>
  <c r="S786" i="1"/>
  <c r="T786" i="1"/>
  <c r="U786" i="1"/>
  <c r="V786" i="1"/>
  <c r="X786" i="1" a="1"/>
  <c r="X786" i="1" s="1"/>
  <c r="Y786" i="1" a="1"/>
  <c r="Y786" i="1" s="1"/>
  <c r="Z786" i="1" a="1"/>
  <c r="Z786" i="1" s="1"/>
  <c r="AA786" i="1"/>
  <c r="AB786" i="1"/>
  <c r="AC786" i="1" a="1"/>
  <c r="AC786" i="1" s="1"/>
  <c r="AD786" i="1"/>
  <c r="AE786" i="1" a="1"/>
  <c r="AE786" i="1" s="1"/>
  <c r="AF786" i="1"/>
  <c r="AG786" i="1"/>
  <c r="AH786" i="1"/>
  <c r="AI786" i="1" a="1"/>
  <c r="AI786" i="1" s="1"/>
  <c r="R787" i="1"/>
  <c r="S787" i="1"/>
  <c r="T787" i="1"/>
  <c r="U787" i="1"/>
  <c r="V787" i="1"/>
  <c r="X787" i="1" a="1"/>
  <c r="X787" i="1" s="1"/>
  <c r="Y787" i="1" a="1"/>
  <c r="Y787" i="1" s="1"/>
  <c r="Z787" i="1" a="1"/>
  <c r="Z787" i="1" s="1"/>
  <c r="AA787" i="1"/>
  <c r="AB787" i="1"/>
  <c r="AC787" i="1" a="1"/>
  <c r="AC787" i="1" s="1"/>
  <c r="AD787" i="1"/>
  <c r="AE787" i="1" a="1"/>
  <c r="AE787" i="1" s="1"/>
  <c r="AF787" i="1"/>
  <c r="AG787" i="1"/>
  <c r="AH787" i="1"/>
  <c r="AI787" i="1" a="1"/>
  <c r="AI787" i="1" s="1"/>
  <c r="R788" i="1"/>
  <c r="S788" i="1"/>
  <c r="T788" i="1"/>
  <c r="U788" i="1"/>
  <c r="V788" i="1"/>
  <c r="X788" i="1" a="1"/>
  <c r="X788" i="1" s="1"/>
  <c r="Y788" i="1" a="1"/>
  <c r="Y788" i="1" s="1"/>
  <c r="Z788" i="1" a="1"/>
  <c r="Z788" i="1" s="1"/>
  <c r="AA788" i="1"/>
  <c r="AB788" i="1"/>
  <c r="AC788" i="1" a="1"/>
  <c r="AC788" i="1" s="1"/>
  <c r="AD788" i="1"/>
  <c r="AE788" i="1" a="1"/>
  <c r="AE788" i="1" s="1"/>
  <c r="AF788" i="1"/>
  <c r="AG788" i="1"/>
  <c r="AH788" i="1"/>
  <c r="AI788" i="1" a="1"/>
  <c r="AI788" i="1" s="1"/>
  <c r="R789" i="1"/>
  <c r="S789" i="1"/>
  <c r="T789" i="1"/>
  <c r="U789" i="1"/>
  <c r="V789" i="1"/>
  <c r="X789" i="1" a="1"/>
  <c r="X789" i="1" s="1"/>
  <c r="Y789" i="1" a="1"/>
  <c r="Y789" i="1" s="1"/>
  <c r="Z789" i="1" a="1"/>
  <c r="Z789" i="1" s="1"/>
  <c r="AA789" i="1"/>
  <c r="AB789" i="1"/>
  <c r="AC789" i="1" a="1"/>
  <c r="AC789" i="1" s="1"/>
  <c r="AD789" i="1"/>
  <c r="AE789" i="1" a="1"/>
  <c r="AE789" i="1" s="1"/>
  <c r="AF789" i="1"/>
  <c r="AG789" i="1"/>
  <c r="AH789" i="1"/>
  <c r="AI789" i="1" a="1"/>
  <c r="AI789" i="1" s="1"/>
  <c r="R790" i="1"/>
  <c r="S790" i="1"/>
  <c r="T790" i="1"/>
  <c r="U790" i="1"/>
  <c r="V790" i="1"/>
  <c r="X790" i="1" a="1"/>
  <c r="X790" i="1" s="1"/>
  <c r="Y790" i="1" a="1"/>
  <c r="Y790" i="1" s="1"/>
  <c r="Z790" i="1" a="1"/>
  <c r="Z790" i="1" s="1"/>
  <c r="AA790" i="1"/>
  <c r="AB790" i="1"/>
  <c r="AC790" i="1" a="1"/>
  <c r="AC790" i="1" s="1"/>
  <c r="AD790" i="1"/>
  <c r="AE790" i="1" a="1"/>
  <c r="AE790" i="1" s="1"/>
  <c r="AF790" i="1"/>
  <c r="AG790" i="1"/>
  <c r="AH790" i="1"/>
  <c r="AI790" i="1" a="1"/>
  <c r="AI790" i="1" s="1"/>
  <c r="R791" i="1"/>
  <c r="S791" i="1"/>
  <c r="T791" i="1"/>
  <c r="U791" i="1"/>
  <c r="V791" i="1"/>
  <c r="X791" i="1" a="1"/>
  <c r="X791" i="1" s="1"/>
  <c r="Y791" i="1" a="1"/>
  <c r="Y791" i="1" s="1"/>
  <c r="Z791" i="1" a="1"/>
  <c r="Z791" i="1" s="1"/>
  <c r="AA791" i="1"/>
  <c r="AB791" i="1"/>
  <c r="AC791" i="1" a="1"/>
  <c r="AC791" i="1" s="1"/>
  <c r="AD791" i="1"/>
  <c r="AE791" i="1" a="1"/>
  <c r="AE791" i="1" s="1"/>
  <c r="AF791" i="1"/>
  <c r="AG791" i="1"/>
  <c r="AH791" i="1"/>
  <c r="AI791" i="1" a="1"/>
  <c r="AI791" i="1" s="1"/>
  <c r="R792" i="1"/>
  <c r="S792" i="1"/>
  <c r="T792" i="1"/>
  <c r="U792" i="1"/>
  <c r="V792" i="1"/>
  <c r="X792" i="1" a="1"/>
  <c r="X792" i="1" s="1"/>
  <c r="Y792" i="1" a="1"/>
  <c r="Y792" i="1" s="1"/>
  <c r="Z792" i="1" a="1"/>
  <c r="Z792" i="1" s="1"/>
  <c r="AA792" i="1"/>
  <c r="AB792" i="1"/>
  <c r="AC792" i="1" a="1"/>
  <c r="AC792" i="1" s="1"/>
  <c r="AD792" i="1"/>
  <c r="AE792" i="1" a="1"/>
  <c r="AE792" i="1" s="1"/>
  <c r="AF792" i="1"/>
  <c r="AG792" i="1"/>
  <c r="AH792" i="1"/>
  <c r="AI792" i="1" a="1"/>
  <c r="AI792" i="1" s="1"/>
  <c r="R793" i="1"/>
  <c r="S793" i="1"/>
  <c r="T793" i="1"/>
  <c r="U793" i="1"/>
  <c r="V793" i="1"/>
  <c r="X793" i="1" a="1"/>
  <c r="X793" i="1" s="1"/>
  <c r="Y793" i="1" a="1"/>
  <c r="Y793" i="1" s="1"/>
  <c r="Z793" i="1" a="1"/>
  <c r="Z793" i="1" s="1"/>
  <c r="AA793" i="1"/>
  <c r="AB793" i="1"/>
  <c r="AC793" i="1" a="1"/>
  <c r="AC793" i="1" s="1"/>
  <c r="AD793" i="1"/>
  <c r="AE793" i="1" a="1"/>
  <c r="AE793" i="1" s="1"/>
  <c r="AF793" i="1"/>
  <c r="AG793" i="1"/>
  <c r="AH793" i="1"/>
  <c r="AI793" i="1" a="1"/>
  <c r="AI793" i="1" s="1"/>
  <c r="R794" i="1"/>
  <c r="S794" i="1"/>
  <c r="T794" i="1"/>
  <c r="U794" i="1"/>
  <c r="V794" i="1"/>
  <c r="X794" i="1" a="1"/>
  <c r="X794" i="1" s="1"/>
  <c r="Y794" i="1" a="1"/>
  <c r="Y794" i="1" s="1"/>
  <c r="Z794" i="1" a="1"/>
  <c r="Z794" i="1" s="1"/>
  <c r="AA794" i="1"/>
  <c r="AB794" i="1"/>
  <c r="AC794" i="1" a="1"/>
  <c r="AC794" i="1" s="1"/>
  <c r="AD794" i="1"/>
  <c r="AE794" i="1" a="1"/>
  <c r="AE794" i="1" s="1"/>
  <c r="AF794" i="1"/>
  <c r="AG794" i="1"/>
  <c r="AH794" i="1"/>
  <c r="AI794" i="1" a="1"/>
  <c r="AI794" i="1" s="1"/>
  <c r="R795" i="1"/>
  <c r="S795" i="1"/>
  <c r="T795" i="1"/>
  <c r="U795" i="1"/>
  <c r="V795" i="1"/>
  <c r="X795" i="1" a="1"/>
  <c r="X795" i="1" s="1"/>
  <c r="Y795" i="1" a="1"/>
  <c r="Y795" i="1" s="1"/>
  <c r="Z795" i="1" a="1"/>
  <c r="Z795" i="1" s="1"/>
  <c r="AA795" i="1"/>
  <c r="AB795" i="1"/>
  <c r="AC795" i="1" a="1"/>
  <c r="AC795" i="1" s="1"/>
  <c r="AD795" i="1"/>
  <c r="AE795" i="1" a="1"/>
  <c r="AE795" i="1" s="1"/>
  <c r="AF795" i="1"/>
  <c r="AG795" i="1"/>
  <c r="AH795" i="1"/>
  <c r="AI795" i="1" a="1"/>
  <c r="AI795" i="1" s="1"/>
  <c r="R796" i="1"/>
  <c r="S796" i="1"/>
  <c r="T796" i="1"/>
  <c r="U796" i="1"/>
  <c r="V796" i="1"/>
  <c r="X796" i="1" a="1"/>
  <c r="X796" i="1" s="1"/>
  <c r="Y796" i="1" a="1"/>
  <c r="Y796" i="1" s="1"/>
  <c r="Z796" i="1" a="1"/>
  <c r="Z796" i="1" s="1"/>
  <c r="AA796" i="1"/>
  <c r="AB796" i="1"/>
  <c r="AC796" i="1" a="1"/>
  <c r="AC796" i="1" s="1"/>
  <c r="AD796" i="1"/>
  <c r="AE796" i="1" a="1"/>
  <c r="AE796" i="1" s="1"/>
  <c r="AF796" i="1"/>
  <c r="AG796" i="1"/>
  <c r="AH796" i="1"/>
  <c r="AI796" i="1" a="1"/>
  <c r="AI796" i="1" s="1"/>
  <c r="R797" i="1"/>
  <c r="S797" i="1"/>
  <c r="T797" i="1"/>
  <c r="U797" i="1"/>
  <c r="V797" i="1"/>
  <c r="X797" i="1" a="1"/>
  <c r="X797" i="1" s="1"/>
  <c r="Y797" i="1" a="1"/>
  <c r="Y797" i="1" s="1"/>
  <c r="Z797" i="1" a="1"/>
  <c r="Z797" i="1" s="1"/>
  <c r="AA797" i="1"/>
  <c r="AB797" i="1"/>
  <c r="AC797" i="1" a="1"/>
  <c r="AC797" i="1" s="1"/>
  <c r="AD797" i="1"/>
  <c r="AE797" i="1" a="1"/>
  <c r="AE797" i="1" s="1"/>
  <c r="AF797" i="1"/>
  <c r="AG797" i="1"/>
  <c r="AH797" i="1"/>
  <c r="AI797" i="1" a="1"/>
  <c r="AI797" i="1" s="1"/>
  <c r="R798" i="1"/>
  <c r="S798" i="1"/>
  <c r="T798" i="1"/>
  <c r="U798" i="1"/>
  <c r="V798" i="1"/>
  <c r="X798" i="1" a="1"/>
  <c r="X798" i="1" s="1"/>
  <c r="Y798" i="1" a="1"/>
  <c r="Y798" i="1" s="1"/>
  <c r="Z798" i="1" a="1"/>
  <c r="Z798" i="1" s="1"/>
  <c r="AA798" i="1"/>
  <c r="AB798" i="1"/>
  <c r="AC798" i="1" a="1"/>
  <c r="AC798" i="1" s="1"/>
  <c r="AD798" i="1"/>
  <c r="AE798" i="1" a="1"/>
  <c r="AE798" i="1" s="1"/>
  <c r="AF798" i="1"/>
  <c r="AG798" i="1"/>
  <c r="AH798" i="1"/>
  <c r="AI798" i="1" a="1"/>
  <c r="AI798" i="1" s="1"/>
  <c r="R799" i="1"/>
  <c r="S799" i="1"/>
  <c r="T799" i="1"/>
  <c r="U799" i="1"/>
  <c r="V799" i="1"/>
  <c r="X799" i="1" a="1"/>
  <c r="X799" i="1" s="1"/>
  <c r="Y799" i="1" a="1"/>
  <c r="Y799" i="1" s="1"/>
  <c r="Z799" i="1" a="1"/>
  <c r="Z799" i="1" s="1"/>
  <c r="AA799" i="1"/>
  <c r="AB799" i="1"/>
  <c r="AC799" i="1" a="1"/>
  <c r="AC799" i="1" s="1"/>
  <c r="AD799" i="1"/>
  <c r="AE799" i="1" a="1"/>
  <c r="AE799" i="1" s="1"/>
  <c r="AF799" i="1"/>
  <c r="AG799" i="1"/>
  <c r="AH799" i="1"/>
  <c r="AI799" i="1" a="1"/>
  <c r="AI799" i="1" s="1"/>
  <c r="R800" i="1"/>
  <c r="S800" i="1"/>
  <c r="T800" i="1"/>
  <c r="U800" i="1"/>
  <c r="V800" i="1"/>
  <c r="X800" i="1" a="1"/>
  <c r="X800" i="1" s="1"/>
  <c r="Y800" i="1" a="1"/>
  <c r="Y800" i="1" s="1"/>
  <c r="Z800" i="1" a="1"/>
  <c r="Z800" i="1" s="1"/>
  <c r="AA800" i="1"/>
  <c r="AB800" i="1"/>
  <c r="AC800" i="1" a="1"/>
  <c r="AC800" i="1" s="1"/>
  <c r="AD800" i="1"/>
  <c r="AE800" i="1" a="1"/>
  <c r="AE800" i="1" s="1"/>
  <c r="AF800" i="1"/>
  <c r="AG800" i="1"/>
  <c r="AH800" i="1"/>
  <c r="AI800" i="1" a="1"/>
  <c r="AI800" i="1" s="1"/>
  <c r="R801" i="1"/>
  <c r="S801" i="1"/>
  <c r="T801" i="1"/>
  <c r="U801" i="1"/>
  <c r="V801" i="1"/>
  <c r="X801" i="1" a="1"/>
  <c r="X801" i="1" s="1"/>
  <c r="Y801" i="1" a="1"/>
  <c r="Y801" i="1" s="1"/>
  <c r="Z801" i="1" a="1"/>
  <c r="Z801" i="1" s="1"/>
  <c r="AA801" i="1"/>
  <c r="AB801" i="1"/>
  <c r="AC801" i="1" a="1"/>
  <c r="AC801" i="1" s="1"/>
  <c r="AD801" i="1"/>
  <c r="AE801" i="1" a="1"/>
  <c r="AE801" i="1" s="1"/>
  <c r="AF801" i="1"/>
  <c r="AG801" i="1"/>
  <c r="AH801" i="1"/>
  <c r="AI801" i="1" a="1"/>
  <c r="AI801" i="1" s="1"/>
  <c r="R802" i="1"/>
  <c r="S802" i="1"/>
  <c r="T802" i="1"/>
  <c r="U802" i="1"/>
  <c r="V802" i="1"/>
  <c r="X802" i="1" a="1"/>
  <c r="X802" i="1" s="1"/>
  <c r="Y802" i="1" a="1"/>
  <c r="Y802" i="1" s="1"/>
  <c r="Z802" i="1" a="1"/>
  <c r="Z802" i="1" s="1"/>
  <c r="AA802" i="1"/>
  <c r="AB802" i="1"/>
  <c r="AC802" i="1" a="1"/>
  <c r="AC802" i="1" s="1"/>
  <c r="AD802" i="1"/>
  <c r="AE802" i="1" a="1"/>
  <c r="AE802" i="1" s="1"/>
  <c r="AF802" i="1"/>
  <c r="AG802" i="1"/>
  <c r="AH802" i="1"/>
  <c r="AI802" i="1" a="1"/>
  <c r="AI802" i="1" s="1"/>
  <c r="R803" i="1"/>
  <c r="S803" i="1"/>
  <c r="T803" i="1"/>
  <c r="U803" i="1"/>
  <c r="V803" i="1"/>
  <c r="X803" i="1" a="1"/>
  <c r="X803" i="1" s="1"/>
  <c r="Y803" i="1" a="1"/>
  <c r="Y803" i="1" s="1"/>
  <c r="Z803" i="1" a="1"/>
  <c r="Z803" i="1" s="1"/>
  <c r="AA803" i="1"/>
  <c r="AB803" i="1"/>
  <c r="AC803" i="1" a="1"/>
  <c r="AC803" i="1" s="1"/>
  <c r="AD803" i="1"/>
  <c r="AE803" i="1" a="1"/>
  <c r="AE803" i="1" s="1"/>
  <c r="AF803" i="1"/>
  <c r="AG803" i="1"/>
  <c r="AH803" i="1"/>
  <c r="AI803" i="1" a="1"/>
  <c r="AI803" i="1" s="1"/>
  <c r="R804" i="1"/>
  <c r="S804" i="1"/>
  <c r="T804" i="1"/>
  <c r="U804" i="1"/>
  <c r="V804" i="1"/>
  <c r="X804" i="1" a="1"/>
  <c r="X804" i="1" s="1"/>
  <c r="Y804" i="1" a="1"/>
  <c r="Y804" i="1" s="1"/>
  <c r="Z804" i="1" a="1"/>
  <c r="Z804" i="1" s="1"/>
  <c r="AA804" i="1"/>
  <c r="AB804" i="1"/>
  <c r="AC804" i="1" a="1"/>
  <c r="AC804" i="1" s="1"/>
  <c r="AD804" i="1"/>
  <c r="AE804" i="1" a="1"/>
  <c r="AE804" i="1" s="1"/>
  <c r="AF804" i="1"/>
  <c r="AG804" i="1"/>
  <c r="AH804" i="1"/>
  <c r="AI804" i="1" a="1"/>
  <c r="AI804" i="1" s="1"/>
  <c r="R805" i="1"/>
  <c r="S805" i="1"/>
  <c r="T805" i="1"/>
  <c r="U805" i="1"/>
  <c r="V805" i="1"/>
  <c r="X805" i="1" a="1"/>
  <c r="X805" i="1" s="1"/>
  <c r="Y805" i="1" a="1"/>
  <c r="Y805" i="1" s="1"/>
  <c r="Z805" i="1" a="1"/>
  <c r="Z805" i="1" s="1"/>
  <c r="AA805" i="1"/>
  <c r="AB805" i="1"/>
  <c r="AC805" i="1" a="1"/>
  <c r="AC805" i="1" s="1"/>
  <c r="AD805" i="1"/>
  <c r="AE805" i="1" a="1"/>
  <c r="AE805" i="1" s="1"/>
  <c r="AF805" i="1"/>
  <c r="AG805" i="1"/>
  <c r="AH805" i="1"/>
  <c r="AI805" i="1" a="1"/>
  <c r="AI805" i="1" s="1"/>
  <c r="R806" i="1"/>
  <c r="S806" i="1"/>
  <c r="T806" i="1"/>
  <c r="U806" i="1"/>
  <c r="V806" i="1"/>
  <c r="X806" i="1" a="1"/>
  <c r="X806" i="1" s="1"/>
  <c r="Y806" i="1" a="1"/>
  <c r="Y806" i="1" s="1"/>
  <c r="Z806" i="1" a="1"/>
  <c r="Z806" i="1" s="1"/>
  <c r="AA806" i="1"/>
  <c r="AB806" i="1"/>
  <c r="AC806" i="1" a="1"/>
  <c r="AC806" i="1" s="1"/>
  <c r="AD806" i="1"/>
  <c r="AE806" i="1" a="1"/>
  <c r="AE806" i="1" s="1"/>
  <c r="AF806" i="1"/>
  <c r="AG806" i="1"/>
  <c r="AH806" i="1"/>
  <c r="AI806" i="1" a="1"/>
  <c r="AI806" i="1" s="1"/>
  <c r="R807" i="1"/>
  <c r="S807" i="1"/>
  <c r="T807" i="1"/>
  <c r="U807" i="1"/>
  <c r="V807" i="1"/>
  <c r="X807" i="1" a="1"/>
  <c r="X807" i="1" s="1"/>
  <c r="Y807" i="1" a="1"/>
  <c r="Y807" i="1" s="1"/>
  <c r="Z807" i="1" a="1"/>
  <c r="Z807" i="1" s="1"/>
  <c r="AA807" i="1"/>
  <c r="AB807" i="1"/>
  <c r="AC807" i="1" a="1"/>
  <c r="AC807" i="1" s="1"/>
  <c r="AD807" i="1"/>
  <c r="AE807" i="1" a="1"/>
  <c r="AE807" i="1" s="1"/>
  <c r="AF807" i="1"/>
  <c r="AG807" i="1"/>
  <c r="AH807" i="1"/>
  <c r="AI807" i="1" a="1"/>
  <c r="AI807" i="1" s="1"/>
  <c r="R808" i="1"/>
  <c r="S808" i="1"/>
  <c r="T808" i="1"/>
  <c r="U808" i="1"/>
  <c r="V808" i="1"/>
  <c r="X808" i="1" a="1"/>
  <c r="X808" i="1" s="1"/>
  <c r="Y808" i="1" a="1"/>
  <c r="Y808" i="1" s="1"/>
  <c r="Z808" i="1" a="1"/>
  <c r="Z808" i="1" s="1"/>
  <c r="AA808" i="1"/>
  <c r="AB808" i="1"/>
  <c r="AC808" i="1" a="1"/>
  <c r="AC808" i="1" s="1"/>
  <c r="AD808" i="1"/>
  <c r="AE808" i="1" a="1"/>
  <c r="AE808" i="1" s="1"/>
  <c r="AF808" i="1"/>
  <c r="AG808" i="1"/>
  <c r="AH808" i="1"/>
  <c r="AI808" i="1" a="1"/>
  <c r="AI808" i="1" s="1"/>
  <c r="R809" i="1"/>
  <c r="S809" i="1"/>
  <c r="T809" i="1"/>
  <c r="U809" i="1"/>
  <c r="V809" i="1"/>
  <c r="X809" i="1" a="1"/>
  <c r="X809" i="1" s="1"/>
  <c r="Y809" i="1" a="1"/>
  <c r="Y809" i="1" s="1"/>
  <c r="Z809" i="1" a="1"/>
  <c r="Z809" i="1" s="1"/>
  <c r="AA809" i="1"/>
  <c r="AB809" i="1"/>
  <c r="AC809" i="1" a="1"/>
  <c r="AC809" i="1" s="1"/>
  <c r="AD809" i="1"/>
  <c r="AE809" i="1" a="1"/>
  <c r="AE809" i="1" s="1"/>
  <c r="AF809" i="1"/>
  <c r="AG809" i="1"/>
  <c r="AH809" i="1"/>
  <c r="AI809" i="1" a="1"/>
  <c r="AI809" i="1" s="1"/>
  <c r="R810" i="1"/>
  <c r="S810" i="1"/>
  <c r="T810" i="1"/>
  <c r="U810" i="1"/>
  <c r="V810" i="1"/>
  <c r="X810" i="1" a="1"/>
  <c r="X810" i="1" s="1"/>
  <c r="Y810" i="1" a="1"/>
  <c r="Y810" i="1" s="1"/>
  <c r="Z810" i="1" a="1"/>
  <c r="Z810" i="1" s="1"/>
  <c r="AA810" i="1"/>
  <c r="AB810" i="1"/>
  <c r="AC810" i="1" a="1"/>
  <c r="AC810" i="1" s="1"/>
  <c r="AD810" i="1"/>
  <c r="AE810" i="1" a="1"/>
  <c r="AE810" i="1" s="1"/>
  <c r="AF810" i="1"/>
  <c r="AG810" i="1"/>
  <c r="AH810" i="1"/>
  <c r="AI810" i="1" a="1"/>
  <c r="AI810" i="1" s="1"/>
  <c r="R811" i="1"/>
  <c r="S811" i="1"/>
  <c r="T811" i="1"/>
  <c r="U811" i="1"/>
  <c r="V811" i="1"/>
  <c r="X811" i="1" a="1"/>
  <c r="X811" i="1" s="1"/>
  <c r="Y811" i="1" a="1"/>
  <c r="Y811" i="1" s="1"/>
  <c r="Z811" i="1" a="1"/>
  <c r="Z811" i="1" s="1"/>
  <c r="AA811" i="1"/>
  <c r="AB811" i="1"/>
  <c r="AC811" i="1" a="1"/>
  <c r="AC811" i="1" s="1"/>
  <c r="AD811" i="1"/>
  <c r="AE811" i="1" a="1"/>
  <c r="AE811" i="1" s="1"/>
  <c r="AF811" i="1"/>
  <c r="AG811" i="1"/>
  <c r="AH811" i="1"/>
  <c r="AI811" i="1" a="1"/>
  <c r="AI811" i="1" s="1"/>
  <c r="R812" i="1"/>
  <c r="S812" i="1"/>
  <c r="T812" i="1"/>
  <c r="U812" i="1"/>
  <c r="V812" i="1"/>
  <c r="X812" i="1" a="1"/>
  <c r="X812" i="1" s="1"/>
  <c r="Y812" i="1" a="1"/>
  <c r="Y812" i="1" s="1"/>
  <c r="Z812" i="1" a="1"/>
  <c r="Z812" i="1" s="1"/>
  <c r="AA812" i="1"/>
  <c r="AB812" i="1"/>
  <c r="AC812" i="1" a="1"/>
  <c r="AC812" i="1" s="1"/>
  <c r="AD812" i="1"/>
  <c r="AE812" i="1" a="1"/>
  <c r="AE812" i="1" s="1"/>
  <c r="AF812" i="1"/>
  <c r="AG812" i="1"/>
  <c r="AH812" i="1"/>
  <c r="AI812" i="1" a="1"/>
  <c r="AI812" i="1" s="1"/>
  <c r="R813" i="1"/>
  <c r="S813" i="1"/>
  <c r="T813" i="1"/>
  <c r="U813" i="1"/>
  <c r="V813" i="1"/>
  <c r="X813" i="1" a="1"/>
  <c r="X813" i="1" s="1"/>
  <c r="Y813" i="1" a="1"/>
  <c r="Y813" i="1" s="1"/>
  <c r="Z813" i="1" a="1"/>
  <c r="Z813" i="1" s="1"/>
  <c r="AA813" i="1"/>
  <c r="AB813" i="1"/>
  <c r="AC813" i="1" a="1"/>
  <c r="AC813" i="1" s="1"/>
  <c r="AD813" i="1"/>
  <c r="AE813" i="1" a="1"/>
  <c r="AE813" i="1" s="1"/>
  <c r="AF813" i="1"/>
  <c r="AG813" i="1"/>
  <c r="AH813" i="1"/>
  <c r="AI813" i="1" a="1"/>
  <c r="AI813" i="1" s="1"/>
  <c r="R814" i="1"/>
  <c r="S814" i="1"/>
  <c r="T814" i="1"/>
  <c r="U814" i="1"/>
  <c r="V814" i="1"/>
  <c r="X814" i="1" a="1"/>
  <c r="X814" i="1" s="1"/>
  <c r="Y814" i="1" a="1"/>
  <c r="Y814" i="1" s="1"/>
  <c r="Z814" i="1" a="1"/>
  <c r="Z814" i="1" s="1"/>
  <c r="AA814" i="1"/>
  <c r="AB814" i="1"/>
  <c r="AC814" i="1" a="1"/>
  <c r="AC814" i="1" s="1"/>
  <c r="AD814" i="1"/>
  <c r="AE814" i="1" a="1"/>
  <c r="AE814" i="1" s="1"/>
  <c r="AF814" i="1"/>
  <c r="AG814" i="1"/>
  <c r="AH814" i="1"/>
  <c r="AI814" i="1" a="1"/>
  <c r="AI814" i="1" s="1"/>
  <c r="R815" i="1"/>
  <c r="S815" i="1"/>
  <c r="T815" i="1"/>
  <c r="U815" i="1"/>
  <c r="V815" i="1"/>
  <c r="X815" i="1" a="1"/>
  <c r="X815" i="1" s="1"/>
  <c r="Y815" i="1" a="1"/>
  <c r="Y815" i="1" s="1"/>
  <c r="Z815" i="1" a="1"/>
  <c r="Z815" i="1" s="1"/>
  <c r="AA815" i="1"/>
  <c r="AB815" i="1"/>
  <c r="AC815" i="1" a="1"/>
  <c r="AC815" i="1" s="1"/>
  <c r="AD815" i="1"/>
  <c r="AE815" i="1" a="1"/>
  <c r="AE815" i="1" s="1"/>
  <c r="AF815" i="1"/>
  <c r="AG815" i="1"/>
  <c r="AH815" i="1"/>
  <c r="AI815" i="1" a="1"/>
  <c r="AI815" i="1" s="1"/>
  <c r="R816" i="1"/>
  <c r="S816" i="1"/>
  <c r="T816" i="1"/>
  <c r="U816" i="1"/>
  <c r="V816" i="1"/>
  <c r="X816" i="1" a="1"/>
  <c r="X816" i="1" s="1"/>
  <c r="Y816" i="1" a="1"/>
  <c r="Y816" i="1" s="1"/>
  <c r="Z816" i="1" a="1"/>
  <c r="Z816" i="1" s="1"/>
  <c r="AA816" i="1"/>
  <c r="AB816" i="1"/>
  <c r="AC816" i="1" a="1"/>
  <c r="AC816" i="1" s="1"/>
  <c r="AD816" i="1"/>
  <c r="AE816" i="1" a="1"/>
  <c r="AE816" i="1" s="1"/>
  <c r="AF816" i="1"/>
  <c r="AG816" i="1"/>
  <c r="AH816" i="1"/>
  <c r="AI816" i="1" a="1"/>
  <c r="AI816" i="1" s="1"/>
  <c r="R817" i="1"/>
  <c r="S817" i="1"/>
  <c r="T817" i="1"/>
  <c r="U817" i="1"/>
  <c r="V817" i="1"/>
  <c r="X817" i="1" a="1"/>
  <c r="X817" i="1" s="1"/>
  <c r="Y817" i="1" a="1"/>
  <c r="Y817" i="1" s="1"/>
  <c r="Z817" i="1" a="1"/>
  <c r="Z817" i="1" s="1"/>
  <c r="AA817" i="1"/>
  <c r="AB817" i="1"/>
  <c r="AC817" i="1" a="1"/>
  <c r="AC817" i="1" s="1"/>
  <c r="AD817" i="1"/>
  <c r="AE817" i="1" a="1"/>
  <c r="AE817" i="1" s="1"/>
  <c r="AF817" i="1"/>
  <c r="AG817" i="1"/>
  <c r="AH817" i="1"/>
  <c r="AI817" i="1" a="1"/>
  <c r="AI817" i="1" s="1"/>
  <c r="R818" i="1"/>
  <c r="S818" i="1"/>
  <c r="T818" i="1"/>
  <c r="U818" i="1"/>
  <c r="V818" i="1"/>
  <c r="X818" i="1" a="1"/>
  <c r="X818" i="1" s="1"/>
  <c r="Y818" i="1" a="1"/>
  <c r="Y818" i="1" s="1"/>
  <c r="Z818" i="1" a="1"/>
  <c r="Z818" i="1" s="1"/>
  <c r="AA818" i="1"/>
  <c r="AB818" i="1"/>
  <c r="AC818" i="1" a="1"/>
  <c r="AC818" i="1" s="1"/>
  <c r="AD818" i="1"/>
  <c r="AE818" i="1" a="1"/>
  <c r="AE818" i="1" s="1"/>
  <c r="AF818" i="1"/>
  <c r="AG818" i="1"/>
  <c r="AH818" i="1"/>
  <c r="AI818" i="1" a="1"/>
  <c r="AI818" i="1" s="1"/>
  <c r="R819" i="1"/>
  <c r="S819" i="1"/>
  <c r="T819" i="1"/>
  <c r="U819" i="1"/>
  <c r="V819" i="1"/>
  <c r="X819" i="1" a="1"/>
  <c r="X819" i="1" s="1"/>
  <c r="Y819" i="1" a="1"/>
  <c r="Y819" i="1" s="1"/>
  <c r="Z819" i="1" a="1"/>
  <c r="Z819" i="1" s="1"/>
  <c r="AA819" i="1"/>
  <c r="AB819" i="1"/>
  <c r="AC819" i="1" a="1"/>
  <c r="AC819" i="1" s="1"/>
  <c r="AD819" i="1"/>
  <c r="AE819" i="1" a="1"/>
  <c r="AE819" i="1" s="1"/>
  <c r="AF819" i="1"/>
  <c r="AG819" i="1"/>
  <c r="AH819" i="1"/>
  <c r="AI819" i="1" a="1"/>
  <c r="AI819" i="1" s="1"/>
  <c r="R820" i="1"/>
  <c r="S820" i="1"/>
  <c r="T820" i="1"/>
  <c r="U820" i="1"/>
  <c r="V820" i="1"/>
  <c r="X820" i="1" a="1"/>
  <c r="X820" i="1" s="1"/>
  <c r="Y820" i="1" a="1"/>
  <c r="Y820" i="1" s="1"/>
  <c r="Z820" i="1" a="1"/>
  <c r="Z820" i="1" s="1"/>
  <c r="AA820" i="1"/>
  <c r="AB820" i="1"/>
  <c r="AC820" i="1" a="1"/>
  <c r="AC820" i="1" s="1"/>
  <c r="AD820" i="1"/>
  <c r="AE820" i="1" a="1"/>
  <c r="AE820" i="1" s="1"/>
  <c r="AF820" i="1"/>
  <c r="AG820" i="1"/>
  <c r="AH820" i="1"/>
  <c r="AI820" i="1" a="1"/>
  <c r="AI820" i="1" s="1"/>
  <c r="R821" i="1"/>
  <c r="S821" i="1"/>
  <c r="T821" i="1"/>
  <c r="U821" i="1"/>
  <c r="V821" i="1"/>
  <c r="X821" i="1" a="1"/>
  <c r="X821" i="1" s="1"/>
  <c r="Y821" i="1" a="1"/>
  <c r="Y821" i="1" s="1"/>
  <c r="Z821" i="1" a="1"/>
  <c r="Z821" i="1" s="1"/>
  <c r="AA821" i="1"/>
  <c r="AB821" i="1"/>
  <c r="AC821" i="1" a="1"/>
  <c r="AC821" i="1" s="1"/>
  <c r="AD821" i="1"/>
  <c r="AE821" i="1" a="1"/>
  <c r="AE821" i="1" s="1"/>
  <c r="AF821" i="1"/>
  <c r="AG821" i="1"/>
  <c r="AH821" i="1"/>
  <c r="AI821" i="1" a="1"/>
  <c r="AI821" i="1" s="1"/>
  <c r="R822" i="1"/>
  <c r="S822" i="1"/>
  <c r="T822" i="1"/>
  <c r="U822" i="1"/>
  <c r="V822" i="1"/>
  <c r="X822" i="1" a="1"/>
  <c r="X822" i="1" s="1"/>
  <c r="Y822" i="1" a="1"/>
  <c r="Y822" i="1" s="1"/>
  <c r="Z822" i="1" a="1"/>
  <c r="Z822" i="1" s="1"/>
  <c r="AA822" i="1"/>
  <c r="AB822" i="1"/>
  <c r="AC822" i="1" a="1"/>
  <c r="AC822" i="1" s="1"/>
  <c r="AD822" i="1"/>
  <c r="AE822" i="1" a="1"/>
  <c r="AE822" i="1" s="1"/>
  <c r="AF822" i="1"/>
  <c r="AG822" i="1"/>
  <c r="AH822" i="1"/>
  <c r="AI822" i="1" a="1"/>
  <c r="AI822" i="1" s="1"/>
  <c r="R823" i="1"/>
  <c r="S823" i="1"/>
  <c r="T823" i="1"/>
  <c r="U823" i="1"/>
  <c r="V823" i="1"/>
  <c r="X823" i="1" a="1"/>
  <c r="X823" i="1" s="1"/>
  <c r="Y823" i="1" a="1"/>
  <c r="Y823" i="1" s="1"/>
  <c r="Z823" i="1" a="1"/>
  <c r="Z823" i="1" s="1"/>
  <c r="AA823" i="1"/>
  <c r="AB823" i="1"/>
  <c r="AC823" i="1" a="1"/>
  <c r="AC823" i="1" s="1"/>
  <c r="AD823" i="1"/>
  <c r="AE823" i="1" a="1"/>
  <c r="AE823" i="1" s="1"/>
  <c r="AF823" i="1"/>
  <c r="AG823" i="1"/>
  <c r="AH823" i="1"/>
  <c r="AI823" i="1" a="1"/>
  <c r="AI823" i="1" s="1"/>
  <c r="R824" i="1"/>
  <c r="S824" i="1"/>
  <c r="T824" i="1"/>
  <c r="U824" i="1"/>
  <c r="V824" i="1"/>
  <c r="X824" i="1" a="1"/>
  <c r="X824" i="1" s="1"/>
  <c r="Y824" i="1" a="1"/>
  <c r="Y824" i="1" s="1"/>
  <c r="Z824" i="1" a="1"/>
  <c r="Z824" i="1" s="1"/>
  <c r="AA824" i="1"/>
  <c r="AB824" i="1"/>
  <c r="AC824" i="1" a="1"/>
  <c r="AC824" i="1" s="1"/>
  <c r="AD824" i="1"/>
  <c r="AE824" i="1" a="1"/>
  <c r="AE824" i="1" s="1"/>
  <c r="AF824" i="1"/>
  <c r="AG824" i="1"/>
  <c r="AH824" i="1"/>
  <c r="AI824" i="1" a="1"/>
  <c r="AI824" i="1" s="1"/>
  <c r="R825" i="1"/>
  <c r="S825" i="1"/>
  <c r="T825" i="1"/>
  <c r="U825" i="1"/>
  <c r="V825" i="1"/>
  <c r="X825" i="1" a="1"/>
  <c r="X825" i="1" s="1"/>
  <c r="Y825" i="1" a="1"/>
  <c r="Y825" i="1" s="1"/>
  <c r="Z825" i="1" a="1"/>
  <c r="Z825" i="1" s="1"/>
  <c r="AA825" i="1"/>
  <c r="AB825" i="1"/>
  <c r="AC825" i="1" a="1"/>
  <c r="AC825" i="1" s="1"/>
  <c r="AD825" i="1"/>
  <c r="AE825" i="1" a="1"/>
  <c r="AE825" i="1" s="1"/>
  <c r="AF825" i="1"/>
  <c r="AG825" i="1"/>
  <c r="AH825" i="1"/>
  <c r="AI825" i="1" a="1"/>
  <c r="AI825" i="1" s="1"/>
  <c r="R826" i="1"/>
  <c r="S826" i="1"/>
  <c r="T826" i="1"/>
  <c r="U826" i="1"/>
  <c r="V826" i="1"/>
  <c r="X826" i="1" a="1"/>
  <c r="X826" i="1" s="1"/>
  <c r="Y826" i="1" a="1"/>
  <c r="Y826" i="1" s="1"/>
  <c r="Z826" i="1" a="1"/>
  <c r="Z826" i="1" s="1"/>
  <c r="AA826" i="1"/>
  <c r="AB826" i="1"/>
  <c r="AC826" i="1" a="1"/>
  <c r="AC826" i="1" s="1"/>
  <c r="AD826" i="1"/>
  <c r="AE826" i="1" a="1"/>
  <c r="AE826" i="1" s="1"/>
  <c r="AF826" i="1"/>
  <c r="AG826" i="1"/>
  <c r="AH826" i="1"/>
  <c r="AI826" i="1" a="1"/>
  <c r="AI826" i="1" s="1"/>
  <c r="R827" i="1"/>
  <c r="S827" i="1"/>
  <c r="T827" i="1"/>
  <c r="U827" i="1"/>
  <c r="V827" i="1"/>
  <c r="X827" i="1" a="1"/>
  <c r="X827" i="1" s="1"/>
  <c r="Y827" i="1" a="1"/>
  <c r="Y827" i="1" s="1"/>
  <c r="Z827" i="1" a="1"/>
  <c r="Z827" i="1" s="1"/>
  <c r="AA827" i="1"/>
  <c r="AB827" i="1"/>
  <c r="AC827" i="1" a="1"/>
  <c r="AC827" i="1" s="1"/>
  <c r="AD827" i="1"/>
  <c r="AE827" i="1" a="1"/>
  <c r="AE827" i="1" s="1"/>
  <c r="AF827" i="1"/>
  <c r="AG827" i="1"/>
  <c r="AH827" i="1"/>
  <c r="AI827" i="1" a="1"/>
  <c r="AI827" i="1" s="1"/>
  <c r="R828" i="1"/>
  <c r="S828" i="1"/>
  <c r="T828" i="1"/>
  <c r="U828" i="1"/>
  <c r="V828" i="1"/>
  <c r="X828" i="1" a="1"/>
  <c r="X828" i="1" s="1"/>
  <c r="Y828" i="1" a="1"/>
  <c r="Y828" i="1" s="1"/>
  <c r="Z828" i="1" a="1"/>
  <c r="Z828" i="1" s="1"/>
  <c r="AA828" i="1"/>
  <c r="AB828" i="1"/>
  <c r="AC828" i="1" a="1"/>
  <c r="AC828" i="1" s="1"/>
  <c r="AD828" i="1"/>
  <c r="AE828" i="1" a="1"/>
  <c r="AE828" i="1" s="1"/>
  <c r="AF828" i="1"/>
  <c r="AG828" i="1"/>
  <c r="AH828" i="1"/>
  <c r="AI828" i="1" a="1"/>
  <c r="AI828" i="1" s="1"/>
  <c r="R829" i="1"/>
  <c r="S829" i="1"/>
  <c r="T829" i="1"/>
  <c r="U829" i="1"/>
  <c r="V829" i="1"/>
  <c r="X829" i="1" a="1"/>
  <c r="X829" i="1" s="1"/>
  <c r="Y829" i="1" a="1"/>
  <c r="Y829" i="1" s="1"/>
  <c r="Z829" i="1" a="1"/>
  <c r="Z829" i="1" s="1"/>
  <c r="AA829" i="1"/>
  <c r="AB829" i="1"/>
  <c r="AC829" i="1" a="1"/>
  <c r="AC829" i="1" s="1"/>
  <c r="AD829" i="1"/>
  <c r="AE829" i="1" a="1"/>
  <c r="AE829" i="1" s="1"/>
  <c r="AF829" i="1"/>
  <c r="AG829" i="1"/>
  <c r="AH829" i="1"/>
  <c r="AI829" i="1" a="1"/>
  <c r="AI829" i="1" s="1"/>
  <c r="R830" i="1"/>
  <c r="S830" i="1"/>
  <c r="T830" i="1"/>
  <c r="U830" i="1"/>
  <c r="V830" i="1"/>
  <c r="X830" i="1" a="1"/>
  <c r="X830" i="1" s="1"/>
  <c r="Y830" i="1" a="1"/>
  <c r="Y830" i="1" s="1"/>
  <c r="Z830" i="1" a="1"/>
  <c r="Z830" i="1" s="1"/>
  <c r="AA830" i="1"/>
  <c r="AB830" i="1"/>
  <c r="AC830" i="1" a="1"/>
  <c r="AC830" i="1" s="1"/>
  <c r="AD830" i="1"/>
  <c r="AE830" i="1" a="1"/>
  <c r="AE830" i="1" s="1"/>
  <c r="AF830" i="1"/>
  <c r="AG830" i="1"/>
  <c r="AH830" i="1"/>
  <c r="AI830" i="1" a="1"/>
  <c r="AI830" i="1" s="1"/>
  <c r="R831" i="1"/>
  <c r="S831" i="1"/>
  <c r="T831" i="1"/>
  <c r="U831" i="1"/>
  <c r="V831" i="1"/>
  <c r="X831" i="1" a="1"/>
  <c r="X831" i="1" s="1"/>
  <c r="Y831" i="1" a="1"/>
  <c r="Y831" i="1" s="1"/>
  <c r="Z831" i="1" a="1"/>
  <c r="Z831" i="1" s="1"/>
  <c r="AA831" i="1"/>
  <c r="AB831" i="1"/>
  <c r="AC831" i="1" a="1"/>
  <c r="AC831" i="1" s="1"/>
  <c r="AD831" i="1"/>
  <c r="AE831" i="1" a="1"/>
  <c r="AE831" i="1" s="1"/>
  <c r="AF831" i="1"/>
  <c r="AG831" i="1"/>
  <c r="AH831" i="1"/>
  <c r="AI831" i="1" a="1"/>
  <c r="AI831" i="1" s="1"/>
  <c r="R832" i="1"/>
  <c r="S832" i="1"/>
  <c r="T832" i="1"/>
  <c r="U832" i="1"/>
  <c r="V832" i="1"/>
  <c r="X832" i="1" a="1"/>
  <c r="X832" i="1" s="1"/>
  <c r="Y832" i="1" a="1"/>
  <c r="Y832" i="1" s="1"/>
  <c r="Z832" i="1" a="1"/>
  <c r="Z832" i="1" s="1"/>
  <c r="AA832" i="1"/>
  <c r="AB832" i="1"/>
  <c r="AC832" i="1" a="1"/>
  <c r="AC832" i="1" s="1"/>
  <c r="AD832" i="1"/>
  <c r="AE832" i="1" a="1"/>
  <c r="AE832" i="1" s="1"/>
  <c r="AF832" i="1"/>
  <c r="AG832" i="1"/>
  <c r="AH832" i="1"/>
  <c r="AI832" i="1" a="1"/>
  <c r="AI832" i="1" s="1"/>
  <c r="R833" i="1"/>
  <c r="S833" i="1"/>
  <c r="T833" i="1"/>
  <c r="U833" i="1"/>
  <c r="V833" i="1"/>
  <c r="X833" i="1" a="1"/>
  <c r="X833" i="1" s="1"/>
  <c r="Y833" i="1" a="1"/>
  <c r="Y833" i="1" s="1"/>
  <c r="Z833" i="1" a="1"/>
  <c r="Z833" i="1" s="1"/>
  <c r="AA833" i="1"/>
  <c r="AB833" i="1"/>
  <c r="AC833" i="1" a="1"/>
  <c r="AC833" i="1" s="1"/>
  <c r="AD833" i="1"/>
  <c r="AE833" i="1" a="1"/>
  <c r="AE833" i="1" s="1"/>
  <c r="AF833" i="1"/>
  <c r="AG833" i="1"/>
  <c r="AH833" i="1"/>
  <c r="AI833" i="1" a="1"/>
  <c r="AI833" i="1" s="1"/>
  <c r="R834" i="1"/>
  <c r="S834" i="1"/>
  <c r="T834" i="1"/>
  <c r="U834" i="1"/>
  <c r="V834" i="1"/>
  <c r="X834" i="1" a="1"/>
  <c r="X834" i="1" s="1"/>
  <c r="Y834" i="1" a="1"/>
  <c r="Y834" i="1" s="1"/>
  <c r="Z834" i="1" a="1"/>
  <c r="Z834" i="1" s="1"/>
  <c r="AA834" i="1"/>
  <c r="AB834" i="1"/>
  <c r="AC834" i="1" a="1"/>
  <c r="AC834" i="1" s="1"/>
  <c r="AD834" i="1"/>
  <c r="AE834" i="1" a="1"/>
  <c r="AE834" i="1" s="1"/>
  <c r="AF834" i="1"/>
  <c r="AG834" i="1"/>
  <c r="AH834" i="1"/>
  <c r="AI834" i="1" a="1"/>
  <c r="AI834" i="1" s="1"/>
  <c r="R835" i="1"/>
  <c r="S835" i="1"/>
  <c r="T835" i="1"/>
  <c r="U835" i="1"/>
  <c r="V835" i="1"/>
  <c r="X835" i="1" a="1"/>
  <c r="X835" i="1" s="1"/>
  <c r="Y835" i="1" a="1"/>
  <c r="Y835" i="1" s="1"/>
  <c r="Z835" i="1" a="1"/>
  <c r="Z835" i="1" s="1"/>
  <c r="AA835" i="1"/>
  <c r="AB835" i="1"/>
  <c r="AC835" i="1" a="1"/>
  <c r="AC835" i="1" s="1"/>
  <c r="AD835" i="1"/>
  <c r="AE835" i="1" a="1"/>
  <c r="AE835" i="1" s="1"/>
  <c r="AF835" i="1"/>
  <c r="AG835" i="1"/>
  <c r="AH835" i="1"/>
  <c r="AI835" i="1" a="1"/>
  <c r="AI835" i="1" s="1"/>
  <c r="R836" i="1"/>
  <c r="S836" i="1"/>
  <c r="T836" i="1"/>
  <c r="U836" i="1"/>
  <c r="V836" i="1"/>
  <c r="X836" i="1" a="1"/>
  <c r="X836" i="1" s="1"/>
  <c r="Y836" i="1" a="1"/>
  <c r="Y836" i="1" s="1"/>
  <c r="Z836" i="1" a="1"/>
  <c r="Z836" i="1" s="1"/>
  <c r="AA836" i="1"/>
  <c r="AB836" i="1"/>
  <c r="AC836" i="1" a="1"/>
  <c r="AC836" i="1" s="1"/>
  <c r="AD836" i="1"/>
  <c r="AE836" i="1" a="1"/>
  <c r="AE836" i="1" s="1"/>
  <c r="AF836" i="1"/>
  <c r="AG836" i="1"/>
  <c r="AH836" i="1"/>
  <c r="AI836" i="1" a="1"/>
  <c r="AI836" i="1" s="1"/>
  <c r="R837" i="1"/>
  <c r="S837" i="1"/>
  <c r="T837" i="1"/>
  <c r="U837" i="1"/>
  <c r="V837" i="1"/>
  <c r="X837" i="1" a="1"/>
  <c r="X837" i="1" s="1"/>
  <c r="Y837" i="1" a="1"/>
  <c r="Y837" i="1" s="1"/>
  <c r="Z837" i="1" a="1"/>
  <c r="Z837" i="1" s="1"/>
  <c r="AA837" i="1"/>
  <c r="AB837" i="1"/>
  <c r="AC837" i="1" a="1"/>
  <c r="AC837" i="1" s="1"/>
  <c r="AD837" i="1"/>
  <c r="AE837" i="1" a="1"/>
  <c r="AE837" i="1" s="1"/>
  <c r="AF837" i="1"/>
  <c r="AG837" i="1"/>
  <c r="AH837" i="1"/>
  <c r="AI837" i="1" a="1"/>
  <c r="AI837" i="1" s="1"/>
  <c r="R838" i="1"/>
  <c r="S838" i="1"/>
  <c r="T838" i="1"/>
  <c r="U838" i="1"/>
  <c r="V838" i="1"/>
  <c r="X838" i="1" a="1"/>
  <c r="X838" i="1" s="1"/>
  <c r="Y838" i="1" a="1"/>
  <c r="Y838" i="1" s="1"/>
  <c r="Z838" i="1" a="1"/>
  <c r="Z838" i="1" s="1"/>
  <c r="AA838" i="1"/>
  <c r="AB838" i="1"/>
  <c r="AC838" i="1" a="1"/>
  <c r="AC838" i="1" s="1"/>
  <c r="AD838" i="1"/>
  <c r="AE838" i="1" a="1"/>
  <c r="AE838" i="1" s="1"/>
  <c r="AF838" i="1"/>
  <c r="AG838" i="1"/>
  <c r="AH838" i="1"/>
  <c r="AI838" i="1" a="1"/>
  <c r="AI838" i="1" s="1"/>
  <c r="R839" i="1"/>
  <c r="S839" i="1"/>
  <c r="T839" i="1"/>
  <c r="U839" i="1"/>
  <c r="V839" i="1"/>
  <c r="X839" i="1" a="1"/>
  <c r="X839" i="1" s="1"/>
  <c r="Y839" i="1" a="1"/>
  <c r="Y839" i="1" s="1"/>
  <c r="Z839" i="1" a="1"/>
  <c r="Z839" i="1" s="1"/>
  <c r="AA839" i="1"/>
  <c r="AB839" i="1"/>
  <c r="AC839" i="1" a="1"/>
  <c r="AC839" i="1" s="1"/>
  <c r="AD839" i="1"/>
  <c r="AE839" i="1" a="1"/>
  <c r="AE839" i="1" s="1"/>
  <c r="AF839" i="1"/>
  <c r="AG839" i="1"/>
  <c r="AH839" i="1"/>
  <c r="AI839" i="1" a="1"/>
  <c r="AI839" i="1" s="1"/>
  <c r="R840" i="1"/>
  <c r="S840" i="1"/>
  <c r="T840" i="1"/>
  <c r="U840" i="1"/>
  <c r="V840" i="1"/>
  <c r="X840" i="1" a="1"/>
  <c r="X840" i="1" s="1"/>
  <c r="Y840" i="1" a="1"/>
  <c r="Y840" i="1" s="1"/>
  <c r="Z840" i="1" a="1"/>
  <c r="Z840" i="1" s="1"/>
  <c r="AA840" i="1"/>
  <c r="AB840" i="1"/>
  <c r="AC840" i="1" a="1"/>
  <c r="AC840" i="1" s="1"/>
  <c r="AD840" i="1"/>
  <c r="AE840" i="1" a="1"/>
  <c r="AE840" i="1" s="1"/>
  <c r="AF840" i="1"/>
  <c r="AG840" i="1"/>
  <c r="AH840" i="1"/>
  <c r="AI840" i="1" a="1"/>
  <c r="AI840" i="1" s="1"/>
  <c r="R841" i="1"/>
  <c r="S841" i="1"/>
  <c r="T841" i="1"/>
  <c r="U841" i="1"/>
  <c r="V841" i="1"/>
  <c r="X841" i="1" a="1"/>
  <c r="X841" i="1" s="1"/>
  <c r="Y841" i="1" a="1"/>
  <c r="Y841" i="1" s="1"/>
  <c r="Z841" i="1" a="1"/>
  <c r="Z841" i="1" s="1"/>
  <c r="AA841" i="1"/>
  <c r="AB841" i="1"/>
  <c r="AC841" i="1" a="1"/>
  <c r="AC841" i="1" s="1"/>
  <c r="AD841" i="1"/>
  <c r="AE841" i="1" a="1"/>
  <c r="AE841" i="1" s="1"/>
  <c r="AF841" i="1"/>
  <c r="AG841" i="1"/>
  <c r="AH841" i="1"/>
  <c r="AI841" i="1" a="1"/>
  <c r="AI841" i="1" s="1"/>
  <c r="R842" i="1"/>
  <c r="S842" i="1"/>
  <c r="T842" i="1"/>
  <c r="U842" i="1"/>
  <c r="V842" i="1"/>
  <c r="X842" i="1" a="1"/>
  <c r="X842" i="1" s="1"/>
  <c r="Y842" i="1" a="1"/>
  <c r="Y842" i="1" s="1"/>
  <c r="Z842" i="1" a="1"/>
  <c r="Z842" i="1" s="1"/>
  <c r="AA842" i="1"/>
  <c r="AB842" i="1"/>
  <c r="AC842" i="1" a="1"/>
  <c r="AC842" i="1" s="1"/>
  <c r="AD842" i="1"/>
  <c r="AE842" i="1" a="1"/>
  <c r="AE842" i="1" s="1"/>
  <c r="AF842" i="1"/>
  <c r="AG842" i="1"/>
  <c r="AH842" i="1"/>
  <c r="AI842" i="1" a="1"/>
  <c r="AI842" i="1" s="1"/>
  <c r="R843" i="1"/>
  <c r="S843" i="1"/>
  <c r="T843" i="1"/>
  <c r="U843" i="1"/>
  <c r="V843" i="1"/>
  <c r="X843" i="1" a="1"/>
  <c r="X843" i="1" s="1"/>
  <c r="Y843" i="1" a="1"/>
  <c r="Y843" i="1" s="1"/>
  <c r="Z843" i="1" a="1"/>
  <c r="Z843" i="1" s="1"/>
  <c r="AA843" i="1"/>
  <c r="AB843" i="1"/>
  <c r="AC843" i="1" a="1"/>
  <c r="AC843" i="1" s="1"/>
  <c r="AD843" i="1"/>
  <c r="AE843" i="1" a="1"/>
  <c r="AE843" i="1" s="1"/>
  <c r="AF843" i="1"/>
  <c r="AG843" i="1"/>
  <c r="AH843" i="1"/>
  <c r="AI843" i="1" a="1"/>
  <c r="AI843" i="1" s="1"/>
  <c r="R844" i="1"/>
  <c r="S844" i="1"/>
  <c r="T844" i="1"/>
  <c r="U844" i="1"/>
  <c r="V844" i="1"/>
  <c r="X844" i="1" a="1"/>
  <c r="X844" i="1" s="1"/>
  <c r="Y844" i="1" a="1"/>
  <c r="Y844" i="1" s="1"/>
  <c r="Z844" i="1" a="1"/>
  <c r="Z844" i="1" s="1"/>
  <c r="AA844" i="1"/>
  <c r="AB844" i="1"/>
  <c r="AC844" i="1" a="1"/>
  <c r="AC844" i="1" s="1"/>
  <c r="AD844" i="1"/>
  <c r="AE844" i="1" a="1"/>
  <c r="AE844" i="1" s="1"/>
  <c r="AF844" i="1"/>
  <c r="AG844" i="1"/>
  <c r="AH844" i="1"/>
  <c r="AI844" i="1" a="1"/>
  <c r="AI844" i="1" s="1"/>
  <c r="R845" i="1"/>
  <c r="S845" i="1"/>
  <c r="T845" i="1"/>
  <c r="U845" i="1"/>
  <c r="V845" i="1"/>
  <c r="X845" i="1" a="1"/>
  <c r="X845" i="1" s="1"/>
  <c r="Y845" i="1" a="1"/>
  <c r="Y845" i="1" s="1"/>
  <c r="Z845" i="1" a="1"/>
  <c r="Z845" i="1" s="1"/>
  <c r="AA845" i="1"/>
  <c r="AB845" i="1"/>
  <c r="AC845" i="1" a="1"/>
  <c r="AC845" i="1" s="1"/>
  <c r="AD845" i="1"/>
  <c r="AE845" i="1" a="1"/>
  <c r="AE845" i="1" s="1"/>
  <c r="AF845" i="1"/>
  <c r="AG845" i="1"/>
  <c r="AH845" i="1"/>
  <c r="AI845" i="1" a="1"/>
  <c r="AI845" i="1" s="1"/>
  <c r="R846" i="1"/>
  <c r="S846" i="1"/>
  <c r="T846" i="1"/>
  <c r="U846" i="1"/>
  <c r="V846" i="1"/>
  <c r="X846" i="1" a="1"/>
  <c r="X846" i="1" s="1"/>
  <c r="Y846" i="1" a="1"/>
  <c r="Y846" i="1" s="1"/>
  <c r="Z846" i="1" a="1"/>
  <c r="Z846" i="1" s="1"/>
  <c r="AA846" i="1"/>
  <c r="AB846" i="1"/>
  <c r="AC846" i="1" a="1"/>
  <c r="AC846" i="1" s="1"/>
  <c r="AD846" i="1"/>
  <c r="AE846" i="1" a="1"/>
  <c r="AE846" i="1" s="1"/>
  <c r="AF846" i="1"/>
  <c r="AG846" i="1"/>
  <c r="AH846" i="1"/>
  <c r="AI846" i="1" a="1"/>
  <c r="AI846" i="1" s="1"/>
  <c r="R847" i="1"/>
  <c r="S847" i="1"/>
  <c r="T847" i="1"/>
  <c r="U847" i="1"/>
  <c r="V847" i="1"/>
  <c r="X847" i="1" a="1"/>
  <c r="X847" i="1" s="1"/>
  <c r="Y847" i="1" a="1"/>
  <c r="Y847" i="1" s="1"/>
  <c r="Z847" i="1" a="1"/>
  <c r="Z847" i="1" s="1"/>
  <c r="AA847" i="1"/>
  <c r="AB847" i="1"/>
  <c r="AC847" i="1" a="1"/>
  <c r="AC847" i="1" s="1"/>
  <c r="AD847" i="1"/>
  <c r="AE847" i="1" a="1"/>
  <c r="AE847" i="1" s="1"/>
  <c r="AF847" i="1"/>
  <c r="AG847" i="1"/>
  <c r="AH847" i="1"/>
  <c r="AI847" i="1" a="1"/>
  <c r="AI847" i="1" s="1"/>
  <c r="R848" i="1"/>
  <c r="S848" i="1"/>
  <c r="T848" i="1"/>
  <c r="U848" i="1"/>
  <c r="V848" i="1"/>
  <c r="X848" i="1" a="1"/>
  <c r="X848" i="1" s="1"/>
  <c r="Y848" i="1" a="1"/>
  <c r="Y848" i="1" s="1"/>
  <c r="Z848" i="1" a="1"/>
  <c r="Z848" i="1" s="1"/>
  <c r="AA848" i="1"/>
  <c r="AB848" i="1"/>
  <c r="AC848" i="1" a="1"/>
  <c r="AC848" i="1" s="1"/>
  <c r="AD848" i="1"/>
  <c r="AE848" i="1" a="1"/>
  <c r="AE848" i="1" s="1"/>
  <c r="AF848" i="1"/>
  <c r="AG848" i="1"/>
  <c r="AH848" i="1"/>
  <c r="AI848" i="1" a="1"/>
  <c r="AI848" i="1" s="1"/>
  <c r="R849" i="1"/>
  <c r="S849" i="1"/>
  <c r="T849" i="1"/>
  <c r="U849" i="1"/>
  <c r="V849" i="1"/>
  <c r="X849" i="1" a="1"/>
  <c r="X849" i="1" s="1"/>
  <c r="Y849" i="1" a="1"/>
  <c r="Y849" i="1" s="1"/>
  <c r="Z849" i="1" a="1"/>
  <c r="Z849" i="1" s="1"/>
  <c r="AA849" i="1"/>
  <c r="AB849" i="1"/>
  <c r="AC849" i="1" a="1"/>
  <c r="AC849" i="1" s="1"/>
  <c r="AD849" i="1"/>
  <c r="AE849" i="1" a="1"/>
  <c r="AE849" i="1" s="1"/>
  <c r="AF849" i="1"/>
  <c r="AG849" i="1"/>
  <c r="AH849" i="1"/>
  <c r="AI849" i="1" a="1"/>
  <c r="AI849" i="1" s="1"/>
  <c r="R850" i="1"/>
  <c r="S850" i="1"/>
  <c r="T850" i="1"/>
  <c r="U850" i="1"/>
  <c r="V850" i="1"/>
  <c r="X850" i="1" a="1"/>
  <c r="X850" i="1" s="1"/>
  <c r="Y850" i="1" a="1"/>
  <c r="Y850" i="1" s="1"/>
  <c r="Z850" i="1" a="1"/>
  <c r="Z850" i="1" s="1"/>
  <c r="AA850" i="1"/>
  <c r="AB850" i="1"/>
  <c r="AC850" i="1" a="1"/>
  <c r="AC850" i="1" s="1"/>
  <c r="AD850" i="1"/>
  <c r="AE850" i="1" a="1"/>
  <c r="AE850" i="1" s="1"/>
  <c r="AF850" i="1"/>
  <c r="AG850" i="1"/>
  <c r="AH850" i="1"/>
  <c r="AI850" i="1" a="1"/>
  <c r="AI850" i="1" s="1"/>
  <c r="R851" i="1"/>
  <c r="S851" i="1"/>
  <c r="T851" i="1"/>
  <c r="U851" i="1"/>
  <c r="V851" i="1"/>
  <c r="X851" i="1" a="1"/>
  <c r="X851" i="1" s="1"/>
  <c r="Y851" i="1" a="1"/>
  <c r="Y851" i="1" s="1"/>
  <c r="Z851" i="1" a="1"/>
  <c r="Z851" i="1" s="1"/>
  <c r="AA851" i="1"/>
  <c r="AB851" i="1"/>
  <c r="AC851" i="1" a="1"/>
  <c r="AC851" i="1" s="1"/>
  <c r="AD851" i="1"/>
  <c r="AE851" i="1" a="1"/>
  <c r="AE851" i="1" s="1"/>
  <c r="AF851" i="1"/>
  <c r="AG851" i="1"/>
  <c r="AH851" i="1"/>
  <c r="AI851" i="1" a="1"/>
  <c r="AI851" i="1" s="1"/>
  <c r="R852" i="1"/>
  <c r="S852" i="1"/>
  <c r="T852" i="1"/>
  <c r="U852" i="1"/>
  <c r="V852" i="1"/>
  <c r="X852" i="1" a="1"/>
  <c r="X852" i="1" s="1"/>
  <c r="Y852" i="1" a="1"/>
  <c r="Y852" i="1" s="1"/>
  <c r="Z852" i="1" a="1"/>
  <c r="Z852" i="1" s="1"/>
  <c r="AA852" i="1"/>
  <c r="AB852" i="1"/>
  <c r="AC852" i="1" a="1"/>
  <c r="AC852" i="1" s="1"/>
  <c r="AD852" i="1"/>
  <c r="AE852" i="1" a="1"/>
  <c r="AE852" i="1" s="1"/>
  <c r="AF852" i="1"/>
  <c r="AG852" i="1"/>
  <c r="AH852" i="1"/>
  <c r="AI852" i="1" a="1"/>
  <c r="AI852" i="1" s="1"/>
  <c r="R853" i="1"/>
  <c r="S853" i="1"/>
  <c r="T853" i="1"/>
  <c r="U853" i="1"/>
  <c r="V853" i="1"/>
  <c r="X853" i="1" a="1"/>
  <c r="X853" i="1" s="1"/>
  <c r="Y853" i="1" a="1"/>
  <c r="Y853" i="1" s="1"/>
  <c r="Z853" i="1" a="1"/>
  <c r="Z853" i="1" s="1"/>
  <c r="AA853" i="1"/>
  <c r="AB853" i="1"/>
  <c r="AC853" i="1" a="1"/>
  <c r="AC853" i="1" s="1"/>
  <c r="AD853" i="1"/>
  <c r="AE853" i="1" a="1"/>
  <c r="AE853" i="1" s="1"/>
  <c r="AF853" i="1"/>
  <c r="AG853" i="1"/>
  <c r="AH853" i="1"/>
  <c r="AI853" i="1" a="1"/>
  <c r="AI853" i="1" s="1"/>
  <c r="R854" i="1"/>
  <c r="S854" i="1"/>
  <c r="T854" i="1"/>
  <c r="U854" i="1"/>
  <c r="V854" i="1"/>
  <c r="X854" i="1" a="1"/>
  <c r="X854" i="1" s="1"/>
  <c r="Y854" i="1" a="1"/>
  <c r="Y854" i="1" s="1"/>
  <c r="Z854" i="1" a="1"/>
  <c r="Z854" i="1" s="1"/>
  <c r="AA854" i="1"/>
  <c r="AB854" i="1"/>
  <c r="AC854" i="1" a="1"/>
  <c r="AC854" i="1" s="1"/>
  <c r="AD854" i="1"/>
  <c r="AE854" i="1" a="1"/>
  <c r="AE854" i="1" s="1"/>
  <c r="AF854" i="1"/>
  <c r="AG854" i="1"/>
  <c r="AH854" i="1"/>
  <c r="AI854" i="1" a="1"/>
  <c r="AI854" i="1" s="1"/>
  <c r="R855" i="1"/>
  <c r="S855" i="1"/>
  <c r="T855" i="1"/>
  <c r="U855" i="1"/>
  <c r="V855" i="1"/>
  <c r="X855" i="1" a="1"/>
  <c r="X855" i="1" s="1"/>
  <c r="Y855" i="1" a="1"/>
  <c r="Y855" i="1" s="1"/>
  <c r="Z855" i="1" a="1"/>
  <c r="Z855" i="1" s="1"/>
  <c r="AA855" i="1"/>
  <c r="AB855" i="1"/>
  <c r="AC855" i="1" a="1"/>
  <c r="AC855" i="1" s="1"/>
  <c r="AD855" i="1"/>
  <c r="AE855" i="1" a="1"/>
  <c r="AE855" i="1" s="1"/>
  <c r="AF855" i="1"/>
  <c r="AG855" i="1"/>
  <c r="AH855" i="1"/>
  <c r="AI855" i="1" a="1"/>
  <c r="AI855" i="1" s="1"/>
  <c r="R856" i="1"/>
  <c r="S856" i="1"/>
  <c r="T856" i="1"/>
  <c r="U856" i="1"/>
  <c r="V856" i="1"/>
  <c r="X856" i="1" a="1"/>
  <c r="X856" i="1" s="1"/>
  <c r="Y856" i="1" a="1"/>
  <c r="Y856" i="1" s="1"/>
  <c r="Z856" i="1" a="1"/>
  <c r="Z856" i="1" s="1"/>
  <c r="AA856" i="1"/>
  <c r="AB856" i="1"/>
  <c r="AC856" i="1" a="1"/>
  <c r="AC856" i="1" s="1"/>
  <c r="AD856" i="1"/>
  <c r="AE856" i="1" a="1"/>
  <c r="AE856" i="1" s="1"/>
  <c r="AF856" i="1"/>
  <c r="AG856" i="1"/>
  <c r="AH856" i="1"/>
  <c r="AI856" i="1" a="1"/>
  <c r="AI856" i="1" s="1"/>
  <c r="R857" i="1"/>
  <c r="S857" i="1"/>
  <c r="T857" i="1"/>
  <c r="U857" i="1"/>
  <c r="V857" i="1"/>
  <c r="X857" i="1" a="1"/>
  <c r="X857" i="1" s="1"/>
  <c r="Y857" i="1" a="1"/>
  <c r="Y857" i="1" s="1"/>
  <c r="Z857" i="1" a="1"/>
  <c r="Z857" i="1" s="1"/>
  <c r="AA857" i="1"/>
  <c r="AB857" i="1"/>
  <c r="AC857" i="1" a="1"/>
  <c r="AC857" i="1" s="1"/>
  <c r="AD857" i="1"/>
  <c r="AE857" i="1" a="1"/>
  <c r="AE857" i="1" s="1"/>
  <c r="AF857" i="1"/>
  <c r="AG857" i="1"/>
  <c r="AH857" i="1"/>
  <c r="AI857" i="1" a="1"/>
  <c r="AI857" i="1" s="1"/>
  <c r="R858" i="1"/>
  <c r="S858" i="1"/>
  <c r="T858" i="1"/>
  <c r="U858" i="1"/>
  <c r="V858" i="1"/>
  <c r="X858" i="1" a="1"/>
  <c r="X858" i="1" s="1"/>
  <c r="Y858" i="1" a="1"/>
  <c r="Y858" i="1" s="1"/>
  <c r="Z858" i="1" a="1"/>
  <c r="Z858" i="1" s="1"/>
  <c r="AA858" i="1"/>
  <c r="AB858" i="1"/>
  <c r="AC858" i="1" a="1"/>
  <c r="AC858" i="1" s="1"/>
  <c r="AD858" i="1"/>
  <c r="AE858" i="1" a="1"/>
  <c r="AE858" i="1" s="1"/>
  <c r="AF858" i="1"/>
  <c r="AG858" i="1"/>
  <c r="AH858" i="1"/>
  <c r="AI858" i="1" a="1"/>
  <c r="AI858" i="1" s="1"/>
  <c r="R859" i="1"/>
  <c r="S859" i="1"/>
  <c r="T859" i="1"/>
  <c r="U859" i="1"/>
  <c r="V859" i="1"/>
  <c r="X859" i="1" a="1"/>
  <c r="X859" i="1" s="1"/>
  <c r="Y859" i="1" a="1"/>
  <c r="Y859" i="1" s="1"/>
  <c r="Z859" i="1" a="1"/>
  <c r="Z859" i="1" s="1"/>
  <c r="AA859" i="1"/>
  <c r="AB859" i="1"/>
  <c r="AC859" i="1" a="1"/>
  <c r="AC859" i="1" s="1"/>
  <c r="AD859" i="1"/>
  <c r="AE859" i="1" a="1"/>
  <c r="AE859" i="1" s="1"/>
  <c r="AF859" i="1"/>
  <c r="AG859" i="1"/>
  <c r="AH859" i="1"/>
  <c r="AI859" i="1" a="1"/>
  <c r="AI859" i="1" s="1"/>
  <c r="R860" i="1"/>
  <c r="S860" i="1"/>
  <c r="T860" i="1"/>
  <c r="U860" i="1"/>
  <c r="V860" i="1"/>
  <c r="X860" i="1" a="1"/>
  <c r="X860" i="1" s="1"/>
  <c r="Y860" i="1" a="1"/>
  <c r="Y860" i="1" s="1"/>
  <c r="Z860" i="1" a="1"/>
  <c r="Z860" i="1" s="1"/>
  <c r="AA860" i="1"/>
  <c r="AB860" i="1"/>
  <c r="AC860" i="1" a="1"/>
  <c r="AC860" i="1" s="1"/>
  <c r="AD860" i="1"/>
  <c r="AE860" i="1" a="1"/>
  <c r="AE860" i="1" s="1"/>
  <c r="AF860" i="1"/>
  <c r="AG860" i="1"/>
  <c r="AH860" i="1"/>
  <c r="AI860" i="1" a="1"/>
  <c r="AI860" i="1" s="1"/>
  <c r="R861" i="1"/>
  <c r="S861" i="1"/>
  <c r="T861" i="1"/>
  <c r="U861" i="1"/>
  <c r="V861" i="1"/>
  <c r="X861" i="1" a="1"/>
  <c r="X861" i="1" s="1"/>
  <c r="Y861" i="1" a="1"/>
  <c r="Y861" i="1" s="1"/>
  <c r="Z861" i="1" a="1"/>
  <c r="Z861" i="1" s="1"/>
  <c r="AA861" i="1"/>
  <c r="AB861" i="1"/>
  <c r="AC861" i="1" a="1"/>
  <c r="AC861" i="1" s="1"/>
  <c r="AD861" i="1"/>
  <c r="AE861" i="1" a="1"/>
  <c r="AE861" i="1" s="1"/>
  <c r="AF861" i="1"/>
  <c r="AG861" i="1"/>
  <c r="AH861" i="1"/>
  <c r="AI861" i="1" a="1"/>
  <c r="AI861" i="1" s="1"/>
  <c r="R862" i="1"/>
  <c r="S862" i="1"/>
  <c r="T862" i="1"/>
  <c r="U862" i="1"/>
  <c r="V862" i="1"/>
  <c r="X862" i="1" a="1"/>
  <c r="X862" i="1" s="1"/>
  <c r="Y862" i="1" a="1"/>
  <c r="Y862" i="1" s="1"/>
  <c r="Z862" i="1" a="1"/>
  <c r="Z862" i="1" s="1"/>
  <c r="AA862" i="1"/>
  <c r="AB862" i="1"/>
  <c r="AC862" i="1" a="1"/>
  <c r="AC862" i="1" s="1"/>
  <c r="AD862" i="1"/>
  <c r="AE862" i="1" a="1"/>
  <c r="AE862" i="1" s="1"/>
  <c r="AF862" i="1"/>
  <c r="AG862" i="1"/>
  <c r="AH862" i="1"/>
  <c r="AI862" i="1" a="1"/>
  <c r="AI862" i="1" s="1"/>
  <c r="R863" i="1"/>
  <c r="S863" i="1"/>
  <c r="T863" i="1"/>
  <c r="U863" i="1"/>
  <c r="V863" i="1"/>
  <c r="X863" i="1" a="1"/>
  <c r="X863" i="1" s="1"/>
  <c r="Y863" i="1" a="1"/>
  <c r="Y863" i="1" s="1"/>
  <c r="Z863" i="1" a="1"/>
  <c r="Z863" i="1" s="1"/>
  <c r="AA863" i="1"/>
  <c r="AB863" i="1"/>
  <c r="AC863" i="1" a="1"/>
  <c r="AC863" i="1" s="1"/>
  <c r="AD863" i="1"/>
  <c r="AE863" i="1" a="1"/>
  <c r="AE863" i="1" s="1"/>
  <c r="AF863" i="1"/>
  <c r="AG863" i="1"/>
  <c r="AH863" i="1"/>
  <c r="AI863" i="1" a="1"/>
  <c r="AI863" i="1" s="1"/>
  <c r="R864" i="1"/>
  <c r="S864" i="1"/>
  <c r="T864" i="1"/>
  <c r="U864" i="1"/>
  <c r="V864" i="1"/>
  <c r="X864" i="1" a="1"/>
  <c r="X864" i="1" s="1"/>
  <c r="Y864" i="1" a="1"/>
  <c r="Y864" i="1" s="1"/>
  <c r="Z864" i="1" a="1"/>
  <c r="Z864" i="1" s="1"/>
  <c r="AA864" i="1"/>
  <c r="AB864" i="1"/>
  <c r="AC864" i="1" a="1"/>
  <c r="AC864" i="1" s="1"/>
  <c r="AD864" i="1"/>
  <c r="AE864" i="1" a="1"/>
  <c r="AE864" i="1" s="1"/>
  <c r="AF864" i="1"/>
  <c r="AG864" i="1"/>
  <c r="AH864" i="1"/>
  <c r="AI864" i="1" a="1"/>
  <c r="AI864" i="1" s="1"/>
  <c r="R865" i="1"/>
  <c r="S865" i="1"/>
  <c r="T865" i="1"/>
  <c r="U865" i="1"/>
  <c r="V865" i="1"/>
  <c r="X865" i="1" a="1"/>
  <c r="X865" i="1" s="1"/>
  <c r="Y865" i="1" a="1"/>
  <c r="Y865" i="1" s="1"/>
  <c r="Z865" i="1" a="1"/>
  <c r="Z865" i="1" s="1"/>
  <c r="AA865" i="1"/>
  <c r="AB865" i="1"/>
  <c r="AC865" i="1" a="1"/>
  <c r="AC865" i="1" s="1"/>
  <c r="AD865" i="1"/>
  <c r="AE865" i="1" a="1"/>
  <c r="AE865" i="1" s="1"/>
  <c r="AF865" i="1"/>
  <c r="AG865" i="1"/>
  <c r="AH865" i="1"/>
  <c r="AI865" i="1" a="1"/>
  <c r="AI865" i="1" s="1"/>
  <c r="R866" i="1"/>
  <c r="S866" i="1"/>
  <c r="T866" i="1"/>
  <c r="U866" i="1"/>
  <c r="V866" i="1"/>
  <c r="X866" i="1" a="1"/>
  <c r="X866" i="1" s="1"/>
  <c r="Y866" i="1" a="1"/>
  <c r="Y866" i="1" s="1"/>
  <c r="Z866" i="1" a="1"/>
  <c r="Z866" i="1" s="1"/>
  <c r="AA866" i="1"/>
  <c r="AB866" i="1"/>
  <c r="AC866" i="1" a="1"/>
  <c r="AC866" i="1" s="1"/>
  <c r="AD866" i="1"/>
  <c r="AE866" i="1" a="1"/>
  <c r="AE866" i="1" s="1"/>
  <c r="AF866" i="1"/>
  <c r="AG866" i="1"/>
  <c r="AH866" i="1"/>
  <c r="AI866" i="1" a="1"/>
  <c r="AI866" i="1" s="1"/>
  <c r="R867" i="1"/>
  <c r="S867" i="1"/>
  <c r="T867" i="1"/>
  <c r="U867" i="1"/>
  <c r="V867" i="1"/>
  <c r="X867" i="1" a="1"/>
  <c r="X867" i="1" s="1"/>
  <c r="Y867" i="1" a="1"/>
  <c r="Y867" i="1" s="1"/>
  <c r="Z867" i="1" a="1"/>
  <c r="Z867" i="1" s="1"/>
  <c r="AA867" i="1"/>
  <c r="AB867" i="1"/>
  <c r="AC867" i="1" a="1"/>
  <c r="AC867" i="1" s="1"/>
  <c r="AD867" i="1"/>
  <c r="AE867" i="1" a="1"/>
  <c r="AE867" i="1" s="1"/>
  <c r="AF867" i="1"/>
  <c r="AG867" i="1"/>
  <c r="AH867" i="1"/>
  <c r="AI867" i="1" a="1"/>
  <c r="AI867" i="1" s="1"/>
  <c r="R868" i="1"/>
  <c r="S868" i="1"/>
  <c r="T868" i="1"/>
  <c r="U868" i="1"/>
  <c r="V868" i="1"/>
  <c r="X868" i="1" a="1"/>
  <c r="X868" i="1" s="1"/>
  <c r="Y868" i="1" a="1"/>
  <c r="Y868" i="1" s="1"/>
  <c r="Z868" i="1" a="1"/>
  <c r="Z868" i="1" s="1"/>
  <c r="AA868" i="1"/>
  <c r="AB868" i="1"/>
  <c r="AC868" i="1" a="1"/>
  <c r="AC868" i="1" s="1"/>
  <c r="AD868" i="1"/>
  <c r="AE868" i="1" a="1"/>
  <c r="AE868" i="1" s="1"/>
  <c r="AF868" i="1"/>
  <c r="AG868" i="1"/>
  <c r="AH868" i="1"/>
  <c r="AI868" i="1" a="1"/>
  <c r="AI868" i="1" s="1"/>
  <c r="R869" i="1"/>
  <c r="S869" i="1"/>
  <c r="T869" i="1"/>
  <c r="U869" i="1"/>
  <c r="V869" i="1"/>
  <c r="X869" i="1" a="1"/>
  <c r="X869" i="1" s="1"/>
  <c r="Y869" i="1" a="1"/>
  <c r="Y869" i="1" s="1"/>
  <c r="Z869" i="1" a="1"/>
  <c r="Z869" i="1" s="1"/>
  <c r="AA869" i="1"/>
  <c r="AB869" i="1"/>
  <c r="AC869" i="1" a="1"/>
  <c r="AC869" i="1" s="1"/>
  <c r="AD869" i="1"/>
  <c r="AE869" i="1" a="1"/>
  <c r="AE869" i="1" s="1"/>
  <c r="AF869" i="1"/>
  <c r="AG869" i="1"/>
  <c r="AH869" i="1"/>
  <c r="AI869" i="1" a="1"/>
  <c r="AI869" i="1" s="1"/>
  <c r="R870" i="1"/>
  <c r="S870" i="1"/>
  <c r="T870" i="1"/>
  <c r="U870" i="1"/>
  <c r="V870" i="1"/>
  <c r="X870" i="1" a="1"/>
  <c r="X870" i="1" s="1"/>
  <c r="Y870" i="1" a="1"/>
  <c r="Y870" i="1" s="1"/>
  <c r="Z870" i="1" a="1"/>
  <c r="Z870" i="1" s="1"/>
  <c r="AA870" i="1"/>
  <c r="AB870" i="1"/>
  <c r="AC870" i="1" a="1"/>
  <c r="AC870" i="1" s="1"/>
  <c r="AD870" i="1"/>
  <c r="AE870" i="1" a="1"/>
  <c r="AE870" i="1" s="1"/>
  <c r="AF870" i="1"/>
  <c r="AG870" i="1"/>
  <c r="AH870" i="1"/>
  <c r="AI870" i="1" a="1"/>
  <c r="AI870" i="1" s="1"/>
  <c r="R871" i="1"/>
  <c r="S871" i="1"/>
  <c r="T871" i="1"/>
  <c r="U871" i="1"/>
  <c r="V871" i="1"/>
  <c r="X871" i="1" a="1"/>
  <c r="X871" i="1" s="1"/>
  <c r="Y871" i="1" a="1"/>
  <c r="Y871" i="1" s="1"/>
  <c r="Z871" i="1" a="1"/>
  <c r="Z871" i="1" s="1"/>
  <c r="AA871" i="1"/>
  <c r="AB871" i="1"/>
  <c r="AC871" i="1" a="1"/>
  <c r="AC871" i="1" s="1"/>
  <c r="AD871" i="1"/>
  <c r="AE871" i="1" a="1"/>
  <c r="AE871" i="1" s="1"/>
  <c r="AF871" i="1"/>
  <c r="AG871" i="1"/>
  <c r="AH871" i="1"/>
  <c r="AI871" i="1" a="1"/>
  <c r="AI871" i="1" s="1"/>
  <c r="R872" i="1"/>
  <c r="S872" i="1"/>
  <c r="T872" i="1"/>
  <c r="U872" i="1"/>
  <c r="V872" i="1"/>
  <c r="X872" i="1" a="1"/>
  <c r="X872" i="1" s="1"/>
  <c r="Y872" i="1" a="1"/>
  <c r="Y872" i="1" s="1"/>
  <c r="Z872" i="1" a="1"/>
  <c r="Z872" i="1" s="1"/>
  <c r="AA872" i="1"/>
  <c r="AB872" i="1"/>
  <c r="AC872" i="1" a="1"/>
  <c r="AC872" i="1" s="1"/>
  <c r="AD872" i="1"/>
  <c r="AE872" i="1" a="1"/>
  <c r="AE872" i="1" s="1"/>
  <c r="AF872" i="1"/>
  <c r="AG872" i="1"/>
  <c r="AH872" i="1"/>
  <c r="AI872" i="1" a="1"/>
  <c r="AI872" i="1" s="1"/>
  <c r="R873" i="1"/>
  <c r="S873" i="1"/>
  <c r="T873" i="1"/>
  <c r="U873" i="1"/>
  <c r="V873" i="1"/>
  <c r="X873" i="1" a="1"/>
  <c r="X873" i="1" s="1"/>
  <c r="Y873" i="1" a="1"/>
  <c r="Y873" i="1" s="1"/>
  <c r="Z873" i="1" a="1"/>
  <c r="Z873" i="1" s="1"/>
  <c r="AA873" i="1"/>
  <c r="AB873" i="1"/>
  <c r="AC873" i="1" a="1"/>
  <c r="AC873" i="1" s="1"/>
  <c r="AD873" i="1"/>
  <c r="AE873" i="1" a="1"/>
  <c r="AE873" i="1" s="1"/>
  <c r="AF873" i="1"/>
  <c r="AG873" i="1"/>
  <c r="AH873" i="1"/>
  <c r="AI873" i="1" a="1"/>
  <c r="AI873" i="1" s="1"/>
  <c r="R874" i="1"/>
  <c r="S874" i="1"/>
  <c r="T874" i="1"/>
  <c r="U874" i="1"/>
  <c r="V874" i="1"/>
  <c r="X874" i="1" a="1"/>
  <c r="X874" i="1" s="1"/>
  <c r="Y874" i="1" a="1"/>
  <c r="Y874" i="1" s="1"/>
  <c r="Z874" i="1" a="1"/>
  <c r="Z874" i="1" s="1"/>
  <c r="AA874" i="1"/>
  <c r="AB874" i="1"/>
  <c r="AC874" i="1" a="1"/>
  <c r="AC874" i="1" s="1"/>
  <c r="AD874" i="1"/>
  <c r="AE874" i="1" a="1"/>
  <c r="AE874" i="1" s="1"/>
  <c r="AF874" i="1"/>
  <c r="AG874" i="1"/>
  <c r="AH874" i="1"/>
  <c r="AI874" i="1" a="1"/>
  <c r="AI874" i="1" s="1"/>
  <c r="R875" i="1"/>
  <c r="S875" i="1"/>
  <c r="T875" i="1"/>
  <c r="U875" i="1"/>
  <c r="V875" i="1"/>
  <c r="X875" i="1" a="1"/>
  <c r="X875" i="1" s="1"/>
  <c r="Y875" i="1" a="1"/>
  <c r="Y875" i="1" s="1"/>
  <c r="Z875" i="1" a="1"/>
  <c r="Z875" i="1" s="1"/>
  <c r="AA875" i="1"/>
  <c r="AB875" i="1"/>
  <c r="AC875" i="1" a="1"/>
  <c r="AC875" i="1" s="1"/>
  <c r="AD875" i="1"/>
  <c r="AE875" i="1" a="1"/>
  <c r="AE875" i="1" s="1"/>
  <c r="AF875" i="1"/>
  <c r="AG875" i="1"/>
  <c r="AH875" i="1"/>
  <c r="AI875" i="1" a="1"/>
  <c r="AI875" i="1" s="1"/>
  <c r="R876" i="1"/>
  <c r="S876" i="1"/>
  <c r="T876" i="1"/>
  <c r="U876" i="1"/>
  <c r="V876" i="1"/>
  <c r="X876" i="1" a="1"/>
  <c r="X876" i="1" s="1"/>
  <c r="Y876" i="1" a="1"/>
  <c r="Y876" i="1" s="1"/>
  <c r="Z876" i="1" a="1"/>
  <c r="Z876" i="1" s="1"/>
  <c r="AA876" i="1"/>
  <c r="AB876" i="1"/>
  <c r="AC876" i="1" a="1"/>
  <c r="AC876" i="1" s="1"/>
  <c r="AD876" i="1"/>
  <c r="AE876" i="1" a="1"/>
  <c r="AE876" i="1" s="1"/>
  <c r="AF876" i="1"/>
  <c r="AG876" i="1"/>
  <c r="AH876" i="1"/>
  <c r="AI876" i="1" a="1"/>
  <c r="AI876" i="1" s="1"/>
  <c r="R877" i="1"/>
  <c r="S877" i="1"/>
  <c r="T877" i="1"/>
  <c r="U877" i="1"/>
  <c r="V877" i="1"/>
  <c r="X877" i="1" a="1"/>
  <c r="X877" i="1" s="1"/>
  <c r="Y877" i="1" a="1"/>
  <c r="Y877" i="1" s="1"/>
  <c r="Z877" i="1" a="1"/>
  <c r="Z877" i="1" s="1"/>
  <c r="AA877" i="1"/>
  <c r="AB877" i="1"/>
  <c r="AC877" i="1" a="1"/>
  <c r="AC877" i="1" s="1"/>
  <c r="AD877" i="1"/>
  <c r="AE877" i="1" a="1"/>
  <c r="AE877" i="1" s="1"/>
  <c r="AF877" i="1"/>
  <c r="AG877" i="1"/>
  <c r="AH877" i="1"/>
  <c r="AI877" i="1" a="1"/>
  <c r="AI877" i="1" s="1"/>
  <c r="R878" i="1"/>
  <c r="S878" i="1"/>
  <c r="T878" i="1"/>
  <c r="U878" i="1"/>
  <c r="V878" i="1"/>
  <c r="X878" i="1" a="1"/>
  <c r="X878" i="1" s="1"/>
  <c r="Y878" i="1" a="1"/>
  <c r="Y878" i="1" s="1"/>
  <c r="Z878" i="1" a="1"/>
  <c r="Z878" i="1" s="1"/>
  <c r="AA878" i="1"/>
  <c r="AB878" i="1"/>
  <c r="AC878" i="1" a="1"/>
  <c r="AC878" i="1" s="1"/>
  <c r="AD878" i="1"/>
  <c r="AE878" i="1" a="1"/>
  <c r="AE878" i="1" s="1"/>
  <c r="AF878" i="1"/>
  <c r="AG878" i="1"/>
  <c r="AH878" i="1"/>
  <c r="AI878" i="1" a="1"/>
  <c r="AI878" i="1" s="1"/>
  <c r="R879" i="1"/>
  <c r="S879" i="1"/>
  <c r="T879" i="1"/>
  <c r="U879" i="1"/>
  <c r="V879" i="1"/>
  <c r="X879" i="1" a="1"/>
  <c r="X879" i="1" s="1"/>
  <c r="Y879" i="1" a="1"/>
  <c r="Y879" i="1" s="1"/>
  <c r="Z879" i="1" a="1"/>
  <c r="Z879" i="1" s="1"/>
  <c r="AA879" i="1"/>
  <c r="AB879" i="1"/>
  <c r="AC879" i="1" a="1"/>
  <c r="AC879" i="1" s="1"/>
  <c r="AD879" i="1"/>
  <c r="AE879" i="1" a="1"/>
  <c r="AE879" i="1" s="1"/>
  <c r="AF879" i="1"/>
  <c r="AG879" i="1"/>
  <c r="AH879" i="1"/>
  <c r="AI879" i="1" a="1"/>
  <c r="AI879" i="1" s="1"/>
  <c r="R880" i="1"/>
  <c r="S880" i="1"/>
  <c r="T880" i="1"/>
  <c r="U880" i="1"/>
  <c r="V880" i="1"/>
  <c r="X880" i="1" a="1"/>
  <c r="X880" i="1" s="1"/>
  <c r="Y880" i="1" a="1"/>
  <c r="Y880" i="1" s="1"/>
  <c r="Z880" i="1" a="1"/>
  <c r="Z880" i="1" s="1"/>
  <c r="AA880" i="1"/>
  <c r="AB880" i="1"/>
  <c r="AC880" i="1" a="1"/>
  <c r="AC880" i="1" s="1"/>
  <c r="AD880" i="1"/>
  <c r="AE880" i="1" a="1"/>
  <c r="AE880" i="1" s="1"/>
  <c r="AF880" i="1"/>
  <c r="AG880" i="1"/>
  <c r="AH880" i="1"/>
  <c r="AI880" i="1" a="1"/>
  <c r="AI880" i="1" s="1"/>
  <c r="R881" i="1"/>
  <c r="S881" i="1"/>
  <c r="T881" i="1"/>
  <c r="U881" i="1"/>
  <c r="V881" i="1"/>
  <c r="X881" i="1" a="1"/>
  <c r="X881" i="1" s="1"/>
  <c r="Y881" i="1" a="1"/>
  <c r="Y881" i="1" s="1"/>
  <c r="Z881" i="1" a="1"/>
  <c r="Z881" i="1" s="1"/>
  <c r="AA881" i="1"/>
  <c r="AB881" i="1"/>
  <c r="AC881" i="1" a="1"/>
  <c r="AC881" i="1" s="1"/>
  <c r="AD881" i="1"/>
  <c r="AE881" i="1" a="1"/>
  <c r="AE881" i="1" s="1"/>
  <c r="AF881" i="1"/>
  <c r="AG881" i="1"/>
  <c r="AH881" i="1"/>
  <c r="AI881" i="1" a="1"/>
  <c r="AI881" i="1" s="1"/>
  <c r="R882" i="1"/>
  <c r="S882" i="1"/>
  <c r="T882" i="1"/>
  <c r="U882" i="1"/>
  <c r="V882" i="1"/>
  <c r="X882" i="1" a="1"/>
  <c r="X882" i="1" s="1"/>
  <c r="Y882" i="1" a="1"/>
  <c r="Y882" i="1" s="1"/>
  <c r="Z882" i="1" a="1"/>
  <c r="Z882" i="1" s="1"/>
  <c r="AA882" i="1"/>
  <c r="AB882" i="1"/>
  <c r="AC882" i="1" a="1"/>
  <c r="AC882" i="1" s="1"/>
  <c r="AD882" i="1"/>
  <c r="AE882" i="1" a="1"/>
  <c r="AE882" i="1" s="1"/>
  <c r="AF882" i="1"/>
  <c r="AG882" i="1"/>
  <c r="AH882" i="1"/>
  <c r="AI882" i="1" a="1"/>
  <c r="AI882" i="1" s="1"/>
  <c r="R883" i="1"/>
  <c r="S883" i="1"/>
  <c r="T883" i="1"/>
  <c r="U883" i="1"/>
  <c r="V883" i="1"/>
  <c r="X883" i="1" a="1"/>
  <c r="X883" i="1" s="1"/>
  <c r="Y883" i="1" a="1"/>
  <c r="Y883" i="1" s="1"/>
  <c r="Z883" i="1" a="1"/>
  <c r="Z883" i="1" s="1"/>
  <c r="AA883" i="1"/>
  <c r="AB883" i="1"/>
  <c r="AC883" i="1" a="1"/>
  <c r="AC883" i="1" s="1"/>
  <c r="AD883" i="1"/>
  <c r="AE883" i="1" a="1"/>
  <c r="AE883" i="1" s="1"/>
  <c r="AF883" i="1"/>
  <c r="AG883" i="1"/>
  <c r="AH883" i="1"/>
  <c r="AI883" i="1" a="1"/>
  <c r="AI883" i="1" s="1"/>
  <c r="R884" i="1"/>
  <c r="S884" i="1"/>
  <c r="T884" i="1"/>
  <c r="U884" i="1"/>
  <c r="V884" i="1"/>
  <c r="X884" i="1" a="1"/>
  <c r="X884" i="1" s="1"/>
  <c r="Y884" i="1" a="1"/>
  <c r="Y884" i="1" s="1"/>
  <c r="Z884" i="1" a="1"/>
  <c r="Z884" i="1" s="1"/>
  <c r="AA884" i="1"/>
  <c r="AB884" i="1"/>
  <c r="AC884" i="1" a="1"/>
  <c r="AC884" i="1" s="1"/>
  <c r="AD884" i="1"/>
  <c r="AE884" i="1" a="1"/>
  <c r="AE884" i="1" s="1"/>
  <c r="AF884" i="1"/>
  <c r="AG884" i="1"/>
  <c r="AH884" i="1"/>
  <c r="AI884" i="1" a="1"/>
  <c r="AI884" i="1" s="1"/>
  <c r="R885" i="1"/>
  <c r="S885" i="1"/>
  <c r="T885" i="1"/>
  <c r="U885" i="1"/>
  <c r="V885" i="1"/>
  <c r="X885" i="1" a="1"/>
  <c r="X885" i="1" s="1"/>
  <c r="Y885" i="1" a="1"/>
  <c r="Y885" i="1" s="1"/>
  <c r="Z885" i="1" a="1"/>
  <c r="Z885" i="1" s="1"/>
  <c r="AA885" i="1"/>
  <c r="AB885" i="1"/>
  <c r="AC885" i="1" a="1"/>
  <c r="AC885" i="1" s="1"/>
  <c r="AD885" i="1"/>
  <c r="AE885" i="1" a="1"/>
  <c r="AE885" i="1" s="1"/>
  <c r="AF885" i="1"/>
  <c r="AG885" i="1"/>
  <c r="AH885" i="1"/>
  <c r="AI885" i="1" a="1"/>
  <c r="AI885" i="1" s="1"/>
  <c r="R886" i="1"/>
  <c r="S886" i="1"/>
  <c r="T886" i="1"/>
  <c r="U886" i="1"/>
  <c r="V886" i="1"/>
  <c r="X886" i="1" a="1"/>
  <c r="X886" i="1" s="1"/>
  <c r="Y886" i="1" a="1"/>
  <c r="Y886" i="1" s="1"/>
  <c r="Z886" i="1" a="1"/>
  <c r="Z886" i="1" s="1"/>
  <c r="AA886" i="1"/>
  <c r="AB886" i="1"/>
  <c r="AC886" i="1" a="1"/>
  <c r="AC886" i="1" s="1"/>
  <c r="AD886" i="1"/>
  <c r="AE886" i="1" a="1"/>
  <c r="AE886" i="1" s="1"/>
  <c r="AF886" i="1"/>
  <c r="AG886" i="1"/>
  <c r="AH886" i="1"/>
  <c r="AI886" i="1" a="1"/>
  <c r="AI886" i="1" s="1"/>
  <c r="R887" i="1"/>
  <c r="S887" i="1"/>
  <c r="T887" i="1"/>
  <c r="U887" i="1"/>
  <c r="V887" i="1"/>
  <c r="X887" i="1" a="1"/>
  <c r="X887" i="1" s="1"/>
  <c r="Y887" i="1" a="1"/>
  <c r="Y887" i="1" s="1"/>
  <c r="Z887" i="1" a="1"/>
  <c r="Z887" i="1" s="1"/>
  <c r="AA887" i="1"/>
  <c r="AB887" i="1"/>
  <c r="AC887" i="1" a="1"/>
  <c r="AC887" i="1" s="1"/>
  <c r="AD887" i="1"/>
  <c r="AE887" i="1" a="1"/>
  <c r="AE887" i="1" s="1"/>
  <c r="AF887" i="1"/>
  <c r="AG887" i="1"/>
  <c r="AH887" i="1"/>
  <c r="AI887" i="1" a="1"/>
  <c r="AI887" i="1" s="1"/>
  <c r="R888" i="1"/>
  <c r="S888" i="1"/>
  <c r="T888" i="1"/>
  <c r="U888" i="1"/>
  <c r="V888" i="1"/>
  <c r="X888" i="1" a="1"/>
  <c r="X888" i="1" s="1"/>
  <c r="Y888" i="1" a="1"/>
  <c r="Y888" i="1" s="1"/>
  <c r="Z888" i="1" a="1"/>
  <c r="Z888" i="1" s="1"/>
  <c r="AA888" i="1"/>
  <c r="AB888" i="1"/>
  <c r="AC888" i="1" a="1"/>
  <c r="AC888" i="1" s="1"/>
  <c r="AD888" i="1"/>
  <c r="AE888" i="1" a="1"/>
  <c r="AE888" i="1" s="1"/>
  <c r="AF888" i="1"/>
  <c r="AG888" i="1"/>
  <c r="AH888" i="1"/>
  <c r="AI888" i="1" a="1"/>
  <c r="AI888" i="1" s="1"/>
  <c r="R889" i="1"/>
  <c r="S889" i="1"/>
  <c r="T889" i="1"/>
  <c r="U889" i="1"/>
  <c r="V889" i="1"/>
  <c r="X889" i="1" a="1"/>
  <c r="X889" i="1" s="1"/>
  <c r="Y889" i="1" a="1"/>
  <c r="Y889" i="1" s="1"/>
  <c r="Z889" i="1" a="1"/>
  <c r="Z889" i="1" s="1"/>
  <c r="AA889" i="1"/>
  <c r="AB889" i="1"/>
  <c r="AC889" i="1" a="1"/>
  <c r="AC889" i="1" s="1"/>
  <c r="AD889" i="1"/>
  <c r="AE889" i="1" a="1"/>
  <c r="AE889" i="1" s="1"/>
  <c r="AF889" i="1"/>
  <c r="AG889" i="1"/>
  <c r="AH889" i="1"/>
  <c r="AI889" i="1" a="1"/>
  <c r="AI889" i="1" s="1"/>
  <c r="R890" i="1"/>
  <c r="S890" i="1"/>
  <c r="T890" i="1"/>
  <c r="U890" i="1"/>
  <c r="V890" i="1"/>
  <c r="X890" i="1" a="1"/>
  <c r="X890" i="1" s="1"/>
  <c r="Y890" i="1" a="1"/>
  <c r="Y890" i="1" s="1"/>
  <c r="Z890" i="1" a="1"/>
  <c r="Z890" i="1" s="1"/>
  <c r="AA890" i="1"/>
  <c r="AB890" i="1"/>
  <c r="AC890" i="1" a="1"/>
  <c r="AC890" i="1" s="1"/>
  <c r="AD890" i="1"/>
  <c r="AE890" i="1" a="1"/>
  <c r="AE890" i="1" s="1"/>
  <c r="AF890" i="1"/>
  <c r="AG890" i="1"/>
  <c r="AH890" i="1"/>
  <c r="AI890" i="1" a="1"/>
  <c r="AI890" i="1" s="1"/>
  <c r="R891" i="1"/>
  <c r="S891" i="1"/>
  <c r="T891" i="1"/>
  <c r="U891" i="1"/>
  <c r="V891" i="1"/>
  <c r="X891" i="1" a="1"/>
  <c r="X891" i="1" s="1"/>
  <c r="Y891" i="1" a="1"/>
  <c r="Y891" i="1" s="1"/>
  <c r="Z891" i="1" a="1"/>
  <c r="Z891" i="1" s="1"/>
  <c r="AA891" i="1"/>
  <c r="AB891" i="1"/>
  <c r="AC891" i="1" a="1"/>
  <c r="AC891" i="1" s="1"/>
  <c r="AD891" i="1"/>
  <c r="AE891" i="1" a="1"/>
  <c r="AE891" i="1" s="1"/>
  <c r="AF891" i="1"/>
  <c r="AG891" i="1"/>
  <c r="AH891" i="1"/>
  <c r="AI891" i="1" a="1"/>
  <c r="AI891" i="1" s="1"/>
  <c r="R892" i="1"/>
  <c r="S892" i="1"/>
  <c r="T892" i="1"/>
  <c r="U892" i="1"/>
  <c r="V892" i="1"/>
  <c r="X892" i="1" a="1"/>
  <c r="X892" i="1" s="1"/>
  <c r="Y892" i="1" a="1"/>
  <c r="Y892" i="1" s="1"/>
  <c r="Z892" i="1" a="1"/>
  <c r="Z892" i="1" s="1"/>
  <c r="AA892" i="1"/>
  <c r="AB892" i="1"/>
  <c r="AC892" i="1" a="1"/>
  <c r="AC892" i="1" s="1"/>
  <c r="AD892" i="1"/>
  <c r="AE892" i="1" a="1"/>
  <c r="AE892" i="1" s="1"/>
  <c r="AF892" i="1"/>
  <c r="AG892" i="1"/>
  <c r="AH892" i="1"/>
  <c r="AI892" i="1" a="1"/>
  <c r="AI892" i="1" s="1"/>
  <c r="R893" i="1"/>
  <c r="S893" i="1"/>
  <c r="T893" i="1"/>
  <c r="U893" i="1"/>
  <c r="V893" i="1"/>
  <c r="X893" i="1" a="1"/>
  <c r="X893" i="1" s="1"/>
  <c r="Y893" i="1" a="1"/>
  <c r="Y893" i="1" s="1"/>
  <c r="Z893" i="1" a="1"/>
  <c r="Z893" i="1" s="1"/>
  <c r="AA893" i="1"/>
  <c r="AB893" i="1"/>
  <c r="AC893" i="1" a="1"/>
  <c r="AC893" i="1" s="1"/>
  <c r="AD893" i="1"/>
  <c r="AE893" i="1" a="1"/>
  <c r="AE893" i="1" s="1"/>
  <c r="AF893" i="1"/>
  <c r="AG893" i="1"/>
  <c r="AH893" i="1"/>
  <c r="AI893" i="1" a="1"/>
  <c r="AI893" i="1" s="1"/>
  <c r="R894" i="1"/>
  <c r="S894" i="1"/>
  <c r="T894" i="1"/>
  <c r="U894" i="1"/>
  <c r="V894" i="1"/>
  <c r="X894" i="1" a="1"/>
  <c r="X894" i="1" s="1"/>
  <c r="Y894" i="1" a="1"/>
  <c r="Y894" i="1" s="1"/>
  <c r="Z894" i="1" a="1"/>
  <c r="Z894" i="1" s="1"/>
  <c r="AA894" i="1"/>
  <c r="AB894" i="1"/>
  <c r="AC894" i="1" a="1"/>
  <c r="AC894" i="1" s="1"/>
  <c r="AD894" i="1"/>
  <c r="AE894" i="1" a="1"/>
  <c r="AE894" i="1" s="1"/>
  <c r="AF894" i="1"/>
  <c r="AG894" i="1"/>
  <c r="AH894" i="1"/>
  <c r="AI894" i="1" a="1"/>
  <c r="AI894" i="1" s="1"/>
  <c r="R895" i="1"/>
  <c r="S895" i="1"/>
  <c r="T895" i="1"/>
  <c r="U895" i="1"/>
  <c r="V895" i="1"/>
  <c r="X895" i="1" a="1"/>
  <c r="X895" i="1" s="1"/>
  <c r="Y895" i="1" a="1"/>
  <c r="Y895" i="1" s="1"/>
  <c r="Z895" i="1" a="1"/>
  <c r="Z895" i="1" s="1"/>
  <c r="AA895" i="1"/>
  <c r="AB895" i="1"/>
  <c r="AC895" i="1" a="1"/>
  <c r="AC895" i="1" s="1"/>
  <c r="AD895" i="1"/>
  <c r="AE895" i="1" a="1"/>
  <c r="AE895" i="1" s="1"/>
  <c r="AF895" i="1"/>
  <c r="AG895" i="1"/>
  <c r="AH895" i="1"/>
  <c r="AI895" i="1" a="1"/>
  <c r="AI895" i="1" s="1"/>
  <c r="R896" i="1"/>
  <c r="S896" i="1"/>
  <c r="T896" i="1"/>
  <c r="U896" i="1"/>
  <c r="V896" i="1"/>
  <c r="X896" i="1" a="1"/>
  <c r="X896" i="1" s="1"/>
  <c r="Y896" i="1" a="1"/>
  <c r="Y896" i="1" s="1"/>
  <c r="Z896" i="1" a="1"/>
  <c r="Z896" i="1" s="1"/>
  <c r="AA896" i="1"/>
  <c r="AB896" i="1"/>
  <c r="AC896" i="1" a="1"/>
  <c r="AC896" i="1" s="1"/>
  <c r="AD896" i="1"/>
  <c r="AE896" i="1" a="1"/>
  <c r="AE896" i="1" s="1"/>
  <c r="AF896" i="1"/>
  <c r="AG896" i="1"/>
  <c r="AH896" i="1"/>
  <c r="AI896" i="1" a="1"/>
  <c r="AI896" i="1" s="1"/>
  <c r="R897" i="1"/>
  <c r="S897" i="1"/>
  <c r="T897" i="1"/>
  <c r="U897" i="1"/>
  <c r="V897" i="1"/>
  <c r="X897" i="1" a="1"/>
  <c r="X897" i="1" s="1"/>
  <c r="Y897" i="1" a="1"/>
  <c r="Y897" i="1" s="1"/>
  <c r="Z897" i="1" a="1"/>
  <c r="Z897" i="1" s="1"/>
  <c r="AA897" i="1"/>
  <c r="AB897" i="1"/>
  <c r="AC897" i="1" a="1"/>
  <c r="AC897" i="1" s="1"/>
  <c r="AD897" i="1"/>
  <c r="AE897" i="1" a="1"/>
  <c r="AE897" i="1" s="1"/>
  <c r="AF897" i="1"/>
  <c r="AG897" i="1"/>
  <c r="AH897" i="1"/>
  <c r="AI897" i="1" a="1"/>
  <c r="AI897" i="1" s="1"/>
  <c r="R898" i="1"/>
  <c r="S898" i="1"/>
  <c r="T898" i="1"/>
  <c r="U898" i="1"/>
  <c r="V898" i="1"/>
  <c r="X898" i="1" a="1"/>
  <c r="X898" i="1" s="1"/>
  <c r="Y898" i="1" a="1"/>
  <c r="Y898" i="1" s="1"/>
  <c r="Z898" i="1" a="1"/>
  <c r="Z898" i="1" s="1"/>
  <c r="AA898" i="1"/>
  <c r="AB898" i="1"/>
  <c r="AC898" i="1" a="1"/>
  <c r="AC898" i="1" s="1"/>
  <c r="AD898" i="1"/>
  <c r="AE898" i="1" a="1"/>
  <c r="AE898" i="1" s="1"/>
  <c r="AF898" i="1"/>
  <c r="AG898" i="1"/>
  <c r="AH898" i="1"/>
  <c r="AI898" i="1" a="1"/>
  <c r="AI898" i="1" s="1"/>
  <c r="R899" i="1"/>
  <c r="S899" i="1"/>
  <c r="T899" i="1"/>
  <c r="U899" i="1"/>
  <c r="V899" i="1"/>
  <c r="X899" i="1" a="1"/>
  <c r="X899" i="1" s="1"/>
  <c r="Y899" i="1" a="1"/>
  <c r="Y899" i="1" s="1"/>
  <c r="Z899" i="1" a="1"/>
  <c r="Z899" i="1" s="1"/>
  <c r="AA899" i="1"/>
  <c r="AB899" i="1"/>
  <c r="AC899" i="1" a="1"/>
  <c r="AC899" i="1" s="1"/>
  <c r="AD899" i="1"/>
  <c r="AE899" i="1" a="1"/>
  <c r="AE899" i="1" s="1"/>
  <c r="AF899" i="1"/>
  <c r="AG899" i="1"/>
  <c r="AH899" i="1"/>
  <c r="AI899" i="1" a="1"/>
  <c r="AI899" i="1" s="1"/>
  <c r="R900" i="1"/>
  <c r="S900" i="1"/>
  <c r="T900" i="1"/>
  <c r="U900" i="1"/>
  <c r="V900" i="1"/>
  <c r="X900" i="1" a="1"/>
  <c r="X900" i="1" s="1"/>
  <c r="Y900" i="1" a="1"/>
  <c r="Y900" i="1" s="1"/>
  <c r="Z900" i="1" a="1"/>
  <c r="Z900" i="1" s="1"/>
  <c r="AA900" i="1"/>
  <c r="AB900" i="1"/>
  <c r="AC900" i="1" a="1"/>
  <c r="AC900" i="1" s="1"/>
  <c r="AD900" i="1"/>
  <c r="AE900" i="1" a="1"/>
  <c r="AE900" i="1" s="1"/>
  <c r="AF900" i="1"/>
  <c r="AG900" i="1"/>
  <c r="AH900" i="1"/>
  <c r="AI900" i="1" a="1"/>
  <c r="AI900" i="1" s="1"/>
  <c r="R901" i="1"/>
  <c r="S901" i="1"/>
  <c r="T901" i="1"/>
  <c r="U901" i="1"/>
  <c r="V901" i="1"/>
  <c r="X901" i="1" a="1"/>
  <c r="X901" i="1" s="1"/>
  <c r="Y901" i="1" a="1"/>
  <c r="Y901" i="1" s="1"/>
  <c r="Z901" i="1" a="1"/>
  <c r="Z901" i="1" s="1"/>
  <c r="AA901" i="1"/>
  <c r="AB901" i="1"/>
  <c r="AC901" i="1" a="1"/>
  <c r="AC901" i="1" s="1"/>
  <c r="AD901" i="1"/>
  <c r="AE901" i="1" a="1"/>
  <c r="AE901" i="1" s="1"/>
  <c r="AF901" i="1"/>
  <c r="AG901" i="1"/>
  <c r="AH901" i="1"/>
  <c r="AI901" i="1" a="1"/>
  <c r="AI901" i="1" s="1"/>
  <c r="R902" i="1"/>
  <c r="S902" i="1"/>
  <c r="T902" i="1"/>
  <c r="U902" i="1"/>
  <c r="V902" i="1"/>
  <c r="X902" i="1" a="1"/>
  <c r="X902" i="1" s="1"/>
  <c r="Y902" i="1" a="1"/>
  <c r="Y902" i="1" s="1"/>
  <c r="Z902" i="1" a="1"/>
  <c r="Z902" i="1" s="1"/>
  <c r="AA902" i="1"/>
  <c r="AB902" i="1"/>
  <c r="AC902" i="1" a="1"/>
  <c r="AC902" i="1" s="1"/>
  <c r="AD902" i="1"/>
  <c r="AE902" i="1" a="1"/>
  <c r="AE902" i="1" s="1"/>
  <c r="AF902" i="1"/>
  <c r="AG902" i="1"/>
  <c r="AH902" i="1"/>
  <c r="AI902" i="1" a="1"/>
  <c r="AI902" i="1" s="1"/>
  <c r="R903" i="1"/>
  <c r="S903" i="1"/>
  <c r="T903" i="1"/>
  <c r="U903" i="1"/>
  <c r="V903" i="1"/>
  <c r="X903" i="1" a="1"/>
  <c r="X903" i="1" s="1"/>
  <c r="Y903" i="1" a="1"/>
  <c r="Y903" i="1" s="1"/>
  <c r="Z903" i="1" a="1"/>
  <c r="Z903" i="1" s="1"/>
  <c r="AA903" i="1"/>
  <c r="AB903" i="1"/>
  <c r="AC903" i="1" a="1"/>
  <c r="AC903" i="1" s="1"/>
  <c r="AD903" i="1"/>
  <c r="AE903" i="1" a="1"/>
  <c r="AE903" i="1" s="1"/>
  <c r="AF903" i="1"/>
  <c r="AG903" i="1"/>
  <c r="AH903" i="1"/>
  <c r="AI903" i="1" a="1"/>
  <c r="AI903" i="1" s="1"/>
  <c r="R904" i="1"/>
  <c r="S904" i="1"/>
  <c r="T904" i="1"/>
  <c r="U904" i="1"/>
  <c r="V904" i="1"/>
  <c r="X904" i="1" a="1"/>
  <c r="X904" i="1" s="1"/>
  <c r="Y904" i="1" a="1"/>
  <c r="Y904" i="1" s="1"/>
  <c r="Z904" i="1" a="1"/>
  <c r="Z904" i="1" s="1"/>
  <c r="AA904" i="1"/>
  <c r="AB904" i="1"/>
  <c r="AC904" i="1" a="1"/>
  <c r="AC904" i="1" s="1"/>
  <c r="AD904" i="1"/>
  <c r="AE904" i="1" a="1"/>
  <c r="AE904" i="1" s="1"/>
  <c r="AF904" i="1"/>
  <c r="AG904" i="1"/>
  <c r="AH904" i="1"/>
  <c r="AI904" i="1" a="1"/>
  <c r="AI904" i="1" s="1"/>
  <c r="R905" i="1"/>
  <c r="S905" i="1"/>
  <c r="T905" i="1"/>
  <c r="U905" i="1"/>
  <c r="V905" i="1"/>
  <c r="X905" i="1" a="1"/>
  <c r="X905" i="1" s="1"/>
  <c r="Y905" i="1" a="1"/>
  <c r="Y905" i="1" s="1"/>
  <c r="Z905" i="1" a="1"/>
  <c r="Z905" i="1" s="1"/>
  <c r="AA905" i="1"/>
  <c r="AB905" i="1"/>
  <c r="AC905" i="1" a="1"/>
  <c r="AC905" i="1" s="1"/>
  <c r="AD905" i="1"/>
  <c r="AE905" i="1" a="1"/>
  <c r="AE905" i="1" s="1"/>
  <c r="AF905" i="1"/>
  <c r="AG905" i="1"/>
  <c r="AH905" i="1"/>
  <c r="AI905" i="1" a="1"/>
  <c r="AI905" i="1" s="1"/>
  <c r="R906" i="1"/>
  <c r="S906" i="1"/>
  <c r="T906" i="1"/>
  <c r="U906" i="1"/>
  <c r="V906" i="1"/>
  <c r="X906" i="1" a="1"/>
  <c r="X906" i="1" s="1"/>
  <c r="Y906" i="1" a="1"/>
  <c r="Y906" i="1" s="1"/>
  <c r="Z906" i="1" a="1"/>
  <c r="Z906" i="1" s="1"/>
  <c r="AA906" i="1"/>
  <c r="AB906" i="1"/>
  <c r="AC906" i="1" a="1"/>
  <c r="AC906" i="1" s="1"/>
  <c r="AD906" i="1"/>
  <c r="AE906" i="1" a="1"/>
  <c r="AE906" i="1" s="1"/>
  <c r="AF906" i="1"/>
  <c r="AG906" i="1"/>
  <c r="AH906" i="1"/>
  <c r="AI906" i="1" a="1"/>
  <c r="AI906" i="1" s="1"/>
  <c r="R907" i="1"/>
  <c r="S907" i="1"/>
  <c r="T907" i="1"/>
  <c r="U907" i="1"/>
  <c r="V907" i="1"/>
  <c r="X907" i="1" a="1"/>
  <c r="X907" i="1" s="1"/>
  <c r="Y907" i="1" a="1"/>
  <c r="Y907" i="1" s="1"/>
  <c r="Z907" i="1" a="1"/>
  <c r="Z907" i="1" s="1"/>
  <c r="AA907" i="1"/>
  <c r="AB907" i="1"/>
  <c r="AC907" i="1" a="1"/>
  <c r="AC907" i="1" s="1"/>
  <c r="AD907" i="1"/>
  <c r="AE907" i="1" a="1"/>
  <c r="AE907" i="1" s="1"/>
  <c r="AF907" i="1"/>
  <c r="AG907" i="1"/>
  <c r="AH907" i="1"/>
  <c r="AI907" i="1" a="1"/>
  <c r="AI907" i="1" s="1"/>
  <c r="R908" i="1"/>
  <c r="S908" i="1"/>
  <c r="T908" i="1"/>
  <c r="U908" i="1"/>
  <c r="V908" i="1"/>
  <c r="X908" i="1" a="1"/>
  <c r="X908" i="1" s="1"/>
  <c r="Y908" i="1" a="1"/>
  <c r="Y908" i="1" s="1"/>
  <c r="Z908" i="1" a="1"/>
  <c r="Z908" i="1" s="1"/>
  <c r="AA908" i="1"/>
  <c r="AB908" i="1"/>
  <c r="AC908" i="1" a="1"/>
  <c r="AC908" i="1" s="1"/>
  <c r="AD908" i="1"/>
  <c r="AE908" i="1" a="1"/>
  <c r="AE908" i="1" s="1"/>
  <c r="AF908" i="1"/>
  <c r="AG908" i="1"/>
  <c r="AH908" i="1"/>
  <c r="AI908" i="1" a="1"/>
  <c r="AI908" i="1" s="1"/>
  <c r="R909" i="1"/>
  <c r="S909" i="1"/>
  <c r="T909" i="1"/>
  <c r="U909" i="1"/>
  <c r="V909" i="1"/>
  <c r="X909" i="1" a="1"/>
  <c r="X909" i="1" s="1"/>
  <c r="Y909" i="1" a="1"/>
  <c r="Y909" i="1" s="1"/>
  <c r="Z909" i="1" a="1"/>
  <c r="Z909" i="1" s="1"/>
  <c r="AA909" i="1"/>
  <c r="AB909" i="1"/>
  <c r="AC909" i="1" a="1"/>
  <c r="AC909" i="1" s="1"/>
  <c r="AD909" i="1"/>
  <c r="AE909" i="1" a="1"/>
  <c r="AE909" i="1" s="1"/>
  <c r="AF909" i="1"/>
  <c r="AG909" i="1"/>
  <c r="AH909" i="1"/>
  <c r="AI909" i="1" a="1"/>
  <c r="AI909" i="1" s="1"/>
  <c r="R910" i="1"/>
  <c r="S910" i="1"/>
  <c r="T910" i="1"/>
  <c r="U910" i="1"/>
  <c r="V910" i="1"/>
  <c r="X910" i="1" a="1"/>
  <c r="X910" i="1" s="1"/>
  <c r="Y910" i="1" a="1"/>
  <c r="Y910" i="1" s="1"/>
  <c r="Z910" i="1" a="1"/>
  <c r="Z910" i="1" s="1"/>
  <c r="AA910" i="1"/>
  <c r="AB910" i="1"/>
  <c r="AC910" i="1" a="1"/>
  <c r="AC910" i="1" s="1"/>
  <c r="AD910" i="1"/>
  <c r="AE910" i="1" a="1"/>
  <c r="AE910" i="1" s="1"/>
  <c r="AF910" i="1"/>
  <c r="AG910" i="1"/>
  <c r="AH910" i="1"/>
  <c r="AI910" i="1" a="1"/>
  <c r="AI910" i="1" s="1"/>
  <c r="R911" i="1"/>
  <c r="S911" i="1"/>
  <c r="T911" i="1"/>
  <c r="U911" i="1"/>
  <c r="V911" i="1"/>
  <c r="X911" i="1" a="1"/>
  <c r="X911" i="1" s="1"/>
  <c r="Y911" i="1" a="1"/>
  <c r="Y911" i="1" s="1"/>
  <c r="Z911" i="1" a="1"/>
  <c r="Z911" i="1" s="1"/>
  <c r="AA911" i="1"/>
  <c r="AB911" i="1"/>
  <c r="AC911" i="1" a="1"/>
  <c r="AC911" i="1" s="1"/>
  <c r="AD911" i="1"/>
  <c r="AE911" i="1" a="1"/>
  <c r="AE911" i="1" s="1"/>
  <c r="AF911" i="1"/>
  <c r="AG911" i="1"/>
  <c r="AH911" i="1"/>
  <c r="AI911" i="1" a="1"/>
  <c r="AI911" i="1" s="1"/>
  <c r="R912" i="1"/>
  <c r="S912" i="1"/>
  <c r="T912" i="1"/>
  <c r="U912" i="1"/>
  <c r="V912" i="1"/>
  <c r="X912" i="1" a="1"/>
  <c r="X912" i="1" s="1"/>
  <c r="Y912" i="1" a="1"/>
  <c r="Y912" i="1" s="1"/>
  <c r="Z912" i="1" a="1"/>
  <c r="Z912" i="1" s="1"/>
  <c r="AA912" i="1"/>
  <c r="AB912" i="1"/>
  <c r="AC912" i="1" a="1"/>
  <c r="AC912" i="1" s="1"/>
  <c r="AD912" i="1"/>
  <c r="AE912" i="1" a="1"/>
  <c r="AE912" i="1" s="1"/>
  <c r="AF912" i="1"/>
  <c r="AG912" i="1"/>
  <c r="AH912" i="1"/>
  <c r="AI912" i="1" a="1"/>
  <c r="AI912" i="1" s="1"/>
  <c r="R913" i="1"/>
  <c r="S913" i="1"/>
  <c r="T913" i="1"/>
  <c r="U913" i="1"/>
  <c r="V913" i="1"/>
  <c r="X913" i="1" a="1"/>
  <c r="X913" i="1" s="1"/>
  <c r="Y913" i="1" a="1"/>
  <c r="Y913" i="1" s="1"/>
  <c r="Z913" i="1" a="1"/>
  <c r="Z913" i="1" s="1"/>
  <c r="AA913" i="1"/>
  <c r="AB913" i="1"/>
  <c r="AC913" i="1" a="1"/>
  <c r="AC913" i="1" s="1"/>
  <c r="AD913" i="1"/>
  <c r="AE913" i="1" a="1"/>
  <c r="AE913" i="1" s="1"/>
  <c r="AF913" i="1"/>
  <c r="AG913" i="1"/>
  <c r="AH913" i="1"/>
  <c r="AI913" i="1" a="1"/>
  <c r="AI913" i="1" s="1"/>
  <c r="R914" i="1"/>
  <c r="S914" i="1"/>
  <c r="T914" i="1"/>
  <c r="U914" i="1"/>
  <c r="V914" i="1"/>
  <c r="X914" i="1" a="1"/>
  <c r="X914" i="1" s="1"/>
  <c r="Y914" i="1" a="1"/>
  <c r="Y914" i="1" s="1"/>
  <c r="Z914" i="1" a="1"/>
  <c r="Z914" i="1" s="1"/>
  <c r="AA914" i="1"/>
  <c r="AB914" i="1"/>
  <c r="AC914" i="1" a="1"/>
  <c r="AC914" i="1" s="1"/>
  <c r="AD914" i="1"/>
  <c r="AE914" i="1" a="1"/>
  <c r="AE914" i="1" s="1"/>
  <c r="AF914" i="1"/>
  <c r="AG914" i="1"/>
  <c r="AH914" i="1"/>
  <c r="AI914" i="1" a="1"/>
  <c r="AI914" i="1" s="1"/>
  <c r="R915" i="1"/>
  <c r="S915" i="1"/>
  <c r="T915" i="1"/>
  <c r="U915" i="1"/>
  <c r="V915" i="1"/>
  <c r="X915" i="1" a="1"/>
  <c r="X915" i="1" s="1"/>
  <c r="Y915" i="1" a="1"/>
  <c r="Y915" i="1" s="1"/>
  <c r="Z915" i="1" a="1"/>
  <c r="Z915" i="1" s="1"/>
  <c r="AA915" i="1"/>
  <c r="AB915" i="1"/>
  <c r="AC915" i="1" a="1"/>
  <c r="AC915" i="1" s="1"/>
  <c r="AD915" i="1"/>
  <c r="AE915" i="1" a="1"/>
  <c r="AE915" i="1" s="1"/>
  <c r="AF915" i="1"/>
  <c r="AG915" i="1"/>
  <c r="AH915" i="1"/>
  <c r="AI915" i="1" a="1"/>
  <c r="AI915" i="1" s="1"/>
  <c r="R916" i="1"/>
  <c r="S916" i="1"/>
  <c r="T916" i="1"/>
  <c r="U916" i="1"/>
  <c r="V916" i="1"/>
  <c r="X916" i="1" a="1"/>
  <c r="X916" i="1" s="1"/>
  <c r="Y916" i="1" a="1"/>
  <c r="Y916" i="1" s="1"/>
  <c r="Z916" i="1" a="1"/>
  <c r="Z916" i="1" s="1"/>
  <c r="AA916" i="1"/>
  <c r="AB916" i="1"/>
  <c r="AC916" i="1" a="1"/>
  <c r="AC916" i="1" s="1"/>
  <c r="AD916" i="1"/>
  <c r="AE916" i="1" a="1"/>
  <c r="AE916" i="1" s="1"/>
  <c r="AF916" i="1"/>
  <c r="AG916" i="1"/>
  <c r="AH916" i="1"/>
  <c r="AI916" i="1" a="1"/>
  <c r="AI916" i="1" s="1"/>
  <c r="R917" i="1"/>
  <c r="S917" i="1"/>
  <c r="T917" i="1"/>
  <c r="U917" i="1"/>
  <c r="V917" i="1"/>
  <c r="X917" i="1" a="1"/>
  <c r="X917" i="1" s="1"/>
  <c r="Y917" i="1" a="1"/>
  <c r="Y917" i="1" s="1"/>
  <c r="Z917" i="1" a="1"/>
  <c r="Z917" i="1" s="1"/>
  <c r="AA917" i="1"/>
  <c r="AB917" i="1"/>
  <c r="AC917" i="1" a="1"/>
  <c r="AC917" i="1" s="1"/>
  <c r="AD917" i="1"/>
  <c r="AE917" i="1" a="1"/>
  <c r="AE917" i="1" s="1"/>
  <c r="AF917" i="1"/>
  <c r="AG917" i="1"/>
  <c r="AH917" i="1"/>
  <c r="AI917" i="1" a="1"/>
  <c r="AI917" i="1" s="1"/>
  <c r="R918" i="1"/>
  <c r="S918" i="1"/>
  <c r="T918" i="1"/>
  <c r="U918" i="1"/>
  <c r="V918" i="1"/>
  <c r="X918" i="1" a="1"/>
  <c r="X918" i="1" s="1"/>
  <c r="Y918" i="1" a="1"/>
  <c r="Y918" i="1" s="1"/>
  <c r="Z918" i="1" a="1"/>
  <c r="Z918" i="1" s="1"/>
  <c r="AA918" i="1"/>
  <c r="AB918" i="1"/>
  <c r="AC918" i="1" a="1"/>
  <c r="AC918" i="1" s="1"/>
  <c r="AD918" i="1"/>
  <c r="AE918" i="1" a="1"/>
  <c r="AE918" i="1" s="1"/>
  <c r="AF918" i="1"/>
  <c r="AG918" i="1"/>
  <c r="AH918" i="1"/>
  <c r="AI918" i="1" a="1"/>
  <c r="AI918" i="1" s="1"/>
  <c r="R919" i="1"/>
  <c r="S919" i="1"/>
  <c r="T919" i="1"/>
  <c r="U919" i="1"/>
  <c r="V919" i="1"/>
  <c r="X919" i="1" a="1"/>
  <c r="X919" i="1" s="1"/>
  <c r="Y919" i="1" a="1"/>
  <c r="Y919" i="1" s="1"/>
  <c r="Z919" i="1" a="1"/>
  <c r="Z919" i="1" s="1"/>
  <c r="AA919" i="1"/>
  <c r="AB919" i="1"/>
  <c r="AC919" i="1" a="1"/>
  <c r="AC919" i="1" s="1"/>
  <c r="AD919" i="1"/>
  <c r="AE919" i="1" a="1"/>
  <c r="AE919" i="1" s="1"/>
  <c r="AF919" i="1"/>
  <c r="AG919" i="1"/>
  <c r="AH919" i="1"/>
  <c r="AI919" i="1" a="1"/>
  <c r="AI919" i="1" s="1"/>
  <c r="R920" i="1"/>
  <c r="S920" i="1"/>
  <c r="T920" i="1"/>
  <c r="U920" i="1"/>
  <c r="V920" i="1"/>
  <c r="X920" i="1" a="1"/>
  <c r="X920" i="1" s="1"/>
  <c r="Y920" i="1" a="1"/>
  <c r="Y920" i="1" s="1"/>
  <c r="Z920" i="1" a="1"/>
  <c r="Z920" i="1" s="1"/>
  <c r="AA920" i="1"/>
  <c r="AB920" i="1"/>
  <c r="AC920" i="1" a="1"/>
  <c r="AC920" i="1" s="1"/>
  <c r="AD920" i="1"/>
  <c r="AE920" i="1" a="1"/>
  <c r="AE920" i="1" s="1"/>
  <c r="AF920" i="1"/>
  <c r="AG920" i="1"/>
  <c r="AH920" i="1"/>
  <c r="AI920" i="1" a="1"/>
  <c r="AI920" i="1" s="1"/>
  <c r="R921" i="1"/>
  <c r="S921" i="1"/>
  <c r="T921" i="1"/>
  <c r="U921" i="1"/>
  <c r="V921" i="1"/>
  <c r="X921" i="1" a="1"/>
  <c r="X921" i="1" s="1"/>
  <c r="Y921" i="1" a="1"/>
  <c r="Y921" i="1" s="1"/>
  <c r="Z921" i="1" a="1"/>
  <c r="Z921" i="1" s="1"/>
  <c r="AA921" i="1"/>
  <c r="AB921" i="1"/>
  <c r="AC921" i="1" a="1"/>
  <c r="AC921" i="1" s="1"/>
  <c r="AD921" i="1"/>
  <c r="AE921" i="1" a="1"/>
  <c r="AE921" i="1" s="1"/>
  <c r="AF921" i="1"/>
  <c r="AG921" i="1"/>
  <c r="AH921" i="1"/>
  <c r="AI921" i="1" a="1"/>
  <c r="AI921" i="1" s="1"/>
  <c r="R922" i="1"/>
  <c r="S922" i="1"/>
  <c r="T922" i="1"/>
  <c r="U922" i="1"/>
  <c r="V922" i="1"/>
  <c r="X922" i="1" a="1"/>
  <c r="X922" i="1" s="1"/>
  <c r="Y922" i="1" a="1"/>
  <c r="Y922" i="1" s="1"/>
  <c r="Z922" i="1" a="1"/>
  <c r="Z922" i="1" s="1"/>
  <c r="AA922" i="1"/>
  <c r="AB922" i="1"/>
  <c r="AC922" i="1" a="1"/>
  <c r="AC922" i="1" s="1"/>
  <c r="AD922" i="1"/>
  <c r="AE922" i="1" a="1"/>
  <c r="AE922" i="1" s="1"/>
  <c r="AF922" i="1"/>
  <c r="AG922" i="1"/>
  <c r="AH922" i="1"/>
  <c r="AI922" i="1" a="1"/>
  <c r="AI922" i="1" s="1"/>
  <c r="R923" i="1"/>
  <c r="S923" i="1"/>
  <c r="T923" i="1"/>
  <c r="U923" i="1"/>
  <c r="V923" i="1"/>
  <c r="X923" i="1" a="1"/>
  <c r="X923" i="1" s="1"/>
  <c r="Y923" i="1" a="1"/>
  <c r="Y923" i="1" s="1"/>
  <c r="Z923" i="1" a="1"/>
  <c r="Z923" i="1" s="1"/>
  <c r="AA923" i="1"/>
  <c r="AB923" i="1"/>
  <c r="AC923" i="1" a="1"/>
  <c r="AC923" i="1" s="1"/>
  <c r="AD923" i="1"/>
  <c r="AE923" i="1" a="1"/>
  <c r="AE923" i="1" s="1"/>
  <c r="AF923" i="1"/>
  <c r="AG923" i="1"/>
  <c r="AH923" i="1"/>
  <c r="AI923" i="1" a="1"/>
  <c r="AI923" i="1" s="1"/>
  <c r="R924" i="1"/>
  <c r="S924" i="1"/>
  <c r="T924" i="1"/>
  <c r="U924" i="1"/>
  <c r="V924" i="1"/>
  <c r="X924" i="1" a="1"/>
  <c r="X924" i="1" s="1"/>
  <c r="Y924" i="1" a="1"/>
  <c r="Y924" i="1" s="1"/>
  <c r="Z924" i="1" a="1"/>
  <c r="Z924" i="1" s="1"/>
  <c r="AA924" i="1"/>
  <c r="AB924" i="1"/>
  <c r="AC924" i="1" a="1"/>
  <c r="AC924" i="1" s="1"/>
  <c r="AD924" i="1"/>
  <c r="AE924" i="1" a="1"/>
  <c r="AE924" i="1" s="1"/>
  <c r="AF924" i="1"/>
  <c r="AG924" i="1"/>
  <c r="AH924" i="1"/>
  <c r="AI924" i="1" a="1"/>
  <c r="AI924" i="1" s="1"/>
  <c r="R925" i="1"/>
  <c r="S925" i="1"/>
  <c r="T925" i="1"/>
  <c r="U925" i="1"/>
  <c r="V925" i="1"/>
  <c r="X925" i="1" a="1"/>
  <c r="X925" i="1" s="1"/>
  <c r="Y925" i="1" a="1"/>
  <c r="Y925" i="1" s="1"/>
  <c r="Z925" i="1" a="1"/>
  <c r="Z925" i="1" s="1"/>
  <c r="AA925" i="1"/>
  <c r="AB925" i="1"/>
  <c r="AC925" i="1" a="1"/>
  <c r="AC925" i="1" s="1"/>
  <c r="AD925" i="1"/>
  <c r="AE925" i="1" a="1"/>
  <c r="AE925" i="1" s="1"/>
  <c r="AF925" i="1"/>
  <c r="AG925" i="1"/>
  <c r="AH925" i="1"/>
  <c r="AI925" i="1" a="1"/>
  <c r="AI925" i="1" s="1"/>
  <c r="R926" i="1"/>
  <c r="S926" i="1"/>
  <c r="T926" i="1"/>
  <c r="U926" i="1"/>
  <c r="V926" i="1"/>
  <c r="X926" i="1" a="1"/>
  <c r="X926" i="1" s="1"/>
  <c r="Y926" i="1" a="1"/>
  <c r="Y926" i="1" s="1"/>
  <c r="Z926" i="1" a="1"/>
  <c r="Z926" i="1" s="1"/>
  <c r="AA926" i="1"/>
  <c r="AB926" i="1"/>
  <c r="AC926" i="1" a="1"/>
  <c r="AC926" i="1" s="1"/>
  <c r="AD926" i="1"/>
  <c r="AE926" i="1" a="1"/>
  <c r="AE926" i="1" s="1"/>
  <c r="AF926" i="1"/>
  <c r="AG926" i="1"/>
  <c r="AH926" i="1"/>
  <c r="AI926" i="1" a="1"/>
  <c r="AI926" i="1" s="1"/>
  <c r="R927" i="1"/>
  <c r="S927" i="1"/>
  <c r="T927" i="1"/>
  <c r="U927" i="1"/>
  <c r="V927" i="1"/>
  <c r="X927" i="1" a="1"/>
  <c r="X927" i="1" s="1"/>
  <c r="Y927" i="1" a="1"/>
  <c r="Y927" i="1" s="1"/>
  <c r="Z927" i="1" a="1"/>
  <c r="Z927" i="1" s="1"/>
  <c r="AA927" i="1"/>
  <c r="AB927" i="1"/>
  <c r="AC927" i="1" a="1"/>
  <c r="AC927" i="1" s="1"/>
  <c r="AD927" i="1"/>
  <c r="AE927" i="1" a="1"/>
  <c r="AE927" i="1" s="1"/>
  <c r="AF927" i="1"/>
  <c r="AG927" i="1"/>
  <c r="AH927" i="1"/>
  <c r="AI927" i="1" a="1"/>
  <c r="AI927" i="1" s="1"/>
  <c r="R928" i="1"/>
  <c r="S928" i="1"/>
  <c r="T928" i="1"/>
  <c r="U928" i="1"/>
  <c r="V928" i="1"/>
  <c r="X928" i="1" a="1"/>
  <c r="X928" i="1" s="1"/>
  <c r="Y928" i="1" a="1"/>
  <c r="Y928" i="1" s="1"/>
  <c r="Z928" i="1" a="1"/>
  <c r="Z928" i="1" s="1"/>
  <c r="AA928" i="1"/>
  <c r="AB928" i="1"/>
  <c r="AC928" i="1" a="1"/>
  <c r="AC928" i="1" s="1"/>
  <c r="AD928" i="1"/>
  <c r="AE928" i="1" a="1"/>
  <c r="AE928" i="1" s="1"/>
  <c r="AF928" i="1"/>
  <c r="AG928" i="1"/>
  <c r="AH928" i="1"/>
  <c r="AI928" i="1" a="1"/>
  <c r="AI928" i="1" s="1"/>
  <c r="R929" i="1"/>
  <c r="S929" i="1"/>
  <c r="T929" i="1"/>
  <c r="U929" i="1"/>
  <c r="V929" i="1"/>
  <c r="X929" i="1" a="1"/>
  <c r="X929" i="1" s="1"/>
  <c r="Y929" i="1" a="1"/>
  <c r="Y929" i="1" s="1"/>
  <c r="Z929" i="1" a="1"/>
  <c r="Z929" i="1" s="1"/>
  <c r="AA929" i="1"/>
  <c r="AB929" i="1"/>
  <c r="AC929" i="1" a="1"/>
  <c r="AC929" i="1" s="1"/>
  <c r="AD929" i="1"/>
  <c r="AE929" i="1" a="1"/>
  <c r="AE929" i="1" s="1"/>
  <c r="AF929" i="1"/>
  <c r="AG929" i="1"/>
  <c r="AH929" i="1"/>
  <c r="AI929" i="1" a="1"/>
  <c r="AI929" i="1" s="1"/>
  <c r="R930" i="1"/>
  <c r="S930" i="1"/>
  <c r="T930" i="1"/>
  <c r="U930" i="1"/>
  <c r="V930" i="1"/>
  <c r="X930" i="1" a="1"/>
  <c r="X930" i="1" s="1"/>
  <c r="Y930" i="1" a="1"/>
  <c r="Y930" i="1" s="1"/>
  <c r="Z930" i="1" a="1"/>
  <c r="Z930" i="1" s="1"/>
  <c r="AA930" i="1"/>
  <c r="AB930" i="1"/>
  <c r="AC930" i="1" a="1"/>
  <c r="AC930" i="1" s="1"/>
  <c r="AD930" i="1"/>
  <c r="AE930" i="1" a="1"/>
  <c r="AE930" i="1" s="1"/>
  <c r="AF930" i="1"/>
  <c r="AG930" i="1"/>
  <c r="AH930" i="1"/>
  <c r="AI930" i="1" a="1"/>
  <c r="AI930" i="1" s="1"/>
  <c r="R931" i="1"/>
  <c r="S931" i="1"/>
  <c r="T931" i="1"/>
  <c r="U931" i="1"/>
  <c r="V931" i="1"/>
  <c r="X931" i="1" a="1"/>
  <c r="X931" i="1" s="1"/>
  <c r="Y931" i="1" a="1"/>
  <c r="Y931" i="1" s="1"/>
  <c r="Z931" i="1" a="1"/>
  <c r="Z931" i="1" s="1"/>
  <c r="AA931" i="1"/>
  <c r="AB931" i="1"/>
  <c r="AC931" i="1" a="1"/>
  <c r="AC931" i="1" s="1"/>
  <c r="AD931" i="1"/>
  <c r="AE931" i="1" a="1"/>
  <c r="AE931" i="1" s="1"/>
  <c r="AF931" i="1"/>
  <c r="AG931" i="1"/>
  <c r="AH931" i="1"/>
  <c r="AI931" i="1" a="1"/>
  <c r="AI931" i="1" s="1"/>
  <c r="R932" i="1"/>
  <c r="S932" i="1"/>
  <c r="T932" i="1"/>
  <c r="U932" i="1"/>
  <c r="V932" i="1"/>
  <c r="X932" i="1" a="1"/>
  <c r="X932" i="1" s="1"/>
  <c r="Y932" i="1" a="1"/>
  <c r="Y932" i="1" s="1"/>
  <c r="Z932" i="1" a="1"/>
  <c r="Z932" i="1" s="1"/>
  <c r="AA932" i="1"/>
  <c r="AB932" i="1"/>
  <c r="AC932" i="1" a="1"/>
  <c r="AC932" i="1" s="1"/>
  <c r="AD932" i="1"/>
  <c r="AE932" i="1" a="1"/>
  <c r="AE932" i="1" s="1"/>
  <c r="AF932" i="1"/>
  <c r="AG932" i="1"/>
  <c r="AH932" i="1"/>
  <c r="AI932" i="1" a="1"/>
  <c r="AI932" i="1" s="1"/>
  <c r="R933" i="1"/>
  <c r="S933" i="1"/>
  <c r="T933" i="1"/>
  <c r="U933" i="1"/>
  <c r="V933" i="1"/>
  <c r="X933" i="1" a="1"/>
  <c r="X933" i="1" s="1"/>
  <c r="Y933" i="1" a="1"/>
  <c r="Y933" i="1" s="1"/>
  <c r="Z933" i="1" a="1"/>
  <c r="Z933" i="1" s="1"/>
  <c r="AA933" i="1"/>
  <c r="AB933" i="1"/>
  <c r="AC933" i="1" a="1"/>
  <c r="AC933" i="1" s="1"/>
  <c r="AD933" i="1"/>
  <c r="AE933" i="1" a="1"/>
  <c r="AE933" i="1" s="1"/>
  <c r="AF933" i="1"/>
  <c r="AG933" i="1"/>
  <c r="AH933" i="1"/>
  <c r="AI933" i="1" a="1"/>
  <c r="AI933" i="1" s="1"/>
  <c r="R934" i="1"/>
  <c r="S934" i="1"/>
  <c r="T934" i="1"/>
  <c r="U934" i="1"/>
  <c r="V934" i="1"/>
  <c r="X934" i="1" a="1"/>
  <c r="X934" i="1" s="1"/>
  <c r="Y934" i="1" a="1"/>
  <c r="Y934" i="1" s="1"/>
  <c r="Z934" i="1" a="1"/>
  <c r="Z934" i="1" s="1"/>
  <c r="AA934" i="1"/>
  <c r="AB934" i="1"/>
  <c r="AC934" i="1" a="1"/>
  <c r="AC934" i="1" s="1"/>
  <c r="AD934" i="1"/>
  <c r="AE934" i="1" a="1"/>
  <c r="AE934" i="1" s="1"/>
  <c r="AF934" i="1"/>
  <c r="AG934" i="1"/>
  <c r="AH934" i="1"/>
  <c r="AI934" i="1" a="1"/>
  <c r="AI934" i="1" s="1"/>
  <c r="R935" i="1"/>
  <c r="S935" i="1"/>
  <c r="T935" i="1"/>
  <c r="U935" i="1"/>
  <c r="V935" i="1"/>
  <c r="X935" i="1" a="1"/>
  <c r="X935" i="1" s="1"/>
  <c r="Y935" i="1" a="1"/>
  <c r="Y935" i="1" s="1"/>
  <c r="Z935" i="1" a="1"/>
  <c r="Z935" i="1" s="1"/>
  <c r="AA935" i="1"/>
  <c r="AB935" i="1"/>
  <c r="AC935" i="1" a="1"/>
  <c r="AC935" i="1" s="1"/>
  <c r="AD935" i="1"/>
  <c r="AE935" i="1" a="1"/>
  <c r="AE935" i="1" s="1"/>
  <c r="AF935" i="1"/>
  <c r="AG935" i="1"/>
  <c r="AH935" i="1"/>
  <c r="AI935" i="1" a="1"/>
  <c r="AI935" i="1" s="1"/>
  <c r="R936" i="1"/>
  <c r="S936" i="1"/>
  <c r="T936" i="1"/>
  <c r="U936" i="1"/>
  <c r="V936" i="1"/>
  <c r="X936" i="1" a="1"/>
  <c r="X936" i="1" s="1"/>
  <c r="Y936" i="1" a="1"/>
  <c r="Y936" i="1" s="1"/>
  <c r="Z936" i="1" a="1"/>
  <c r="Z936" i="1" s="1"/>
  <c r="AA936" i="1"/>
  <c r="AB936" i="1"/>
  <c r="AC936" i="1" a="1"/>
  <c r="AC936" i="1" s="1"/>
  <c r="AD936" i="1"/>
  <c r="AE936" i="1" a="1"/>
  <c r="AE936" i="1" s="1"/>
  <c r="AF936" i="1"/>
  <c r="AG936" i="1"/>
  <c r="AH936" i="1"/>
  <c r="AI936" i="1" a="1"/>
  <c r="AI936" i="1" s="1"/>
  <c r="R937" i="1"/>
  <c r="S937" i="1"/>
  <c r="T937" i="1"/>
  <c r="U937" i="1"/>
  <c r="V937" i="1"/>
  <c r="X937" i="1" a="1"/>
  <c r="X937" i="1" s="1"/>
  <c r="Y937" i="1" a="1"/>
  <c r="Y937" i="1" s="1"/>
  <c r="Z937" i="1" a="1"/>
  <c r="Z937" i="1" s="1"/>
  <c r="AA937" i="1"/>
  <c r="AB937" i="1"/>
  <c r="AC937" i="1" a="1"/>
  <c r="AC937" i="1" s="1"/>
  <c r="AD937" i="1"/>
  <c r="AE937" i="1" a="1"/>
  <c r="AE937" i="1" s="1"/>
  <c r="AF937" i="1"/>
  <c r="AG937" i="1"/>
  <c r="AH937" i="1"/>
  <c r="AI937" i="1" a="1"/>
  <c r="AI937" i="1" s="1"/>
  <c r="R938" i="1"/>
  <c r="S938" i="1"/>
  <c r="T938" i="1"/>
  <c r="U938" i="1"/>
  <c r="V938" i="1"/>
  <c r="X938" i="1" a="1"/>
  <c r="X938" i="1" s="1"/>
  <c r="Y938" i="1" a="1"/>
  <c r="Y938" i="1" s="1"/>
  <c r="Z938" i="1" a="1"/>
  <c r="Z938" i="1" s="1"/>
  <c r="AA938" i="1"/>
  <c r="AB938" i="1"/>
  <c r="AC938" i="1" a="1"/>
  <c r="AC938" i="1" s="1"/>
  <c r="AD938" i="1"/>
  <c r="AE938" i="1" a="1"/>
  <c r="AE938" i="1" s="1"/>
  <c r="AF938" i="1"/>
  <c r="AG938" i="1"/>
  <c r="AH938" i="1"/>
  <c r="AI938" i="1" a="1"/>
  <c r="AI938" i="1" s="1"/>
  <c r="R939" i="1"/>
  <c r="S939" i="1"/>
  <c r="T939" i="1"/>
  <c r="U939" i="1"/>
  <c r="V939" i="1"/>
  <c r="X939" i="1" a="1"/>
  <c r="X939" i="1" s="1"/>
  <c r="Y939" i="1" a="1"/>
  <c r="Y939" i="1" s="1"/>
  <c r="Z939" i="1" a="1"/>
  <c r="Z939" i="1" s="1"/>
  <c r="AA939" i="1"/>
  <c r="AB939" i="1"/>
  <c r="AC939" i="1" a="1"/>
  <c r="AC939" i="1" s="1"/>
  <c r="AD939" i="1"/>
  <c r="AE939" i="1" a="1"/>
  <c r="AE939" i="1" s="1"/>
  <c r="AF939" i="1"/>
  <c r="AG939" i="1"/>
  <c r="AH939" i="1"/>
  <c r="AI939" i="1" a="1"/>
  <c r="AI939" i="1" s="1"/>
  <c r="R940" i="1"/>
  <c r="S940" i="1"/>
  <c r="T940" i="1"/>
  <c r="U940" i="1"/>
  <c r="V940" i="1"/>
  <c r="X940" i="1" a="1"/>
  <c r="X940" i="1" s="1"/>
  <c r="Y940" i="1" a="1"/>
  <c r="Y940" i="1" s="1"/>
  <c r="Z940" i="1" a="1"/>
  <c r="Z940" i="1" s="1"/>
  <c r="AA940" i="1"/>
  <c r="AB940" i="1"/>
  <c r="AC940" i="1" a="1"/>
  <c r="AC940" i="1" s="1"/>
  <c r="AD940" i="1"/>
  <c r="AE940" i="1" a="1"/>
  <c r="AE940" i="1" s="1"/>
  <c r="AF940" i="1"/>
  <c r="AG940" i="1"/>
  <c r="AH940" i="1"/>
  <c r="AI940" i="1" a="1"/>
  <c r="AI940" i="1" s="1"/>
  <c r="R941" i="1"/>
  <c r="S941" i="1"/>
  <c r="T941" i="1"/>
  <c r="U941" i="1"/>
  <c r="V941" i="1"/>
  <c r="X941" i="1" a="1"/>
  <c r="X941" i="1" s="1"/>
  <c r="Y941" i="1" a="1"/>
  <c r="Y941" i="1" s="1"/>
  <c r="Z941" i="1" a="1"/>
  <c r="Z941" i="1" s="1"/>
  <c r="AA941" i="1"/>
  <c r="AB941" i="1"/>
  <c r="AC941" i="1" a="1"/>
  <c r="AC941" i="1" s="1"/>
  <c r="AD941" i="1"/>
  <c r="AE941" i="1" a="1"/>
  <c r="AE941" i="1" s="1"/>
  <c r="AF941" i="1"/>
  <c r="AG941" i="1"/>
  <c r="AH941" i="1"/>
  <c r="AI941" i="1" a="1"/>
  <c r="AI941" i="1" s="1"/>
  <c r="R942" i="1"/>
  <c r="S942" i="1"/>
  <c r="T942" i="1"/>
  <c r="U942" i="1"/>
  <c r="V942" i="1"/>
  <c r="X942" i="1" a="1"/>
  <c r="X942" i="1" s="1"/>
  <c r="Y942" i="1" a="1"/>
  <c r="Y942" i="1" s="1"/>
  <c r="Z942" i="1" a="1"/>
  <c r="Z942" i="1" s="1"/>
  <c r="AA942" i="1"/>
  <c r="AB942" i="1"/>
  <c r="AC942" i="1" a="1"/>
  <c r="AC942" i="1" s="1"/>
  <c r="AD942" i="1"/>
  <c r="AE942" i="1" a="1"/>
  <c r="AE942" i="1" s="1"/>
  <c r="AF942" i="1"/>
  <c r="AG942" i="1"/>
  <c r="AH942" i="1"/>
  <c r="AI942" i="1" a="1"/>
  <c r="AI942" i="1" s="1"/>
  <c r="R943" i="1"/>
  <c r="S943" i="1"/>
  <c r="T943" i="1"/>
  <c r="U943" i="1"/>
  <c r="V943" i="1"/>
  <c r="X943" i="1" a="1"/>
  <c r="X943" i="1" s="1"/>
  <c r="Y943" i="1" a="1"/>
  <c r="Y943" i="1" s="1"/>
  <c r="Z943" i="1" a="1"/>
  <c r="Z943" i="1" s="1"/>
  <c r="AA943" i="1"/>
  <c r="AB943" i="1"/>
  <c r="AC943" i="1" a="1"/>
  <c r="AC943" i="1" s="1"/>
  <c r="AD943" i="1"/>
  <c r="AE943" i="1" a="1"/>
  <c r="AE943" i="1" s="1"/>
  <c r="AF943" i="1"/>
  <c r="AG943" i="1"/>
  <c r="AH943" i="1"/>
  <c r="AI943" i="1" a="1"/>
  <c r="AI943" i="1" s="1"/>
  <c r="R944" i="1"/>
  <c r="S944" i="1"/>
  <c r="T944" i="1"/>
  <c r="U944" i="1"/>
  <c r="V944" i="1"/>
  <c r="X944" i="1" a="1"/>
  <c r="X944" i="1" s="1"/>
  <c r="Y944" i="1" a="1"/>
  <c r="Y944" i="1" s="1"/>
  <c r="Z944" i="1" a="1"/>
  <c r="Z944" i="1" s="1"/>
  <c r="AA944" i="1"/>
  <c r="AB944" i="1"/>
  <c r="AC944" i="1" a="1"/>
  <c r="AC944" i="1" s="1"/>
  <c r="AD944" i="1"/>
  <c r="AE944" i="1" a="1"/>
  <c r="AE944" i="1" s="1"/>
  <c r="AF944" i="1"/>
  <c r="AG944" i="1"/>
  <c r="AH944" i="1"/>
  <c r="AI944" i="1" a="1"/>
  <c r="AI944" i="1" s="1"/>
  <c r="R945" i="1"/>
  <c r="S945" i="1"/>
  <c r="T945" i="1"/>
  <c r="U945" i="1"/>
  <c r="V945" i="1"/>
  <c r="X945" i="1" a="1"/>
  <c r="X945" i="1" s="1"/>
  <c r="Y945" i="1" a="1"/>
  <c r="Y945" i="1" s="1"/>
  <c r="Z945" i="1" a="1"/>
  <c r="Z945" i="1" s="1"/>
  <c r="AA945" i="1"/>
  <c r="AB945" i="1"/>
  <c r="AC945" i="1" a="1"/>
  <c r="AC945" i="1" s="1"/>
  <c r="AD945" i="1"/>
  <c r="AE945" i="1" a="1"/>
  <c r="AE945" i="1" s="1"/>
  <c r="AF945" i="1"/>
  <c r="AG945" i="1"/>
  <c r="AH945" i="1"/>
  <c r="AI945" i="1" a="1"/>
  <c r="AI945" i="1" s="1"/>
  <c r="R946" i="1"/>
  <c r="S946" i="1"/>
  <c r="T946" i="1"/>
  <c r="U946" i="1"/>
  <c r="V946" i="1"/>
  <c r="X946" i="1" a="1"/>
  <c r="X946" i="1" s="1"/>
  <c r="Y946" i="1" a="1"/>
  <c r="Y946" i="1" s="1"/>
  <c r="Z946" i="1" a="1"/>
  <c r="Z946" i="1" s="1"/>
  <c r="AA946" i="1"/>
  <c r="AB946" i="1"/>
  <c r="AC946" i="1" a="1"/>
  <c r="AC946" i="1" s="1"/>
  <c r="AD946" i="1"/>
  <c r="AE946" i="1" a="1"/>
  <c r="AE946" i="1" s="1"/>
  <c r="AF946" i="1"/>
  <c r="AG946" i="1"/>
  <c r="AH946" i="1"/>
  <c r="AI946" i="1" a="1"/>
  <c r="AI946" i="1" s="1"/>
  <c r="R947" i="1"/>
  <c r="S947" i="1"/>
  <c r="T947" i="1"/>
  <c r="U947" i="1"/>
  <c r="V947" i="1"/>
  <c r="X947" i="1" a="1"/>
  <c r="X947" i="1" s="1"/>
  <c r="Y947" i="1" a="1"/>
  <c r="Y947" i="1" s="1"/>
  <c r="Z947" i="1" a="1"/>
  <c r="Z947" i="1" s="1"/>
  <c r="AA947" i="1"/>
  <c r="AB947" i="1"/>
  <c r="AC947" i="1" a="1"/>
  <c r="AC947" i="1" s="1"/>
  <c r="AD947" i="1"/>
  <c r="AE947" i="1" a="1"/>
  <c r="AE947" i="1" s="1"/>
  <c r="AF947" i="1"/>
  <c r="AG947" i="1"/>
  <c r="AH947" i="1"/>
  <c r="AI947" i="1" a="1"/>
  <c r="AI947" i="1" s="1"/>
  <c r="R948" i="1"/>
  <c r="S948" i="1"/>
  <c r="T948" i="1"/>
  <c r="U948" i="1"/>
  <c r="V948" i="1"/>
  <c r="X948" i="1" a="1"/>
  <c r="X948" i="1" s="1"/>
  <c r="Y948" i="1" a="1"/>
  <c r="Y948" i="1" s="1"/>
  <c r="Z948" i="1" a="1"/>
  <c r="Z948" i="1" s="1"/>
  <c r="AA948" i="1"/>
  <c r="AB948" i="1"/>
  <c r="AC948" i="1" a="1"/>
  <c r="AC948" i="1" s="1"/>
  <c r="AD948" i="1"/>
  <c r="AE948" i="1" a="1"/>
  <c r="AE948" i="1" s="1"/>
  <c r="AF948" i="1"/>
  <c r="AG948" i="1"/>
  <c r="AH948" i="1"/>
  <c r="AI948" i="1" a="1"/>
  <c r="AI948" i="1" s="1"/>
  <c r="R949" i="1"/>
  <c r="S949" i="1"/>
  <c r="T949" i="1"/>
  <c r="U949" i="1"/>
  <c r="V949" i="1"/>
  <c r="X949" i="1" a="1"/>
  <c r="X949" i="1" s="1"/>
  <c r="Y949" i="1" a="1"/>
  <c r="Y949" i="1" s="1"/>
  <c r="Z949" i="1" a="1"/>
  <c r="Z949" i="1" s="1"/>
  <c r="AA949" i="1"/>
  <c r="AB949" i="1"/>
  <c r="AC949" i="1" a="1"/>
  <c r="AC949" i="1" s="1"/>
  <c r="AD949" i="1"/>
  <c r="AE949" i="1" a="1"/>
  <c r="AE949" i="1" s="1"/>
  <c r="AF949" i="1"/>
  <c r="AG949" i="1"/>
  <c r="AH949" i="1"/>
  <c r="AI949" i="1" a="1"/>
  <c r="AI949" i="1" s="1"/>
  <c r="R950" i="1"/>
  <c r="S950" i="1"/>
  <c r="T950" i="1"/>
  <c r="U950" i="1"/>
  <c r="V950" i="1"/>
  <c r="X950" i="1" a="1"/>
  <c r="X950" i="1" s="1"/>
  <c r="Y950" i="1" a="1"/>
  <c r="Y950" i="1" s="1"/>
  <c r="Z950" i="1" a="1"/>
  <c r="Z950" i="1" s="1"/>
  <c r="AA950" i="1"/>
  <c r="AB950" i="1"/>
  <c r="AC950" i="1" a="1"/>
  <c r="AC950" i="1" s="1"/>
  <c r="AD950" i="1"/>
  <c r="AE950" i="1" a="1"/>
  <c r="AE950" i="1" s="1"/>
  <c r="AF950" i="1"/>
  <c r="AG950" i="1"/>
  <c r="AH950" i="1"/>
  <c r="AI950" i="1" a="1"/>
  <c r="AI950" i="1" s="1"/>
  <c r="R951" i="1"/>
  <c r="S951" i="1"/>
  <c r="T951" i="1"/>
  <c r="U951" i="1"/>
  <c r="V951" i="1"/>
  <c r="X951" i="1" a="1"/>
  <c r="X951" i="1" s="1"/>
  <c r="Y951" i="1" a="1"/>
  <c r="Y951" i="1" s="1"/>
  <c r="Z951" i="1" a="1"/>
  <c r="Z951" i="1" s="1"/>
  <c r="AA951" i="1"/>
  <c r="AB951" i="1"/>
  <c r="AC951" i="1" a="1"/>
  <c r="AC951" i="1" s="1"/>
  <c r="AD951" i="1"/>
  <c r="AE951" i="1" a="1"/>
  <c r="AE951" i="1" s="1"/>
  <c r="AF951" i="1"/>
  <c r="AG951" i="1"/>
  <c r="AH951" i="1"/>
  <c r="AI951" i="1" a="1"/>
  <c r="AI951" i="1" s="1"/>
  <c r="R952" i="1"/>
  <c r="S952" i="1"/>
  <c r="T952" i="1"/>
  <c r="U952" i="1"/>
  <c r="V952" i="1"/>
  <c r="X952" i="1" a="1"/>
  <c r="X952" i="1" s="1"/>
  <c r="Y952" i="1" a="1"/>
  <c r="Y952" i="1" s="1"/>
  <c r="Z952" i="1" a="1"/>
  <c r="Z952" i="1" s="1"/>
  <c r="AA952" i="1"/>
  <c r="AB952" i="1"/>
  <c r="AC952" i="1" a="1"/>
  <c r="AC952" i="1" s="1"/>
  <c r="AD952" i="1"/>
  <c r="AE952" i="1" a="1"/>
  <c r="AE952" i="1" s="1"/>
  <c r="AF952" i="1"/>
  <c r="AG952" i="1"/>
  <c r="AH952" i="1"/>
  <c r="AI952" i="1" a="1"/>
  <c r="AI952" i="1" s="1"/>
  <c r="R953" i="1"/>
  <c r="S953" i="1"/>
  <c r="T953" i="1"/>
  <c r="U953" i="1"/>
  <c r="V953" i="1"/>
  <c r="X953" i="1" a="1"/>
  <c r="X953" i="1" s="1"/>
  <c r="Y953" i="1" a="1"/>
  <c r="Y953" i="1" s="1"/>
  <c r="Z953" i="1" a="1"/>
  <c r="Z953" i="1" s="1"/>
  <c r="AA953" i="1"/>
  <c r="AB953" i="1"/>
  <c r="AC953" i="1" a="1"/>
  <c r="AC953" i="1" s="1"/>
  <c r="AD953" i="1"/>
  <c r="AE953" i="1" a="1"/>
  <c r="AE953" i="1" s="1"/>
  <c r="AF953" i="1"/>
  <c r="AG953" i="1"/>
  <c r="AH953" i="1"/>
  <c r="AI953" i="1" a="1"/>
  <c r="AI953" i="1" s="1"/>
  <c r="R954" i="1"/>
  <c r="S954" i="1"/>
  <c r="T954" i="1"/>
  <c r="U954" i="1"/>
  <c r="V954" i="1"/>
  <c r="X954" i="1" a="1"/>
  <c r="X954" i="1" s="1"/>
  <c r="Y954" i="1" a="1"/>
  <c r="Y954" i="1" s="1"/>
  <c r="Z954" i="1" a="1"/>
  <c r="Z954" i="1" s="1"/>
  <c r="AA954" i="1"/>
  <c r="AB954" i="1"/>
  <c r="AC954" i="1" a="1"/>
  <c r="AC954" i="1" s="1"/>
  <c r="AD954" i="1"/>
  <c r="AE954" i="1" a="1"/>
  <c r="AE954" i="1" s="1"/>
  <c r="AF954" i="1"/>
  <c r="AG954" i="1"/>
  <c r="AH954" i="1"/>
  <c r="AI954" i="1" a="1"/>
  <c r="AI954" i="1" s="1"/>
  <c r="R955" i="1"/>
  <c r="S955" i="1"/>
  <c r="T955" i="1"/>
  <c r="U955" i="1"/>
  <c r="V955" i="1"/>
  <c r="X955" i="1" a="1"/>
  <c r="X955" i="1" s="1"/>
  <c r="Y955" i="1" a="1"/>
  <c r="Y955" i="1" s="1"/>
  <c r="Z955" i="1" a="1"/>
  <c r="Z955" i="1" s="1"/>
  <c r="AA955" i="1"/>
  <c r="AB955" i="1"/>
  <c r="AC955" i="1" a="1"/>
  <c r="AC955" i="1" s="1"/>
  <c r="AD955" i="1"/>
  <c r="AE955" i="1" a="1"/>
  <c r="AE955" i="1" s="1"/>
  <c r="AF955" i="1"/>
  <c r="AG955" i="1"/>
  <c r="AH955" i="1"/>
  <c r="AI955" i="1" a="1"/>
  <c r="AI955" i="1" s="1"/>
  <c r="R956" i="1"/>
  <c r="S956" i="1"/>
  <c r="T956" i="1"/>
  <c r="U956" i="1"/>
  <c r="V956" i="1"/>
  <c r="X956" i="1" a="1"/>
  <c r="X956" i="1" s="1"/>
  <c r="Y956" i="1" a="1"/>
  <c r="Y956" i="1" s="1"/>
  <c r="Z956" i="1" a="1"/>
  <c r="Z956" i="1" s="1"/>
  <c r="AA956" i="1"/>
  <c r="AB956" i="1"/>
  <c r="AC956" i="1" a="1"/>
  <c r="AC956" i="1" s="1"/>
  <c r="AD956" i="1"/>
  <c r="AE956" i="1" a="1"/>
  <c r="AE956" i="1" s="1"/>
  <c r="AF956" i="1"/>
  <c r="AG956" i="1"/>
  <c r="AH956" i="1"/>
  <c r="AI956" i="1" a="1"/>
  <c r="AI956" i="1" s="1"/>
  <c r="R957" i="1"/>
  <c r="S957" i="1"/>
  <c r="T957" i="1"/>
  <c r="U957" i="1"/>
  <c r="V957" i="1"/>
  <c r="X957" i="1" a="1"/>
  <c r="X957" i="1" s="1"/>
  <c r="Y957" i="1" a="1"/>
  <c r="Y957" i="1" s="1"/>
  <c r="Z957" i="1" a="1"/>
  <c r="Z957" i="1" s="1"/>
  <c r="AA957" i="1"/>
  <c r="AB957" i="1"/>
  <c r="AC957" i="1" a="1"/>
  <c r="AC957" i="1" s="1"/>
  <c r="AD957" i="1"/>
  <c r="AE957" i="1" a="1"/>
  <c r="AE957" i="1" s="1"/>
  <c r="AF957" i="1"/>
  <c r="AG957" i="1"/>
  <c r="AH957" i="1"/>
  <c r="AI957" i="1" a="1"/>
  <c r="AI957" i="1" s="1"/>
  <c r="R958" i="1"/>
  <c r="S958" i="1"/>
  <c r="T958" i="1"/>
  <c r="U958" i="1"/>
  <c r="V958" i="1"/>
  <c r="X958" i="1" a="1"/>
  <c r="X958" i="1" s="1"/>
  <c r="Y958" i="1" a="1"/>
  <c r="Y958" i="1" s="1"/>
  <c r="Z958" i="1" a="1"/>
  <c r="Z958" i="1" s="1"/>
  <c r="AA958" i="1"/>
  <c r="AB958" i="1"/>
  <c r="AC958" i="1" a="1"/>
  <c r="AC958" i="1" s="1"/>
  <c r="AD958" i="1"/>
  <c r="AE958" i="1" a="1"/>
  <c r="AE958" i="1" s="1"/>
  <c r="AF958" i="1"/>
  <c r="AG958" i="1"/>
  <c r="AH958" i="1"/>
  <c r="AI958" i="1" a="1"/>
  <c r="AI958" i="1" s="1"/>
  <c r="R959" i="1"/>
  <c r="S959" i="1"/>
  <c r="T959" i="1"/>
  <c r="U959" i="1"/>
  <c r="V959" i="1"/>
  <c r="X959" i="1" a="1"/>
  <c r="X959" i="1" s="1"/>
  <c r="Y959" i="1" a="1"/>
  <c r="Y959" i="1" s="1"/>
  <c r="Z959" i="1" a="1"/>
  <c r="Z959" i="1" s="1"/>
  <c r="AA959" i="1"/>
  <c r="AB959" i="1"/>
  <c r="AC959" i="1" a="1"/>
  <c r="AC959" i="1" s="1"/>
  <c r="AD959" i="1"/>
  <c r="AE959" i="1" a="1"/>
  <c r="AE959" i="1" s="1"/>
  <c r="AF959" i="1"/>
  <c r="AG959" i="1"/>
  <c r="AH959" i="1"/>
  <c r="AI959" i="1" a="1"/>
  <c r="AI959" i="1" s="1"/>
  <c r="R960" i="1"/>
  <c r="S960" i="1"/>
  <c r="T960" i="1"/>
  <c r="U960" i="1"/>
  <c r="V960" i="1"/>
  <c r="X960" i="1" a="1"/>
  <c r="X960" i="1" s="1"/>
  <c r="Y960" i="1" a="1"/>
  <c r="Y960" i="1" s="1"/>
  <c r="Z960" i="1" a="1"/>
  <c r="Z960" i="1" s="1"/>
  <c r="AA960" i="1"/>
  <c r="AB960" i="1"/>
  <c r="AC960" i="1" a="1"/>
  <c r="AC960" i="1" s="1"/>
  <c r="AD960" i="1"/>
  <c r="AE960" i="1" a="1"/>
  <c r="AE960" i="1" s="1"/>
  <c r="AF960" i="1"/>
  <c r="AG960" i="1"/>
  <c r="AH960" i="1"/>
  <c r="AI960" i="1" a="1"/>
  <c r="AI960" i="1" s="1"/>
  <c r="R961" i="1"/>
  <c r="S961" i="1"/>
  <c r="T961" i="1"/>
  <c r="U961" i="1"/>
  <c r="V961" i="1"/>
  <c r="X961" i="1" a="1"/>
  <c r="X961" i="1" s="1"/>
  <c r="Y961" i="1" a="1"/>
  <c r="Y961" i="1" s="1"/>
  <c r="Z961" i="1" a="1"/>
  <c r="Z961" i="1" s="1"/>
  <c r="AA961" i="1"/>
  <c r="AB961" i="1"/>
  <c r="AC961" i="1" a="1"/>
  <c r="AC961" i="1" s="1"/>
  <c r="AD961" i="1"/>
  <c r="AE961" i="1" a="1"/>
  <c r="AE961" i="1" s="1"/>
  <c r="AF961" i="1"/>
  <c r="AG961" i="1"/>
  <c r="AH961" i="1"/>
  <c r="AI961" i="1" a="1"/>
  <c r="AI961" i="1" s="1"/>
  <c r="R962" i="1"/>
  <c r="S962" i="1"/>
  <c r="T962" i="1"/>
  <c r="U962" i="1"/>
  <c r="V962" i="1"/>
  <c r="X962" i="1" a="1"/>
  <c r="X962" i="1" s="1"/>
  <c r="Y962" i="1" a="1"/>
  <c r="Y962" i="1" s="1"/>
  <c r="Z962" i="1" a="1"/>
  <c r="Z962" i="1" s="1"/>
  <c r="AA962" i="1"/>
  <c r="AB962" i="1"/>
  <c r="AC962" i="1" a="1"/>
  <c r="AC962" i="1" s="1"/>
  <c r="AD962" i="1"/>
  <c r="AE962" i="1" a="1"/>
  <c r="AE962" i="1" s="1"/>
  <c r="AF962" i="1"/>
  <c r="AG962" i="1"/>
  <c r="AH962" i="1"/>
  <c r="AI962" i="1" a="1"/>
  <c r="AI962" i="1" s="1"/>
  <c r="R963" i="1"/>
  <c r="S963" i="1"/>
  <c r="T963" i="1"/>
  <c r="U963" i="1"/>
  <c r="V963" i="1"/>
  <c r="X963" i="1" a="1"/>
  <c r="X963" i="1" s="1"/>
  <c r="Y963" i="1" a="1"/>
  <c r="Y963" i="1" s="1"/>
  <c r="Z963" i="1" a="1"/>
  <c r="Z963" i="1" s="1"/>
  <c r="AA963" i="1"/>
  <c r="AB963" i="1"/>
  <c r="AC963" i="1" a="1"/>
  <c r="AC963" i="1" s="1"/>
  <c r="AD963" i="1"/>
  <c r="AE963" i="1" a="1"/>
  <c r="AE963" i="1" s="1"/>
  <c r="AF963" i="1"/>
  <c r="AG963" i="1"/>
  <c r="AH963" i="1"/>
  <c r="AI963" i="1" a="1"/>
  <c r="AI963" i="1" s="1"/>
  <c r="R964" i="1"/>
  <c r="S964" i="1"/>
  <c r="T964" i="1"/>
  <c r="U964" i="1"/>
  <c r="V964" i="1"/>
  <c r="X964" i="1" a="1"/>
  <c r="X964" i="1" s="1"/>
  <c r="Y964" i="1" a="1"/>
  <c r="Y964" i="1" s="1"/>
  <c r="Z964" i="1" a="1"/>
  <c r="Z964" i="1" s="1"/>
  <c r="AA964" i="1"/>
  <c r="AB964" i="1"/>
  <c r="AC964" i="1" a="1"/>
  <c r="AC964" i="1" s="1"/>
  <c r="AD964" i="1"/>
  <c r="AE964" i="1" a="1"/>
  <c r="AE964" i="1" s="1"/>
  <c r="AF964" i="1"/>
  <c r="AG964" i="1"/>
  <c r="AH964" i="1"/>
  <c r="AI964" i="1" a="1"/>
  <c r="AI964" i="1" s="1"/>
  <c r="R965" i="1"/>
  <c r="S965" i="1"/>
  <c r="T965" i="1"/>
  <c r="U965" i="1"/>
  <c r="V965" i="1"/>
  <c r="X965" i="1" a="1"/>
  <c r="X965" i="1" s="1"/>
  <c r="Y965" i="1" a="1"/>
  <c r="Y965" i="1" s="1"/>
  <c r="Z965" i="1" a="1"/>
  <c r="Z965" i="1" s="1"/>
  <c r="AA965" i="1"/>
  <c r="AB965" i="1"/>
  <c r="AC965" i="1" a="1"/>
  <c r="AC965" i="1" s="1"/>
  <c r="AD965" i="1"/>
  <c r="AE965" i="1" a="1"/>
  <c r="AE965" i="1" s="1"/>
  <c r="AF965" i="1"/>
  <c r="AG965" i="1"/>
  <c r="AH965" i="1"/>
  <c r="AI965" i="1" a="1"/>
  <c r="AI965" i="1" s="1"/>
  <c r="R966" i="1"/>
  <c r="S966" i="1"/>
  <c r="T966" i="1"/>
  <c r="U966" i="1"/>
  <c r="V966" i="1"/>
  <c r="X966" i="1" a="1"/>
  <c r="X966" i="1" s="1"/>
  <c r="Y966" i="1" a="1"/>
  <c r="Y966" i="1" s="1"/>
  <c r="Z966" i="1" a="1"/>
  <c r="Z966" i="1" s="1"/>
  <c r="AA966" i="1"/>
  <c r="AB966" i="1"/>
  <c r="AC966" i="1" a="1"/>
  <c r="AC966" i="1" s="1"/>
  <c r="AD966" i="1"/>
  <c r="AE966" i="1" a="1"/>
  <c r="AE966" i="1" s="1"/>
  <c r="AF966" i="1"/>
  <c r="AG966" i="1"/>
  <c r="AH966" i="1"/>
  <c r="AI966" i="1" a="1"/>
  <c r="AI966" i="1" s="1"/>
  <c r="R967" i="1"/>
  <c r="S967" i="1"/>
  <c r="T967" i="1"/>
  <c r="U967" i="1"/>
  <c r="V967" i="1"/>
  <c r="X967" i="1" a="1"/>
  <c r="X967" i="1" s="1"/>
  <c r="Y967" i="1" a="1"/>
  <c r="Y967" i="1" s="1"/>
  <c r="Z967" i="1" a="1"/>
  <c r="Z967" i="1" s="1"/>
  <c r="AA967" i="1"/>
  <c r="AB967" i="1"/>
  <c r="AC967" i="1" a="1"/>
  <c r="AC967" i="1" s="1"/>
  <c r="AD967" i="1"/>
  <c r="AE967" i="1" a="1"/>
  <c r="AE967" i="1" s="1"/>
  <c r="AF967" i="1"/>
  <c r="AG967" i="1"/>
  <c r="AH967" i="1"/>
  <c r="AI967" i="1" a="1"/>
  <c r="AI967" i="1" s="1"/>
  <c r="R968" i="1"/>
  <c r="S968" i="1"/>
  <c r="T968" i="1"/>
  <c r="U968" i="1"/>
  <c r="V968" i="1"/>
  <c r="X968" i="1" a="1"/>
  <c r="X968" i="1" s="1"/>
  <c r="Y968" i="1" a="1"/>
  <c r="Y968" i="1" s="1"/>
  <c r="Z968" i="1" a="1"/>
  <c r="Z968" i="1" s="1"/>
  <c r="AA968" i="1"/>
  <c r="AB968" i="1"/>
  <c r="AC968" i="1" a="1"/>
  <c r="AC968" i="1" s="1"/>
  <c r="AD968" i="1"/>
  <c r="AE968" i="1" a="1"/>
  <c r="AE968" i="1" s="1"/>
  <c r="AF968" i="1"/>
  <c r="AG968" i="1"/>
  <c r="AH968" i="1"/>
  <c r="AI968" i="1" a="1"/>
  <c r="AI968" i="1" s="1"/>
  <c r="R969" i="1"/>
  <c r="S969" i="1"/>
  <c r="T969" i="1"/>
  <c r="U969" i="1"/>
  <c r="V969" i="1"/>
  <c r="X969" i="1" a="1"/>
  <c r="X969" i="1" s="1"/>
  <c r="Y969" i="1" a="1"/>
  <c r="Y969" i="1" s="1"/>
  <c r="Z969" i="1" a="1"/>
  <c r="Z969" i="1" s="1"/>
  <c r="AA969" i="1"/>
  <c r="AB969" i="1"/>
  <c r="AC969" i="1" a="1"/>
  <c r="AC969" i="1" s="1"/>
  <c r="AD969" i="1"/>
  <c r="AE969" i="1" a="1"/>
  <c r="AE969" i="1" s="1"/>
  <c r="AF969" i="1"/>
  <c r="AG969" i="1"/>
  <c r="AH969" i="1"/>
  <c r="AI969" i="1" a="1"/>
  <c r="AI969" i="1" s="1"/>
  <c r="R970" i="1"/>
  <c r="S970" i="1"/>
  <c r="T970" i="1"/>
  <c r="U970" i="1"/>
  <c r="V970" i="1"/>
  <c r="X970" i="1" a="1"/>
  <c r="X970" i="1" s="1"/>
  <c r="Y970" i="1" a="1"/>
  <c r="Y970" i="1" s="1"/>
  <c r="Z970" i="1" a="1"/>
  <c r="Z970" i="1" s="1"/>
  <c r="AA970" i="1"/>
  <c r="AB970" i="1"/>
  <c r="AC970" i="1" a="1"/>
  <c r="AC970" i="1" s="1"/>
  <c r="AD970" i="1"/>
  <c r="AE970" i="1" a="1"/>
  <c r="AE970" i="1" s="1"/>
  <c r="AF970" i="1"/>
  <c r="AG970" i="1"/>
  <c r="AH970" i="1"/>
  <c r="AI970" i="1" a="1"/>
  <c r="AI970" i="1" s="1"/>
  <c r="R971" i="1"/>
  <c r="S971" i="1"/>
  <c r="T971" i="1"/>
  <c r="U971" i="1"/>
  <c r="V971" i="1"/>
  <c r="X971" i="1" a="1"/>
  <c r="X971" i="1" s="1"/>
  <c r="Y971" i="1" a="1"/>
  <c r="Y971" i="1" s="1"/>
  <c r="Z971" i="1" a="1"/>
  <c r="Z971" i="1" s="1"/>
  <c r="AA971" i="1"/>
  <c r="AB971" i="1"/>
  <c r="AC971" i="1" a="1"/>
  <c r="AC971" i="1" s="1"/>
  <c r="AD971" i="1"/>
  <c r="AE971" i="1" a="1"/>
  <c r="AE971" i="1" s="1"/>
  <c r="AF971" i="1"/>
  <c r="AG971" i="1"/>
  <c r="AH971" i="1"/>
  <c r="AI971" i="1" a="1"/>
  <c r="AI971" i="1" s="1"/>
  <c r="R972" i="1"/>
  <c r="S972" i="1"/>
  <c r="T972" i="1"/>
  <c r="U972" i="1"/>
  <c r="V972" i="1"/>
  <c r="X972" i="1" a="1"/>
  <c r="X972" i="1" s="1"/>
  <c r="Y972" i="1" a="1"/>
  <c r="Y972" i="1" s="1"/>
  <c r="Z972" i="1" a="1"/>
  <c r="Z972" i="1" s="1"/>
  <c r="AA972" i="1"/>
  <c r="AB972" i="1"/>
  <c r="AC972" i="1" a="1"/>
  <c r="AC972" i="1" s="1"/>
  <c r="AD972" i="1"/>
  <c r="AE972" i="1" a="1"/>
  <c r="AE972" i="1" s="1"/>
  <c r="AF972" i="1"/>
  <c r="AG972" i="1"/>
  <c r="AH972" i="1"/>
  <c r="AI972" i="1" a="1"/>
  <c r="AI972" i="1" s="1"/>
  <c r="R973" i="1"/>
  <c r="S973" i="1"/>
  <c r="T973" i="1"/>
  <c r="U973" i="1"/>
  <c r="V973" i="1"/>
  <c r="X973" i="1" a="1"/>
  <c r="X973" i="1" s="1"/>
  <c r="Y973" i="1" a="1"/>
  <c r="Y973" i="1" s="1"/>
  <c r="Z973" i="1" a="1"/>
  <c r="Z973" i="1" s="1"/>
  <c r="AA973" i="1"/>
  <c r="AB973" i="1"/>
  <c r="AC973" i="1" a="1"/>
  <c r="AC973" i="1" s="1"/>
  <c r="AD973" i="1"/>
  <c r="AE973" i="1" a="1"/>
  <c r="AE973" i="1" s="1"/>
  <c r="AF973" i="1"/>
  <c r="AG973" i="1"/>
  <c r="AH973" i="1"/>
  <c r="AI973" i="1" a="1"/>
  <c r="AI973" i="1" s="1"/>
  <c r="R974" i="1"/>
  <c r="S974" i="1"/>
  <c r="T974" i="1"/>
  <c r="U974" i="1"/>
  <c r="V974" i="1"/>
  <c r="X974" i="1" a="1"/>
  <c r="X974" i="1" s="1"/>
  <c r="Y974" i="1" a="1"/>
  <c r="Y974" i="1" s="1"/>
  <c r="Z974" i="1" a="1"/>
  <c r="Z974" i="1" s="1"/>
  <c r="AA974" i="1"/>
  <c r="AB974" i="1"/>
  <c r="AC974" i="1" a="1"/>
  <c r="AC974" i="1" s="1"/>
  <c r="AD974" i="1"/>
  <c r="AE974" i="1" a="1"/>
  <c r="AE974" i="1" s="1"/>
  <c r="AF974" i="1"/>
  <c r="AG974" i="1"/>
  <c r="AH974" i="1"/>
  <c r="AI974" i="1" a="1"/>
  <c r="AI974" i="1" s="1"/>
  <c r="R975" i="1"/>
  <c r="S975" i="1"/>
  <c r="T975" i="1"/>
  <c r="U975" i="1"/>
  <c r="V975" i="1"/>
  <c r="X975" i="1" a="1"/>
  <c r="X975" i="1" s="1"/>
  <c r="Y975" i="1" a="1"/>
  <c r="Y975" i="1" s="1"/>
  <c r="Z975" i="1" a="1"/>
  <c r="Z975" i="1" s="1"/>
  <c r="AA975" i="1"/>
  <c r="AB975" i="1"/>
  <c r="AC975" i="1" a="1"/>
  <c r="AC975" i="1" s="1"/>
  <c r="AD975" i="1"/>
  <c r="AE975" i="1" a="1"/>
  <c r="AE975" i="1" s="1"/>
  <c r="AF975" i="1"/>
  <c r="AG975" i="1"/>
  <c r="AH975" i="1"/>
  <c r="AI975" i="1" a="1"/>
  <c r="AI975" i="1" s="1"/>
  <c r="R976" i="1"/>
  <c r="S976" i="1"/>
  <c r="T976" i="1"/>
  <c r="U976" i="1"/>
  <c r="V976" i="1"/>
  <c r="X976" i="1" a="1"/>
  <c r="X976" i="1" s="1"/>
  <c r="Y976" i="1" a="1"/>
  <c r="Y976" i="1" s="1"/>
  <c r="Z976" i="1" a="1"/>
  <c r="Z976" i="1" s="1"/>
  <c r="AA976" i="1"/>
  <c r="AB976" i="1"/>
  <c r="AC976" i="1" a="1"/>
  <c r="AC976" i="1" s="1"/>
  <c r="AD976" i="1"/>
  <c r="AE976" i="1" a="1"/>
  <c r="AE976" i="1" s="1"/>
  <c r="AF976" i="1"/>
  <c r="AG976" i="1"/>
  <c r="AH976" i="1"/>
  <c r="AI976" i="1" a="1"/>
  <c r="AI976" i="1" s="1"/>
  <c r="R977" i="1"/>
  <c r="S977" i="1"/>
  <c r="T977" i="1"/>
  <c r="U977" i="1"/>
  <c r="V977" i="1"/>
  <c r="X977" i="1" a="1"/>
  <c r="X977" i="1" s="1"/>
  <c r="Y977" i="1" a="1"/>
  <c r="Y977" i="1" s="1"/>
  <c r="Z977" i="1" a="1"/>
  <c r="Z977" i="1" s="1"/>
  <c r="AA977" i="1"/>
  <c r="AB977" i="1"/>
  <c r="AC977" i="1" a="1"/>
  <c r="AC977" i="1" s="1"/>
  <c r="AD977" i="1"/>
  <c r="AE977" i="1" a="1"/>
  <c r="AE977" i="1" s="1"/>
  <c r="AF977" i="1"/>
  <c r="AG977" i="1"/>
  <c r="AH977" i="1"/>
  <c r="AI977" i="1" a="1"/>
  <c r="AI977" i="1" s="1"/>
  <c r="R978" i="1"/>
  <c r="S978" i="1"/>
  <c r="T978" i="1"/>
  <c r="U978" i="1"/>
  <c r="V978" i="1"/>
  <c r="X978" i="1" a="1"/>
  <c r="X978" i="1" s="1"/>
  <c r="Y978" i="1" a="1"/>
  <c r="Y978" i="1" s="1"/>
  <c r="Z978" i="1" a="1"/>
  <c r="Z978" i="1" s="1"/>
  <c r="AA978" i="1"/>
  <c r="AB978" i="1"/>
  <c r="AC978" i="1" a="1"/>
  <c r="AC978" i="1" s="1"/>
  <c r="AD978" i="1"/>
  <c r="AE978" i="1" a="1"/>
  <c r="AE978" i="1" s="1"/>
  <c r="AF978" i="1"/>
  <c r="AG978" i="1"/>
  <c r="AH978" i="1"/>
  <c r="AI978" i="1" a="1"/>
  <c r="AI978" i="1" s="1"/>
  <c r="R979" i="1"/>
  <c r="S979" i="1"/>
  <c r="T979" i="1"/>
  <c r="U979" i="1"/>
  <c r="V979" i="1"/>
  <c r="X979" i="1" a="1"/>
  <c r="X979" i="1" s="1"/>
  <c r="Y979" i="1" a="1"/>
  <c r="Y979" i="1" s="1"/>
  <c r="Z979" i="1" a="1"/>
  <c r="Z979" i="1" s="1"/>
  <c r="AA979" i="1"/>
  <c r="AB979" i="1"/>
  <c r="AC979" i="1" a="1"/>
  <c r="AC979" i="1" s="1"/>
  <c r="AD979" i="1"/>
  <c r="AE979" i="1" a="1"/>
  <c r="AE979" i="1" s="1"/>
  <c r="AF979" i="1"/>
  <c r="AG979" i="1"/>
  <c r="AH979" i="1"/>
  <c r="AI979" i="1" a="1"/>
  <c r="AI979" i="1" s="1"/>
  <c r="R980" i="1"/>
  <c r="S980" i="1"/>
  <c r="T980" i="1"/>
  <c r="U980" i="1"/>
  <c r="V980" i="1"/>
  <c r="X980" i="1" a="1"/>
  <c r="X980" i="1" s="1"/>
  <c r="Y980" i="1" a="1"/>
  <c r="Y980" i="1" s="1"/>
  <c r="Z980" i="1" a="1"/>
  <c r="Z980" i="1" s="1"/>
  <c r="AA980" i="1"/>
  <c r="AB980" i="1"/>
  <c r="AC980" i="1" a="1"/>
  <c r="AC980" i="1" s="1"/>
  <c r="AD980" i="1"/>
  <c r="AE980" i="1" a="1"/>
  <c r="AE980" i="1" s="1"/>
  <c r="AF980" i="1"/>
  <c r="AG980" i="1"/>
  <c r="AH980" i="1"/>
  <c r="AI980" i="1" a="1"/>
  <c r="AI980" i="1" s="1"/>
  <c r="R981" i="1"/>
  <c r="S981" i="1"/>
  <c r="T981" i="1"/>
  <c r="U981" i="1"/>
  <c r="V981" i="1"/>
  <c r="X981" i="1" a="1"/>
  <c r="X981" i="1" s="1"/>
  <c r="Y981" i="1" a="1"/>
  <c r="Y981" i="1" s="1"/>
  <c r="Z981" i="1" a="1"/>
  <c r="Z981" i="1" s="1"/>
  <c r="AA981" i="1"/>
  <c r="AB981" i="1"/>
  <c r="AC981" i="1" a="1"/>
  <c r="AC981" i="1" s="1"/>
  <c r="AD981" i="1"/>
  <c r="AE981" i="1" a="1"/>
  <c r="AE981" i="1" s="1"/>
  <c r="AF981" i="1"/>
  <c r="AG981" i="1"/>
  <c r="AH981" i="1"/>
  <c r="AI981" i="1" a="1"/>
  <c r="AI981" i="1" s="1"/>
  <c r="R982" i="1"/>
  <c r="S982" i="1"/>
  <c r="T982" i="1"/>
  <c r="U982" i="1"/>
  <c r="V982" i="1"/>
  <c r="X982" i="1" a="1"/>
  <c r="X982" i="1" s="1"/>
  <c r="Y982" i="1" a="1"/>
  <c r="Y982" i="1" s="1"/>
  <c r="Z982" i="1" a="1"/>
  <c r="Z982" i="1" s="1"/>
  <c r="AA982" i="1"/>
  <c r="AB982" i="1"/>
  <c r="AC982" i="1" a="1"/>
  <c r="AC982" i="1" s="1"/>
  <c r="AD982" i="1"/>
  <c r="AE982" i="1" a="1"/>
  <c r="AE982" i="1" s="1"/>
  <c r="AF982" i="1"/>
  <c r="AG982" i="1"/>
  <c r="AH982" i="1"/>
  <c r="AI982" i="1" a="1"/>
  <c r="AI982" i="1" s="1"/>
  <c r="R983" i="1"/>
  <c r="S983" i="1"/>
  <c r="T983" i="1"/>
  <c r="U983" i="1"/>
  <c r="V983" i="1"/>
  <c r="X983" i="1" a="1"/>
  <c r="X983" i="1" s="1"/>
  <c r="Y983" i="1" a="1"/>
  <c r="Y983" i="1" s="1"/>
  <c r="Z983" i="1" a="1"/>
  <c r="Z983" i="1" s="1"/>
  <c r="AA983" i="1"/>
  <c r="AB983" i="1"/>
  <c r="AC983" i="1" a="1"/>
  <c r="AC983" i="1" s="1"/>
  <c r="AD983" i="1"/>
  <c r="AE983" i="1" a="1"/>
  <c r="AE983" i="1" s="1"/>
  <c r="AF983" i="1"/>
  <c r="AG983" i="1"/>
  <c r="AH983" i="1"/>
  <c r="AI983" i="1" a="1"/>
  <c r="AI983" i="1" s="1"/>
  <c r="R984" i="1"/>
  <c r="S984" i="1"/>
  <c r="T984" i="1"/>
  <c r="U984" i="1"/>
  <c r="V984" i="1"/>
  <c r="X984" i="1" a="1"/>
  <c r="X984" i="1" s="1"/>
  <c r="Y984" i="1" a="1"/>
  <c r="Y984" i="1" s="1"/>
  <c r="Z984" i="1" a="1"/>
  <c r="Z984" i="1" s="1"/>
  <c r="AA984" i="1"/>
  <c r="AB984" i="1"/>
  <c r="AC984" i="1" a="1"/>
  <c r="AC984" i="1" s="1"/>
  <c r="AD984" i="1"/>
  <c r="AE984" i="1" a="1"/>
  <c r="AE984" i="1" s="1"/>
  <c r="AF984" i="1"/>
  <c r="AG984" i="1"/>
  <c r="AH984" i="1"/>
  <c r="AI984" i="1" a="1"/>
  <c r="AI984" i="1" s="1"/>
  <c r="R985" i="1"/>
  <c r="S985" i="1"/>
  <c r="T985" i="1"/>
  <c r="U985" i="1"/>
  <c r="V985" i="1"/>
  <c r="X985" i="1" a="1"/>
  <c r="X985" i="1" s="1"/>
  <c r="Y985" i="1" a="1"/>
  <c r="Y985" i="1" s="1"/>
  <c r="Z985" i="1" a="1"/>
  <c r="Z985" i="1" s="1"/>
  <c r="AA985" i="1"/>
  <c r="AB985" i="1"/>
  <c r="AC985" i="1" a="1"/>
  <c r="AC985" i="1" s="1"/>
  <c r="AD985" i="1"/>
  <c r="AE985" i="1" a="1"/>
  <c r="AE985" i="1" s="1"/>
  <c r="AF985" i="1"/>
  <c r="AG985" i="1"/>
  <c r="AH985" i="1"/>
  <c r="AI985" i="1" a="1"/>
  <c r="AI985" i="1" s="1"/>
  <c r="R986" i="1"/>
  <c r="S986" i="1"/>
  <c r="T986" i="1"/>
  <c r="U986" i="1"/>
  <c r="V986" i="1"/>
  <c r="X986" i="1" a="1"/>
  <c r="X986" i="1" s="1"/>
  <c r="Y986" i="1" a="1"/>
  <c r="Y986" i="1" s="1"/>
  <c r="Z986" i="1" a="1"/>
  <c r="Z986" i="1" s="1"/>
  <c r="AA986" i="1"/>
  <c r="AB986" i="1"/>
  <c r="AC986" i="1" a="1"/>
  <c r="AC986" i="1" s="1"/>
  <c r="AD986" i="1"/>
  <c r="AE986" i="1" a="1"/>
  <c r="AE986" i="1" s="1"/>
  <c r="AF986" i="1"/>
  <c r="AG986" i="1"/>
  <c r="AH986" i="1"/>
  <c r="AI986" i="1" a="1"/>
  <c r="AI986" i="1" s="1"/>
  <c r="R987" i="1"/>
  <c r="S987" i="1"/>
  <c r="T987" i="1"/>
  <c r="U987" i="1"/>
  <c r="V987" i="1"/>
  <c r="X987" i="1" a="1"/>
  <c r="X987" i="1" s="1"/>
  <c r="Y987" i="1" a="1"/>
  <c r="Y987" i="1" s="1"/>
  <c r="Z987" i="1" a="1"/>
  <c r="Z987" i="1" s="1"/>
  <c r="AA987" i="1"/>
  <c r="AB987" i="1"/>
  <c r="AC987" i="1" a="1"/>
  <c r="AC987" i="1" s="1"/>
  <c r="AD987" i="1"/>
  <c r="AE987" i="1" a="1"/>
  <c r="AE987" i="1" s="1"/>
  <c r="AF987" i="1"/>
  <c r="AG987" i="1"/>
  <c r="AH987" i="1"/>
  <c r="AI987" i="1" a="1"/>
  <c r="AI987" i="1" s="1"/>
  <c r="R988" i="1"/>
  <c r="S988" i="1"/>
  <c r="T988" i="1"/>
  <c r="U988" i="1"/>
  <c r="V988" i="1"/>
  <c r="X988" i="1" a="1"/>
  <c r="X988" i="1" s="1"/>
  <c r="Y988" i="1" a="1"/>
  <c r="Y988" i="1" s="1"/>
  <c r="Z988" i="1" a="1"/>
  <c r="Z988" i="1" s="1"/>
  <c r="AA988" i="1"/>
  <c r="AB988" i="1"/>
  <c r="AC988" i="1" a="1"/>
  <c r="AC988" i="1" s="1"/>
  <c r="AD988" i="1"/>
  <c r="AE988" i="1" a="1"/>
  <c r="AE988" i="1" s="1"/>
  <c r="AF988" i="1"/>
  <c r="AG988" i="1"/>
  <c r="AH988" i="1"/>
  <c r="AI988" i="1" a="1"/>
  <c r="AI988" i="1" s="1"/>
  <c r="R989" i="1"/>
  <c r="S989" i="1"/>
  <c r="T989" i="1"/>
  <c r="U989" i="1"/>
  <c r="V989" i="1"/>
  <c r="X989" i="1" a="1"/>
  <c r="X989" i="1" s="1"/>
  <c r="Y989" i="1" a="1"/>
  <c r="Y989" i="1" s="1"/>
  <c r="Z989" i="1" a="1"/>
  <c r="Z989" i="1" s="1"/>
  <c r="AA989" i="1"/>
  <c r="AB989" i="1"/>
  <c r="AC989" i="1" a="1"/>
  <c r="AC989" i="1" s="1"/>
  <c r="AD989" i="1"/>
  <c r="AE989" i="1" a="1"/>
  <c r="AE989" i="1" s="1"/>
  <c r="AF989" i="1"/>
  <c r="AG989" i="1"/>
  <c r="AH989" i="1"/>
  <c r="AI989" i="1" a="1"/>
  <c r="AI989" i="1" s="1"/>
  <c r="R990" i="1"/>
  <c r="S990" i="1"/>
  <c r="T990" i="1"/>
  <c r="U990" i="1"/>
  <c r="V990" i="1"/>
  <c r="X990" i="1" a="1"/>
  <c r="X990" i="1" s="1"/>
  <c r="Y990" i="1" a="1"/>
  <c r="Y990" i="1" s="1"/>
  <c r="Z990" i="1" a="1"/>
  <c r="Z990" i="1" s="1"/>
  <c r="AA990" i="1"/>
  <c r="AB990" i="1"/>
  <c r="AC990" i="1" a="1"/>
  <c r="AC990" i="1" s="1"/>
  <c r="AD990" i="1"/>
  <c r="AE990" i="1" a="1"/>
  <c r="AE990" i="1" s="1"/>
  <c r="AF990" i="1"/>
  <c r="AG990" i="1"/>
  <c r="AH990" i="1"/>
  <c r="AI990" i="1" a="1"/>
  <c r="AI990" i="1" s="1"/>
  <c r="R991" i="1"/>
  <c r="S991" i="1"/>
  <c r="T991" i="1"/>
  <c r="U991" i="1"/>
  <c r="V991" i="1"/>
  <c r="X991" i="1" a="1"/>
  <c r="X991" i="1" s="1"/>
  <c r="Y991" i="1" a="1"/>
  <c r="Y991" i="1" s="1"/>
  <c r="Z991" i="1" a="1"/>
  <c r="Z991" i="1" s="1"/>
  <c r="AA991" i="1"/>
  <c r="AB991" i="1"/>
  <c r="AC991" i="1" a="1"/>
  <c r="AC991" i="1" s="1"/>
  <c r="AD991" i="1"/>
  <c r="AE991" i="1" a="1"/>
  <c r="AE991" i="1" s="1"/>
  <c r="AF991" i="1"/>
  <c r="AG991" i="1"/>
  <c r="AH991" i="1"/>
  <c r="AI991" i="1" a="1"/>
  <c r="AI991" i="1" s="1"/>
  <c r="R992" i="1"/>
  <c r="S992" i="1"/>
  <c r="T992" i="1"/>
  <c r="U992" i="1"/>
  <c r="V992" i="1"/>
  <c r="X992" i="1" a="1"/>
  <c r="X992" i="1" s="1"/>
  <c r="Y992" i="1" a="1"/>
  <c r="Y992" i="1" s="1"/>
  <c r="Z992" i="1" a="1"/>
  <c r="Z992" i="1" s="1"/>
  <c r="AA992" i="1"/>
  <c r="AB992" i="1"/>
  <c r="AC992" i="1" a="1"/>
  <c r="AC992" i="1" s="1"/>
  <c r="AD992" i="1"/>
  <c r="AE992" i="1" a="1"/>
  <c r="AE992" i="1" s="1"/>
  <c r="AF992" i="1"/>
  <c r="AG992" i="1"/>
  <c r="AH992" i="1"/>
  <c r="AI992" i="1" a="1"/>
  <c r="AI992" i="1" s="1"/>
  <c r="R993" i="1"/>
  <c r="S993" i="1"/>
  <c r="T993" i="1"/>
  <c r="U993" i="1"/>
  <c r="V993" i="1"/>
  <c r="X993" i="1" a="1"/>
  <c r="X993" i="1" s="1"/>
  <c r="Y993" i="1" a="1"/>
  <c r="Y993" i="1" s="1"/>
  <c r="Z993" i="1" a="1"/>
  <c r="Z993" i="1" s="1"/>
  <c r="AA993" i="1"/>
  <c r="AB993" i="1"/>
  <c r="AC993" i="1" a="1"/>
  <c r="AC993" i="1" s="1"/>
  <c r="AD993" i="1"/>
  <c r="AE993" i="1" a="1"/>
  <c r="AE993" i="1" s="1"/>
  <c r="AF993" i="1"/>
  <c r="AG993" i="1"/>
  <c r="AH993" i="1"/>
  <c r="AI993" i="1" a="1"/>
  <c r="AI993" i="1" s="1"/>
  <c r="R994" i="1"/>
  <c r="S994" i="1"/>
  <c r="T994" i="1"/>
  <c r="U994" i="1"/>
  <c r="V994" i="1"/>
  <c r="X994" i="1" a="1"/>
  <c r="X994" i="1" s="1"/>
  <c r="Y994" i="1" a="1"/>
  <c r="Y994" i="1" s="1"/>
  <c r="Z994" i="1" a="1"/>
  <c r="Z994" i="1" s="1"/>
  <c r="AA994" i="1"/>
  <c r="AB994" i="1"/>
  <c r="AC994" i="1" a="1"/>
  <c r="AC994" i="1" s="1"/>
  <c r="AD994" i="1"/>
  <c r="AE994" i="1" a="1"/>
  <c r="AE994" i="1" s="1"/>
  <c r="AF994" i="1"/>
  <c r="AG994" i="1"/>
  <c r="AH994" i="1"/>
  <c r="AI994" i="1" a="1"/>
  <c r="AI994" i="1" s="1"/>
  <c r="R995" i="1"/>
  <c r="S995" i="1"/>
  <c r="T995" i="1"/>
  <c r="U995" i="1"/>
  <c r="V995" i="1"/>
  <c r="X995" i="1" a="1"/>
  <c r="X995" i="1" s="1"/>
  <c r="Y995" i="1" a="1"/>
  <c r="Y995" i="1" s="1"/>
  <c r="Z995" i="1" a="1"/>
  <c r="Z995" i="1" s="1"/>
  <c r="AA995" i="1"/>
  <c r="AB995" i="1"/>
  <c r="AC995" i="1" a="1"/>
  <c r="AC995" i="1" s="1"/>
  <c r="AD995" i="1"/>
  <c r="AE995" i="1" a="1"/>
  <c r="AE995" i="1" s="1"/>
  <c r="AF995" i="1"/>
  <c r="AG995" i="1"/>
  <c r="AH995" i="1"/>
  <c r="AI995" i="1" a="1"/>
  <c r="AI995" i="1" s="1"/>
  <c r="R996" i="1"/>
  <c r="S996" i="1"/>
  <c r="T996" i="1"/>
  <c r="U996" i="1"/>
  <c r="V996" i="1"/>
  <c r="X996" i="1" a="1"/>
  <c r="X996" i="1" s="1"/>
  <c r="Y996" i="1" a="1"/>
  <c r="Y996" i="1" s="1"/>
  <c r="Z996" i="1" a="1"/>
  <c r="Z996" i="1" s="1"/>
  <c r="AA996" i="1"/>
  <c r="AB996" i="1"/>
  <c r="AC996" i="1" a="1"/>
  <c r="AC996" i="1" s="1"/>
  <c r="AD996" i="1"/>
  <c r="AE996" i="1" a="1"/>
  <c r="AE996" i="1" s="1"/>
  <c r="AF996" i="1"/>
  <c r="AG996" i="1"/>
  <c r="AH996" i="1"/>
  <c r="AI996" i="1" a="1"/>
  <c r="AI996" i="1" s="1"/>
  <c r="R997" i="1"/>
  <c r="S997" i="1"/>
  <c r="T997" i="1"/>
  <c r="U997" i="1"/>
  <c r="V997" i="1"/>
  <c r="X997" i="1" a="1"/>
  <c r="X997" i="1" s="1"/>
  <c r="Y997" i="1" a="1"/>
  <c r="Y997" i="1" s="1"/>
  <c r="Z997" i="1" a="1"/>
  <c r="Z997" i="1" s="1"/>
  <c r="AA997" i="1"/>
  <c r="AB997" i="1"/>
  <c r="AC997" i="1" a="1"/>
  <c r="AC997" i="1" s="1"/>
  <c r="AD997" i="1"/>
  <c r="AE997" i="1" a="1"/>
  <c r="AE997" i="1" s="1"/>
  <c r="AF997" i="1"/>
  <c r="AG997" i="1"/>
  <c r="AH997" i="1"/>
  <c r="AI997" i="1" a="1"/>
  <c r="AI997" i="1" s="1"/>
  <c r="R998" i="1"/>
  <c r="S998" i="1"/>
  <c r="T998" i="1"/>
  <c r="U998" i="1"/>
  <c r="V998" i="1"/>
  <c r="X998" i="1" a="1"/>
  <c r="X998" i="1" s="1"/>
  <c r="Y998" i="1" a="1"/>
  <c r="Y998" i="1" s="1"/>
  <c r="Z998" i="1" a="1"/>
  <c r="Z998" i="1" s="1"/>
  <c r="AA998" i="1"/>
  <c r="AB998" i="1"/>
  <c r="AC998" i="1" a="1"/>
  <c r="AC998" i="1" s="1"/>
  <c r="AD998" i="1"/>
  <c r="AE998" i="1" a="1"/>
  <c r="AE998" i="1" s="1"/>
  <c r="AF998" i="1"/>
  <c r="AG998" i="1"/>
  <c r="AH998" i="1"/>
  <c r="AI998" i="1" a="1"/>
  <c r="AI998" i="1" s="1"/>
  <c r="R999" i="1"/>
  <c r="S999" i="1"/>
  <c r="T999" i="1"/>
  <c r="U999" i="1"/>
  <c r="V999" i="1"/>
  <c r="X999" i="1" a="1"/>
  <c r="X999" i="1" s="1"/>
  <c r="Y999" i="1" a="1"/>
  <c r="Y999" i="1" s="1"/>
  <c r="Z999" i="1" a="1"/>
  <c r="Z999" i="1" s="1"/>
  <c r="AA999" i="1"/>
  <c r="AB999" i="1"/>
  <c r="AC999" i="1" a="1"/>
  <c r="AC999" i="1" s="1"/>
  <c r="AD999" i="1"/>
  <c r="AE999" i="1" a="1"/>
  <c r="AE999" i="1" s="1"/>
  <c r="AF999" i="1"/>
  <c r="AG999" i="1"/>
  <c r="AH999" i="1"/>
  <c r="AI999" i="1" a="1"/>
  <c r="AI999" i="1" s="1"/>
  <c r="R1000" i="1"/>
  <c r="S1000" i="1"/>
  <c r="T1000" i="1"/>
  <c r="U1000" i="1"/>
  <c r="V1000" i="1"/>
  <c r="X1000" i="1" a="1"/>
  <c r="X1000" i="1" s="1"/>
  <c r="Y1000" i="1" a="1"/>
  <c r="Y1000" i="1" s="1"/>
  <c r="Z1000" i="1" a="1"/>
  <c r="Z1000" i="1" s="1"/>
  <c r="AA1000" i="1"/>
  <c r="AB1000" i="1"/>
  <c r="AC1000" i="1" a="1"/>
  <c r="AC1000" i="1" s="1"/>
  <c r="AD1000" i="1"/>
  <c r="AE1000" i="1" a="1"/>
  <c r="AE1000" i="1" s="1"/>
  <c r="AF1000" i="1"/>
  <c r="AG1000" i="1"/>
  <c r="AH1000" i="1"/>
  <c r="AI1000" i="1" a="1"/>
  <c r="AI1000" i="1" s="1"/>
  <c r="R1001" i="1"/>
  <c r="S1001" i="1"/>
  <c r="T1001" i="1"/>
  <c r="U1001" i="1"/>
  <c r="V1001" i="1"/>
  <c r="X1001" i="1" a="1"/>
  <c r="X1001" i="1" s="1"/>
  <c r="Y1001" i="1" a="1"/>
  <c r="Y1001" i="1" s="1"/>
  <c r="Z1001" i="1" a="1"/>
  <c r="Z1001" i="1" s="1"/>
  <c r="AA1001" i="1"/>
  <c r="AB1001" i="1"/>
  <c r="AC1001" i="1" a="1"/>
  <c r="AC1001" i="1" s="1"/>
  <c r="AD1001" i="1"/>
  <c r="AE1001" i="1" a="1"/>
  <c r="AE1001" i="1" s="1"/>
  <c r="AF1001" i="1"/>
  <c r="AG1001" i="1"/>
  <c r="AH1001" i="1"/>
  <c r="AI1001" i="1" a="1"/>
  <c r="AI1001" i="1" s="1"/>
  <c r="R1002" i="1"/>
  <c r="S1002" i="1"/>
  <c r="T1002" i="1"/>
  <c r="U1002" i="1"/>
  <c r="V1002" i="1"/>
  <c r="X1002" i="1" a="1"/>
  <c r="X1002" i="1" s="1"/>
  <c r="Y1002" i="1" a="1"/>
  <c r="Y1002" i="1" s="1"/>
  <c r="Z1002" i="1" a="1"/>
  <c r="Z1002" i="1" s="1"/>
  <c r="AA1002" i="1"/>
  <c r="AB1002" i="1"/>
  <c r="AC1002" i="1" a="1"/>
  <c r="AC1002" i="1" s="1"/>
  <c r="AD1002" i="1"/>
  <c r="AE1002" i="1" a="1"/>
  <c r="AE1002" i="1" s="1"/>
  <c r="AF1002" i="1"/>
  <c r="AG1002" i="1"/>
  <c r="AH1002" i="1"/>
  <c r="AI1002" i="1" a="1"/>
  <c r="AI1002" i="1" s="1"/>
  <c r="R1003" i="1"/>
  <c r="S1003" i="1"/>
  <c r="T1003" i="1"/>
  <c r="U1003" i="1"/>
  <c r="V1003" i="1"/>
  <c r="X1003" i="1" a="1"/>
  <c r="X1003" i="1" s="1"/>
  <c r="Y1003" i="1" a="1"/>
  <c r="Y1003" i="1" s="1"/>
  <c r="Z1003" i="1" a="1"/>
  <c r="Z1003" i="1" s="1"/>
  <c r="AA1003" i="1"/>
  <c r="AB1003" i="1"/>
  <c r="AC1003" i="1" a="1"/>
  <c r="AC1003" i="1" s="1"/>
  <c r="AD1003" i="1"/>
  <c r="AE1003" i="1" a="1"/>
  <c r="AE1003" i="1" s="1"/>
  <c r="AF1003" i="1"/>
  <c r="AG1003" i="1"/>
  <c r="AH1003" i="1"/>
  <c r="AI1003" i="1" a="1"/>
  <c r="AI1003" i="1" s="1"/>
  <c r="R1004" i="1"/>
  <c r="S1004" i="1"/>
  <c r="T1004" i="1"/>
  <c r="U1004" i="1"/>
  <c r="V1004" i="1"/>
  <c r="X1004" i="1" a="1"/>
  <c r="X1004" i="1" s="1"/>
  <c r="Y1004" i="1" a="1"/>
  <c r="Y1004" i="1" s="1"/>
  <c r="Z1004" i="1" a="1"/>
  <c r="Z1004" i="1" s="1"/>
  <c r="AA1004" i="1"/>
  <c r="AB1004" i="1"/>
  <c r="AC1004" i="1" a="1"/>
  <c r="AC1004" i="1" s="1"/>
  <c r="AD1004" i="1"/>
  <c r="AE1004" i="1" a="1"/>
  <c r="AE1004" i="1" s="1"/>
  <c r="AF1004" i="1"/>
  <c r="AG1004" i="1"/>
  <c r="AH1004" i="1"/>
  <c r="AI1004" i="1" a="1"/>
  <c r="AI1004" i="1" s="1"/>
  <c r="R1005" i="1"/>
  <c r="S1005" i="1"/>
  <c r="T1005" i="1"/>
  <c r="U1005" i="1"/>
  <c r="V1005" i="1"/>
  <c r="X1005" i="1" a="1"/>
  <c r="X1005" i="1" s="1"/>
  <c r="Y1005" i="1" a="1"/>
  <c r="Y1005" i="1" s="1"/>
  <c r="Z1005" i="1" a="1"/>
  <c r="Z1005" i="1" s="1"/>
  <c r="AA1005" i="1"/>
  <c r="AB1005" i="1"/>
  <c r="AC1005" i="1" a="1"/>
  <c r="AC1005" i="1" s="1"/>
  <c r="AD1005" i="1"/>
  <c r="AE1005" i="1" a="1"/>
  <c r="AE1005" i="1" s="1"/>
  <c r="AF1005" i="1"/>
  <c r="AG1005" i="1"/>
  <c r="AH1005" i="1"/>
  <c r="AI1005" i="1" a="1"/>
  <c r="AI1005" i="1" s="1"/>
  <c r="R1006" i="1"/>
  <c r="S1006" i="1"/>
  <c r="T1006" i="1"/>
  <c r="U1006" i="1"/>
  <c r="V1006" i="1"/>
  <c r="X1006" i="1" a="1"/>
  <c r="X1006" i="1" s="1"/>
  <c r="Y1006" i="1" a="1"/>
  <c r="Y1006" i="1" s="1"/>
  <c r="Z1006" i="1" a="1"/>
  <c r="Z1006" i="1" s="1"/>
  <c r="AA1006" i="1"/>
  <c r="AB1006" i="1"/>
  <c r="AC1006" i="1" a="1"/>
  <c r="AC1006" i="1" s="1"/>
  <c r="AD1006" i="1"/>
  <c r="AE1006" i="1" a="1"/>
  <c r="AE1006" i="1" s="1"/>
  <c r="AF1006" i="1"/>
  <c r="AG1006" i="1"/>
  <c r="AH1006" i="1"/>
  <c r="AI1006" i="1" a="1"/>
  <c r="AI1006" i="1" s="1"/>
  <c r="R1007" i="1"/>
  <c r="S1007" i="1"/>
  <c r="T1007" i="1"/>
  <c r="U1007" i="1"/>
  <c r="V1007" i="1"/>
  <c r="X1007" i="1" a="1"/>
  <c r="X1007" i="1" s="1"/>
  <c r="Y1007" i="1" a="1"/>
  <c r="Y1007" i="1" s="1"/>
  <c r="Z1007" i="1" a="1"/>
  <c r="Z1007" i="1" s="1"/>
  <c r="AA1007" i="1"/>
  <c r="AB1007" i="1"/>
  <c r="AC1007" i="1" a="1"/>
  <c r="AC1007" i="1" s="1"/>
  <c r="AD1007" i="1"/>
  <c r="AE1007" i="1" a="1"/>
  <c r="AE1007" i="1" s="1"/>
  <c r="AF1007" i="1"/>
  <c r="AG1007" i="1"/>
  <c r="AH1007" i="1"/>
  <c r="AI1007" i="1" a="1"/>
  <c r="AI1007" i="1" s="1"/>
  <c r="R1008" i="1"/>
  <c r="S1008" i="1"/>
  <c r="T1008" i="1"/>
  <c r="U1008" i="1"/>
  <c r="V1008" i="1"/>
  <c r="X1008" i="1" a="1"/>
  <c r="X1008" i="1" s="1"/>
  <c r="Y1008" i="1" a="1"/>
  <c r="Y1008" i="1" s="1"/>
  <c r="Z1008" i="1" a="1"/>
  <c r="Z1008" i="1" s="1"/>
  <c r="AA1008" i="1"/>
  <c r="AB1008" i="1"/>
  <c r="AC1008" i="1" a="1"/>
  <c r="AC1008" i="1" s="1"/>
  <c r="AD1008" i="1"/>
  <c r="AE1008" i="1" a="1"/>
  <c r="AE1008" i="1" s="1"/>
  <c r="AF1008" i="1"/>
  <c r="AG1008" i="1"/>
  <c r="AH1008" i="1"/>
  <c r="AI1008" i="1" a="1"/>
  <c r="AI1008" i="1" s="1"/>
  <c r="R1009" i="1"/>
  <c r="S1009" i="1"/>
  <c r="T1009" i="1"/>
  <c r="U1009" i="1"/>
  <c r="V1009" i="1"/>
  <c r="X1009" i="1" a="1"/>
  <c r="X1009" i="1" s="1"/>
  <c r="Y1009" i="1" a="1"/>
  <c r="Y1009" i="1" s="1"/>
  <c r="Z1009" i="1" a="1"/>
  <c r="Z1009" i="1" s="1"/>
  <c r="AA1009" i="1"/>
  <c r="AB1009" i="1"/>
  <c r="AC1009" i="1" a="1"/>
  <c r="AC1009" i="1" s="1"/>
  <c r="AD1009" i="1"/>
  <c r="AE1009" i="1" a="1"/>
  <c r="AE1009" i="1" s="1"/>
  <c r="AF1009" i="1"/>
  <c r="AG1009" i="1"/>
  <c r="AH1009" i="1"/>
  <c r="AI1009" i="1" a="1"/>
  <c r="AI1009" i="1" s="1"/>
  <c r="R1010" i="1"/>
  <c r="S1010" i="1"/>
  <c r="T1010" i="1"/>
  <c r="U1010" i="1"/>
  <c r="V1010" i="1"/>
  <c r="X1010" i="1" a="1"/>
  <c r="X1010" i="1" s="1"/>
  <c r="Y1010" i="1" a="1"/>
  <c r="Y1010" i="1" s="1"/>
  <c r="Z1010" i="1" a="1"/>
  <c r="Z1010" i="1" s="1"/>
  <c r="AA1010" i="1"/>
  <c r="AB1010" i="1"/>
  <c r="AC1010" i="1" a="1"/>
  <c r="AC1010" i="1" s="1"/>
  <c r="AD1010" i="1"/>
  <c r="AE1010" i="1" a="1"/>
  <c r="AE1010" i="1" s="1"/>
  <c r="AF1010" i="1"/>
  <c r="AG1010" i="1"/>
  <c r="AH1010" i="1"/>
  <c r="AI1010" i="1" a="1"/>
  <c r="AI1010" i="1" s="1"/>
  <c r="R1011" i="1"/>
  <c r="S1011" i="1"/>
  <c r="T1011" i="1"/>
  <c r="U1011" i="1"/>
  <c r="V1011" i="1"/>
  <c r="X1011" i="1" a="1"/>
  <c r="X1011" i="1" s="1"/>
  <c r="Y1011" i="1" a="1"/>
  <c r="Y1011" i="1" s="1"/>
  <c r="Z1011" i="1" a="1"/>
  <c r="Z1011" i="1" s="1"/>
  <c r="AA1011" i="1"/>
  <c r="AB1011" i="1"/>
  <c r="AC1011" i="1" a="1"/>
  <c r="AC1011" i="1" s="1"/>
  <c r="AD1011" i="1"/>
  <c r="AE1011" i="1" a="1"/>
  <c r="AE1011" i="1" s="1"/>
  <c r="AF1011" i="1"/>
  <c r="AG1011" i="1"/>
  <c r="AH1011" i="1"/>
  <c r="AI1011" i="1" a="1"/>
  <c r="AI1011" i="1" s="1"/>
  <c r="R1012" i="1"/>
  <c r="S1012" i="1"/>
  <c r="T1012" i="1"/>
  <c r="U1012" i="1"/>
  <c r="V1012" i="1"/>
  <c r="X1012" i="1" a="1"/>
  <c r="X1012" i="1" s="1"/>
  <c r="Y1012" i="1" a="1"/>
  <c r="Y1012" i="1" s="1"/>
  <c r="Z1012" i="1" a="1"/>
  <c r="Z1012" i="1" s="1"/>
  <c r="AA1012" i="1"/>
  <c r="AB1012" i="1"/>
  <c r="AC1012" i="1" a="1"/>
  <c r="AC1012" i="1" s="1"/>
  <c r="AD1012" i="1"/>
  <c r="AE1012" i="1" a="1"/>
  <c r="AE1012" i="1" s="1"/>
  <c r="AF1012" i="1"/>
  <c r="AG1012" i="1"/>
  <c r="AH1012" i="1"/>
  <c r="AI1012" i="1" a="1"/>
  <c r="AI1012" i="1" s="1"/>
  <c r="R1013" i="1"/>
  <c r="S1013" i="1"/>
  <c r="T1013" i="1"/>
  <c r="U1013" i="1"/>
  <c r="V1013" i="1"/>
  <c r="X1013" i="1" a="1"/>
  <c r="X1013" i="1" s="1"/>
  <c r="Y1013" i="1" a="1"/>
  <c r="Y1013" i="1" s="1"/>
  <c r="Z1013" i="1" a="1"/>
  <c r="Z1013" i="1" s="1"/>
  <c r="AA1013" i="1"/>
  <c r="AB1013" i="1"/>
  <c r="AC1013" i="1" a="1"/>
  <c r="AC1013" i="1" s="1"/>
  <c r="AD1013" i="1"/>
  <c r="AE1013" i="1" a="1"/>
  <c r="AE1013" i="1" s="1"/>
  <c r="AF1013" i="1"/>
  <c r="AG1013" i="1"/>
  <c r="AH1013" i="1"/>
  <c r="AI1013" i="1" a="1"/>
  <c r="AI1013" i="1" s="1"/>
  <c r="R1014" i="1"/>
  <c r="S1014" i="1"/>
  <c r="T1014" i="1"/>
  <c r="U1014" i="1"/>
  <c r="V1014" i="1"/>
  <c r="X1014" i="1" a="1"/>
  <c r="X1014" i="1" s="1"/>
  <c r="Y1014" i="1" a="1"/>
  <c r="Y1014" i="1" s="1"/>
  <c r="Z1014" i="1" a="1"/>
  <c r="Z1014" i="1" s="1"/>
  <c r="AA1014" i="1"/>
  <c r="AB1014" i="1"/>
  <c r="AC1014" i="1" a="1"/>
  <c r="AC1014" i="1" s="1"/>
  <c r="AD1014" i="1"/>
  <c r="AE1014" i="1" a="1"/>
  <c r="AE1014" i="1" s="1"/>
  <c r="AF1014" i="1"/>
  <c r="AG1014" i="1"/>
  <c r="AH1014" i="1"/>
  <c r="AI1014" i="1" a="1"/>
  <c r="AI1014" i="1" s="1"/>
  <c r="R1015" i="1"/>
  <c r="S1015" i="1"/>
  <c r="T1015" i="1"/>
  <c r="U1015" i="1"/>
  <c r="V1015" i="1"/>
  <c r="X1015" i="1" a="1"/>
  <c r="X1015" i="1" s="1"/>
  <c r="Y1015" i="1" a="1"/>
  <c r="Y1015" i="1" s="1"/>
  <c r="Z1015" i="1" a="1"/>
  <c r="Z1015" i="1" s="1"/>
  <c r="AA1015" i="1"/>
  <c r="AB1015" i="1"/>
  <c r="AC1015" i="1" a="1"/>
  <c r="AC1015" i="1" s="1"/>
  <c r="AD1015" i="1"/>
  <c r="AE1015" i="1" a="1"/>
  <c r="AE1015" i="1" s="1"/>
  <c r="AF1015" i="1"/>
  <c r="AG1015" i="1"/>
  <c r="AH1015" i="1"/>
  <c r="AI1015" i="1" a="1"/>
  <c r="AI1015" i="1" s="1"/>
  <c r="R1016" i="1"/>
  <c r="S1016" i="1"/>
  <c r="T1016" i="1"/>
  <c r="U1016" i="1"/>
  <c r="V1016" i="1"/>
  <c r="X1016" i="1" a="1"/>
  <c r="X1016" i="1" s="1"/>
  <c r="Y1016" i="1" a="1"/>
  <c r="Y1016" i="1" s="1"/>
  <c r="Z1016" i="1" a="1"/>
  <c r="Z1016" i="1" s="1"/>
  <c r="AA1016" i="1"/>
  <c r="AB1016" i="1"/>
  <c r="AC1016" i="1" a="1"/>
  <c r="AC1016" i="1" s="1"/>
  <c r="AD1016" i="1"/>
  <c r="AE1016" i="1" a="1"/>
  <c r="AE1016" i="1" s="1"/>
  <c r="AF1016" i="1"/>
  <c r="AG1016" i="1"/>
  <c r="AH1016" i="1"/>
  <c r="AI1016" i="1" a="1"/>
  <c r="AI1016" i="1" s="1"/>
  <c r="R1017" i="1"/>
  <c r="S1017" i="1"/>
  <c r="T1017" i="1"/>
  <c r="U1017" i="1"/>
  <c r="V1017" i="1"/>
  <c r="X1017" i="1" a="1"/>
  <c r="X1017" i="1" s="1"/>
  <c r="Y1017" i="1" a="1"/>
  <c r="Y1017" i="1" s="1"/>
  <c r="Z1017" i="1" a="1"/>
  <c r="Z1017" i="1" s="1"/>
  <c r="AA1017" i="1"/>
  <c r="AB1017" i="1"/>
  <c r="AC1017" i="1" a="1"/>
  <c r="AC1017" i="1" s="1"/>
  <c r="AD1017" i="1"/>
  <c r="AE1017" i="1" a="1"/>
  <c r="AE1017" i="1" s="1"/>
  <c r="AF1017" i="1"/>
  <c r="AG1017" i="1"/>
  <c r="AH1017" i="1"/>
  <c r="AI1017" i="1" a="1"/>
  <c r="AI1017" i="1" s="1"/>
  <c r="R1018" i="1"/>
  <c r="S1018" i="1"/>
  <c r="T1018" i="1"/>
  <c r="U1018" i="1"/>
  <c r="V1018" i="1"/>
  <c r="X1018" i="1" a="1"/>
  <c r="X1018" i="1" s="1"/>
  <c r="Y1018" i="1" a="1"/>
  <c r="Y1018" i="1" s="1"/>
  <c r="Z1018" i="1" a="1"/>
  <c r="Z1018" i="1" s="1"/>
  <c r="AA1018" i="1"/>
  <c r="AB1018" i="1"/>
  <c r="AC1018" i="1" a="1"/>
  <c r="AC1018" i="1" s="1"/>
  <c r="AD1018" i="1"/>
  <c r="AE1018" i="1" a="1"/>
  <c r="AE1018" i="1" s="1"/>
  <c r="AF1018" i="1"/>
  <c r="AG1018" i="1"/>
  <c r="AH1018" i="1"/>
  <c r="AI1018" i="1" a="1"/>
  <c r="AI1018" i="1" s="1"/>
  <c r="R1019" i="1"/>
  <c r="S1019" i="1"/>
  <c r="T1019" i="1"/>
  <c r="U1019" i="1"/>
  <c r="V1019" i="1"/>
  <c r="X1019" i="1" a="1"/>
  <c r="X1019" i="1" s="1"/>
  <c r="Y1019" i="1" a="1"/>
  <c r="Y1019" i="1" s="1"/>
  <c r="Z1019" i="1" a="1"/>
  <c r="Z1019" i="1" s="1"/>
  <c r="AA1019" i="1"/>
  <c r="AB1019" i="1"/>
  <c r="AC1019" i="1" a="1"/>
  <c r="AC1019" i="1" s="1"/>
  <c r="AD1019" i="1"/>
  <c r="AE1019" i="1" a="1"/>
  <c r="AE1019" i="1" s="1"/>
  <c r="AF1019" i="1"/>
  <c r="AG1019" i="1"/>
  <c r="AH1019" i="1"/>
  <c r="AI1019" i="1" a="1"/>
  <c r="AI1019" i="1" s="1"/>
  <c r="R1020" i="1"/>
  <c r="S1020" i="1"/>
  <c r="T1020" i="1"/>
  <c r="U1020" i="1"/>
  <c r="V1020" i="1"/>
  <c r="X1020" i="1" a="1"/>
  <c r="X1020" i="1" s="1"/>
  <c r="Y1020" i="1" a="1"/>
  <c r="Y1020" i="1" s="1"/>
  <c r="Z1020" i="1" a="1"/>
  <c r="Z1020" i="1" s="1"/>
  <c r="AA1020" i="1"/>
  <c r="AB1020" i="1"/>
  <c r="AC1020" i="1" a="1"/>
  <c r="AC1020" i="1" s="1"/>
  <c r="AD1020" i="1"/>
  <c r="AE1020" i="1" a="1"/>
  <c r="AE1020" i="1" s="1"/>
  <c r="AF1020" i="1"/>
  <c r="AG1020" i="1"/>
  <c r="AH1020" i="1"/>
  <c r="AI1020" i="1" a="1"/>
  <c r="AI1020" i="1" s="1"/>
  <c r="R1021" i="1"/>
  <c r="S1021" i="1"/>
  <c r="T1021" i="1"/>
  <c r="U1021" i="1"/>
  <c r="V1021" i="1"/>
  <c r="X1021" i="1" a="1"/>
  <c r="X1021" i="1" s="1"/>
  <c r="Y1021" i="1" a="1"/>
  <c r="Y1021" i="1" s="1"/>
  <c r="Z1021" i="1" a="1"/>
  <c r="Z1021" i="1" s="1"/>
  <c r="AA1021" i="1"/>
  <c r="AB1021" i="1"/>
  <c r="AC1021" i="1" a="1"/>
  <c r="AC1021" i="1" s="1"/>
  <c r="AD1021" i="1"/>
  <c r="AE1021" i="1" a="1"/>
  <c r="AE1021" i="1" s="1"/>
  <c r="AF1021" i="1"/>
  <c r="AG1021" i="1"/>
  <c r="AH1021" i="1"/>
  <c r="AI1021" i="1" a="1"/>
  <c r="AI1021" i="1" s="1"/>
  <c r="R1022" i="1"/>
  <c r="S1022" i="1"/>
  <c r="T1022" i="1"/>
  <c r="U1022" i="1"/>
  <c r="V1022" i="1"/>
  <c r="X1022" i="1" a="1"/>
  <c r="X1022" i="1" s="1"/>
  <c r="Y1022" i="1" a="1"/>
  <c r="Y1022" i="1" s="1"/>
  <c r="Z1022" i="1" a="1"/>
  <c r="Z1022" i="1" s="1"/>
  <c r="AA1022" i="1"/>
  <c r="AB1022" i="1"/>
  <c r="AC1022" i="1" a="1"/>
  <c r="AC1022" i="1" s="1"/>
  <c r="AD1022" i="1"/>
  <c r="AE1022" i="1" a="1"/>
  <c r="AE1022" i="1" s="1"/>
  <c r="AF1022" i="1"/>
  <c r="AG1022" i="1"/>
  <c r="AH1022" i="1"/>
  <c r="AI1022" i="1" a="1"/>
  <c r="AI1022" i="1" s="1"/>
  <c r="R1023" i="1"/>
  <c r="S1023" i="1"/>
  <c r="T1023" i="1"/>
  <c r="U1023" i="1"/>
  <c r="V1023" i="1"/>
  <c r="X1023" i="1" a="1"/>
  <c r="X1023" i="1" s="1"/>
  <c r="Y1023" i="1" a="1"/>
  <c r="Y1023" i="1" s="1"/>
  <c r="Z1023" i="1" a="1"/>
  <c r="Z1023" i="1" s="1"/>
  <c r="AA1023" i="1"/>
  <c r="AB1023" i="1"/>
  <c r="AC1023" i="1" a="1"/>
  <c r="AC1023" i="1" s="1"/>
  <c r="AD1023" i="1"/>
  <c r="AE1023" i="1" a="1"/>
  <c r="AE1023" i="1" s="1"/>
  <c r="AF1023" i="1"/>
  <c r="AG1023" i="1"/>
  <c r="AH1023" i="1"/>
  <c r="AI1023" i="1" a="1"/>
  <c r="AI1023" i="1" s="1"/>
  <c r="R1024" i="1"/>
  <c r="S1024" i="1"/>
  <c r="T1024" i="1"/>
  <c r="U1024" i="1"/>
  <c r="V1024" i="1"/>
  <c r="X1024" i="1" a="1"/>
  <c r="X1024" i="1" s="1"/>
  <c r="Y1024" i="1" a="1"/>
  <c r="Y1024" i="1" s="1"/>
  <c r="Z1024" i="1" a="1"/>
  <c r="Z1024" i="1" s="1"/>
  <c r="AA1024" i="1"/>
  <c r="AB1024" i="1"/>
  <c r="AC1024" i="1" a="1"/>
  <c r="AC1024" i="1" s="1"/>
  <c r="AD1024" i="1"/>
  <c r="AE1024" i="1" a="1"/>
  <c r="AE1024" i="1" s="1"/>
  <c r="AF1024" i="1"/>
  <c r="AG1024" i="1"/>
  <c r="AH1024" i="1"/>
  <c r="AI1024" i="1" a="1"/>
  <c r="AI1024" i="1" s="1"/>
  <c r="R1025" i="1"/>
  <c r="S1025" i="1"/>
  <c r="T1025" i="1"/>
  <c r="U1025" i="1"/>
  <c r="V1025" i="1"/>
  <c r="X1025" i="1" a="1"/>
  <c r="X1025" i="1" s="1"/>
  <c r="Y1025" i="1" a="1"/>
  <c r="Y1025" i="1" s="1"/>
  <c r="Z1025" i="1" a="1"/>
  <c r="Z1025" i="1" s="1"/>
  <c r="AA1025" i="1"/>
  <c r="AB1025" i="1"/>
  <c r="AC1025" i="1" a="1"/>
  <c r="AC1025" i="1" s="1"/>
  <c r="AD1025" i="1"/>
  <c r="AE1025" i="1" a="1"/>
  <c r="AE1025" i="1" s="1"/>
  <c r="AF1025" i="1"/>
  <c r="AG1025" i="1"/>
  <c r="AH1025" i="1"/>
  <c r="AI1025" i="1" a="1"/>
  <c r="AI1025" i="1" s="1"/>
  <c r="R1026" i="1"/>
  <c r="S1026" i="1"/>
  <c r="T1026" i="1"/>
  <c r="U1026" i="1"/>
  <c r="V1026" i="1"/>
  <c r="X1026" i="1" a="1"/>
  <c r="X1026" i="1" s="1"/>
  <c r="Y1026" i="1" a="1"/>
  <c r="Y1026" i="1" s="1"/>
  <c r="Z1026" i="1" a="1"/>
  <c r="Z1026" i="1" s="1"/>
  <c r="AA1026" i="1"/>
  <c r="AB1026" i="1"/>
  <c r="AC1026" i="1" a="1"/>
  <c r="AC1026" i="1" s="1"/>
  <c r="AD1026" i="1"/>
  <c r="AE1026" i="1" a="1"/>
  <c r="AE1026" i="1" s="1"/>
  <c r="AF1026" i="1"/>
  <c r="AG1026" i="1"/>
  <c r="AH1026" i="1"/>
  <c r="AI1026" i="1" a="1"/>
  <c r="AI1026" i="1" s="1"/>
  <c r="R1027" i="1"/>
  <c r="S1027" i="1"/>
  <c r="T1027" i="1"/>
  <c r="U1027" i="1"/>
  <c r="V1027" i="1"/>
  <c r="X1027" i="1" a="1"/>
  <c r="X1027" i="1" s="1"/>
  <c r="Y1027" i="1" a="1"/>
  <c r="Y1027" i="1" s="1"/>
  <c r="Z1027" i="1" a="1"/>
  <c r="Z1027" i="1" s="1"/>
  <c r="AA1027" i="1"/>
  <c r="AB1027" i="1"/>
  <c r="AC1027" i="1" a="1"/>
  <c r="AC1027" i="1" s="1"/>
  <c r="AD1027" i="1"/>
  <c r="AE1027" i="1" a="1"/>
  <c r="AE1027" i="1" s="1"/>
  <c r="AF1027" i="1"/>
  <c r="AG1027" i="1"/>
  <c r="AH1027" i="1"/>
  <c r="AI1027" i="1" a="1"/>
  <c r="AI1027" i="1" s="1"/>
  <c r="R1028" i="1"/>
  <c r="S1028" i="1"/>
  <c r="T1028" i="1"/>
  <c r="U1028" i="1"/>
  <c r="V1028" i="1"/>
  <c r="X1028" i="1" a="1"/>
  <c r="X1028" i="1" s="1"/>
  <c r="Y1028" i="1" a="1"/>
  <c r="Y1028" i="1" s="1"/>
  <c r="Z1028" i="1" a="1"/>
  <c r="Z1028" i="1" s="1"/>
  <c r="AA1028" i="1"/>
  <c r="AB1028" i="1"/>
  <c r="AC1028" i="1" a="1"/>
  <c r="AC1028" i="1" s="1"/>
  <c r="AD1028" i="1"/>
  <c r="AE1028" i="1" a="1"/>
  <c r="AE1028" i="1" s="1"/>
  <c r="AF1028" i="1"/>
  <c r="AG1028" i="1"/>
  <c r="AH1028" i="1"/>
  <c r="AI1028" i="1" a="1"/>
  <c r="AI1028" i="1" s="1"/>
  <c r="R1029" i="1"/>
  <c r="S1029" i="1"/>
  <c r="T1029" i="1"/>
  <c r="U1029" i="1"/>
  <c r="V1029" i="1"/>
  <c r="X1029" i="1" a="1"/>
  <c r="X1029" i="1" s="1"/>
  <c r="Y1029" i="1" a="1"/>
  <c r="Y1029" i="1" s="1"/>
  <c r="Z1029" i="1" a="1"/>
  <c r="Z1029" i="1" s="1"/>
  <c r="AA1029" i="1"/>
  <c r="AB1029" i="1"/>
  <c r="AC1029" i="1" a="1"/>
  <c r="AC1029" i="1" s="1"/>
  <c r="AD1029" i="1"/>
  <c r="AE1029" i="1" a="1"/>
  <c r="AE1029" i="1" s="1"/>
  <c r="AF1029" i="1"/>
  <c r="AG1029" i="1"/>
  <c r="AH1029" i="1"/>
  <c r="AI1029" i="1" a="1"/>
  <c r="AI1029" i="1" s="1"/>
  <c r="R1030" i="1"/>
  <c r="S1030" i="1"/>
  <c r="T1030" i="1"/>
  <c r="U1030" i="1"/>
  <c r="V1030" i="1"/>
  <c r="X1030" i="1" a="1"/>
  <c r="X1030" i="1" s="1"/>
  <c r="Y1030" i="1" a="1"/>
  <c r="Y1030" i="1" s="1"/>
  <c r="Z1030" i="1" a="1"/>
  <c r="Z1030" i="1" s="1"/>
  <c r="AA1030" i="1"/>
  <c r="AB1030" i="1"/>
  <c r="AC1030" i="1" a="1"/>
  <c r="AC1030" i="1" s="1"/>
  <c r="AD1030" i="1"/>
  <c r="AE1030" i="1" a="1"/>
  <c r="AE1030" i="1" s="1"/>
  <c r="AF1030" i="1"/>
  <c r="AG1030" i="1"/>
  <c r="AH1030" i="1"/>
  <c r="AI1030" i="1" a="1"/>
  <c r="AI1030" i="1" s="1"/>
  <c r="R1031" i="1"/>
  <c r="S1031" i="1"/>
  <c r="T1031" i="1"/>
  <c r="U1031" i="1"/>
  <c r="V1031" i="1"/>
  <c r="X1031" i="1" a="1"/>
  <c r="X1031" i="1" s="1"/>
  <c r="Y1031" i="1" a="1"/>
  <c r="Y1031" i="1" s="1"/>
  <c r="Z1031" i="1" a="1"/>
  <c r="Z1031" i="1" s="1"/>
  <c r="AA1031" i="1"/>
  <c r="AB1031" i="1"/>
  <c r="AC1031" i="1" a="1"/>
  <c r="AC1031" i="1" s="1"/>
  <c r="AD1031" i="1"/>
  <c r="AE1031" i="1" a="1"/>
  <c r="AE1031" i="1" s="1"/>
  <c r="AF1031" i="1"/>
  <c r="AG1031" i="1"/>
  <c r="AH1031" i="1"/>
  <c r="AI1031" i="1" a="1"/>
  <c r="AI1031" i="1" s="1"/>
  <c r="R1032" i="1"/>
  <c r="S1032" i="1"/>
  <c r="T1032" i="1"/>
  <c r="U1032" i="1"/>
  <c r="V1032" i="1"/>
  <c r="X1032" i="1" a="1"/>
  <c r="X1032" i="1" s="1"/>
  <c r="Y1032" i="1" a="1"/>
  <c r="Y1032" i="1" s="1"/>
  <c r="Z1032" i="1" a="1"/>
  <c r="Z1032" i="1" s="1"/>
  <c r="AA1032" i="1"/>
  <c r="AB1032" i="1"/>
  <c r="AC1032" i="1" a="1"/>
  <c r="AC1032" i="1" s="1"/>
  <c r="AD1032" i="1"/>
  <c r="AE1032" i="1" a="1"/>
  <c r="AE1032" i="1" s="1"/>
  <c r="AF1032" i="1"/>
  <c r="AG1032" i="1"/>
  <c r="AH1032" i="1"/>
  <c r="AI1032" i="1" a="1"/>
  <c r="AI1032" i="1" s="1"/>
  <c r="R1033" i="1"/>
  <c r="S1033" i="1"/>
  <c r="T1033" i="1"/>
  <c r="U1033" i="1"/>
  <c r="V1033" i="1"/>
  <c r="X1033" i="1" a="1"/>
  <c r="X1033" i="1" s="1"/>
  <c r="Y1033" i="1" a="1"/>
  <c r="Y1033" i="1" s="1"/>
  <c r="Z1033" i="1" a="1"/>
  <c r="Z1033" i="1" s="1"/>
  <c r="AA1033" i="1"/>
  <c r="AB1033" i="1"/>
  <c r="AC1033" i="1" a="1"/>
  <c r="AC1033" i="1" s="1"/>
  <c r="AD1033" i="1"/>
  <c r="AE1033" i="1" a="1"/>
  <c r="AE1033" i="1" s="1"/>
  <c r="AF1033" i="1"/>
  <c r="AG1033" i="1"/>
  <c r="AH1033" i="1"/>
  <c r="AI1033" i="1" a="1"/>
  <c r="AI1033" i="1" s="1"/>
  <c r="R1034" i="1"/>
  <c r="S1034" i="1"/>
  <c r="T1034" i="1"/>
  <c r="U1034" i="1"/>
  <c r="V1034" i="1"/>
  <c r="X1034" i="1" a="1"/>
  <c r="X1034" i="1" s="1"/>
  <c r="Y1034" i="1" a="1"/>
  <c r="Y1034" i="1" s="1"/>
  <c r="Z1034" i="1" a="1"/>
  <c r="Z1034" i="1" s="1"/>
  <c r="AA1034" i="1"/>
  <c r="AB1034" i="1"/>
  <c r="AC1034" i="1" a="1"/>
  <c r="AC1034" i="1" s="1"/>
  <c r="AD1034" i="1"/>
  <c r="AE1034" i="1" a="1"/>
  <c r="AE1034" i="1" s="1"/>
  <c r="AF1034" i="1"/>
  <c r="AG1034" i="1"/>
  <c r="AH1034" i="1"/>
  <c r="AI1034" i="1" a="1"/>
  <c r="AI1034" i="1" s="1"/>
  <c r="R1035" i="1"/>
  <c r="S1035" i="1"/>
  <c r="T1035" i="1"/>
  <c r="U1035" i="1"/>
  <c r="V1035" i="1"/>
  <c r="X1035" i="1" a="1"/>
  <c r="X1035" i="1" s="1"/>
  <c r="Y1035" i="1" a="1"/>
  <c r="Y1035" i="1" s="1"/>
  <c r="Z1035" i="1" a="1"/>
  <c r="Z1035" i="1" s="1"/>
  <c r="AA1035" i="1"/>
  <c r="AB1035" i="1"/>
  <c r="AC1035" i="1" a="1"/>
  <c r="AC1035" i="1" s="1"/>
  <c r="AD1035" i="1"/>
  <c r="AE1035" i="1" a="1"/>
  <c r="AE1035" i="1" s="1"/>
  <c r="AF1035" i="1"/>
  <c r="AG1035" i="1"/>
  <c r="AH1035" i="1"/>
  <c r="AI1035" i="1" a="1"/>
  <c r="AI1035" i="1" s="1"/>
  <c r="R1036" i="1"/>
  <c r="S1036" i="1"/>
  <c r="T1036" i="1"/>
  <c r="U1036" i="1"/>
  <c r="V1036" i="1"/>
  <c r="X1036" i="1" a="1"/>
  <c r="X1036" i="1" s="1"/>
  <c r="Y1036" i="1" a="1"/>
  <c r="Y1036" i="1" s="1"/>
  <c r="Z1036" i="1" a="1"/>
  <c r="Z1036" i="1" s="1"/>
  <c r="AA1036" i="1"/>
  <c r="AB1036" i="1"/>
  <c r="AC1036" i="1" a="1"/>
  <c r="AC1036" i="1" s="1"/>
  <c r="AD1036" i="1"/>
  <c r="AE1036" i="1" a="1"/>
  <c r="AE1036" i="1" s="1"/>
  <c r="AF1036" i="1"/>
  <c r="AG1036" i="1"/>
  <c r="AH1036" i="1"/>
  <c r="AI1036" i="1" a="1"/>
  <c r="AI1036" i="1" s="1"/>
  <c r="R1037" i="1"/>
  <c r="S1037" i="1"/>
  <c r="T1037" i="1"/>
  <c r="U1037" i="1"/>
  <c r="V1037" i="1"/>
  <c r="X1037" i="1" a="1"/>
  <c r="X1037" i="1" s="1"/>
  <c r="Y1037" i="1" a="1"/>
  <c r="Y1037" i="1" s="1"/>
  <c r="Z1037" i="1" a="1"/>
  <c r="Z1037" i="1" s="1"/>
  <c r="AA1037" i="1"/>
  <c r="AB1037" i="1"/>
  <c r="AC1037" i="1" a="1"/>
  <c r="AC1037" i="1" s="1"/>
  <c r="AD1037" i="1"/>
  <c r="AE1037" i="1" a="1"/>
  <c r="AE1037" i="1" s="1"/>
  <c r="AF1037" i="1"/>
  <c r="AG1037" i="1"/>
  <c r="AH1037" i="1"/>
  <c r="AI1037" i="1" a="1"/>
  <c r="AI1037" i="1" s="1"/>
  <c r="R1038" i="1"/>
  <c r="S1038" i="1"/>
  <c r="T1038" i="1"/>
  <c r="U1038" i="1"/>
  <c r="V1038" i="1"/>
  <c r="X1038" i="1" a="1"/>
  <c r="X1038" i="1" s="1"/>
  <c r="Y1038" i="1" a="1"/>
  <c r="Y1038" i="1" s="1"/>
  <c r="Z1038" i="1" a="1"/>
  <c r="Z1038" i="1" s="1"/>
  <c r="AA1038" i="1"/>
  <c r="AB1038" i="1"/>
  <c r="AC1038" i="1" a="1"/>
  <c r="AC1038" i="1" s="1"/>
  <c r="AD1038" i="1"/>
  <c r="AE1038" i="1" a="1"/>
  <c r="AE1038" i="1" s="1"/>
  <c r="AF1038" i="1"/>
  <c r="AG1038" i="1"/>
  <c r="AH1038" i="1"/>
  <c r="AI1038" i="1" a="1"/>
  <c r="AI1038" i="1" s="1"/>
  <c r="R1039" i="1"/>
  <c r="S1039" i="1"/>
  <c r="T1039" i="1"/>
  <c r="U1039" i="1"/>
  <c r="V1039" i="1"/>
  <c r="X1039" i="1" a="1"/>
  <c r="X1039" i="1" s="1"/>
  <c r="Y1039" i="1" a="1"/>
  <c r="Y1039" i="1" s="1"/>
  <c r="Z1039" i="1" a="1"/>
  <c r="Z1039" i="1" s="1"/>
  <c r="AA1039" i="1"/>
  <c r="AB1039" i="1"/>
  <c r="AC1039" i="1" a="1"/>
  <c r="AC1039" i="1" s="1"/>
  <c r="AD1039" i="1"/>
  <c r="AE1039" i="1" a="1"/>
  <c r="AE1039" i="1" s="1"/>
  <c r="AF1039" i="1"/>
  <c r="AG1039" i="1"/>
  <c r="AH1039" i="1"/>
  <c r="AI1039" i="1" a="1"/>
  <c r="AI1039" i="1" s="1"/>
  <c r="R1040" i="1"/>
  <c r="S1040" i="1"/>
  <c r="T1040" i="1"/>
  <c r="U1040" i="1"/>
  <c r="V1040" i="1"/>
  <c r="X1040" i="1" a="1"/>
  <c r="X1040" i="1" s="1"/>
  <c r="Y1040" i="1" a="1"/>
  <c r="Y1040" i="1" s="1"/>
  <c r="Z1040" i="1" a="1"/>
  <c r="Z1040" i="1" s="1"/>
  <c r="AA1040" i="1"/>
  <c r="AB1040" i="1"/>
  <c r="AC1040" i="1" a="1"/>
  <c r="AC1040" i="1" s="1"/>
  <c r="AD1040" i="1"/>
  <c r="AE1040" i="1" a="1"/>
  <c r="AE1040" i="1" s="1"/>
  <c r="AF1040" i="1"/>
  <c r="AG1040" i="1"/>
  <c r="AH1040" i="1"/>
  <c r="AI1040" i="1" a="1"/>
  <c r="AI1040" i="1" s="1"/>
  <c r="R1041" i="1"/>
  <c r="S1041" i="1"/>
  <c r="T1041" i="1"/>
  <c r="U1041" i="1"/>
  <c r="V1041" i="1"/>
  <c r="X1041" i="1" a="1"/>
  <c r="X1041" i="1" s="1"/>
  <c r="Y1041" i="1" a="1"/>
  <c r="Y1041" i="1" s="1"/>
  <c r="Z1041" i="1" a="1"/>
  <c r="Z1041" i="1" s="1"/>
  <c r="AA1041" i="1"/>
  <c r="AB1041" i="1"/>
  <c r="AC1041" i="1" a="1"/>
  <c r="AC1041" i="1" s="1"/>
  <c r="AD1041" i="1"/>
  <c r="AE1041" i="1" a="1"/>
  <c r="AE1041" i="1" s="1"/>
  <c r="AF1041" i="1"/>
  <c r="AG1041" i="1"/>
  <c r="AH1041" i="1"/>
  <c r="AI1041" i="1" a="1"/>
  <c r="AI1041" i="1" s="1"/>
  <c r="R1042" i="1"/>
  <c r="S1042" i="1"/>
  <c r="T1042" i="1"/>
  <c r="U1042" i="1"/>
  <c r="V1042" i="1"/>
  <c r="X1042" i="1" a="1"/>
  <c r="X1042" i="1" s="1"/>
  <c r="Y1042" i="1" a="1"/>
  <c r="Y1042" i="1" s="1"/>
  <c r="Z1042" i="1" a="1"/>
  <c r="Z1042" i="1" s="1"/>
  <c r="AA1042" i="1"/>
  <c r="AB1042" i="1"/>
  <c r="AC1042" i="1" a="1"/>
  <c r="AC1042" i="1" s="1"/>
  <c r="AD1042" i="1"/>
  <c r="AE1042" i="1" a="1"/>
  <c r="AE1042" i="1" s="1"/>
  <c r="AF1042" i="1"/>
  <c r="AG1042" i="1"/>
  <c r="AH1042" i="1"/>
  <c r="AI1042" i="1" a="1"/>
  <c r="AI1042" i="1" s="1"/>
  <c r="R1043" i="1"/>
  <c r="S1043" i="1"/>
  <c r="T1043" i="1"/>
  <c r="U1043" i="1"/>
  <c r="V1043" i="1"/>
  <c r="X1043" i="1" a="1"/>
  <c r="X1043" i="1" s="1"/>
  <c r="Y1043" i="1" a="1"/>
  <c r="Y1043" i="1" s="1"/>
  <c r="Z1043" i="1" a="1"/>
  <c r="Z1043" i="1" s="1"/>
  <c r="AA1043" i="1"/>
  <c r="AB1043" i="1"/>
  <c r="AC1043" i="1" a="1"/>
  <c r="AC1043" i="1" s="1"/>
  <c r="AD1043" i="1"/>
  <c r="AE1043" i="1" a="1"/>
  <c r="AE1043" i="1" s="1"/>
  <c r="AF1043" i="1"/>
  <c r="AG1043" i="1"/>
  <c r="AH1043" i="1"/>
  <c r="AI1043" i="1" a="1"/>
  <c r="AI1043" i="1" s="1"/>
  <c r="R1044" i="1"/>
  <c r="S1044" i="1"/>
  <c r="T1044" i="1"/>
  <c r="U1044" i="1"/>
  <c r="V1044" i="1"/>
  <c r="X1044" i="1" a="1"/>
  <c r="X1044" i="1" s="1"/>
  <c r="Y1044" i="1" a="1"/>
  <c r="Y1044" i="1" s="1"/>
  <c r="Z1044" i="1" a="1"/>
  <c r="Z1044" i="1" s="1"/>
  <c r="AA1044" i="1"/>
  <c r="AB1044" i="1"/>
  <c r="AC1044" i="1" a="1"/>
  <c r="AC1044" i="1" s="1"/>
  <c r="AD1044" i="1"/>
  <c r="AE1044" i="1" a="1"/>
  <c r="AE1044" i="1" s="1"/>
  <c r="AF1044" i="1"/>
  <c r="AG1044" i="1"/>
  <c r="AH1044" i="1"/>
  <c r="AI1044" i="1" a="1"/>
  <c r="AI1044" i="1" s="1"/>
  <c r="R1045" i="1"/>
  <c r="S1045" i="1"/>
  <c r="T1045" i="1"/>
  <c r="U1045" i="1"/>
  <c r="V1045" i="1"/>
  <c r="X1045" i="1" a="1"/>
  <c r="X1045" i="1" s="1"/>
  <c r="Y1045" i="1" a="1"/>
  <c r="Y1045" i="1" s="1"/>
  <c r="Z1045" i="1" a="1"/>
  <c r="Z1045" i="1" s="1"/>
  <c r="AA1045" i="1"/>
  <c r="AB1045" i="1"/>
  <c r="AC1045" i="1" a="1"/>
  <c r="AC1045" i="1" s="1"/>
  <c r="AD1045" i="1"/>
  <c r="AE1045" i="1" a="1"/>
  <c r="AE1045" i="1" s="1"/>
  <c r="AF1045" i="1"/>
  <c r="AG1045" i="1"/>
  <c r="AH1045" i="1"/>
  <c r="AI1045" i="1" a="1"/>
  <c r="AI1045" i="1" s="1"/>
  <c r="R1046" i="1"/>
  <c r="S1046" i="1"/>
  <c r="T1046" i="1"/>
  <c r="U1046" i="1"/>
  <c r="V1046" i="1"/>
  <c r="X1046" i="1" a="1"/>
  <c r="X1046" i="1" s="1"/>
  <c r="Y1046" i="1" a="1"/>
  <c r="Y1046" i="1" s="1"/>
  <c r="Z1046" i="1" a="1"/>
  <c r="Z1046" i="1" s="1"/>
  <c r="AA1046" i="1"/>
  <c r="AB1046" i="1"/>
  <c r="AC1046" i="1" a="1"/>
  <c r="AC1046" i="1" s="1"/>
  <c r="AD1046" i="1"/>
  <c r="AE1046" i="1" a="1"/>
  <c r="AE1046" i="1" s="1"/>
  <c r="AF1046" i="1"/>
  <c r="AG1046" i="1"/>
  <c r="AH1046" i="1"/>
  <c r="AI1046" i="1" a="1"/>
  <c r="AI1046" i="1" s="1"/>
  <c r="AB3" i="1"/>
  <c r="R15" i="1"/>
  <c r="S15" i="1"/>
  <c r="T15" i="1"/>
  <c r="U15" i="1"/>
  <c r="V15" i="1"/>
  <c r="X15" i="1" a="1"/>
  <c r="X15" i="1" s="1"/>
  <c r="Y15" i="1" a="1"/>
  <c r="Y15" i="1" s="1"/>
  <c r="Z15" i="1" a="1"/>
  <c r="Z15" i="1" s="1"/>
  <c r="AA15" i="1"/>
  <c r="AB15" i="1"/>
  <c r="AC15" i="1" a="1"/>
  <c r="AC15" i="1" s="1"/>
  <c r="AD15" i="1"/>
  <c r="AE15" i="1" a="1"/>
  <c r="AE15" i="1" s="1"/>
  <c r="AF15" i="1"/>
  <c r="AG15" i="1"/>
  <c r="AH15" i="1"/>
  <c r="AI15" i="1" a="1"/>
  <c r="AI15" i="1" s="1"/>
  <c r="R16" i="1"/>
  <c r="S16" i="1"/>
  <c r="T16" i="1"/>
  <c r="U16" i="1"/>
  <c r="V16" i="1"/>
  <c r="X16" i="1" a="1"/>
  <c r="X16" i="1" s="1"/>
  <c r="Y16" i="1" a="1"/>
  <c r="Y16" i="1" s="1"/>
  <c r="Z16" i="1" a="1"/>
  <c r="Z16" i="1" s="1"/>
  <c r="AA16" i="1"/>
  <c r="AB16" i="1"/>
  <c r="AC16" i="1" a="1"/>
  <c r="AC16" i="1" s="1"/>
  <c r="AD16" i="1"/>
  <c r="AE16" i="1" a="1"/>
  <c r="AE16" i="1" s="1"/>
  <c r="AF16" i="1"/>
  <c r="AG16" i="1"/>
  <c r="AH16" i="1"/>
  <c r="AI16" i="1" a="1"/>
  <c r="AI16" i="1" s="1"/>
  <c r="R17" i="1"/>
  <c r="S17" i="1"/>
  <c r="T17" i="1"/>
  <c r="U17" i="1"/>
  <c r="V17" i="1"/>
  <c r="X17" i="1" a="1"/>
  <c r="X17" i="1" s="1"/>
  <c r="Y17" i="1" a="1"/>
  <c r="Y17" i="1" s="1"/>
  <c r="Z17" i="1" a="1"/>
  <c r="Z17" i="1" s="1"/>
  <c r="AA17" i="1"/>
  <c r="AB17" i="1"/>
  <c r="AC17" i="1" a="1"/>
  <c r="AC17" i="1" s="1"/>
  <c r="AD17" i="1"/>
  <c r="AE17" i="1" a="1"/>
  <c r="AE17" i="1" s="1"/>
  <c r="AF17" i="1"/>
  <c r="AG17" i="1"/>
  <c r="AH17" i="1"/>
  <c r="AI17" i="1" a="1"/>
  <c r="AI17" i="1" s="1"/>
  <c r="R18" i="1"/>
  <c r="S18" i="1"/>
  <c r="T18" i="1"/>
  <c r="U18" i="1"/>
  <c r="V18" i="1"/>
  <c r="X18" i="1" a="1"/>
  <c r="X18" i="1" s="1"/>
  <c r="Y18" i="1" a="1"/>
  <c r="Y18" i="1" s="1"/>
  <c r="Z18" i="1" a="1"/>
  <c r="Z18" i="1" s="1"/>
  <c r="AA18" i="1"/>
  <c r="AB18" i="1"/>
  <c r="AC18" i="1" a="1"/>
  <c r="AC18" i="1" s="1"/>
  <c r="AD18" i="1"/>
  <c r="AE18" i="1" a="1"/>
  <c r="AE18" i="1" s="1"/>
  <c r="AF18" i="1"/>
  <c r="AG18" i="1"/>
  <c r="AH18" i="1"/>
  <c r="AI18" i="1" a="1"/>
  <c r="AI18" i="1" s="1"/>
  <c r="R19" i="1"/>
  <c r="S19" i="1"/>
  <c r="T19" i="1"/>
  <c r="U19" i="1"/>
  <c r="V19" i="1"/>
  <c r="X19" i="1" a="1"/>
  <c r="X19" i="1" s="1"/>
  <c r="Y19" i="1" a="1"/>
  <c r="Y19" i="1" s="1"/>
  <c r="Z19" i="1" a="1"/>
  <c r="Z19" i="1" s="1"/>
  <c r="AA19" i="1"/>
  <c r="AB19" i="1"/>
  <c r="AC19" i="1" a="1"/>
  <c r="AC19" i="1" s="1"/>
  <c r="AD19" i="1"/>
  <c r="AE19" i="1" a="1"/>
  <c r="AE19" i="1" s="1"/>
  <c r="AF19" i="1"/>
  <c r="AG19" i="1"/>
  <c r="AH19" i="1"/>
  <c r="AI19" i="1" a="1"/>
  <c r="AI19" i="1" s="1"/>
  <c r="R20" i="1"/>
  <c r="S20" i="1"/>
  <c r="T20" i="1"/>
  <c r="U20" i="1"/>
  <c r="V20" i="1"/>
  <c r="X20" i="1" a="1"/>
  <c r="X20" i="1" s="1"/>
  <c r="Y20" i="1" a="1"/>
  <c r="Y20" i="1" s="1"/>
  <c r="Z20" i="1" a="1"/>
  <c r="Z20" i="1" s="1"/>
  <c r="AA20" i="1"/>
  <c r="AB20" i="1"/>
  <c r="AC20" i="1" a="1"/>
  <c r="AC20" i="1" s="1"/>
  <c r="AD20" i="1"/>
  <c r="AE20" i="1" a="1"/>
  <c r="AE20" i="1" s="1"/>
  <c r="AF20" i="1"/>
  <c r="AG20" i="1"/>
  <c r="AH20" i="1"/>
  <c r="AI20" i="1" a="1"/>
  <c r="AI20" i="1" s="1"/>
  <c r="R21" i="1"/>
  <c r="S21" i="1"/>
  <c r="T21" i="1"/>
  <c r="U21" i="1"/>
  <c r="V21" i="1"/>
  <c r="X21" i="1" a="1"/>
  <c r="X21" i="1" s="1"/>
  <c r="Y21" i="1" a="1"/>
  <c r="Y21" i="1" s="1"/>
  <c r="Z21" i="1" a="1"/>
  <c r="Z21" i="1" s="1"/>
  <c r="AA21" i="1"/>
  <c r="AB21" i="1"/>
  <c r="AC21" i="1" a="1"/>
  <c r="AC21" i="1" s="1"/>
  <c r="AD21" i="1"/>
  <c r="AE21" i="1" a="1"/>
  <c r="AE21" i="1" s="1"/>
  <c r="AF21" i="1"/>
  <c r="AG21" i="1"/>
  <c r="AH21" i="1"/>
  <c r="AI21" i="1" a="1"/>
  <c r="AI21" i="1" s="1"/>
  <c r="R22" i="1"/>
  <c r="S22" i="1"/>
  <c r="T22" i="1"/>
  <c r="U22" i="1"/>
  <c r="V22" i="1"/>
  <c r="X22" i="1" a="1"/>
  <c r="X22" i="1" s="1"/>
  <c r="Y22" i="1" a="1"/>
  <c r="Y22" i="1" s="1"/>
  <c r="Z22" i="1" a="1"/>
  <c r="Z22" i="1" s="1"/>
  <c r="AA22" i="1"/>
  <c r="AB22" i="1"/>
  <c r="AC22" i="1" a="1"/>
  <c r="AC22" i="1" s="1"/>
  <c r="AD22" i="1"/>
  <c r="AE22" i="1" a="1"/>
  <c r="AE22" i="1" s="1"/>
  <c r="AF22" i="1"/>
  <c r="AG22" i="1"/>
  <c r="AH22" i="1"/>
  <c r="AI22" i="1" a="1"/>
  <c r="AI22" i="1" s="1"/>
  <c r="R23" i="1"/>
  <c r="S23" i="1"/>
  <c r="T23" i="1"/>
  <c r="U23" i="1"/>
  <c r="V23" i="1"/>
  <c r="X23" i="1" a="1"/>
  <c r="X23" i="1" s="1"/>
  <c r="Y23" i="1" a="1"/>
  <c r="Y23" i="1" s="1"/>
  <c r="Z23" i="1" a="1"/>
  <c r="Z23" i="1" s="1"/>
  <c r="AA23" i="1"/>
  <c r="AB23" i="1"/>
  <c r="AC23" i="1" a="1"/>
  <c r="AC23" i="1" s="1"/>
  <c r="AD23" i="1"/>
  <c r="AE23" i="1" a="1"/>
  <c r="AE23" i="1" s="1"/>
  <c r="AF23" i="1"/>
  <c r="AG23" i="1"/>
  <c r="AH23" i="1"/>
  <c r="AI23" i="1" a="1"/>
  <c r="AI23" i="1" s="1"/>
  <c r="R24" i="1"/>
  <c r="S24" i="1"/>
  <c r="T24" i="1"/>
  <c r="U24" i="1"/>
  <c r="V24" i="1"/>
  <c r="X24" i="1" a="1"/>
  <c r="X24" i="1" s="1"/>
  <c r="Y24" i="1" a="1"/>
  <c r="Y24" i="1" s="1"/>
  <c r="Z24" i="1" a="1"/>
  <c r="Z24" i="1" s="1"/>
  <c r="AA24" i="1"/>
  <c r="AB24" i="1"/>
  <c r="AC24" i="1" a="1"/>
  <c r="AC24" i="1" s="1"/>
  <c r="AD24" i="1"/>
  <c r="AE24" i="1" a="1"/>
  <c r="AE24" i="1" s="1"/>
  <c r="AF24" i="1"/>
  <c r="AG24" i="1"/>
  <c r="AH24" i="1"/>
  <c r="AI24" i="1" a="1"/>
  <c r="AI24" i="1" s="1"/>
  <c r="R25" i="1"/>
  <c r="S25" i="1"/>
  <c r="T25" i="1"/>
  <c r="U25" i="1"/>
  <c r="V25" i="1"/>
  <c r="X25" i="1" a="1"/>
  <c r="X25" i="1" s="1"/>
  <c r="Y25" i="1" a="1"/>
  <c r="Y25" i="1" s="1"/>
  <c r="Z25" i="1" a="1"/>
  <c r="Z25" i="1" s="1"/>
  <c r="AA25" i="1"/>
  <c r="AB25" i="1"/>
  <c r="AC25" i="1" a="1"/>
  <c r="AC25" i="1" s="1"/>
  <c r="AD25" i="1"/>
  <c r="AE25" i="1" a="1"/>
  <c r="AE25" i="1" s="1"/>
  <c r="AF25" i="1"/>
  <c r="AG25" i="1"/>
  <c r="AH25" i="1"/>
  <c r="AI25" i="1" a="1"/>
  <c r="AI25" i="1" s="1"/>
  <c r="R26" i="1"/>
  <c r="S26" i="1"/>
  <c r="T26" i="1"/>
  <c r="U26" i="1"/>
  <c r="V26" i="1"/>
  <c r="X26" i="1" a="1"/>
  <c r="X26" i="1" s="1"/>
  <c r="Y26" i="1" a="1"/>
  <c r="Y26" i="1" s="1"/>
  <c r="Z26" i="1" a="1"/>
  <c r="Z26" i="1" s="1"/>
  <c r="AA26" i="1"/>
  <c r="AB26" i="1"/>
  <c r="AC26" i="1" a="1"/>
  <c r="AC26" i="1" s="1"/>
  <c r="AD26" i="1"/>
  <c r="AE26" i="1" a="1"/>
  <c r="AE26" i="1" s="1"/>
  <c r="AF26" i="1"/>
  <c r="AG26" i="1"/>
  <c r="AH26" i="1"/>
  <c r="AI26" i="1" a="1"/>
  <c r="AI26" i="1" s="1"/>
  <c r="R27" i="1"/>
  <c r="S27" i="1"/>
  <c r="T27" i="1"/>
  <c r="U27" i="1"/>
  <c r="V27" i="1"/>
  <c r="X27" i="1" a="1"/>
  <c r="X27" i="1" s="1"/>
  <c r="Y27" i="1" a="1"/>
  <c r="Y27" i="1" s="1"/>
  <c r="Z27" i="1" a="1"/>
  <c r="Z27" i="1" s="1"/>
  <c r="AA27" i="1"/>
  <c r="AB27" i="1"/>
  <c r="AC27" i="1" a="1"/>
  <c r="AC27" i="1" s="1"/>
  <c r="AD27" i="1"/>
  <c r="AE27" i="1" a="1"/>
  <c r="AE27" i="1" s="1"/>
  <c r="AF27" i="1"/>
  <c r="AG27" i="1"/>
  <c r="AH27" i="1"/>
  <c r="AI27" i="1" a="1"/>
  <c r="AI27" i="1" s="1"/>
  <c r="R28" i="1"/>
  <c r="S28" i="1"/>
  <c r="T28" i="1"/>
  <c r="U28" i="1"/>
  <c r="V28" i="1"/>
  <c r="X28" i="1" a="1"/>
  <c r="X28" i="1" s="1"/>
  <c r="Y28" i="1" a="1"/>
  <c r="Y28" i="1" s="1"/>
  <c r="Z28" i="1" a="1"/>
  <c r="Z28" i="1" s="1"/>
  <c r="AA28" i="1"/>
  <c r="AB28" i="1"/>
  <c r="AC28" i="1" a="1"/>
  <c r="AC28" i="1" s="1"/>
  <c r="AD28" i="1"/>
  <c r="AE28" i="1" a="1"/>
  <c r="AE28" i="1" s="1"/>
  <c r="AF28" i="1"/>
  <c r="AG28" i="1"/>
  <c r="AH28" i="1"/>
  <c r="AI28" i="1" a="1"/>
  <c r="AI28" i="1" s="1"/>
  <c r="R29" i="1"/>
  <c r="S29" i="1"/>
  <c r="T29" i="1"/>
  <c r="U29" i="1"/>
  <c r="V29" i="1"/>
  <c r="X29" i="1" a="1"/>
  <c r="X29" i="1" s="1"/>
  <c r="Y29" i="1" a="1"/>
  <c r="Y29" i="1" s="1"/>
  <c r="Z29" i="1" a="1"/>
  <c r="Z29" i="1" s="1"/>
  <c r="AA29" i="1"/>
  <c r="AB29" i="1"/>
  <c r="AC29" i="1" a="1"/>
  <c r="AC29" i="1" s="1"/>
  <c r="AD29" i="1"/>
  <c r="AE29" i="1" a="1"/>
  <c r="AE29" i="1" s="1"/>
  <c r="AF29" i="1"/>
  <c r="AG29" i="1"/>
  <c r="AH29" i="1"/>
  <c r="AI29" i="1" a="1"/>
  <c r="AI29" i="1" s="1"/>
  <c r="R30" i="1"/>
  <c r="S30" i="1"/>
  <c r="T30" i="1"/>
  <c r="U30" i="1"/>
  <c r="V30" i="1"/>
  <c r="X30" i="1" a="1"/>
  <c r="X30" i="1" s="1"/>
  <c r="Y30" i="1" a="1"/>
  <c r="Y30" i="1" s="1"/>
  <c r="Z30" i="1" a="1"/>
  <c r="Z30" i="1" s="1"/>
  <c r="AA30" i="1"/>
  <c r="AB30" i="1"/>
  <c r="AC30" i="1" a="1"/>
  <c r="AC30" i="1" s="1"/>
  <c r="AD30" i="1"/>
  <c r="AE30" i="1" a="1"/>
  <c r="AE30" i="1" s="1"/>
  <c r="AF30" i="1"/>
  <c r="AG30" i="1"/>
  <c r="AH30" i="1"/>
  <c r="AI30" i="1" a="1"/>
  <c r="AI30" i="1" s="1"/>
  <c r="R31" i="1"/>
  <c r="S31" i="1"/>
  <c r="T31" i="1"/>
  <c r="U31" i="1"/>
  <c r="V31" i="1"/>
  <c r="X31" i="1" a="1"/>
  <c r="X31" i="1" s="1"/>
  <c r="Y31" i="1" a="1"/>
  <c r="Y31" i="1" s="1"/>
  <c r="Z31" i="1" a="1"/>
  <c r="Z31" i="1" s="1"/>
  <c r="AA31" i="1"/>
  <c r="AB31" i="1"/>
  <c r="AC31" i="1" a="1"/>
  <c r="AC31" i="1" s="1"/>
  <c r="AD31" i="1"/>
  <c r="AE31" i="1" a="1"/>
  <c r="AE31" i="1" s="1"/>
  <c r="AF31" i="1"/>
  <c r="AG31" i="1"/>
  <c r="AH31" i="1"/>
  <c r="AI31" i="1" a="1"/>
  <c r="AI31" i="1" s="1"/>
  <c r="R32" i="1"/>
  <c r="S32" i="1"/>
  <c r="T32" i="1"/>
  <c r="U32" i="1"/>
  <c r="V32" i="1"/>
  <c r="X32" i="1" a="1"/>
  <c r="X32" i="1" s="1"/>
  <c r="Y32" i="1" a="1"/>
  <c r="Y32" i="1" s="1"/>
  <c r="Z32" i="1" a="1"/>
  <c r="Z32" i="1" s="1"/>
  <c r="AA32" i="1"/>
  <c r="AB32" i="1"/>
  <c r="AC32" i="1" a="1"/>
  <c r="AC32" i="1" s="1"/>
  <c r="AD32" i="1"/>
  <c r="AE32" i="1" a="1"/>
  <c r="AE32" i="1" s="1"/>
  <c r="AF32" i="1"/>
  <c r="AG32" i="1"/>
  <c r="AH32" i="1"/>
  <c r="AI32" i="1" a="1"/>
  <c r="AI32" i="1" s="1"/>
  <c r="R33" i="1"/>
  <c r="S33" i="1"/>
  <c r="T33" i="1"/>
  <c r="U33" i="1"/>
  <c r="V33" i="1"/>
  <c r="X33" i="1" a="1"/>
  <c r="X33" i="1" s="1"/>
  <c r="Y33" i="1" a="1"/>
  <c r="Y33" i="1" s="1"/>
  <c r="Z33" i="1" a="1"/>
  <c r="Z33" i="1" s="1"/>
  <c r="AA33" i="1"/>
  <c r="AB33" i="1"/>
  <c r="AC33" i="1" a="1"/>
  <c r="AC33" i="1" s="1"/>
  <c r="AD33" i="1"/>
  <c r="AE33" i="1" a="1"/>
  <c r="AE33" i="1" s="1"/>
  <c r="AF33" i="1"/>
  <c r="AG33" i="1"/>
  <c r="AH33" i="1"/>
  <c r="AI33" i="1" a="1"/>
  <c r="AI33" i="1" s="1"/>
  <c r="R34" i="1"/>
  <c r="S34" i="1"/>
  <c r="T34" i="1"/>
  <c r="U34" i="1"/>
  <c r="V34" i="1"/>
  <c r="X34" i="1" a="1"/>
  <c r="X34" i="1" s="1"/>
  <c r="Y34" i="1" a="1"/>
  <c r="Y34" i="1" s="1"/>
  <c r="Z34" i="1" a="1"/>
  <c r="Z34" i="1" s="1"/>
  <c r="AA34" i="1"/>
  <c r="AB34" i="1"/>
  <c r="AC34" i="1" a="1"/>
  <c r="AC34" i="1" s="1"/>
  <c r="AD34" i="1"/>
  <c r="AE34" i="1" a="1"/>
  <c r="AE34" i="1" s="1"/>
  <c r="AF34" i="1"/>
  <c r="AG34" i="1"/>
  <c r="AH34" i="1"/>
  <c r="AI34" i="1" a="1"/>
  <c r="AI34" i="1" s="1"/>
  <c r="R35" i="1"/>
  <c r="S35" i="1"/>
  <c r="T35" i="1"/>
  <c r="U35" i="1"/>
  <c r="V35" i="1"/>
  <c r="X35" i="1" a="1"/>
  <c r="X35" i="1" s="1"/>
  <c r="Y35" i="1" a="1"/>
  <c r="Y35" i="1" s="1"/>
  <c r="Z35" i="1" a="1"/>
  <c r="Z35" i="1" s="1"/>
  <c r="AA35" i="1"/>
  <c r="AB35" i="1"/>
  <c r="AC35" i="1" a="1"/>
  <c r="AC35" i="1" s="1"/>
  <c r="AD35" i="1"/>
  <c r="AE35" i="1" a="1"/>
  <c r="AE35" i="1" s="1"/>
  <c r="AF35" i="1"/>
  <c r="AG35" i="1"/>
  <c r="AH35" i="1"/>
  <c r="AI35" i="1" a="1"/>
  <c r="AI35" i="1" s="1"/>
  <c r="R36" i="1"/>
  <c r="S36" i="1"/>
  <c r="T36" i="1"/>
  <c r="U36" i="1"/>
  <c r="V36" i="1"/>
  <c r="X36" i="1" a="1"/>
  <c r="X36" i="1" s="1"/>
  <c r="Y36" i="1" a="1"/>
  <c r="Y36" i="1" s="1"/>
  <c r="Z36" i="1" a="1"/>
  <c r="Z36" i="1" s="1"/>
  <c r="AA36" i="1"/>
  <c r="AB36" i="1"/>
  <c r="AC36" i="1" a="1"/>
  <c r="AC36" i="1" s="1"/>
  <c r="AD36" i="1"/>
  <c r="AE36" i="1" a="1"/>
  <c r="AE36" i="1" s="1"/>
  <c r="AF36" i="1"/>
  <c r="AG36" i="1"/>
  <c r="AH36" i="1"/>
  <c r="AI36" i="1" a="1"/>
  <c r="AI36" i="1" s="1"/>
  <c r="R37" i="1"/>
  <c r="S37" i="1"/>
  <c r="T37" i="1"/>
  <c r="U37" i="1"/>
  <c r="V37" i="1"/>
  <c r="X37" i="1" a="1"/>
  <c r="X37" i="1" s="1"/>
  <c r="Y37" i="1" a="1"/>
  <c r="Y37" i="1" s="1"/>
  <c r="Z37" i="1" a="1"/>
  <c r="Z37" i="1" s="1"/>
  <c r="AA37" i="1"/>
  <c r="AB37" i="1"/>
  <c r="AC37" i="1" a="1"/>
  <c r="AC37" i="1" s="1"/>
  <c r="AD37" i="1"/>
  <c r="AE37" i="1" a="1"/>
  <c r="AE37" i="1" s="1"/>
  <c r="AF37" i="1"/>
  <c r="AG37" i="1"/>
  <c r="AH37" i="1"/>
  <c r="AI37" i="1" a="1"/>
  <c r="AI37" i="1" s="1"/>
  <c r="R38" i="1"/>
  <c r="S38" i="1"/>
  <c r="T38" i="1"/>
  <c r="U38" i="1"/>
  <c r="V38" i="1"/>
  <c r="X38" i="1" a="1"/>
  <c r="X38" i="1" s="1"/>
  <c r="Y38" i="1" a="1"/>
  <c r="Y38" i="1" s="1"/>
  <c r="Z38" i="1" a="1"/>
  <c r="Z38" i="1" s="1"/>
  <c r="AA38" i="1"/>
  <c r="AB38" i="1"/>
  <c r="AC38" i="1" a="1"/>
  <c r="AC38" i="1" s="1"/>
  <c r="AD38" i="1"/>
  <c r="AE38" i="1" a="1"/>
  <c r="AE38" i="1" s="1"/>
  <c r="AF38" i="1"/>
  <c r="AG38" i="1"/>
  <c r="AH38" i="1"/>
  <c r="AI38" i="1" a="1"/>
  <c r="AI38" i="1" s="1"/>
  <c r="R39" i="1"/>
  <c r="S39" i="1"/>
  <c r="T39" i="1"/>
  <c r="U39" i="1"/>
  <c r="V39" i="1"/>
  <c r="X39" i="1" a="1"/>
  <c r="X39" i="1" s="1"/>
  <c r="Y39" i="1" a="1"/>
  <c r="Y39" i="1" s="1"/>
  <c r="Z39" i="1" a="1"/>
  <c r="Z39" i="1" s="1"/>
  <c r="AA39" i="1"/>
  <c r="AB39" i="1"/>
  <c r="AC39" i="1" a="1"/>
  <c r="AC39" i="1" s="1"/>
  <c r="AD39" i="1"/>
  <c r="AE39" i="1" a="1"/>
  <c r="AE39" i="1" s="1"/>
  <c r="AF39" i="1"/>
  <c r="AG39" i="1"/>
  <c r="AH39" i="1"/>
  <c r="AI39" i="1" a="1"/>
  <c r="AI39" i="1" s="1"/>
  <c r="R40" i="1"/>
  <c r="S40" i="1"/>
  <c r="T40" i="1"/>
  <c r="U40" i="1"/>
  <c r="V40" i="1"/>
  <c r="X40" i="1" a="1"/>
  <c r="X40" i="1" s="1"/>
  <c r="Y40" i="1" a="1"/>
  <c r="Y40" i="1" s="1"/>
  <c r="Z40" i="1" a="1"/>
  <c r="Z40" i="1" s="1"/>
  <c r="AA40" i="1"/>
  <c r="AB40" i="1"/>
  <c r="AC40" i="1" a="1"/>
  <c r="AC40" i="1" s="1"/>
  <c r="AD40" i="1"/>
  <c r="AE40" i="1" a="1"/>
  <c r="AE40" i="1" s="1"/>
  <c r="AF40" i="1"/>
  <c r="AG40" i="1"/>
  <c r="AH40" i="1"/>
  <c r="AI40" i="1" a="1"/>
  <c r="AI40" i="1" s="1"/>
  <c r="R41" i="1"/>
  <c r="S41" i="1"/>
  <c r="T41" i="1"/>
  <c r="U41" i="1"/>
  <c r="V41" i="1"/>
  <c r="X41" i="1" a="1"/>
  <c r="X41" i="1" s="1"/>
  <c r="Y41" i="1" a="1"/>
  <c r="Y41" i="1" s="1"/>
  <c r="Z41" i="1" a="1"/>
  <c r="Z41" i="1" s="1"/>
  <c r="AA41" i="1"/>
  <c r="AB41" i="1"/>
  <c r="AC41" i="1" a="1"/>
  <c r="AC41" i="1" s="1"/>
  <c r="AD41" i="1"/>
  <c r="AE41" i="1" a="1"/>
  <c r="AE41" i="1" s="1"/>
  <c r="AF41" i="1"/>
  <c r="AG41" i="1"/>
  <c r="AH41" i="1"/>
  <c r="AI41" i="1" a="1"/>
  <c r="AI41" i="1" s="1"/>
  <c r="R42" i="1"/>
  <c r="S42" i="1"/>
  <c r="T42" i="1"/>
  <c r="U42" i="1"/>
  <c r="V42" i="1"/>
  <c r="X42" i="1" a="1"/>
  <c r="X42" i="1" s="1"/>
  <c r="Y42" i="1" a="1"/>
  <c r="Y42" i="1" s="1"/>
  <c r="Z42" i="1" a="1"/>
  <c r="Z42" i="1" s="1"/>
  <c r="AA42" i="1"/>
  <c r="AB42" i="1"/>
  <c r="AC42" i="1" a="1"/>
  <c r="AC42" i="1" s="1"/>
  <c r="AD42" i="1"/>
  <c r="AE42" i="1" a="1"/>
  <c r="AE42" i="1" s="1"/>
  <c r="AF42" i="1"/>
  <c r="AG42" i="1"/>
  <c r="AH42" i="1"/>
  <c r="AI42" i="1" a="1"/>
  <c r="AI42" i="1" s="1"/>
  <c r="R43" i="1"/>
  <c r="S43" i="1"/>
  <c r="T43" i="1"/>
  <c r="U43" i="1"/>
  <c r="V43" i="1"/>
  <c r="X43" i="1" a="1"/>
  <c r="X43" i="1" s="1"/>
  <c r="Y43" i="1" a="1"/>
  <c r="Y43" i="1" s="1"/>
  <c r="Z43" i="1" a="1"/>
  <c r="Z43" i="1" s="1"/>
  <c r="AA43" i="1"/>
  <c r="AB43" i="1"/>
  <c r="AC43" i="1" a="1"/>
  <c r="AC43" i="1" s="1"/>
  <c r="AD43" i="1"/>
  <c r="AE43" i="1" a="1"/>
  <c r="AE43" i="1" s="1"/>
  <c r="AF43" i="1"/>
  <c r="AG43" i="1"/>
  <c r="AH43" i="1"/>
  <c r="AI43" i="1" a="1"/>
  <c r="AI43" i="1" s="1"/>
  <c r="R44" i="1"/>
  <c r="S44" i="1"/>
  <c r="T44" i="1"/>
  <c r="U44" i="1"/>
  <c r="V44" i="1"/>
  <c r="X44" i="1" a="1"/>
  <c r="X44" i="1" s="1"/>
  <c r="Y44" i="1" a="1"/>
  <c r="Y44" i="1" s="1"/>
  <c r="Z44" i="1" a="1"/>
  <c r="Z44" i="1" s="1"/>
  <c r="AA44" i="1"/>
  <c r="AB44" i="1"/>
  <c r="AC44" i="1" a="1"/>
  <c r="AC44" i="1" s="1"/>
  <c r="AD44" i="1"/>
  <c r="AE44" i="1" a="1"/>
  <c r="AE44" i="1" s="1"/>
  <c r="AF44" i="1"/>
  <c r="AG44" i="1"/>
  <c r="AH44" i="1"/>
  <c r="AI44" i="1" a="1"/>
  <c r="AI44" i="1" s="1"/>
  <c r="R45" i="1"/>
  <c r="S45" i="1"/>
  <c r="T45" i="1"/>
  <c r="U45" i="1"/>
  <c r="V45" i="1"/>
  <c r="X45" i="1" a="1"/>
  <c r="X45" i="1" s="1"/>
  <c r="Y45" i="1" a="1"/>
  <c r="Y45" i="1" s="1"/>
  <c r="Z45" i="1" a="1"/>
  <c r="Z45" i="1" s="1"/>
  <c r="AA45" i="1"/>
  <c r="AB45" i="1"/>
  <c r="AC45" i="1" a="1"/>
  <c r="AC45" i="1" s="1"/>
  <c r="AD45" i="1"/>
  <c r="AE45" i="1" a="1"/>
  <c r="AE45" i="1" s="1"/>
  <c r="AF45" i="1"/>
  <c r="AG45" i="1"/>
  <c r="AH45" i="1"/>
  <c r="AI45" i="1" a="1"/>
  <c r="AI45" i="1" s="1"/>
  <c r="R46" i="1"/>
  <c r="S46" i="1"/>
  <c r="T46" i="1"/>
  <c r="U46" i="1"/>
  <c r="V46" i="1"/>
  <c r="X46" i="1" a="1"/>
  <c r="X46" i="1" s="1"/>
  <c r="Y46" i="1" a="1"/>
  <c r="Y46" i="1" s="1"/>
  <c r="Z46" i="1" a="1"/>
  <c r="Z46" i="1" s="1"/>
  <c r="AA46" i="1"/>
  <c r="AB46" i="1"/>
  <c r="AC46" i="1" a="1"/>
  <c r="AC46" i="1" s="1"/>
  <c r="AD46" i="1"/>
  <c r="AE46" i="1" a="1"/>
  <c r="AE46" i="1" s="1"/>
  <c r="AF46" i="1"/>
  <c r="AG46" i="1"/>
  <c r="AH46" i="1"/>
  <c r="AI46" i="1" a="1"/>
  <c r="AI46" i="1" s="1"/>
  <c r="A3" i="6"/>
  <c r="A4" i="6" s="1"/>
  <c r="A5" i="6" s="1"/>
  <c r="A6" i="6" s="1"/>
  <c r="A7" i="6" s="1"/>
  <c r="A8" i="6" s="1"/>
  <c r="A9" i="6" s="1"/>
  <c r="A10" i="6" s="1"/>
  <c r="A11" i="6" s="1"/>
  <c r="A12" i="6" s="1"/>
  <c r="A13" i="6" s="1"/>
  <c r="A14" i="6" s="1"/>
  <c r="A15" i="6" s="1"/>
  <c r="A16" i="6" s="1"/>
  <c r="A17" i="6" s="1"/>
  <c r="A18" i="6" s="1"/>
  <c r="A19" i="6" s="1"/>
  <c r="A20" i="6" s="1"/>
  <c r="A21" i="6" s="1"/>
  <c r="Z4" i="1" a="1"/>
  <c r="Z4" i="1" s="1"/>
  <c r="Z5" i="1" a="1"/>
  <c r="Z5" i="1" s="1"/>
  <c r="Z6" i="1" a="1"/>
  <c r="Z6" i="1" s="1"/>
  <c r="Z7" i="1" a="1"/>
  <c r="Z7" i="1" s="1"/>
  <c r="Z8" i="1" a="1"/>
  <c r="Z8" i="1" s="1"/>
  <c r="Z9" i="1" a="1"/>
  <c r="Z9" i="1" s="1"/>
  <c r="Z10" i="1" a="1"/>
  <c r="Z10" i="1" s="1"/>
  <c r="Z11" i="1" a="1"/>
  <c r="Z11" i="1" s="1"/>
  <c r="Z12" i="1" a="1"/>
  <c r="Z12" i="1" s="1"/>
  <c r="Z13" i="1" a="1"/>
  <c r="Z13" i="1" s="1"/>
  <c r="Z14" i="1" a="1"/>
  <c r="Z14" i="1" s="1"/>
  <c r="Z3" i="1" a="1"/>
  <c r="Z3" i="1" s="1"/>
  <c r="R4" i="1"/>
  <c r="S4" i="1"/>
  <c r="T4" i="1"/>
  <c r="U4" i="1"/>
  <c r="V4" i="1"/>
  <c r="X4" i="1" a="1"/>
  <c r="X4" i="1" s="1"/>
  <c r="Y4" i="1" a="1"/>
  <c r="Y4" i="1" s="1"/>
  <c r="AA4" i="1"/>
  <c r="AB4" i="1"/>
  <c r="AC4" i="1" a="1"/>
  <c r="AC4" i="1" s="1"/>
  <c r="AD4" i="1"/>
  <c r="AE4" i="1" a="1"/>
  <c r="AE4" i="1" s="1"/>
  <c r="AF4" i="1"/>
  <c r="AG4" i="1"/>
  <c r="AH4" i="1"/>
  <c r="AI4" i="1" a="1"/>
  <c r="AI4" i="1" s="1"/>
  <c r="R5" i="1"/>
  <c r="S5" i="1"/>
  <c r="T5" i="1"/>
  <c r="U5" i="1"/>
  <c r="V5" i="1"/>
  <c r="X5" i="1" a="1"/>
  <c r="X5" i="1" s="1"/>
  <c r="Y5" i="1" a="1"/>
  <c r="Y5" i="1" s="1"/>
  <c r="AA5" i="1"/>
  <c r="AB5" i="1"/>
  <c r="AC5" i="1" a="1"/>
  <c r="AC5" i="1" s="1"/>
  <c r="AD5" i="1"/>
  <c r="AE5" i="1" a="1"/>
  <c r="AE5" i="1" s="1"/>
  <c r="AF5" i="1"/>
  <c r="AG5" i="1"/>
  <c r="AH5" i="1"/>
  <c r="AI5" i="1" a="1"/>
  <c r="AI5" i="1" s="1"/>
  <c r="R6" i="1"/>
  <c r="S6" i="1"/>
  <c r="T6" i="1"/>
  <c r="U6" i="1"/>
  <c r="V6" i="1"/>
  <c r="X6" i="1" a="1"/>
  <c r="X6" i="1" s="1"/>
  <c r="Y6" i="1" a="1"/>
  <c r="Y6" i="1" s="1"/>
  <c r="AA6" i="1"/>
  <c r="AB6" i="1"/>
  <c r="AC6" i="1" a="1"/>
  <c r="AC6" i="1" s="1"/>
  <c r="AD6" i="1"/>
  <c r="AE6" i="1" a="1"/>
  <c r="AE6" i="1" s="1"/>
  <c r="AF6" i="1"/>
  <c r="AG6" i="1"/>
  <c r="AH6" i="1"/>
  <c r="AI6" i="1" a="1"/>
  <c r="AI6" i="1" s="1"/>
  <c r="R7" i="1"/>
  <c r="S7" i="1"/>
  <c r="T7" i="1"/>
  <c r="U7" i="1"/>
  <c r="V7" i="1"/>
  <c r="X7" i="1" a="1"/>
  <c r="X7" i="1" s="1"/>
  <c r="Y7" i="1" a="1"/>
  <c r="Y7" i="1" s="1"/>
  <c r="AA7" i="1"/>
  <c r="AB7" i="1"/>
  <c r="AC7" i="1" a="1"/>
  <c r="AC7" i="1" s="1"/>
  <c r="AD7" i="1"/>
  <c r="AE7" i="1" a="1"/>
  <c r="AE7" i="1" s="1"/>
  <c r="AF7" i="1"/>
  <c r="AG7" i="1"/>
  <c r="AH7" i="1"/>
  <c r="AI7" i="1" a="1"/>
  <c r="AI7" i="1" s="1"/>
  <c r="R8" i="1"/>
  <c r="S8" i="1"/>
  <c r="T8" i="1"/>
  <c r="U8" i="1"/>
  <c r="V8" i="1"/>
  <c r="X8" i="1" a="1"/>
  <c r="X8" i="1" s="1"/>
  <c r="Y8" i="1" a="1"/>
  <c r="Y8" i="1" s="1"/>
  <c r="AA8" i="1"/>
  <c r="AB8" i="1"/>
  <c r="AC8" i="1" a="1"/>
  <c r="AC8" i="1" s="1"/>
  <c r="AD8" i="1"/>
  <c r="AE8" i="1" a="1"/>
  <c r="AE8" i="1" s="1"/>
  <c r="AF8" i="1"/>
  <c r="AG8" i="1"/>
  <c r="AH8" i="1"/>
  <c r="AI8" i="1" a="1"/>
  <c r="AI8" i="1" s="1"/>
  <c r="R9" i="1"/>
  <c r="S9" i="1"/>
  <c r="T9" i="1"/>
  <c r="U9" i="1"/>
  <c r="V9" i="1"/>
  <c r="X9" i="1" a="1"/>
  <c r="X9" i="1" s="1"/>
  <c r="Y9" i="1" a="1"/>
  <c r="Y9" i="1" s="1"/>
  <c r="AA9" i="1"/>
  <c r="AB9" i="1"/>
  <c r="AC9" i="1" a="1"/>
  <c r="AC9" i="1" s="1"/>
  <c r="AD9" i="1"/>
  <c r="AE9" i="1" a="1"/>
  <c r="AE9" i="1" s="1"/>
  <c r="AF9" i="1"/>
  <c r="AG9" i="1"/>
  <c r="AH9" i="1"/>
  <c r="AI9" i="1" a="1"/>
  <c r="AI9" i="1" s="1"/>
  <c r="R10" i="1"/>
  <c r="S10" i="1"/>
  <c r="T10" i="1"/>
  <c r="U10" i="1"/>
  <c r="V10" i="1"/>
  <c r="X10" i="1" a="1"/>
  <c r="X10" i="1" s="1"/>
  <c r="Y10" i="1" a="1"/>
  <c r="Y10" i="1" s="1"/>
  <c r="AA10" i="1"/>
  <c r="AB10" i="1"/>
  <c r="AC10" i="1" a="1"/>
  <c r="AC10" i="1" s="1"/>
  <c r="AD10" i="1"/>
  <c r="AE10" i="1" a="1"/>
  <c r="AE10" i="1" s="1"/>
  <c r="AF10" i="1"/>
  <c r="AG10" i="1"/>
  <c r="AH10" i="1"/>
  <c r="AI10" i="1" a="1"/>
  <c r="AI10" i="1" s="1"/>
  <c r="R11" i="1"/>
  <c r="S11" i="1"/>
  <c r="T11" i="1"/>
  <c r="U11" i="1"/>
  <c r="V11" i="1"/>
  <c r="X11" i="1" a="1"/>
  <c r="X11" i="1" s="1"/>
  <c r="Y11" i="1" a="1"/>
  <c r="Y11" i="1" s="1"/>
  <c r="AA11" i="1"/>
  <c r="AB11" i="1"/>
  <c r="AC11" i="1" a="1"/>
  <c r="AC11" i="1" s="1"/>
  <c r="AD11" i="1"/>
  <c r="AE11" i="1" a="1"/>
  <c r="AE11" i="1" s="1"/>
  <c r="AF11" i="1"/>
  <c r="AG11" i="1"/>
  <c r="AH11" i="1"/>
  <c r="AI11" i="1" a="1"/>
  <c r="AI11" i="1" s="1"/>
  <c r="R12" i="1"/>
  <c r="S12" i="1"/>
  <c r="T12" i="1"/>
  <c r="U12" i="1"/>
  <c r="V12" i="1"/>
  <c r="X12" i="1" a="1"/>
  <c r="X12" i="1" s="1"/>
  <c r="Y12" i="1" a="1"/>
  <c r="Y12" i="1" s="1"/>
  <c r="AA12" i="1"/>
  <c r="AB12" i="1"/>
  <c r="AC12" i="1" a="1"/>
  <c r="AC12" i="1" s="1"/>
  <c r="AD12" i="1"/>
  <c r="AE12" i="1" a="1"/>
  <c r="AE12" i="1" s="1"/>
  <c r="AF12" i="1"/>
  <c r="AG12" i="1"/>
  <c r="AH12" i="1"/>
  <c r="AI12" i="1" a="1"/>
  <c r="AI12" i="1" s="1"/>
  <c r="R13" i="1"/>
  <c r="S13" i="1"/>
  <c r="T13" i="1"/>
  <c r="U13" i="1"/>
  <c r="V13" i="1"/>
  <c r="X13" i="1" a="1"/>
  <c r="X13" i="1" s="1"/>
  <c r="Y13" i="1" a="1"/>
  <c r="Y13" i="1" s="1"/>
  <c r="AA13" i="1"/>
  <c r="AB13" i="1"/>
  <c r="AC13" i="1" a="1"/>
  <c r="AC13" i="1" s="1"/>
  <c r="AD13" i="1"/>
  <c r="AE13" i="1" a="1"/>
  <c r="AE13" i="1" s="1"/>
  <c r="AF13" i="1"/>
  <c r="AG13" i="1"/>
  <c r="AH13" i="1"/>
  <c r="AI13" i="1" a="1"/>
  <c r="AI13" i="1" s="1"/>
  <c r="R14" i="1"/>
  <c r="S14" i="1"/>
  <c r="T14" i="1"/>
  <c r="U14" i="1"/>
  <c r="V14" i="1"/>
  <c r="X14" i="1" a="1"/>
  <c r="X14" i="1" s="1"/>
  <c r="Y14" i="1" a="1"/>
  <c r="Y14" i="1" s="1"/>
  <c r="AA14" i="1"/>
  <c r="AB14" i="1"/>
  <c r="AC14" i="1" a="1"/>
  <c r="AC14" i="1" s="1"/>
  <c r="AD14" i="1"/>
  <c r="AE14" i="1" a="1"/>
  <c r="AE14" i="1" s="1"/>
  <c r="AF14" i="1"/>
  <c r="AG14" i="1"/>
  <c r="AH14" i="1"/>
  <c r="AI14" i="1" a="1"/>
  <c r="AI14" i="1" s="1"/>
  <c r="D3" i="7" l="1"/>
  <c r="AN96" i="1"/>
  <c r="AN98" i="1"/>
  <c r="AN104" i="1"/>
  <c r="AN459" i="1"/>
  <c r="AN103" i="1"/>
  <c r="AN101" i="1"/>
  <c r="AN724" i="1"/>
  <c r="AN708" i="1"/>
  <c r="AN384" i="1"/>
  <c r="AQ384" i="1" s="1"/>
  <c r="AN985" i="1"/>
  <c r="AN983" i="1"/>
  <c r="AN981" i="1"/>
  <c r="AN979" i="1"/>
  <c r="AN857" i="1"/>
  <c r="AN855" i="1"/>
  <c r="AN853" i="1"/>
  <c r="AN831" i="1"/>
  <c r="AN1018" i="1"/>
  <c r="AN1016" i="1"/>
  <c r="AN1014" i="1"/>
  <c r="AN1012" i="1"/>
  <c r="AN957" i="1"/>
  <c r="AN936" i="1"/>
  <c r="AN934" i="1"/>
  <c r="AN930" i="1"/>
  <c r="AN422" i="1"/>
  <c r="AN324" i="1"/>
  <c r="AN322" i="1"/>
  <c r="AM936" i="1"/>
  <c r="AM934" i="1"/>
  <c r="AN328" i="1"/>
  <c r="AN319" i="1"/>
  <c r="AP372" i="1"/>
  <c r="AN784" i="1"/>
  <c r="AN782" i="1"/>
  <c r="AN780" i="1"/>
  <c r="AN778" i="1"/>
  <c r="AN401" i="1"/>
  <c r="AN370" i="1"/>
  <c r="AN368" i="1"/>
  <c r="AN366" i="1"/>
  <c r="AN364" i="1"/>
  <c r="AN354" i="1"/>
  <c r="AN317" i="1"/>
  <c r="AN265" i="1"/>
  <c r="AN259" i="1"/>
  <c r="AP671" i="1"/>
  <c r="AN304" i="1"/>
  <c r="AM304" i="1"/>
  <c r="AN288" i="1"/>
  <c r="AN186" i="1"/>
  <c r="AP184" i="1"/>
  <c r="AN1002" i="1"/>
  <c r="AN1000" i="1"/>
  <c r="AN998" i="1"/>
  <c r="AN996" i="1"/>
  <c r="AN772" i="1"/>
  <c r="AN700" i="1"/>
  <c r="AN661" i="1"/>
  <c r="AM641" i="1"/>
  <c r="AM639" i="1"/>
  <c r="AN635" i="1"/>
  <c r="AN633" i="1"/>
  <c r="AN631" i="1"/>
  <c r="AN567" i="1"/>
  <c r="AM567" i="1"/>
  <c r="AN565" i="1"/>
  <c r="AN563" i="1"/>
  <c r="AN561" i="1"/>
  <c r="AM559" i="1"/>
  <c r="AN557" i="1"/>
  <c r="AM557" i="1"/>
  <c r="AN525" i="1"/>
  <c r="AM525" i="1"/>
  <c r="AN406" i="1"/>
  <c r="AN404" i="1"/>
  <c r="AN351" i="1"/>
  <c r="AM351" i="1"/>
  <c r="AN349" i="1"/>
  <c r="AN347" i="1"/>
  <c r="AN333" i="1"/>
  <c r="AM333" i="1"/>
  <c r="AN331" i="1"/>
  <c r="AM331" i="1"/>
  <c r="AN316" i="1"/>
  <c r="AN258" i="1"/>
  <c r="AP957" i="1"/>
  <c r="AN865" i="1"/>
  <c r="AN728" i="1"/>
  <c r="AN712" i="1"/>
  <c r="AN693" i="1"/>
  <c r="AN687" i="1"/>
  <c r="AN679" i="1"/>
  <c r="AN657" i="1"/>
  <c r="AN654" i="1"/>
  <c r="AN652" i="1"/>
  <c r="AN648" i="1"/>
  <c r="AN644" i="1"/>
  <c r="AN491" i="1"/>
  <c r="AN489" i="1"/>
  <c r="AN487" i="1"/>
  <c r="AN485" i="1"/>
  <c r="AN483" i="1"/>
  <c r="AN394" i="1"/>
  <c r="AN392" i="1"/>
  <c r="AN390" i="1"/>
  <c r="AN379" i="1"/>
  <c r="AN341" i="1"/>
  <c r="AN310" i="1"/>
  <c r="AM956" i="1"/>
  <c r="AN954" i="1"/>
  <c r="AN949" i="1"/>
  <c r="AN947" i="1"/>
  <c r="AN945" i="1"/>
  <c r="AN874" i="1"/>
  <c r="AN815" i="1"/>
  <c r="AN813" i="1"/>
  <c r="AN811" i="1"/>
  <c r="AN809" i="1"/>
  <c r="AN786" i="1"/>
  <c r="AP753" i="1"/>
  <c r="AP731" i="1"/>
  <c r="AN970" i="1"/>
  <c r="AN968" i="1"/>
  <c r="AN960" i="1"/>
  <c r="AM960" i="1"/>
  <c r="AN921" i="1"/>
  <c r="AN919" i="1"/>
  <c r="AN916" i="1"/>
  <c r="AN914" i="1"/>
  <c r="AN852" i="1"/>
  <c r="AN769" i="1"/>
  <c r="AN759" i="1"/>
  <c r="AN757" i="1"/>
  <c r="AN751" i="1"/>
  <c r="AP180" i="1"/>
  <c r="AP172" i="1"/>
  <c r="AM687" i="1"/>
  <c r="AM459" i="1"/>
  <c r="AM366" i="1"/>
  <c r="AM364" i="1"/>
  <c r="AM363" i="1"/>
  <c r="AM341" i="1"/>
  <c r="AP309" i="1"/>
  <c r="AN294" i="1"/>
  <c r="AN291" i="1"/>
  <c r="AN276" i="1"/>
  <c r="AN226" i="1"/>
  <c r="AM226" i="1"/>
  <c r="AN224" i="1"/>
  <c r="AM224" i="1"/>
  <c r="AN222" i="1"/>
  <c r="AM222" i="1"/>
  <c r="AP119" i="1"/>
  <c r="AN851" i="1"/>
  <c r="AN824" i="1"/>
  <c r="AN822" i="1"/>
  <c r="AN820" i="1"/>
  <c r="AN818" i="1"/>
  <c r="AN766" i="1"/>
  <c r="AP763" i="1"/>
  <c r="AN760" i="1"/>
  <c r="AM760" i="1"/>
  <c r="AN758" i="1"/>
  <c r="AM758" i="1"/>
  <c r="AN752" i="1"/>
  <c r="AM752" i="1"/>
  <c r="AP750" i="1"/>
  <c r="AM749" i="1"/>
  <c r="AN699" i="1"/>
  <c r="AN628" i="1"/>
  <c r="AN622" i="1"/>
  <c r="AN620" i="1"/>
  <c r="AN618" i="1"/>
  <c r="AM618" i="1"/>
  <c r="AN616" i="1"/>
  <c r="AM616" i="1"/>
  <c r="AN594" i="1"/>
  <c r="AM594" i="1"/>
  <c r="AN592" i="1"/>
  <c r="AM592" i="1"/>
  <c r="AN590" i="1"/>
  <c r="AM590" i="1"/>
  <c r="AN588" i="1"/>
  <c r="AN586" i="1"/>
  <c r="AN584" i="1"/>
  <c r="AN582" i="1"/>
  <c r="AN580" i="1"/>
  <c r="AN556" i="1"/>
  <c r="AN554" i="1"/>
  <c r="AN552" i="1"/>
  <c r="AN550" i="1"/>
  <c r="AN548" i="1"/>
  <c r="AN546" i="1"/>
  <c r="AN544" i="1"/>
  <c r="AN542" i="1"/>
  <c r="AN540" i="1"/>
  <c r="AN538" i="1"/>
  <c r="AN536" i="1"/>
  <c r="AN534" i="1"/>
  <c r="AN532" i="1"/>
  <c r="AN530" i="1"/>
  <c r="AN528" i="1"/>
  <c r="AN526" i="1"/>
  <c r="AM475" i="1"/>
  <c r="AN471" i="1"/>
  <c r="AP468" i="1"/>
  <c r="AN448" i="1"/>
  <c r="AN446" i="1"/>
  <c r="AN395" i="1"/>
  <c r="AN393" i="1"/>
  <c r="AN391" i="1"/>
  <c r="AN378" i="1"/>
  <c r="AN376" i="1"/>
  <c r="AM330" i="1"/>
  <c r="AM258" i="1"/>
  <c r="AN777" i="1"/>
  <c r="AM777" i="1"/>
  <c r="AN756" i="1"/>
  <c r="AN754" i="1"/>
  <c r="AN750" i="1"/>
  <c r="AN745" i="1"/>
  <c r="AN743" i="1"/>
  <c r="AN741" i="1"/>
  <c r="AN738" i="1"/>
  <c r="AN734" i="1"/>
  <c r="AN732" i="1"/>
  <c r="AN692" i="1"/>
  <c r="AN690" i="1"/>
  <c r="AN498" i="1"/>
  <c r="AM498" i="1"/>
  <c r="AN496" i="1"/>
  <c r="AM496" i="1"/>
  <c r="AN494" i="1"/>
  <c r="AM494" i="1"/>
  <c r="AN492" i="1"/>
  <c r="AN456" i="1"/>
  <c r="AM409" i="1"/>
  <c r="AN402" i="1"/>
  <c r="AN400" i="1"/>
  <c r="AN369" i="1"/>
  <c r="AN365" i="1"/>
  <c r="AN362" i="1"/>
  <c r="AN313" i="1"/>
  <c r="AM301" i="1"/>
  <c r="AN299" i="1"/>
  <c r="AM299" i="1"/>
  <c r="AM283" i="1"/>
  <c r="AN277" i="1"/>
  <c r="AN247" i="1"/>
  <c r="AN245" i="1"/>
  <c r="AN243" i="1"/>
  <c r="AN241" i="1"/>
  <c r="AN239" i="1"/>
  <c r="AN227" i="1"/>
  <c r="AN225" i="1"/>
  <c r="AN223" i="1"/>
  <c r="AN220" i="1"/>
  <c r="AM181" i="1"/>
  <c r="AM179" i="1"/>
  <c r="AN173" i="1"/>
  <c r="AN126" i="1"/>
  <c r="AN1017" i="1"/>
  <c r="AM1017" i="1"/>
  <c r="AN1015" i="1"/>
  <c r="AM1015" i="1"/>
  <c r="AN1013" i="1"/>
  <c r="AM1013" i="1"/>
  <c r="AN1011" i="1"/>
  <c r="AM1011" i="1"/>
  <c r="AN994" i="1"/>
  <c r="AN992" i="1"/>
  <c r="AN990" i="1"/>
  <c r="AN988" i="1"/>
  <c r="AN977" i="1"/>
  <c r="AN975" i="1"/>
  <c r="AN973" i="1"/>
  <c r="AN965" i="1"/>
  <c r="AN963" i="1"/>
  <c r="AN961" i="1"/>
  <c r="AN959" i="1"/>
  <c r="AP948" i="1"/>
  <c r="AN943" i="1"/>
  <c r="AN941" i="1"/>
  <c r="AN939" i="1"/>
  <c r="AN937" i="1"/>
  <c r="AN935" i="1"/>
  <c r="AN933" i="1"/>
  <c r="AN931" i="1"/>
  <c r="AM931" i="1"/>
  <c r="AN929" i="1"/>
  <c r="AM929" i="1"/>
  <c r="AP922" i="1"/>
  <c r="AN912" i="1"/>
  <c r="AN910" i="1"/>
  <c r="AN908" i="1"/>
  <c r="AN906" i="1"/>
  <c r="AN904" i="1"/>
  <c r="AN902" i="1"/>
  <c r="AN900" i="1"/>
  <c r="AN897" i="1"/>
  <c r="AN895" i="1"/>
  <c r="AN893" i="1"/>
  <c r="AN891" i="1"/>
  <c r="AN889" i="1"/>
  <c r="AN887" i="1"/>
  <c r="AN885" i="1"/>
  <c r="AN883" i="1"/>
  <c r="AN881" i="1"/>
  <c r="AN879" i="1"/>
  <c r="AN877" i="1"/>
  <c r="AN862" i="1"/>
  <c r="AN860" i="1"/>
  <c r="AN1046" i="1"/>
  <c r="AM1046" i="1"/>
  <c r="AN1044" i="1"/>
  <c r="AM1044" i="1"/>
  <c r="AN1042" i="1"/>
  <c r="AM1042" i="1"/>
  <c r="AN1040" i="1"/>
  <c r="AM1040" i="1"/>
  <c r="AN1038" i="1"/>
  <c r="AM1038" i="1"/>
  <c r="AN1036" i="1"/>
  <c r="AM1036" i="1"/>
  <c r="AN1007" i="1"/>
  <c r="AN1005" i="1"/>
  <c r="AN1003" i="1"/>
  <c r="AN1001" i="1"/>
  <c r="AN999" i="1"/>
  <c r="AN997" i="1"/>
  <c r="AN995" i="1"/>
  <c r="AN986" i="1"/>
  <c r="AN984" i="1"/>
  <c r="AN982" i="1"/>
  <c r="AN980" i="1"/>
  <c r="AN978" i="1"/>
  <c r="AN971" i="1"/>
  <c r="AN969" i="1"/>
  <c r="AN951" i="1"/>
  <c r="AM951" i="1"/>
  <c r="AN946" i="1"/>
  <c r="AP932" i="1"/>
  <c r="AN927" i="1"/>
  <c r="AN925" i="1"/>
  <c r="AN923" i="1"/>
  <c r="AN920" i="1"/>
  <c r="AN917" i="1"/>
  <c r="AN915" i="1"/>
  <c r="AN913" i="1"/>
  <c r="AN875" i="1"/>
  <c r="AN873" i="1"/>
  <c r="AN871" i="1"/>
  <c r="AN869" i="1"/>
  <c r="AN867" i="1"/>
  <c r="AN832" i="1"/>
  <c r="AN830" i="1"/>
  <c r="AM1002" i="1"/>
  <c r="AM1000" i="1"/>
  <c r="AM998" i="1"/>
  <c r="AM996" i="1"/>
  <c r="AM985" i="1"/>
  <c r="AM983" i="1"/>
  <c r="AM981" i="1"/>
  <c r="AM979" i="1"/>
  <c r="AP977" i="1"/>
  <c r="AM972" i="1"/>
  <c r="AM970" i="1"/>
  <c r="AM968" i="1"/>
  <c r="AP965" i="1"/>
  <c r="AM947" i="1"/>
  <c r="AM945" i="1"/>
  <c r="AM921" i="1"/>
  <c r="AM919" i="1"/>
  <c r="AM916" i="1"/>
  <c r="AM914" i="1"/>
  <c r="AP897" i="1"/>
  <c r="AM876" i="1"/>
  <c r="AM874" i="1"/>
  <c r="AP721" i="1"/>
  <c r="AP682" i="1"/>
  <c r="AP439" i="1"/>
  <c r="AP412" i="1"/>
  <c r="AM824" i="1"/>
  <c r="AM822" i="1"/>
  <c r="AM820" i="1"/>
  <c r="AM818" i="1"/>
  <c r="AM815" i="1"/>
  <c r="AM813" i="1"/>
  <c r="AM811" i="1"/>
  <c r="AM809" i="1"/>
  <c r="AP792" i="1"/>
  <c r="AM789" i="1"/>
  <c r="AM786" i="1"/>
  <c r="AP765" i="1"/>
  <c r="AM724" i="1"/>
  <c r="AP723" i="1"/>
  <c r="AP715" i="1"/>
  <c r="AP714" i="1"/>
  <c r="AP713" i="1"/>
  <c r="AP712" i="1"/>
  <c r="AP688" i="1"/>
  <c r="AP678" i="1"/>
  <c r="AM652" i="1"/>
  <c r="AM650" i="1"/>
  <c r="AM646" i="1"/>
  <c r="AP622" i="1"/>
  <c r="AP604" i="1"/>
  <c r="AP598" i="1"/>
  <c r="AM852" i="1"/>
  <c r="AP850" i="1"/>
  <c r="AM833" i="1"/>
  <c r="AM831" i="1"/>
  <c r="AP829" i="1"/>
  <c r="AN807" i="1"/>
  <c r="AN805" i="1"/>
  <c r="AN803" i="1"/>
  <c r="AN801" i="1"/>
  <c r="AN799" i="1"/>
  <c r="AN797" i="1"/>
  <c r="AN795" i="1"/>
  <c r="AN793" i="1"/>
  <c r="AN790" i="1"/>
  <c r="AM775" i="1"/>
  <c r="AP771" i="1"/>
  <c r="AM770" i="1"/>
  <c r="AN768" i="1"/>
  <c r="AM768" i="1"/>
  <c r="AP725" i="1"/>
  <c r="AP718" i="1"/>
  <c r="AM708" i="1"/>
  <c r="AM705" i="1"/>
  <c r="AM701" i="1"/>
  <c r="AM699" i="1"/>
  <c r="AM692" i="1"/>
  <c r="AM690" i="1"/>
  <c r="AP653" i="1"/>
  <c r="AM622" i="1"/>
  <c r="AM620" i="1"/>
  <c r="AN872" i="1"/>
  <c r="AM872" i="1"/>
  <c r="AN870" i="1"/>
  <c r="AM870" i="1"/>
  <c r="AN868" i="1"/>
  <c r="AM868" i="1"/>
  <c r="AN866" i="1"/>
  <c r="AM866" i="1"/>
  <c r="AP864" i="1"/>
  <c r="AP857" i="1"/>
  <c r="AN848" i="1"/>
  <c r="AN846" i="1"/>
  <c r="AN844" i="1"/>
  <c r="AN842" i="1"/>
  <c r="AN840" i="1"/>
  <c r="AN838" i="1"/>
  <c r="AN836" i="1"/>
  <c r="AN834" i="1"/>
  <c r="AN829" i="1"/>
  <c r="AN827" i="1"/>
  <c r="AN823" i="1"/>
  <c r="AN821" i="1"/>
  <c r="AN819" i="1"/>
  <c r="AN817" i="1"/>
  <c r="AN814" i="1"/>
  <c r="AN812" i="1"/>
  <c r="AN810" i="1"/>
  <c r="AN787" i="1"/>
  <c r="AN742" i="1"/>
  <c r="AM742" i="1"/>
  <c r="AP740" i="1"/>
  <c r="AM739" i="1"/>
  <c r="AP736" i="1"/>
  <c r="AM735" i="1"/>
  <c r="AM730" i="1"/>
  <c r="AM727" i="1"/>
  <c r="AP726" i="1"/>
  <c r="AN720" i="1"/>
  <c r="AM720" i="1"/>
  <c r="AN716" i="1"/>
  <c r="AP709" i="1"/>
  <c r="AN702" i="1"/>
  <c r="AN696" i="1"/>
  <c r="AN683" i="1"/>
  <c r="AN681" i="1"/>
  <c r="AM681" i="1"/>
  <c r="AP677" i="1"/>
  <c r="AN674" i="1"/>
  <c r="AM674" i="1"/>
  <c r="AN667" i="1"/>
  <c r="AN665" i="1"/>
  <c r="AM651" i="1"/>
  <c r="AM647" i="1"/>
  <c r="AP637" i="1"/>
  <c r="AN613" i="1"/>
  <c r="AN611" i="1"/>
  <c r="AN609" i="1"/>
  <c r="AN607" i="1"/>
  <c r="AN605" i="1"/>
  <c r="AN603" i="1"/>
  <c r="AM603" i="1"/>
  <c r="AN481" i="1"/>
  <c r="AN468" i="1"/>
  <c r="AN466" i="1"/>
  <c r="AN464" i="1"/>
  <c r="AM464" i="1"/>
  <c r="AN432" i="1"/>
  <c r="AM432" i="1"/>
  <c r="AN430" i="1"/>
  <c r="AN428" i="1"/>
  <c r="AN424" i="1"/>
  <c r="AM424" i="1"/>
  <c r="AM421" i="1"/>
  <c r="AN419" i="1"/>
  <c r="AM419" i="1"/>
  <c r="AN417" i="1"/>
  <c r="AM417" i="1"/>
  <c r="AN415" i="1"/>
  <c r="AM415" i="1"/>
  <c r="AN413" i="1"/>
  <c r="AM413" i="1"/>
  <c r="AN399" i="1"/>
  <c r="AN397" i="1"/>
  <c r="AN388" i="1"/>
  <c r="AN386" i="1"/>
  <c r="AN381" i="1"/>
  <c r="AN375" i="1"/>
  <c r="AN372" i="1"/>
  <c r="AP361" i="1"/>
  <c r="AN691" i="1"/>
  <c r="AN689" i="1"/>
  <c r="AP683" i="1"/>
  <c r="AN675" i="1"/>
  <c r="AN668" i="1"/>
  <c r="AM668" i="1"/>
  <c r="AN666" i="1"/>
  <c r="AM666" i="1"/>
  <c r="AP664" i="1"/>
  <c r="AN656" i="1"/>
  <c r="AM656" i="1"/>
  <c r="AN642" i="1"/>
  <c r="AN640" i="1"/>
  <c r="AN638" i="1"/>
  <c r="AN636" i="1"/>
  <c r="AM636" i="1"/>
  <c r="AN634" i="1"/>
  <c r="AM634" i="1"/>
  <c r="AN632" i="1"/>
  <c r="AM632" i="1"/>
  <c r="AN630" i="1"/>
  <c r="AM630" i="1"/>
  <c r="AP627" i="1"/>
  <c r="AP579" i="1"/>
  <c r="AN576" i="1"/>
  <c r="AM576" i="1"/>
  <c r="AN574" i="1"/>
  <c r="AM574" i="1"/>
  <c r="AN572" i="1"/>
  <c r="AM572" i="1"/>
  <c r="AP556" i="1"/>
  <c r="AN523" i="1"/>
  <c r="AN521" i="1"/>
  <c r="AN519" i="1"/>
  <c r="AN517" i="1"/>
  <c r="AN515" i="1"/>
  <c r="AN513" i="1"/>
  <c r="AN511" i="1"/>
  <c r="AN509" i="1"/>
  <c r="AN507" i="1"/>
  <c r="AN505" i="1"/>
  <c r="AN503" i="1"/>
  <c r="AN501" i="1"/>
  <c r="AN478" i="1"/>
  <c r="AM478" i="1"/>
  <c r="AN476" i="1"/>
  <c r="AM476" i="1"/>
  <c r="AM455" i="1"/>
  <c r="AM445" i="1"/>
  <c r="AN443" i="1"/>
  <c r="AM443" i="1"/>
  <c r="AN441" i="1"/>
  <c r="AM441" i="1"/>
  <c r="AN437" i="1"/>
  <c r="AN433" i="1"/>
  <c r="AM433" i="1"/>
  <c r="AN425" i="1"/>
  <c r="AM425" i="1"/>
  <c r="AN410" i="1"/>
  <c r="AP253" i="1"/>
  <c r="AP249" i="1"/>
  <c r="AN627" i="1"/>
  <c r="AN625" i="1"/>
  <c r="AN623" i="1"/>
  <c r="AN579" i="1"/>
  <c r="AM579" i="1"/>
  <c r="AN570" i="1"/>
  <c r="AN568" i="1"/>
  <c r="AM491" i="1"/>
  <c r="AM489" i="1"/>
  <c r="AM487" i="1"/>
  <c r="AM485" i="1"/>
  <c r="AM483" i="1"/>
  <c r="AM471" i="1"/>
  <c r="AM463" i="1"/>
  <c r="AM456" i="1"/>
  <c r="AM448" i="1"/>
  <c r="AP432" i="1"/>
  <c r="AP424" i="1"/>
  <c r="AM406" i="1"/>
  <c r="AM404" i="1"/>
  <c r="AM403" i="1"/>
  <c r="AM401" i="1"/>
  <c r="AM394" i="1"/>
  <c r="AM392" i="1"/>
  <c r="AM390" i="1"/>
  <c r="AP383" i="1"/>
  <c r="AM378" i="1"/>
  <c r="AM371" i="1"/>
  <c r="AM369" i="1"/>
  <c r="AN355" i="1"/>
  <c r="AP346" i="1"/>
  <c r="AN335" i="1"/>
  <c r="AM335" i="1"/>
  <c r="AN323" i="1"/>
  <c r="AM323" i="1"/>
  <c r="AN321" i="1"/>
  <c r="AM321" i="1"/>
  <c r="AM320" i="1"/>
  <c r="AP312" i="1"/>
  <c r="AN308" i="1"/>
  <c r="AM308" i="1"/>
  <c r="AO301" i="1"/>
  <c r="AO298" i="1"/>
  <c r="AM289" i="1"/>
  <c r="AN266" i="1"/>
  <c r="AN264" i="1"/>
  <c r="AN250" i="1"/>
  <c r="AN246" i="1"/>
  <c r="AN244" i="1"/>
  <c r="AN242" i="1"/>
  <c r="AN240" i="1"/>
  <c r="AN208" i="1"/>
  <c r="AM208" i="1"/>
  <c r="AN206" i="1"/>
  <c r="AM206" i="1"/>
  <c r="AN204" i="1"/>
  <c r="AM204" i="1"/>
  <c r="AN202" i="1"/>
  <c r="AM202" i="1"/>
  <c r="AN200" i="1"/>
  <c r="AM200" i="1"/>
  <c r="AM171" i="1"/>
  <c r="AN169" i="1"/>
  <c r="AM169" i="1"/>
  <c r="AN167" i="1"/>
  <c r="AM167" i="1"/>
  <c r="AN164" i="1"/>
  <c r="AM164" i="1"/>
  <c r="AN162" i="1"/>
  <c r="AM162" i="1"/>
  <c r="AN157" i="1"/>
  <c r="AM157" i="1"/>
  <c r="AN152" i="1"/>
  <c r="AN150" i="1"/>
  <c r="AM150" i="1"/>
  <c r="AN148" i="1"/>
  <c r="AN146" i="1"/>
  <c r="AN142" i="1"/>
  <c r="AM142" i="1"/>
  <c r="AN140" i="1"/>
  <c r="AM140" i="1"/>
  <c r="AN136" i="1"/>
  <c r="AM136" i="1"/>
  <c r="AN134" i="1"/>
  <c r="AM134" i="1"/>
  <c r="AN132" i="1"/>
  <c r="AM132" i="1"/>
  <c r="AN130" i="1"/>
  <c r="AN114" i="1"/>
  <c r="AM114" i="1"/>
  <c r="AN112" i="1"/>
  <c r="AM112" i="1"/>
  <c r="AM111" i="1"/>
  <c r="AP109" i="1"/>
  <c r="AP103" i="1"/>
  <c r="AP87" i="1"/>
  <c r="AP211" i="1"/>
  <c r="AP209" i="1"/>
  <c r="AP177" i="1"/>
  <c r="AP151" i="1"/>
  <c r="AN63" i="1"/>
  <c r="AM63" i="1"/>
  <c r="AN61" i="1"/>
  <c r="AM61" i="1"/>
  <c r="AN59" i="1"/>
  <c r="AM59" i="1"/>
  <c r="AP57" i="1"/>
  <c r="AP47" i="1"/>
  <c r="AM356" i="1"/>
  <c r="AM354" i="1"/>
  <c r="AM344" i="1"/>
  <c r="AP281" i="1"/>
  <c r="AM267" i="1"/>
  <c r="AM265" i="1"/>
  <c r="AP263" i="1"/>
  <c r="AM247" i="1"/>
  <c r="AM245" i="1"/>
  <c r="AM243" i="1"/>
  <c r="AM241" i="1"/>
  <c r="AM239" i="1"/>
  <c r="AP229" i="1"/>
  <c r="AN207" i="1"/>
  <c r="AN205" i="1"/>
  <c r="AN203" i="1"/>
  <c r="AN201" i="1"/>
  <c r="AN170" i="1"/>
  <c r="AN168" i="1"/>
  <c r="AN166" i="1"/>
  <c r="AN163" i="1"/>
  <c r="AN161" i="1"/>
  <c r="AN145" i="1"/>
  <c r="AM145" i="1"/>
  <c r="AN135" i="1"/>
  <c r="AN133" i="1"/>
  <c r="AN131" i="1"/>
  <c r="AP129" i="1"/>
  <c r="AN122" i="1"/>
  <c r="AN120" i="1"/>
  <c r="AN117" i="1"/>
  <c r="AN113" i="1"/>
  <c r="AN110" i="1"/>
  <c r="AP78" i="1"/>
  <c r="AO47" i="1"/>
  <c r="AN47" i="1"/>
  <c r="AP367" i="1"/>
  <c r="AN357" i="1"/>
  <c r="AN339" i="1"/>
  <c r="AN332" i="1"/>
  <c r="AN325" i="1"/>
  <c r="AN303" i="1"/>
  <c r="AN300" i="1"/>
  <c r="AP295" i="1"/>
  <c r="AP293" i="1"/>
  <c r="AM292" i="1"/>
  <c r="AM279" i="1"/>
  <c r="AM276" i="1"/>
  <c r="AP257" i="1"/>
  <c r="AP210" i="1"/>
  <c r="AN187" i="1"/>
  <c r="AM187" i="1"/>
  <c r="AN185" i="1"/>
  <c r="AM185" i="1"/>
  <c r="AN178" i="1"/>
  <c r="AP150" i="1"/>
  <c r="AN84" i="1"/>
  <c r="AM84" i="1"/>
  <c r="AN82" i="1"/>
  <c r="AM82" i="1"/>
  <c r="AN80" i="1"/>
  <c r="AM80" i="1"/>
  <c r="AP1045" i="1"/>
  <c r="AP1043" i="1"/>
  <c r="AP1041" i="1"/>
  <c r="AP1039" i="1"/>
  <c r="AP1037" i="1"/>
  <c r="AP1035" i="1"/>
  <c r="AO1034" i="1"/>
  <c r="AN1034" i="1"/>
  <c r="AM1034" i="1"/>
  <c r="AO1032" i="1"/>
  <c r="AN1032" i="1"/>
  <c r="AM1032" i="1"/>
  <c r="AO1030" i="1"/>
  <c r="AN1030" i="1"/>
  <c r="AM1030" i="1"/>
  <c r="AO1028" i="1"/>
  <c r="AN1028" i="1"/>
  <c r="AM1028" i="1"/>
  <c r="AO1026" i="1"/>
  <c r="AN1026" i="1"/>
  <c r="AM1026" i="1"/>
  <c r="AO1024" i="1"/>
  <c r="AN1024" i="1"/>
  <c r="AM1024" i="1"/>
  <c r="AO1022" i="1"/>
  <c r="AN1022" i="1"/>
  <c r="AM1022" i="1"/>
  <c r="AO1020" i="1"/>
  <c r="AN1020" i="1"/>
  <c r="AM1020" i="1"/>
  <c r="AP1018" i="1"/>
  <c r="AP1016" i="1"/>
  <c r="AP1014" i="1"/>
  <c r="AP1012" i="1"/>
  <c r="AO1009" i="1"/>
  <c r="AN1009" i="1"/>
  <c r="AM1009" i="1"/>
  <c r="AO1007" i="1"/>
  <c r="AM1007" i="1"/>
  <c r="AO1005" i="1"/>
  <c r="AM1005" i="1"/>
  <c r="AO1003" i="1"/>
  <c r="AM1003" i="1"/>
  <c r="AO951" i="1"/>
  <c r="AO1045" i="1"/>
  <c r="AN1045" i="1"/>
  <c r="AM1045" i="1"/>
  <c r="AO1043" i="1"/>
  <c r="AN1043" i="1"/>
  <c r="AM1043" i="1"/>
  <c r="AO1041" i="1"/>
  <c r="AN1041" i="1"/>
  <c r="AM1041" i="1"/>
  <c r="AO1039" i="1"/>
  <c r="AN1039" i="1"/>
  <c r="AM1039" i="1"/>
  <c r="AO1037" i="1"/>
  <c r="AN1037" i="1"/>
  <c r="AM1037" i="1"/>
  <c r="AO1035" i="1"/>
  <c r="AN1035" i="1"/>
  <c r="AM1035" i="1"/>
  <c r="AP1033" i="1"/>
  <c r="AP1031" i="1"/>
  <c r="AP1029" i="1"/>
  <c r="AP1027" i="1"/>
  <c r="AP1025" i="1"/>
  <c r="AP1023" i="1"/>
  <c r="AP1021" i="1"/>
  <c r="AP1019" i="1"/>
  <c r="AO1018" i="1"/>
  <c r="AM1018" i="1"/>
  <c r="AO1016" i="1"/>
  <c r="AM1016" i="1"/>
  <c r="AO1014" i="1"/>
  <c r="AM1014" i="1"/>
  <c r="AO1012" i="1"/>
  <c r="AM1012" i="1"/>
  <c r="AP1010" i="1"/>
  <c r="AO960" i="1"/>
  <c r="AP958" i="1"/>
  <c r="AN956" i="1"/>
  <c r="AP954" i="1"/>
  <c r="AP1046" i="1"/>
  <c r="AP1044" i="1"/>
  <c r="AP1042" i="1"/>
  <c r="AP1040" i="1"/>
  <c r="AP1038" i="1"/>
  <c r="AP1036" i="1"/>
  <c r="AO1033" i="1"/>
  <c r="AN1033" i="1"/>
  <c r="AM1033" i="1"/>
  <c r="AO1031" i="1"/>
  <c r="AN1031" i="1"/>
  <c r="AM1031" i="1"/>
  <c r="AO1029" i="1"/>
  <c r="AN1029" i="1"/>
  <c r="AM1029" i="1"/>
  <c r="AO1027" i="1"/>
  <c r="AO1002" i="1"/>
  <c r="AO1000" i="1"/>
  <c r="AO998" i="1"/>
  <c r="AO996" i="1"/>
  <c r="AP994" i="1"/>
  <c r="AP992" i="1"/>
  <c r="AP990" i="1"/>
  <c r="AP988" i="1"/>
  <c r="AO985" i="1"/>
  <c r="AO983" i="1"/>
  <c r="AO981" i="1"/>
  <c r="AO979" i="1"/>
  <c r="AP975" i="1"/>
  <c r="AP973" i="1"/>
  <c r="AN972" i="1"/>
  <c r="AO970" i="1"/>
  <c r="AO968" i="1"/>
  <c r="AP966" i="1"/>
  <c r="AP963" i="1"/>
  <c r="AO962" i="1"/>
  <c r="AO1046" i="1"/>
  <c r="AO1044" i="1"/>
  <c r="AO1042" i="1"/>
  <c r="AO1040" i="1"/>
  <c r="AO1038" i="1"/>
  <c r="AO1036" i="1"/>
  <c r="AP1034" i="1"/>
  <c r="AP1032" i="1"/>
  <c r="AP1030" i="1"/>
  <c r="AP1028" i="1"/>
  <c r="AP1026" i="1"/>
  <c r="AP1024" i="1"/>
  <c r="AP1022" i="1"/>
  <c r="AP1020" i="1"/>
  <c r="AO1017" i="1"/>
  <c r="AO1015" i="1"/>
  <c r="AO1013" i="1"/>
  <c r="AO1011" i="1"/>
  <c r="AP1009" i="1"/>
  <c r="AP1007" i="1"/>
  <c r="AP1005" i="1"/>
  <c r="AP1003" i="1"/>
  <c r="AP1001" i="1"/>
  <c r="AP999" i="1"/>
  <c r="AP997" i="1"/>
  <c r="AP995" i="1"/>
  <c r="AO994" i="1"/>
  <c r="AM994" i="1"/>
  <c r="AO992" i="1"/>
  <c r="AM992" i="1"/>
  <c r="AO990" i="1"/>
  <c r="AM990" i="1"/>
  <c r="AO988" i="1"/>
  <c r="AM988" i="1"/>
  <c r="AP986" i="1"/>
  <c r="AP984" i="1"/>
  <c r="AP982" i="1"/>
  <c r="AP980" i="1"/>
  <c r="AP978" i="1"/>
  <c r="AO977" i="1"/>
  <c r="AM977" i="1"/>
  <c r="AO975" i="1"/>
  <c r="AM975" i="1"/>
  <c r="AP1008" i="1"/>
  <c r="AP1006" i="1"/>
  <c r="AP1004" i="1"/>
  <c r="AO1001" i="1"/>
  <c r="AM1001" i="1"/>
  <c r="AO999" i="1"/>
  <c r="AM999" i="1"/>
  <c r="AO997" i="1"/>
  <c r="AM997" i="1"/>
  <c r="AO995" i="1"/>
  <c r="AM995" i="1"/>
  <c r="AP993" i="1"/>
  <c r="AP991" i="1"/>
  <c r="AP989" i="1"/>
  <c r="AP987" i="1"/>
  <c r="AO986" i="1"/>
  <c r="AM986" i="1"/>
  <c r="AO984" i="1"/>
  <c r="AM984" i="1"/>
  <c r="AO982" i="1"/>
  <c r="AM982" i="1"/>
  <c r="AO980" i="1"/>
  <c r="AM980" i="1"/>
  <c r="AO978" i="1"/>
  <c r="AM978" i="1"/>
  <c r="AP976" i="1"/>
  <c r="AP974" i="1"/>
  <c r="AO971" i="1"/>
  <c r="AM971" i="1"/>
  <c r="AO969" i="1"/>
  <c r="AM969" i="1"/>
  <c r="AP967" i="1"/>
  <c r="AN966" i="1"/>
  <c r="AM966" i="1"/>
  <c r="AP964" i="1"/>
  <c r="AO961" i="1"/>
  <c r="AM961" i="1"/>
  <c r="AO959" i="1"/>
  <c r="AM959" i="1"/>
  <c r="AN958" i="1"/>
  <c r="AM958" i="1"/>
  <c r="AP956" i="1"/>
  <c r="AP955" i="1"/>
  <c r="AP953" i="1"/>
  <c r="AN952" i="1"/>
  <c r="AM952" i="1"/>
  <c r="AO950" i="1"/>
  <c r="AO949" i="1"/>
  <c r="AM949" i="1"/>
  <c r="AO946" i="1"/>
  <c r="AM946" i="1"/>
  <c r="AP944" i="1"/>
  <c r="AP942" i="1"/>
  <c r="AP940" i="1"/>
  <c r="AP938" i="1"/>
  <c r="AO935" i="1"/>
  <c r="AM935" i="1"/>
  <c r="AO933" i="1"/>
  <c r="AM933" i="1"/>
  <c r="AO930" i="1"/>
  <c r="AM930" i="1"/>
  <c r="AP928" i="1"/>
  <c r="AP926" i="1"/>
  <c r="AP924" i="1"/>
  <c r="AO920" i="1"/>
  <c r="AM920" i="1"/>
  <c r="AO917" i="1"/>
  <c r="AM917" i="1"/>
  <c r="AO915" i="1"/>
  <c r="AM915" i="1"/>
  <c r="AO913" i="1"/>
  <c r="AM913" i="1"/>
  <c r="AP911" i="1"/>
  <c r="AP909" i="1"/>
  <c r="AP907" i="1"/>
  <c r="AP905" i="1"/>
  <c r="AP903" i="1"/>
  <c r="AP901" i="1"/>
  <c r="AP899" i="1"/>
  <c r="AN898" i="1"/>
  <c r="AM898" i="1"/>
  <c r="AP896" i="1"/>
  <c r="AP894" i="1"/>
  <c r="AP892" i="1"/>
  <c r="AP890" i="1"/>
  <c r="AP888" i="1"/>
  <c r="AP886" i="1"/>
  <c r="AP884" i="1"/>
  <c r="AP882" i="1"/>
  <c r="AP880" i="1"/>
  <c r="AP878" i="1"/>
  <c r="AO875" i="1"/>
  <c r="AM875" i="1"/>
  <c r="AO873" i="1"/>
  <c r="AM873" i="1"/>
  <c r="AO871" i="1"/>
  <c r="AM871" i="1"/>
  <c r="AO869" i="1"/>
  <c r="AM869" i="1"/>
  <c r="AO867" i="1"/>
  <c r="AM867" i="1"/>
  <c r="AO865" i="1"/>
  <c r="AM865" i="1"/>
  <c r="AP863" i="1"/>
  <c r="AP861" i="1"/>
  <c r="AP859" i="1"/>
  <c r="AN858" i="1"/>
  <c r="AM858" i="1"/>
  <c r="AP856" i="1"/>
  <c r="AP854" i="1"/>
  <c r="AO851" i="1"/>
  <c r="AM851" i="1"/>
  <c r="AP849" i="1"/>
  <c r="AP847" i="1"/>
  <c r="AP845" i="1"/>
  <c r="AP843" i="1"/>
  <c r="AP841" i="1"/>
  <c r="AP839" i="1"/>
  <c r="AP837" i="1"/>
  <c r="AP835" i="1"/>
  <c r="AO832" i="1"/>
  <c r="AM832" i="1"/>
  <c r="AO830" i="1"/>
  <c r="AM830" i="1"/>
  <c r="AP828" i="1"/>
  <c r="AP826" i="1"/>
  <c r="AN825" i="1"/>
  <c r="AM825" i="1"/>
  <c r="AO823" i="1"/>
  <c r="AM823" i="1"/>
  <c r="AO821" i="1"/>
  <c r="AM821" i="1"/>
  <c r="AO819" i="1"/>
  <c r="AM819" i="1"/>
  <c r="AO817" i="1"/>
  <c r="AM817" i="1"/>
  <c r="AN816" i="1"/>
  <c r="AM816" i="1"/>
  <c r="AO814" i="1"/>
  <c r="AM814" i="1"/>
  <c r="AO812" i="1"/>
  <c r="AM812" i="1"/>
  <c r="AO810" i="1"/>
  <c r="AM810" i="1"/>
  <c r="AP808" i="1"/>
  <c r="AP806" i="1"/>
  <c r="AP804" i="1"/>
  <c r="AP802" i="1"/>
  <c r="AP800" i="1"/>
  <c r="AP798" i="1"/>
  <c r="AP796" i="1"/>
  <c r="AP794" i="1"/>
  <c r="AP791" i="1"/>
  <c r="AO788" i="1"/>
  <c r="AO787" i="1"/>
  <c r="AM787" i="1"/>
  <c r="AO785" i="1"/>
  <c r="AP785" i="1"/>
  <c r="AP783" i="1"/>
  <c r="AP781" i="1"/>
  <c r="AP779" i="1"/>
  <c r="AP776" i="1"/>
  <c r="AO775" i="1"/>
  <c r="AP775" i="1"/>
  <c r="AO772" i="1"/>
  <c r="AM772" i="1"/>
  <c r="AO769" i="1"/>
  <c r="AM769" i="1"/>
  <c r="AO766" i="1"/>
  <c r="AM766" i="1"/>
  <c r="AN764" i="1"/>
  <c r="AM764" i="1"/>
  <c r="AP762" i="1"/>
  <c r="AN761" i="1"/>
  <c r="AM761" i="1"/>
  <c r="AO759" i="1"/>
  <c r="AM759" i="1"/>
  <c r="AO757" i="1"/>
  <c r="AM757" i="1"/>
  <c r="AP755" i="1"/>
  <c r="AN753" i="1"/>
  <c r="AM753" i="1"/>
  <c r="AO751" i="1"/>
  <c r="AM751" i="1"/>
  <c r="AO748" i="1"/>
  <c r="AP748" i="1"/>
  <c r="AO747" i="1"/>
  <c r="AP747" i="1"/>
  <c r="AN746" i="1"/>
  <c r="AM746" i="1"/>
  <c r="AP744" i="1"/>
  <c r="AO741" i="1"/>
  <c r="AM741" i="1"/>
  <c r="AO738" i="1"/>
  <c r="AM738" i="1"/>
  <c r="AN737" i="1"/>
  <c r="AM737" i="1"/>
  <c r="AO734" i="1"/>
  <c r="AM734" i="1"/>
  <c r="AO732" i="1"/>
  <c r="AM732" i="1"/>
  <c r="AN731" i="1"/>
  <c r="AM731" i="1"/>
  <c r="AO729" i="1"/>
  <c r="AP729" i="1"/>
  <c r="AP727" i="1"/>
  <c r="AN723" i="1"/>
  <c r="AM723" i="1"/>
  <c r="AO722" i="1"/>
  <c r="AP722" i="1"/>
  <c r="AO721" i="1"/>
  <c r="AO719" i="1"/>
  <c r="AP719" i="1"/>
  <c r="AO716" i="1"/>
  <c r="AM716" i="1"/>
  <c r="AN713" i="1"/>
  <c r="AM713" i="1"/>
  <c r="AO707" i="1"/>
  <c r="AP707" i="1"/>
  <c r="AO706" i="1"/>
  <c r="AP706" i="1"/>
  <c r="AO705" i="1"/>
  <c r="AP705" i="1"/>
  <c r="AP704" i="1"/>
  <c r="AO703" i="1"/>
  <c r="AP703" i="1"/>
  <c r="AO700" i="1"/>
  <c r="AM700" i="1"/>
  <c r="AP698" i="1"/>
  <c r="AP697" i="1"/>
  <c r="AP695" i="1"/>
  <c r="AO694" i="1"/>
  <c r="AO693" i="1"/>
  <c r="AM693" i="1"/>
  <c r="AO691" i="1"/>
  <c r="AM691" i="1"/>
  <c r="AO689" i="1"/>
  <c r="AM689" i="1"/>
  <c r="AP686" i="1"/>
  <c r="AP685" i="1"/>
  <c r="AN684" i="1"/>
  <c r="AM684" i="1"/>
  <c r="AO680" i="1"/>
  <c r="AP680" i="1"/>
  <c r="AP676" i="1"/>
  <c r="AO675" i="1"/>
  <c r="AM675" i="1"/>
  <c r="AO673" i="1"/>
  <c r="AP673" i="1"/>
  <c r="AP672" i="1"/>
  <c r="AP670" i="1"/>
  <c r="AN669" i="1"/>
  <c r="AM669" i="1"/>
  <c r="AO667" i="1"/>
  <c r="AM667" i="1"/>
  <c r="AO665" i="1"/>
  <c r="AM665" i="1"/>
  <c r="AP663" i="1"/>
  <c r="AN662" i="1"/>
  <c r="AM662" i="1"/>
  <c r="AP660" i="1"/>
  <c r="AO659" i="1"/>
  <c r="AO658" i="1"/>
  <c r="AO657" i="1"/>
  <c r="AM657" i="1"/>
  <c r="AP655" i="1"/>
  <c r="AO654" i="1"/>
  <c r="AM654" i="1"/>
  <c r="AP651" i="1"/>
  <c r="AP650" i="1"/>
  <c r="AP649" i="1"/>
  <c r="AP647" i="1"/>
  <c r="AP646" i="1"/>
  <c r="AP645" i="1"/>
  <c r="AP643" i="1"/>
  <c r="AO642" i="1"/>
  <c r="AM642" i="1"/>
  <c r="AO640" i="1"/>
  <c r="AM640" i="1"/>
  <c r="AO638" i="1"/>
  <c r="AM638" i="1"/>
  <c r="AO635" i="1"/>
  <c r="AM635" i="1"/>
  <c r="AO633" i="1"/>
  <c r="AM633" i="1"/>
  <c r="AO631" i="1"/>
  <c r="AM631" i="1"/>
  <c r="AO629" i="1"/>
  <c r="AO628" i="1"/>
  <c r="AM628" i="1"/>
  <c r="AP626" i="1"/>
  <c r="AP613" i="1"/>
  <c r="AP611" i="1"/>
  <c r="AP609" i="1"/>
  <c r="AP607" i="1"/>
  <c r="AP605" i="1"/>
  <c r="AM556" i="1"/>
  <c r="AO491" i="1"/>
  <c r="AO489" i="1"/>
  <c r="AO487" i="1"/>
  <c r="AO485" i="1"/>
  <c r="AO483" i="1"/>
  <c r="AP481" i="1"/>
  <c r="AO471" i="1"/>
  <c r="AP469" i="1"/>
  <c r="AP466" i="1"/>
  <c r="AN463" i="1"/>
  <c r="AO456" i="1"/>
  <c r="AP451" i="1"/>
  <c r="AO448" i="1"/>
  <c r="AP430" i="1"/>
  <c r="AP428" i="1"/>
  <c r="AN1027" i="1"/>
  <c r="AM1027" i="1"/>
  <c r="AO1025" i="1"/>
  <c r="AN1025" i="1"/>
  <c r="AM1025" i="1"/>
  <c r="AO1023" i="1"/>
  <c r="AN1023" i="1"/>
  <c r="AM1023" i="1"/>
  <c r="AO1021" i="1"/>
  <c r="AN1021" i="1"/>
  <c r="AM1021" i="1"/>
  <c r="AO1019" i="1"/>
  <c r="AN1019" i="1"/>
  <c r="AM1019" i="1"/>
  <c r="AP1017" i="1"/>
  <c r="AP1015" i="1"/>
  <c r="AP1013" i="1"/>
  <c r="AP1011" i="1"/>
  <c r="AO1010" i="1"/>
  <c r="AN1010" i="1"/>
  <c r="AM1010" i="1"/>
  <c r="AO1008" i="1"/>
  <c r="AN1008" i="1"/>
  <c r="AM1008" i="1"/>
  <c r="AO1006" i="1"/>
  <c r="AN1006" i="1"/>
  <c r="AM1006" i="1"/>
  <c r="AO1004" i="1"/>
  <c r="AN1004" i="1"/>
  <c r="AM1004" i="1"/>
  <c r="AP1002" i="1"/>
  <c r="AP1000" i="1"/>
  <c r="AP998" i="1"/>
  <c r="AP996" i="1"/>
  <c r="AO993" i="1"/>
  <c r="AN993" i="1"/>
  <c r="AM993" i="1"/>
  <c r="AO991" i="1"/>
  <c r="AN991" i="1"/>
  <c r="AM991" i="1"/>
  <c r="AO989" i="1"/>
  <c r="AN989" i="1"/>
  <c r="AM989" i="1"/>
  <c r="AO987" i="1"/>
  <c r="AN987" i="1"/>
  <c r="AM987" i="1"/>
  <c r="AP985" i="1"/>
  <c r="AP983" i="1"/>
  <c r="AP981" i="1"/>
  <c r="AP979" i="1"/>
  <c r="AO976" i="1"/>
  <c r="AN976" i="1"/>
  <c r="AM976" i="1"/>
  <c r="AO974" i="1"/>
  <c r="AN974" i="1"/>
  <c r="AM974" i="1"/>
  <c r="AO972" i="1"/>
  <c r="AP972" i="1"/>
  <c r="AP970" i="1"/>
  <c r="AP968" i="1"/>
  <c r="AO967" i="1"/>
  <c r="AN967" i="1"/>
  <c r="AM967" i="1"/>
  <c r="AO964" i="1"/>
  <c r="AN964" i="1"/>
  <c r="AM964" i="1"/>
  <c r="AN962" i="1"/>
  <c r="AM962" i="1"/>
  <c r="AP960" i="1"/>
  <c r="AO956" i="1"/>
  <c r="AO955" i="1"/>
  <c r="AN955" i="1"/>
  <c r="AM955" i="1"/>
  <c r="AO953" i="1"/>
  <c r="AN953" i="1"/>
  <c r="AM953" i="1"/>
  <c r="AP951" i="1"/>
  <c r="AN950" i="1"/>
  <c r="AM950" i="1"/>
  <c r="AP947" i="1"/>
  <c r="AP945" i="1"/>
  <c r="AO944" i="1"/>
  <c r="AN944" i="1"/>
  <c r="AM944" i="1"/>
  <c r="AO942" i="1"/>
  <c r="AN942" i="1"/>
  <c r="AM942" i="1"/>
  <c r="AO940" i="1"/>
  <c r="AN940" i="1"/>
  <c r="AM940" i="1"/>
  <c r="AO938" i="1"/>
  <c r="AN938" i="1"/>
  <c r="AM938" i="1"/>
  <c r="AP936" i="1"/>
  <c r="AP934" i="1"/>
  <c r="AP931" i="1"/>
  <c r="AP929" i="1"/>
  <c r="AO928" i="1"/>
  <c r="AN928" i="1"/>
  <c r="AM928" i="1"/>
  <c r="AO926" i="1"/>
  <c r="AN926" i="1"/>
  <c r="AM926" i="1"/>
  <c r="AO924" i="1"/>
  <c r="AN924" i="1"/>
  <c r="AM924" i="1"/>
  <c r="AP921" i="1"/>
  <c r="AP919" i="1"/>
  <c r="AO918" i="1"/>
  <c r="AP918" i="1"/>
  <c r="AP916" i="1"/>
  <c r="AP914" i="1"/>
  <c r="AO911" i="1"/>
  <c r="AN911" i="1"/>
  <c r="AM911" i="1"/>
  <c r="AO909" i="1"/>
  <c r="AN909" i="1"/>
  <c r="AM909" i="1"/>
  <c r="AO907" i="1"/>
  <c r="AN907" i="1"/>
  <c r="AM907" i="1"/>
  <c r="AO905" i="1"/>
  <c r="AN905" i="1"/>
  <c r="AM905" i="1"/>
  <c r="AO903" i="1"/>
  <c r="AN903" i="1"/>
  <c r="AM903" i="1"/>
  <c r="AO901" i="1"/>
  <c r="AN901" i="1"/>
  <c r="AM901" i="1"/>
  <c r="AO899" i="1"/>
  <c r="AN899" i="1"/>
  <c r="AM899" i="1"/>
  <c r="AO896" i="1"/>
  <c r="AN896" i="1"/>
  <c r="AM896" i="1"/>
  <c r="AO894" i="1"/>
  <c r="AN894" i="1"/>
  <c r="AM894" i="1"/>
  <c r="AO892" i="1"/>
  <c r="AN892" i="1"/>
  <c r="AM892" i="1"/>
  <c r="AO890" i="1"/>
  <c r="AN890" i="1"/>
  <c r="AM890" i="1"/>
  <c r="AO888" i="1"/>
  <c r="AN888" i="1"/>
  <c r="AM888" i="1"/>
  <c r="AO886" i="1"/>
  <c r="AN886" i="1"/>
  <c r="AM886" i="1"/>
  <c r="AO884" i="1"/>
  <c r="AN884" i="1"/>
  <c r="AM884" i="1"/>
  <c r="AO882" i="1"/>
  <c r="AN882" i="1"/>
  <c r="AM882" i="1"/>
  <c r="AO880" i="1"/>
  <c r="AN880" i="1"/>
  <c r="AM880" i="1"/>
  <c r="AO878" i="1"/>
  <c r="AN878" i="1"/>
  <c r="AM878" i="1"/>
  <c r="AO876" i="1"/>
  <c r="AP876" i="1"/>
  <c r="AP874" i="1"/>
  <c r="AP872" i="1"/>
  <c r="AP870" i="1"/>
  <c r="AP868" i="1"/>
  <c r="AP866" i="1"/>
  <c r="AO863" i="1"/>
  <c r="AN863" i="1"/>
  <c r="AM863" i="1"/>
  <c r="AO861" i="1"/>
  <c r="AN861" i="1"/>
  <c r="AM861" i="1"/>
  <c r="AO859" i="1"/>
  <c r="AN859" i="1"/>
  <c r="AM859" i="1"/>
  <c r="AO856" i="1"/>
  <c r="AN856" i="1"/>
  <c r="AM856" i="1"/>
  <c r="AO854" i="1"/>
  <c r="AN854" i="1"/>
  <c r="AM854" i="1"/>
  <c r="AP852" i="1"/>
  <c r="AO849" i="1"/>
  <c r="AN849" i="1"/>
  <c r="AM849" i="1"/>
  <c r="AO847" i="1"/>
  <c r="AN847" i="1"/>
  <c r="AM847" i="1"/>
  <c r="AO845" i="1"/>
  <c r="AN845" i="1"/>
  <c r="AM845" i="1"/>
  <c r="AO843" i="1"/>
  <c r="AN843" i="1"/>
  <c r="AM843" i="1"/>
  <c r="AO841" i="1"/>
  <c r="AN841" i="1"/>
  <c r="AM841" i="1"/>
  <c r="AO839" i="1"/>
  <c r="AN839" i="1"/>
  <c r="AM839" i="1"/>
  <c r="AO837" i="1"/>
  <c r="AN837" i="1"/>
  <c r="AM837" i="1"/>
  <c r="AO835" i="1"/>
  <c r="AN835" i="1"/>
  <c r="AM835" i="1"/>
  <c r="AO833" i="1"/>
  <c r="AP833" i="1"/>
  <c r="AP831" i="1"/>
  <c r="AO828" i="1"/>
  <c r="AN828" i="1"/>
  <c r="AM828" i="1"/>
  <c r="AO826" i="1"/>
  <c r="AN826" i="1"/>
  <c r="AM826" i="1"/>
  <c r="AP824" i="1"/>
  <c r="AP822" i="1"/>
  <c r="AP820" i="1"/>
  <c r="AP818" i="1"/>
  <c r="AP815" i="1"/>
  <c r="AP813" i="1"/>
  <c r="AP811" i="1"/>
  <c r="AP809" i="1"/>
  <c r="AO808" i="1"/>
  <c r="AN808" i="1"/>
  <c r="AM808" i="1"/>
  <c r="AO806" i="1"/>
  <c r="AN806" i="1"/>
  <c r="AM806" i="1"/>
  <c r="AO804" i="1"/>
  <c r="AN804" i="1"/>
  <c r="AM804" i="1"/>
  <c r="AO802" i="1"/>
  <c r="AN802" i="1"/>
  <c r="AM802" i="1"/>
  <c r="AO800" i="1"/>
  <c r="AN800" i="1"/>
  <c r="AM800" i="1"/>
  <c r="AO798" i="1"/>
  <c r="AN798" i="1"/>
  <c r="AM798" i="1"/>
  <c r="AO796" i="1"/>
  <c r="AN796" i="1"/>
  <c r="AM796" i="1"/>
  <c r="AO794" i="1"/>
  <c r="AN794" i="1"/>
  <c r="AM794" i="1"/>
  <c r="AO791" i="1"/>
  <c r="AN791" i="1"/>
  <c r="AM791" i="1"/>
  <c r="AO789" i="1"/>
  <c r="AP789" i="1"/>
  <c r="AN788" i="1"/>
  <c r="AM788" i="1"/>
  <c r="AP786" i="1"/>
  <c r="AN785" i="1"/>
  <c r="AM785" i="1"/>
  <c r="AO783" i="1"/>
  <c r="AN783" i="1"/>
  <c r="AM783" i="1"/>
  <c r="AO781" i="1"/>
  <c r="AN781" i="1"/>
  <c r="AM781" i="1"/>
  <c r="AO779" i="1"/>
  <c r="AN779" i="1"/>
  <c r="AM779" i="1"/>
  <c r="AP777" i="1"/>
  <c r="AO776" i="1"/>
  <c r="AN776" i="1"/>
  <c r="AM776" i="1"/>
  <c r="AO774" i="1"/>
  <c r="AP774" i="1"/>
  <c r="AO773" i="1"/>
  <c r="AP773" i="1"/>
  <c r="AO770" i="1"/>
  <c r="AP770" i="1"/>
  <c r="AP768" i="1"/>
  <c r="AO767" i="1"/>
  <c r="AP767" i="1"/>
  <c r="AO762" i="1"/>
  <c r="AN762" i="1"/>
  <c r="AM762" i="1"/>
  <c r="AP760" i="1"/>
  <c r="AP758" i="1"/>
  <c r="AO755" i="1"/>
  <c r="AN755" i="1"/>
  <c r="AM755" i="1"/>
  <c r="AP752" i="1"/>
  <c r="AO749" i="1"/>
  <c r="AP749" i="1"/>
  <c r="AN748" i="1"/>
  <c r="AM748" i="1"/>
  <c r="AN747" i="1"/>
  <c r="AM747" i="1"/>
  <c r="AO744" i="1"/>
  <c r="AN744" i="1"/>
  <c r="AM744" i="1"/>
  <c r="AP742" i="1"/>
  <c r="AO739" i="1"/>
  <c r="AP739" i="1"/>
  <c r="AO735" i="1"/>
  <c r="AP735" i="1"/>
  <c r="AN733" i="1"/>
  <c r="AM733" i="1"/>
  <c r="AO730" i="1"/>
  <c r="AP730" i="1"/>
  <c r="AN729" i="1"/>
  <c r="AM729" i="1"/>
  <c r="AO727" i="1"/>
  <c r="AO725" i="1"/>
  <c r="AP724" i="1"/>
  <c r="AO723" i="1"/>
  <c r="AN722" i="1"/>
  <c r="AM722" i="1"/>
  <c r="AP720" i="1"/>
  <c r="AN717" i="1"/>
  <c r="AM717" i="1"/>
  <c r="AN711" i="1"/>
  <c r="AM711" i="1"/>
  <c r="AO710" i="1"/>
  <c r="AP710" i="1"/>
  <c r="AO709" i="1"/>
  <c r="AP708" i="1"/>
  <c r="AN707" i="1"/>
  <c r="AM707" i="1"/>
  <c r="AN706" i="1"/>
  <c r="AM706" i="1"/>
  <c r="AO704" i="1"/>
  <c r="AN704" i="1"/>
  <c r="AM704" i="1"/>
  <c r="AN703" i="1"/>
  <c r="AM703" i="1"/>
  <c r="AO701" i="1"/>
  <c r="AP701" i="1"/>
  <c r="AP699" i="1"/>
  <c r="AO698" i="1"/>
  <c r="AO697" i="1"/>
  <c r="AN697" i="1"/>
  <c r="AM697" i="1"/>
  <c r="AO695" i="1"/>
  <c r="AN695" i="1"/>
  <c r="AM695" i="1"/>
  <c r="AN694" i="1"/>
  <c r="AM694" i="1"/>
  <c r="AP692" i="1"/>
  <c r="AP690" i="1"/>
  <c r="AP687" i="1"/>
  <c r="AO686" i="1"/>
  <c r="AO685" i="1"/>
  <c r="AN685" i="1"/>
  <c r="AM685" i="1"/>
  <c r="AP681" i="1"/>
  <c r="AN680" i="1"/>
  <c r="AM680" i="1"/>
  <c r="AO676" i="1"/>
  <c r="AN676" i="1"/>
  <c r="AM676" i="1"/>
  <c r="AP674" i="1"/>
  <c r="AO672" i="1"/>
  <c r="AN672" i="1"/>
  <c r="AM672" i="1"/>
  <c r="AO670" i="1"/>
  <c r="AN670" i="1"/>
  <c r="AM670" i="1"/>
  <c r="AP668" i="1"/>
  <c r="AP666" i="1"/>
  <c r="AO663" i="1"/>
  <c r="AN663" i="1"/>
  <c r="AM663" i="1"/>
  <c r="AO660" i="1"/>
  <c r="AN660" i="1"/>
  <c r="AM660" i="1"/>
  <c r="AN659" i="1"/>
  <c r="AM659" i="1"/>
  <c r="AN658" i="1"/>
  <c r="AM658" i="1"/>
  <c r="AP656" i="1"/>
  <c r="AO655" i="1"/>
  <c r="AN655" i="1"/>
  <c r="AM655" i="1"/>
  <c r="AP652" i="1"/>
  <c r="AO651" i="1"/>
  <c r="AO650" i="1"/>
  <c r="AO649" i="1"/>
  <c r="AN649" i="1"/>
  <c r="AM649" i="1"/>
  <c r="AO647" i="1"/>
  <c r="AO646" i="1"/>
  <c r="AO645" i="1"/>
  <c r="AN645" i="1"/>
  <c r="AM645" i="1"/>
  <c r="AO643" i="1"/>
  <c r="AN643" i="1"/>
  <c r="AM643" i="1"/>
  <c r="AP641" i="1"/>
  <c r="AP639" i="1"/>
  <c r="AP636" i="1"/>
  <c r="AP634" i="1"/>
  <c r="AP632" i="1"/>
  <c r="AO624" i="1"/>
  <c r="AN624" i="1"/>
  <c r="AM624" i="1"/>
  <c r="AO603" i="1"/>
  <c r="AP588" i="1"/>
  <c r="AP586" i="1"/>
  <c r="AP584" i="1"/>
  <c r="AP582" i="1"/>
  <c r="AP580" i="1"/>
  <c r="AP565" i="1"/>
  <c r="AP563" i="1"/>
  <c r="AP561" i="1"/>
  <c r="AP559" i="1"/>
  <c r="AP492" i="1"/>
  <c r="AO464" i="1"/>
  <c r="AO451" i="1"/>
  <c r="AP422" i="1"/>
  <c r="AN421" i="1"/>
  <c r="AO419" i="1"/>
  <c r="AO948" i="1"/>
  <c r="AO947" i="1"/>
  <c r="AO945" i="1"/>
  <c r="AP943" i="1"/>
  <c r="AP941" i="1"/>
  <c r="AP939" i="1"/>
  <c r="AP937" i="1"/>
  <c r="AO936" i="1"/>
  <c r="AO934" i="1"/>
  <c r="AO932" i="1"/>
  <c r="AO931" i="1"/>
  <c r="AO929" i="1"/>
  <c r="AP927" i="1"/>
  <c r="AP925" i="1"/>
  <c r="AP923" i="1"/>
  <c r="AO922" i="1"/>
  <c r="AO921" i="1"/>
  <c r="AO919" i="1"/>
  <c r="AN918" i="1"/>
  <c r="AM918" i="1"/>
  <c r="AO916" i="1"/>
  <c r="AO914" i="1"/>
  <c r="AP912" i="1"/>
  <c r="AP910" i="1"/>
  <c r="AP908" i="1"/>
  <c r="AP906" i="1"/>
  <c r="AP904" i="1"/>
  <c r="AP902" i="1"/>
  <c r="AP900" i="1"/>
  <c r="AP898" i="1"/>
  <c r="AP895" i="1"/>
  <c r="AP893" i="1"/>
  <c r="AP891" i="1"/>
  <c r="AP889" i="1"/>
  <c r="AP887" i="1"/>
  <c r="AP885" i="1"/>
  <c r="AP883" i="1"/>
  <c r="AP881" i="1"/>
  <c r="AP879" i="1"/>
  <c r="AP877" i="1"/>
  <c r="AN876" i="1"/>
  <c r="AO874" i="1"/>
  <c r="AO872" i="1"/>
  <c r="AO870" i="1"/>
  <c r="AO868" i="1"/>
  <c r="AO866" i="1"/>
  <c r="AO864" i="1"/>
  <c r="AP862" i="1"/>
  <c r="AP860" i="1"/>
  <c r="AP858" i="1"/>
  <c r="AP855" i="1"/>
  <c r="AP853" i="1"/>
  <c r="AO852" i="1"/>
  <c r="AO850" i="1"/>
  <c r="AP848" i="1"/>
  <c r="AP846" i="1"/>
  <c r="AP844" i="1"/>
  <c r="AP842" i="1"/>
  <c r="AP840" i="1"/>
  <c r="AP838" i="1"/>
  <c r="AP836" i="1"/>
  <c r="AP834" i="1"/>
  <c r="AN833" i="1"/>
  <c r="AO831" i="1"/>
  <c r="AP827" i="1"/>
  <c r="AO824" i="1"/>
  <c r="AO822" i="1"/>
  <c r="AO820" i="1"/>
  <c r="AO818" i="1"/>
  <c r="AO815" i="1"/>
  <c r="AO813" i="1"/>
  <c r="AO811" i="1"/>
  <c r="AO809" i="1"/>
  <c r="AP807" i="1"/>
  <c r="AP805" i="1"/>
  <c r="AP803" i="1"/>
  <c r="AP801" i="1"/>
  <c r="AP799" i="1"/>
  <c r="AP797" i="1"/>
  <c r="AP795" i="1"/>
  <c r="AP793" i="1"/>
  <c r="AO792" i="1"/>
  <c r="AP790" i="1"/>
  <c r="AN789" i="1"/>
  <c r="AO786" i="1"/>
  <c r="AP784" i="1"/>
  <c r="AP782" i="1"/>
  <c r="AP780" i="1"/>
  <c r="AP778" i="1"/>
  <c r="AO777" i="1"/>
  <c r="AN775" i="1"/>
  <c r="AN774" i="1"/>
  <c r="AM774" i="1"/>
  <c r="AN773" i="1"/>
  <c r="AM773" i="1"/>
  <c r="AO771" i="1"/>
  <c r="AN770" i="1"/>
  <c r="AO768" i="1"/>
  <c r="AN767" i="1"/>
  <c r="AM767" i="1"/>
  <c r="AO765" i="1"/>
  <c r="AO763" i="1"/>
  <c r="AO760" i="1"/>
  <c r="AO758" i="1"/>
  <c r="AP756" i="1"/>
  <c r="AP754" i="1"/>
  <c r="AO753" i="1"/>
  <c r="AO752" i="1"/>
  <c r="AN749" i="1"/>
  <c r="AP746" i="1"/>
  <c r="AP745" i="1"/>
  <c r="AP743" i="1"/>
  <c r="AO742" i="1"/>
  <c r="AO740" i="1"/>
  <c r="AN739" i="1"/>
  <c r="AO736" i="1"/>
  <c r="AN735" i="1"/>
  <c r="AN730" i="1"/>
  <c r="AP728" i="1"/>
  <c r="AN727" i="1"/>
  <c r="AO726" i="1"/>
  <c r="AO724" i="1"/>
  <c r="AO720" i="1"/>
  <c r="AN719" i="1"/>
  <c r="AM719" i="1"/>
  <c r="AO718" i="1"/>
  <c r="AO717" i="1"/>
  <c r="AO715" i="1"/>
  <c r="AO714" i="1"/>
  <c r="AO713" i="1"/>
  <c r="AO711" i="1"/>
  <c r="AN710" i="1"/>
  <c r="AM710" i="1"/>
  <c r="AO708" i="1"/>
  <c r="AN705" i="1"/>
  <c r="AP702" i="1"/>
  <c r="AN701" i="1"/>
  <c r="AO699" i="1"/>
  <c r="AN698" i="1"/>
  <c r="AM698" i="1"/>
  <c r="AP696" i="1"/>
  <c r="AO692" i="1"/>
  <c r="AO690" i="1"/>
  <c r="AO688" i="1"/>
  <c r="AO687" i="1"/>
  <c r="AN686" i="1"/>
  <c r="AM686" i="1"/>
  <c r="AO682" i="1"/>
  <c r="AO681" i="1"/>
  <c r="AP679" i="1"/>
  <c r="AO678" i="1"/>
  <c r="AO677" i="1"/>
  <c r="AO674" i="1"/>
  <c r="AN673" i="1"/>
  <c r="AM673" i="1"/>
  <c r="AO671" i="1"/>
  <c r="AO668" i="1"/>
  <c r="AO666" i="1"/>
  <c r="AO664" i="1"/>
  <c r="AP662" i="1"/>
  <c r="AP661" i="1"/>
  <c r="AO656" i="1"/>
  <c r="AO653" i="1"/>
  <c r="AO652" i="1"/>
  <c r="AN651" i="1"/>
  <c r="AN650" i="1"/>
  <c r="AP648" i="1"/>
  <c r="AN647" i="1"/>
  <c r="AN646" i="1"/>
  <c r="AP644" i="1"/>
  <c r="AO641" i="1"/>
  <c r="AN641" i="1"/>
  <c r="AO639" i="1"/>
  <c r="AN639" i="1"/>
  <c r="AO637" i="1"/>
  <c r="AO636" i="1"/>
  <c r="AO634" i="1"/>
  <c r="AO632" i="1"/>
  <c r="AO630" i="1"/>
  <c r="AP625" i="1"/>
  <c r="AP623" i="1"/>
  <c r="AO622" i="1"/>
  <c r="AO620" i="1"/>
  <c r="AO618" i="1"/>
  <c r="AO616" i="1"/>
  <c r="AO594" i="1"/>
  <c r="AO592" i="1"/>
  <c r="AO590" i="1"/>
  <c r="AO567" i="1"/>
  <c r="AN559" i="1"/>
  <c r="AO557" i="1"/>
  <c r="AO525" i="1"/>
  <c r="AP523" i="1"/>
  <c r="AP521" i="1"/>
  <c r="AP519" i="1"/>
  <c r="AP517" i="1"/>
  <c r="AP515" i="1"/>
  <c r="AP513" i="1"/>
  <c r="AP511" i="1"/>
  <c r="AP509" i="1"/>
  <c r="AP507" i="1"/>
  <c r="AP505" i="1"/>
  <c r="AP503" i="1"/>
  <c r="AP501" i="1"/>
  <c r="AO498" i="1"/>
  <c r="AO496" i="1"/>
  <c r="AO494" i="1"/>
  <c r="AN475" i="1"/>
  <c r="AO459" i="1"/>
  <c r="AP437" i="1"/>
  <c r="AO973" i="1"/>
  <c r="AM973" i="1"/>
  <c r="AP971" i="1"/>
  <c r="AP969" i="1"/>
  <c r="AO966" i="1"/>
  <c r="AO965" i="1"/>
  <c r="AM965" i="1"/>
  <c r="AO963" i="1"/>
  <c r="AM963" i="1"/>
  <c r="AP962" i="1"/>
  <c r="AP961" i="1"/>
  <c r="AP959" i="1"/>
  <c r="AO958" i="1"/>
  <c r="AO957" i="1"/>
  <c r="AM957" i="1"/>
  <c r="AO954" i="1"/>
  <c r="AM954" i="1"/>
  <c r="AO952" i="1"/>
  <c r="AP952" i="1"/>
  <c r="AP950" i="1"/>
  <c r="AP949" i="1"/>
  <c r="AN948" i="1"/>
  <c r="AM948" i="1"/>
  <c r="AP946" i="1"/>
  <c r="AO943" i="1"/>
  <c r="AM943" i="1"/>
  <c r="AO941" i="1"/>
  <c r="AM941" i="1"/>
  <c r="AO939" i="1"/>
  <c r="AM939" i="1"/>
  <c r="AO937" i="1"/>
  <c r="AM937" i="1"/>
  <c r="AP935" i="1"/>
  <c r="AP933" i="1"/>
  <c r="AN932" i="1"/>
  <c r="AM932" i="1"/>
  <c r="AP930" i="1"/>
  <c r="AO927" i="1"/>
  <c r="AM927" i="1"/>
  <c r="AO925" i="1"/>
  <c r="AM925" i="1"/>
  <c r="AO923" i="1"/>
  <c r="AM923" i="1"/>
  <c r="AN922" i="1"/>
  <c r="AM922" i="1"/>
  <c r="AP920" i="1"/>
  <c r="AP917" i="1"/>
  <c r="AP915" i="1"/>
  <c r="AP913" i="1"/>
  <c r="AO912" i="1"/>
  <c r="AM912" i="1"/>
  <c r="AO910" i="1"/>
  <c r="AM910" i="1"/>
  <c r="AO908" i="1"/>
  <c r="AM908" i="1"/>
  <c r="AO906" i="1"/>
  <c r="AM906" i="1"/>
  <c r="AO904" i="1"/>
  <c r="AM904" i="1"/>
  <c r="AO902" i="1"/>
  <c r="AM902" i="1"/>
  <c r="AO900" i="1"/>
  <c r="AM900" i="1"/>
  <c r="AO898" i="1"/>
  <c r="AO897" i="1"/>
  <c r="AM897" i="1"/>
  <c r="AO895" i="1"/>
  <c r="AM895" i="1"/>
  <c r="AO893" i="1"/>
  <c r="AM893" i="1"/>
  <c r="AO891" i="1"/>
  <c r="AM891" i="1"/>
  <c r="AO889" i="1"/>
  <c r="AM889" i="1"/>
  <c r="AO887" i="1"/>
  <c r="AM887" i="1"/>
  <c r="AO885" i="1"/>
  <c r="AM885" i="1"/>
  <c r="AO883" i="1"/>
  <c r="AM883" i="1"/>
  <c r="AO881" i="1"/>
  <c r="AM881" i="1"/>
  <c r="AO879" i="1"/>
  <c r="AM879" i="1"/>
  <c r="AO877" i="1"/>
  <c r="AM877" i="1"/>
  <c r="AP875" i="1"/>
  <c r="AP873" i="1"/>
  <c r="AP871" i="1"/>
  <c r="AP869" i="1"/>
  <c r="AP867" i="1"/>
  <c r="AP865" i="1"/>
  <c r="AN864" i="1"/>
  <c r="AM864" i="1"/>
  <c r="AO862" i="1"/>
  <c r="AM862" i="1"/>
  <c r="AO860" i="1"/>
  <c r="AM860" i="1"/>
  <c r="AO858" i="1"/>
  <c r="AO857" i="1"/>
  <c r="AM857" i="1"/>
  <c r="AO855" i="1"/>
  <c r="AM855" i="1"/>
  <c r="AO853" i="1"/>
  <c r="AM853" i="1"/>
  <c r="AP851" i="1"/>
  <c r="AN850" i="1"/>
  <c r="AM850" i="1"/>
  <c r="AO848" i="1"/>
  <c r="AM848" i="1"/>
  <c r="AO846" i="1"/>
  <c r="AM846" i="1"/>
  <c r="AO844" i="1"/>
  <c r="AM844" i="1"/>
  <c r="AO842" i="1"/>
  <c r="AM842" i="1"/>
  <c r="AO840" i="1"/>
  <c r="AM840" i="1"/>
  <c r="AO838" i="1"/>
  <c r="AM838" i="1"/>
  <c r="AO836" i="1"/>
  <c r="AM836" i="1"/>
  <c r="AO834" i="1"/>
  <c r="AM834" i="1"/>
  <c r="AP832" i="1"/>
  <c r="AP830" i="1"/>
  <c r="AO829" i="1"/>
  <c r="AM829" i="1"/>
  <c r="AO827" i="1"/>
  <c r="AM827" i="1"/>
  <c r="AO825" i="1"/>
  <c r="AP825" i="1"/>
  <c r="AP823" i="1"/>
  <c r="AP821" i="1"/>
  <c r="AP819" i="1"/>
  <c r="AP817" i="1"/>
  <c r="AO816" i="1"/>
  <c r="AP816" i="1"/>
  <c r="AP814" i="1"/>
  <c r="AP812" i="1"/>
  <c r="AP810" i="1"/>
  <c r="AO807" i="1"/>
  <c r="AM807" i="1"/>
  <c r="AO805" i="1"/>
  <c r="AM805" i="1"/>
  <c r="AO803" i="1"/>
  <c r="AM803" i="1"/>
  <c r="AO801" i="1"/>
  <c r="AM801" i="1"/>
  <c r="AO799" i="1"/>
  <c r="AM799" i="1"/>
  <c r="AO797" i="1"/>
  <c r="AM797" i="1"/>
  <c r="AO795" i="1"/>
  <c r="AM795" i="1"/>
  <c r="AO793" i="1"/>
  <c r="AM793" i="1"/>
  <c r="AN792" i="1"/>
  <c r="AM792" i="1"/>
  <c r="AO790" i="1"/>
  <c r="AM790" i="1"/>
  <c r="AP788" i="1"/>
  <c r="AP787" i="1"/>
  <c r="AO784" i="1"/>
  <c r="AM784" i="1"/>
  <c r="AO782" i="1"/>
  <c r="AM782" i="1"/>
  <c r="AO780" i="1"/>
  <c r="AM780" i="1"/>
  <c r="AO778" i="1"/>
  <c r="AM778" i="1"/>
  <c r="AP772" i="1"/>
  <c r="AN771" i="1"/>
  <c r="AM771" i="1"/>
  <c r="AP769" i="1"/>
  <c r="AP766" i="1"/>
  <c r="AN765" i="1"/>
  <c r="AM765" i="1"/>
  <c r="AO764" i="1"/>
  <c r="AP764" i="1"/>
  <c r="AN763" i="1"/>
  <c r="AM763" i="1"/>
  <c r="AO761" i="1"/>
  <c r="AP761" i="1"/>
  <c r="AP759" i="1"/>
  <c r="AP757" i="1"/>
  <c r="AO756" i="1"/>
  <c r="AM756" i="1"/>
  <c r="AO754" i="1"/>
  <c r="AM754" i="1"/>
  <c r="AP751" i="1"/>
  <c r="AO750" i="1"/>
  <c r="AM750" i="1"/>
  <c r="AO746" i="1"/>
  <c r="AO745" i="1"/>
  <c r="AM745" i="1"/>
  <c r="AO743" i="1"/>
  <c r="AM743" i="1"/>
  <c r="AP741" i="1"/>
  <c r="AN740" i="1"/>
  <c r="AM740" i="1"/>
  <c r="AP738" i="1"/>
  <c r="AO737" i="1"/>
  <c r="AP737" i="1"/>
  <c r="AN736" i="1"/>
  <c r="AM736" i="1"/>
  <c r="AP734" i="1"/>
  <c r="AO733" i="1"/>
  <c r="AP733" i="1"/>
  <c r="AP732" i="1"/>
  <c r="AO731" i="1"/>
  <c r="AO728" i="1"/>
  <c r="AM728" i="1"/>
  <c r="AN726" i="1"/>
  <c r="AM726" i="1"/>
  <c r="AN725" i="1"/>
  <c r="AM725" i="1"/>
  <c r="AN721" i="1"/>
  <c r="AM721" i="1"/>
  <c r="AN718" i="1"/>
  <c r="AM718" i="1"/>
  <c r="AP717" i="1"/>
  <c r="AP716" i="1"/>
  <c r="AN715" i="1"/>
  <c r="AM715" i="1"/>
  <c r="AN714" i="1"/>
  <c r="AM714" i="1"/>
  <c r="AO712" i="1"/>
  <c r="AM712" i="1"/>
  <c r="AP711" i="1"/>
  <c r="AN709" i="1"/>
  <c r="AM709" i="1"/>
  <c r="AO702" i="1"/>
  <c r="AM702" i="1"/>
  <c r="AP700" i="1"/>
  <c r="AO696" i="1"/>
  <c r="AM696" i="1"/>
  <c r="AP694" i="1"/>
  <c r="AP693" i="1"/>
  <c r="AP691" i="1"/>
  <c r="AP689" i="1"/>
  <c r="AN688" i="1"/>
  <c r="AM688" i="1"/>
  <c r="AO684" i="1"/>
  <c r="AP684" i="1"/>
  <c r="AO683" i="1"/>
  <c r="AM683" i="1"/>
  <c r="AN682" i="1"/>
  <c r="AM682" i="1"/>
  <c r="AO679" i="1"/>
  <c r="AM679" i="1"/>
  <c r="AN678" i="1"/>
  <c r="AM678" i="1"/>
  <c r="AN677" i="1"/>
  <c r="AM677" i="1"/>
  <c r="AP675" i="1"/>
  <c r="AN671" i="1"/>
  <c r="AM671" i="1"/>
  <c r="AO669" i="1"/>
  <c r="AP669" i="1"/>
  <c r="AP667" i="1"/>
  <c r="AP665" i="1"/>
  <c r="AN664" i="1"/>
  <c r="AM664" i="1"/>
  <c r="AO662" i="1"/>
  <c r="AO661" i="1"/>
  <c r="AM661" i="1"/>
  <c r="AP659" i="1"/>
  <c r="AP658" i="1"/>
  <c r="AP657" i="1"/>
  <c r="AP654" i="1"/>
  <c r="AN653" i="1"/>
  <c r="AM653" i="1"/>
  <c r="AO648" i="1"/>
  <c r="AM648" i="1"/>
  <c r="AO644" i="1"/>
  <c r="AM644" i="1"/>
  <c r="AP642" i="1"/>
  <c r="AP640" i="1"/>
  <c r="AP638" i="1"/>
  <c r="AN637" i="1"/>
  <c r="AM637" i="1"/>
  <c r="AP635" i="1"/>
  <c r="AP633" i="1"/>
  <c r="AP631" i="1"/>
  <c r="AP629" i="1"/>
  <c r="AP628" i="1"/>
  <c r="AO627" i="1"/>
  <c r="AM627" i="1"/>
  <c r="AO625" i="1"/>
  <c r="AM625" i="1"/>
  <c r="AO623" i="1"/>
  <c r="AM623" i="1"/>
  <c r="AO604" i="1"/>
  <c r="AO598" i="1"/>
  <c r="AO576" i="1"/>
  <c r="AO574" i="1"/>
  <c r="AO572" i="1"/>
  <c r="AP570" i="1"/>
  <c r="AP568" i="1"/>
  <c r="AP554" i="1"/>
  <c r="AP552" i="1"/>
  <c r="AP550" i="1"/>
  <c r="AP548" i="1"/>
  <c r="AP546" i="1"/>
  <c r="AP544" i="1"/>
  <c r="AP542" i="1"/>
  <c r="AP540" i="1"/>
  <c r="AP538" i="1"/>
  <c r="AP536" i="1"/>
  <c r="AP534" i="1"/>
  <c r="AP532" i="1"/>
  <c r="AP530" i="1"/>
  <c r="AP528" i="1"/>
  <c r="AP526" i="1"/>
  <c r="AO478" i="1"/>
  <c r="AO476" i="1"/>
  <c r="AN455" i="1"/>
  <c r="AP446" i="1"/>
  <c r="AN445" i="1"/>
  <c r="AO443" i="1"/>
  <c r="AO441" i="1"/>
  <c r="AO439" i="1"/>
  <c r="AO433" i="1"/>
  <c r="AO425" i="1"/>
  <c r="AO417" i="1"/>
  <c r="AO415" i="1"/>
  <c r="AO413" i="1"/>
  <c r="AN412" i="1"/>
  <c r="AM412" i="1"/>
  <c r="AP410" i="1"/>
  <c r="AN409" i="1"/>
  <c r="AO406" i="1"/>
  <c r="AO404" i="1"/>
  <c r="AN403" i="1"/>
  <c r="AO401" i="1"/>
  <c r="AP399" i="1"/>
  <c r="AP397" i="1"/>
  <c r="AO394" i="1"/>
  <c r="AO392" i="1"/>
  <c r="AO390" i="1"/>
  <c r="AP388" i="1"/>
  <c r="AP386" i="1"/>
  <c r="AO383" i="1"/>
  <c r="AP381" i="1"/>
  <c r="AO378" i="1"/>
  <c r="AP375" i="1"/>
  <c r="AP373" i="1"/>
  <c r="AN371" i="1"/>
  <c r="AO369" i="1"/>
  <c r="AO367" i="1"/>
  <c r="AO366" i="1"/>
  <c r="AO364" i="1"/>
  <c r="AN363" i="1"/>
  <c r="AO361" i="1"/>
  <c r="AN359" i="1"/>
  <c r="AM359" i="1"/>
  <c r="AP357" i="1"/>
  <c r="AN356" i="1"/>
  <c r="AO354" i="1"/>
  <c r="AO351" i="1"/>
  <c r="AP349" i="1"/>
  <c r="AP347" i="1"/>
  <c r="AO346" i="1"/>
  <c r="AN344" i="1"/>
  <c r="AO341" i="1"/>
  <c r="AO337" i="1"/>
  <c r="AO335" i="1"/>
  <c r="AO323" i="1"/>
  <c r="AO321" i="1"/>
  <c r="AN320" i="1"/>
  <c r="AP316" i="1"/>
  <c r="AN314" i="1"/>
  <c r="AM314" i="1"/>
  <c r="AO312" i="1"/>
  <c r="AP310" i="1"/>
  <c r="AO309" i="1"/>
  <c r="AO308" i="1"/>
  <c r="AO293" i="1"/>
  <c r="AP290" i="1"/>
  <c r="AN289" i="1"/>
  <c r="AO287" i="1"/>
  <c r="AP287" i="1"/>
  <c r="AP262" i="1"/>
  <c r="AP260" i="1"/>
  <c r="AP230" i="1"/>
  <c r="AP228" i="1"/>
  <c r="AP621" i="1"/>
  <c r="AP619" i="1"/>
  <c r="AP617" i="1"/>
  <c r="AP615" i="1"/>
  <c r="AO614" i="1"/>
  <c r="AP614" i="1"/>
  <c r="AO613" i="1"/>
  <c r="AM613" i="1"/>
  <c r="AO611" i="1"/>
  <c r="AM611" i="1"/>
  <c r="AO609" i="1"/>
  <c r="AM609" i="1"/>
  <c r="AO607" i="1"/>
  <c r="AM607" i="1"/>
  <c r="AO605" i="1"/>
  <c r="AM605" i="1"/>
  <c r="AN604" i="1"/>
  <c r="AM604" i="1"/>
  <c r="AP602" i="1"/>
  <c r="AO601" i="1"/>
  <c r="AP601" i="1"/>
  <c r="AP600" i="1"/>
  <c r="AP599" i="1"/>
  <c r="AN598" i="1"/>
  <c r="AM598" i="1"/>
  <c r="AP596" i="1"/>
  <c r="AP595" i="1"/>
  <c r="AP593" i="1"/>
  <c r="AP591" i="1"/>
  <c r="AO588" i="1"/>
  <c r="AM588" i="1"/>
  <c r="AO586" i="1"/>
  <c r="AM586" i="1"/>
  <c r="AO584" i="1"/>
  <c r="AM584" i="1"/>
  <c r="AO582" i="1"/>
  <c r="AM582" i="1"/>
  <c r="AO580" i="1"/>
  <c r="AM580" i="1"/>
  <c r="AP577" i="1"/>
  <c r="AP575" i="1"/>
  <c r="AP573" i="1"/>
  <c r="AO570" i="1"/>
  <c r="AM570" i="1"/>
  <c r="AO568" i="1"/>
  <c r="AM568" i="1"/>
  <c r="AO565" i="1"/>
  <c r="AM565" i="1"/>
  <c r="AO563" i="1"/>
  <c r="AM563" i="1"/>
  <c r="AO561" i="1"/>
  <c r="AM561" i="1"/>
  <c r="AP558" i="1"/>
  <c r="AO554" i="1"/>
  <c r="AM554" i="1"/>
  <c r="AO552" i="1"/>
  <c r="AM552" i="1"/>
  <c r="AO550" i="1"/>
  <c r="AM550" i="1"/>
  <c r="AO548" i="1"/>
  <c r="AM548" i="1"/>
  <c r="AO546" i="1"/>
  <c r="AM546" i="1"/>
  <c r="AO544" i="1"/>
  <c r="AM544" i="1"/>
  <c r="AO542" i="1"/>
  <c r="AM542" i="1"/>
  <c r="AO540" i="1"/>
  <c r="AM540" i="1"/>
  <c r="AO538" i="1"/>
  <c r="AM538" i="1"/>
  <c r="AO536" i="1"/>
  <c r="AM536" i="1"/>
  <c r="AO534" i="1"/>
  <c r="AM534" i="1"/>
  <c r="AO532" i="1"/>
  <c r="AM532" i="1"/>
  <c r="AO530" i="1"/>
  <c r="AM530" i="1"/>
  <c r="AO528" i="1"/>
  <c r="AM528" i="1"/>
  <c r="AO526" i="1"/>
  <c r="AM526" i="1"/>
  <c r="AP524" i="1"/>
  <c r="AO523" i="1"/>
  <c r="AM523" i="1"/>
  <c r="AO521" i="1"/>
  <c r="AM521" i="1"/>
  <c r="AO519" i="1"/>
  <c r="AM519" i="1"/>
  <c r="AO517" i="1"/>
  <c r="AM517" i="1"/>
  <c r="AO515" i="1"/>
  <c r="AM515" i="1"/>
  <c r="AO513" i="1"/>
  <c r="AM513" i="1"/>
  <c r="AO511" i="1"/>
  <c r="AM511" i="1"/>
  <c r="AO509" i="1"/>
  <c r="AM509" i="1"/>
  <c r="AO507" i="1"/>
  <c r="AM507" i="1"/>
  <c r="AO505" i="1"/>
  <c r="AM505" i="1"/>
  <c r="AO503" i="1"/>
  <c r="AM503" i="1"/>
  <c r="AO501" i="1"/>
  <c r="AM501" i="1"/>
  <c r="AP499" i="1"/>
  <c r="AP497" i="1"/>
  <c r="AP495" i="1"/>
  <c r="AO492" i="1"/>
  <c r="AM492" i="1"/>
  <c r="AP490" i="1"/>
  <c r="AP488" i="1"/>
  <c r="AP486" i="1"/>
  <c r="AP484" i="1"/>
  <c r="AP482" i="1"/>
  <c r="AO481" i="1"/>
  <c r="AM481" i="1"/>
  <c r="AO479" i="1"/>
  <c r="AP479" i="1"/>
  <c r="AP477" i="1"/>
  <c r="AP474" i="1"/>
  <c r="AO473" i="1"/>
  <c r="AP473" i="1"/>
  <c r="AP472" i="1"/>
  <c r="AP470" i="1"/>
  <c r="AO469" i="1"/>
  <c r="AO468" i="1"/>
  <c r="AM468" i="1"/>
  <c r="AO466" i="1"/>
  <c r="AM466" i="1"/>
  <c r="AO465" i="1"/>
  <c r="AP465" i="1"/>
  <c r="AP462" i="1"/>
  <c r="AO461" i="1"/>
  <c r="AP461" i="1"/>
  <c r="AP460" i="1"/>
  <c r="AP458" i="1"/>
  <c r="AO457" i="1"/>
  <c r="AP457" i="1"/>
  <c r="AP454" i="1"/>
  <c r="AO453" i="1"/>
  <c r="AP453" i="1"/>
  <c r="AP452" i="1"/>
  <c r="AN451" i="1"/>
  <c r="AM451" i="1"/>
  <c r="AP449" i="1"/>
  <c r="AO446" i="1"/>
  <c r="AM446" i="1"/>
  <c r="AP444" i="1"/>
  <c r="AP442" i="1"/>
  <c r="AP440" i="1"/>
  <c r="AN439" i="1"/>
  <c r="AM439" i="1"/>
  <c r="AO437" i="1"/>
  <c r="AM437" i="1"/>
  <c r="AO434" i="1"/>
  <c r="AP434" i="1"/>
  <c r="AO430" i="1"/>
  <c r="AM430" i="1"/>
  <c r="AO428" i="1"/>
  <c r="AM428" i="1"/>
  <c r="AO426" i="1"/>
  <c r="AP426" i="1"/>
  <c r="AP423" i="1"/>
  <c r="AO422" i="1"/>
  <c r="AM422" i="1"/>
  <c r="AP420" i="1"/>
  <c r="AP418" i="1"/>
  <c r="AP416" i="1"/>
  <c r="AP414" i="1"/>
  <c r="AO410" i="1"/>
  <c r="AM410" i="1"/>
  <c r="AP408" i="1"/>
  <c r="AO407" i="1"/>
  <c r="AP407" i="1"/>
  <c r="AP405" i="1"/>
  <c r="AP402" i="1"/>
  <c r="AP400" i="1"/>
  <c r="AO399" i="1"/>
  <c r="AM399" i="1"/>
  <c r="AO397" i="1"/>
  <c r="AM397" i="1"/>
  <c r="AP395" i="1"/>
  <c r="AP393" i="1"/>
  <c r="AP391" i="1"/>
  <c r="AO388" i="1"/>
  <c r="AM388" i="1"/>
  <c r="AO386" i="1"/>
  <c r="AM386" i="1"/>
  <c r="AP384" i="1"/>
  <c r="AN383" i="1"/>
  <c r="AM383" i="1"/>
  <c r="AO381" i="1"/>
  <c r="AM381" i="1"/>
  <c r="AP379" i="1"/>
  <c r="AP377" i="1"/>
  <c r="AP376" i="1"/>
  <c r="AO375" i="1"/>
  <c r="AM375" i="1"/>
  <c r="AO373" i="1"/>
  <c r="AO372" i="1"/>
  <c r="AM372" i="1"/>
  <c r="AP370" i="1"/>
  <c r="AP368" i="1"/>
  <c r="AN367" i="1"/>
  <c r="AM367" i="1"/>
  <c r="AP365" i="1"/>
  <c r="AP362" i="1"/>
  <c r="AN361" i="1"/>
  <c r="AM361" i="1"/>
  <c r="AO357" i="1"/>
  <c r="AM357" i="1"/>
  <c r="AP355" i="1"/>
  <c r="AO352" i="1"/>
  <c r="AP352" i="1"/>
  <c r="AO349" i="1"/>
  <c r="AM349" i="1"/>
  <c r="AO347" i="1"/>
  <c r="AM347" i="1"/>
  <c r="AN346" i="1"/>
  <c r="AM346" i="1"/>
  <c r="AO342" i="1"/>
  <c r="AP342" i="1"/>
  <c r="AP340" i="1"/>
  <c r="AP339" i="1"/>
  <c r="AO338" i="1"/>
  <c r="AP338" i="1"/>
  <c r="AP336" i="1"/>
  <c r="AO333" i="1"/>
  <c r="AO331" i="1"/>
  <c r="AN330" i="1"/>
  <c r="AP328" i="1"/>
  <c r="AN326" i="1"/>
  <c r="AM326" i="1"/>
  <c r="AP324" i="1"/>
  <c r="AP322" i="1"/>
  <c r="AP319" i="1"/>
  <c r="AO318" i="1"/>
  <c r="AP318" i="1"/>
  <c r="AP317" i="1"/>
  <c r="AO316" i="1"/>
  <c r="AM316" i="1"/>
  <c r="AP313" i="1"/>
  <c r="AN312" i="1"/>
  <c r="AM312" i="1"/>
  <c r="AO310" i="1"/>
  <c r="AM310" i="1"/>
  <c r="AP307" i="1"/>
  <c r="AO304" i="1"/>
  <c r="AP302" i="1"/>
  <c r="AN301" i="1"/>
  <c r="AO299" i="1"/>
  <c r="AP297" i="1"/>
  <c r="AN296" i="1"/>
  <c r="AM296" i="1"/>
  <c r="AP292" i="1"/>
  <c r="AO290" i="1"/>
  <c r="AN283" i="1"/>
  <c r="AP630" i="1"/>
  <c r="AN629" i="1"/>
  <c r="AM629" i="1"/>
  <c r="AO626" i="1"/>
  <c r="AN626" i="1"/>
  <c r="AM626" i="1"/>
  <c r="AP624" i="1"/>
  <c r="AO621" i="1"/>
  <c r="AN621" i="1"/>
  <c r="AM621" i="1"/>
  <c r="AO619" i="1"/>
  <c r="AN619" i="1"/>
  <c r="AM619" i="1"/>
  <c r="AO617" i="1"/>
  <c r="AN617" i="1"/>
  <c r="AM617" i="1"/>
  <c r="AO615" i="1"/>
  <c r="AN615" i="1"/>
  <c r="AM615" i="1"/>
  <c r="AP612" i="1"/>
  <c r="AP610" i="1"/>
  <c r="AP608" i="1"/>
  <c r="AP606" i="1"/>
  <c r="AO602" i="1"/>
  <c r="AN602" i="1"/>
  <c r="AM602" i="1"/>
  <c r="AO600" i="1"/>
  <c r="AO599" i="1"/>
  <c r="AN599" i="1"/>
  <c r="AM599" i="1"/>
  <c r="AP597" i="1"/>
  <c r="AO596" i="1"/>
  <c r="AO595" i="1"/>
  <c r="AN595" i="1"/>
  <c r="AM595" i="1"/>
  <c r="AO593" i="1"/>
  <c r="AN593" i="1"/>
  <c r="AM593" i="1"/>
  <c r="AO591" i="1"/>
  <c r="AN591" i="1"/>
  <c r="AM591" i="1"/>
  <c r="AP589" i="1"/>
  <c r="AP587" i="1"/>
  <c r="AP585" i="1"/>
  <c r="AP583" i="1"/>
  <c r="AP581" i="1"/>
  <c r="AP578" i="1"/>
  <c r="AO577" i="1"/>
  <c r="AN577" i="1"/>
  <c r="AM577" i="1"/>
  <c r="AO575" i="1"/>
  <c r="AN575" i="1"/>
  <c r="AM575" i="1"/>
  <c r="AO573" i="1"/>
  <c r="AN573" i="1"/>
  <c r="AM573" i="1"/>
  <c r="AO571" i="1"/>
  <c r="AP571" i="1"/>
  <c r="AP569" i="1"/>
  <c r="AP566" i="1"/>
  <c r="AP564" i="1"/>
  <c r="AP562" i="1"/>
  <c r="AP560" i="1"/>
  <c r="AO559" i="1"/>
  <c r="AO558" i="1"/>
  <c r="AN558" i="1"/>
  <c r="AM558" i="1"/>
  <c r="AP555" i="1"/>
  <c r="AP553" i="1"/>
  <c r="AP551" i="1"/>
  <c r="AP549" i="1"/>
  <c r="AP547" i="1"/>
  <c r="AP545" i="1"/>
  <c r="AP543" i="1"/>
  <c r="AP541" i="1"/>
  <c r="AP539" i="1"/>
  <c r="AP537" i="1"/>
  <c r="AP535" i="1"/>
  <c r="AP533" i="1"/>
  <c r="AP531" i="1"/>
  <c r="AP529" i="1"/>
  <c r="AP527" i="1"/>
  <c r="AO524" i="1"/>
  <c r="AN524" i="1"/>
  <c r="AM524" i="1"/>
  <c r="AP522" i="1"/>
  <c r="AP520" i="1"/>
  <c r="AP518" i="1"/>
  <c r="AP516" i="1"/>
  <c r="AP514" i="1"/>
  <c r="AP512" i="1"/>
  <c r="AP510" i="1"/>
  <c r="AP508" i="1"/>
  <c r="AP506" i="1"/>
  <c r="AP504" i="1"/>
  <c r="AP502" i="1"/>
  <c r="AP500" i="1"/>
  <c r="AO499" i="1"/>
  <c r="AN499" i="1"/>
  <c r="AM499" i="1"/>
  <c r="AO497" i="1"/>
  <c r="AN497" i="1"/>
  <c r="AM497" i="1"/>
  <c r="AO495" i="1"/>
  <c r="AN495" i="1"/>
  <c r="AM495" i="1"/>
  <c r="AP493" i="1"/>
  <c r="AO490" i="1"/>
  <c r="AN490" i="1"/>
  <c r="AM490" i="1"/>
  <c r="AO488" i="1"/>
  <c r="AN488" i="1"/>
  <c r="AM488" i="1"/>
  <c r="AO486" i="1"/>
  <c r="AN486" i="1"/>
  <c r="AM486" i="1"/>
  <c r="AO484" i="1"/>
  <c r="AN484" i="1"/>
  <c r="AM484" i="1"/>
  <c r="AO482" i="1"/>
  <c r="AN482" i="1"/>
  <c r="AM482" i="1"/>
  <c r="AP480" i="1"/>
  <c r="AN479" i="1"/>
  <c r="AM479" i="1"/>
  <c r="AO477" i="1"/>
  <c r="AN477" i="1"/>
  <c r="AM477" i="1"/>
  <c r="AO474" i="1"/>
  <c r="AN474" i="1"/>
  <c r="AM474" i="1"/>
  <c r="AO472" i="1"/>
  <c r="AN472" i="1"/>
  <c r="AM472" i="1"/>
  <c r="AO470" i="1"/>
  <c r="AN470" i="1"/>
  <c r="AM470" i="1"/>
  <c r="AN469" i="1"/>
  <c r="AM469" i="1"/>
  <c r="AP467" i="1"/>
  <c r="AN465" i="1"/>
  <c r="AM465" i="1"/>
  <c r="AO462" i="1"/>
  <c r="AN462" i="1"/>
  <c r="AM462" i="1"/>
  <c r="AO460" i="1"/>
  <c r="AN460" i="1"/>
  <c r="AM460" i="1"/>
  <c r="AO458" i="1"/>
  <c r="AN458" i="1"/>
  <c r="AM458" i="1"/>
  <c r="AN457" i="1"/>
  <c r="AM457" i="1"/>
  <c r="AO454" i="1"/>
  <c r="AN454" i="1"/>
  <c r="AM454" i="1"/>
  <c r="AO452" i="1"/>
  <c r="AN452" i="1"/>
  <c r="AM452" i="1"/>
  <c r="AP450" i="1"/>
  <c r="AO449" i="1"/>
  <c r="AN449" i="1"/>
  <c r="AM449" i="1"/>
  <c r="AP447" i="1"/>
  <c r="AO444" i="1"/>
  <c r="AN444" i="1"/>
  <c r="AM444" i="1"/>
  <c r="AO442" i="1"/>
  <c r="AN442" i="1"/>
  <c r="AM442" i="1"/>
  <c r="AO440" i="1"/>
  <c r="AN440" i="1"/>
  <c r="AM440" i="1"/>
  <c r="AP438" i="1"/>
  <c r="AP436" i="1"/>
  <c r="AO435" i="1"/>
  <c r="AP435" i="1"/>
  <c r="AN434" i="1"/>
  <c r="AM434" i="1"/>
  <c r="AP431" i="1"/>
  <c r="AP429" i="1"/>
  <c r="AP427" i="1"/>
  <c r="AN426" i="1"/>
  <c r="AM426" i="1"/>
  <c r="AO423" i="1"/>
  <c r="AO420" i="1"/>
  <c r="AN420" i="1"/>
  <c r="AM420" i="1"/>
  <c r="AO418" i="1"/>
  <c r="AN418" i="1"/>
  <c r="AM418" i="1"/>
  <c r="AO416" i="1"/>
  <c r="AN416" i="1"/>
  <c r="AM416" i="1"/>
  <c r="AO414" i="1"/>
  <c r="AN414" i="1"/>
  <c r="AM414" i="1"/>
  <c r="AP411" i="1"/>
  <c r="AO408" i="1"/>
  <c r="AN408" i="1"/>
  <c r="AM408" i="1"/>
  <c r="AN407" i="1"/>
  <c r="AM407" i="1"/>
  <c r="AO405" i="1"/>
  <c r="AN405" i="1"/>
  <c r="AM405" i="1"/>
  <c r="AP403" i="1"/>
  <c r="AO402" i="1"/>
  <c r="AM402" i="1"/>
  <c r="AO400" i="1"/>
  <c r="AM400" i="1"/>
  <c r="AP398" i="1"/>
  <c r="AP396" i="1"/>
  <c r="AO395" i="1"/>
  <c r="AM395" i="1"/>
  <c r="AO393" i="1"/>
  <c r="AM393" i="1"/>
  <c r="AO391" i="1"/>
  <c r="AM391" i="1"/>
  <c r="AO389" i="1"/>
  <c r="AP389" i="1"/>
  <c r="AP387" i="1"/>
  <c r="AP385" i="1"/>
  <c r="AO384" i="1"/>
  <c r="AM384" i="1"/>
  <c r="AP382" i="1"/>
  <c r="AP380" i="1"/>
  <c r="AO379" i="1"/>
  <c r="AM379" i="1"/>
  <c r="AO377" i="1"/>
  <c r="AO376" i="1"/>
  <c r="AM376" i="1"/>
  <c r="AP374" i="1"/>
  <c r="AN373" i="1"/>
  <c r="AM373" i="1"/>
  <c r="AO370" i="1"/>
  <c r="AM370" i="1"/>
  <c r="AO368" i="1"/>
  <c r="AM368" i="1"/>
  <c r="AO365" i="1"/>
  <c r="AM365" i="1"/>
  <c r="AP363" i="1"/>
  <c r="AO362" i="1"/>
  <c r="AM362" i="1"/>
  <c r="AP360" i="1"/>
  <c r="AO358" i="1"/>
  <c r="AP358" i="1"/>
  <c r="AP356" i="1"/>
  <c r="AO355" i="1"/>
  <c r="AM355" i="1"/>
  <c r="AP353" i="1"/>
  <c r="AN352" i="1"/>
  <c r="AM352" i="1"/>
  <c r="AP350" i="1"/>
  <c r="AP348" i="1"/>
  <c r="AP345" i="1"/>
  <c r="AO344" i="1"/>
  <c r="AP344" i="1"/>
  <c r="AP343" i="1"/>
  <c r="AN342" i="1"/>
  <c r="AM342" i="1"/>
  <c r="AO340" i="1"/>
  <c r="AO339" i="1"/>
  <c r="AM339" i="1"/>
  <c r="AN338" i="1"/>
  <c r="AM338" i="1"/>
  <c r="AO336" i="1"/>
  <c r="AO334" i="1"/>
  <c r="AP334" i="1"/>
  <c r="AP332" i="1"/>
  <c r="AO328" i="1"/>
  <c r="AM328" i="1"/>
  <c r="AP325" i="1"/>
  <c r="AO324" i="1"/>
  <c r="AM324" i="1"/>
  <c r="AO322" i="1"/>
  <c r="AM322" i="1"/>
  <c r="AO319" i="1"/>
  <c r="AM319" i="1"/>
  <c r="AO317" i="1"/>
  <c r="AM317" i="1"/>
  <c r="AP315" i="1"/>
  <c r="AO313" i="1"/>
  <c r="AM313" i="1"/>
  <c r="AP311" i="1"/>
  <c r="AO302" i="1"/>
  <c r="AO297" i="1"/>
  <c r="AO294" i="1"/>
  <c r="AM294" i="1"/>
  <c r="AM291" i="1"/>
  <c r="AP289" i="1"/>
  <c r="AO288" i="1"/>
  <c r="AM288" i="1"/>
  <c r="AP286" i="1"/>
  <c r="AP284" i="1"/>
  <c r="AP620" i="1"/>
  <c r="AP618" i="1"/>
  <c r="AP616" i="1"/>
  <c r="AN614" i="1"/>
  <c r="AM614" i="1"/>
  <c r="AO612" i="1"/>
  <c r="AN612" i="1"/>
  <c r="AM612" i="1"/>
  <c r="AO610" i="1"/>
  <c r="AN610" i="1"/>
  <c r="AM610" i="1"/>
  <c r="AO608" i="1"/>
  <c r="AN608" i="1"/>
  <c r="AM608" i="1"/>
  <c r="AO606" i="1"/>
  <c r="AN606" i="1"/>
  <c r="AM606" i="1"/>
  <c r="AP603" i="1"/>
  <c r="AN601" i="1"/>
  <c r="AM601" i="1"/>
  <c r="AN600" i="1"/>
  <c r="AM600" i="1"/>
  <c r="AO597" i="1"/>
  <c r="AN597" i="1"/>
  <c r="AM597" i="1"/>
  <c r="AN596" i="1"/>
  <c r="AM596" i="1"/>
  <c r="AP594" i="1"/>
  <c r="AP592" i="1"/>
  <c r="AP590" i="1"/>
  <c r="AO589" i="1"/>
  <c r="AN589" i="1"/>
  <c r="AM589" i="1"/>
  <c r="AO587" i="1"/>
  <c r="AN587" i="1"/>
  <c r="AM587" i="1"/>
  <c r="AO585" i="1"/>
  <c r="AN585" i="1"/>
  <c r="AM585" i="1"/>
  <c r="AO583" i="1"/>
  <c r="AN583" i="1"/>
  <c r="AM583" i="1"/>
  <c r="AO581" i="1"/>
  <c r="AN581" i="1"/>
  <c r="AM581" i="1"/>
  <c r="AO579" i="1"/>
  <c r="AO578" i="1"/>
  <c r="AN578" i="1"/>
  <c r="AM578" i="1"/>
  <c r="AP576" i="1"/>
  <c r="AP574" i="1"/>
  <c r="AP572" i="1"/>
  <c r="AN571" i="1"/>
  <c r="AM571" i="1"/>
  <c r="AO569" i="1"/>
  <c r="AN569" i="1"/>
  <c r="AM569" i="1"/>
  <c r="AP567" i="1"/>
  <c r="AO566" i="1"/>
  <c r="AN566" i="1"/>
  <c r="AM566" i="1"/>
  <c r="AO564" i="1"/>
  <c r="AN564" i="1"/>
  <c r="AM564" i="1"/>
  <c r="AO562" i="1"/>
  <c r="AN562" i="1"/>
  <c r="AM562" i="1"/>
  <c r="AO560" i="1"/>
  <c r="AN560" i="1"/>
  <c r="AM560" i="1"/>
  <c r="AP557" i="1"/>
  <c r="AO556" i="1"/>
  <c r="AO555" i="1"/>
  <c r="AN555" i="1"/>
  <c r="AM555" i="1"/>
  <c r="AO553" i="1"/>
  <c r="AN553" i="1"/>
  <c r="AM553" i="1"/>
  <c r="AO551" i="1"/>
  <c r="AN551" i="1"/>
  <c r="AM551" i="1"/>
  <c r="AO549" i="1"/>
  <c r="AN549" i="1"/>
  <c r="AM549" i="1"/>
  <c r="AO547" i="1"/>
  <c r="AN547" i="1"/>
  <c r="AM547" i="1"/>
  <c r="AO545" i="1"/>
  <c r="AN545" i="1"/>
  <c r="AM545" i="1"/>
  <c r="AO543" i="1"/>
  <c r="AN543" i="1"/>
  <c r="AM543" i="1"/>
  <c r="AO541" i="1"/>
  <c r="AN541" i="1"/>
  <c r="AM541" i="1"/>
  <c r="AO539" i="1"/>
  <c r="AN539" i="1"/>
  <c r="AM539" i="1"/>
  <c r="AO537" i="1"/>
  <c r="AN537" i="1"/>
  <c r="AM537" i="1"/>
  <c r="AO535" i="1"/>
  <c r="AN535" i="1"/>
  <c r="AM535" i="1"/>
  <c r="AO533" i="1"/>
  <c r="AN533" i="1"/>
  <c r="AM533" i="1"/>
  <c r="AO531" i="1"/>
  <c r="AN531" i="1"/>
  <c r="AM531" i="1"/>
  <c r="AO529" i="1"/>
  <c r="AN529" i="1"/>
  <c r="AM529" i="1"/>
  <c r="AO527" i="1"/>
  <c r="AN527" i="1"/>
  <c r="AM527" i="1"/>
  <c r="AP525" i="1"/>
  <c r="AO522" i="1"/>
  <c r="AN522" i="1"/>
  <c r="AM522" i="1"/>
  <c r="AO520" i="1"/>
  <c r="AN520" i="1"/>
  <c r="AM520" i="1"/>
  <c r="AO518" i="1"/>
  <c r="AN518" i="1"/>
  <c r="AM518" i="1"/>
  <c r="AO516" i="1"/>
  <c r="AN516" i="1"/>
  <c r="AM516" i="1"/>
  <c r="AO514" i="1"/>
  <c r="AN514" i="1"/>
  <c r="AM514" i="1"/>
  <c r="AO512" i="1"/>
  <c r="AN512" i="1"/>
  <c r="AM512" i="1"/>
  <c r="AO510" i="1"/>
  <c r="AN510" i="1"/>
  <c r="AM510" i="1"/>
  <c r="AO508" i="1"/>
  <c r="AN508" i="1"/>
  <c r="AM508" i="1"/>
  <c r="AO506" i="1"/>
  <c r="AN506" i="1"/>
  <c r="AM506" i="1"/>
  <c r="AO504" i="1"/>
  <c r="AN504" i="1"/>
  <c r="AM504" i="1"/>
  <c r="AO502" i="1"/>
  <c r="AN502" i="1"/>
  <c r="AM502" i="1"/>
  <c r="AO500" i="1"/>
  <c r="AN500" i="1"/>
  <c r="AM500" i="1"/>
  <c r="AP498" i="1"/>
  <c r="AP496" i="1"/>
  <c r="AP494" i="1"/>
  <c r="AO493" i="1"/>
  <c r="AN493" i="1"/>
  <c r="AM493" i="1"/>
  <c r="AP491" i="1"/>
  <c r="AP489" i="1"/>
  <c r="AP487" i="1"/>
  <c r="AP485" i="1"/>
  <c r="AP483" i="1"/>
  <c r="AO480" i="1"/>
  <c r="AN480" i="1"/>
  <c r="AM480" i="1"/>
  <c r="AP478" i="1"/>
  <c r="AP476" i="1"/>
  <c r="AO475" i="1"/>
  <c r="AP475" i="1"/>
  <c r="AN473" i="1"/>
  <c r="AM473" i="1"/>
  <c r="AP471" i="1"/>
  <c r="AO467" i="1"/>
  <c r="AN467" i="1"/>
  <c r="AM467" i="1"/>
  <c r="AP464" i="1"/>
  <c r="AO463" i="1"/>
  <c r="AP463" i="1"/>
  <c r="AN461" i="1"/>
  <c r="AM461" i="1"/>
  <c r="AP459" i="1"/>
  <c r="AP456" i="1"/>
  <c r="AO455" i="1"/>
  <c r="AP455" i="1"/>
  <c r="AN453" i="1"/>
  <c r="AM453" i="1"/>
  <c r="AO450" i="1"/>
  <c r="AN450" i="1"/>
  <c r="AM450" i="1"/>
  <c r="AP448" i="1"/>
  <c r="AO447" i="1"/>
  <c r="AN447" i="1"/>
  <c r="AM447" i="1"/>
  <c r="AO445" i="1"/>
  <c r="AP445" i="1"/>
  <c r="AP443" i="1"/>
  <c r="AP441" i="1"/>
  <c r="AO438" i="1"/>
  <c r="AN438" i="1"/>
  <c r="AM438" i="1"/>
  <c r="AO436" i="1"/>
  <c r="AN436" i="1"/>
  <c r="AM436" i="1"/>
  <c r="AN435" i="1"/>
  <c r="AM435" i="1"/>
  <c r="AP433" i="1"/>
  <c r="AO432" i="1"/>
  <c r="AO431" i="1"/>
  <c r="AN431" i="1"/>
  <c r="AM431" i="1"/>
  <c r="AO429" i="1"/>
  <c r="AN429" i="1"/>
  <c r="AM429" i="1"/>
  <c r="AO427" i="1"/>
  <c r="AN427" i="1"/>
  <c r="AM427" i="1"/>
  <c r="AP425" i="1"/>
  <c r="AO424" i="1"/>
  <c r="AN423" i="1"/>
  <c r="AM423" i="1"/>
  <c r="AO421" i="1"/>
  <c r="AP421" i="1"/>
  <c r="AP419" i="1"/>
  <c r="AP417" i="1"/>
  <c r="AP415" i="1"/>
  <c r="AP413" i="1"/>
  <c r="AO412" i="1"/>
  <c r="AO411" i="1"/>
  <c r="AN411" i="1"/>
  <c r="AM411" i="1"/>
  <c r="AO409" i="1"/>
  <c r="AP409" i="1"/>
  <c r="AP406" i="1"/>
  <c r="AP404" i="1"/>
  <c r="AO403" i="1"/>
  <c r="AP401" i="1"/>
  <c r="AO398" i="1"/>
  <c r="AN398" i="1"/>
  <c r="AM398" i="1"/>
  <c r="AO396" i="1"/>
  <c r="AN396" i="1"/>
  <c r="AM396" i="1"/>
  <c r="AP394" i="1"/>
  <c r="AP392" i="1"/>
  <c r="AP390" i="1"/>
  <c r="AN389" i="1"/>
  <c r="AM389" i="1"/>
  <c r="AO387" i="1"/>
  <c r="AN387" i="1"/>
  <c r="AM387" i="1"/>
  <c r="AO385" i="1"/>
  <c r="AN385" i="1"/>
  <c r="AM385" i="1"/>
  <c r="AO382" i="1"/>
  <c r="AN382" i="1"/>
  <c r="AM382" i="1"/>
  <c r="AO380" i="1"/>
  <c r="AN380" i="1"/>
  <c r="AM380" i="1"/>
  <c r="AP378" i="1"/>
  <c r="AN377" i="1"/>
  <c r="AM377" i="1"/>
  <c r="AO374" i="1"/>
  <c r="AN374" i="1"/>
  <c r="AM374" i="1"/>
  <c r="AO371" i="1"/>
  <c r="AP371" i="1"/>
  <c r="AP369" i="1"/>
  <c r="AP366" i="1"/>
  <c r="AP364" i="1"/>
  <c r="AO363" i="1"/>
  <c r="AO360" i="1"/>
  <c r="AN360" i="1"/>
  <c r="AM360" i="1"/>
  <c r="AO359" i="1"/>
  <c r="AP359" i="1"/>
  <c r="AN358" i="1"/>
  <c r="AM358" i="1"/>
  <c r="AO356" i="1"/>
  <c r="AP354" i="1"/>
  <c r="AO353" i="1"/>
  <c r="AN353" i="1"/>
  <c r="AM353" i="1"/>
  <c r="AP351" i="1"/>
  <c r="AO350" i="1"/>
  <c r="AN350" i="1"/>
  <c r="AM350" i="1"/>
  <c r="AO348" i="1"/>
  <c r="AN348" i="1"/>
  <c r="AM348" i="1"/>
  <c r="AO345" i="1"/>
  <c r="AN345" i="1"/>
  <c r="AM345" i="1"/>
  <c r="AO343" i="1"/>
  <c r="AN343" i="1"/>
  <c r="AM343" i="1"/>
  <c r="AP341" i="1"/>
  <c r="AN340" i="1"/>
  <c r="AM340" i="1"/>
  <c r="AP337" i="1"/>
  <c r="AP335" i="1"/>
  <c r="AN334" i="1"/>
  <c r="AM334" i="1"/>
  <c r="AO332" i="1"/>
  <c r="AM332" i="1"/>
  <c r="AP330" i="1"/>
  <c r="AP329" i="1"/>
  <c r="AP327" i="1"/>
  <c r="AO325" i="1"/>
  <c r="AM325" i="1"/>
  <c r="AP308" i="1"/>
  <c r="AN306" i="1"/>
  <c r="AM306" i="1"/>
  <c r="AN305" i="1"/>
  <c r="AM305" i="1"/>
  <c r="AO303" i="1"/>
  <c r="AM303" i="1"/>
  <c r="AP301" i="1"/>
  <c r="AO300" i="1"/>
  <c r="AM300" i="1"/>
  <c r="AP298" i="1"/>
  <c r="AP296" i="1"/>
  <c r="AN292" i="1"/>
  <c r="AO286" i="1"/>
  <c r="AP248" i="1"/>
  <c r="AN282" i="1"/>
  <c r="AM282" i="1"/>
  <c r="AP280" i="1"/>
  <c r="AN279" i="1"/>
  <c r="AN278" i="1"/>
  <c r="AM278" i="1"/>
  <c r="AO276" i="1"/>
  <c r="AP274" i="1"/>
  <c r="AP272" i="1"/>
  <c r="AP268" i="1"/>
  <c r="AN267" i="1"/>
  <c r="AO265" i="1"/>
  <c r="AO263" i="1"/>
  <c r="AO262" i="1"/>
  <c r="AP261" i="1"/>
  <c r="AO260" i="1"/>
  <c r="AO258" i="1"/>
  <c r="AN257" i="1"/>
  <c r="AM257" i="1"/>
  <c r="AP255" i="1"/>
  <c r="AP252" i="1"/>
  <c r="AO249" i="1"/>
  <c r="AO247" i="1"/>
  <c r="AO245" i="1"/>
  <c r="AO243" i="1"/>
  <c r="AO241" i="1"/>
  <c r="AO239" i="1"/>
  <c r="AP237" i="1"/>
  <c r="AP235" i="1"/>
  <c r="AP233" i="1"/>
  <c r="AP231" i="1"/>
  <c r="AO230" i="1"/>
  <c r="AO226" i="1"/>
  <c r="AO224" i="1"/>
  <c r="AO222" i="1"/>
  <c r="AN221" i="1"/>
  <c r="AM221" i="1"/>
  <c r="AP219" i="1"/>
  <c r="AP217" i="1"/>
  <c r="AP215" i="1"/>
  <c r="AP213" i="1"/>
  <c r="AO210" i="1"/>
  <c r="AO209" i="1"/>
  <c r="AO208" i="1"/>
  <c r="AO206" i="1"/>
  <c r="AO204" i="1"/>
  <c r="AO202" i="1"/>
  <c r="AO200" i="1"/>
  <c r="AP198" i="1"/>
  <c r="AP196" i="1"/>
  <c r="AP194" i="1"/>
  <c r="AP192" i="1"/>
  <c r="AP190" i="1"/>
  <c r="AP188" i="1"/>
  <c r="AO187" i="1"/>
  <c r="AO185" i="1"/>
  <c r="AP183" i="1"/>
  <c r="AN181" i="1"/>
  <c r="AN180" i="1"/>
  <c r="AM180" i="1"/>
  <c r="AN179" i="1"/>
  <c r="AO177" i="1"/>
  <c r="AP175" i="1"/>
  <c r="AN174" i="1"/>
  <c r="AM174" i="1"/>
  <c r="AO171" i="1"/>
  <c r="AP171" i="1"/>
  <c r="AO170" i="1"/>
  <c r="AM170" i="1"/>
  <c r="AO168" i="1"/>
  <c r="AM168" i="1"/>
  <c r="AO166" i="1"/>
  <c r="AM166" i="1"/>
  <c r="AN165" i="1"/>
  <c r="AM165" i="1"/>
  <c r="AO163" i="1"/>
  <c r="AM163" i="1"/>
  <c r="AO161" i="1"/>
  <c r="AM161" i="1"/>
  <c r="AP159" i="1"/>
  <c r="AO158" i="1"/>
  <c r="AP158" i="1"/>
  <c r="AP156" i="1"/>
  <c r="AN155" i="1"/>
  <c r="AM155" i="1"/>
  <c r="AP153" i="1"/>
  <c r="AO152" i="1"/>
  <c r="AM152" i="1"/>
  <c r="AN151" i="1"/>
  <c r="AM151" i="1"/>
  <c r="AO148" i="1"/>
  <c r="AM148" i="1"/>
  <c r="AO146" i="1"/>
  <c r="AM146" i="1"/>
  <c r="AP144" i="1"/>
  <c r="AO143" i="1"/>
  <c r="AP143" i="1"/>
  <c r="AP141" i="1"/>
  <c r="AP139" i="1"/>
  <c r="AO136" i="1"/>
  <c r="AO134" i="1"/>
  <c r="AO132" i="1"/>
  <c r="AO130" i="1"/>
  <c r="AM130" i="1"/>
  <c r="AO122" i="1"/>
  <c r="AM122" i="1"/>
  <c r="AO120" i="1"/>
  <c r="AM120" i="1"/>
  <c r="AN119" i="1"/>
  <c r="AM119" i="1"/>
  <c r="AO117" i="1"/>
  <c r="AM117" i="1"/>
  <c r="AO115" i="1"/>
  <c r="AO113" i="1"/>
  <c r="AM113" i="1"/>
  <c r="AP111" i="1"/>
  <c r="AO110" i="1"/>
  <c r="AM110" i="1"/>
  <c r="AP108" i="1"/>
  <c r="AP106" i="1"/>
  <c r="AO103" i="1"/>
  <c r="AM103" i="1"/>
  <c r="AO101" i="1"/>
  <c r="AM101" i="1"/>
  <c r="AO98" i="1"/>
  <c r="AM98" i="1"/>
  <c r="AO96" i="1"/>
  <c r="AM96" i="1"/>
  <c r="AO84" i="1"/>
  <c r="AO82" i="1"/>
  <c r="AO80" i="1"/>
  <c r="AO78" i="1"/>
  <c r="AP54" i="1"/>
  <c r="AP52" i="1"/>
  <c r="AP50" i="1"/>
  <c r="AP48" i="1"/>
  <c r="AN337" i="1"/>
  <c r="AM337" i="1"/>
  <c r="AN336" i="1"/>
  <c r="AM336" i="1"/>
  <c r="AP333" i="1"/>
  <c r="AP331" i="1"/>
  <c r="AO330" i="1"/>
  <c r="AO329" i="1"/>
  <c r="AN329" i="1"/>
  <c r="AM329" i="1"/>
  <c r="AO327" i="1"/>
  <c r="AN327" i="1"/>
  <c r="AM327" i="1"/>
  <c r="AO326" i="1"/>
  <c r="AP326" i="1"/>
  <c r="AP323" i="1"/>
  <c r="AP321" i="1"/>
  <c r="AO320" i="1"/>
  <c r="AP320" i="1"/>
  <c r="AN318" i="1"/>
  <c r="AM318" i="1"/>
  <c r="AO315" i="1"/>
  <c r="AN315" i="1"/>
  <c r="AM315" i="1"/>
  <c r="AO314" i="1"/>
  <c r="AP314" i="1"/>
  <c r="AO311" i="1"/>
  <c r="AN311" i="1"/>
  <c r="AM311" i="1"/>
  <c r="AN309" i="1"/>
  <c r="AM309" i="1"/>
  <c r="AO307" i="1"/>
  <c r="AN307" i="1"/>
  <c r="AM307" i="1"/>
  <c r="AO306" i="1"/>
  <c r="AP306" i="1"/>
  <c r="AO305" i="1"/>
  <c r="AP305" i="1"/>
  <c r="AP303" i="1"/>
  <c r="AP300" i="1"/>
  <c r="AN298" i="1"/>
  <c r="AM298" i="1"/>
  <c r="AN297" i="1"/>
  <c r="AM297" i="1"/>
  <c r="AP294" i="1"/>
  <c r="AN293" i="1"/>
  <c r="AM293" i="1"/>
  <c r="AN290" i="1"/>
  <c r="AM290" i="1"/>
  <c r="AP288" i="1"/>
  <c r="AN287" i="1"/>
  <c r="AM287" i="1"/>
  <c r="AN286" i="1"/>
  <c r="AM286" i="1"/>
  <c r="AO284" i="1"/>
  <c r="AN284" i="1"/>
  <c r="AM284" i="1"/>
  <c r="AO280" i="1"/>
  <c r="AN280" i="1"/>
  <c r="AM280" i="1"/>
  <c r="AP277" i="1"/>
  <c r="AO274" i="1"/>
  <c r="AN274" i="1"/>
  <c r="AM274" i="1"/>
  <c r="AO272" i="1"/>
  <c r="AN272" i="1"/>
  <c r="AM272" i="1"/>
  <c r="AO268" i="1"/>
  <c r="AN268" i="1"/>
  <c r="AM268" i="1"/>
  <c r="AP266" i="1"/>
  <c r="AP264" i="1"/>
  <c r="AN263" i="1"/>
  <c r="AM263" i="1"/>
  <c r="AO261" i="1"/>
  <c r="AN261" i="1"/>
  <c r="AM261" i="1"/>
  <c r="AP259" i="1"/>
  <c r="AO255" i="1"/>
  <c r="AN255" i="1"/>
  <c r="AM255" i="1"/>
  <c r="AO252" i="1"/>
  <c r="AN252" i="1"/>
  <c r="AM252" i="1"/>
  <c r="AP250" i="1"/>
  <c r="AN249" i="1"/>
  <c r="AM249" i="1"/>
  <c r="AN248" i="1"/>
  <c r="AM248" i="1"/>
  <c r="AP246" i="1"/>
  <c r="AP244" i="1"/>
  <c r="AP242" i="1"/>
  <c r="AP240" i="1"/>
  <c r="AO237" i="1"/>
  <c r="AN237" i="1"/>
  <c r="AM237" i="1"/>
  <c r="AO235" i="1"/>
  <c r="AN235" i="1"/>
  <c r="AM235" i="1"/>
  <c r="AO233" i="1"/>
  <c r="AN233" i="1"/>
  <c r="AM233" i="1"/>
  <c r="AO231" i="1"/>
  <c r="AN231" i="1"/>
  <c r="AM231" i="1"/>
  <c r="AO228" i="1"/>
  <c r="AP227" i="1"/>
  <c r="AP225" i="1"/>
  <c r="AP223" i="1"/>
  <c r="AP220" i="1"/>
  <c r="AO219" i="1"/>
  <c r="AN219" i="1"/>
  <c r="AM219" i="1"/>
  <c r="AO217" i="1"/>
  <c r="AN217" i="1"/>
  <c r="AM217" i="1"/>
  <c r="AO215" i="1"/>
  <c r="AN215" i="1"/>
  <c r="AM215" i="1"/>
  <c r="AO213" i="1"/>
  <c r="AN213" i="1"/>
  <c r="AM213" i="1"/>
  <c r="AN211" i="1"/>
  <c r="AM211" i="1"/>
  <c r="AN210" i="1"/>
  <c r="AM210" i="1"/>
  <c r="AN209" i="1"/>
  <c r="AM209" i="1"/>
  <c r="AP207" i="1"/>
  <c r="AP205" i="1"/>
  <c r="AP203" i="1"/>
  <c r="AP201" i="1"/>
  <c r="AO198" i="1"/>
  <c r="AN198" i="1"/>
  <c r="AM198" i="1"/>
  <c r="AO196" i="1"/>
  <c r="AN196" i="1"/>
  <c r="AM196" i="1"/>
  <c r="AO194" i="1"/>
  <c r="AN194" i="1"/>
  <c r="AM194" i="1"/>
  <c r="AO192" i="1"/>
  <c r="AN192" i="1"/>
  <c r="AM192" i="1"/>
  <c r="AO190" i="1"/>
  <c r="AN190" i="1"/>
  <c r="AM190" i="1"/>
  <c r="AO188" i="1"/>
  <c r="AN188" i="1"/>
  <c r="AM188" i="1"/>
  <c r="AP186" i="1"/>
  <c r="AO183" i="1"/>
  <c r="AN183" i="1"/>
  <c r="AM183" i="1"/>
  <c r="AP178" i="1"/>
  <c r="AN177" i="1"/>
  <c r="AM177" i="1"/>
  <c r="AO175" i="1"/>
  <c r="AN175" i="1"/>
  <c r="AM175" i="1"/>
  <c r="AP173" i="1"/>
  <c r="AO172" i="1"/>
  <c r="AN172" i="1"/>
  <c r="AM172" i="1"/>
  <c r="AP169" i="1"/>
  <c r="AP167" i="1"/>
  <c r="AP164" i="1"/>
  <c r="AP162" i="1"/>
  <c r="AP160" i="1"/>
  <c r="AO159" i="1"/>
  <c r="AN158" i="1"/>
  <c r="AM158" i="1"/>
  <c r="AO156" i="1"/>
  <c r="AN156" i="1"/>
  <c r="AM156" i="1"/>
  <c r="AP154" i="1"/>
  <c r="AO153" i="1"/>
  <c r="AN153" i="1"/>
  <c r="AM153" i="1"/>
  <c r="AP149" i="1"/>
  <c r="AP147" i="1"/>
  <c r="AO144" i="1"/>
  <c r="AN144" i="1"/>
  <c r="AM144" i="1"/>
  <c r="AN143" i="1"/>
  <c r="AM143" i="1"/>
  <c r="AO141" i="1"/>
  <c r="AN141" i="1"/>
  <c r="AM141" i="1"/>
  <c r="AO139" i="1"/>
  <c r="AN139" i="1"/>
  <c r="AM139" i="1"/>
  <c r="AO128" i="1"/>
  <c r="AN128" i="1"/>
  <c r="AM128" i="1"/>
  <c r="AN127" i="1"/>
  <c r="AM127" i="1"/>
  <c r="AO125" i="1"/>
  <c r="AN125" i="1"/>
  <c r="AM125" i="1"/>
  <c r="AP123" i="1"/>
  <c r="AP121" i="1"/>
  <c r="AP118" i="1"/>
  <c r="AP116" i="1"/>
  <c r="AP114" i="1"/>
  <c r="AP112" i="1"/>
  <c r="AO111" i="1"/>
  <c r="AO108" i="1"/>
  <c r="AN108" i="1"/>
  <c r="AM108" i="1"/>
  <c r="AO106" i="1"/>
  <c r="AN106" i="1"/>
  <c r="AM106" i="1"/>
  <c r="AP104" i="1"/>
  <c r="AP102" i="1"/>
  <c r="AP285" i="1"/>
  <c r="AO281" i="1"/>
  <c r="AO277" i="1"/>
  <c r="AM277" i="1"/>
  <c r="AO275" i="1"/>
  <c r="AP275" i="1"/>
  <c r="AP273" i="1"/>
  <c r="AP271" i="1"/>
  <c r="AO270" i="1"/>
  <c r="AP270" i="1"/>
  <c r="AO269" i="1"/>
  <c r="AP269" i="1"/>
  <c r="AO266" i="1"/>
  <c r="AM266" i="1"/>
  <c r="AO264" i="1"/>
  <c r="AM264" i="1"/>
  <c r="AO259" i="1"/>
  <c r="AM259" i="1"/>
  <c r="AP256" i="1"/>
  <c r="AP254" i="1"/>
  <c r="AO253" i="1"/>
  <c r="AP251" i="1"/>
  <c r="AO250" i="1"/>
  <c r="AM250" i="1"/>
  <c r="AO246" i="1"/>
  <c r="AM246" i="1"/>
  <c r="AO244" i="1"/>
  <c r="AM244" i="1"/>
  <c r="AO242" i="1"/>
  <c r="AM242" i="1"/>
  <c r="AO240" i="1"/>
  <c r="AM240" i="1"/>
  <c r="AP238" i="1"/>
  <c r="AP236" i="1"/>
  <c r="AP234" i="1"/>
  <c r="AP232" i="1"/>
  <c r="AO229" i="1"/>
  <c r="AO227" i="1"/>
  <c r="AM227" i="1"/>
  <c r="AO225" i="1"/>
  <c r="AM225" i="1"/>
  <c r="AO223" i="1"/>
  <c r="AM223" i="1"/>
  <c r="AO220" i="1"/>
  <c r="AM220" i="1"/>
  <c r="AP218" i="1"/>
  <c r="AP216" i="1"/>
  <c r="AP214" i="1"/>
  <c r="AP212" i="1"/>
  <c r="AO211" i="1"/>
  <c r="AO207" i="1"/>
  <c r="AM207" i="1"/>
  <c r="AO205" i="1"/>
  <c r="AM205" i="1"/>
  <c r="AO203" i="1"/>
  <c r="AM203" i="1"/>
  <c r="AO201" i="1"/>
  <c r="AM201" i="1"/>
  <c r="AO199" i="1"/>
  <c r="AP199" i="1"/>
  <c r="AP197" i="1"/>
  <c r="AP195" i="1"/>
  <c r="AP193" i="1"/>
  <c r="AP191" i="1"/>
  <c r="AP189" i="1"/>
  <c r="AO186" i="1"/>
  <c r="AM186" i="1"/>
  <c r="AP182" i="1"/>
  <c r="AO181" i="1"/>
  <c r="AP181" i="1"/>
  <c r="AP179" i="1"/>
  <c r="AO178" i="1"/>
  <c r="AM178" i="1"/>
  <c r="AP176" i="1"/>
  <c r="AO173" i="1"/>
  <c r="AM173" i="1"/>
  <c r="AN171" i="1"/>
  <c r="AO169" i="1"/>
  <c r="AO167" i="1"/>
  <c r="AO164" i="1"/>
  <c r="AO162" i="1"/>
  <c r="AO160" i="1"/>
  <c r="AN160" i="1"/>
  <c r="AM160" i="1"/>
  <c r="AN159" i="1"/>
  <c r="AM159" i="1"/>
  <c r="AP157" i="1"/>
  <c r="AO154" i="1"/>
  <c r="AN154" i="1"/>
  <c r="AM154" i="1"/>
  <c r="AO149" i="1"/>
  <c r="AN149" i="1"/>
  <c r="AM149" i="1"/>
  <c r="AO147" i="1"/>
  <c r="AN147" i="1"/>
  <c r="AM147" i="1"/>
  <c r="AP145" i="1"/>
  <c r="AP142" i="1"/>
  <c r="AP140" i="1"/>
  <c r="AP138" i="1"/>
  <c r="AN137" i="1"/>
  <c r="AM137" i="1"/>
  <c r="AO135" i="1"/>
  <c r="AM135" i="1"/>
  <c r="AO133" i="1"/>
  <c r="AM133" i="1"/>
  <c r="AO131" i="1"/>
  <c r="AM131" i="1"/>
  <c r="AO129" i="1"/>
  <c r="AP126" i="1"/>
  <c r="AO123" i="1"/>
  <c r="AO114" i="1"/>
  <c r="AO112" i="1"/>
  <c r="AN111" i="1"/>
  <c r="AO109" i="1"/>
  <c r="AP107" i="1"/>
  <c r="AP105" i="1"/>
  <c r="AO104" i="1"/>
  <c r="AM104" i="1"/>
  <c r="AO100" i="1"/>
  <c r="AN100" i="1"/>
  <c r="AM100" i="1"/>
  <c r="AN99" i="1"/>
  <c r="AM99" i="1"/>
  <c r="AO97" i="1"/>
  <c r="AN97" i="1"/>
  <c r="AM97" i="1"/>
  <c r="AO87" i="1"/>
  <c r="AO63" i="1"/>
  <c r="AO61" i="1"/>
  <c r="AO59" i="1"/>
  <c r="AO57" i="1"/>
  <c r="AP55" i="1"/>
  <c r="AP304" i="1"/>
  <c r="AN302" i="1"/>
  <c r="AM302" i="1"/>
  <c r="AP299" i="1"/>
  <c r="AO296" i="1"/>
  <c r="AO295" i="1"/>
  <c r="AN295" i="1"/>
  <c r="AM295" i="1"/>
  <c r="AO292" i="1"/>
  <c r="AO291" i="1"/>
  <c r="AP291" i="1"/>
  <c r="AO289" i="1"/>
  <c r="AO285" i="1"/>
  <c r="AN285" i="1"/>
  <c r="AM285" i="1"/>
  <c r="AO283" i="1"/>
  <c r="AP283" i="1"/>
  <c r="AO282" i="1"/>
  <c r="AP282" i="1"/>
  <c r="AN281" i="1"/>
  <c r="AM281" i="1"/>
  <c r="AO279" i="1"/>
  <c r="AP279" i="1"/>
  <c r="AO278" i="1"/>
  <c r="AP278" i="1"/>
  <c r="AP276" i="1"/>
  <c r="AN275" i="1"/>
  <c r="AM275" i="1"/>
  <c r="AO273" i="1"/>
  <c r="AN273" i="1"/>
  <c r="AM273" i="1"/>
  <c r="AO271" i="1"/>
  <c r="AN271" i="1"/>
  <c r="AM271" i="1"/>
  <c r="AN270" i="1"/>
  <c r="AM270" i="1"/>
  <c r="AN269" i="1"/>
  <c r="AM269" i="1"/>
  <c r="AO267" i="1"/>
  <c r="AP267" i="1"/>
  <c r="AP265" i="1"/>
  <c r="AN262" i="1"/>
  <c r="AM262" i="1"/>
  <c r="AN260" i="1"/>
  <c r="AM260" i="1"/>
  <c r="AP258" i="1"/>
  <c r="AO257" i="1"/>
  <c r="AO256" i="1"/>
  <c r="AN256" i="1"/>
  <c r="AM256" i="1"/>
  <c r="AO254" i="1"/>
  <c r="AN254" i="1"/>
  <c r="AM254" i="1"/>
  <c r="AN253" i="1"/>
  <c r="AM253" i="1"/>
  <c r="AO251" i="1"/>
  <c r="AN251" i="1"/>
  <c r="AM251" i="1"/>
  <c r="AO248" i="1"/>
  <c r="AP247" i="1"/>
  <c r="AP245" i="1"/>
  <c r="AP243" i="1"/>
  <c r="AP241" i="1"/>
  <c r="AP239" i="1"/>
  <c r="AO238" i="1"/>
  <c r="AN238" i="1"/>
  <c r="AM238" i="1"/>
  <c r="AO236" i="1"/>
  <c r="AN236" i="1"/>
  <c r="AM236" i="1"/>
  <c r="AO234" i="1"/>
  <c r="AN234" i="1"/>
  <c r="AM234" i="1"/>
  <c r="AO232" i="1"/>
  <c r="AN232" i="1"/>
  <c r="AM232" i="1"/>
  <c r="AN230" i="1"/>
  <c r="AM230" i="1"/>
  <c r="AN229" i="1"/>
  <c r="AM229" i="1"/>
  <c r="AN228" i="1"/>
  <c r="AM228" i="1"/>
  <c r="AP226" i="1"/>
  <c r="AP224" i="1"/>
  <c r="AP222" i="1"/>
  <c r="AO221" i="1"/>
  <c r="AP221" i="1"/>
  <c r="AO218" i="1"/>
  <c r="AN218" i="1"/>
  <c r="AM218" i="1"/>
  <c r="AO216" i="1"/>
  <c r="AN216" i="1"/>
  <c r="AM216" i="1"/>
  <c r="AO214" i="1"/>
  <c r="AN214" i="1"/>
  <c r="AM214" i="1"/>
  <c r="AO212" i="1"/>
  <c r="AN212" i="1"/>
  <c r="AM212" i="1"/>
  <c r="AP208" i="1"/>
  <c r="AP206" i="1"/>
  <c r="AP204" i="1"/>
  <c r="AP202" i="1"/>
  <c r="AP200" i="1"/>
  <c r="AN199" i="1"/>
  <c r="AM199" i="1"/>
  <c r="AO197" i="1"/>
  <c r="AN197" i="1"/>
  <c r="AM197" i="1"/>
  <c r="AO195" i="1"/>
  <c r="AN195" i="1"/>
  <c r="AM195" i="1"/>
  <c r="AO193" i="1"/>
  <c r="AN193" i="1"/>
  <c r="AM193" i="1"/>
  <c r="AO191" i="1"/>
  <c r="AN191" i="1"/>
  <c r="AM191" i="1"/>
  <c r="AO189" i="1"/>
  <c r="AN189" i="1"/>
  <c r="AM189" i="1"/>
  <c r="AP187" i="1"/>
  <c r="AP185" i="1"/>
  <c r="AO184" i="1"/>
  <c r="AN184" i="1"/>
  <c r="AM184" i="1"/>
  <c r="AO182" i="1"/>
  <c r="AN182" i="1"/>
  <c r="AM182" i="1"/>
  <c r="AO180" i="1"/>
  <c r="AO179" i="1"/>
  <c r="AO176" i="1"/>
  <c r="AN176" i="1"/>
  <c r="AM176" i="1"/>
  <c r="AO174" i="1"/>
  <c r="AP174" i="1"/>
  <c r="AP170" i="1"/>
  <c r="AP168" i="1"/>
  <c r="AP166" i="1"/>
  <c r="AO165" i="1"/>
  <c r="AP165" i="1"/>
  <c r="AP163" i="1"/>
  <c r="AP161" i="1"/>
  <c r="AO157" i="1"/>
  <c r="AO155" i="1"/>
  <c r="AP155" i="1"/>
  <c r="AP152" i="1"/>
  <c r="AO151" i="1"/>
  <c r="AO150" i="1"/>
  <c r="AP148" i="1"/>
  <c r="AP146" i="1"/>
  <c r="AO145" i="1"/>
  <c r="AO142" i="1"/>
  <c r="AO140" i="1"/>
  <c r="AO138" i="1"/>
  <c r="AN138" i="1"/>
  <c r="AM138" i="1"/>
  <c r="AP136" i="1"/>
  <c r="AP134" i="1"/>
  <c r="AP132" i="1"/>
  <c r="AP130" i="1"/>
  <c r="AN129" i="1"/>
  <c r="AM129" i="1"/>
  <c r="AO126" i="1"/>
  <c r="AM126" i="1"/>
  <c r="AP124" i="1"/>
  <c r="AP122" i="1"/>
  <c r="AP120" i="1"/>
  <c r="AO119" i="1"/>
  <c r="AP117" i="1"/>
  <c r="AP115" i="1"/>
  <c r="AP101" i="1"/>
  <c r="AP98" i="1"/>
  <c r="AP96" i="1"/>
  <c r="AP94" i="1"/>
  <c r="AP92" i="1"/>
  <c r="AP90" i="1"/>
  <c r="AP88" i="1"/>
  <c r="AP76" i="1"/>
  <c r="AP74" i="1"/>
  <c r="AP72" i="1"/>
  <c r="AP70" i="1"/>
  <c r="AP68" i="1"/>
  <c r="AP66" i="1"/>
  <c r="AP64" i="1"/>
  <c r="AM47" i="1"/>
  <c r="AO94" i="1"/>
  <c r="AN94" i="1"/>
  <c r="AM94" i="1"/>
  <c r="AO92" i="1"/>
  <c r="AN92" i="1"/>
  <c r="AM92" i="1"/>
  <c r="AO90" i="1"/>
  <c r="AN90" i="1"/>
  <c r="AM90" i="1"/>
  <c r="AO88" i="1"/>
  <c r="AN88" i="1"/>
  <c r="AM88" i="1"/>
  <c r="AN87" i="1"/>
  <c r="AM87" i="1"/>
  <c r="AO85" i="1"/>
  <c r="AP85" i="1"/>
  <c r="AP83" i="1"/>
  <c r="AP81" i="1"/>
  <c r="AP79" i="1"/>
  <c r="AN78" i="1"/>
  <c r="AM78" i="1"/>
  <c r="AO76" i="1"/>
  <c r="AN76" i="1"/>
  <c r="AM76" i="1"/>
  <c r="AO74" i="1"/>
  <c r="AN74" i="1"/>
  <c r="AM74" i="1"/>
  <c r="AO72" i="1"/>
  <c r="AN72" i="1"/>
  <c r="AM72" i="1"/>
  <c r="AO70" i="1"/>
  <c r="AN70" i="1"/>
  <c r="AM70" i="1"/>
  <c r="AO68" i="1"/>
  <c r="AN68" i="1"/>
  <c r="AM68" i="1"/>
  <c r="AO66" i="1"/>
  <c r="AN66" i="1"/>
  <c r="AM66" i="1"/>
  <c r="AO64" i="1"/>
  <c r="AN64" i="1"/>
  <c r="AM64" i="1"/>
  <c r="AP62" i="1"/>
  <c r="AP60" i="1"/>
  <c r="AP58" i="1"/>
  <c r="AN57" i="1"/>
  <c r="AM57" i="1"/>
  <c r="AO54" i="1"/>
  <c r="AN54" i="1"/>
  <c r="AM54" i="1"/>
  <c r="AO52" i="1"/>
  <c r="AN52" i="1"/>
  <c r="AM52" i="1"/>
  <c r="AO50" i="1"/>
  <c r="AN50" i="1"/>
  <c r="AM50" i="1"/>
  <c r="AO48" i="1"/>
  <c r="AN48" i="1"/>
  <c r="AM48" i="1"/>
  <c r="AO137" i="1"/>
  <c r="AP137" i="1"/>
  <c r="AP135" i="1"/>
  <c r="AP133" i="1"/>
  <c r="AP131" i="1"/>
  <c r="AP128" i="1"/>
  <c r="AO127" i="1"/>
  <c r="AP127" i="1"/>
  <c r="AP125" i="1"/>
  <c r="AO124" i="1"/>
  <c r="AN124" i="1"/>
  <c r="AM124" i="1"/>
  <c r="AN123" i="1"/>
  <c r="AM123" i="1"/>
  <c r="AO121" i="1"/>
  <c r="AN121" i="1"/>
  <c r="AM121" i="1"/>
  <c r="AO118" i="1"/>
  <c r="AN118" i="1"/>
  <c r="AM118" i="1"/>
  <c r="AO116" i="1"/>
  <c r="AN116" i="1"/>
  <c r="AM116" i="1"/>
  <c r="AN115" i="1"/>
  <c r="AM115" i="1"/>
  <c r="AP113" i="1"/>
  <c r="AP110" i="1"/>
  <c r="AN109" i="1"/>
  <c r="AM109" i="1"/>
  <c r="AO107" i="1"/>
  <c r="AN107" i="1"/>
  <c r="AM107" i="1"/>
  <c r="AO105" i="1"/>
  <c r="AN105" i="1"/>
  <c r="AM105" i="1"/>
  <c r="AO102" i="1"/>
  <c r="AN102" i="1"/>
  <c r="AM102" i="1"/>
  <c r="AP100" i="1"/>
  <c r="AO99" i="1"/>
  <c r="AP99" i="1"/>
  <c r="AP97" i="1"/>
  <c r="AP95" i="1"/>
  <c r="AP93" i="1"/>
  <c r="AP91" i="1"/>
  <c r="AP89" i="1"/>
  <c r="AP86" i="1"/>
  <c r="AN85" i="1"/>
  <c r="AM85" i="1"/>
  <c r="AO83" i="1"/>
  <c r="AN83" i="1"/>
  <c r="AM83" i="1"/>
  <c r="AO81" i="1"/>
  <c r="AN81" i="1"/>
  <c r="AM81" i="1"/>
  <c r="AO79" i="1"/>
  <c r="AN79" i="1"/>
  <c r="AM79" i="1"/>
  <c r="AP77" i="1"/>
  <c r="AP75" i="1"/>
  <c r="AP73" i="1"/>
  <c r="AP71" i="1"/>
  <c r="AP69" i="1"/>
  <c r="AP67" i="1"/>
  <c r="AP65" i="1"/>
  <c r="AO62" i="1"/>
  <c r="AN62" i="1"/>
  <c r="AM62" i="1"/>
  <c r="AO60" i="1"/>
  <c r="AN60" i="1"/>
  <c r="AM60" i="1"/>
  <c r="AO58" i="1"/>
  <c r="AN58" i="1"/>
  <c r="AM58" i="1"/>
  <c r="AP56" i="1"/>
  <c r="AO55" i="1"/>
  <c r="AP53" i="1"/>
  <c r="AP51" i="1"/>
  <c r="AP49" i="1"/>
  <c r="AO95" i="1"/>
  <c r="AN95" i="1"/>
  <c r="AM95" i="1"/>
  <c r="AO93" i="1"/>
  <c r="AN93" i="1"/>
  <c r="AM93" i="1"/>
  <c r="AO91" i="1"/>
  <c r="AN91" i="1"/>
  <c r="AM91" i="1"/>
  <c r="AO89" i="1"/>
  <c r="AN89" i="1"/>
  <c r="AM89" i="1"/>
  <c r="AO86" i="1"/>
  <c r="AN86" i="1"/>
  <c r="AM86" i="1"/>
  <c r="AP84" i="1"/>
  <c r="AP82" i="1"/>
  <c r="AP80" i="1"/>
  <c r="AO77" i="1"/>
  <c r="AN77" i="1"/>
  <c r="AM77" i="1"/>
  <c r="AO75" i="1"/>
  <c r="AN75" i="1"/>
  <c r="AM75" i="1"/>
  <c r="AO73" i="1"/>
  <c r="AN73" i="1"/>
  <c r="AM73" i="1"/>
  <c r="AO71" i="1"/>
  <c r="AN71" i="1"/>
  <c r="AM71" i="1"/>
  <c r="AO69" i="1"/>
  <c r="AN69" i="1"/>
  <c r="AM69" i="1"/>
  <c r="AO67" i="1"/>
  <c r="AN67" i="1"/>
  <c r="AM67" i="1"/>
  <c r="AO65" i="1"/>
  <c r="AN65" i="1"/>
  <c r="AM65" i="1"/>
  <c r="AP63" i="1"/>
  <c r="AP61" i="1"/>
  <c r="AP59" i="1"/>
  <c r="AO56" i="1"/>
  <c r="AN56" i="1"/>
  <c r="AM56" i="1"/>
  <c r="AN55" i="1"/>
  <c r="AM55" i="1"/>
  <c r="AO53" i="1"/>
  <c r="AN53" i="1"/>
  <c r="AM53" i="1"/>
  <c r="AO51" i="1"/>
  <c r="AN51" i="1"/>
  <c r="AM51" i="1"/>
  <c r="AO49" i="1"/>
  <c r="AN49" i="1"/>
  <c r="AM49" i="1"/>
  <c r="AJ178" i="1"/>
  <c r="AJ756" i="1"/>
  <c r="AJ399" i="1"/>
  <c r="AJ600" i="1"/>
  <c r="AJ423" i="1"/>
  <c r="AJ245" i="1"/>
  <c r="AJ411" i="1"/>
  <c r="AJ333" i="1"/>
  <c r="AJ415" i="1"/>
  <c r="AJ196" i="1"/>
  <c r="AJ146" i="1"/>
  <c r="AJ237" i="1"/>
  <c r="AJ197" i="1"/>
  <c r="AJ94" i="1"/>
  <c r="AJ78" i="1"/>
  <c r="AJ1043" i="1"/>
  <c r="AJ1039" i="1"/>
  <c r="AJ1036" i="1"/>
  <c r="AJ1035" i="1"/>
  <c r="AJ1031" i="1"/>
  <c r="AJ1028" i="1"/>
  <c r="AJ1027" i="1"/>
  <c r="AJ1023" i="1"/>
  <c r="AJ1020" i="1"/>
  <c r="AJ1019" i="1"/>
  <c r="AJ1015" i="1"/>
  <c r="AJ1012" i="1"/>
  <c r="AJ1011" i="1"/>
  <c r="AJ1007" i="1"/>
  <c r="AJ1003" i="1"/>
  <c r="AJ999" i="1"/>
  <c r="AJ995" i="1"/>
  <c r="AJ992" i="1"/>
  <c r="AJ991" i="1"/>
  <c r="AJ989" i="1"/>
  <c r="AJ987" i="1"/>
  <c r="AJ985" i="1"/>
  <c r="AJ983" i="1"/>
  <c r="AJ932" i="1"/>
  <c r="AJ927" i="1"/>
  <c r="AJ923" i="1"/>
  <c r="AJ919" i="1"/>
  <c r="AJ915" i="1"/>
  <c r="AJ900" i="1"/>
  <c r="AJ872" i="1"/>
  <c r="AJ856" i="1"/>
  <c r="AJ944" i="1"/>
  <c r="AJ936" i="1"/>
  <c r="AJ904" i="1"/>
  <c r="AJ868" i="1"/>
  <c r="AJ860" i="1"/>
  <c r="AJ848" i="1"/>
  <c r="AJ815" i="1"/>
  <c r="AP46" i="1"/>
  <c r="AJ1034" i="1"/>
  <c r="AJ1014" i="1"/>
  <c r="AJ940" i="1"/>
  <c r="AJ939" i="1"/>
  <c r="AJ908" i="1"/>
  <c r="AJ907" i="1"/>
  <c r="AJ876" i="1"/>
  <c r="AJ875" i="1"/>
  <c r="AJ864" i="1"/>
  <c r="AJ863" i="1"/>
  <c r="AJ846" i="1"/>
  <c r="AJ844" i="1"/>
  <c r="AJ843" i="1"/>
  <c r="AJ840" i="1"/>
  <c r="AJ827" i="1"/>
  <c r="AJ824" i="1"/>
  <c r="AJ928" i="1"/>
  <c r="AJ924" i="1"/>
  <c r="AJ920" i="1"/>
  <c r="AJ916" i="1"/>
  <c r="AJ912" i="1"/>
  <c r="AJ896" i="1"/>
  <c r="AJ852" i="1"/>
  <c r="AJ851" i="1"/>
  <c r="AJ839" i="1"/>
  <c r="AJ836" i="1"/>
  <c r="AJ832" i="1"/>
  <c r="AJ812" i="1"/>
  <c r="AJ792" i="1"/>
  <c r="AJ783" i="1"/>
  <c r="AJ765" i="1"/>
  <c r="AJ764" i="1"/>
  <c r="AJ760" i="1"/>
  <c r="AJ753" i="1"/>
  <c r="AJ745" i="1"/>
  <c r="AJ730" i="1"/>
  <c r="AJ695" i="1"/>
  <c r="AJ694" i="1"/>
  <c r="AJ687" i="1"/>
  <c r="AJ686" i="1"/>
  <c r="AJ679" i="1"/>
  <c r="AJ678" i="1"/>
  <c r="AJ671" i="1"/>
  <c r="AJ670" i="1"/>
  <c r="AJ788" i="1"/>
  <c r="AJ749" i="1"/>
  <c r="AJ746" i="1"/>
  <c r="AJ734" i="1"/>
  <c r="AJ711" i="1"/>
  <c r="AJ710" i="1"/>
  <c r="AJ703" i="1"/>
  <c r="AJ702" i="1"/>
  <c r="AJ663" i="1"/>
  <c r="AJ800" i="1"/>
  <c r="AJ791" i="1"/>
  <c r="AJ784" i="1"/>
  <c r="AJ768" i="1"/>
  <c r="AJ754" i="1"/>
  <c r="AJ738" i="1"/>
  <c r="AJ699" i="1"/>
  <c r="AJ698" i="1"/>
  <c r="AJ691" i="1"/>
  <c r="AJ690" i="1"/>
  <c r="AJ683" i="1"/>
  <c r="AJ682" i="1"/>
  <c r="AJ675" i="1"/>
  <c r="AJ674" i="1"/>
  <c r="AJ667" i="1"/>
  <c r="AJ666" i="1"/>
  <c r="AJ662" i="1"/>
  <c r="AJ634" i="1"/>
  <c r="AJ808" i="1"/>
  <c r="AJ796" i="1"/>
  <c r="AJ787" i="1"/>
  <c r="AJ780" i="1"/>
  <c r="AJ776" i="1"/>
  <c r="AJ772" i="1"/>
  <c r="AJ750" i="1"/>
  <c r="AJ742" i="1"/>
  <c r="AJ726" i="1"/>
  <c r="AJ722" i="1"/>
  <c r="AJ718" i="1"/>
  <c r="AJ714" i="1"/>
  <c r="AJ707" i="1"/>
  <c r="AJ706" i="1"/>
  <c r="AJ659" i="1"/>
  <c r="AJ658" i="1"/>
  <c r="AJ651" i="1"/>
  <c r="AJ650" i="1"/>
  <c r="AJ646" i="1"/>
  <c r="AJ630" i="1"/>
  <c r="AJ569" i="1"/>
  <c r="AJ447" i="1"/>
  <c r="AJ435" i="1"/>
  <c r="AJ407" i="1"/>
  <c r="AJ391" i="1"/>
  <c r="AJ604" i="1"/>
  <c r="AJ596" i="1"/>
  <c r="AJ589" i="1"/>
  <c r="AJ588" i="1"/>
  <c r="AJ573" i="1"/>
  <c r="AJ561" i="1"/>
  <c r="AJ427" i="1"/>
  <c r="AJ387" i="1"/>
  <c r="AJ655" i="1"/>
  <c r="AJ654" i="1"/>
  <c r="AJ638" i="1"/>
  <c r="AJ626" i="1"/>
  <c r="AJ607" i="1"/>
  <c r="AJ577" i="1"/>
  <c r="AJ557" i="1"/>
  <c r="AJ642" i="1"/>
  <c r="AJ622" i="1"/>
  <c r="AJ618" i="1"/>
  <c r="AJ614" i="1"/>
  <c r="AJ603" i="1"/>
  <c r="AJ593" i="1"/>
  <c r="AJ592" i="1"/>
  <c r="AJ585" i="1"/>
  <c r="AJ581" i="1"/>
  <c r="AJ580" i="1"/>
  <c r="AJ565" i="1"/>
  <c r="AJ564" i="1"/>
  <c r="AJ552" i="1"/>
  <c r="AJ395" i="1"/>
  <c r="AJ446" i="1"/>
  <c r="AJ419" i="1"/>
  <c r="AJ418" i="1"/>
  <c r="AJ410" i="1"/>
  <c r="AJ386" i="1"/>
  <c r="AJ367" i="1"/>
  <c r="AJ349" i="1"/>
  <c r="AJ293" i="1"/>
  <c r="AJ261" i="1"/>
  <c r="AJ548" i="1"/>
  <c r="AJ544" i="1"/>
  <c r="AJ540" i="1"/>
  <c r="AJ536" i="1"/>
  <c r="AJ532" i="1"/>
  <c r="AJ528" i="1"/>
  <c r="AJ524" i="1"/>
  <c r="AJ520" i="1"/>
  <c r="AJ516" i="1"/>
  <c r="AJ443" i="1"/>
  <c r="AJ442" i="1"/>
  <c r="AJ434" i="1"/>
  <c r="AJ431" i="1"/>
  <c r="AJ426" i="1"/>
  <c r="AJ398" i="1"/>
  <c r="AJ394" i="1"/>
  <c r="AJ390" i="1"/>
  <c r="AJ382" i="1"/>
  <c r="AJ378" i="1"/>
  <c r="AJ359" i="1"/>
  <c r="AJ352" i="1"/>
  <c r="AJ289" i="1"/>
  <c r="AJ285" i="1"/>
  <c r="AJ281" i="1"/>
  <c r="AJ277" i="1"/>
  <c r="AJ273" i="1"/>
  <c r="AJ414" i="1"/>
  <c r="AJ406" i="1"/>
  <c r="AJ371" i="1"/>
  <c r="AJ363" i="1"/>
  <c r="AJ337" i="1"/>
  <c r="AJ309" i="1"/>
  <c r="AJ305" i="1"/>
  <c r="AJ301" i="1"/>
  <c r="AJ297" i="1"/>
  <c r="AJ474" i="1"/>
  <c r="AJ470" i="1"/>
  <c r="AJ439" i="1"/>
  <c r="AJ430" i="1"/>
  <c r="AJ422" i="1"/>
  <c r="AJ403" i="1"/>
  <c r="AJ402" i="1"/>
  <c r="AJ374" i="1"/>
  <c r="AJ356" i="1"/>
  <c r="AJ347" i="1"/>
  <c r="AJ266" i="1"/>
  <c r="AJ238" i="1"/>
  <c r="AJ230" i="1"/>
  <c r="AJ179" i="1"/>
  <c r="AJ175" i="1"/>
  <c r="AJ148" i="1"/>
  <c r="AJ438" i="1"/>
  <c r="AJ383" i="1"/>
  <c r="AJ345" i="1"/>
  <c r="AJ341" i="1"/>
  <c r="AJ265" i="1"/>
  <c r="AJ253" i="1"/>
  <c r="AJ329" i="1"/>
  <c r="AJ325" i="1"/>
  <c r="AJ321" i="1"/>
  <c r="AJ317" i="1"/>
  <c r="AJ313" i="1"/>
  <c r="AJ308" i="1"/>
  <c r="AJ269" i="1"/>
  <c r="AJ257" i="1"/>
  <c r="AJ220" i="1"/>
  <c r="AJ217" i="1"/>
  <c r="AJ241" i="1"/>
  <c r="AJ218" i="1"/>
  <c r="AJ216" i="1"/>
  <c r="AJ194" i="1"/>
  <c r="AJ186" i="1"/>
  <c r="AJ180" i="1"/>
  <c r="AJ162" i="1"/>
  <c r="AJ114" i="1"/>
  <c r="AJ99" i="1"/>
  <c r="AJ70" i="1"/>
  <c r="AJ208" i="1"/>
  <c r="AJ159" i="1"/>
  <c r="AJ147" i="1"/>
  <c r="AJ106" i="1"/>
  <c r="AJ103" i="1"/>
  <c r="AJ250" i="1"/>
  <c r="AJ249" i="1"/>
  <c r="AJ233" i="1"/>
  <c r="AJ229" i="1"/>
  <c r="AJ201" i="1"/>
  <c r="AJ190" i="1"/>
  <c r="AJ183" i="1"/>
  <c r="AJ164" i="1"/>
  <c r="AJ90" i="1"/>
  <c r="AJ82" i="1"/>
  <c r="AJ74" i="1"/>
  <c r="AJ163" i="1"/>
  <c r="AJ130" i="1"/>
  <c r="AJ122" i="1"/>
  <c r="AJ1045" i="1"/>
  <c r="AJ1044" i="1"/>
  <c r="AJ1041" i="1"/>
  <c r="AJ1040" i="1"/>
  <c r="AJ1021" i="1"/>
  <c r="AJ1046" i="1"/>
  <c r="AJ1042" i="1"/>
  <c r="AJ1038" i="1"/>
  <c r="AJ1030" i="1"/>
  <c r="AJ1026" i="1"/>
  <c r="AJ1022" i="1"/>
  <c r="AJ1018" i="1"/>
  <c r="AJ1010" i="1"/>
  <c r="AJ1006" i="1"/>
  <c r="AJ1002" i="1"/>
  <c r="AJ998" i="1"/>
  <c r="AJ994" i="1"/>
  <c r="AJ990" i="1"/>
  <c r="AJ986" i="1"/>
  <c r="AJ982" i="1"/>
  <c r="AJ978" i="1"/>
  <c r="AJ974" i="1"/>
  <c r="AJ970" i="1"/>
  <c r="AJ966" i="1"/>
  <c r="AJ962" i="1"/>
  <c r="AJ958" i="1"/>
  <c r="AJ954" i="1"/>
  <c r="AJ950" i="1"/>
  <c r="AJ946" i="1"/>
  <c r="AJ910" i="1"/>
  <c r="AJ909" i="1"/>
  <c r="AJ897" i="1"/>
  <c r="AJ894" i="1"/>
  <c r="AJ890" i="1"/>
  <c r="AJ886" i="1"/>
  <c r="AJ882" i="1"/>
  <c r="AJ870" i="1"/>
  <c r="AJ845" i="1"/>
  <c r="AJ842" i="1"/>
  <c r="AJ841" i="1"/>
  <c r="AJ822" i="1"/>
  <c r="AJ821" i="1"/>
  <c r="AJ810" i="1"/>
  <c r="AJ809" i="1"/>
  <c r="AJ803" i="1"/>
  <c r="AJ798" i="1"/>
  <c r="AJ797" i="1"/>
  <c r="AJ785" i="1"/>
  <c r="AJ782" i="1"/>
  <c r="AJ769" i="1"/>
  <c r="AJ763" i="1"/>
  <c r="AJ762" i="1"/>
  <c r="AJ759" i="1"/>
  <c r="AJ758" i="1"/>
  <c r="AJ1037" i="1"/>
  <c r="AJ942" i="1"/>
  <c r="AJ933" i="1"/>
  <c r="AJ930" i="1"/>
  <c r="AJ929" i="1"/>
  <c r="AJ926" i="1"/>
  <c r="AJ925" i="1"/>
  <c r="AJ922" i="1"/>
  <c r="AJ921" i="1"/>
  <c r="AJ918" i="1"/>
  <c r="AJ917" i="1"/>
  <c r="AJ914" i="1"/>
  <c r="AJ913" i="1"/>
  <c r="AJ911" i="1"/>
  <c r="AJ898" i="1"/>
  <c r="AJ895" i="1"/>
  <c r="AJ878" i="1"/>
  <c r="AJ873" i="1"/>
  <c r="AJ866" i="1"/>
  <c r="AJ854" i="1"/>
  <c r="AJ853" i="1"/>
  <c r="AJ838" i="1"/>
  <c r="AJ837" i="1"/>
  <c r="AJ823" i="1"/>
  <c r="AJ820" i="1"/>
  <c r="AJ811" i="1"/>
  <c r="AJ799" i="1"/>
  <c r="AJ781" i="1"/>
  <c r="AJ777" i="1"/>
  <c r="AJ773" i="1"/>
  <c r="AJ757" i="1"/>
  <c r="AJ1025" i="1"/>
  <c r="AJ1024" i="1"/>
  <c r="AJ1017" i="1"/>
  <c r="AJ1016" i="1"/>
  <c r="AJ1009" i="1"/>
  <c r="AJ1008" i="1"/>
  <c r="AJ1001" i="1"/>
  <c r="AJ1000" i="1"/>
  <c r="AJ997" i="1"/>
  <c r="AJ996" i="1"/>
  <c r="AJ981" i="1"/>
  <c r="AJ980" i="1"/>
  <c r="AJ979" i="1"/>
  <c r="AJ977" i="1"/>
  <c r="AJ976" i="1"/>
  <c r="AJ975" i="1"/>
  <c r="AJ973" i="1"/>
  <c r="AJ972" i="1"/>
  <c r="AJ971" i="1"/>
  <c r="AJ969" i="1"/>
  <c r="AJ968" i="1"/>
  <c r="AJ967" i="1"/>
  <c r="AJ965" i="1"/>
  <c r="AJ964" i="1"/>
  <c r="AJ963" i="1"/>
  <c r="AJ961" i="1"/>
  <c r="AJ960" i="1"/>
  <c r="AJ959" i="1"/>
  <c r="AJ957" i="1"/>
  <c r="AJ956" i="1"/>
  <c r="AJ955" i="1"/>
  <c r="AJ953" i="1"/>
  <c r="AJ952" i="1"/>
  <c r="AJ951" i="1"/>
  <c r="AJ949" i="1"/>
  <c r="AJ948" i="1"/>
  <c r="AJ947" i="1"/>
  <c r="AJ945" i="1"/>
  <c r="AJ937" i="1"/>
  <c r="AJ934" i="1"/>
  <c r="AJ931" i="1"/>
  <c r="AJ902" i="1"/>
  <c r="AJ901" i="1"/>
  <c r="AJ899" i="1"/>
  <c r="AJ893" i="1"/>
  <c r="AJ892" i="1"/>
  <c r="AJ891" i="1"/>
  <c r="AJ889" i="1"/>
  <c r="AJ888" i="1"/>
  <c r="AJ887" i="1"/>
  <c r="AJ885" i="1"/>
  <c r="AJ884" i="1"/>
  <c r="AJ883" i="1"/>
  <c r="AJ881" i="1"/>
  <c r="AJ880" i="1"/>
  <c r="AJ879" i="1"/>
  <c r="AJ871" i="1"/>
  <c r="AJ869" i="1"/>
  <c r="AJ858" i="1"/>
  <c r="AJ857" i="1"/>
  <c r="AJ855" i="1"/>
  <c r="AJ830" i="1"/>
  <c r="AJ829" i="1"/>
  <c r="AJ818" i="1"/>
  <c r="AJ817" i="1"/>
  <c r="AJ806" i="1"/>
  <c r="AJ805" i="1"/>
  <c r="AJ794" i="1"/>
  <c r="AJ793" i="1"/>
  <c r="AJ767" i="1"/>
  <c r="AJ766" i="1"/>
  <c r="AJ761" i="1"/>
  <c r="AJ1033" i="1"/>
  <c r="AJ1032" i="1"/>
  <c r="AJ1029" i="1"/>
  <c r="AJ1013" i="1"/>
  <c r="AJ1005" i="1"/>
  <c r="AJ1004" i="1"/>
  <c r="AJ993" i="1"/>
  <c r="AJ988" i="1"/>
  <c r="AJ984" i="1"/>
  <c r="AJ943" i="1"/>
  <c r="AJ941" i="1"/>
  <c r="AJ938" i="1"/>
  <c r="AJ935" i="1"/>
  <c r="AJ906" i="1"/>
  <c r="AJ905" i="1"/>
  <c r="AJ903" i="1"/>
  <c r="AJ877" i="1"/>
  <c r="AJ874" i="1"/>
  <c r="AJ867" i="1"/>
  <c r="AJ865" i="1"/>
  <c r="AJ862" i="1"/>
  <c r="AJ861" i="1"/>
  <c r="AJ859" i="1"/>
  <c r="AJ850" i="1"/>
  <c r="AJ849" i="1"/>
  <c r="AJ847" i="1"/>
  <c r="AJ835" i="1"/>
  <c r="AJ834" i="1"/>
  <c r="AJ833" i="1"/>
  <c r="AJ831" i="1"/>
  <c r="AJ828" i="1"/>
  <c r="AJ826" i="1"/>
  <c r="AJ825" i="1"/>
  <c r="AJ819" i="1"/>
  <c r="AJ816" i="1"/>
  <c r="AJ814" i="1"/>
  <c r="AJ813" i="1"/>
  <c r="AJ807" i="1"/>
  <c r="AJ804" i="1"/>
  <c r="AJ802" i="1"/>
  <c r="AJ801" i="1"/>
  <c r="AJ795" i="1"/>
  <c r="AJ790" i="1"/>
  <c r="AJ789" i="1"/>
  <c r="AJ786" i="1"/>
  <c r="AJ779" i="1"/>
  <c r="AJ778" i="1"/>
  <c r="AJ775" i="1"/>
  <c r="AJ774" i="1"/>
  <c r="AJ771" i="1"/>
  <c r="AJ770" i="1"/>
  <c r="AJ755" i="1"/>
  <c r="AJ752" i="1"/>
  <c r="AJ751" i="1"/>
  <c r="AJ748" i="1"/>
  <c r="AJ747" i="1"/>
  <c r="AJ744" i="1"/>
  <c r="AJ739" i="1"/>
  <c r="AJ729" i="1"/>
  <c r="AJ728" i="1"/>
  <c r="AJ693" i="1"/>
  <c r="AJ692" i="1"/>
  <c r="AJ685" i="1"/>
  <c r="AJ684" i="1"/>
  <c r="AJ677" i="1"/>
  <c r="AJ676" i="1"/>
  <c r="AJ669" i="1"/>
  <c r="AJ668" i="1"/>
  <c r="AJ661" i="1"/>
  <c r="AJ660" i="1"/>
  <c r="AJ653" i="1"/>
  <c r="AJ652" i="1"/>
  <c r="AJ647" i="1"/>
  <c r="AJ637" i="1"/>
  <c r="AJ636" i="1"/>
  <c r="AJ631" i="1"/>
  <c r="AJ629" i="1"/>
  <c r="AJ628" i="1"/>
  <c r="AJ611" i="1"/>
  <c r="AJ608" i="1"/>
  <c r="AJ743" i="1"/>
  <c r="AJ733" i="1"/>
  <c r="AJ732" i="1"/>
  <c r="AJ727" i="1"/>
  <c r="AJ723" i="1"/>
  <c r="AJ719" i="1"/>
  <c r="AJ715" i="1"/>
  <c r="AJ709" i="1"/>
  <c r="AJ708" i="1"/>
  <c r="AJ701" i="1"/>
  <c r="AJ700" i="1"/>
  <c r="AJ641" i="1"/>
  <c r="AJ640" i="1"/>
  <c r="AJ635" i="1"/>
  <c r="AJ737" i="1"/>
  <c r="AJ736" i="1"/>
  <c r="AJ731" i="1"/>
  <c r="AJ697" i="1"/>
  <c r="AJ696" i="1"/>
  <c r="AJ689" i="1"/>
  <c r="AJ688" i="1"/>
  <c r="AJ681" i="1"/>
  <c r="AJ680" i="1"/>
  <c r="AJ673" i="1"/>
  <c r="AJ672" i="1"/>
  <c r="AJ665" i="1"/>
  <c r="AJ664" i="1"/>
  <c r="AJ657" i="1"/>
  <c r="AJ656" i="1"/>
  <c r="AJ649" i="1"/>
  <c r="AJ648" i="1"/>
  <c r="AJ645" i="1"/>
  <c r="AJ644" i="1"/>
  <c r="AJ639" i="1"/>
  <c r="AJ627" i="1"/>
  <c r="AJ625" i="1"/>
  <c r="AJ624" i="1"/>
  <c r="AJ621" i="1"/>
  <c r="AJ620" i="1"/>
  <c r="AJ617" i="1"/>
  <c r="AJ616" i="1"/>
  <c r="AJ613" i="1"/>
  <c r="AJ741" i="1"/>
  <c r="AJ740" i="1"/>
  <c r="AJ735" i="1"/>
  <c r="AJ725" i="1"/>
  <c r="AJ724" i="1"/>
  <c r="AJ721" i="1"/>
  <c r="AJ720" i="1"/>
  <c r="AJ717" i="1"/>
  <c r="AJ716" i="1"/>
  <c r="AJ713" i="1"/>
  <c r="AJ712" i="1"/>
  <c r="AJ705" i="1"/>
  <c r="AJ704" i="1"/>
  <c r="AJ643" i="1"/>
  <c r="AJ633" i="1"/>
  <c r="AJ632" i="1"/>
  <c r="AJ623" i="1"/>
  <c r="AJ619" i="1"/>
  <c r="AJ615" i="1"/>
  <c r="AJ612" i="1"/>
  <c r="AJ610" i="1"/>
  <c r="AJ599" i="1"/>
  <c r="AJ598" i="1"/>
  <c r="AJ597" i="1"/>
  <c r="AJ584" i="1"/>
  <c r="AJ571" i="1"/>
  <c r="AJ568" i="1"/>
  <c r="AJ562" i="1"/>
  <c r="AJ609" i="1"/>
  <c r="AJ606" i="1"/>
  <c r="AJ605" i="1"/>
  <c r="AJ602" i="1"/>
  <c r="AJ601" i="1"/>
  <c r="AJ591" i="1"/>
  <c r="AJ590" i="1"/>
  <c r="AJ575" i="1"/>
  <c r="AJ574" i="1"/>
  <c r="AJ572" i="1"/>
  <c r="AJ560" i="1"/>
  <c r="AJ558" i="1"/>
  <c r="AJ555" i="1"/>
  <c r="AJ551" i="1"/>
  <c r="AJ547" i="1"/>
  <c r="AJ543" i="1"/>
  <c r="AJ539" i="1"/>
  <c r="AJ535" i="1"/>
  <c r="AJ531" i="1"/>
  <c r="AJ527" i="1"/>
  <c r="AJ523" i="1"/>
  <c r="AJ519" i="1"/>
  <c r="AJ515" i="1"/>
  <c r="AJ511" i="1"/>
  <c r="AJ507" i="1"/>
  <c r="AJ503" i="1"/>
  <c r="AJ499" i="1"/>
  <c r="AJ495" i="1"/>
  <c r="AJ491" i="1"/>
  <c r="AJ487" i="1"/>
  <c r="AJ483" i="1"/>
  <c r="AJ479" i="1"/>
  <c r="AJ475" i="1"/>
  <c r="AJ471" i="1"/>
  <c r="AJ467" i="1"/>
  <c r="AJ466" i="1"/>
  <c r="AJ463" i="1"/>
  <c r="AJ462" i="1"/>
  <c r="AJ459" i="1"/>
  <c r="AJ458" i="1"/>
  <c r="AJ455" i="1"/>
  <c r="AJ454" i="1"/>
  <c r="AJ451" i="1"/>
  <c r="AJ579" i="1"/>
  <c r="AJ578" i="1"/>
  <c r="AJ576" i="1"/>
  <c r="AJ566" i="1"/>
  <c r="AJ563" i="1"/>
  <c r="AJ556" i="1"/>
  <c r="AJ595" i="1"/>
  <c r="AJ594" i="1"/>
  <c r="AJ587" i="1"/>
  <c r="AJ586" i="1"/>
  <c r="AJ583" i="1"/>
  <c r="AJ582" i="1"/>
  <c r="AJ570" i="1"/>
  <c r="AJ567" i="1"/>
  <c r="AJ559" i="1"/>
  <c r="AJ554" i="1"/>
  <c r="AJ553" i="1"/>
  <c r="AJ550" i="1"/>
  <c r="AJ549" i="1"/>
  <c r="AJ546" i="1"/>
  <c r="AJ545" i="1"/>
  <c r="AJ542" i="1"/>
  <c r="AJ541" i="1"/>
  <c r="AJ538" i="1"/>
  <c r="AJ537" i="1"/>
  <c r="AJ534" i="1"/>
  <c r="AJ533" i="1"/>
  <c r="AJ530" i="1"/>
  <c r="AJ529" i="1"/>
  <c r="AJ526" i="1"/>
  <c r="AJ525" i="1"/>
  <c r="AJ522" i="1"/>
  <c r="AJ521" i="1"/>
  <c r="AJ518" i="1"/>
  <c r="AJ517" i="1"/>
  <c r="AJ514" i="1"/>
  <c r="AJ513" i="1"/>
  <c r="AJ512" i="1"/>
  <c r="AJ510" i="1"/>
  <c r="AJ509" i="1"/>
  <c r="AJ508" i="1"/>
  <c r="AJ506" i="1"/>
  <c r="AJ505" i="1"/>
  <c r="AJ504" i="1"/>
  <c r="AJ502" i="1"/>
  <c r="AJ501" i="1"/>
  <c r="AJ500" i="1"/>
  <c r="AJ498" i="1"/>
  <c r="AJ497" i="1"/>
  <c r="AJ496" i="1"/>
  <c r="AJ494" i="1"/>
  <c r="AJ493" i="1"/>
  <c r="AJ492" i="1"/>
  <c r="AJ490" i="1"/>
  <c r="AJ489" i="1"/>
  <c r="AJ488" i="1"/>
  <c r="AJ486" i="1"/>
  <c r="AJ485" i="1"/>
  <c r="AJ484" i="1"/>
  <c r="AJ482" i="1"/>
  <c r="AJ481" i="1"/>
  <c r="AJ480" i="1"/>
  <c r="AJ478" i="1"/>
  <c r="AJ477" i="1"/>
  <c r="AJ476" i="1"/>
  <c r="AJ473" i="1"/>
  <c r="AJ472" i="1"/>
  <c r="AJ469" i="1"/>
  <c r="AJ468" i="1"/>
  <c r="AJ465" i="1"/>
  <c r="AJ464" i="1"/>
  <c r="AJ461" i="1"/>
  <c r="AJ460" i="1"/>
  <c r="AJ457" i="1"/>
  <c r="AJ456" i="1"/>
  <c r="AJ453" i="1"/>
  <c r="AJ452" i="1"/>
  <c r="AJ450" i="1"/>
  <c r="AJ448" i="1"/>
  <c r="AJ449" i="1"/>
  <c r="AJ379" i="1"/>
  <c r="AJ375" i="1"/>
  <c r="AJ368" i="1"/>
  <c r="AJ366" i="1"/>
  <c r="AJ364" i="1"/>
  <c r="AJ357" i="1"/>
  <c r="AJ355" i="1"/>
  <c r="AJ445" i="1"/>
  <c r="AJ440" i="1"/>
  <c r="AJ437" i="1"/>
  <c r="AJ432" i="1"/>
  <c r="AJ429" i="1"/>
  <c r="AJ424" i="1"/>
  <c r="AJ421" i="1"/>
  <c r="AJ416" i="1"/>
  <c r="AJ413" i="1"/>
  <c r="AJ408" i="1"/>
  <c r="AJ405" i="1"/>
  <c r="AJ400" i="1"/>
  <c r="AJ397" i="1"/>
  <c r="AJ392" i="1"/>
  <c r="AJ389" i="1"/>
  <c r="AJ384" i="1"/>
  <c r="AJ381" i="1"/>
  <c r="AJ377" i="1"/>
  <c r="AJ373" i="1"/>
  <c r="AJ361" i="1"/>
  <c r="AJ353" i="1"/>
  <c r="AJ369" i="1"/>
  <c r="AJ365" i="1"/>
  <c r="AJ362" i="1"/>
  <c r="AJ358" i="1"/>
  <c r="AJ351" i="1"/>
  <c r="AJ444" i="1"/>
  <c r="AJ441" i="1"/>
  <c r="AJ436" i="1"/>
  <c r="AJ433" i="1"/>
  <c r="AJ428" i="1"/>
  <c r="AJ425" i="1"/>
  <c r="AJ420" i="1"/>
  <c r="AJ417" i="1"/>
  <c r="AJ412" i="1"/>
  <c r="AJ409" i="1"/>
  <c r="AJ404" i="1"/>
  <c r="AJ401" i="1"/>
  <c r="AJ396" i="1"/>
  <c r="AJ393" i="1"/>
  <c r="AJ388" i="1"/>
  <c r="AJ385" i="1"/>
  <c r="AJ380" i="1"/>
  <c r="AJ376" i="1"/>
  <c r="AJ372" i="1"/>
  <c r="AJ370" i="1"/>
  <c r="AJ360" i="1"/>
  <c r="AJ354" i="1"/>
  <c r="AJ348" i="1"/>
  <c r="AJ343" i="1"/>
  <c r="AJ342" i="1"/>
  <c r="AJ336" i="1"/>
  <c r="AJ327" i="1"/>
  <c r="AJ326" i="1"/>
  <c r="AJ323" i="1"/>
  <c r="AJ322" i="1"/>
  <c r="AJ319" i="1"/>
  <c r="AJ318" i="1"/>
  <c r="AJ315" i="1"/>
  <c r="AJ314" i="1"/>
  <c r="AJ311" i="1"/>
  <c r="AJ350" i="1"/>
  <c r="AJ339" i="1"/>
  <c r="AJ338" i="1"/>
  <c r="AJ332" i="1"/>
  <c r="AJ344" i="1"/>
  <c r="AJ335" i="1"/>
  <c r="AJ334" i="1"/>
  <c r="AJ328" i="1"/>
  <c r="AJ324" i="1"/>
  <c r="AJ320" i="1"/>
  <c r="AJ316" i="1"/>
  <c r="AJ312" i="1"/>
  <c r="AJ346" i="1"/>
  <c r="AJ340" i="1"/>
  <c r="AJ331" i="1"/>
  <c r="AJ330" i="1"/>
  <c r="AJ252" i="1"/>
  <c r="AJ251" i="1"/>
  <c r="AJ228" i="1"/>
  <c r="AJ226" i="1"/>
  <c r="AJ224" i="1"/>
  <c r="AJ214" i="1"/>
  <c r="AJ211" i="1"/>
  <c r="AJ310" i="1"/>
  <c r="AJ268" i="1"/>
  <c r="AJ267" i="1"/>
  <c r="AJ240" i="1"/>
  <c r="AJ239" i="1"/>
  <c r="AJ232" i="1"/>
  <c r="AJ231" i="1"/>
  <c r="AJ221" i="1"/>
  <c r="AJ212" i="1"/>
  <c r="AJ210" i="1"/>
  <c r="AJ200" i="1"/>
  <c r="AJ307" i="1"/>
  <c r="AJ306" i="1"/>
  <c r="AJ304" i="1"/>
  <c r="AJ303" i="1"/>
  <c r="AJ302" i="1"/>
  <c r="AJ300" i="1"/>
  <c r="AJ299" i="1"/>
  <c r="AJ298" i="1"/>
  <c r="AJ296" i="1"/>
  <c r="AJ295" i="1"/>
  <c r="AJ294" i="1"/>
  <c r="AJ292" i="1"/>
  <c r="AJ291" i="1"/>
  <c r="AJ290" i="1"/>
  <c r="AJ288" i="1"/>
  <c r="AJ287" i="1"/>
  <c r="AJ286" i="1"/>
  <c r="AJ284" i="1"/>
  <c r="AJ283" i="1"/>
  <c r="AJ282" i="1"/>
  <c r="AJ280" i="1"/>
  <c r="AJ279" i="1"/>
  <c r="AJ278" i="1"/>
  <c r="AJ264" i="1"/>
  <c r="AJ263" i="1"/>
  <c r="AJ262" i="1"/>
  <c r="AJ260" i="1"/>
  <c r="AJ259" i="1"/>
  <c r="AJ258" i="1"/>
  <c r="AJ256" i="1"/>
  <c r="AJ255" i="1"/>
  <c r="AJ254" i="1"/>
  <c r="AJ248" i="1"/>
  <c r="AJ247" i="1"/>
  <c r="AJ246" i="1"/>
  <c r="AJ225" i="1"/>
  <c r="AJ222" i="1"/>
  <c r="AJ213" i="1"/>
  <c r="AJ206" i="1"/>
  <c r="AJ204" i="1"/>
  <c r="AJ276" i="1"/>
  <c r="AJ275" i="1"/>
  <c r="AJ274" i="1"/>
  <c r="AJ272" i="1"/>
  <c r="AJ271" i="1"/>
  <c r="AJ270" i="1"/>
  <c r="AJ244" i="1"/>
  <c r="AJ243" i="1"/>
  <c r="AJ242" i="1"/>
  <c r="AJ236" i="1"/>
  <c r="AJ235" i="1"/>
  <c r="AJ234" i="1"/>
  <c r="AJ227" i="1"/>
  <c r="AJ209" i="1"/>
  <c r="AJ205" i="1"/>
  <c r="AJ202" i="1"/>
  <c r="AJ198" i="1"/>
  <c r="AJ188" i="1"/>
  <c r="AJ187" i="1"/>
  <c r="AJ223" i="1"/>
  <c r="AJ207" i="1"/>
  <c r="AJ193" i="1"/>
  <c r="AJ184" i="1"/>
  <c r="AJ219" i="1"/>
  <c r="AJ203" i="1"/>
  <c r="AJ195" i="1"/>
  <c r="AJ189" i="1"/>
  <c r="AJ215" i="1"/>
  <c r="AJ199" i="1"/>
  <c r="AJ192" i="1"/>
  <c r="AJ191" i="1"/>
  <c r="AJ182" i="1"/>
  <c r="AJ173" i="1"/>
  <c r="AJ170" i="1"/>
  <c r="AJ167" i="1"/>
  <c r="AJ144" i="1"/>
  <c r="AJ142" i="1"/>
  <c r="AJ136" i="1"/>
  <c r="AJ133" i="1"/>
  <c r="AJ127" i="1"/>
  <c r="AJ123" i="1"/>
  <c r="AJ110" i="1"/>
  <c r="AJ176" i="1"/>
  <c r="AJ174" i="1"/>
  <c r="AJ168" i="1"/>
  <c r="AJ157" i="1"/>
  <c r="AJ154" i="1"/>
  <c r="AJ151" i="1"/>
  <c r="AJ143" i="1"/>
  <c r="AJ140" i="1"/>
  <c r="AJ139" i="1"/>
  <c r="AJ134" i="1"/>
  <c r="AJ128" i="1"/>
  <c r="AJ125" i="1"/>
  <c r="AJ119" i="1"/>
  <c r="AJ115" i="1"/>
  <c r="AJ172" i="1"/>
  <c r="AJ171" i="1"/>
  <c r="AJ166" i="1"/>
  <c r="AJ160" i="1"/>
  <c r="AJ158" i="1"/>
  <c r="AJ152" i="1"/>
  <c r="AJ126" i="1"/>
  <c r="AJ120" i="1"/>
  <c r="AJ117" i="1"/>
  <c r="AJ111" i="1"/>
  <c r="AJ107" i="1"/>
  <c r="AJ104" i="1"/>
  <c r="AJ98" i="1"/>
  <c r="AJ79" i="1"/>
  <c r="AJ76" i="1"/>
  <c r="AJ185" i="1"/>
  <c r="AJ156" i="1"/>
  <c r="AJ155" i="1"/>
  <c r="AJ150" i="1"/>
  <c r="AJ141" i="1"/>
  <c r="AJ138" i="1"/>
  <c r="AJ135" i="1"/>
  <c r="AJ131" i="1"/>
  <c r="AJ118" i="1"/>
  <c r="AJ112" i="1"/>
  <c r="AJ109" i="1"/>
  <c r="AJ181" i="1"/>
  <c r="AJ165" i="1"/>
  <c r="AJ149" i="1"/>
  <c r="AJ132" i="1"/>
  <c r="AJ129" i="1"/>
  <c r="AJ124" i="1"/>
  <c r="AJ121" i="1"/>
  <c r="AJ116" i="1"/>
  <c r="AJ113" i="1"/>
  <c r="AJ108" i="1"/>
  <c r="AJ105" i="1"/>
  <c r="AJ65" i="1"/>
  <c r="AJ64" i="1"/>
  <c r="AJ50" i="1"/>
  <c r="AJ47" i="1"/>
  <c r="AJ177" i="1"/>
  <c r="AJ161" i="1"/>
  <c r="AJ145" i="1"/>
  <c r="AJ102" i="1"/>
  <c r="AJ101" i="1"/>
  <c r="AJ97" i="1"/>
  <c r="AJ95" i="1"/>
  <c r="AJ93" i="1"/>
  <c r="AJ71" i="1"/>
  <c r="AJ66" i="1"/>
  <c r="AJ58" i="1"/>
  <c r="AJ53" i="1"/>
  <c r="AJ52" i="1"/>
  <c r="AJ54" i="1"/>
  <c r="AJ169" i="1"/>
  <c r="AJ153" i="1"/>
  <c r="AJ137" i="1"/>
  <c r="AJ100" i="1"/>
  <c r="AJ86" i="1"/>
  <c r="AJ84" i="1"/>
  <c r="AJ62" i="1"/>
  <c r="AJ88" i="1"/>
  <c r="AJ83" i="1"/>
  <c r="AJ81" i="1"/>
  <c r="AJ77" i="1"/>
  <c r="AJ63" i="1"/>
  <c r="AJ61" i="1"/>
  <c r="AJ60" i="1"/>
  <c r="AJ57" i="1"/>
  <c r="AJ56" i="1"/>
  <c r="AJ51" i="1"/>
  <c r="AJ96" i="1"/>
  <c r="AJ92" i="1"/>
  <c r="AJ87" i="1"/>
  <c r="AJ85" i="1"/>
  <c r="AJ75" i="1"/>
  <c r="AJ69" i="1"/>
  <c r="AJ68" i="1"/>
  <c r="AJ59" i="1"/>
  <c r="AJ55" i="1"/>
  <c r="AJ91" i="1"/>
  <c r="AJ89" i="1"/>
  <c r="AJ80" i="1"/>
  <c r="AJ73" i="1"/>
  <c r="AJ72" i="1"/>
  <c r="AJ67" i="1"/>
  <c r="AJ49" i="1"/>
  <c r="AJ48" i="1"/>
  <c r="AN14" i="1"/>
  <c r="AN10" i="1"/>
  <c r="AN6" i="1"/>
  <c r="AN12" i="1"/>
  <c r="AP11" i="1"/>
  <c r="AN8" i="1"/>
  <c r="AP7" i="1"/>
  <c r="AN4" i="1"/>
  <c r="AP14" i="1"/>
  <c r="AP10" i="1"/>
  <c r="AP6" i="1"/>
  <c r="AN11" i="1"/>
  <c r="AN7" i="1"/>
  <c r="AN45" i="1"/>
  <c r="AP44" i="1"/>
  <c r="AN43" i="1"/>
  <c r="AP42" i="1"/>
  <c r="AN41" i="1"/>
  <c r="AP40" i="1"/>
  <c r="AN39" i="1"/>
  <c r="AP38" i="1"/>
  <c r="AN37" i="1"/>
  <c r="AP36" i="1"/>
  <c r="AN35" i="1"/>
  <c r="AP34" i="1"/>
  <c r="AN33" i="1"/>
  <c r="AP32" i="1"/>
  <c r="AN31" i="1"/>
  <c r="AP30" i="1"/>
  <c r="AN29" i="1"/>
  <c r="AP28" i="1"/>
  <c r="AN27" i="1"/>
  <c r="AP26" i="1"/>
  <c r="AN25" i="1"/>
  <c r="AP24" i="1"/>
  <c r="AN23" i="1"/>
  <c r="AP22" i="1"/>
  <c r="AN21" i="1"/>
  <c r="AP20" i="1"/>
  <c r="AN19" i="1"/>
  <c r="AP18" i="1"/>
  <c r="AN17" i="1"/>
  <c r="AP16" i="1"/>
  <c r="AN15" i="1"/>
  <c r="AP45" i="1"/>
  <c r="AP43" i="1"/>
  <c r="AP41" i="1"/>
  <c r="AP39" i="1"/>
  <c r="AP37" i="1"/>
  <c r="AP35" i="1"/>
  <c r="AP33" i="1"/>
  <c r="AP31" i="1"/>
  <c r="AP29" i="1"/>
  <c r="AP27" i="1"/>
  <c r="AP25" i="1"/>
  <c r="AP23" i="1"/>
  <c r="AP21" i="1"/>
  <c r="AP19" i="1"/>
  <c r="AP17" i="1"/>
  <c r="AP15" i="1"/>
  <c r="AO45" i="1"/>
  <c r="AM45" i="1"/>
  <c r="AO43" i="1"/>
  <c r="AM43" i="1"/>
  <c r="AO41" i="1"/>
  <c r="AM41" i="1"/>
  <c r="AO39" i="1"/>
  <c r="AM39" i="1"/>
  <c r="AO37" i="1"/>
  <c r="AM37" i="1"/>
  <c r="AO35" i="1"/>
  <c r="AM35" i="1"/>
  <c r="AO33" i="1"/>
  <c r="AM33" i="1"/>
  <c r="AO31" i="1"/>
  <c r="AM31" i="1"/>
  <c r="AO29" i="1"/>
  <c r="AM29" i="1"/>
  <c r="AO27" i="1"/>
  <c r="AM27" i="1"/>
  <c r="AO25" i="1"/>
  <c r="AM25" i="1"/>
  <c r="AO23" i="1"/>
  <c r="AM23" i="1"/>
  <c r="AO21" i="1"/>
  <c r="AM21" i="1"/>
  <c r="AO19" i="1"/>
  <c r="AM19" i="1"/>
  <c r="AO17" i="1"/>
  <c r="AM17" i="1"/>
  <c r="AO15" i="1"/>
  <c r="AM15" i="1"/>
  <c r="AO13" i="1"/>
  <c r="AM12" i="1"/>
  <c r="AO9" i="1"/>
  <c r="AM8" i="1"/>
  <c r="AO5" i="1"/>
  <c r="AM4" i="1"/>
  <c r="AO12" i="1"/>
  <c r="AM11" i="1"/>
  <c r="AO8" i="1"/>
  <c r="AM7" i="1"/>
  <c r="AO4" i="1"/>
  <c r="AM14" i="1"/>
  <c r="AP13" i="1"/>
  <c r="AP12" i="1"/>
  <c r="AO11" i="1"/>
  <c r="AM10" i="1"/>
  <c r="AP9" i="1"/>
  <c r="AP8" i="1"/>
  <c r="AO7" i="1"/>
  <c r="AM6" i="1"/>
  <c r="AP5" i="1"/>
  <c r="AP4" i="1"/>
  <c r="AO14" i="1"/>
  <c r="AN13" i="1"/>
  <c r="AM13" i="1"/>
  <c r="AO10" i="1"/>
  <c r="AN9" i="1"/>
  <c r="AM9" i="1"/>
  <c r="AO6" i="1"/>
  <c r="AN5" i="1"/>
  <c r="AM5" i="1"/>
  <c r="AO46" i="1"/>
  <c r="AN46" i="1"/>
  <c r="AM46" i="1"/>
  <c r="AO44" i="1"/>
  <c r="AN44" i="1"/>
  <c r="AM44" i="1"/>
  <c r="AO42" i="1"/>
  <c r="AN42" i="1"/>
  <c r="AM42" i="1"/>
  <c r="AO40" i="1"/>
  <c r="AN40" i="1"/>
  <c r="AM40" i="1"/>
  <c r="AO38" i="1"/>
  <c r="AN38" i="1"/>
  <c r="AM38" i="1"/>
  <c r="AO36" i="1"/>
  <c r="AN36" i="1"/>
  <c r="AM36" i="1"/>
  <c r="AO34" i="1"/>
  <c r="AN34" i="1"/>
  <c r="AM34" i="1"/>
  <c r="AO32" i="1"/>
  <c r="AN32" i="1"/>
  <c r="AM32" i="1"/>
  <c r="AO30" i="1"/>
  <c r="AN30" i="1"/>
  <c r="AM30" i="1"/>
  <c r="AO28" i="1"/>
  <c r="AN28" i="1"/>
  <c r="AM28" i="1"/>
  <c r="AO26" i="1"/>
  <c r="AN26" i="1"/>
  <c r="AM26" i="1"/>
  <c r="AO24" i="1"/>
  <c r="AN24" i="1"/>
  <c r="AM24" i="1"/>
  <c r="AO22" i="1"/>
  <c r="AN22" i="1"/>
  <c r="AM22" i="1"/>
  <c r="AO20" i="1"/>
  <c r="AN20" i="1"/>
  <c r="AM20" i="1"/>
  <c r="AO18" i="1"/>
  <c r="AN18" i="1"/>
  <c r="AM18" i="1"/>
  <c r="AO16" i="1"/>
  <c r="AN16" i="1"/>
  <c r="AM16" i="1"/>
  <c r="AJ46" i="1"/>
  <c r="AJ44" i="1"/>
  <c r="AJ43" i="1"/>
  <c r="AJ42" i="1"/>
  <c r="AJ40" i="1"/>
  <c r="AJ39" i="1"/>
  <c r="AJ38" i="1"/>
  <c r="AJ34" i="1"/>
  <c r="AJ30" i="1"/>
  <c r="AJ28" i="1"/>
  <c r="AJ26" i="1"/>
  <c r="AJ24" i="1"/>
  <c r="AJ23" i="1"/>
  <c r="AJ22" i="1"/>
  <c r="AJ20" i="1"/>
  <c r="AJ19" i="1"/>
  <c r="AJ18" i="1"/>
  <c r="AJ16" i="1"/>
  <c r="AJ15" i="1"/>
  <c r="AJ14" i="1"/>
  <c r="AJ10" i="1"/>
  <c r="AJ6" i="1"/>
  <c r="AJ13" i="1"/>
  <c r="AJ9" i="1"/>
  <c r="AJ5" i="1"/>
  <c r="AJ12" i="1"/>
  <c r="AJ8" i="1"/>
  <c r="AJ4" i="1"/>
  <c r="AJ11" i="1"/>
  <c r="AJ7" i="1"/>
  <c r="AJ31" i="1"/>
  <c r="AJ45" i="1"/>
  <c r="AJ41" i="1"/>
  <c r="AJ37" i="1"/>
  <c r="AJ35" i="1"/>
  <c r="AJ33" i="1"/>
  <c r="AJ29" i="1"/>
  <c r="AJ25" i="1"/>
  <c r="AJ21" i="1"/>
  <c r="AJ17" i="1"/>
  <c r="AJ36" i="1"/>
  <c r="AJ32" i="1"/>
  <c r="AJ27" i="1"/>
  <c r="AC3" i="1" a="1"/>
  <c r="AC3" i="1" s="1"/>
  <c r="AQ417" i="1" l="1"/>
  <c r="AQ47" i="1"/>
  <c r="AQ824" i="1"/>
  <c r="AQ1040" i="1"/>
  <c r="AQ981" i="1"/>
  <c r="AQ815" i="1"/>
  <c r="AQ843" i="1"/>
  <c r="AQ933" i="1"/>
  <c r="AQ456" i="1"/>
  <c r="AQ394" i="1"/>
  <c r="AQ169" i="1"/>
  <c r="AQ208" i="1"/>
  <c r="AQ202" i="1"/>
  <c r="AQ561" i="1"/>
  <c r="AQ348" i="1"/>
  <c r="AQ658" i="1"/>
  <c r="AQ833" i="1"/>
  <c r="AQ872" i="1"/>
  <c r="AQ723" i="1"/>
  <c r="AQ835" i="1"/>
  <c r="AQ156" i="1"/>
  <c r="AQ368" i="1"/>
  <c r="AQ386" i="1"/>
  <c r="AQ605" i="1"/>
  <c r="AQ609" i="1"/>
  <c r="AQ859" i="1"/>
  <c r="AQ875" i="1"/>
  <c r="AQ523" i="1"/>
  <c r="AQ461" i="1"/>
  <c r="AQ610" i="1"/>
  <c r="AQ292" i="1"/>
  <c r="AQ188" i="1"/>
  <c r="AQ187" i="1"/>
  <c r="AQ243" i="1"/>
  <c r="AQ167" i="1"/>
  <c r="AQ240" i="1"/>
  <c r="AQ108" i="1"/>
  <c r="AQ272" i="1"/>
  <c r="AQ320" i="1"/>
  <c r="AQ308" i="1"/>
  <c r="AQ363" i="1"/>
  <c r="AQ419" i="1"/>
  <c r="AQ450" i="1"/>
  <c r="AQ541" i="1"/>
  <c r="AQ590" i="1"/>
  <c r="AQ603" i="1"/>
  <c r="AQ344" i="1"/>
  <c r="AQ526" i="1"/>
  <c r="AQ534" i="1"/>
  <c r="AQ631" i="1"/>
  <c r="AQ637" i="1"/>
  <c r="AQ705" i="1"/>
  <c r="AQ960" i="1"/>
  <c r="AQ1013" i="1"/>
  <c r="AQ142" i="1"/>
  <c r="AQ150" i="1"/>
  <c r="AQ206" i="1"/>
  <c r="AQ483" i="1"/>
  <c r="AQ514" i="1"/>
  <c r="AQ959" i="1"/>
  <c r="AQ969" i="1"/>
  <c r="AQ632" i="1"/>
  <c r="AQ708" i="1"/>
  <c r="AQ724" i="1"/>
  <c r="AQ874" i="1"/>
  <c r="AQ947" i="1"/>
  <c r="AQ828" i="1"/>
  <c r="AQ809" i="1"/>
  <c r="AQ818" i="1"/>
  <c r="AQ128" i="1"/>
  <c r="AQ288" i="1"/>
  <c r="AQ352" i="1"/>
  <c r="AQ482" i="1"/>
  <c r="AQ577" i="1"/>
  <c r="AQ593" i="1"/>
  <c r="AQ542" i="1"/>
  <c r="AQ827" i="1"/>
  <c r="AQ836" i="1"/>
  <c r="AQ844" i="1"/>
  <c r="AQ860" i="1"/>
  <c r="AQ557" i="1"/>
  <c r="AQ867" i="1"/>
  <c r="AQ978" i="1"/>
  <c r="AQ982" i="1"/>
  <c r="AQ986" i="1"/>
  <c r="AQ990" i="1"/>
  <c r="AQ994" i="1"/>
  <c r="AQ80" i="1"/>
  <c r="AQ140" i="1"/>
  <c r="AQ204" i="1"/>
  <c r="AQ819" i="1"/>
  <c r="AQ852" i="1"/>
  <c r="AQ820" i="1"/>
  <c r="AQ1046" i="1"/>
  <c r="AQ498" i="1"/>
  <c r="AQ525" i="1"/>
  <c r="AQ284" i="1"/>
  <c r="AQ582" i="1"/>
  <c r="AQ851" i="1"/>
  <c r="AQ112" i="1"/>
  <c r="AQ868" i="1"/>
  <c r="AQ424" i="1"/>
  <c r="AQ620" i="1"/>
  <c r="AQ317" i="1"/>
  <c r="AQ766" i="1"/>
  <c r="AQ699" i="1"/>
  <c r="AQ777" i="1"/>
  <c r="AQ866" i="1"/>
  <c r="AQ914" i="1"/>
  <c r="AQ919" i="1"/>
  <c r="AQ84" i="1"/>
  <c r="AQ132" i="1"/>
  <c r="AQ145" i="1"/>
  <c r="AQ157" i="1"/>
  <c r="AQ224" i="1"/>
  <c r="AQ239" i="1"/>
  <c r="AQ289" i="1"/>
  <c r="AQ162" i="1"/>
  <c r="AQ171" i="1"/>
  <c r="AQ144" i="1"/>
  <c r="AQ252" i="1"/>
  <c r="AQ300" i="1"/>
  <c r="AQ336" i="1"/>
  <c r="AQ332" i="1"/>
  <c r="AQ335" i="1"/>
  <c r="AQ366" i="1"/>
  <c r="AQ380" i="1"/>
  <c r="AQ390" i="1"/>
  <c r="AQ398" i="1"/>
  <c r="AQ406" i="1"/>
  <c r="AQ425" i="1"/>
  <c r="AQ441" i="1"/>
  <c r="AQ493" i="1"/>
  <c r="AQ496" i="1"/>
  <c r="AQ529" i="1"/>
  <c r="AQ545" i="1"/>
  <c r="AQ572" i="1"/>
  <c r="AQ589" i="1"/>
  <c r="AQ319" i="1"/>
  <c r="AQ391" i="1"/>
  <c r="AQ395" i="1"/>
  <c r="AQ418" i="1"/>
  <c r="AQ434" i="1"/>
  <c r="AQ629" i="1"/>
  <c r="AQ312" i="1"/>
  <c r="AQ509" i="1"/>
  <c r="AQ654" i="1"/>
  <c r="AQ814" i="1"/>
  <c r="AQ917" i="1"/>
  <c r="AQ681" i="1"/>
  <c r="AQ916" i="1"/>
  <c r="AQ1017" i="1"/>
  <c r="AQ1036" i="1"/>
  <c r="AQ1044" i="1"/>
  <c r="AQ98" i="1"/>
  <c r="AQ322" i="1"/>
  <c r="AQ622" i="1"/>
  <c r="AQ134" i="1"/>
  <c r="AQ179" i="1"/>
  <c r="AQ257" i="1"/>
  <c r="AQ164" i="1"/>
  <c r="AQ351" i="1"/>
  <c r="AQ694" i="1"/>
  <c r="AQ738" i="1"/>
  <c r="AQ830" i="1"/>
  <c r="AQ789" i="1"/>
  <c r="AQ936" i="1"/>
  <c r="AQ60" i="1"/>
  <c r="AQ124" i="1"/>
  <c r="AQ92" i="1"/>
  <c r="AQ268" i="1"/>
  <c r="AQ96" i="1"/>
  <c r="AQ578" i="1"/>
  <c r="AQ477" i="1"/>
  <c r="AQ573" i="1"/>
  <c r="AQ316" i="1"/>
  <c r="AQ402" i="1"/>
  <c r="AQ466" i="1"/>
  <c r="AQ934" i="1"/>
  <c r="AQ621" i="1"/>
  <c r="AQ623" i="1"/>
  <c r="AQ594" i="1"/>
  <c r="AQ166" i="1"/>
  <c r="AQ401" i="1"/>
  <c r="AQ471" i="1"/>
  <c r="AQ513" i="1"/>
  <c r="AQ664" i="1"/>
  <c r="AQ731" i="1"/>
  <c r="AQ734" i="1"/>
  <c r="AQ961" i="1"/>
  <c r="AQ634" i="1"/>
  <c r="AQ687" i="1"/>
  <c r="AQ701" i="1"/>
  <c r="AQ749" i="1"/>
  <c r="AQ876" i="1"/>
  <c r="AQ180" i="1"/>
  <c r="AQ432" i="1"/>
  <c r="AQ576" i="1"/>
  <c r="AQ579" i="1"/>
  <c r="AQ642" i="1"/>
  <c r="AQ652" i="1"/>
  <c r="AQ752" i="1"/>
  <c r="AQ811" i="1"/>
  <c r="AQ985" i="1"/>
  <c r="AQ304" i="1"/>
  <c r="AQ111" i="1"/>
  <c r="AQ371" i="1"/>
  <c r="AQ413" i="1"/>
  <c r="AQ433" i="1"/>
  <c r="AQ339" i="1"/>
  <c r="AQ362" i="1"/>
  <c r="AQ420" i="1"/>
  <c r="AQ460" i="1"/>
  <c r="AQ575" i="1"/>
  <c r="AQ372" i="1"/>
  <c r="AQ530" i="1"/>
  <c r="AQ538" i="1"/>
  <c r="AQ546" i="1"/>
  <c r="AQ563" i="1"/>
  <c r="AQ810" i="1"/>
  <c r="AQ902" i="1"/>
  <c r="AQ906" i="1"/>
  <c r="AQ913" i="1"/>
  <c r="AQ949" i="1"/>
  <c r="AQ954" i="1"/>
  <c r="AQ673" i="1"/>
  <c r="AQ720" i="1"/>
  <c r="AQ760" i="1"/>
  <c r="AQ931" i="1"/>
  <c r="AQ956" i="1"/>
  <c r="AQ1011" i="1"/>
  <c r="AQ410" i="1"/>
  <c r="AQ76" i="1"/>
  <c r="AQ64" i="1"/>
  <c r="AQ176" i="1"/>
  <c r="AQ236" i="1"/>
  <c r="AQ256" i="1"/>
  <c r="AQ100" i="1"/>
  <c r="AQ550" i="1"/>
  <c r="AQ586" i="1"/>
  <c r="AQ267" i="1"/>
  <c r="AQ517" i="1"/>
  <c r="AQ165" i="1"/>
  <c r="AQ106" i="1"/>
  <c r="AQ139" i="1"/>
  <c r="AQ172" i="1"/>
  <c r="AQ175" i="1"/>
  <c r="AQ194" i="1"/>
  <c r="AQ287" i="1"/>
  <c r="AQ315" i="1"/>
  <c r="AQ318" i="1"/>
  <c r="AQ329" i="1"/>
  <c r="AQ325" i="1"/>
  <c r="AQ480" i="1"/>
  <c r="AQ504" i="1"/>
  <c r="AQ512" i="1"/>
  <c r="AQ520" i="1"/>
  <c r="AQ612" i="1"/>
  <c r="AQ400" i="1"/>
  <c r="AQ611" i="1"/>
  <c r="AQ728" i="1"/>
  <c r="AQ740" i="1"/>
  <c r="AQ842" i="1"/>
  <c r="AQ850" i="1"/>
  <c r="AQ831" i="1"/>
  <c r="AQ643" i="1"/>
  <c r="AQ672" i="1"/>
  <c r="AQ676" i="1"/>
  <c r="AQ695" i="1"/>
  <c r="AQ1009" i="1"/>
  <c r="AQ1042" i="1"/>
  <c r="AQ1016" i="1"/>
  <c r="AQ248" i="1"/>
  <c r="AQ114" i="1"/>
  <c r="AQ565" i="1"/>
  <c r="AQ908" i="1"/>
  <c r="AQ912" i="1"/>
  <c r="AQ923" i="1"/>
  <c r="AQ948" i="1"/>
  <c r="AQ656" i="1"/>
  <c r="AQ692" i="1"/>
  <c r="AQ813" i="1"/>
  <c r="AQ970" i="1"/>
  <c r="AQ995" i="1"/>
  <c r="AQ999" i="1"/>
  <c r="AQ992" i="1"/>
  <c r="AQ115" i="1"/>
  <c r="AQ186" i="1"/>
  <c r="AQ223" i="1"/>
  <c r="AQ227" i="1"/>
  <c r="AQ356" i="1"/>
  <c r="AQ338" i="1"/>
  <c r="AQ588" i="1"/>
  <c r="AQ636" i="1"/>
  <c r="AQ641" i="1"/>
  <c r="AQ668" i="1"/>
  <c r="AQ768" i="1"/>
  <c r="AQ1038" i="1"/>
  <c r="AQ250" i="1"/>
  <c r="AQ215" i="1"/>
  <c r="AQ235" i="1"/>
  <c r="AQ343" i="1"/>
  <c r="AQ409" i="1"/>
  <c r="AQ522" i="1"/>
  <c r="AQ566" i="1"/>
  <c r="AQ596" i="1"/>
  <c r="AQ767" i="1"/>
  <c r="AQ773" i="1"/>
  <c r="AQ430" i="1"/>
  <c r="AQ503" i="1"/>
  <c r="AQ507" i="1"/>
  <c r="AQ511" i="1"/>
  <c r="AQ625" i="1"/>
  <c r="AQ648" i="1"/>
  <c r="AQ679" i="1"/>
  <c r="AQ683" i="1"/>
  <c r="AQ688" i="1"/>
  <c r="AQ840" i="1"/>
  <c r="AQ855" i="1"/>
  <c r="AQ877" i="1"/>
  <c r="AQ977" i="1"/>
  <c r="AQ283" i="1"/>
  <c r="AQ205" i="1"/>
  <c r="AQ242" i="1"/>
  <c r="AQ286" i="1"/>
  <c r="AQ298" i="1"/>
  <c r="AQ305" i="1"/>
  <c r="AQ554" i="1"/>
  <c r="AQ196" i="1"/>
  <c r="AQ213" i="1"/>
  <c r="AQ233" i="1"/>
  <c r="AQ290" i="1"/>
  <c r="AQ353" i="1"/>
  <c r="AQ358" i="1"/>
  <c r="AQ360" i="1"/>
  <c r="AQ387" i="1"/>
  <c r="AQ411" i="1"/>
  <c r="AQ431" i="1"/>
  <c r="AQ527" i="1"/>
  <c r="AQ581" i="1"/>
  <c r="AQ597" i="1"/>
  <c r="AQ606" i="1"/>
  <c r="AQ381" i="1"/>
  <c r="AQ644" i="1"/>
  <c r="AQ745" i="1"/>
  <c r="AQ756" i="1"/>
  <c r="AQ879" i="1"/>
  <c r="AQ883" i="1"/>
  <c r="AQ891" i="1"/>
  <c r="AQ87" i="1"/>
  <c r="AQ182" i="1"/>
  <c r="AQ184" i="1"/>
  <c r="AQ195" i="1"/>
  <c r="AQ234" i="1"/>
  <c r="AQ254" i="1"/>
  <c r="AQ275" i="1"/>
  <c r="AQ295" i="1"/>
  <c r="AQ63" i="1"/>
  <c r="AQ203" i="1"/>
  <c r="AQ207" i="1"/>
  <c r="AQ259" i="1"/>
  <c r="AQ266" i="1"/>
  <c r="AQ170" i="1"/>
  <c r="AQ226" i="1"/>
  <c r="AQ258" i="1"/>
  <c r="AQ370" i="1"/>
  <c r="AQ379" i="1"/>
  <c r="AQ408" i="1"/>
  <c r="AQ440" i="1"/>
  <c r="AQ442" i="1"/>
  <c r="AQ488" i="1"/>
  <c r="AQ490" i="1"/>
  <c r="AQ495" i="1"/>
  <c r="AQ497" i="1"/>
  <c r="AQ524" i="1"/>
  <c r="AQ558" i="1"/>
  <c r="AQ599" i="1"/>
  <c r="AQ602" i="1"/>
  <c r="AQ301" i="1"/>
  <c r="AQ310" i="1"/>
  <c r="AQ354" i="1"/>
  <c r="AQ392" i="1"/>
  <c r="AQ478" i="1"/>
  <c r="AQ464" i="1"/>
  <c r="AQ448" i="1"/>
  <c r="AQ491" i="1"/>
  <c r="AQ716" i="1"/>
  <c r="AQ772" i="1"/>
  <c r="AQ832" i="1"/>
  <c r="AQ915" i="1"/>
  <c r="AQ979" i="1"/>
  <c r="AQ996" i="1"/>
  <c r="AQ1039" i="1"/>
  <c r="AQ1003" i="1"/>
  <c r="AQ1007" i="1"/>
  <c r="AQ130" i="1"/>
  <c r="AQ136" i="1"/>
  <c r="AQ506" i="1"/>
  <c r="AQ535" i="1"/>
  <c r="AQ543" i="1"/>
  <c r="AQ551" i="1"/>
  <c r="AQ564" i="1"/>
  <c r="AQ569" i="1"/>
  <c r="AQ331" i="1"/>
  <c r="AQ422" i="1"/>
  <c r="AQ515" i="1"/>
  <c r="AQ519" i="1"/>
  <c r="AQ570" i="1"/>
  <c r="AQ598" i="1"/>
  <c r="AQ613" i="1"/>
  <c r="AQ415" i="1"/>
  <c r="AQ714" i="1"/>
  <c r="AQ721" i="1"/>
  <c r="AQ726" i="1"/>
  <c r="AQ887" i="1"/>
  <c r="AQ895" i="1"/>
  <c r="AQ910" i="1"/>
  <c r="AQ922" i="1"/>
  <c r="AQ963" i="1"/>
  <c r="AQ494" i="1"/>
  <c r="AQ592" i="1"/>
  <c r="AQ630" i="1"/>
  <c r="AQ680" i="1"/>
  <c r="AQ1027" i="1"/>
  <c r="AQ633" i="1"/>
  <c r="AQ732" i="1"/>
  <c r="AQ812" i="1"/>
  <c r="AQ930" i="1"/>
  <c r="AQ971" i="1"/>
  <c r="AQ972" i="1"/>
  <c r="AQ998" i="1"/>
  <c r="AQ1020" i="1"/>
  <c r="AQ49" i="1"/>
  <c r="AQ89" i="1"/>
  <c r="AQ81" i="1"/>
  <c r="AQ102" i="1"/>
  <c r="AQ105" i="1"/>
  <c r="AQ116" i="1"/>
  <c r="AQ137" i="1"/>
  <c r="AQ72" i="1"/>
  <c r="AQ78" i="1"/>
  <c r="AQ221" i="1"/>
  <c r="AQ279" i="1"/>
  <c r="AQ59" i="1"/>
  <c r="AQ149" i="1"/>
  <c r="AQ222" i="1"/>
  <c r="AQ247" i="1"/>
  <c r="AQ378" i="1"/>
  <c r="AQ404" i="1"/>
  <c r="AQ779" i="1"/>
  <c r="AQ791" i="1"/>
  <c r="AQ487" i="1"/>
  <c r="AQ700" i="1"/>
  <c r="AQ871" i="1"/>
  <c r="AQ935" i="1"/>
  <c r="AQ1015" i="1"/>
  <c r="AQ983" i="1"/>
  <c r="AQ1000" i="1"/>
  <c r="AQ39" i="1"/>
  <c r="AQ51" i="1"/>
  <c r="AQ65" i="1"/>
  <c r="AQ69" i="1"/>
  <c r="AQ73" i="1"/>
  <c r="AQ91" i="1"/>
  <c r="AQ83" i="1"/>
  <c r="AQ107" i="1"/>
  <c r="AQ126" i="1"/>
  <c r="AQ193" i="1"/>
  <c r="AQ212" i="1"/>
  <c r="AQ230" i="1"/>
  <c r="AQ273" i="1"/>
  <c r="AQ285" i="1"/>
  <c r="AQ159" i="1"/>
  <c r="AQ178" i="1"/>
  <c r="AQ246" i="1"/>
  <c r="AQ143" i="1"/>
  <c r="AQ82" i="1"/>
  <c r="AQ103" i="1"/>
  <c r="AQ110" i="1"/>
  <c r="AQ122" i="1"/>
  <c r="AQ146" i="1"/>
  <c r="AQ445" i="1"/>
  <c r="AQ600" i="1"/>
  <c r="AQ294" i="1"/>
  <c r="AQ299" i="1"/>
  <c r="AQ383" i="1"/>
  <c r="AQ399" i="1"/>
  <c r="AQ446" i="1"/>
  <c r="AQ468" i="1"/>
  <c r="AQ481" i="1"/>
  <c r="AQ501" i="1"/>
  <c r="AQ521" i="1"/>
  <c r="AQ528" i="1"/>
  <c r="AQ532" i="1"/>
  <c r="AQ536" i="1"/>
  <c r="AQ540" i="1"/>
  <c r="AQ544" i="1"/>
  <c r="AQ548" i="1"/>
  <c r="AQ552" i="1"/>
  <c r="AQ604" i="1"/>
  <c r="AQ607" i="1"/>
  <c r="AQ323" i="1"/>
  <c r="AQ364" i="1"/>
  <c r="AQ443" i="1"/>
  <c r="AQ476" i="1"/>
  <c r="AQ574" i="1"/>
  <c r="AQ627" i="1"/>
  <c r="AQ653" i="1"/>
  <c r="AQ678" i="1"/>
  <c r="AQ682" i="1"/>
  <c r="AQ696" i="1"/>
  <c r="AQ712" i="1"/>
  <c r="AQ718" i="1"/>
  <c r="AQ736" i="1"/>
  <c r="AQ743" i="1"/>
  <c r="AQ750" i="1"/>
  <c r="AQ780" i="1"/>
  <c r="AQ784" i="1"/>
  <c r="AQ848" i="1"/>
  <c r="AQ853" i="1"/>
  <c r="AQ857" i="1"/>
  <c r="AQ897" i="1"/>
  <c r="AQ927" i="1"/>
  <c r="AQ939" i="1"/>
  <c r="AQ943" i="1"/>
  <c r="AQ957" i="1"/>
  <c r="AQ965" i="1"/>
  <c r="AQ459" i="1"/>
  <c r="AQ567" i="1"/>
  <c r="AQ616" i="1"/>
  <c r="AQ645" i="1"/>
  <c r="AQ685" i="1"/>
  <c r="AQ697" i="1"/>
  <c r="AQ748" i="1"/>
  <c r="AQ781" i="1"/>
  <c r="AQ796" i="1"/>
  <c r="AQ804" i="1"/>
  <c r="AQ826" i="1"/>
  <c r="AQ837" i="1"/>
  <c r="AQ839" i="1"/>
  <c r="AQ845" i="1"/>
  <c r="AQ847" i="1"/>
  <c r="AQ882" i="1"/>
  <c r="AQ974" i="1"/>
  <c r="AQ991" i="1"/>
  <c r="AQ1023" i="1"/>
  <c r="AQ635" i="1"/>
  <c r="AQ865" i="1"/>
  <c r="AQ873" i="1"/>
  <c r="AQ946" i="1"/>
  <c r="AQ975" i="1"/>
  <c r="AQ968" i="1"/>
  <c r="AQ1002" i="1"/>
  <c r="AQ1014" i="1"/>
  <c r="AQ1018" i="1"/>
  <c r="AQ951" i="1"/>
  <c r="AQ71" i="1"/>
  <c r="AQ86" i="1"/>
  <c r="AQ58" i="1"/>
  <c r="AQ70" i="1"/>
  <c r="AQ90" i="1"/>
  <c r="AQ218" i="1"/>
  <c r="AQ97" i="1"/>
  <c r="AQ229" i="1"/>
  <c r="AQ211" i="1"/>
  <c r="AQ48" i="1"/>
  <c r="AQ117" i="1"/>
  <c r="AQ120" i="1"/>
  <c r="AQ185" i="1"/>
  <c r="AQ209" i="1"/>
  <c r="AQ241" i="1"/>
  <c r="AQ303" i="1"/>
  <c r="AQ385" i="1"/>
  <c r="AQ429" i="1"/>
  <c r="AQ326" i="1"/>
  <c r="AQ367" i="1"/>
  <c r="AQ428" i="1"/>
  <c r="AQ465" i="1"/>
  <c r="AQ505" i="1"/>
  <c r="AQ614" i="1"/>
  <c r="AQ309" i="1"/>
  <c r="AQ321" i="1"/>
  <c r="AQ403" i="1"/>
  <c r="AQ792" i="1"/>
  <c r="AQ795" i="1"/>
  <c r="AQ799" i="1"/>
  <c r="AQ803" i="1"/>
  <c r="AQ807" i="1"/>
  <c r="AQ475" i="1"/>
  <c r="AQ559" i="1"/>
  <c r="AQ711" i="1"/>
  <c r="AQ715" i="1"/>
  <c r="AQ790" i="1"/>
  <c r="AQ649" i="1"/>
  <c r="AQ651" i="1"/>
  <c r="AQ655" i="1"/>
  <c r="AQ666" i="1"/>
  <c r="AQ674" i="1"/>
  <c r="AQ690" i="1"/>
  <c r="AQ730" i="1"/>
  <c r="AQ742" i="1"/>
  <c r="AQ783" i="1"/>
  <c r="AQ884" i="1"/>
  <c r="AQ886" i="1"/>
  <c r="AQ892" i="1"/>
  <c r="AQ894" i="1"/>
  <c r="AQ903" i="1"/>
  <c r="AQ911" i="1"/>
  <c r="AQ924" i="1"/>
  <c r="AQ926" i="1"/>
  <c r="AQ940" i="1"/>
  <c r="AQ942" i="1"/>
  <c r="AQ950" i="1"/>
  <c r="AQ964" i="1"/>
  <c r="AQ967" i="1"/>
  <c r="AQ1004" i="1"/>
  <c r="AQ1006" i="1"/>
  <c r="AQ489" i="1"/>
  <c r="AQ670" i="1"/>
  <c r="AQ686" i="1"/>
  <c r="AQ691" i="1"/>
  <c r="AQ753" i="1"/>
  <c r="AQ775" i="1"/>
  <c r="AQ787" i="1"/>
  <c r="AQ817" i="1"/>
  <c r="AQ821" i="1"/>
  <c r="AQ898" i="1"/>
  <c r="AQ905" i="1"/>
  <c r="AQ953" i="1"/>
  <c r="AQ958" i="1"/>
  <c r="AQ966" i="1"/>
  <c r="AQ980" i="1"/>
  <c r="AQ997" i="1"/>
  <c r="AQ1005" i="1"/>
  <c r="AQ1021" i="1"/>
  <c r="AQ1029" i="1"/>
  <c r="AQ1035" i="1"/>
  <c r="AQ1043" i="1"/>
  <c r="AQ1024" i="1"/>
  <c r="AQ1026" i="1"/>
  <c r="AQ1032" i="1"/>
  <c r="AQ1034" i="1"/>
  <c r="AQ50" i="1"/>
  <c r="AQ85" i="1"/>
  <c r="AQ99" i="1"/>
  <c r="AQ225" i="1"/>
  <c r="AQ264" i="1"/>
  <c r="AQ141" i="1"/>
  <c r="AQ158" i="1"/>
  <c r="AQ261" i="1"/>
  <c r="AQ274" i="1"/>
  <c r="AQ113" i="1"/>
  <c r="AQ119" i="1"/>
  <c r="AQ148" i="1"/>
  <c r="AQ152" i="1"/>
  <c r="AQ177" i="1"/>
  <c r="AQ192" i="1"/>
  <c r="AQ200" i="1"/>
  <c r="AQ265" i="1"/>
  <c r="AQ278" i="1"/>
  <c r="AQ306" i="1"/>
  <c r="AQ374" i="1"/>
  <c r="AQ435" i="1"/>
  <c r="AQ447" i="1"/>
  <c r="AQ533" i="1"/>
  <c r="AQ549" i="1"/>
  <c r="AQ587" i="1"/>
  <c r="AQ601" i="1"/>
  <c r="AQ291" i="1"/>
  <c r="AQ297" i="1"/>
  <c r="AQ313" i="1"/>
  <c r="AQ342" i="1"/>
  <c r="AQ377" i="1"/>
  <c r="AQ414" i="1"/>
  <c r="AQ462" i="1"/>
  <c r="AQ470" i="1"/>
  <c r="AQ479" i="1"/>
  <c r="AQ591" i="1"/>
  <c r="AQ619" i="1"/>
  <c r="AQ626" i="1"/>
  <c r="AQ296" i="1"/>
  <c r="AQ333" i="1"/>
  <c r="AQ376" i="1"/>
  <c r="AQ449" i="1"/>
  <c r="AQ453" i="1"/>
  <c r="AQ457" i="1"/>
  <c r="AQ469" i="1"/>
  <c r="AQ473" i="1"/>
  <c r="AQ492" i="1"/>
  <c r="AQ568" i="1"/>
  <c r="AQ580" i="1"/>
  <c r="AQ293" i="1"/>
  <c r="AQ314" i="1"/>
  <c r="AQ337" i="1"/>
  <c r="AQ359" i="1"/>
  <c r="AQ397" i="1"/>
  <c r="AQ455" i="1"/>
  <c r="AQ661" i="1"/>
  <c r="AQ677" i="1"/>
  <c r="AQ709" i="1"/>
  <c r="AQ725" i="1"/>
  <c r="AQ793" i="1"/>
  <c r="AQ797" i="1"/>
  <c r="AQ801" i="1"/>
  <c r="AQ805" i="1"/>
  <c r="AQ864" i="1"/>
  <c r="AQ900" i="1"/>
  <c r="AQ932" i="1"/>
  <c r="AQ437" i="1"/>
  <c r="AQ662" i="1"/>
  <c r="AQ702" i="1"/>
  <c r="AQ754" i="1"/>
  <c r="AQ771" i="1"/>
  <c r="AQ778" i="1"/>
  <c r="AQ881" i="1"/>
  <c r="AQ889" i="1"/>
  <c r="AQ925" i="1"/>
  <c r="AQ941" i="1"/>
  <c r="AQ704" i="1"/>
  <c r="AQ710" i="1"/>
  <c r="AQ717" i="1"/>
  <c r="AQ727" i="1"/>
  <c r="AQ735" i="1"/>
  <c r="AQ755" i="1"/>
  <c r="AQ776" i="1"/>
  <c r="AQ785" i="1"/>
  <c r="AQ788" i="1"/>
  <c r="AQ800" i="1"/>
  <c r="AQ808" i="1"/>
  <c r="AQ822" i="1"/>
  <c r="AQ856" i="1"/>
  <c r="AQ878" i="1"/>
  <c r="AQ929" i="1"/>
  <c r="AQ945" i="1"/>
  <c r="AQ976" i="1"/>
  <c r="AQ987" i="1"/>
  <c r="AQ1019" i="1"/>
  <c r="AQ463" i="1"/>
  <c r="AQ485" i="1"/>
  <c r="AQ640" i="1"/>
  <c r="AQ650" i="1"/>
  <c r="AQ659" i="1"/>
  <c r="AQ667" i="1"/>
  <c r="AQ675" i="1"/>
  <c r="AQ689" i="1"/>
  <c r="AQ693" i="1"/>
  <c r="AQ719" i="1"/>
  <c r="AQ737" i="1"/>
  <c r="AQ741" i="1"/>
  <c r="AQ762" i="1"/>
  <c r="AQ798" i="1"/>
  <c r="AQ806" i="1"/>
  <c r="AQ825" i="1"/>
  <c r="AQ858" i="1"/>
  <c r="AQ984" i="1"/>
  <c r="AQ993" i="1"/>
  <c r="AQ988" i="1"/>
  <c r="AQ1031" i="1"/>
  <c r="AQ1012" i="1"/>
  <c r="AQ1041" i="1"/>
  <c r="AQ53" i="1"/>
  <c r="AQ67" i="1"/>
  <c r="AQ75" i="1"/>
  <c r="AQ93" i="1"/>
  <c r="AQ56" i="1"/>
  <c r="AQ62" i="1"/>
  <c r="AQ118" i="1"/>
  <c r="AQ121" i="1"/>
  <c r="AQ66" i="1"/>
  <c r="AQ68" i="1"/>
  <c r="AQ74" i="1"/>
  <c r="AQ88" i="1"/>
  <c r="AQ94" i="1"/>
  <c r="AQ189" i="1"/>
  <c r="AQ197" i="1"/>
  <c r="AQ214" i="1"/>
  <c r="AQ216" i="1"/>
  <c r="AQ270" i="1"/>
  <c r="AQ61" i="1"/>
  <c r="AQ109" i="1"/>
  <c r="AQ129" i="1"/>
  <c r="AQ133" i="1"/>
  <c r="AQ154" i="1"/>
  <c r="AQ181" i="1"/>
  <c r="AQ269" i="1"/>
  <c r="AQ277" i="1"/>
  <c r="AQ125" i="1"/>
  <c r="AQ183" i="1"/>
  <c r="AQ190" i="1"/>
  <c r="AQ198" i="1"/>
  <c r="AQ217" i="1"/>
  <c r="AQ220" i="1"/>
  <c r="AQ228" i="1"/>
  <c r="AQ237" i="1"/>
  <c r="AQ263" i="1"/>
  <c r="AQ280" i="1"/>
  <c r="AQ307" i="1"/>
  <c r="AQ52" i="1"/>
  <c r="AQ151" i="1"/>
  <c r="AQ161" i="1"/>
  <c r="AQ249" i="1"/>
  <c r="AQ282" i="1"/>
  <c r="AQ345" i="1"/>
  <c r="AQ382" i="1"/>
  <c r="AQ423" i="1"/>
  <c r="AQ427" i="1"/>
  <c r="AQ436" i="1"/>
  <c r="AQ438" i="1"/>
  <c r="AQ500" i="1"/>
  <c r="AQ502" i="1"/>
  <c r="AQ508" i="1"/>
  <c r="AQ510" i="1"/>
  <c r="AQ516" i="1"/>
  <c r="AQ518" i="1"/>
  <c r="AQ531" i="1"/>
  <c r="AQ539" i="1"/>
  <c r="AQ547" i="1"/>
  <c r="AQ555" i="1"/>
  <c r="AQ560" i="1"/>
  <c r="AQ585" i="1"/>
  <c r="AQ608" i="1"/>
  <c r="AQ328" i="1"/>
  <c r="AQ365" i="1"/>
  <c r="AQ389" i="1"/>
  <c r="AQ426" i="1"/>
  <c r="AQ444" i="1"/>
  <c r="AQ452" i="1"/>
  <c r="AQ454" i="1"/>
  <c r="AQ484" i="1"/>
  <c r="AQ486" i="1"/>
  <c r="AQ499" i="1"/>
  <c r="AQ617" i="1"/>
  <c r="AQ330" i="1"/>
  <c r="AQ346" i="1"/>
  <c r="AQ349" i="1"/>
  <c r="AQ373" i="1"/>
  <c r="AQ393" i="1"/>
  <c r="AQ439" i="1"/>
  <c r="AQ584" i="1"/>
  <c r="AQ341" i="1"/>
  <c r="AQ765" i="1"/>
  <c r="AQ829" i="1"/>
  <c r="AQ834" i="1"/>
  <c r="AQ904" i="1"/>
  <c r="AQ618" i="1"/>
  <c r="AQ671" i="1"/>
  <c r="AQ746" i="1"/>
  <c r="AQ763" i="1"/>
  <c r="AQ624" i="1"/>
  <c r="AQ639" i="1"/>
  <c r="AQ729" i="1"/>
  <c r="AQ733" i="1"/>
  <c r="AQ744" i="1"/>
  <c r="AQ758" i="1"/>
  <c r="AQ770" i="1"/>
  <c r="AQ774" i="1"/>
  <c r="AQ841" i="1"/>
  <c r="AQ849" i="1"/>
  <c r="AQ861" i="1"/>
  <c r="AQ863" i="1"/>
  <c r="AQ870" i="1"/>
  <c r="AQ880" i="1"/>
  <c r="AQ888" i="1"/>
  <c r="AQ890" i="1"/>
  <c r="AQ896" i="1"/>
  <c r="AQ899" i="1"/>
  <c r="AQ907" i="1"/>
  <c r="AQ928" i="1"/>
  <c r="AQ938" i="1"/>
  <c r="AQ944" i="1"/>
  <c r="AQ955" i="1"/>
  <c r="AQ1008" i="1"/>
  <c r="AQ1010" i="1"/>
  <c r="AQ638" i="1"/>
  <c r="AQ646" i="1"/>
  <c r="AQ657" i="1"/>
  <c r="AQ665" i="1"/>
  <c r="AQ669" i="1"/>
  <c r="AQ684" i="1"/>
  <c r="AQ698" i="1"/>
  <c r="AQ707" i="1"/>
  <c r="AQ759" i="1"/>
  <c r="AQ769" i="1"/>
  <c r="AQ901" i="1"/>
  <c r="AQ909" i="1"/>
  <c r="AQ952" i="1"/>
  <c r="AQ1001" i="1"/>
  <c r="AQ1025" i="1"/>
  <c r="AQ1033" i="1"/>
  <c r="AQ1022" i="1"/>
  <c r="AQ1028" i="1"/>
  <c r="AQ1030" i="1"/>
  <c r="AQ19" i="1"/>
  <c r="AQ55" i="1"/>
  <c r="AQ77" i="1"/>
  <c r="AQ95" i="1"/>
  <c r="AQ79" i="1"/>
  <c r="AQ123" i="1"/>
  <c r="AQ54" i="1"/>
  <c r="AQ138" i="1"/>
  <c r="AQ191" i="1"/>
  <c r="AQ199" i="1"/>
  <c r="AQ232" i="1"/>
  <c r="AQ238" i="1"/>
  <c r="AQ251" i="1"/>
  <c r="AQ262" i="1"/>
  <c r="AQ271" i="1"/>
  <c r="AQ302" i="1"/>
  <c r="AQ57" i="1"/>
  <c r="AQ104" i="1"/>
  <c r="AQ131" i="1"/>
  <c r="AQ135" i="1"/>
  <c r="AQ147" i="1"/>
  <c r="AQ173" i="1"/>
  <c r="AQ201" i="1"/>
  <c r="AQ244" i="1"/>
  <c r="AQ253" i="1"/>
  <c r="AQ281" i="1"/>
  <c r="AQ127" i="1"/>
  <c r="AQ153" i="1"/>
  <c r="AQ160" i="1"/>
  <c r="AQ210" i="1"/>
  <c r="AQ219" i="1"/>
  <c r="AQ231" i="1"/>
  <c r="AQ255" i="1"/>
  <c r="AQ311" i="1"/>
  <c r="AQ327" i="1"/>
  <c r="AQ101" i="1"/>
  <c r="AQ155" i="1"/>
  <c r="AQ163" i="1"/>
  <c r="AQ168" i="1"/>
  <c r="AQ174" i="1"/>
  <c r="AQ245" i="1"/>
  <c r="AQ276" i="1"/>
  <c r="AQ334" i="1"/>
  <c r="AQ350" i="1"/>
  <c r="AQ396" i="1"/>
  <c r="AQ421" i="1"/>
  <c r="AQ467" i="1"/>
  <c r="AQ537" i="1"/>
  <c r="AQ553" i="1"/>
  <c r="AQ562" i="1"/>
  <c r="AQ571" i="1"/>
  <c r="AQ583" i="1"/>
  <c r="AQ324" i="1"/>
  <c r="AQ340" i="1"/>
  <c r="AQ355" i="1"/>
  <c r="AQ407" i="1"/>
  <c r="AQ416" i="1"/>
  <c r="AQ458" i="1"/>
  <c r="AQ472" i="1"/>
  <c r="AQ474" i="1"/>
  <c r="AQ595" i="1"/>
  <c r="AQ615" i="1"/>
  <c r="AQ347" i="1"/>
  <c r="AQ357" i="1"/>
  <c r="AQ375" i="1"/>
  <c r="AQ388" i="1"/>
  <c r="AQ405" i="1"/>
  <c r="AQ451" i="1"/>
  <c r="AQ260" i="1"/>
  <c r="AQ361" i="1"/>
  <c r="AQ369" i="1"/>
  <c r="AQ412" i="1"/>
  <c r="AQ782" i="1"/>
  <c r="AQ838" i="1"/>
  <c r="AQ846" i="1"/>
  <c r="AQ862" i="1"/>
  <c r="AQ885" i="1"/>
  <c r="AQ893" i="1"/>
  <c r="AQ918" i="1"/>
  <c r="AQ937" i="1"/>
  <c r="AQ647" i="1"/>
  <c r="AQ660" i="1"/>
  <c r="AQ663" i="1"/>
  <c r="AQ739" i="1"/>
  <c r="AQ786" i="1"/>
  <c r="AQ921" i="1"/>
  <c r="AQ962" i="1"/>
  <c r="AQ556" i="1"/>
  <c r="AQ628" i="1"/>
  <c r="AQ703" i="1"/>
  <c r="AQ706" i="1"/>
  <c r="AQ713" i="1"/>
  <c r="AQ722" i="1"/>
  <c r="AQ747" i="1"/>
  <c r="AQ751" i="1"/>
  <c r="AQ757" i="1"/>
  <c r="AQ761" i="1"/>
  <c r="AQ764" i="1"/>
  <c r="AQ794" i="1"/>
  <c r="AQ802" i="1"/>
  <c r="AQ816" i="1"/>
  <c r="AQ823" i="1"/>
  <c r="AQ854" i="1"/>
  <c r="AQ869" i="1"/>
  <c r="AQ920" i="1"/>
  <c r="AQ989" i="1"/>
  <c r="AQ973" i="1"/>
  <c r="AQ1037" i="1"/>
  <c r="AQ1045" i="1"/>
  <c r="AQ14" i="1"/>
  <c r="AQ21" i="1"/>
  <c r="AQ29" i="1"/>
  <c r="AQ37" i="1"/>
  <c r="AQ45" i="1"/>
  <c r="AQ11" i="1"/>
  <c r="AQ10" i="1"/>
  <c r="AQ22" i="1"/>
  <c r="AQ30" i="1"/>
  <c r="AQ38" i="1"/>
  <c r="AQ46" i="1"/>
  <c r="AQ6" i="1"/>
  <c r="AQ17" i="1"/>
  <c r="AQ25" i="1"/>
  <c r="AQ33" i="1"/>
  <c r="AQ41" i="1"/>
  <c r="AQ12" i="1"/>
  <c r="AQ18" i="1"/>
  <c r="AQ26" i="1"/>
  <c r="AQ34" i="1"/>
  <c r="AQ42" i="1"/>
  <c r="AQ8" i="1"/>
  <c r="AQ15" i="1"/>
  <c r="AQ23" i="1"/>
  <c r="AQ27" i="1"/>
  <c r="AQ31" i="1"/>
  <c r="AQ35" i="1"/>
  <c r="AQ43" i="1"/>
  <c r="AQ16" i="1"/>
  <c r="AQ20" i="1"/>
  <c r="AQ24" i="1"/>
  <c r="AQ28" i="1"/>
  <c r="AQ32" i="1"/>
  <c r="AQ36" i="1"/>
  <c r="AQ40" i="1"/>
  <c r="AQ44" i="1"/>
  <c r="AQ7" i="1"/>
  <c r="AQ4" i="1"/>
  <c r="AQ9" i="1"/>
  <c r="AQ5" i="1"/>
  <c r="AQ13" i="1"/>
  <c r="R3" i="1"/>
  <c r="V3" i="1" l="1"/>
  <c r="AG3" i="1" l="1"/>
  <c r="AG6462" i="1" l="1"/>
  <c r="AE3" i="1" l="1" a="1"/>
  <c r="AE3" i="1" s="1"/>
  <c r="Y3" i="1" a="1"/>
  <c r="Y3" i="1" s="1"/>
  <c r="S3" i="1"/>
  <c r="T3" i="1"/>
  <c r="U3" i="1"/>
  <c r="AN3" i="1"/>
  <c r="AT6" i="1" s="1"/>
  <c r="X3" i="1" a="1"/>
  <c r="X3" i="1" s="1"/>
  <c r="AA3" i="1"/>
  <c r="AD3" i="1"/>
  <c r="AF3" i="1"/>
  <c r="AH3" i="1"/>
  <c r="AI3" i="1" a="1"/>
  <c r="AI3" i="1" s="1"/>
  <c r="AO3" i="1" l="1"/>
  <c r="AT4" i="1" s="1"/>
  <c r="AP3" i="1"/>
  <c r="AT5" i="1" s="1"/>
  <c r="AM3" i="1"/>
  <c r="AT3" i="1" s="1"/>
  <c r="AT7" i="1" s="1"/>
  <c r="AJ3" i="1"/>
  <c r="G8" i="7" l="1"/>
  <c r="AQ3" i="1"/>
  <c r="J8" i="7"/>
  <c r="M8"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tc={0693DA78-F997-424A-8D30-A205E49644EF}</author>
  </authors>
  <commentList>
    <comment ref="H3150" authorId="0" shapeId="0" xr:uid="{0693DA78-F997-424A-8D30-A205E49644EF}">
      <text>
        <t>[Threaded comment]
Your version of Excel allows you to read this threaded comment; however, any edits to it will get removed if the file is opened in a newer version of Excel. Learn more: https://go.microsoft.com/fwlink/?linkid=870924
Comment:
    Client requested to retained as NE not northeast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<sst xmlns="http://schemas.openxmlformats.org/spreadsheetml/2006/main" count="15849" uniqueCount="7918">
  <si>
    <t>Field</t>
  </si>
  <si>
    <t>Original Value</t>
  </si>
  <si>
    <t>New Value</t>
  </si>
  <si>
    <t>Account Name</t>
  </si>
  <si>
    <t>Billing Street</t>
  </si>
  <si>
    <t>Billing City</t>
  </si>
  <si>
    <t>Billing State/Province</t>
  </si>
  <si>
    <t>Billing Zip/Postal Code</t>
  </si>
  <si>
    <t>Billing Country</t>
  </si>
  <si>
    <t>PO Number</t>
  </si>
  <si>
    <t>Tax ID / VAT #</t>
  </si>
  <si>
    <t>Bill To Contact</t>
  </si>
  <si>
    <t>Billing Contact Name</t>
  </si>
  <si>
    <t>-</t>
  </si>
  <si>
    <t>Report Name</t>
  </si>
  <si>
    <t>Procedure</t>
  </si>
  <si>
    <t>- Extract the data from "Billing Profile Change History" report for the previous week</t>
  </si>
  <si>
    <t>- Run the cleanup macro which will highlight the potential errors and will verify the data</t>
  </si>
  <si>
    <t>- Check the fields Stylistic and Formatting (abbreviated words, punctuation, entity type formatting, etc.) as per "Account Creation Best Practices" Guidelines</t>
  </si>
  <si>
    <t>- Update the necessary changes in the records based on the audit</t>
  </si>
  <si>
    <t>- Visually check the records to see if any additional potential errors in the report</t>
  </si>
  <si>
    <t>Validation in fields levels</t>
  </si>
  <si>
    <t>Billing Profile Change History</t>
  </si>
  <si>
    <t>Run a macro which identify potential error in Account name based on the standards (abbreviated words, punctuation, entity type formatting, etc.) also will check proper casing</t>
  </si>
  <si>
    <t>Run a macro which identify potential error in address field based on the standards (abbreviated words, punctuation, entity type formatting, etc.) also will check proper casing</t>
  </si>
  <si>
    <t>Check proper casing in City field</t>
  </si>
  <si>
    <t>Check proper casing in State/Province field</t>
  </si>
  <si>
    <t>Check the standard format (includes county code in VAT and blank for US country etc.) for Tax ID/VAT numbers alone
If Deal Desk is inserting Tax IDs that aren't VAT/CNPJ/ABN/EFN #s it's fine to leave them in. I don't think it should cause any harm.</t>
  </si>
  <si>
    <t>Check proper casing in Bill To Contact field</t>
  </si>
  <si>
    <t>Check for US Territories AS, FM, GU, MH, MP, PW, PR, VI, UM and relocate to Billing state field</t>
  </si>
  <si>
    <t/>
  </si>
  <si>
    <t>New York</t>
  </si>
  <si>
    <t>NY</t>
  </si>
  <si>
    <t>US</t>
  </si>
  <si>
    <t>JP</t>
  </si>
  <si>
    <t>LA</t>
  </si>
  <si>
    <t>IT</t>
  </si>
  <si>
    <t>PA</t>
  </si>
  <si>
    <t>FI</t>
  </si>
  <si>
    <t>TN</t>
  </si>
  <si>
    <t>DE</t>
  </si>
  <si>
    <t>CH</t>
  </si>
  <si>
    <t>NJ</t>
  </si>
  <si>
    <t>CT</t>
  </si>
  <si>
    <t>GA</t>
  </si>
  <si>
    <t>VA</t>
  </si>
  <si>
    <t>GB</t>
  </si>
  <si>
    <t>TX</t>
  </si>
  <si>
    <t>Alabama</t>
  </si>
  <si>
    <t>AL</t>
  </si>
  <si>
    <t>Alaska</t>
  </si>
  <si>
    <t>AK</t>
  </si>
  <si>
    <t>Arizona</t>
  </si>
  <si>
    <t>AZ</t>
  </si>
  <si>
    <t>Arkansas</t>
  </si>
  <si>
    <t>AR</t>
  </si>
  <si>
    <t>California</t>
  </si>
  <si>
    <t>CA</t>
  </si>
  <si>
    <t>Colorado</t>
  </si>
  <si>
    <t>CO</t>
  </si>
  <si>
    <t>Connecticut</t>
  </si>
  <si>
    <t>Delaware</t>
  </si>
  <si>
    <t>District of Columbia</t>
  </si>
  <si>
    <t>DC</t>
  </si>
  <si>
    <t>Florida</t>
  </si>
  <si>
    <t>FL</t>
  </si>
  <si>
    <t>Georgia</t>
  </si>
  <si>
    <t>Hawaii</t>
  </si>
  <si>
    <t>HI</t>
  </si>
  <si>
    <t>Idaho</t>
  </si>
  <si>
    <t>ID</t>
  </si>
  <si>
    <t>Illinois</t>
  </si>
  <si>
    <t>IL</t>
  </si>
  <si>
    <t>Indiana</t>
  </si>
  <si>
    <t>IN</t>
  </si>
  <si>
    <t>Iowa</t>
  </si>
  <si>
    <t>IA</t>
  </si>
  <si>
    <t>Kansas</t>
  </si>
  <si>
    <t>KS</t>
  </si>
  <si>
    <t>Kentucky</t>
  </si>
  <si>
    <t>KY</t>
  </si>
  <si>
    <t>Louisiana</t>
  </si>
  <si>
    <t>Maine</t>
  </si>
  <si>
    <t>ME</t>
  </si>
  <si>
    <t>Maryland</t>
  </si>
  <si>
    <t>MD</t>
  </si>
  <si>
    <t>Massachusetts</t>
  </si>
  <si>
    <t>MA</t>
  </si>
  <si>
    <t>Michigan</t>
  </si>
  <si>
    <t>MI</t>
  </si>
  <si>
    <t>Minnesota</t>
  </si>
  <si>
    <t>MN</t>
  </si>
  <si>
    <t>Mississippi</t>
  </si>
  <si>
    <t>MS</t>
  </si>
  <si>
    <t>Missouri</t>
  </si>
  <si>
    <t>MO</t>
  </si>
  <si>
    <t>Montana</t>
  </si>
  <si>
    <t>MT</t>
  </si>
  <si>
    <t>Nebraska</t>
  </si>
  <si>
    <t>Nevada</t>
  </si>
  <si>
    <t>NV</t>
  </si>
  <si>
    <t>New Hampshire</t>
  </si>
  <si>
    <t>NH</t>
  </si>
  <si>
    <t>New Jersey</t>
  </si>
  <si>
    <t>New Mexico</t>
  </si>
  <si>
    <t>NM</t>
  </si>
  <si>
    <t>North Carolina</t>
  </si>
  <si>
    <t>NC</t>
  </si>
  <si>
    <t>North Dakota</t>
  </si>
  <si>
    <t>ND</t>
  </si>
  <si>
    <t>Ohio</t>
  </si>
  <si>
    <t>OH</t>
  </si>
  <si>
    <t>Oklahoma</t>
  </si>
  <si>
    <t>OK</t>
  </si>
  <si>
    <t>Oregon</t>
  </si>
  <si>
    <t>OR</t>
  </si>
  <si>
    <t>Pennsylvania</t>
  </si>
  <si>
    <t>Puerto Rico</t>
  </si>
  <si>
    <t>PR</t>
  </si>
  <si>
    <t>Rhode Island</t>
  </si>
  <si>
    <t>RI</t>
  </si>
  <si>
    <t>South Carolina</t>
  </si>
  <si>
    <t>SC</t>
  </si>
  <si>
    <t>South Dakota</t>
  </si>
  <si>
    <t>SD</t>
  </si>
  <si>
    <t>Tennessee</t>
  </si>
  <si>
    <t>Texas</t>
  </si>
  <si>
    <t>Utah</t>
  </si>
  <si>
    <t>UT</t>
  </si>
  <si>
    <t>Vermont</t>
  </si>
  <si>
    <t>VT</t>
  </si>
  <si>
    <t>Virginia</t>
  </si>
  <si>
    <t>Washington</t>
  </si>
  <si>
    <t>WA</t>
  </si>
  <si>
    <t>West Virginia</t>
  </si>
  <si>
    <t>WV</t>
  </si>
  <si>
    <t>Wisconsin</t>
  </si>
  <si>
    <t>WI</t>
  </si>
  <si>
    <t>Wyoming</t>
  </si>
  <si>
    <t>WY</t>
  </si>
  <si>
    <t>US State/Territory</t>
  </si>
  <si>
    <t>US Abbreviation</t>
  </si>
  <si>
    <t>NE</t>
  </si>
  <si>
    <t>Canadian Provinces and Territories</t>
  </si>
  <si>
    <t>Alberta</t>
  </si>
  <si>
    <t>AB</t>
  </si>
  <si>
    <t>British Columbia</t>
  </si>
  <si>
    <t>BC</t>
  </si>
  <si>
    <t>Manitoba</t>
  </si>
  <si>
    <t>MB</t>
  </si>
  <si>
    <t>New Brunswick</t>
  </si>
  <si>
    <t>NB</t>
  </si>
  <si>
    <t>Newfoundland and Labrador</t>
  </si>
  <si>
    <t>NL</t>
  </si>
  <si>
    <t>Northwest Territories</t>
  </si>
  <si>
    <t>NT</t>
  </si>
  <si>
    <t>Nova Scotia</t>
  </si>
  <si>
    <t>NS</t>
  </si>
  <si>
    <t>Nunavut</t>
  </si>
  <si>
    <t>NU</t>
  </si>
  <si>
    <t>Ontario</t>
  </si>
  <si>
    <t>ON</t>
  </si>
  <si>
    <t>Prince Edward Island</t>
  </si>
  <si>
    <t>PE</t>
  </si>
  <si>
    <t>Quebec</t>
  </si>
  <si>
    <t>QC</t>
  </si>
  <si>
    <t>Saskatchewan</t>
  </si>
  <si>
    <t>SK</t>
  </si>
  <si>
    <t>Yukon</t>
  </si>
  <si>
    <t>YT</t>
  </si>
  <si>
    <t>Canadian Abbreviation</t>
  </si>
  <si>
    <t>AC</t>
  </si>
  <si>
    <t>AP</t>
  </si>
  <si>
    <t>AM</t>
  </si>
  <si>
    <t>BA</t>
  </si>
  <si>
    <t>CE</t>
  </si>
  <si>
    <t>DF</t>
  </si>
  <si>
    <t>ES</t>
  </si>
  <si>
    <t>GO</t>
  </si>
  <si>
    <t>MG</t>
  </si>
  <si>
    <t>PB</t>
  </si>
  <si>
    <t>PI</t>
  </si>
  <si>
    <t>RJ</t>
  </si>
  <si>
    <t>RN</t>
  </si>
  <si>
    <t>RS</t>
  </si>
  <si>
    <t>RO</t>
  </si>
  <si>
    <t>RR</t>
  </si>
  <si>
    <t>SP</t>
  </si>
  <si>
    <t>SE</t>
  </si>
  <si>
    <t>TO</t>
  </si>
  <si>
    <t>Acre</t>
  </si>
  <si>
    <t>Alagoas</t>
  </si>
  <si>
    <t>Amapa</t>
  </si>
  <si>
    <t>Amazonas</t>
  </si>
  <si>
    <t>Bahia</t>
  </si>
  <si>
    <t>Ceara</t>
  </si>
  <si>
    <t>Distrito Federal</t>
  </si>
  <si>
    <t>Espírito Santo</t>
  </si>
  <si>
    <t>Goias</t>
  </si>
  <si>
    <t>Maranhao</t>
  </si>
  <si>
    <t>Mato Grosso</t>
  </si>
  <si>
    <t>Mato Grosso do Sul</t>
  </si>
  <si>
    <t>Minas Gerais</t>
  </si>
  <si>
    <t>Para</t>
  </si>
  <si>
    <t>Paraíba</t>
  </si>
  <si>
    <t>Parana</t>
  </si>
  <si>
    <t>Pernambuco</t>
  </si>
  <si>
    <t>Piaui</t>
  </si>
  <si>
    <t>Rio de Janeiro</t>
  </si>
  <si>
    <t>Rio Grande do Norte</t>
  </si>
  <si>
    <t>Rio Grande do Sul</t>
  </si>
  <si>
    <t>Rondonia</t>
  </si>
  <si>
    <t>Roraima</t>
  </si>
  <si>
    <t>Santa Catarina</t>
  </si>
  <si>
    <t>Sao Paulo</t>
  </si>
  <si>
    <t>Sergipe</t>
  </si>
  <si>
    <t>Tocantins</t>
  </si>
  <si>
    <t>Brazilian Stage</t>
  </si>
  <si>
    <t>Brazilian Abbreviation</t>
  </si>
  <si>
    <t>Australia State</t>
  </si>
  <si>
    <t>Australia Abbreviation</t>
  </si>
  <si>
    <t>ACT</t>
  </si>
  <si>
    <t>Australian Capital Territory</t>
  </si>
  <si>
    <t>NSW</t>
  </si>
  <si>
    <t>New South Wales</t>
  </si>
  <si>
    <t>Northern Territory</t>
  </si>
  <si>
    <t>QLD</t>
  </si>
  <si>
    <t>Queensland</t>
  </si>
  <si>
    <t>SA</t>
  </si>
  <si>
    <t>South Australia</t>
  </si>
  <si>
    <t>TAS</t>
  </si>
  <si>
    <t>Tasmania</t>
  </si>
  <si>
    <t>VIC</t>
  </si>
  <si>
    <t>Victoria</t>
  </si>
  <si>
    <t>Western Australia</t>
  </si>
  <si>
    <t>AU</t>
  </si>
  <si>
    <t>BR</t>
  </si>
  <si>
    <t>DM</t>
  </si>
  <si>
    <t>DJ</t>
  </si>
  <si>
    <t>Country Codes</t>
  </si>
  <si>
    <t>JE</t>
  </si>
  <si>
    <t>AF</t>
  </si>
  <si>
    <t>DZ</t>
  </si>
  <si>
    <t>AS</t>
  </si>
  <si>
    <t>AD</t>
  </si>
  <si>
    <t>AO</t>
  </si>
  <si>
    <t>AI</t>
  </si>
  <si>
    <t>AQ</t>
  </si>
  <si>
    <t>AG</t>
  </si>
  <si>
    <t>AW</t>
  </si>
  <si>
    <t>AT</t>
  </si>
  <si>
    <t>BS</t>
  </si>
  <si>
    <t>BH</t>
  </si>
  <si>
    <t>BD</t>
  </si>
  <si>
    <t>BB</t>
  </si>
  <si>
    <t>BY</t>
  </si>
  <si>
    <t>BE</t>
  </si>
  <si>
    <t>BZ</t>
  </si>
  <si>
    <t>BJ</t>
  </si>
  <si>
    <t>BM</t>
  </si>
  <si>
    <t>BT</t>
  </si>
  <si>
    <t>BO</t>
  </si>
  <si>
    <t>BW</t>
  </si>
  <si>
    <t>IO</t>
  </si>
  <si>
    <t>VG</t>
  </si>
  <si>
    <t>BN</t>
  </si>
  <si>
    <t>BG</t>
  </si>
  <si>
    <t>BF</t>
  </si>
  <si>
    <t>BI</t>
  </si>
  <si>
    <t>KH</t>
  </si>
  <si>
    <t>CM</t>
  </si>
  <si>
    <t>CV</t>
  </si>
  <si>
    <t>CF</t>
  </si>
  <si>
    <t>TD</t>
  </si>
  <si>
    <t>CL</t>
  </si>
  <si>
    <t>CN</t>
  </si>
  <si>
    <t>CX</t>
  </si>
  <si>
    <t>CC</t>
  </si>
  <si>
    <t>KM</t>
  </si>
  <si>
    <t>CK</t>
  </si>
  <si>
    <t>CR</t>
  </si>
  <si>
    <t>HR</t>
  </si>
  <si>
    <t>CU</t>
  </si>
  <si>
    <t>CW</t>
  </si>
  <si>
    <t>CY</t>
  </si>
  <si>
    <t>CZ</t>
  </si>
  <si>
    <t>CD</t>
  </si>
  <si>
    <t>DK</t>
  </si>
  <si>
    <t>DO</t>
  </si>
  <si>
    <t>TL</t>
  </si>
  <si>
    <t>EC</t>
  </si>
  <si>
    <t>EG</t>
  </si>
  <si>
    <t>SV</t>
  </si>
  <si>
    <t>GQ</t>
  </si>
  <si>
    <t>ER</t>
  </si>
  <si>
    <t>EE</t>
  </si>
  <si>
    <t>ET</t>
  </si>
  <si>
    <t>FK</t>
  </si>
  <si>
    <t>FO</t>
  </si>
  <si>
    <t>FJ</t>
  </si>
  <si>
    <t>FR</t>
  </si>
  <si>
    <t>PF</t>
  </si>
  <si>
    <t>GM</t>
  </si>
  <si>
    <t>GE</t>
  </si>
  <si>
    <t>GH</t>
  </si>
  <si>
    <t>GI</t>
  </si>
  <si>
    <t>GR</t>
  </si>
  <si>
    <t>GL</t>
  </si>
  <si>
    <t>GD</t>
  </si>
  <si>
    <t>GU</t>
  </si>
  <si>
    <t>GT</t>
  </si>
  <si>
    <t>GG</t>
  </si>
  <si>
    <t>GN</t>
  </si>
  <si>
    <t>GW</t>
  </si>
  <si>
    <t>GY</t>
  </si>
  <si>
    <t>HT</t>
  </si>
  <si>
    <t>HN</t>
  </si>
  <si>
    <t>HK</t>
  </si>
  <si>
    <t>HU</t>
  </si>
  <si>
    <t>IS</t>
  </si>
  <si>
    <t>IR</t>
  </si>
  <si>
    <t>IQ</t>
  </si>
  <si>
    <t>IE</t>
  </si>
  <si>
    <t>IM</t>
  </si>
  <si>
    <t>CI</t>
  </si>
  <si>
    <t>JM</t>
  </si>
  <si>
    <t>JO</t>
  </si>
  <si>
    <t>KZ</t>
  </si>
  <si>
    <t>KE</t>
  </si>
  <si>
    <t>KI</t>
  </si>
  <si>
    <t>XK</t>
  </si>
  <si>
    <t>KW</t>
  </si>
  <si>
    <t>KG</t>
  </si>
  <si>
    <t>LV</t>
  </si>
  <si>
    <t>LB</t>
  </si>
  <si>
    <t>LS</t>
  </si>
  <si>
    <t>LR</t>
  </si>
  <si>
    <t>LY</t>
  </si>
  <si>
    <t>LI</t>
  </si>
  <si>
    <t>LT</t>
  </si>
  <si>
    <t>LU</t>
  </si>
  <si>
    <t>MK</t>
  </si>
  <si>
    <t>MW</t>
  </si>
  <si>
    <t>MY</t>
  </si>
  <si>
    <t>MV</t>
  </si>
  <si>
    <t>ML</t>
  </si>
  <si>
    <t>MH</t>
  </si>
  <si>
    <t>MR</t>
  </si>
  <si>
    <t>MU</t>
  </si>
  <si>
    <t>MX</t>
  </si>
  <si>
    <t>FM</t>
  </si>
  <si>
    <t>MC</t>
  </si>
  <si>
    <t>MZ</t>
  </si>
  <si>
    <t>MM</t>
  </si>
  <si>
    <t>NA</t>
  </si>
  <si>
    <t>NR</t>
  </si>
  <si>
    <t>NP</t>
  </si>
  <si>
    <t>AN</t>
  </si>
  <si>
    <t>NZ</t>
  </si>
  <si>
    <t>NI</t>
  </si>
  <si>
    <t>NG</t>
  </si>
  <si>
    <t>KP</t>
  </si>
  <si>
    <t>MP</t>
  </si>
  <si>
    <t>NO</t>
  </si>
  <si>
    <t>OM</t>
  </si>
  <si>
    <t>PK</t>
  </si>
  <si>
    <t>PW</t>
  </si>
  <si>
    <t>PS</t>
  </si>
  <si>
    <t>PG</t>
  </si>
  <si>
    <t>PY</t>
  </si>
  <si>
    <t>PH</t>
  </si>
  <si>
    <t>PN</t>
  </si>
  <si>
    <t>PL</t>
  </si>
  <si>
    <t>PT</t>
  </si>
  <si>
    <t>QA</t>
  </si>
  <si>
    <t>CG</t>
  </si>
  <si>
    <t>RE</t>
  </si>
  <si>
    <t>RU</t>
  </si>
  <si>
    <t>RW</t>
  </si>
  <si>
    <t>BL</t>
  </si>
  <si>
    <t>SH</t>
  </si>
  <si>
    <t>KN</t>
  </si>
  <si>
    <t>LC</t>
  </si>
  <si>
    <t>MF</t>
  </si>
  <si>
    <t>PM</t>
  </si>
  <si>
    <t>VC</t>
  </si>
  <si>
    <t>WS</t>
  </si>
  <si>
    <t>SM</t>
  </si>
  <si>
    <t>ST</t>
  </si>
  <si>
    <t>SN</t>
  </si>
  <si>
    <t>SL</t>
  </si>
  <si>
    <t>SG</t>
  </si>
  <si>
    <t>SX</t>
  </si>
  <si>
    <t>SI</t>
  </si>
  <si>
    <t>SB</t>
  </si>
  <si>
    <t>SO</t>
  </si>
  <si>
    <t>ZA</t>
  </si>
  <si>
    <t>KR</t>
  </si>
  <si>
    <t>SS</t>
  </si>
  <si>
    <t>LK</t>
  </si>
  <si>
    <t>SR</t>
  </si>
  <si>
    <t>SJ</t>
  </si>
  <si>
    <t>SZ</t>
  </si>
  <si>
    <t>SY</t>
  </si>
  <si>
    <t>TW</t>
  </si>
  <si>
    <t>TJ</t>
  </si>
  <si>
    <t>TZ</t>
  </si>
  <si>
    <t>TH</t>
  </si>
  <si>
    <t>TG</t>
  </si>
  <si>
    <t>TK</t>
  </si>
  <si>
    <t>TT</t>
  </si>
  <si>
    <t>TR</t>
  </si>
  <si>
    <t>TM</t>
  </si>
  <si>
    <t>TC</t>
  </si>
  <si>
    <t>TV</t>
  </si>
  <si>
    <t>VI</t>
  </si>
  <si>
    <t>UG</t>
  </si>
  <si>
    <t>UA</t>
  </si>
  <si>
    <t>AE</t>
  </si>
  <si>
    <t>UY</t>
  </si>
  <si>
    <t>UZ</t>
  </si>
  <si>
    <t>VU</t>
  </si>
  <si>
    <t>VE</t>
  </si>
  <si>
    <t>VN</t>
  </si>
  <si>
    <t>WF</t>
  </si>
  <si>
    <t>EH</t>
  </si>
  <si>
    <t>YE</t>
  </si>
  <si>
    <t>ZM</t>
  </si>
  <si>
    <t>ZW</t>
  </si>
  <si>
    <t>Audit Fields</t>
  </si>
  <si>
    <t>Description</t>
  </si>
  <si>
    <t>S.No.</t>
  </si>
  <si>
    <t>Check the Account Name to see if the value is entered in the UPPER case.</t>
  </si>
  <si>
    <t>Check the Account Name to see if the value is entered in the LOWER case.</t>
  </si>
  <si>
    <t>Billing Street: check if the value doesn’t enter in the PROPER case.</t>
  </si>
  <si>
    <t>Billing City: check if the value doesn’t enter in the PROPER case.</t>
  </si>
  <si>
    <t>Check the State codes to see if the value is entered properly based on countries. (US, CA, BR and AU should have proper abbreviated codes.)</t>
  </si>
  <si>
    <t>Check the State codes to see if the value is entered UPPER case for the countries US, CA, BR &amp; AU and all other countries should have proper case.)</t>
  </si>
  <si>
    <t>Check the City/State/PO/Countries to see if the value are entered Address 1 field</t>
  </si>
  <si>
    <t>Check the PO Number to see if the value is entered in Tax ID field.</t>
  </si>
  <si>
    <t>Check the Tax ID field to see if the PO number is entered in the field.</t>
  </si>
  <si>
    <t>Check the Tax ID field to see if the country code is entered along with number.</t>
  </si>
  <si>
    <t>Billing Contact Name: check if the value doesn’t enter in the PROPER case.</t>
  </si>
  <si>
    <t>US Territories: check if the value is entered properly.</t>
  </si>
  <si>
    <t>Filter out unique records to avoid duplicate rows</t>
  </si>
  <si>
    <t>Check the Directional Name to see if the value is entered in the abbreviated format.</t>
  </si>
  <si>
    <t>This field combines all the above errors as a single value to perform audit</t>
  </si>
  <si>
    <t>Enter remarks once the audit is complete for the row</t>
  </si>
  <si>
    <t>Check the Country code to see if the value is entered properly.</t>
  </si>
  <si>
    <t>Saint abbreviation (St or St.) check in city</t>
  </si>
  <si>
    <t>Symbols check in Account</t>
  </si>
  <si>
    <t>Symbols check in City</t>
  </si>
  <si>
    <t>Accounts Payable</t>
  </si>
  <si>
    <t>London</t>
  </si>
  <si>
    <t>VAT Country Codes</t>
  </si>
  <si>
    <t>EC2V 7EE</t>
  </si>
  <si>
    <t>Charlotte</t>
  </si>
  <si>
    <t>Dallas</t>
  </si>
  <si>
    <t>PO-007496</t>
  </si>
  <si>
    <t>PO-017004</t>
  </si>
  <si>
    <t>Bozeman</t>
  </si>
  <si>
    <t>59715</t>
  </si>
  <si>
    <t>75201</t>
  </si>
  <si>
    <t>Mississauga</t>
  </si>
  <si>
    <t>L5N 5R5</t>
  </si>
  <si>
    <t>28277</t>
  </si>
  <si>
    <t>Redwood City</t>
  </si>
  <si>
    <t>94063</t>
  </si>
  <si>
    <t>Account Street</t>
  </si>
  <si>
    <t>Account City</t>
  </si>
  <si>
    <t>Account State/Province</t>
  </si>
  <si>
    <t>Account Country</t>
  </si>
  <si>
    <t>Account Contact Name</t>
  </si>
  <si>
    <t>User 1</t>
  </si>
  <si>
    <t>User 2</t>
  </si>
  <si>
    <t>User 3</t>
  </si>
  <si>
    <t>Created Date</t>
  </si>
  <si>
    <t>Created By</t>
  </si>
  <si>
    <t>Sample Inc.</t>
  </si>
  <si>
    <t>Sample, Inc.</t>
  </si>
  <si>
    <t>ID-0001a000</t>
  </si>
  <si>
    <t>ID-0002a000</t>
  </si>
  <si>
    <t>ID-0003a000</t>
  </si>
  <si>
    <t>ID-0004a000</t>
  </si>
  <si>
    <t>ID-0005a000</t>
  </si>
  <si>
    <t>ID-0006a000</t>
  </si>
  <si>
    <t>Smith Francis</t>
  </si>
  <si>
    <t>_00575</t>
  </si>
  <si>
    <t>Sample Products, Inc.</t>
  </si>
  <si>
    <t>Sample Ltd</t>
  </si>
  <si>
    <t>Sample Technologies, Inc.</t>
  </si>
  <si>
    <t>SAMPLE PARTNERS</t>
  </si>
  <si>
    <t>sample flow, inc.</t>
  </si>
  <si>
    <t>ID_Num_1</t>
  </si>
  <si>
    <t>ID_Num_2</t>
  </si>
  <si>
    <t>ID_Num_3</t>
  </si>
  <si>
    <t>ID_Num_4</t>
  </si>
  <si>
    <t>ID_Num_5</t>
  </si>
  <si>
    <t>ID_Num_6</t>
  </si>
  <si>
    <t>Account ID</t>
  </si>
  <si>
    <t>Suite 30000A, Street</t>
  </si>
  <si>
    <t>10000 Sample Court, Suite 200</t>
  </si>
  <si>
    <t>11111 Sample Place</t>
  </si>
  <si>
    <t>main street, 5th Floor</t>
  </si>
  <si>
    <t>10000 Sample Way</t>
  </si>
  <si>
    <t>PO-017</t>
  </si>
  <si>
    <t>PO 030</t>
  </si>
  <si>
    <t>Justin Frank</t>
  </si>
  <si>
    <t>Smith Frank</t>
  </si>
  <si>
    <t>Tony Frank</t>
  </si>
  <si>
    <t>=IF(G2=G1,"","Unique Record")</t>
  </si>
  <si>
    <t>=IF(F2="","",IF(EXACT(F2,(UPPER(F2))),"Account Upper Case",""))</t>
  </si>
  <si>
    <t>=IF(F2="","",IF(EXACT(F2,(LOWER(F2))),"Account Lower Case",""))</t>
  </si>
  <si>
    <t>=IF(EXACT(H2,PROPER(H2)),"","Billing Street - casing")</t>
  </si>
  <si>
    <t>=IF(EXACT(I2,PROPER(I2)),"","City - casing")</t>
  </si>
  <si>
    <t>=IF(OR(ISNUMBER(SEARCH("St.",I2)),ISNUMBER(SEARCH("St ",I2))),"Check St in city field",IF(RIGHT(I2,1)=".","Dot found in city field",""))</t>
  </si>
  <si>
    <t>=IF((SUMPRODUCT(--ISNUMBER(SEARCH({"!","@","#","$","%","^","&amp;","~*","(",")","_","+","=","{","}","[","]","|","\",":",";","'","""","&lt;","&gt;",",",".","~?","/","~~","`"}, I2)))&gt;0)=TRUE,"Special Characters Found in City","")</t>
  </si>
  <si>
    <t>=IF((SUMPRODUCT(--ISNUMBER(SEARCH({"!","@","#","$","%","^","~*","(",")","_","+","=","{","}","[","]","|","\",":",";","'","""","&lt;","&gt;","~?","/","~~","`"},F2)))&gt;0)=TRUE,"Special Characters Found in Account field","")</t>
  </si>
  <si>
    <t>=IF(SUM(--ISNUMBER(SEARCH({1,2,3,4,5,6,7,8,9,0},MID(H2,(SEARCH(" E ",H2)-1),1))))+SUM(--ISNUMBER(SEARCH({1,2,3,4,5,6,7,8,9,0},MID(H2,(SEARCH(" E ",H2)+3),1))))=2,"",IF(SUM(--ISNUMBER(SEARCH({"Parte E","Apoquindo N"},H2)))&gt;0,"",IF(OR(RIGHT(H2,3)=" NE",RIGHT(H2,3)=" NW",RIGHT(H2,3)=" SW",RIGHT(H2,3)=" SE",RIGHT(H2,2)=" N",RIGHT(H2,2)=" E",RIGHT(H2,2)=" W",RIGHT(H2,2)=" S",LEFT(H2,3)="NE ",LEFT(H2,3)="NW ",LEFT(H2,3)="SW ",LEFT(H2,3)="SE ",LEFT(H2,2)="N ",LEFT(H2,2)="E ",LEFT(H2,2)="W ",LEFT(H2,2)="S "),"Directional Check",IF(SUM(--ISNUMBER(SEARCH({" N "," E "," W "," S "," NE "," NW "," SW "," SE ","N.E","N.W","S.W","S.E","E.","N.","S.","W."},H2)))&gt;0,"Directional Check",IF(SUM(--ISNUMBER(SEARCH({1,2,3,4,5,6,7,8,9,0},MID(H2,(SEARCH("nd ",H2)-1),1))))+SUM(--ISNUMBER(SEARCH({1,2,3,4,5,6,7,8,9,0},MID(H2,(SEARCH("rd ",H2)-1),1)))+SUM(--ISNUMBER(SEARCH({1,2,3,4,5,6,7,8,9,0},MID(H2,(SEARCH("st ",H2)-1),1))))+SUM(--ISNUMBER(SEARCH({1,2,3,4,5,6,7,8,9,0},MID(H2,(SEARCH("th ",H2)-1),1)))))&gt;0,"","")))))</t>
  </si>
  <si>
    <t>=IF(IF(L2="US",IFERROR(VLOOKUP(J2,'Country Codes'!$B:$B,1,0)=J2,"US State Code Error"),IF(L2="CA",IFERROR(VLOOKUP(J2,'Country Codes'!$E:$E,1,0)=J2,"Canada State Code Error"),IF(L2="BR",IFERROR(VLOOKUP(J2,'Country Codes'!$H:$H,1,0)=J2,"Brazil State Code Error"),IF(L2="AU",IFERROR(VLOOKUP(J2,'Country Codes'!$K:$K,1,0)=J2,"Australia State Code Error"),""))))=TRUE,"",IF(L2="US",IFERROR(VLOOKUP(J2,'Country Codes'!$B:$B,1,0)=J2,"US State Code Error"),IF(L2="CA",IFERROR(VLOOKUP(J2,'Country Codes'!$E:$E,1,0)=J2,"Canada State Code Error"),IF(L2="BR",IFERROR(VLOOKUP(J2,'Country Codes'!$H:$H,1,0)=J2,"Brazil State Code Error"),IF(L2="AU",IFERROR(VLOOKUP(J2,'Country Codes'!$K:$K,1,0)=J2,"Australia State Code Error"),"")))))</t>
  </si>
  <si>
    <t>=IF(OR(L2="US",L2="CA",L2="BR",L2="AU"),IF((EXACT(UPPER(J2),J2)),"","Country Code Casing"),IF(EXACT(J2,PROPER(J2)),"","Billing State casing"))</t>
  </si>
  <si>
    <t>=IFERROR(IFS(IF(AND(LEN(I2)=0,ISBLANK(I2)=FALSE),"",ISNUMBER(SEARCH(I2,H2))),"City/Postal Code/Country Found in Address",IF(AND(LEN(K2)=0,ISBLANK(K2)=FALSE),"",ISNUMBER(SEARCH(K2,H2))),"City/Postal Code/Country Found in Address",IF(AND(LEN(L2)=0,ISBLANK(L2)=FALSE),"",ISNUMBER(SEARCH(", "&amp;L2,H2))),"City/Postal Code/Country Found in Address",IF(AND(LEN(J2)=0,ISBLANK(J2)=FALSE),"",ISNUMBER(SEARCH(", "&amp;J2,H2))),"City/Postal Code/Country Found in Address",IF(AND(LEN(L2)=0,ISBLANK(L2)=FALSE),"",ISNUMBER(SEARCH(","&amp;L2,H2))),"City/Postal Code/Country Found in Address",IF(AND(LEN(J2)=0,ISBLANK(J2)=FALSE),"",ISNUMBER(SEARCH(","&amp;J2,H2))),"City/Postal Code/Country Found in Address"),"")</t>
  </si>
  <si>
    <t>=IF(ISNUMBER(SEARCH("PO",N2)),"PO# Entered in Tax ID Field","")</t>
  </si>
  <si>
    <t>=IFERROR(IF(VLOOKUP(LEFT(M2,MIN(SEARCH({1,2,3,4,5,6,7,8,9,0},M2&amp;{1,2,3,4,5,6,7,8,9,0}))-1),'Country Codes'!$N:$N,1,0)&gt;0,"PO Number may be incorrect",""),"")</t>
  </si>
  <si>
    <t>=IF(N2="","",IF(EXACT(L2,LEFT(N2,2)),IF(EXACT(MID(N2,3,1)," "),"Check the Space inbetween County code &amp; VAT",""),"Check the VAT Country Code Format"))</t>
  </si>
  <si>
    <t>=IF((ISNUMBER(SEARCH("@",P2)))&gt;0,"",IF(IF(--(ISNUMBER(SEARCH("'",P2)))&gt;0,OR(EXACT(PROPER(P2),P2),EXACT((PROPER(LEFT(P2,FIND("'",P2)-2))&amp;LOWER(MID(P2,FIND("'",P2)-1,1))&amp;PROPER(MID(P2,FIND("'",P2)+0,LEN(P2)-FIND("'",P2)+1))),P2)),"Please check Billing Contact Casing")=TRUE,"","Please check Billing Contact casing"))</t>
  </si>
  <si>
    <t>=IF(OR(L2="AS",L2="FM",L2="GU",L2="MH",L2="MP",L2="PW",L2="PR",L2="VI",L2="UM"),"US Territories Check","")</t>
  </si>
  <si>
    <t>=IF(G2="","",IFNA(IFS(L2=VLOOKUP(L2,'Country Codes'!$M:$M,1,0)=TRUE,""),"Please check the country code"))</t>
  </si>
  <si>
    <t>Formula Applied in the Account Profile Audit Sheet</t>
  </si>
  <si>
    <t>bozeman</t>
  </si>
  <si>
    <t>Sample flow, inc.</t>
  </si>
  <si>
    <t>Sample Partners</t>
  </si>
  <si>
    <t>Main Street</t>
  </si>
  <si>
    <t>Sample Flow, inc.</t>
  </si>
  <si>
    <t>Sample Flow, Inc.</t>
  </si>
  <si>
    <t>50000 N Street</t>
  </si>
  <si>
    <t>50000 Street</t>
  </si>
  <si>
    <t>Bozeman!</t>
  </si>
  <si>
    <t>=IF(S2="","",S2&amp;"; ")&amp;IF(T2="","",T2&amp;"; ")&amp;IF(U2="","",U2&amp;"; ")&amp;IF(V2="","",V2&amp;"; ")&amp;IF(AF2="","",AF2&amp;"; ")&amp;IF(AG2="","",AG2&amp;"; ")&amp;IF(AH2="","",AH2&amp;"; ")&amp;IF(AL2="","",AL2&amp;"; ")&amp;IF(Z2="","",Z2&amp;"; ")&amp;IF(AA2="","",AA2&amp;"; ")&amp;IF(AB2="","",AB2&amp;"; ")&amp;IF(AC2="","",AC2&amp;"; ")&amp;IF(AD2="","",AD2&amp;"; ")&amp;IF(AE2="","",AE2&amp;"; ")&amp;IF(AJ2="","",AJ2&amp;"; ")&amp;IF(AK2="","",AK2&amp;"; ")&amp;IF(AI2="","",AI2&amp;"; ")&amp;IF(W2="","",W2&amp;"; ")&amp;IF(X2="","",X2&amp;"; ")&amp;IF(Y2="","",Y2&amp;"; ")</t>
  </si>
  <si>
    <t>Account_Lower Case__Flag</t>
  </si>
  <si>
    <t>Account_Upper Case_Flag</t>
  </si>
  <si>
    <t>Billing Street_ProperCase_Flag</t>
  </si>
  <si>
    <t>Billing City_ProperCase_Flag</t>
  </si>
  <si>
    <t>Billing_City_Saint_Flag</t>
  </si>
  <si>
    <t>Billing_City_Special_Char_Flag</t>
  </si>
  <si>
    <t>Account_Special_Char_Flag</t>
  </si>
  <si>
    <t>Address1_Directionals_Flag</t>
  </si>
  <si>
    <t>State_Code_Flag</t>
  </si>
  <si>
    <t>State_Upper_Case_Flag</t>
  </si>
  <si>
    <t>Address_Flag</t>
  </si>
  <si>
    <t>Incorrect_TaxID_Field_Flag</t>
  </si>
  <si>
    <t>Incorrect_PO#_Flag</t>
  </si>
  <si>
    <t>Tax ID_VAT_Validation</t>
  </si>
  <si>
    <t>Contact_ProperCase_Flag</t>
  </si>
  <si>
    <t>US_Territories_Flag</t>
  </si>
  <si>
    <t>Consolidate_Error_Remarks</t>
  </si>
  <si>
    <t>Audited_Status</t>
  </si>
  <si>
    <t>Country_Code_Flag</t>
  </si>
  <si>
    <t>Total Records</t>
  </si>
  <si>
    <t>Clean Records</t>
  </si>
  <si>
    <t>Casing</t>
  </si>
  <si>
    <t>Abbreviation</t>
  </si>
  <si>
    <t>Incorrect</t>
  </si>
  <si>
    <t>Format</t>
  </si>
  <si>
    <t>Issue Records</t>
  </si>
  <si>
    <t>Unique_Record_Flag</t>
  </si>
  <si>
    <t>Unique Records</t>
  </si>
  <si>
    <t>Avg. Issue/Rec</t>
  </si>
  <si>
    <t>Error Category</t>
  </si>
  <si>
    <t>Total</t>
  </si>
  <si>
    <t>CRM Change History Report</t>
  </si>
  <si>
    <t>ID_Num_7</t>
  </si>
  <si>
    <t>West David</t>
  </si>
  <si>
    <t>PO-345</t>
  </si>
  <si>
    <t>SampleCorp Partners</t>
  </si>
  <si>
    <t>PO-429</t>
  </si>
  <si>
    <t>SampleCorp Technologies, Inc.</t>
  </si>
  <si>
    <t>62062</t>
  </si>
  <si>
    <t>PO-961</t>
  </si>
  <si>
    <t>SampleCorp Products, Inc.</t>
  </si>
  <si>
    <t>PO-316</t>
  </si>
  <si>
    <t>SampleCorp Ltd</t>
  </si>
  <si>
    <t>PO-181</t>
  </si>
  <si>
    <t>ID-4749a000</t>
  </si>
  <si>
    <t>ID_Num_8</t>
  </si>
  <si>
    <t>PO-434</t>
  </si>
  <si>
    <t>PO-909</t>
  </si>
  <si>
    <t>VAL-7647</t>
  </si>
  <si>
    <t>SampleCo Technologies, Inc.</t>
  </si>
  <si>
    <t>PO-323</t>
  </si>
  <si>
    <t>ID-4817a000</t>
  </si>
  <si>
    <t>VAL-6131</t>
  </si>
  <si>
    <t>VAL-3854</t>
  </si>
  <si>
    <t>PO-325</t>
  </si>
  <si>
    <t>SampleCo Products, Inc.</t>
  </si>
  <si>
    <t>ID-7211a000</t>
  </si>
  <si>
    <t>Jessica Rivera</t>
  </si>
  <si>
    <t>PO-890</t>
  </si>
  <si>
    <t>SampleCo Ltd</t>
  </si>
  <si>
    <t>ID_Num_10</t>
  </si>
  <si>
    <t>PO-413</t>
  </si>
  <si>
    <t>SampleCorp, Inc.</t>
  </si>
  <si>
    <t>Lake Kevin</t>
  </si>
  <si>
    <t>PO-895</t>
  </si>
  <si>
    <t>ID-6079a000</t>
  </si>
  <si>
    <t>PO-713</t>
  </si>
  <si>
    <t>ID-7347a000</t>
  </si>
  <si>
    <t>PO-802</t>
  </si>
  <si>
    <t>VAL-1797</t>
  </si>
  <si>
    <t>PO-821</t>
  </si>
  <si>
    <t>VAL-1343</t>
  </si>
  <si>
    <t>PO-700</t>
  </si>
  <si>
    <t>PO-435</t>
  </si>
  <si>
    <t>VAL-8742</t>
  </si>
  <si>
    <t>VAL-1328</t>
  </si>
  <si>
    <t>PO-239</t>
  </si>
  <si>
    <t>VAL-8271</t>
  </si>
  <si>
    <t>PO-641</t>
  </si>
  <si>
    <t>PO-286</t>
  </si>
  <si>
    <t>PO-981</t>
  </si>
  <si>
    <t>VAL-1654</t>
  </si>
  <si>
    <t>William Hill</t>
  </si>
  <si>
    <t>PO-153</t>
  </si>
  <si>
    <t>Joshua Anderson</t>
  </si>
  <si>
    <t>VAL-9172</t>
  </si>
  <si>
    <t>ID_Num_9</t>
  </si>
  <si>
    <t>PO-533</t>
  </si>
  <si>
    <t>ID-3161a000</t>
  </si>
  <si>
    <t>VAL-5427</t>
  </si>
  <si>
    <t>PO-941</t>
  </si>
  <si>
    <t>PO-287</t>
  </si>
  <si>
    <t>PO-703</t>
  </si>
  <si>
    <t>PO-789</t>
  </si>
  <si>
    <t>PO-444</t>
  </si>
  <si>
    <t>SampleCo, Inc.</t>
  </si>
  <si>
    <t>PO-177</t>
  </si>
  <si>
    <t>VAL-6664</t>
  </si>
  <si>
    <t>VAL-2102</t>
  </si>
  <si>
    <t>PO-939</t>
  </si>
  <si>
    <t>VAL-3299</t>
  </si>
  <si>
    <t>PO-404</t>
  </si>
  <si>
    <t>PO-194</t>
  </si>
  <si>
    <t>VAL-8711</t>
  </si>
  <si>
    <t>VAL-5015</t>
  </si>
  <si>
    <t>PO-913</t>
  </si>
  <si>
    <t>ID-4594a000</t>
  </si>
  <si>
    <t>PO-877</t>
  </si>
  <si>
    <t>PO-340</t>
  </si>
  <si>
    <t>PO-691</t>
  </si>
  <si>
    <t>VAL-1096</t>
  </si>
  <si>
    <t>PO-729</t>
  </si>
  <si>
    <t>VAL-6502</t>
  </si>
  <si>
    <t>VAL-7707</t>
  </si>
  <si>
    <t>PO-587</t>
  </si>
  <si>
    <t>ID-4636a000</t>
  </si>
  <si>
    <t>PO-817</t>
  </si>
  <si>
    <t>Brandyside</t>
  </si>
  <si>
    <t>Kevin Anderson</t>
  </si>
  <si>
    <t>PO-410</t>
  </si>
  <si>
    <t>VAL-3529</t>
  </si>
  <si>
    <t>ID-7978a000</t>
  </si>
  <si>
    <t>VAL-6823</t>
  </si>
  <si>
    <t>PO-757</t>
  </si>
  <si>
    <t>VAL-2641</t>
  </si>
  <si>
    <t>VAL-7394</t>
  </si>
  <si>
    <t>PO-306</t>
  </si>
  <si>
    <t>PO-477</t>
  </si>
  <si>
    <t>PO-927</t>
  </si>
  <si>
    <t>VAL-9735</t>
  </si>
  <si>
    <t>PO-664</t>
  </si>
  <si>
    <t>VAL-7725</t>
  </si>
  <si>
    <t>PO-785</t>
  </si>
  <si>
    <t>VAL-1240</t>
  </si>
  <si>
    <t>PO-191</t>
  </si>
  <si>
    <t>PO-616</t>
  </si>
  <si>
    <t>PO-253</t>
  </si>
  <si>
    <t>VAL-4119</t>
  </si>
  <si>
    <t>SampleCo Partners</t>
  </si>
  <si>
    <t>PO-126</t>
  </si>
  <si>
    <t>PO-882</t>
  </si>
  <si>
    <t>PO-543</t>
  </si>
  <si>
    <t>ID-2300a000</t>
  </si>
  <si>
    <t>VAL-3434</t>
  </si>
  <si>
    <t>PO-137</t>
  </si>
  <si>
    <t>PO-773</t>
  </si>
  <si>
    <t>PO-924</t>
  </si>
  <si>
    <t>PO-993</t>
  </si>
  <si>
    <t>PO-727</t>
  </si>
  <si>
    <t>ID-4469a000</t>
  </si>
  <si>
    <t>VAL-5867</t>
  </si>
  <si>
    <t>PO-531</t>
  </si>
  <si>
    <t>Warrenmouth</t>
  </si>
  <si>
    <t>ID-4152a000</t>
  </si>
  <si>
    <t>PO-377</t>
  </si>
  <si>
    <t>PO-952</t>
  </si>
  <si>
    <t>ID-1818a000</t>
  </si>
  <si>
    <t>VAL-5997</t>
  </si>
  <si>
    <t>Elizabethhaven</t>
  </si>
  <si>
    <t>VAL-6561</t>
  </si>
  <si>
    <t>PO-651</t>
  </si>
  <si>
    <t>VAL-4151</t>
  </si>
  <si>
    <t>Michaelstad</t>
  </si>
  <si>
    <t>PO-231</t>
  </si>
  <si>
    <t>VAL-6990</t>
  </si>
  <si>
    <t>PO-705</t>
  </si>
  <si>
    <t>ID-7938a000</t>
  </si>
  <si>
    <t>PO-110</t>
  </si>
  <si>
    <t>PO-764</t>
  </si>
  <si>
    <t>PO-988</t>
  </si>
  <si>
    <t>ID-5310a000</t>
  </si>
  <si>
    <t>PO-555</t>
  </si>
  <si>
    <t>ID-5865a000</t>
  </si>
  <si>
    <t>PO-992</t>
  </si>
  <si>
    <t>PO-702</t>
  </si>
  <si>
    <t>PO-886</t>
  </si>
  <si>
    <t>Kelly Burke</t>
  </si>
  <si>
    <t>PO-184</t>
  </si>
  <si>
    <t>VAL-2717</t>
  </si>
  <si>
    <t>PO-265</t>
  </si>
  <si>
    <t>VAL-8085</t>
  </si>
  <si>
    <t>VAL-2112</t>
  </si>
  <si>
    <t>PO-329</t>
  </si>
  <si>
    <t>ID-5970a000</t>
  </si>
  <si>
    <t>VAL-3156</t>
  </si>
  <si>
    <t>PO-590</t>
  </si>
  <si>
    <t>PO-105</t>
  </si>
  <si>
    <t>ID-5971a000</t>
  </si>
  <si>
    <t>VAL-2472</t>
  </si>
  <si>
    <t>VAL-9212</t>
  </si>
  <si>
    <t>PO-227</t>
  </si>
  <si>
    <t>ID-4778a000</t>
  </si>
  <si>
    <t>PO-561</t>
  </si>
  <si>
    <t>VAL-7552</t>
  </si>
  <si>
    <t>VAL-6413</t>
  </si>
  <si>
    <t>PO-570</t>
  </si>
  <si>
    <t>PO-290</t>
  </si>
  <si>
    <t>Youngburgh</t>
  </si>
  <si>
    <t>PO-143</t>
  </si>
  <si>
    <t>VAL-6923</t>
  </si>
  <si>
    <t>PO-565</t>
  </si>
  <si>
    <t>VAL-1844</t>
  </si>
  <si>
    <t>Michaelview</t>
  </si>
  <si>
    <t>ID-9398a000</t>
  </si>
  <si>
    <t>VAL-9634</t>
  </si>
  <si>
    <t>PO-442</t>
  </si>
  <si>
    <t>PO-902</t>
  </si>
  <si>
    <t>PO-260</t>
  </si>
  <si>
    <t>VAL-6390</t>
  </si>
  <si>
    <t>VAL-1623</t>
  </si>
  <si>
    <t>PO-129</t>
  </si>
  <si>
    <t>PO-473</t>
  </si>
  <si>
    <t>ID-7872a000</t>
  </si>
  <si>
    <t>PO-720</t>
  </si>
  <si>
    <t>PO-130</t>
  </si>
  <si>
    <t>ID-2480a000</t>
  </si>
  <si>
    <t>PO-738</t>
  </si>
  <si>
    <t>VAL-9691</t>
  </si>
  <si>
    <t>ID-9416a000</t>
  </si>
  <si>
    <t>VAL-9581</t>
  </si>
  <si>
    <t>PO-208</t>
  </si>
  <si>
    <t>PO-148</t>
  </si>
  <si>
    <t>ID-5188a000</t>
  </si>
  <si>
    <t>VAL-5121</t>
  </si>
  <si>
    <t>PO-437</t>
  </si>
  <si>
    <t>VAL-7951</t>
  </si>
  <si>
    <t>PO-526</t>
  </si>
  <si>
    <t>VAL-5675</t>
  </si>
  <si>
    <t>PO-295</t>
  </si>
  <si>
    <t>VAL-8926</t>
  </si>
  <si>
    <t>PO-863</t>
  </si>
  <si>
    <t>PO-718</t>
  </si>
  <si>
    <t>VAL-2931</t>
  </si>
  <si>
    <t>PO-500</t>
  </si>
  <si>
    <t>VAL-8290</t>
  </si>
  <si>
    <t>VAL-2023</t>
  </si>
  <si>
    <t>ID-4041a000</t>
  </si>
  <si>
    <t>VAL-5646</t>
  </si>
  <si>
    <t>North Jennifer</t>
  </si>
  <si>
    <t>PO-485</t>
  </si>
  <si>
    <t>PO-646</t>
  </si>
  <si>
    <t>VAL-2098</t>
  </si>
  <si>
    <t>PO-925</t>
  </si>
  <si>
    <t>VAL-6955</t>
  </si>
  <si>
    <t>PO-168</t>
  </si>
  <si>
    <t>VAL-5664</t>
  </si>
  <si>
    <t>PO-354</t>
  </si>
  <si>
    <t>PO-147</t>
  </si>
  <si>
    <t>PO-338</t>
  </si>
  <si>
    <t>VAL-9563</t>
  </si>
  <si>
    <t>PO-613</t>
  </si>
  <si>
    <t>PO-222</t>
  </si>
  <si>
    <t>New Stephanie</t>
  </si>
  <si>
    <t>PO-600</t>
  </si>
  <si>
    <t>PO-366</t>
  </si>
  <si>
    <t>ID-9973a000</t>
  </si>
  <si>
    <t>VAL-1974</t>
  </si>
  <si>
    <t>VAL-5344</t>
  </si>
  <si>
    <t>PO-741</t>
  </si>
  <si>
    <t>VAL-5033</t>
  </si>
  <si>
    <t>VAL-1661</t>
  </si>
  <si>
    <t>PO-734</t>
  </si>
  <si>
    <t>West Darren</t>
  </si>
  <si>
    <t>ID-6289a000</t>
  </si>
  <si>
    <t>VAL-3782</t>
  </si>
  <si>
    <t>VAL-5701</t>
  </si>
  <si>
    <t>PO-331</t>
  </si>
  <si>
    <t>PO-452</t>
  </si>
  <si>
    <t>VAL-3628</t>
  </si>
  <si>
    <t>PO-339</t>
  </si>
  <si>
    <t>VAL-9081</t>
  </si>
  <si>
    <t>VAL-7110</t>
  </si>
  <si>
    <t>PO-255</t>
  </si>
  <si>
    <t>PO-573</t>
  </si>
  <si>
    <t>ID-3501a000</t>
  </si>
  <si>
    <t>PO-795</t>
  </si>
  <si>
    <t>VAL-7641</t>
  </si>
  <si>
    <t>PO-134</t>
  </si>
  <si>
    <t>PO-210</t>
  </si>
  <si>
    <t>PO-453</t>
  </si>
  <si>
    <t>PO-747</t>
  </si>
  <si>
    <t>VAL-5532</t>
  </si>
  <si>
    <t>VAL-3764</t>
  </si>
  <si>
    <t>PO-760</t>
  </si>
  <si>
    <t>VAL-7726</t>
  </si>
  <si>
    <t>PO-406</t>
  </si>
  <si>
    <t>VAL-5569</t>
  </si>
  <si>
    <t>31290</t>
  </si>
  <si>
    <t>PO-455</t>
  </si>
  <si>
    <t>PO-814</t>
  </si>
  <si>
    <t>PO-440</t>
  </si>
  <si>
    <t>VAL-9871</t>
  </si>
  <si>
    <t>PO-305</t>
  </si>
  <si>
    <t>VAL-7531</t>
  </si>
  <si>
    <t>ID-7820a000</t>
  </si>
  <si>
    <t>VAL-8858</t>
  </si>
  <si>
    <t>New Anthony</t>
  </si>
  <si>
    <t>VAL-3549</t>
  </si>
  <si>
    <t>PO-652</t>
  </si>
  <si>
    <t>VAL-3376</t>
  </si>
  <si>
    <t>Jonesview</t>
  </si>
  <si>
    <t>PO-328</t>
  </si>
  <si>
    <t>PO-950</t>
  </si>
  <si>
    <t>VAL-5148</t>
  </si>
  <si>
    <t>PO-503</t>
  </si>
  <si>
    <t>ID-4257a000</t>
  </si>
  <si>
    <t>VAL-1931</t>
  </si>
  <si>
    <t>VAL-1704</t>
  </si>
  <si>
    <t>PO-380</t>
  </si>
  <si>
    <t>PO-997</t>
  </si>
  <si>
    <t>PO-371</t>
  </si>
  <si>
    <t>PO-327</t>
  </si>
  <si>
    <t>VAL-8501</t>
  </si>
  <si>
    <t>PO-470</t>
  </si>
  <si>
    <t>PO-141</t>
  </si>
  <si>
    <t>PO-811</t>
  </si>
  <si>
    <t>VAL-5994</t>
  </si>
  <si>
    <t>PO-383</t>
  </si>
  <si>
    <t>VAL-2636</t>
  </si>
  <si>
    <t>New Heather</t>
  </si>
  <si>
    <t>ID-8209a000</t>
  </si>
  <si>
    <t>VAL-4299</t>
  </si>
  <si>
    <t>New Joseph</t>
  </si>
  <si>
    <t>PO-279</t>
  </si>
  <si>
    <t>PO-381</t>
  </si>
  <si>
    <t>PO-356</t>
  </si>
  <si>
    <t>PO-246</t>
  </si>
  <si>
    <t>VAL-7747</t>
  </si>
  <si>
    <t>VAL-3587</t>
  </si>
  <si>
    <t>VAL-9132</t>
  </si>
  <si>
    <t>PO-706</t>
  </si>
  <si>
    <t>VAL-7938</t>
  </si>
  <si>
    <t>PO-480</t>
  </si>
  <si>
    <t>VAL-5025</t>
  </si>
  <si>
    <t>VAL-7874</t>
  </si>
  <si>
    <t>PO-799</t>
  </si>
  <si>
    <t>VAL-4259</t>
  </si>
  <si>
    <t>PO-534</t>
  </si>
  <si>
    <t>VAL-6615</t>
  </si>
  <si>
    <t>PO-648</t>
  </si>
  <si>
    <t>PO-627</t>
  </si>
  <si>
    <t>ID-2868a000</t>
  </si>
  <si>
    <t>VAL-4247</t>
  </si>
  <si>
    <t>PO-932</t>
  </si>
  <si>
    <t>VAL-6150</t>
  </si>
  <si>
    <t>29270</t>
  </si>
  <si>
    <t>VAL-3040</t>
  </si>
  <si>
    <t>PO-996</t>
  </si>
  <si>
    <t>VAL-8105</t>
  </si>
  <si>
    <t>PO-278</t>
  </si>
  <si>
    <t>VAL-4371</t>
  </si>
  <si>
    <t>ID-9425a000</t>
  </si>
  <si>
    <t>PO-221</t>
  </si>
  <si>
    <t>VAL-5862</t>
  </si>
  <si>
    <t>VAL-3345</t>
  </si>
  <si>
    <t>PO-998</t>
  </si>
  <si>
    <t>PO-965</t>
  </si>
  <si>
    <t>VAL-3895</t>
  </si>
  <si>
    <t>PO-806</t>
  </si>
  <si>
    <t>ID-2562a000</t>
  </si>
  <si>
    <t>ID-7360a000</t>
  </si>
  <si>
    <t>PO-748</t>
  </si>
  <si>
    <t>ID-3766a000</t>
  </si>
  <si>
    <t>VAL-3169</t>
  </si>
  <si>
    <t>VAL-7869</t>
  </si>
  <si>
    <t>PO-160</t>
  </si>
  <si>
    <t>VAL-3594</t>
  </si>
  <si>
    <t>PO-781</t>
  </si>
  <si>
    <t>Joneschester</t>
  </si>
  <si>
    <t>PO-393</t>
  </si>
  <si>
    <t>PO-604</t>
  </si>
  <si>
    <t>ID-8070a000</t>
  </si>
  <si>
    <t>VAL-1991</t>
  </si>
  <si>
    <t>PO-819</t>
  </si>
  <si>
    <t>ID-1329a000</t>
  </si>
  <si>
    <t>VAL-9648</t>
  </si>
  <si>
    <t>PO-930</t>
  </si>
  <si>
    <t>VAL-1133</t>
  </si>
  <si>
    <t>PO-252</t>
  </si>
  <si>
    <t>VAL-5292</t>
  </si>
  <si>
    <t>PO-456</t>
  </si>
  <si>
    <t>Howardmouth</t>
  </si>
  <si>
    <t>VAL-6517</t>
  </si>
  <si>
    <t>PO-926</t>
  </si>
  <si>
    <t>PO-699</t>
  </si>
  <si>
    <t>PO-101</t>
  </si>
  <si>
    <t>VAL-3566</t>
  </si>
  <si>
    <t>North Michael</t>
  </si>
  <si>
    <t>PO-107</t>
  </si>
  <si>
    <t>VAL-3397</t>
  </si>
  <si>
    <t>PO-132</t>
  </si>
  <si>
    <t>ID-2221a000</t>
  </si>
  <si>
    <t>VAL-5395</t>
  </si>
  <si>
    <t>VAL-8034</t>
  </si>
  <si>
    <t>PO-841</t>
  </si>
  <si>
    <t>VAL-8568</t>
  </si>
  <si>
    <t>PO-237</t>
  </si>
  <si>
    <t>PO-254</t>
  </si>
  <si>
    <t>VAL-4550</t>
  </si>
  <si>
    <t>PO-106</t>
  </si>
  <si>
    <t>ID-9557a000</t>
  </si>
  <si>
    <t>PO-412</t>
  </si>
  <si>
    <t>VAL-2338</t>
  </si>
  <si>
    <t>PO-370</t>
  </si>
  <si>
    <t>PO-574</t>
  </si>
  <si>
    <t>VAL-4313</t>
  </si>
  <si>
    <t>VAL-2784</t>
  </si>
  <si>
    <t>VAL-9090</t>
  </si>
  <si>
    <t>Johnsonport</t>
  </si>
  <si>
    <t>PO-460</t>
  </si>
  <si>
    <t>PO-376</t>
  </si>
  <si>
    <t>VAL-4671</t>
  </si>
  <si>
    <t>PO-386</t>
  </si>
  <si>
    <t>ID-5616a000</t>
  </si>
  <si>
    <t>VAL-6695</t>
  </si>
  <si>
    <t>ID-1650a000</t>
  </si>
  <si>
    <t>PO-425</t>
  </si>
  <si>
    <t>VAL-3907</t>
  </si>
  <si>
    <t>ID-4769a000</t>
  </si>
  <si>
    <t>PO-900</t>
  </si>
  <si>
    <t>VAL-2290</t>
  </si>
  <si>
    <t>PO-417</t>
  </si>
  <si>
    <t>ID-6226a000</t>
  </si>
  <si>
    <t>PO-976</t>
  </si>
  <si>
    <t>PO-803</t>
  </si>
  <si>
    <t>VAL-8422</t>
  </si>
  <si>
    <t>VAL-8154</t>
  </si>
  <si>
    <t>PO-777</t>
  </si>
  <si>
    <t>PO-553</t>
  </si>
  <si>
    <t>38277</t>
  </si>
  <si>
    <t>PO-228</t>
  </si>
  <si>
    <t>PO-695</t>
  </si>
  <si>
    <t>Lake Angela</t>
  </si>
  <si>
    <t>VAL-3762</t>
  </si>
  <si>
    <t>PO-207</t>
  </si>
  <si>
    <t>VAL-6595</t>
  </si>
  <si>
    <t>VAL-4912</t>
  </si>
  <si>
    <t>VAL-9903</t>
  </si>
  <si>
    <t>PO-439</t>
  </si>
  <si>
    <t>VAL-6828</t>
  </si>
  <si>
    <t>PO-178</t>
  </si>
  <si>
    <t>PO-985</t>
  </si>
  <si>
    <t>VAL-6172</t>
  </si>
  <si>
    <t>PO-284</t>
  </si>
  <si>
    <t>PO-798</t>
  </si>
  <si>
    <t>VAL-3708</t>
  </si>
  <si>
    <t>PO-763</t>
  </si>
  <si>
    <t>PO-511</t>
  </si>
  <si>
    <t>VAL-7141</t>
  </si>
  <si>
    <t>Port Michael</t>
  </si>
  <si>
    <t>ID-7189a000</t>
  </si>
  <si>
    <t>PO-963</t>
  </si>
  <si>
    <t>VAL-8051</t>
  </si>
  <si>
    <t>VAL-4130</t>
  </si>
  <si>
    <t>PO-656</t>
  </si>
  <si>
    <t>PO-361</t>
  </si>
  <si>
    <t>ID-8359a000</t>
  </si>
  <si>
    <t>VAL-7703</t>
  </si>
  <si>
    <t>VAL-8347</t>
  </si>
  <si>
    <t>PO-673</t>
  </si>
  <si>
    <t>VAL-7534</t>
  </si>
  <si>
    <t>VAL-4138</t>
  </si>
  <si>
    <t>VAL-5743</t>
  </si>
  <si>
    <t>PO-582</t>
  </si>
  <si>
    <t>PO-824</t>
  </si>
  <si>
    <t>PO-682</t>
  </si>
  <si>
    <t>ID-3034a000</t>
  </si>
  <si>
    <t>PO-816</t>
  </si>
  <si>
    <t>VAL-7508</t>
  </si>
  <si>
    <t>PO-320</t>
  </si>
  <si>
    <t>PO-418</t>
  </si>
  <si>
    <t>ID-5063a000</t>
  </si>
  <si>
    <t>PO-368</t>
  </si>
  <si>
    <t>PO-983</t>
  </si>
  <si>
    <t>VAL-9659</t>
  </si>
  <si>
    <t>PO-113</t>
  </si>
  <si>
    <t>PO-615</t>
  </si>
  <si>
    <t>PO-967</t>
  </si>
  <si>
    <t>PO-897</t>
  </si>
  <si>
    <t>PO-928</t>
  </si>
  <si>
    <t>PO-312</t>
  </si>
  <si>
    <t>ID-6231a000</t>
  </si>
  <si>
    <t>VAL-3758</t>
  </si>
  <si>
    <t>PO-280</t>
  </si>
  <si>
    <t>VAL-7705</t>
  </si>
  <si>
    <t>PO-936</t>
  </si>
  <si>
    <t>VAL-8914</t>
  </si>
  <si>
    <t>VAL-7892</t>
  </si>
  <si>
    <t>PO-389</t>
  </si>
  <si>
    <t>PO-447</t>
  </si>
  <si>
    <t>VAL-8712</t>
  </si>
  <si>
    <t>VAL-1302</t>
  </si>
  <si>
    <t>West Michael</t>
  </si>
  <si>
    <t>VAL-1295</t>
  </si>
  <si>
    <t>Jenniferfurt</t>
  </si>
  <si>
    <t>PO-744</t>
  </si>
  <si>
    <t>ID-6699a000</t>
  </si>
  <si>
    <t>VAL-1065</t>
  </si>
  <si>
    <t>PO-364</t>
  </si>
  <si>
    <t>PO-711</t>
  </si>
  <si>
    <t>PO-584</t>
  </si>
  <si>
    <t>PO-960</t>
  </si>
  <si>
    <t>PO-851</t>
  </si>
  <si>
    <t>VAL-4579</t>
  </si>
  <si>
    <t>PO-721</t>
  </si>
  <si>
    <t>ID-8078a000</t>
  </si>
  <si>
    <t>PO-433</t>
  </si>
  <si>
    <t>PO-223</t>
  </si>
  <si>
    <t>PO-612</t>
  </si>
  <si>
    <t>VAL-9665</t>
  </si>
  <si>
    <t>ID-3907a000</t>
  </si>
  <si>
    <t>VAL-7794</t>
  </si>
  <si>
    <t>PO-977</t>
  </si>
  <si>
    <t>ID-1299a000</t>
  </si>
  <si>
    <t>VAL-8512</t>
  </si>
  <si>
    <t>VAL-2750</t>
  </si>
  <si>
    <t>PO-165</t>
  </si>
  <si>
    <t>VAL-5905</t>
  </si>
  <si>
    <t>PO-583</t>
  </si>
  <si>
    <t>PO-311</t>
  </si>
  <si>
    <t>VAL-8131</t>
  </si>
  <si>
    <t>PO-236</t>
  </si>
  <si>
    <t>PO-788</t>
  </si>
  <si>
    <t>PO-353</t>
  </si>
  <si>
    <t>VAL-6887</t>
  </si>
  <si>
    <t>VAL-4336</t>
  </si>
  <si>
    <t>PO-625</t>
  </si>
  <si>
    <t>VAL-7936</t>
  </si>
  <si>
    <t>PO-405</t>
  </si>
  <si>
    <t>VAL-6868</t>
  </si>
  <si>
    <t>VAL-2658</t>
  </si>
  <si>
    <t>PO-396</t>
  </si>
  <si>
    <t>VAL-8910</t>
  </si>
  <si>
    <t>PO-314</t>
  </si>
  <si>
    <t>PO-964</t>
  </si>
  <si>
    <t>VAL-7381</t>
  </si>
  <si>
    <t>PO-758</t>
  </si>
  <si>
    <t>PO-937</t>
  </si>
  <si>
    <t>VAL-7833</t>
  </si>
  <si>
    <t>VAL-6128</t>
  </si>
  <si>
    <t>PO-620</t>
  </si>
  <si>
    <t>ID-9889a000</t>
  </si>
  <si>
    <t>PO-876</t>
  </si>
  <si>
    <t>ID-4092a000</t>
  </si>
  <si>
    <t>PO-546</t>
  </si>
  <si>
    <t>VAL-6471</t>
  </si>
  <si>
    <t>VAL-9763</t>
  </si>
  <si>
    <t>PO-614</t>
  </si>
  <si>
    <t>VAL-9010</t>
  </si>
  <si>
    <t>PO-883</t>
  </si>
  <si>
    <t>PO-754</t>
  </si>
  <si>
    <t>VAL-9398</t>
  </si>
  <si>
    <t>PO-408</t>
  </si>
  <si>
    <t>PO-318</t>
  </si>
  <si>
    <t>PO-801</t>
  </si>
  <si>
    <t>VAL-4038</t>
  </si>
  <si>
    <t>PO-173</t>
  </si>
  <si>
    <t>VAL-8678</t>
  </si>
  <si>
    <t>PO-836</t>
  </si>
  <si>
    <t>VAL-9479</t>
  </si>
  <si>
    <t>PO-388</t>
  </si>
  <si>
    <t>South Robert</t>
  </si>
  <si>
    <t>PO-203</t>
  </si>
  <si>
    <t>VAL-4069</t>
  </si>
  <si>
    <t>PO-551</t>
  </si>
  <si>
    <t>PO-786</t>
  </si>
  <si>
    <t>PO-123</t>
  </si>
  <si>
    <t>VAL-6795</t>
  </si>
  <si>
    <t>VAL-1809</t>
  </si>
  <si>
    <t>PO-131</t>
  </si>
  <si>
    <t>PO-972</t>
  </si>
  <si>
    <t>VAL-4225</t>
  </si>
  <si>
    <t>VAL-4559</t>
  </si>
  <si>
    <t>VAL-5691</t>
  </si>
  <si>
    <t>94386</t>
  </si>
  <si>
    <t>PO-591</t>
  </si>
  <si>
    <t>VAL-2579</t>
  </si>
  <si>
    <t>Ashleystad</t>
  </si>
  <si>
    <t>PO-839</t>
  </si>
  <si>
    <t>ID-7644a000</t>
  </si>
  <si>
    <t>VAL-5589</t>
  </si>
  <si>
    <t>VAL-5558</t>
  </si>
  <si>
    <t>PO-445</t>
  </si>
  <si>
    <t>Port Thomas</t>
  </si>
  <si>
    <t>PO-944</t>
  </si>
  <si>
    <t>Garciamouth</t>
  </si>
  <si>
    <t>VAL-9102</t>
  </si>
  <si>
    <t>PO-959</t>
  </si>
  <si>
    <t>VAL-8390</t>
  </si>
  <si>
    <t>VAL-7064</t>
  </si>
  <si>
    <t>VAL-2597</t>
  </si>
  <si>
    <t>PO-776</t>
  </si>
  <si>
    <t>ID-3080a000</t>
  </si>
  <si>
    <t>VAL-5360</t>
  </si>
  <si>
    <t>PO-768</t>
  </si>
  <si>
    <t>ID-6911a000</t>
  </si>
  <si>
    <t>PO-151</t>
  </si>
  <si>
    <t>PO-694</t>
  </si>
  <si>
    <t>ID-2622a000</t>
  </si>
  <si>
    <t>Smithfort</t>
  </si>
  <si>
    <t>ID-2560a000</t>
  </si>
  <si>
    <t>VAL-8936</t>
  </si>
  <si>
    <t>VAL-8631</t>
  </si>
  <si>
    <t>Smithchester</t>
  </si>
  <si>
    <t>PO-823</t>
  </si>
  <si>
    <t>VAL-5991</t>
  </si>
  <si>
    <t>PO-390</t>
  </si>
  <si>
    <t>VAL-1458</t>
  </si>
  <si>
    <t>East Brandon</t>
  </si>
  <si>
    <t>Christopher Moore</t>
  </si>
  <si>
    <t>PO-369</t>
  </si>
  <si>
    <t>PO-645</t>
  </si>
  <si>
    <t>VAL-4464</t>
  </si>
  <si>
    <t>Raymondside</t>
  </si>
  <si>
    <t>PO-422</t>
  </si>
  <si>
    <t>VAL-4291</t>
  </si>
  <si>
    <t>PO-601</t>
  </si>
  <si>
    <t>ID-3071a000</t>
  </si>
  <si>
    <t>VAL-5843</t>
  </si>
  <si>
    <t>PO-196</t>
  </si>
  <si>
    <t>ID-4304a000</t>
  </si>
  <si>
    <t>PO-211</t>
  </si>
  <si>
    <t>Lake Christina</t>
  </si>
  <si>
    <t>PO-843</t>
  </si>
  <si>
    <t>PO-654</t>
  </si>
  <si>
    <t>PO-213</t>
  </si>
  <si>
    <t>VAL-4779</t>
  </si>
  <si>
    <t>VAL-5123</t>
  </si>
  <si>
    <t>VAL-3446</t>
  </si>
  <si>
    <t>VAL-7505</t>
  </si>
  <si>
    <t>PO-644</t>
  </si>
  <si>
    <t>VAL-4274</t>
  </si>
  <si>
    <t>PO-845</t>
  </si>
  <si>
    <t>ID-4061a000</t>
  </si>
  <si>
    <t>PO-736</t>
  </si>
  <si>
    <t>ID-9241a000</t>
  </si>
  <si>
    <t>PO-554</t>
  </si>
  <si>
    <t>VAL-2865</t>
  </si>
  <si>
    <t>PO-240</t>
  </si>
  <si>
    <t>PO-832</t>
  </si>
  <si>
    <t>Walkershire</t>
  </si>
  <si>
    <t>VAL-2165</t>
  </si>
  <si>
    <t>VAL-5473</t>
  </si>
  <si>
    <t>PO-498</t>
  </si>
  <si>
    <t>PO-431</t>
  </si>
  <si>
    <t>PO-689</t>
  </si>
  <si>
    <t>VAL-1140</t>
  </si>
  <si>
    <t>PO-920</t>
  </si>
  <si>
    <t>VAL-4878</t>
  </si>
  <si>
    <t>PO-894</t>
  </si>
  <si>
    <t>VAL-1876</t>
  </si>
  <si>
    <t>PO-856</t>
  </si>
  <si>
    <t>VAL-9000</t>
  </si>
  <si>
    <t>VAL-9077</t>
  </si>
  <si>
    <t>VAL-1113</t>
  </si>
  <si>
    <t>VAL-9353</t>
  </si>
  <si>
    <t>ID-5801a000</t>
  </si>
  <si>
    <t>ID-6726a000</t>
  </si>
  <si>
    <t>Leeborough</t>
  </si>
  <si>
    <t>VAL-5267</t>
  </si>
  <si>
    <t>VAL-4632</t>
  </si>
  <si>
    <t>VAL-3912</t>
  </si>
  <si>
    <t>PO-486</t>
  </si>
  <si>
    <t>VAL-5160</t>
  </si>
  <si>
    <t>ID-3950a000</t>
  </si>
  <si>
    <t>PO-779</t>
  </si>
  <si>
    <t>Gregory Brown</t>
  </si>
  <si>
    <t>PO-391</t>
  </si>
  <si>
    <t>ID-5848a000</t>
  </si>
  <si>
    <t>VAL-2998</t>
  </si>
  <si>
    <t>VAL-7561</t>
  </si>
  <si>
    <t>VAL-4848</t>
  </si>
  <si>
    <t>VAL-8553</t>
  </si>
  <si>
    <t>VAL-3229</t>
  </si>
  <si>
    <t>PO-522</t>
  </si>
  <si>
    <t>South Brian</t>
  </si>
  <si>
    <t>95846</t>
  </si>
  <si>
    <t>PO-195</t>
  </si>
  <si>
    <t>PO-957</t>
  </si>
  <si>
    <t>VAL-2791</t>
  </si>
  <si>
    <t>ID-8666a000</t>
  </si>
  <si>
    <t>VAL-4646</t>
  </si>
  <si>
    <t>PO-622</t>
  </si>
  <si>
    <t>Amy Herrera</t>
  </si>
  <si>
    <t>PO-866</t>
  </si>
  <si>
    <t>PO-822</t>
  </si>
  <si>
    <t>PO-549</t>
  </si>
  <si>
    <t>VAL-6077</t>
  </si>
  <si>
    <t>Brendaville</t>
  </si>
  <si>
    <t>ID-6723a000</t>
  </si>
  <si>
    <t>VAL-2199</t>
  </si>
  <si>
    <t>VAL-4114</t>
  </si>
  <si>
    <t>ID-1816a000</t>
  </si>
  <si>
    <t>PO-829</t>
  </si>
  <si>
    <t>ID-6071a000</t>
  </si>
  <si>
    <t>VAL-9630</t>
  </si>
  <si>
    <t>VAL-9019</t>
  </si>
  <si>
    <t>PO-975</t>
  </si>
  <si>
    <t>PO-204</t>
  </si>
  <si>
    <t>VAL-3980</t>
  </si>
  <si>
    <t>PO-276</t>
  </si>
  <si>
    <t>VAL-7027</t>
  </si>
  <si>
    <t>VAL-1456</t>
  </si>
  <si>
    <t>PO-217</t>
  </si>
  <si>
    <t>ID-4542a000</t>
  </si>
  <si>
    <t>VAL-7536</t>
  </si>
  <si>
    <t>PO-244</t>
  </si>
  <si>
    <t>ID-3572a000</t>
  </si>
  <si>
    <t>PO-576</t>
  </si>
  <si>
    <t>VAL-2205</t>
  </si>
  <si>
    <t>VAL-1780</t>
  </si>
  <si>
    <t>New Jennifer</t>
  </si>
  <si>
    <t>PO-321</t>
  </si>
  <si>
    <t>Patricia Johnson</t>
  </si>
  <si>
    <t>PO-427</t>
  </si>
  <si>
    <t>ID-6673a000</t>
  </si>
  <si>
    <t>VAL-8951</t>
  </si>
  <si>
    <t>PO-919</t>
  </si>
  <si>
    <t>PO-542</t>
  </si>
  <si>
    <t>East Jamesberg</t>
  </si>
  <si>
    <t>PO-581</t>
  </si>
  <si>
    <t>PO-630</t>
  </si>
  <si>
    <t>VAL-9577</t>
  </si>
  <si>
    <t>PO-579</t>
  </si>
  <si>
    <t>VAL-1733</t>
  </si>
  <si>
    <t>PO-502</t>
  </si>
  <si>
    <t>PO-835</t>
  </si>
  <si>
    <t>PO-674</t>
  </si>
  <si>
    <t>PO-200</t>
  </si>
  <si>
    <t>PO-198</t>
  </si>
  <si>
    <t>VAL-6847</t>
  </si>
  <si>
    <t>PO-670</t>
  </si>
  <si>
    <t>VAL-2505</t>
  </si>
  <si>
    <t>East Heather</t>
  </si>
  <si>
    <t>PO-291</t>
  </si>
  <si>
    <t>ID-8569a000</t>
  </si>
  <si>
    <t>VAL-5323</t>
  </si>
  <si>
    <t>PO-685</t>
  </si>
  <si>
    <t>PO-139</t>
  </si>
  <si>
    <t>VAL-5031</t>
  </si>
  <si>
    <t>VAL-7575</t>
  </si>
  <si>
    <t>PO-459</t>
  </si>
  <si>
    <t>VAL-8449</t>
  </si>
  <si>
    <t>PO-403</t>
  </si>
  <si>
    <t>PO-774</t>
  </si>
  <si>
    <t>VAL-1241</t>
  </si>
  <si>
    <t>VAL-8112</t>
  </si>
  <si>
    <t>PO-238</t>
  </si>
  <si>
    <t>PO-112</t>
  </si>
  <si>
    <t>PO-341</t>
  </si>
  <si>
    <t>PO-755</t>
  </si>
  <si>
    <t>VAL-3653</t>
  </si>
  <si>
    <t>Port Amanda</t>
  </si>
  <si>
    <t>PO-428</t>
  </si>
  <si>
    <t>PO-513</t>
  </si>
  <si>
    <t>Elizabethtown</t>
  </si>
  <si>
    <t>PO-907</t>
  </si>
  <si>
    <t>VAL-2368</t>
  </si>
  <si>
    <t>VAL-8632</t>
  </si>
  <si>
    <t>VAL-5459</t>
  </si>
  <si>
    <t>VAL-1971</t>
  </si>
  <si>
    <t>PO-647</t>
  </si>
  <si>
    <t>VAL-6025</t>
  </si>
  <si>
    <t>PO-742</t>
  </si>
  <si>
    <t>ID-7013a000</t>
  </si>
  <si>
    <t>VAL-6638</t>
  </si>
  <si>
    <t>PO-737</t>
  </si>
  <si>
    <t>VAL-1951</t>
  </si>
  <si>
    <t>PO-508</t>
  </si>
  <si>
    <t>VAL-6200</t>
  </si>
  <si>
    <t>ID-8918a000</t>
  </si>
  <si>
    <t>VAL-9888</t>
  </si>
  <si>
    <t>PO-108</t>
  </si>
  <si>
    <t>VAL-3302</t>
  </si>
  <si>
    <t>PO-855</t>
  </si>
  <si>
    <t>East Kimberly</t>
  </si>
  <si>
    <t>PO-617</t>
  </si>
  <si>
    <t>VAL-5800</t>
  </si>
  <si>
    <t>62312</t>
  </si>
  <si>
    <t>PO-124</t>
  </si>
  <si>
    <t>PO-655</t>
  </si>
  <si>
    <t>VAL-9617</t>
  </si>
  <si>
    <t>VAL-2455</t>
  </si>
  <si>
    <t>PO-157</t>
  </si>
  <si>
    <t>VAL-3032</t>
  </si>
  <si>
    <t>VAL-7445</t>
  </si>
  <si>
    <t>PO-629</t>
  </si>
  <si>
    <t>PO-619</t>
  </si>
  <si>
    <t>Meghanport</t>
  </si>
  <si>
    <t>ID-8891a000</t>
  </si>
  <si>
    <t>VAL-5213</t>
  </si>
  <si>
    <t>VAL-3941</t>
  </si>
  <si>
    <t>VAL-6944</t>
  </si>
  <si>
    <t>VAL-2958</t>
  </si>
  <si>
    <t>PO-528</t>
  </si>
  <si>
    <t>PO-402</t>
  </si>
  <si>
    <t>Andrew Lewis</t>
  </si>
  <si>
    <t>PO-474</t>
  </si>
  <si>
    <t>ID-5319a000</t>
  </si>
  <si>
    <t>VAL-6961</t>
  </si>
  <si>
    <t>North Joshua</t>
  </si>
  <si>
    <t>ID-4473a000</t>
  </si>
  <si>
    <t>VAL-6132</t>
  </si>
  <si>
    <t>PO-692</t>
  </si>
  <si>
    <t>ID-3471a000</t>
  </si>
  <si>
    <t>VAL-8636</t>
  </si>
  <si>
    <t>VAL-1159</t>
  </si>
  <si>
    <t>Michaelport</t>
  </si>
  <si>
    <t>PO-948</t>
  </si>
  <si>
    <t>VAL-6334</t>
  </si>
  <si>
    <t>VAL-4128</t>
  </si>
  <si>
    <t>VAL-9150</t>
  </si>
  <si>
    <t>PO-733</t>
  </si>
  <si>
    <t>VAL-9899</t>
  </si>
  <si>
    <t>VAL-8806</t>
  </si>
  <si>
    <t>PO-490</t>
  </si>
  <si>
    <t>VAL-4289</t>
  </si>
  <si>
    <t>PO-862</t>
  </si>
  <si>
    <t>East Brenda</t>
  </si>
  <si>
    <t>ID-3732a000</t>
  </si>
  <si>
    <t>PO-635</t>
  </si>
  <si>
    <t>PO-912</t>
  </si>
  <si>
    <t>PO-995</t>
  </si>
  <si>
    <t>VAL-8016</t>
  </si>
  <si>
    <t>PO-896</t>
  </si>
  <si>
    <t>05024</t>
  </si>
  <si>
    <t>VAL-6843</t>
  </si>
  <si>
    <t>ID-4448a000</t>
  </si>
  <si>
    <t>VAL-4673</t>
  </si>
  <si>
    <t>PO-283</t>
  </si>
  <si>
    <t>Port David</t>
  </si>
  <si>
    <t>PO-678</t>
  </si>
  <si>
    <t>VAL-9837</t>
  </si>
  <si>
    <t>VAL-1320</t>
  </si>
  <si>
    <t>VAL-3618</t>
  </si>
  <si>
    <t>Richardton</t>
  </si>
  <si>
    <t>PO-834</t>
  </si>
  <si>
    <t>VAL-5216</t>
  </si>
  <si>
    <t>ID-4027a000</t>
  </si>
  <si>
    <t>PO-914</t>
  </si>
  <si>
    <t>VAL-9334</t>
  </si>
  <si>
    <t>PO-133</t>
  </si>
  <si>
    <t>ID-7852a000</t>
  </si>
  <si>
    <t>VAL-2309</t>
  </si>
  <si>
    <t>PO-363</t>
  </si>
  <si>
    <t>PO-158</t>
  </si>
  <si>
    <t>PO-668</t>
  </si>
  <si>
    <t>VAL-7551</t>
  </si>
  <si>
    <t>PO-463</t>
  </si>
  <si>
    <t>PO-872</t>
  </si>
  <si>
    <t>VAL-1978</t>
  </si>
  <si>
    <t>PO-946</t>
  </si>
  <si>
    <t>VAL-5463</t>
  </si>
  <si>
    <t>PO-183</t>
  </si>
  <si>
    <t>VAL-2496</t>
  </si>
  <si>
    <t>VAL-7674</t>
  </si>
  <si>
    <t>PO-942</t>
  </si>
  <si>
    <t>PO-166</t>
  </si>
  <si>
    <t>VAL-6056</t>
  </si>
  <si>
    <t>PO-634</t>
  </si>
  <si>
    <t>PO-294</t>
  </si>
  <si>
    <t>PO-653</t>
  </si>
  <si>
    <t>PO-491</t>
  </si>
  <si>
    <t>VAL-9512</t>
  </si>
  <si>
    <t>VAL-2263</t>
  </si>
  <si>
    <t>PO-484</t>
  </si>
  <si>
    <t>VAL-9234</t>
  </si>
  <si>
    <t>Lake Nancy</t>
  </si>
  <si>
    <t>63252</t>
  </si>
  <si>
    <t>PO-494</t>
  </si>
  <si>
    <t>VAL-4824</t>
  </si>
  <si>
    <t>VAL-5021</t>
  </si>
  <si>
    <t>PO-199</t>
  </si>
  <si>
    <t>PO-285</t>
  </si>
  <si>
    <t>ID-5819a000</t>
  </si>
  <si>
    <t>PO-541</t>
  </si>
  <si>
    <t>VAL-3064</t>
  </si>
  <si>
    <t>ID-2984a000</t>
  </si>
  <si>
    <t>Hernandezberg</t>
  </si>
  <si>
    <t>PO-520</t>
  </si>
  <si>
    <t>VAL-6851</t>
  </si>
  <si>
    <t>ID-5378a000</t>
  </si>
  <si>
    <t>VAL-3521</t>
  </si>
  <si>
    <t>VAL-1700</t>
  </si>
  <si>
    <t>ID-8932a000</t>
  </si>
  <si>
    <t>PO-156</t>
  </si>
  <si>
    <t>VAL-5147</t>
  </si>
  <si>
    <t>PO-169</t>
  </si>
  <si>
    <t>PO-351</t>
  </si>
  <si>
    <t>VAL-9200</t>
  </si>
  <si>
    <t>VAL-2128</t>
  </si>
  <si>
    <t>PO-847</t>
  </si>
  <si>
    <t>VAL-6179</t>
  </si>
  <si>
    <t>VAL-3556</t>
  </si>
  <si>
    <t>VAL-8995</t>
  </si>
  <si>
    <t>93117</t>
  </si>
  <si>
    <t>VAL-4006</t>
  </si>
  <si>
    <t>VAL-8921</t>
  </si>
  <si>
    <t>PO-409</t>
  </si>
  <si>
    <t>PO-175</t>
  </si>
  <si>
    <t>VAL-5712</t>
  </si>
  <si>
    <t>VAL-1386</t>
  </si>
  <si>
    <t>Davidhaven</t>
  </si>
  <si>
    <t>PO-121</t>
  </si>
  <si>
    <t>VAL-1148</t>
  </si>
  <si>
    <t>VAL-9114</t>
  </si>
  <si>
    <t>ID-9609a000</t>
  </si>
  <si>
    <t>PO-495</t>
  </si>
  <si>
    <t>PO-489</t>
  </si>
  <si>
    <t>VAL-2765</t>
  </si>
  <si>
    <t>VAL-5755</t>
  </si>
  <si>
    <t>North David</t>
  </si>
  <si>
    <t>PO-518</t>
  </si>
  <si>
    <t>West Steven</t>
  </si>
  <si>
    <t>PO-308</t>
  </si>
  <si>
    <t>PO-262</t>
  </si>
  <si>
    <t>VAL-3538</t>
  </si>
  <si>
    <t>VAL-5527</t>
  </si>
  <si>
    <t>PO-712</t>
  </si>
  <si>
    <t>PO-497</t>
  </si>
  <si>
    <t>ID-2002a000</t>
  </si>
  <si>
    <t>PO-256</t>
  </si>
  <si>
    <t>PO-174</t>
  </si>
  <si>
    <t>PO-258</t>
  </si>
  <si>
    <t>VAL-2005</t>
  </si>
  <si>
    <t>PO-569</t>
  </si>
  <si>
    <t>ID-3128a000</t>
  </si>
  <si>
    <t>ID-1980a000</t>
  </si>
  <si>
    <t>ID-8421a000</t>
  </si>
  <si>
    <t>PO-657</t>
  </si>
  <si>
    <t>PO-149</t>
  </si>
  <si>
    <t>VAL-8062</t>
  </si>
  <si>
    <t>TAX-1582</t>
  </si>
  <si>
    <t>ID-5359a000</t>
  </si>
  <si>
    <t>VAL-8595</t>
  </si>
  <si>
    <t>PO-519</t>
  </si>
  <si>
    <t>Edwardmouth</t>
  </si>
  <si>
    <t>PO-155</t>
  </si>
  <si>
    <t>ID-3813a000</t>
  </si>
  <si>
    <t>PO-704</t>
  </si>
  <si>
    <t>Lake Angelahaven</t>
  </si>
  <si>
    <t>PO-322</t>
  </si>
  <si>
    <t>VAL-7537</t>
  </si>
  <si>
    <t>PO-793</t>
  </si>
  <si>
    <t>VAL-3555</t>
  </si>
  <si>
    <t>VAL-2905</t>
  </si>
  <si>
    <t>PO-831</t>
  </si>
  <si>
    <t>VAL-3253</t>
  </si>
  <si>
    <t>VAL-4078</t>
  </si>
  <si>
    <t>VAL-3610</t>
  </si>
  <si>
    <t>PO-189</t>
  </si>
  <si>
    <t>PO-209</t>
  </si>
  <si>
    <t>VAL-4703</t>
  </si>
  <si>
    <t>VAL-9261</t>
  </si>
  <si>
    <t>PO-100</t>
  </si>
  <si>
    <t>VAL-7178</t>
  </si>
  <si>
    <t>VAL-4204</t>
  </si>
  <si>
    <t>VAL-8902</t>
  </si>
  <si>
    <t>Joseph Smith</t>
  </si>
  <si>
    <t>PO-808</t>
  </si>
  <si>
    <t>VAL-4769</t>
  </si>
  <si>
    <t>PO-493</t>
  </si>
  <si>
    <t>PO-118</t>
  </si>
  <si>
    <t>ID-7362a000</t>
  </si>
  <si>
    <t>VAL-4194</t>
  </si>
  <si>
    <t>ID-6424a000</t>
  </si>
  <si>
    <t>VAL-9500</t>
  </si>
  <si>
    <t>VAL-7324</t>
  </si>
  <si>
    <t>PO-827</t>
  </si>
  <si>
    <t>VAL-4811</t>
  </si>
  <si>
    <t>ID-8304a000</t>
  </si>
  <si>
    <t>VAL-1115</t>
  </si>
  <si>
    <t>ID-4782a000</t>
  </si>
  <si>
    <t>VAL-8064</t>
  </si>
  <si>
    <t>VAL-7357</t>
  </si>
  <si>
    <t>PO-813</t>
  </si>
  <si>
    <t>Jenniferview</t>
  </si>
  <si>
    <t>PO-746</t>
  </si>
  <si>
    <t>PO-910</t>
  </si>
  <si>
    <t>Rodriguezmouth</t>
  </si>
  <si>
    <t>VAL-2847</t>
  </si>
  <si>
    <t>VAL-4612</t>
  </si>
  <si>
    <t>PO-219</t>
  </si>
  <si>
    <t>VAL-9719</t>
  </si>
  <si>
    <t>VAL-9228</t>
  </si>
  <si>
    <t>17389</t>
  </si>
  <si>
    <t>VAL-5184</t>
  </si>
  <si>
    <t>PO-860</t>
  </si>
  <si>
    <t>PO-878</t>
  </si>
  <si>
    <t>ID-7649a000</t>
  </si>
  <si>
    <t>Matthew Moore</t>
  </si>
  <si>
    <t>PO-397</t>
  </si>
  <si>
    <t>ID-8328a000</t>
  </si>
  <si>
    <t>VAL-7538</t>
  </si>
  <si>
    <t>VAL-2842</t>
  </si>
  <si>
    <t>VAL-7830</t>
  </si>
  <si>
    <t>VAL-9608</t>
  </si>
  <si>
    <t>VAL-8853</t>
  </si>
  <si>
    <t>Port Samuel</t>
  </si>
  <si>
    <t>VAL-3480</t>
  </si>
  <si>
    <t>VAL-8415</t>
  </si>
  <si>
    <t>VAL-5848</t>
  </si>
  <si>
    <t>7196 Michael Junctions</t>
  </si>
  <si>
    <t>Michaelhaven</t>
  </si>
  <si>
    <t>08246</t>
  </si>
  <si>
    <t>ID-6055a000</t>
  </si>
  <si>
    <t>Karen Martinez</t>
  </si>
  <si>
    <t>VAL-7083</t>
  </si>
  <si>
    <t>50703 Antonio Pines</t>
  </si>
  <si>
    <t>Burtonland</t>
  </si>
  <si>
    <t>93792</t>
  </si>
  <si>
    <t>ID-7397a000</t>
  </si>
  <si>
    <t>Crystal Roberts</t>
  </si>
  <si>
    <t>VAL-5412</t>
  </si>
  <si>
    <t>VAL-9817</t>
  </si>
  <si>
    <t>97809 Colon Way</t>
  </si>
  <si>
    <t>Savagetown</t>
  </si>
  <si>
    <t>45997</t>
  </si>
  <si>
    <t>PO-167</t>
  </si>
  <si>
    <t>ID-4868a000</t>
  </si>
  <si>
    <t>Yolanda Stevens</t>
  </si>
  <si>
    <t>VAL-7130</t>
  </si>
  <si>
    <t>VAL-5149</t>
  </si>
  <si>
    <t>883 Victoria Parks</t>
  </si>
  <si>
    <t>Lake David</t>
  </si>
  <si>
    <t>62016</t>
  </si>
  <si>
    <t>ID-3949a000</t>
  </si>
  <si>
    <t>Nathan White</t>
  </si>
  <si>
    <t>VAL-1390</t>
  </si>
  <si>
    <t>VAL-7904</t>
  </si>
  <si>
    <t>34686 Rose Canyon Apt. 690</t>
  </si>
  <si>
    <t>New Garyside</t>
  </si>
  <si>
    <t>33722</t>
  </si>
  <si>
    <t>ID-3150a000</t>
  </si>
  <si>
    <t>Jesus Singh</t>
  </si>
  <si>
    <t>VAL-9843</t>
  </si>
  <si>
    <t>VAL-5751</t>
  </si>
  <si>
    <t>53463 Berry Drive</t>
  </si>
  <si>
    <t>Nicholsville</t>
  </si>
  <si>
    <t>18155</t>
  </si>
  <si>
    <t>ID-9735a000</t>
  </si>
  <si>
    <t>Jonathan Gray</t>
  </si>
  <si>
    <t>User 4</t>
  </si>
  <si>
    <t>VAL-7476</t>
  </si>
  <si>
    <t>4117 Jennifer Radial</t>
  </si>
  <si>
    <t>14586</t>
  </si>
  <si>
    <t>PO-994</t>
  </si>
  <si>
    <t>ID-7207a000</t>
  </si>
  <si>
    <t>Courtney Hooper</t>
  </si>
  <si>
    <t>VAL-4449</t>
  </si>
  <si>
    <t>VAL-3736</t>
  </si>
  <si>
    <t>860 Logan Lake Apt. 369</t>
  </si>
  <si>
    <t>New Jeffrey</t>
  </si>
  <si>
    <t>61281</t>
  </si>
  <si>
    <t>PO-698</t>
  </si>
  <si>
    <t>ID-6761a000</t>
  </si>
  <si>
    <t>Kaitlyn Lee</t>
  </si>
  <si>
    <t>520 Moore Summit</t>
  </si>
  <si>
    <t>16019</t>
  </si>
  <si>
    <t>ID-7768a000</t>
  </si>
  <si>
    <t>Nancy Chapman</t>
  </si>
  <si>
    <t>VAL-8599</t>
  </si>
  <si>
    <t>3843 Ross Haven Suite 595</t>
  </si>
  <si>
    <t>New Adriantown</t>
  </si>
  <si>
    <t>58064</t>
  </si>
  <si>
    <t>PO-180</t>
  </si>
  <si>
    <t>ID-1171a000</t>
  </si>
  <si>
    <t>Jordan Brown</t>
  </si>
  <si>
    <t>VAL-2059</t>
  </si>
  <si>
    <t>VAL-1990</t>
  </si>
  <si>
    <t>5961 Donovan Lakes</t>
  </si>
  <si>
    <t>Andrewside</t>
  </si>
  <si>
    <t>22943</t>
  </si>
  <si>
    <t>ID-5906a000</t>
  </si>
  <si>
    <t>Anna Pugh</t>
  </si>
  <si>
    <t>VAL-3877</t>
  </si>
  <si>
    <t>VAL-4535</t>
  </si>
  <si>
    <t>510 Webb Summit</t>
  </si>
  <si>
    <t>North Chadport</t>
  </si>
  <si>
    <t>54335</t>
  </si>
  <si>
    <t>David Ellis</t>
  </si>
  <si>
    <t>VAL-2839</t>
  </si>
  <si>
    <t>VAL-4974</t>
  </si>
  <si>
    <t>218 Russell Forges Suite 165</t>
  </si>
  <si>
    <t>Wardberg</t>
  </si>
  <si>
    <t>50305</t>
  </si>
  <si>
    <t>ID-8424a000</t>
  </si>
  <si>
    <t>Bradley Montgomery</t>
  </si>
  <si>
    <t>VAL-2561</t>
  </si>
  <si>
    <t>024 Collins Summit Suite 532</t>
  </si>
  <si>
    <t>Lake Amandaville</t>
  </si>
  <si>
    <t>72999</t>
  </si>
  <si>
    <t>PO-865</t>
  </si>
  <si>
    <t>ID-3934a000</t>
  </si>
  <si>
    <t>Gregory Ellis</t>
  </si>
  <si>
    <t>VAL-3447</t>
  </si>
  <si>
    <t>90360 Rice Gateway</t>
  </si>
  <si>
    <t>Mariaburgh</t>
  </si>
  <si>
    <t>64231</t>
  </si>
  <si>
    <t>Gregory Hill</t>
  </si>
  <si>
    <t>VAL-3611</t>
  </si>
  <si>
    <t>86279 Thompson Ports</t>
  </si>
  <si>
    <t>Suzannebury</t>
  </si>
  <si>
    <t>50675</t>
  </si>
  <si>
    <t>ID-9530a000</t>
  </si>
  <si>
    <t>Candace Powell</t>
  </si>
  <si>
    <t>VAL-8327</t>
  </si>
  <si>
    <t>VAL-1527</t>
  </si>
  <si>
    <t>8778 Mccoy Ville</t>
  </si>
  <si>
    <t>45789</t>
  </si>
  <si>
    <t>ID-4966a000</t>
  </si>
  <si>
    <t>Regina Lee</t>
  </si>
  <si>
    <t>VAL-4436</t>
  </si>
  <si>
    <t>VAL-5120</t>
  </si>
  <si>
    <t>41911 Walker Track Suite 586</t>
  </si>
  <si>
    <t>Ryanborough</t>
  </si>
  <si>
    <t>50203</t>
  </si>
  <si>
    <t>ID-7917a000</t>
  </si>
  <si>
    <t>Zachary Byrd</t>
  </si>
  <si>
    <t>VAL-8562</t>
  </si>
  <si>
    <t>VAL-8655</t>
  </si>
  <si>
    <t>4035 Mendoza Ridge Apt. 350</t>
  </si>
  <si>
    <t>Kimberlyshire</t>
  </si>
  <si>
    <t>15721</t>
  </si>
  <si>
    <t>ID-6713a000</t>
  </si>
  <si>
    <t>Diana Hayes</t>
  </si>
  <si>
    <t>VAL-9678</t>
  </si>
  <si>
    <t>8511 Garza Hollow Apt. 975</t>
  </si>
  <si>
    <t>North Dustin</t>
  </si>
  <si>
    <t>43374</t>
  </si>
  <si>
    <t>PO-119</t>
  </si>
  <si>
    <t>ID-7692a000</t>
  </si>
  <si>
    <t>Stephen Green</t>
  </si>
  <si>
    <t>VAL-5976</t>
  </si>
  <si>
    <t>VAL-8740</t>
  </si>
  <si>
    <t>4623 Robert Roads</t>
  </si>
  <si>
    <t>New Dominique</t>
  </si>
  <si>
    <t>22965</t>
  </si>
  <si>
    <t>ID-2979a000</t>
  </si>
  <si>
    <t>Richard Mccullough</t>
  </si>
  <si>
    <t>3008 Dominic Plain</t>
  </si>
  <si>
    <t>Meltonburgh</t>
  </si>
  <si>
    <t>17206</t>
  </si>
  <si>
    <t>ID-9377a000</t>
  </si>
  <si>
    <t>Christopher Cruz</t>
  </si>
  <si>
    <t>VAL-1276</t>
  </si>
  <si>
    <t>VAL-9675</t>
  </si>
  <si>
    <t>2302 Steven Shores Apt. 460</t>
  </si>
  <si>
    <t>North Lisa</t>
  </si>
  <si>
    <t>96756</t>
  </si>
  <si>
    <t>ID-2444a000</t>
  </si>
  <si>
    <t>Brittany Jackson</t>
  </si>
  <si>
    <t>VAL-4179</t>
  </si>
  <si>
    <t>3928 Martin Ports</t>
  </si>
  <si>
    <t>23566</t>
  </si>
  <si>
    <t>Jade Barrett</t>
  </si>
  <si>
    <t>VAL-2793</t>
  </si>
  <si>
    <t>VAL-8136</t>
  </si>
  <si>
    <t>426 Morgan Underpass Suite 550</t>
  </si>
  <si>
    <t>Whiteport</t>
  </si>
  <si>
    <t>44024</t>
  </si>
  <si>
    <t>PO-968</t>
  </si>
  <si>
    <t>ID-9025a000</t>
  </si>
  <si>
    <t>Bonnie Castillo PhD</t>
  </si>
  <si>
    <t>VAL-8964</t>
  </si>
  <si>
    <t>VAL-3304</t>
  </si>
  <si>
    <t>624 Erin Fields</t>
  </si>
  <si>
    <t>Deanfurt</t>
  </si>
  <si>
    <t>86837</t>
  </si>
  <si>
    <t>PO-430</t>
  </si>
  <si>
    <t>ID-2181a000</t>
  </si>
  <si>
    <t>VAL-2952</t>
  </si>
  <si>
    <t>23079 Ian Bridge Apt. 138</t>
  </si>
  <si>
    <t>North Kathy</t>
  </si>
  <si>
    <t>82327</t>
  </si>
  <si>
    <t>ID-9414a000</t>
  </si>
  <si>
    <t>John Estrada</t>
  </si>
  <si>
    <t>VAL-8015</t>
  </si>
  <si>
    <t>275 Martinez Vista Suite 914</t>
  </si>
  <si>
    <t>West Tamara</t>
  </si>
  <si>
    <t>28592</t>
  </si>
  <si>
    <t>PO-991</t>
  </si>
  <si>
    <t>ID-1548a000</t>
  </si>
  <si>
    <t>Brianna Meyer</t>
  </si>
  <si>
    <t>VAL-6578</t>
  </si>
  <si>
    <t>2850 Hancock Estates Suite 602</t>
  </si>
  <si>
    <t>Briannaport</t>
  </si>
  <si>
    <t>23861</t>
  </si>
  <si>
    <t>ID-3885a000</t>
  </si>
  <si>
    <t>Shirley Cole</t>
  </si>
  <si>
    <t>VAL-6149</t>
  </si>
  <si>
    <t>3527 King Orchard Apt. 355</t>
  </si>
  <si>
    <t>Normanmouth</t>
  </si>
  <si>
    <t>73517</t>
  </si>
  <si>
    <t>PO-677</t>
  </si>
  <si>
    <t>Bobby Douglas</t>
  </si>
  <si>
    <t>VAL-6428</t>
  </si>
  <si>
    <t>234 Christopher Ramp Suite 996</t>
  </si>
  <si>
    <t>Jillstad</t>
  </si>
  <si>
    <t>43461</t>
  </si>
  <si>
    <t>PO-462</t>
  </si>
  <si>
    <t>Stephen Moreno</t>
  </si>
  <si>
    <t>VAL-2800</t>
  </si>
  <si>
    <t>08763 Harris Branch Suite 915</t>
  </si>
  <si>
    <t>West Jaredland</t>
  </si>
  <si>
    <t>09751</t>
  </si>
  <si>
    <t>PO-884</t>
  </si>
  <si>
    <t>ID-4340a000</t>
  </si>
  <si>
    <t>Jeremy Barajas</t>
  </si>
  <si>
    <t>VAL-4136</t>
  </si>
  <si>
    <t>VAL-1771</t>
  </si>
  <si>
    <t>09116 Frey Parks</t>
  </si>
  <si>
    <t>East Jamesshire</t>
  </si>
  <si>
    <t>01034</t>
  </si>
  <si>
    <t>PO-319</t>
  </si>
  <si>
    <t>ID-6198a000</t>
  </si>
  <si>
    <t>Joseph Sanchez</t>
  </si>
  <si>
    <t>VAL-5485</t>
  </si>
  <si>
    <t>VAL-8869</t>
  </si>
  <si>
    <t>9779 Brian River</t>
  </si>
  <si>
    <t>Port Kyliehaven</t>
  </si>
  <si>
    <t>45750</t>
  </si>
  <si>
    <t>ID-9153a000</t>
  </si>
  <si>
    <t>Erika Richardson</t>
  </si>
  <si>
    <t>VAL-5401</t>
  </si>
  <si>
    <t>VAL-2233</t>
  </si>
  <si>
    <t>17851 Johnson Alley</t>
  </si>
  <si>
    <t>Port Jose</t>
  </si>
  <si>
    <t>24528</t>
  </si>
  <si>
    <t>ID-8127a000</t>
  </si>
  <si>
    <t>Elizabeth Shepard</t>
  </si>
  <si>
    <t>VAL-4864</t>
  </si>
  <si>
    <t>156 Jennifer Brook</t>
  </si>
  <si>
    <t>Lake Bruce</t>
  </si>
  <si>
    <t>25892</t>
  </si>
  <si>
    <t>ID-1739a000</t>
  </si>
  <si>
    <t>Angel James</t>
  </si>
  <si>
    <t>VAL-6093</t>
  </si>
  <si>
    <t>VAL-6088</t>
  </si>
  <si>
    <t>2290 Luis Terrace</t>
  </si>
  <si>
    <t>West Brian</t>
  </si>
  <si>
    <t>12611</t>
  </si>
  <si>
    <t>ID-1117a000</t>
  </si>
  <si>
    <t>Robert Aguilar</t>
  </si>
  <si>
    <t>VAL-9667</t>
  </si>
  <si>
    <t>VAL-1175</t>
  </si>
  <si>
    <t>45429 Stephen Gateway Suite 732</t>
  </si>
  <si>
    <t>Robbinsbury</t>
  </si>
  <si>
    <t>22500</t>
  </si>
  <si>
    <t>ID-3816a000</t>
  </si>
  <si>
    <t>Edward Thompson</t>
  </si>
  <si>
    <t>VAL-3083</t>
  </si>
  <si>
    <t>VAL-3572</t>
  </si>
  <si>
    <t>84908 Thomas Vista Suite 098</t>
  </si>
  <si>
    <t>Sanchezborough</t>
  </si>
  <si>
    <t>ID-7208a000</t>
  </si>
  <si>
    <t>Thomas Malone</t>
  </si>
  <si>
    <t>VAL-3111</t>
  </si>
  <si>
    <t>VAL-3379</t>
  </si>
  <si>
    <t>559 Carolyn Road Apt. 807</t>
  </si>
  <si>
    <t>East Emma</t>
  </si>
  <si>
    <t>45245</t>
  </si>
  <si>
    <t>PO-257</t>
  </si>
  <si>
    <t>ID-8357a000</t>
  </si>
  <si>
    <t>Jonathan Baker</t>
  </si>
  <si>
    <t>VAL-1294</t>
  </si>
  <si>
    <t>VAL-6379</t>
  </si>
  <si>
    <t>4100 Hawkins Springs Apt. 742</t>
  </si>
  <si>
    <t>East Christianview</t>
  </si>
  <si>
    <t>94606</t>
  </si>
  <si>
    <t>ID-3835a000</t>
  </si>
  <si>
    <t>Christina Hernandez</t>
  </si>
  <si>
    <t>VAL-9823</t>
  </si>
  <si>
    <t>VAL-2720</t>
  </si>
  <si>
    <t>211 Wilson Cliff Suite 170</t>
  </si>
  <si>
    <t>Timothybury</t>
  </si>
  <si>
    <t>46870</t>
  </si>
  <si>
    <t>ID-1996a000</t>
  </si>
  <si>
    <t>Christine Young</t>
  </si>
  <si>
    <t>VAL-3836</t>
  </si>
  <si>
    <t>VAL-1903</t>
  </si>
  <si>
    <t>924 Turner Shoals</t>
  </si>
  <si>
    <t>79935</t>
  </si>
  <si>
    <t>ID-2629a000</t>
  </si>
  <si>
    <t>Ashley Walter</t>
  </si>
  <si>
    <t>15710 Adams Freeway</t>
  </si>
  <si>
    <t>Lauraside</t>
  </si>
  <si>
    <t>18348</t>
  </si>
  <si>
    <t>PO-334</t>
  </si>
  <si>
    <t>VAL-4839</t>
  </si>
  <si>
    <t>VAL-1296</t>
  </si>
  <si>
    <t>35475 Ryan Squares</t>
  </si>
  <si>
    <t>Hoton</t>
  </si>
  <si>
    <t>04031</t>
  </si>
  <si>
    <t>ID-6589a000</t>
  </si>
  <si>
    <t>Jennifer Hamilton</t>
  </si>
  <si>
    <t>VAL-4077</t>
  </si>
  <si>
    <t>805 Hernandez Pine</t>
  </si>
  <si>
    <t>Millerside</t>
  </si>
  <si>
    <t>70209</t>
  </si>
  <si>
    <t>PO-225</t>
  </si>
  <si>
    <t>ID-7592a000</t>
  </si>
  <si>
    <t>Kenneth Peterson</t>
  </si>
  <si>
    <t>VAL-7893</t>
  </si>
  <si>
    <t>VAL-2960</t>
  </si>
  <si>
    <t>417 Larry Knolls Suite 146</t>
  </si>
  <si>
    <t>Port Melissa</t>
  </si>
  <si>
    <t>15494</t>
  </si>
  <si>
    <t>PO-849</t>
  </si>
  <si>
    <t>ID-5133a000</t>
  </si>
  <si>
    <t>Francisco Smith</t>
  </si>
  <si>
    <t>9304 Holmes Village Apt. 005</t>
  </si>
  <si>
    <t>85382</t>
  </si>
  <si>
    <t>PO-424</t>
  </si>
  <si>
    <t>ID-6826a000</t>
  </si>
  <si>
    <t>Jane Price</t>
  </si>
  <si>
    <t>VAL-4804</t>
  </si>
  <si>
    <t>VAL-8981</t>
  </si>
  <si>
    <t>8507 Li Well Suite 625</t>
  </si>
  <si>
    <t>43138</t>
  </si>
  <si>
    <t>ID-3110a000</t>
  </si>
  <si>
    <t>Jose English</t>
  </si>
  <si>
    <t>VAL-4648</t>
  </si>
  <si>
    <t>5296 Cline Estates</t>
  </si>
  <si>
    <t>East Caleb</t>
  </si>
  <si>
    <t>14872</t>
  </si>
  <si>
    <t>ID-1793a000</t>
  </si>
  <si>
    <t>Juan Crawford</t>
  </si>
  <si>
    <t>VAL-2995</t>
  </si>
  <si>
    <t>VAL-7514</t>
  </si>
  <si>
    <t>371 Gordon Land</t>
  </si>
  <si>
    <t>Sarahshire</t>
  </si>
  <si>
    <t>98345</t>
  </si>
  <si>
    <t>ID-7677a000</t>
  </si>
  <si>
    <t>Brianna Baxter</t>
  </si>
  <si>
    <t>VAL-9643</t>
  </si>
  <si>
    <t>VAL-5654</t>
  </si>
  <si>
    <t>643 Victor Summit</t>
  </si>
  <si>
    <t>Amandachester</t>
  </si>
  <si>
    <t>71412</t>
  </si>
  <si>
    <t>ID-4795a000</t>
  </si>
  <si>
    <t>Brittney Wright</t>
  </si>
  <si>
    <t>VAL-3967</t>
  </si>
  <si>
    <t>217 Werner Green Suite 826</t>
  </si>
  <si>
    <t>East Lynn</t>
  </si>
  <si>
    <t>11654</t>
  </si>
  <si>
    <t>ID-7663a000</t>
  </si>
  <si>
    <t>Jason Love</t>
  </si>
  <si>
    <t>VAL-8319</t>
  </si>
  <si>
    <t>VAL-3325</t>
  </si>
  <si>
    <t>020 Erin Wells Suite 321</t>
  </si>
  <si>
    <t>Jacobshire</t>
  </si>
  <si>
    <t>04232</t>
  </si>
  <si>
    <t>ID-1153a000</t>
  </si>
  <si>
    <t>David Jensen</t>
  </si>
  <si>
    <t>VAL-6813</t>
  </si>
  <si>
    <t>VAL-2420</t>
  </si>
  <si>
    <t>258 Sarah Squares Apt. 679</t>
  </si>
  <si>
    <t>Perkinsport</t>
  </si>
  <si>
    <t>53472</t>
  </si>
  <si>
    <t>ID-9030a000</t>
  </si>
  <si>
    <t>Robert Marshall</t>
  </si>
  <si>
    <t>VAL-2803</t>
  </si>
  <si>
    <t>VAL-8043</t>
  </si>
  <si>
    <t>58219 Simmons Ferry</t>
  </si>
  <si>
    <t>South Shawnville</t>
  </si>
  <si>
    <t>63700</t>
  </si>
  <si>
    <t>PO-710</t>
  </si>
  <si>
    <t>ID-1381a000</t>
  </si>
  <si>
    <t>Jordan Martinez</t>
  </si>
  <si>
    <t>VAL-5703</t>
  </si>
  <si>
    <t>VAL-5291</t>
  </si>
  <si>
    <t>238 Jill Canyon Suite 821</t>
  </si>
  <si>
    <t>Ayalahaven</t>
  </si>
  <si>
    <t>94840</t>
  </si>
  <si>
    <t>PO-384</t>
  </si>
  <si>
    <t>ID-1824a000</t>
  </si>
  <si>
    <t>Jeffrey Griffin</t>
  </si>
  <si>
    <t>VAL-1490</t>
  </si>
  <si>
    <t>VAL-8077</t>
  </si>
  <si>
    <t>685 Margaret Avenue Suite 109</t>
  </si>
  <si>
    <t>Freyhaven</t>
  </si>
  <si>
    <t>88721</t>
  </si>
  <si>
    <t>PO-229</t>
  </si>
  <si>
    <t>ID-1418a000</t>
  </si>
  <si>
    <t>Kevin Rowland</t>
  </si>
  <si>
    <t>VAL-9424</t>
  </si>
  <si>
    <t>VAL-7007</t>
  </si>
  <si>
    <t>370 Kimberly Prairie</t>
  </si>
  <si>
    <t>Port Alexis</t>
  </si>
  <si>
    <t>70363</t>
  </si>
  <si>
    <t>ID-4670a000</t>
  </si>
  <si>
    <t>John Hall</t>
  </si>
  <si>
    <t>VAL-5423</t>
  </si>
  <si>
    <t>VAL-9045</t>
  </si>
  <si>
    <t>535 Leah Roads</t>
  </si>
  <si>
    <t>Terrimouth</t>
  </si>
  <si>
    <t>60170</t>
  </si>
  <si>
    <t>ID-6811a000</t>
  </si>
  <si>
    <t>Ryan Lewis</t>
  </si>
  <si>
    <t>VAL-4255</t>
  </si>
  <si>
    <t>VAL-8447</t>
  </si>
  <si>
    <t>3424 Neal Valley</t>
  </si>
  <si>
    <t>Greenborough</t>
  </si>
  <si>
    <t>86058</t>
  </si>
  <si>
    <t>ID-7283a000</t>
  </si>
  <si>
    <t>Heather Taylor</t>
  </si>
  <si>
    <t>VAL-8724</t>
  </si>
  <si>
    <t>81903 Mccarthy Lakes</t>
  </si>
  <si>
    <t>Thomasville</t>
  </si>
  <si>
    <t>61581</t>
  </si>
  <si>
    <t>PO-310</t>
  </si>
  <si>
    <t>Stacey Blair</t>
  </si>
  <si>
    <t>512 Charles Shoal Suite 590</t>
  </si>
  <si>
    <t>South Lindsaymouth</t>
  </si>
  <si>
    <t>97702</t>
  </si>
  <si>
    <t>ID-7932a000</t>
  </si>
  <si>
    <t>Robert Owens</t>
  </si>
  <si>
    <t>VAL-3086</t>
  </si>
  <si>
    <t>VAL-6234</t>
  </si>
  <si>
    <t>116 Wright Mills</t>
  </si>
  <si>
    <t>South Nicholas</t>
  </si>
  <si>
    <t>20734</t>
  </si>
  <si>
    <t>Valerie Wright</t>
  </si>
  <si>
    <t>VAL-6216</t>
  </si>
  <si>
    <t>VAL-1682</t>
  </si>
  <si>
    <t>5400 David Fall Apt. 607</t>
  </si>
  <si>
    <t>Jessicashire</t>
  </si>
  <si>
    <t>02782</t>
  </si>
  <si>
    <t>ID-8958a000</t>
  </si>
  <si>
    <t>Traci Duke</t>
  </si>
  <si>
    <t>VAL-8233</t>
  </si>
  <si>
    <t>VAL-6030</t>
  </si>
  <si>
    <t>1033 Justin Keys</t>
  </si>
  <si>
    <t>New Joefort</t>
  </si>
  <si>
    <t>21618</t>
  </si>
  <si>
    <t>ID-1284a000</t>
  </si>
  <si>
    <t>Dawn Henderson</t>
  </si>
  <si>
    <t>VAL-3502</t>
  </si>
  <si>
    <t>VAL-6049</t>
  </si>
  <si>
    <t>1796 Heather Inlet Apt. 180</t>
  </si>
  <si>
    <t>Meltonbury</t>
  </si>
  <si>
    <t>09893</t>
  </si>
  <si>
    <t>ID-6775a000</t>
  </si>
  <si>
    <t>Laura Williamson</t>
  </si>
  <si>
    <t>VAL-1609</t>
  </si>
  <si>
    <t>57996 Mathis Parkways Suite 739</t>
  </si>
  <si>
    <t>South Jon</t>
  </si>
  <si>
    <t>34183</t>
  </si>
  <si>
    <t>ID-5945a000</t>
  </si>
  <si>
    <t>Holly Lewis</t>
  </si>
  <si>
    <t>VAL-7562</t>
  </si>
  <si>
    <t>22676 Richard Avenue Apt. 815</t>
  </si>
  <si>
    <t>03308</t>
  </si>
  <si>
    <t>ID-9603a000</t>
  </si>
  <si>
    <t>Douglas Delgado</t>
  </si>
  <si>
    <t>VAL-9688</t>
  </si>
  <si>
    <t>VAL-2697</t>
  </si>
  <si>
    <t>07269 Garrett Ridges</t>
  </si>
  <si>
    <t>North Douglasburgh</t>
  </si>
  <si>
    <t>05450</t>
  </si>
  <si>
    <t>ID-8330a000</t>
  </si>
  <si>
    <t>Alice Rose</t>
  </si>
  <si>
    <t>VAL-2700</t>
  </si>
  <si>
    <t>62981 Brooks Creek</t>
  </si>
  <si>
    <t>North Christinefort</t>
  </si>
  <si>
    <t>80352</t>
  </si>
  <si>
    <t>ID-9353a000</t>
  </si>
  <si>
    <t>Autumn Johnson</t>
  </si>
  <si>
    <t>VAL-4024</t>
  </si>
  <si>
    <t>VAL-8198</t>
  </si>
  <si>
    <t>148 Evans Vista Suite 181</t>
  </si>
  <si>
    <t>South Valerie</t>
  </si>
  <si>
    <t>86650</t>
  </si>
  <si>
    <t>ID-6017a000</t>
  </si>
  <si>
    <t>Donna Stark</t>
  </si>
  <si>
    <t>VAL-5221</t>
  </si>
  <si>
    <t>VAL-8389</t>
  </si>
  <si>
    <t>230 Steven Roads</t>
  </si>
  <si>
    <t>Port Beth</t>
  </si>
  <si>
    <t>56791</t>
  </si>
  <si>
    <t>ID-3096a000</t>
  </si>
  <si>
    <t>Candace Barnes</t>
  </si>
  <si>
    <t>VAL-1263</t>
  </si>
  <si>
    <t>VAL-7283</t>
  </si>
  <si>
    <t>21056 Schroeder Divide</t>
  </si>
  <si>
    <t>Reyeston</t>
  </si>
  <si>
    <t>85770</t>
  </si>
  <si>
    <t>Gregory Powell</t>
  </si>
  <si>
    <t>VAL-2238</t>
  </si>
  <si>
    <t>VAL-3576</t>
  </si>
  <si>
    <t>235 Reese Shore</t>
  </si>
  <si>
    <t>Victoriaburgh</t>
  </si>
  <si>
    <t>13263</t>
  </si>
  <si>
    <t>ID-2178a000</t>
  </si>
  <si>
    <t>Jesse Morris</t>
  </si>
  <si>
    <t>VAL-3373</t>
  </si>
  <si>
    <t>VAL-9213</t>
  </si>
  <si>
    <t>243 Toni Mountains Suite 228</t>
  </si>
  <si>
    <t>Trujilloport</t>
  </si>
  <si>
    <t>03558</t>
  </si>
  <si>
    <t>PO-915</t>
  </si>
  <si>
    <t>ID-3614a000</t>
  </si>
  <si>
    <t>Sarah Mcdaniel</t>
  </si>
  <si>
    <t>VAL-5366</t>
  </si>
  <si>
    <t>VAL-6798</t>
  </si>
  <si>
    <t>1510 Julie Ramp Apt. 017</t>
  </si>
  <si>
    <t>Jacobsonfort</t>
  </si>
  <si>
    <t>56291</t>
  </si>
  <si>
    <t>ID-9717a000</t>
  </si>
  <si>
    <t>Steven Jones</t>
  </si>
  <si>
    <t>VAL-1211</t>
  </si>
  <si>
    <t>VAL-4167</t>
  </si>
  <si>
    <t>35357 David Harbors Suite 105</t>
  </si>
  <si>
    <t>East Seanmouth</t>
  </si>
  <si>
    <t>67183</t>
  </si>
  <si>
    <t>ID-7475a000</t>
  </si>
  <si>
    <t>Mr. Matthew Tran</t>
  </si>
  <si>
    <t>VAL-9916</t>
  </si>
  <si>
    <t>VAL-9233</t>
  </si>
  <si>
    <t>1765 Shields Crossing</t>
  </si>
  <si>
    <t>East Loriview</t>
  </si>
  <si>
    <t>23929</t>
  </si>
  <si>
    <t>ID-2730a000</t>
  </si>
  <si>
    <t>Maxwell Park</t>
  </si>
  <si>
    <t>VAL-8778</t>
  </si>
  <si>
    <t>234 Mia Points</t>
  </si>
  <si>
    <t>Douglasmouth</t>
  </si>
  <si>
    <t>84562</t>
  </si>
  <si>
    <t>ID-7182a000</t>
  </si>
  <si>
    <t>Joshua Ellis</t>
  </si>
  <si>
    <t>VAL-7230</t>
  </si>
  <si>
    <t>VAL-9944</t>
  </si>
  <si>
    <t>753 Tracy Mill</t>
  </si>
  <si>
    <t>New Kevinstad</t>
  </si>
  <si>
    <t>54022</t>
  </si>
  <si>
    <t>PO-893</t>
  </si>
  <si>
    <t>ID-1549a000</t>
  </si>
  <si>
    <t>Chad Beck</t>
  </si>
  <si>
    <t>VAL-1128</t>
  </si>
  <si>
    <t>VAL-7504</t>
  </si>
  <si>
    <t>845 Travis Roads</t>
  </si>
  <si>
    <t>Millerberg</t>
  </si>
  <si>
    <t>37913</t>
  </si>
  <si>
    <t>ID-9136a000</t>
  </si>
  <si>
    <t>Ian Hunt</t>
  </si>
  <si>
    <t>VAL-7384</t>
  </si>
  <si>
    <t>VAL-4046</t>
  </si>
  <si>
    <t>937 Charles Lane Apt. 347</t>
  </si>
  <si>
    <t>Jenniferstad</t>
  </si>
  <si>
    <t>66929</t>
  </si>
  <si>
    <t>PO-671</t>
  </si>
  <si>
    <t>ID-8136a000</t>
  </si>
  <si>
    <t>Jeffrey Rodriguez</t>
  </si>
  <si>
    <t>VAL-3164</t>
  </si>
  <si>
    <t>VAL-7783</t>
  </si>
  <si>
    <t>12686 Hamilton Coves Suite 236</t>
  </si>
  <si>
    <t>16633</t>
  </si>
  <si>
    <t>ID-9543a000</t>
  </si>
  <si>
    <t>Leslie Nelson</t>
  </si>
  <si>
    <t>VAL-5080</t>
  </si>
  <si>
    <t>VAL-7910</t>
  </si>
  <si>
    <t>01366 Christian Glens</t>
  </si>
  <si>
    <t>Hunterchester</t>
  </si>
  <si>
    <t>07563</t>
  </si>
  <si>
    <t>ID-9165a000</t>
  </si>
  <si>
    <t>Mr. Christopher Nguyen</t>
  </si>
  <si>
    <t>VAL-6048</t>
  </si>
  <si>
    <t>VAL-9653</t>
  </si>
  <si>
    <t>4954 Shelley Crescent Apt. 585</t>
  </si>
  <si>
    <t>Port Jonathan</t>
  </si>
  <si>
    <t>64228</t>
  </si>
  <si>
    <t>PO-598</t>
  </si>
  <si>
    <t>ID-1130a000</t>
  </si>
  <si>
    <t>Wyatt Arnold</t>
  </si>
  <si>
    <t>VAL-5978</t>
  </si>
  <si>
    <t>VAL-9220</t>
  </si>
  <si>
    <t>9847 Silva Stream</t>
  </si>
  <si>
    <t>Gregoryborough</t>
  </si>
  <si>
    <t>72095</t>
  </si>
  <si>
    <t>PO-206</t>
  </si>
  <si>
    <t>ID-5689a000</t>
  </si>
  <si>
    <t>Deborah Cortez</t>
  </si>
  <si>
    <t>VAL-4667</t>
  </si>
  <si>
    <t>VAL-4517</t>
  </si>
  <si>
    <t>13659 Bennett Inlet Apt. 441</t>
  </si>
  <si>
    <t>Pughborough</t>
  </si>
  <si>
    <t>55775</t>
  </si>
  <si>
    <t>ID-5897a000</t>
  </si>
  <si>
    <t>Theresa Griffin</t>
  </si>
  <si>
    <t>VAL-6253</t>
  </si>
  <si>
    <t>VAL-1782</t>
  </si>
  <si>
    <t>3850 William Meadows</t>
  </si>
  <si>
    <t>Atkinsport</t>
  </si>
  <si>
    <t>34427</t>
  </si>
  <si>
    <t>ID-2902a000</t>
  </si>
  <si>
    <t>Gloria Little</t>
  </si>
  <si>
    <t>VAL-8041</t>
  </si>
  <si>
    <t>VAL-8343</t>
  </si>
  <si>
    <t>9897 Jennifer Centers</t>
  </si>
  <si>
    <t>Fosterview</t>
  </si>
  <si>
    <t>79749</t>
  </si>
  <si>
    <t>ID-9985a000</t>
  </si>
  <si>
    <t>Maria Garcia</t>
  </si>
  <si>
    <t>VAL-2271</t>
  </si>
  <si>
    <t>VAL-2850</t>
  </si>
  <si>
    <t>93775 Rodriguez Terrace Suite 030</t>
  </si>
  <si>
    <t>New Ryanfort</t>
  </si>
  <si>
    <t>92294</t>
  </si>
  <si>
    <t>ID-9975a000</t>
  </si>
  <si>
    <t>Kristin Obrien</t>
  </si>
  <si>
    <t>VAL-5358</t>
  </si>
  <si>
    <t>0963 Acosta Extensions Suite 520</t>
  </si>
  <si>
    <t>Davidstad</t>
  </si>
  <si>
    <t>31027</t>
  </si>
  <si>
    <t>ID-2705a000</t>
  </si>
  <si>
    <t>Erin Adams</t>
  </si>
  <si>
    <t>VAL-9043</t>
  </si>
  <si>
    <t>4936 Rivas Road</t>
  </si>
  <si>
    <t>West Wendy</t>
  </si>
  <si>
    <t>35905</t>
  </si>
  <si>
    <t>Christina Zhang</t>
  </si>
  <si>
    <t>VAL-8448</t>
  </si>
  <si>
    <t>545 Mcmahon Light Apt. 729</t>
  </si>
  <si>
    <t>Port Johnton</t>
  </si>
  <si>
    <t>92062</t>
  </si>
  <si>
    <t>PO-187</t>
  </si>
  <si>
    <t>ID-8324a000</t>
  </si>
  <si>
    <t>Michelle Ruiz</t>
  </si>
  <si>
    <t>VAL-5232</t>
  </si>
  <si>
    <t>54556 Kimberly Hill Apt. 207</t>
  </si>
  <si>
    <t>East Kristi</t>
  </si>
  <si>
    <t>21164</t>
  </si>
  <si>
    <t>Rhonda Hernandez</t>
  </si>
  <si>
    <t>VAL-2828</t>
  </si>
  <si>
    <t>69975 Mitchell Junction Apt. 194</t>
  </si>
  <si>
    <t>Kyleville</t>
  </si>
  <si>
    <t>56656</t>
  </si>
  <si>
    <t>Melissa Weeks</t>
  </si>
  <si>
    <t>VAL-3528</t>
  </si>
  <si>
    <t>413 Amber Terrace</t>
  </si>
  <si>
    <t>Markburgh</t>
  </si>
  <si>
    <t>93683</t>
  </si>
  <si>
    <t>PO-115</t>
  </si>
  <si>
    <t>ID-4355a000</t>
  </si>
  <si>
    <t>Tiffany Young</t>
  </si>
  <si>
    <t>VAL-2471</t>
  </si>
  <si>
    <t>VAL-1515</t>
  </si>
  <si>
    <t>3852 Jones View</t>
  </si>
  <si>
    <t>Lake Leonard</t>
  </si>
  <si>
    <t>04442</t>
  </si>
  <si>
    <t>PO-140</t>
  </si>
  <si>
    <t>ID-3726a000</t>
  </si>
  <si>
    <t>Julie Miller</t>
  </si>
  <si>
    <t>VAL-4972</t>
  </si>
  <si>
    <t>VAL-9537</t>
  </si>
  <si>
    <t>69335 Manuel Mountains</t>
  </si>
  <si>
    <t>North Nicholasberg</t>
  </si>
  <si>
    <t>87967</t>
  </si>
  <si>
    <t>ID-9246a000</t>
  </si>
  <si>
    <t>April Weiss</t>
  </si>
  <si>
    <t>VAL-5109</t>
  </si>
  <si>
    <t>VAL-1629</t>
  </si>
  <si>
    <t>06740 Gallegos View</t>
  </si>
  <si>
    <t>Port Justin</t>
  </si>
  <si>
    <t>16922</t>
  </si>
  <si>
    <t>ID-1756a000</t>
  </si>
  <si>
    <t>Christopher Jenkins</t>
  </si>
  <si>
    <t>VAL-5052</t>
  </si>
  <si>
    <t>45374 Mary Drive Suite 890</t>
  </si>
  <si>
    <t>East Justinfurt</t>
  </si>
  <si>
    <t>08169</t>
  </si>
  <si>
    <t>ID-3672a000</t>
  </si>
  <si>
    <t>James Palmer</t>
  </si>
  <si>
    <t>VAL-3697</t>
  </si>
  <si>
    <t>VAL-1214</t>
  </si>
  <si>
    <t>886 William Pine</t>
  </si>
  <si>
    <t>Port Katherinehaven</t>
  </si>
  <si>
    <t>77007</t>
  </si>
  <si>
    <t>PO-481</t>
  </si>
  <si>
    <t>ID-2167a000</t>
  </si>
  <si>
    <t>Melissa Jordan</t>
  </si>
  <si>
    <t>VAL-9950</t>
  </si>
  <si>
    <t>VAL-2456</t>
  </si>
  <si>
    <t>5352 Wright Neck</t>
  </si>
  <si>
    <t>Fordbury</t>
  </si>
  <si>
    <t>42066</t>
  </si>
  <si>
    <t>ID-8050a000</t>
  </si>
  <si>
    <t>Alicia Fletcher</t>
  </si>
  <si>
    <t>VAL-2202</t>
  </si>
  <si>
    <t>VAL-6437</t>
  </si>
  <si>
    <t>82452 Alyssa Ville</t>
  </si>
  <si>
    <t>North Royfort</t>
  </si>
  <si>
    <t>94653</t>
  </si>
  <si>
    <t>ID-2283a000</t>
  </si>
  <si>
    <t>Theresa Mcfarland</t>
  </si>
  <si>
    <t>VAL-7980</t>
  </si>
  <si>
    <t>9431 Wheeler Locks Suite 404</t>
  </si>
  <si>
    <t>Edwardston</t>
  </si>
  <si>
    <t>29251</t>
  </si>
  <si>
    <t>ID-8167a000</t>
  </si>
  <si>
    <t>Jonathan Olson</t>
  </si>
  <si>
    <t>VAL-7157</t>
  </si>
  <si>
    <t>1935 Ross Hills Suite 951</t>
  </si>
  <si>
    <t>Destinyton</t>
  </si>
  <si>
    <t>47206</t>
  </si>
  <si>
    <t>Leah Castro</t>
  </si>
  <si>
    <t>VAL-8111</t>
  </si>
  <si>
    <t>VAL-4317</t>
  </si>
  <si>
    <t>2238 Jennifer Road Apt. 803</t>
  </si>
  <si>
    <t>South Michaelhaven</t>
  </si>
  <si>
    <t>90733</t>
  </si>
  <si>
    <t>ID-4696a000</t>
  </si>
  <si>
    <t>Jessica Horn</t>
  </si>
  <si>
    <t>VAL-9494</t>
  </si>
  <si>
    <t>6609 David Extension Suite 462</t>
  </si>
  <si>
    <t>46270</t>
  </si>
  <si>
    <t>ID-8717a000</t>
  </si>
  <si>
    <t>Lisa Rojas</t>
  </si>
  <si>
    <t>VAL-2087</t>
  </si>
  <si>
    <t>30167 Jacob Center</t>
  </si>
  <si>
    <t>Denniston</t>
  </si>
  <si>
    <t>19657</t>
  </si>
  <si>
    <t>PO-432</t>
  </si>
  <si>
    <t>ID-4669a000</t>
  </si>
  <si>
    <t>John Lamb</t>
  </si>
  <si>
    <t>VAL-8976</t>
  </si>
  <si>
    <t>VAL-3152</t>
  </si>
  <si>
    <t>7956 Larson Flats</t>
  </si>
  <si>
    <t>New Kennethfort</t>
  </si>
  <si>
    <t>92281</t>
  </si>
  <si>
    <t>ID-4953a000</t>
  </si>
  <si>
    <t>Donna Cohen</t>
  </si>
  <si>
    <t>VAL-1805</t>
  </si>
  <si>
    <t>091 Bennett Landing</t>
  </si>
  <si>
    <t>Waynehaven</t>
  </si>
  <si>
    <t>93244</t>
  </si>
  <si>
    <t>PO-536</t>
  </si>
  <si>
    <t>Sherry Smith</t>
  </si>
  <si>
    <t>VAL-8418</t>
  </si>
  <si>
    <t>VAL-9354</t>
  </si>
  <si>
    <t>046 Espinoza Fork</t>
  </si>
  <si>
    <t>Port Sean</t>
  </si>
  <si>
    <t>22991</t>
  </si>
  <si>
    <t>ID-3878a000</t>
  </si>
  <si>
    <t>John Richards</t>
  </si>
  <si>
    <t>VAL-7116</t>
  </si>
  <si>
    <t>VAL-2551</t>
  </si>
  <si>
    <t>9360 Blackwell Trail Apt. 946</t>
  </si>
  <si>
    <t>Tinastad</t>
  </si>
  <si>
    <t>92144</t>
  </si>
  <si>
    <t>ID-2650a000</t>
  </si>
  <si>
    <t>Jessica Crawford</t>
  </si>
  <si>
    <t>VAL-1075</t>
  </si>
  <si>
    <t>VAL-1190</t>
  </si>
  <si>
    <t>320 Steven Heights Apt. 317</t>
  </si>
  <si>
    <t>East Matthew</t>
  </si>
  <si>
    <t>89252</t>
  </si>
  <si>
    <t>PO-564</t>
  </si>
  <si>
    <t>ID-1338a000</t>
  </si>
  <si>
    <t>Penny Cox</t>
  </si>
  <si>
    <t>VAL-9627</t>
  </si>
  <si>
    <t>635 Samantha Mews</t>
  </si>
  <si>
    <t>Riveraberg</t>
  </si>
  <si>
    <t>08963</t>
  </si>
  <si>
    <t>PO-800</t>
  </si>
  <si>
    <t>ID-9330a000</t>
  </si>
  <si>
    <t>Phillip Wiggins</t>
  </si>
  <si>
    <t>VAL-5850</t>
  </si>
  <si>
    <t>VAL-7826</t>
  </si>
  <si>
    <t>66841 Gutierrez Vista</t>
  </si>
  <si>
    <t>Reedview</t>
  </si>
  <si>
    <t>93843</t>
  </si>
  <si>
    <t>ID-1668a000</t>
  </si>
  <si>
    <t>Glenn Beasley</t>
  </si>
  <si>
    <t>VAL-4846</t>
  </si>
  <si>
    <t>96410 Jackson Ranch Apt. 263</t>
  </si>
  <si>
    <t>Kevinview</t>
  </si>
  <si>
    <t>44355</t>
  </si>
  <si>
    <t>Laura Cannon</t>
  </si>
  <si>
    <t>VAL-3039</t>
  </si>
  <si>
    <t>94713 Allen Burg Suite 515</t>
  </si>
  <si>
    <t>Obrienborough</t>
  </si>
  <si>
    <t>84441</t>
  </si>
  <si>
    <t>ID-1587a000</t>
  </si>
  <si>
    <t>Stephen Bennett</t>
  </si>
  <si>
    <t>VAL-9802</t>
  </si>
  <si>
    <t>738 Frost Hollow</t>
  </si>
  <si>
    <t>Kathrynmouth</t>
  </si>
  <si>
    <t>57499</t>
  </si>
  <si>
    <t>ID-2449a000</t>
  </si>
  <si>
    <t>Laurie Johnson</t>
  </si>
  <si>
    <t>VAL-9441</t>
  </si>
  <si>
    <t>VAL-6587</t>
  </si>
  <si>
    <t>83164 Rachel Prairie</t>
  </si>
  <si>
    <t>South Ryantown</t>
  </si>
  <si>
    <t>93612</t>
  </si>
  <si>
    <t>ID-7746a000</t>
  </si>
  <si>
    <t>Daisy Martin</t>
  </si>
  <si>
    <t>VAL-4327</t>
  </si>
  <si>
    <t>VAL-6641</t>
  </si>
  <si>
    <t>1709 Mann Junctions Apt. 286</t>
  </si>
  <si>
    <t>Obrienburgh</t>
  </si>
  <si>
    <t>52591</t>
  </si>
  <si>
    <t>PO-875</t>
  </si>
  <si>
    <t>ID-9868a000</t>
  </si>
  <si>
    <t>Amanda Ross</t>
  </si>
  <si>
    <t>VAL-5104</t>
  </si>
  <si>
    <t>8222 Pitts Isle Suite 868</t>
  </si>
  <si>
    <t>Christopherburgh</t>
  </si>
  <si>
    <t>09267</t>
  </si>
  <si>
    <t>ID-6335a000</t>
  </si>
  <si>
    <t>Matthew Barker</t>
  </si>
  <si>
    <t>VAL-9311</t>
  </si>
  <si>
    <t>8333 Gibson Oval</t>
  </si>
  <si>
    <t>Woodchester</t>
  </si>
  <si>
    <t>74014</t>
  </si>
  <si>
    <t>ID-4576a000</t>
  </si>
  <si>
    <t>Christopher Huffman</t>
  </si>
  <si>
    <t>VAL-7194</t>
  </si>
  <si>
    <t>VAL-3428</t>
  </si>
  <si>
    <t>68954 Cook Key</t>
  </si>
  <si>
    <t>East Laurie</t>
  </si>
  <si>
    <t>54752</t>
  </si>
  <si>
    <t>PO-301</t>
  </si>
  <si>
    <t>ID-4730a000</t>
  </si>
  <si>
    <t>Anthony Cox</t>
  </si>
  <si>
    <t>50770 Andrea Knoll Suite 879</t>
  </si>
  <si>
    <t>Jenniferburgh</t>
  </si>
  <si>
    <t>59196</t>
  </si>
  <si>
    <t>ID-2407a000</t>
  </si>
  <si>
    <t>Kevin Ward</t>
  </si>
  <si>
    <t>VAL-7731</t>
  </si>
  <si>
    <t>VAL-4542</t>
  </si>
  <si>
    <t>2327 Robinson River</t>
  </si>
  <si>
    <t>East Jenniferbury</t>
  </si>
  <si>
    <t>70829</t>
  </si>
  <si>
    <t>PO-642</t>
  </si>
  <si>
    <t>ID-1968a000</t>
  </si>
  <si>
    <t>David Jones</t>
  </si>
  <si>
    <t>VAL-7448</t>
  </si>
  <si>
    <t>VAL-7798</t>
  </si>
  <si>
    <t>44038 John Place Apt. 080</t>
  </si>
  <si>
    <t>Lake Mary</t>
  </si>
  <si>
    <t>36106</t>
  </si>
  <si>
    <t>ID-1803a000</t>
  </si>
  <si>
    <t>Heather Conrad</t>
  </si>
  <si>
    <t>VAL-1830</t>
  </si>
  <si>
    <t>VAL-5099</t>
  </si>
  <si>
    <t>5225 Scott Loop Apt. 412</t>
  </si>
  <si>
    <t>New Denisehaven</t>
  </si>
  <si>
    <t>23660</t>
  </si>
  <si>
    <t>ID-4839a000</t>
  </si>
  <si>
    <t>Danielle Scott</t>
  </si>
  <si>
    <t>VAL-9830</t>
  </si>
  <si>
    <t>98155 Brian Via Apt. 407</t>
  </si>
  <si>
    <t>East Juanbury</t>
  </si>
  <si>
    <t>67355</t>
  </si>
  <si>
    <t>PO-559</t>
  </si>
  <si>
    <t>ID-5885a000</t>
  </si>
  <si>
    <t>Dr. Joshua Walker DVM</t>
  </si>
  <si>
    <t>VAL-8002</t>
  </si>
  <si>
    <t>VAL-3699</t>
  </si>
  <si>
    <t>544 Washington Shoals Apt. 884</t>
  </si>
  <si>
    <t>Saunderston</t>
  </si>
  <si>
    <t>89776</t>
  </si>
  <si>
    <t>PO-268</t>
  </si>
  <si>
    <t>ID-9128a000</t>
  </si>
  <si>
    <t>John Rosales</t>
  </si>
  <si>
    <t>VAL-5181</t>
  </si>
  <si>
    <t>VAL-1081</t>
  </si>
  <si>
    <t>2805 John Parkway</t>
  </si>
  <si>
    <t>Ruizfort</t>
  </si>
  <si>
    <t>06801</t>
  </si>
  <si>
    <t>ID-7926a000</t>
  </si>
  <si>
    <t>Kyle Arnold</t>
  </si>
  <si>
    <t>VAL-5516</t>
  </si>
  <si>
    <t>VAL-4404</t>
  </si>
  <si>
    <t>31396 Rhodes Vista</t>
  </si>
  <si>
    <t>South Jenniferhaven</t>
  </si>
  <si>
    <t>97644</t>
  </si>
  <si>
    <t>ID-2515a000</t>
  </si>
  <si>
    <t>Mary Larson</t>
  </si>
  <si>
    <t>VAL-1519</t>
  </si>
  <si>
    <t>VAL-1934</t>
  </si>
  <si>
    <t>9881 Alicia Stravenue</t>
  </si>
  <si>
    <t>Nicholasborough</t>
  </si>
  <si>
    <t>50768</t>
  </si>
  <si>
    <t>ID-1475a000</t>
  </si>
  <si>
    <t>Jordan Baird</t>
  </si>
  <si>
    <t>VAL-2178</t>
  </si>
  <si>
    <t>VAL-2321</t>
  </si>
  <si>
    <t>944 Johnson Flats</t>
  </si>
  <si>
    <t>Rachelshire</t>
  </si>
  <si>
    <t>23104</t>
  </si>
  <si>
    <t>ID-4103a000</t>
  </si>
  <si>
    <t>Megan Barker</t>
  </si>
  <si>
    <t>VAL-1567</t>
  </si>
  <si>
    <t>97739 Ricky Stravenue Suite 824</t>
  </si>
  <si>
    <t>East Katherineville</t>
  </si>
  <si>
    <t>78713</t>
  </si>
  <si>
    <t>Jonathon Walls</t>
  </si>
  <si>
    <t>VAL-3954</t>
  </si>
  <si>
    <t>24552 William Mountain</t>
  </si>
  <si>
    <t>New Patriciaport</t>
  </si>
  <si>
    <t>56526</t>
  </si>
  <si>
    <t>ID-8479a000</t>
  </si>
  <si>
    <t>Jennifer Cooke</t>
  </si>
  <si>
    <t>VAL-8659</t>
  </si>
  <si>
    <t>VAL-2346</t>
  </si>
  <si>
    <t>7272 Jennifer Neck Apt. 723</t>
  </si>
  <si>
    <t>Staffordmouth</t>
  </si>
  <si>
    <t>49611</t>
  </si>
  <si>
    <t>PO-636</t>
  </si>
  <si>
    <t>ID-6765a000</t>
  </si>
  <si>
    <t>Jamie Parker</t>
  </si>
  <si>
    <t>VAL-7941</t>
  </si>
  <si>
    <t>029 Adams Crescent</t>
  </si>
  <si>
    <t>New Benjamin</t>
  </si>
  <si>
    <t>33523</t>
  </si>
  <si>
    <t>ID-2935a000</t>
  </si>
  <si>
    <t>Nicholas Garcia</t>
  </si>
  <si>
    <t>VAL-6572</t>
  </si>
  <si>
    <t>739 Michelle Mall Suite 928</t>
  </si>
  <si>
    <t>Devinborough</t>
  </si>
  <si>
    <t>79306</t>
  </si>
  <si>
    <t>ID-8899a000</t>
  </si>
  <si>
    <t>Michael Austin</t>
  </si>
  <si>
    <t>VAL-7523</t>
  </si>
  <si>
    <t>VAL-8443</t>
  </si>
  <si>
    <t>24099 Powell Gateway</t>
  </si>
  <si>
    <t>North Patrickside</t>
  </si>
  <si>
    <t>28901</t>
  </si>
  <si>
    <t>ID-7294a000</t>
  </si>
  <si>
    <t>Crystal Rodriguez</t>
  </si>
  <si>
    <t>VAL-4191</t>
  </si>
  <si>
    <t>VAL-7074</t>
  </si>
  <si>
    <t>96197 Douglas Field Apt. 453</t>
  </si>
  <si>
    <t>Johnsonberg</t>
  </si>
  <si>
    <t>65050</t>
  </si>
  <si>
    <t>Matthew Jackson</t>
  </si>
  <si>
    <t>VAL-5517</t>
  </si>
  <si>
    <t>VAL-1162</t>
  </si>
  <si>
    <t>2696 Michael Parks</t>
  </si>
  <si>
    <t>North Brandonberg</t>
  </si>
  <si>
    <t>02666</t>
  </si>
  <si>
    <t>ID-2878a000</t>
  </si>
  <si>
    <t>Haley Bolton</t>
  </si>
  <si>
    <t>VAL-5844</t>
  </si>
  <si>
    <t>852 Benjamin Gardens</t>
  </si>
  <si>
    <t>Lake Gary</t>
  </si>
  <si>
    <t>80169</t>
  </si>
  <si>
    <t>ID-2050a000</t>
  </si>
  <si>
    <t>Melissa Mills</t>
  </si>
  <si>
    <t>VAL-2708</t>
  </si>
  <si>
    <t>VAL-2904</t>
  </si>
  <si>
    <t>6134 Kevin Points Suite 401</t>
  </si>
  <si>
    <t>North Cassandrahaven</t>
  </si>
  <si>
    <t>91672</t>
  </si>
  <si>
    <t>ID-8820a000</t>
  </si>
  <si>
    <t>Morgan Wilson</t>
  </si>
  <si>
    <t>VAL-5470</t>
  </si>
  <si>
    <t>VAL-3517</t>
  </si>
  <si>
    <t>447 Mullen Cape Suite 465</t>
  </si>
  <si>
    <t>Sanchezville</t>
  </si>
  <si>
    <t>22141</t>
  </si>
  <si>
    <t>ID-6870a000</t>
  </si>
  <si>
    <t>Shirley Berg</t>
  </si>
  <si>
    <t>VAL-3680</t>
  </si>
  <si>
    <t>157 Victoria Cliffs Apt. 640</t>
  </si>
  <si>
    <t>North Alexander</t>
  </si>
  <si>
    <t>87168</t>
  </si>
  <si>
    <t>PO-951</t>
  </si>
  <si>
    <t>Whitney Schultz</t>
  </si>
  <si>
    <t>VAL-2189</t>
  </si>
  <si>
    <t>VAL-6495</t>
  </si>
  <si>
    <t>409 Steven Port Apt. 106</t>
  </si>
  <si>
    <t>Thomaston</t>
  </si>
  <si>
    <t>60393</t>
  </si>
  <si>
    <t>PO-374</t>
  </si>
  <si>
    <t>ID-9801a000</t>
  </si>
  <si>
    <t>Madison Thompson</t>
  </si>
  <si>
    <t>VAL-4014</t>
  </si>
  <si>
    <t>VAL-4416</t>
  </si>
  <si>
    <t>3553 Kim Pines Apt. 572</t>
  </si>
  <si>
    <t>Rachelburgh</t>
  </si>
  <si>
    <t>64108</t>
  </si>
  <si>
    <t>ID-4978a000</t>
  </si>
  <si>
    <t>George Frank</t>
  </si>
  <si>
    <t>VAL-1499</t>
  </si>
  <si>
    <t>VAL-6679</t>
  </si>
  <si>
    <t>1154 Lopez Oval</t>
  </si>
  <si>
    <t>Danieltown</t>
  </si>
  <si>
    <t>09860</t>
  </si>
  <si>
    <t>Lauren Rodriguez</t>
  </si>
  <si>
    <t>VAL-4618</t>
  </si>
  <si>
    <t>VAL-9184</t>
  </si>
  <si>
    <t>09187 Parker Manors</t>
  </si>
  <si>
    <t>North Danielle</t>
  </si>
  <si>
    <t>19135</t>
  </si>
  <si>
    <t>ID-6178a000</t>
  </si>
  <si>
    <t>Spencer Gibson</t>
  </si>
  <si>
    <t>VAL-2711</t>
  </si>
  <si>
    <t>5620 Nicole Canyon Apt. 576</t>
  </si>
  <si>
    <t>Blaketown</t>
  </si>
  <si>
    <t>01990</t>
  </si>
  <si>
    <t>ID-4560a000</t>
  </si>
  <si>
    <t>Robin Brown</t>
  </si>
  <si>
    <t>VAL-7661</t>
  </si>
  <si>
    <t>VAL-3503</t>
  </si>
  <si>
    <t>279 Hogan View Suite 819</t>
  </si>
  <si>
    <t>Nguyenport</t>
  </si>
  <si>
    <t>34233</t>
  </si>
  <si>
    <t>ID-3859a000</t>
  </si>
  <si>
    <t>Theresa Brown</t>
  </si>
  <si>
    <t>VAL-6951</t>
  </si>
  <si>
    <t>VAL-6426</t>
  </si>
  <si>
    <t>2502 Robert Mountains</t>
  </si>
  <si>
    <t>New Carolynshire</t>
  </si>
  <si>
    <t>48864</t>
  </si>
  <si>
    <t>Kelly Bell</t>
  </si>
  <si>
    <t>VAL-4728</t>
  </si>
  <si>
    <t>6456 Davidson Forges Suite 857</t>
  </si>
  <si>
    <t>North Deniseberg</t>
  </si>
  <si>
    <t>65590</t>
  </si>
  <si>
    <t>ID-6834a000</t>
  </si>
  <si>
    <t>Tiffany Potter</t>
  </si>
  <si>
    <t>VAL-2501</t>
  </si>
  <si>
    <t>VAL-2773</t>
  </si>
  <si>
    <t>6147 Gordon Corner</t>
  </si>
  <si>
    <t>Robertmouth</t>
  </si>
  <si>
    <t>72177</t>
  </si>
  <si>
    <t>Wanda Davis</t>
  </si>
  <si>
    <t>VAL-7160</t>
  </si>
  <si>
    <t>VAL-8581</t>
  </si>
  <si>
    <t>0926 Brian Mountains Apt. 253</t>
  </si>
  <si>
    <t>Alexandrabury</t>
  </si>
  <si>
    <t>29924</t>
  </si>
  <si>
    <t>ID-9526a000</t>
  </si>
  <si>
    <t>Melissa Castro</t>
  </si>
  <si>
    <t>VAL-1599</t>
  </si>
  <si>
    <t>697 Bruce Orchard Apt. 868</t>
  </si>
  <si>
    <t>Nicolestad</t>
  </si>
  <si>
    <t>97221</t>
  </si>
  <si>
    <t>PO-649</t>
  </si>
  <si>
    <t>ID-4472a000</t>
  </si>
  <si>
    <t>Andrew Ortiz</t>
  </si>
  <si>
    <t>VAL-4095</t>
  </si>
  <si>
    <t>VAL-4417</t>
  </si>
  <si>
    <t>214 Johnson Motorway</t>
  </si>
  <si>
    <t>South Mark</t>
  </si>
  <si>
    <t>48315</t>
  </si>
  <si>
    <t>ID-2404a000</t>
  </si>
  <si>
    <t>Paul Hodges</t>
  </si>
  <si>
    <t>VAL-3921</t>
  </si>
  <si>
    <t>538 Matthew Manor Apt. 099</t>
  </si>
  <si>
    <t>Jeffreyburgh</t>
  </si>
  <si>
    <t>83281</t>
  </si>
  <si>
    <t>ID-8983a000</t>
  </si>
  <si>
    <t>Meghan Beard</t>
  </si>
  <si>
    <t>VAL-4364</t>
  </si>
  <si>
    <t>VAL-7407</t>
  </si>
  <si>
    <t>46504 Solomon Center Apt. 694</t>
  </si>
  <si>
    <t>West Cindy</t>
  </si>
  <si>
    <t>41936</t>
  </si>
  <si>
    <t>ID-8539a000</t>
  </si>
  <si>
    <t>Paul Woodward</t>
  </si>
  <si>
    <t>VAL-6332</t>
  </si>
  <si>
    <t>VAL-7921</t>
  </si>
  <si>
    <t>308 Jacob Wall</t>
  </si>
  <si>
    <t>East Richard</t>
  </si>
  <si>
    <t>16690</t>
  </si>
  <si>
    <t>ID-3952a000</t>
  </si>
  <si>
    <t>Charles Bryan</t>
  </si>
  <si>
    <t>VAL-7584</t>
  </si>
  <si>
    <t>VAL-3078</t>
  </si>
  <si>
    <t>2227 Douglas Terrace</t>
  </si>
  <si>
    <t>Sosatown</t>
  </si>
  <si>
    <t>87343</t>
  </si>
  <si>
    <t>PO-179</t>
  </si>
  <si>
    <t>ID-8568a000</t>
  </si>
  <si>
    <t>Anthony Snyder</t>
  </si>
  <si>
    <t>VAL-3966</t>
  </si>
  <si>
    <t>VAL-9791</t>
  </si>
  <si>
    <t>313 Davidson Camp</t>
  </si>
  <si>
    <t>Richardside</t>
  </si>
  <si>
    <t>14257</t>
  </si>
  <si>
    <t>ID-4111a000</t>
  </si>
  <si>
    <t>Alicia Adams DVM</t>
  </si>
  <si>
    <t>VAL-2270</t>
  </si>
  <si>
    <t>55185 Gregory Greens Apt. 455</t>
  </si>
  <si>
    <t>24782</t>
  </si>
  <si>
    <t>Randy Rivas Jr.</t>
  </si>
  <si>
    <t>VAL-8959</t>
  </si>
  <si>
    <t>VAL-1616</t>
  </si>
  <si>
    <t>57937 Henderson Hollow</t>
  </si>
  <si>
    <t>Carolfurt</t>
  </si>
  <si>
    <t>58831</t>
  </si>
  <si>
    <t>ID-9632a000</t>
  </si>
  <si>
    <t>Ronald Snyder</t>
  </si>
  <si>
    <t>VAL-2404</t>
  </si>
  <si>
    <t>VAL-2133</t>
  </si>
  <si>
    <t>6464 Amy Locks Suite 599</t>
  </si>
  <si>
    <t>Edwardschester</t>
  </si>
  <si>
    <t>41025</t>
  </si>
  <si>
    <t>PO-451</t>
  </si>
  <si>
    <t>ID-4371a000</t>
  </si>
  <si>
    <t>Stephen Thornton</t>
  </si>
  <si>
    <t>VAL-7650</t>
  </si>
  <si>
    <t>VAL-7258</t>
  </si>
  <si>
    <t>296 Miller Locks</t>
  </si>
  <si>
    <t>Alexandermouth</t>
  </si>
  <si>
    <t>16714</t>
  </si>
  <si>
    <t>PO-707</t>
  </si>
  <si>
    <t>ID-1424a000</t>
  </si>
  <si>
    <t>Harold King</t>
  </si>
  <si>
    <t>VAL-8008</t>
  </si>
  <si>
    <t>VAL-9682</t>
  </si>
  <si>
    <t>65458 Boyer Brooks Suite 981</t>
  </si>
  <si>
    <t>Port Danielmouth</t>
  </si>
  <si>
    <t>98531</t>
  </si>
  <si>
    <t>ID-8162a000</t>
  </si>
  <si>
    <t>Michael Kramer</t>
  </si>
  <si>
    <t>VAL-5798</t>
  </si>
  <si>
    <t>VAL-3738</t>
  </si>
  <si>
    <t>32550 Harris Ville Apt. 815</t>
  </si>
  <si>
    <t>Jennafurt</t>
  </si>
  <si>
    <t>88019</t>
  </si>
  <si>
    <t>ID-4273a000</t>
  </si>
  <si>
    <t>Dustin Schmidt</t>
  </si>
  <si>
    <t>VAL-9522</t>
  </si>
  <si>
    <t>6748 Ward Glens Suite 185</t>
  </si>
  <si>
    <t>Smithshire</t>
  </si>
  <si>
    <t>40904</t>
  </si>
  <si>
    <t>PO-696</t>
  </si>
  <si>
    <t>VAL-1464</t>
  </si>
  <si>
    <t>VAL-7425</t>
  </si>
  <si>
    <t>7852 Miranda Greens Apt. 635</t>
  </si>
  <si>
    <t>Port Carlaport</t>
  </si>
  <si>
    <t>31675</t>
  </si>
  <si>
    <t>PO-880</t>
  </si>
  <si>
    <t>ID-2982a000</t>
  </si>
  <si>
    <t>James Rosales</t>
  </si>
  <si>
    <t>VAL-8293</t>
  </si>
  <si>
    <t>VAL-5055</t>
  </si>
  <si>
    <t>872 Alexander Isle Apt. 359</t>
  </si>
  <si>
    <t>96762</t>
  </si>
  <si>
    <t>PO-607</t>
  </si>
  <si>
    <t>ID-1472a000</t>
  </si>
  <si>
    <t>Kevin Lawson</t>
  </si>
  <si>
    <t>VAL-6370</t>
  </si>
  <si>
    <t>527 Patrick Shore Suite 500</t>
  </si>
  <si>
    <t>69132</t>
  </si>
  <si>
    <t>ID-8844a000</t>
  </si>
  <si>
    <t>Sean Sims</t>
  </si>
  <si>
    <t>VAL-9030</t>
  </si>
  <si>
    <t>VAL-5016</t>
  </si>
  <si>
    <t>802 Fleming Terrace Suite 193</t>
  </si>
  <si>
    <t>New Colton</t>
  </si>
  <si>
    <t>22267</t>
  </si>
  <si>
    <t>ID-1589a000</t>
  </si>
  <si>
    <t>Kristen Kerr</t>
  </si>
  <si>
    <t>VAL-4490</t>
  </si>
  <si>
    <t>407 James Highway</t>
  </si>
  <si>
    <t>Farleybury</t>
  </si>
  <si>
    <t>71435</t>
  </si>
  <si>
    <t>PO-971</t>
  </si>
  <si>
    <t>ID-4524a000</t>
  </si>
  <si>
    <t>Katherine Mccarty</t>
  </si>
  <si>
    <t>VAL-2137</t>
  </si>
  <si>
    <t>VAL-9984</t>
  </si>
  <si>
    <t>912 Hernandez Highway</t>
  </si>
  <si>
    <t>New Scottberg</t>
  </si>
  <si>
    <t>41614</t>
  </si>
  <si>
    <t>ID-3773a000</t>
  </si>
  <si>
    <t>Michelle Lopez</t>
  </si>
  <si>
    <t>VAL-6521</t>
  </si>
  <si>
    <t>349 Owens Locks</t>
  </si>
  <si>
    <t>Antonioshire</t>
  </si>
  <si>
    <t>03916</t>
  </si>
  <si>
    <t>ID-9622a000</t>
  </si>
  <si>
    <t>Blake Davis</t>
  </si>
  <si>
    <t>VAL-7759</t>
  </si>
  <si>
    <t>VAL-2645</t>
  </si>
  <si>
    <t>21637 Bradshaw Cove</t>
  </si>
  <si>
    <t>Brandyfort</t>
  </si>
  <si>
    <t>98430</t>
  </si>
  <si>
    <t>ID-1348a000</t>
  </si>
  <si>
    <t>Chloe Sampson</t>
  </si>
  <si>
    <t>VAL-7382</t>
  </si>
  <si>
    <t>784 Jones Oval</t>
  </si>
  <si>
    <t>Myersmouth</t>
  </si>
  <si>
    <t>69997</t>
  </si>
  <si>
    <t>ID-9617a000</t>
  </si>
  <si>
    <t>Kyle Poole</t>
  </si>
  <si>
    <t>VAL-7387</t>
  </si>
  <si>
    <t>0259 Tara Passage</t>
  </si>
  <si>
    <t>Baldwinside</t>
  </si>
  <si>
    <t>76155</t>
  </si>
  <si>
    <t>ID-2213a000</t>
  </si>
  <si>
    <t>Sarah Bennett</t>
  </si>
  <si>
    <t>VAL-9328</t>
  </si>
  <si>
    <t>VAL-6359</t>
  </si>
  <si>
    <t>693 Austin Village Suite 967</t>
  </si>
  <si>
    <t>Brianshire</t>
  </si>
  <si>
    <t>92550</t>
  </si>
  <si>
    <t>ID-4833a000</t>
  </si>
  <si>
    <t>Chelsea Bautista</t>
  </si>
  <si>
    <t>VAL-3338</t>
  </si>
  <si>
    <t>VAL-1737</t>
  </si>
  <si>
    <t>5771 Angela Branch</t>
  </si>
  <si>
    <t>Gardnerhaven</t>
  </si>
  <si>
    <t>82756</t>
  </si>
  <si>
    <t>ID-7814a000</t>
  </si>
  <si>
    <t>Shaun Turner</t>
  </si>
  <si>
    <t>VAL-9689</t>
  </si>
  <si>
    <t>27497 Nelson Burg Apt. 394</t>
  </si>
  <si>
    <t>12326</t>
  </si>
  <si>
    <t>ID-5129a000</t>
  </si>
  <si>
    <t>Kayla Clark</t>
  </si>
  <si>
    <t>VAL-9509</t>
  </si>
  <si>
    <t>VAL-7475</t>
  </si>
  <si>
    <t>05789 Wright Overpass</t>
  </si>
  <si>
    <t>North Judy</t>
  </si>
  <si>
    <t>67297</t>
  </si>
  <si>
    <t>PO-828</t>
  </si>
  <si>
    <t>ID-3305a000</t>
  </si>
  <si>
    <t>Kelly Pierce</t>
  </si>
  <si>
    <t>VAL-7710</t>
  </si>
  <si>
    <t>VAL-7450</t>
  </si>
  <si>
    <t>90533 Richard Ports Suite 491</t>
  </si>
  <si>
    <t>89715</t>
  </si>
  <si>
    <t>ID-4869a000</t>
  </si>
  <si>
    <t>Jeffrey Sampson</t>
  </si>
  <si>
    <t>VAL-2080</t>
  </si>
  <si>
    <t>756 Kenneth Union Suite 878</t>
  </si>
  <si>
    <t>64404</t>
  </si>
  <si>
    <t>ID-6159a000</t>
  </si>
  <si>
    <t>Mark Thomas</t>
  </si>
  <si>
    <t>VAL-8745</t>
  </si>
  <si>
    <t>VAL-3495</t>
  </si>
  <si>
    <t>351 Donald Burgs Apt. 293</t>
  </si>
  <si>
    <t>Rodriguezton</t>
  </si>
  <si>
    <t>95544</t>
  </si>
  <si>
    <t>ID-9527a000</t>
  </si>
  <si>
    <t>William Petty</t>
  </si>
  <si>
    <t>VAL-2946</t>
  </si>
  <si>
    <t>820 Dana Club</t>
  </si>
  <si>
    <t>Underwoodhaven</t>
  </si>
  <si>
    <t>54931</t>
  </si>
  <si>
    <t>PO-461</t>
  </si>
  <si>
    <t>ID-7387a000</t>
  </si>
  <si>
    <t>David Waller</t>
  </si>
  <si>
    <t>VAL-9044</t>
  </si>
  <si>
    <t>VAL-9361</t>
  </si>
  <si>
    <t>4884 Jeremy Ramp</t>
  </si>
  <si>
    <t>Port Ashleyport</t>
  </si>
  <si>
    <t>31100</t>
  </si>
  <si>
    <t>PO-464</t>
  </si>
  <si>
    <t>ID-5242a000</t>
  </si>
  <si>
    <t>Brandon Chandler</t>
  </si>
  <si>
    <t>VAL-1250</t>
  </si>
  <si>
    <t>182 Heather Burgs</t>
  </si>
  <si>
    <t>Gloriabury</t>
  </si>
  <si>
    <t>75775</t>
  </si>
  <si>
    <t>ID-8061a000</t>
  </si>
  <si>
    <t>Crystal Fletcher</t>
  </si>
  <si>
    <t>VAL-9644</t>
  </si>
  <si>
    <t>47452 Kevin Spring</t>
  </si>
  <si>
    <t>North Melissa</t>
  </si>
  <si>
    <t>72026</t>
  </si>
  <si>
    <t>ID-4318a000</t>
  </si>
  <si>
    <t>Alexander Herrera</t>
  </si>
  <si>
    <t>VAL-6499</t>
  </si>
  <si>
    <t>06476 Cody Valleys Suite 055</t>
  </si>
  <si>
    <t>Ruizland</t>
  </si>
  <si>
    <t>63009</t>
  </si>
  <si>
    <t>ID-5510a000</t>
  </si>
  <si>
    <t>Jessica Ortiz</t>
  </si>
  <si>
    <t>VAL-5744</t>
  </si>
  <si>
    <t>VAL-2421</t>
  </si>
  <si>
    <t>1121 Arellano Brook</t>
  </si>
  <si>
    <t>Meyerberg</t>
  </si>
  <si>
    <t>20413</t>
  </si>
  <si>
    <t>PO-360</t>
  </si>
  <si>
    <t>Robert Snyder</t>
  </si>
  <si>
    <t>VAL-3387</t>
  </si>
  <si>
    <t>358 Brittany Trail</t>
  </si>
  <si>
    <t>Mercedestown</t>
  </si>
  <si>
    <t>34922</t>
  </si>
  <si>
    <t>ID-6612a000</t>
  </si>
  <si>
    <t>Justin Walls</t>
  </si>
  <si>
    <t>VAL-4577</t>
  </si>
  <si>
    <t>VAL-6363</t>
  </si>
  <si>
    <t>66175 Jason Mountain</t>
  </si>
  <si>
    <t>Alexanderside</t>
  </si>
  <si>
    <t>10721</t>
  </si>
  <si>
    <t>PO-468</t>
  </si>
  <si>
    <t>ID-4651a000</t>
  </si>
  <si>
    <t>Thomas Hernandez</t>
  </si>
  <si>
    <t>VAL-2195</t>
  </si>
  <si>
    <t>VAL-3431</t>
  </si>
  <si>
    <t>05814 Turner Road Suite 430</t>
  </si>
  <si>
    <t>West Christopherberg</t>
  </si>
  <si>
    <t>19196</t>
  </si>
  <si>
    <t>ID-3748a000</t>
  </si>
  <si>
    <t>Andre Rodgers</t>
  </si>
  <si>
    <t>VAL-8499</t>
  </si>
  <si>
    <t>3824 Holmes Road Apt. 491</t>
  </si>
  <si>
    <t>Espinozatown</t>
  </si>
  <si>
    <t>82002</t>
  </si>
  <si>
    <t>ID-7375a000</t>
  </si>
  <si>
    <t>Casey Bowman</t>
  </si>
  <si>
    <t>VAL-6094</t>
  </si>
  <si>
    <t>71269 Shirley Extension</t>
  </si>
  <si>
    <t>Fitzgeraldshire</t>
  </si>
  <si>
    <t>17205</t>
  </si>
  <si>
    <t>Shirley Miller</t>
  </si>
  <si>
    <t>VAL-9536</t>
  </si>
  <si>
    <t>0626 Rice Square</t>
  </si>
  <si>
    <t>East Nicole</t>
  </si>
  <si>
    <t>52341</t>
  </si>
  <si>
    <t>PO-247</t>
  </si>
  <si>
    <t>ID-5646a000</t>
  </si>
  <si>
    <t>Jeremy Griffith</t>
  </si>
  <si>
    <t>VAL-9836</t>
  </si>
  <si>
    <t>4368 Hall Forks</t>
  </si>
  <si>
    <t>22188</t>
  </si>
  <si>
    <t>ID-5650a000</t>
  </si>
  <si>
    <t>Jonathan Watts</t>
  </si>
  <si>
    <t>VAL-2696</t>
  </si>
  <si>
    <t>0373 David Unions</t>
  </si>
  <si>
    <t>Cooperberg</t>
  </si>
  <si>
    <t>88930</t>
  </si>
  <si>
    <t>PO-638</t>
  </si>
  <si>
    <t>ID-1089a000</t>
  </si>
  <si>
    <t>Dennis Baker</t>
  </si>
  <si>
    <t>VAL-3162</t>
  </si>
  <si>
    <t>VAL-5145</t>
  </si>
  <si>
    <t>16176 Sara Rapids Apt. 125</t>
  </si>
  <si>
    <t>Theresatown</t>
  </si>
  <si>
    <t>58147</t>
  </si>
  <si>
    <t>ID-4858a000</t>
  </si>
  <si>
    <t>Maria Oneal</t>
  </si>
  <si>
    <t>VAL-3180</t>
  </si>
  <si>
    <t>67153 Suzanne Summit Suite 081</t>
  </si>
  <si>
    <t>West Jake</t>
  </si>
  <si>
    <t>55505</t>
  </si>
  <si>
    <t>Ms. Jamie Ross</t>
  </si>
  <si>
    <t>VAL-5164</t>
  </si>
  <si>
    <t>VAL-6079</t>
  </si>
  <si>
    <t>068 Alexis Shoal</t>
  </si>
  <si>
    <t>Marcusburgh</t>
  </si>
  <si>
    <t>31878</t>
  </si>
  <si>
    <t>ID-4191a000</t>
  </si>
  <si>
    <t>Jasmine Young</t>
  </si>
  <si>
    <t>VAL-3809</t>
  </si>
  <si>
    <t>0025 Kevin Landing Suite 124</t>
  </si>
  <si>
    <t>Port Allisonhaven</t>
  </si>
  <si>
    <t>16234</t>
  </si>
  <si>
    <t>ID-7319a000</t>
  </si>
  <si>
    <t>Sarah Carr</t>
  </si>
  <si>
    <t>VAL-7897</t>
  </si>
  <si>
    <t>19837 Scott Mountain Apt. 695</t>
  </si>
  <si>
    <t>Jonesport</t>
  </si>
  <si>
    <t>36785</t>
  </si>
  <si>
    <t>PO-679</t>
  </si>
  <si>
    <t>ID-9668a000</t>
  </si>
  <si>
    <t>Caitlin James</t>
  </si>
  <si>
    <t>VAL-2108</t>
  </si>
  <si>
    <t>VAL-8953</t>
  </si>
  <si>
    <t>46292 Diaz Fall</t>
  </si>
  <si>
    <t>South Donnaport</t>
  </si>
  <si>
    <t>05673</t>
  </si>
  <si>
    <t>ID-3171a000</t>
  </si>
  <si>
    <t>Susan Douglas</t>
  </si>
  <si>
    <t>VAL-7447</t>
  </si>
  <si>
    <t>VAL-9671</t>
  </si>
  <si>
    <t>421 Nathaniel Trail</t>
  </si>
  <si>
    <t>Thorntonmouth</t>
  </si>
  <si>
    <t>58703</t>
  </si>
  <si>
    <t>ID-3293a000</t>
  </si>
  <si>
    <t>Lisa Lopez</t>
  </si>
  <si>
    <t>VAL-3200</t>
  </si>
  <si>
    <t>256 Alexander Divide</t>
  </si>
  <si>
    <t>Joseland</t>
  </si>
  <si>
    <t>32146</t>
  </si>
  <si>
    <t>ID-4852a000</t>
  </si>
  <si>
    <t>Casey Austin</t>
  </si>
  <si>
    <t>VAL-2815</t>
  </si>
  <si>
    <t>VAL-5791</t>
  </si>
  <si>
    <t>4923 Berg Pike</t>
  </si>
  <si>
    <t>Albertshire</t>
  </si>
  <si>
    <t>33864</t>
  </si>
  <si>
    <t>ID-8486a000</t>
  </si>
  <si>
    <t>Mark Vega</t>
  </si>
  <si>
    <t>VAL-7118</t>
  </si>
  <si>
    <t>VAL-8249</t>
  </si>
  <si>
    <t>887 John Shoal Apt. 099</t>
  </si>
  <si>
    <t>South Johnfort</t>
  </si>
  <si>
    <t>93346</t>
  </si>
  <si>
    <t>ID-4034a000</t>
  </si>
  <si>
    <t>Jerry Leblanc</t>
  </si>
  <si>
    <t>VAL-2823</t>
  </si>
  <si>
    <t>VAL-7823</t>
  </si>
  <si>
    <t>02032 Jonathan Ridges Apt. 681</t>
  </si>
  <si>
    <t>New Lisabury</t>
  </si>
  <si>
    <t>55507</t>
  </si>
  <si>
    <t>ID-7415a000</t>
  </si>
  <si>
    <t>Elizabeth Elliott</t>
  </si>
  <si>
    <t>VAL-7590</t>
  </si>
  <si>
    <t>7267 Rhonda Cove Suite 588</t>
  </si>
  <si>
    <t>Port Kenneth</t>
  </si>
  <si>
    <t>82213</t>
  </si>
  <si>
    <t>Keith Wolf</t>
  </si>
  <si>
    <t>VAL-8859</t>
  </si>
  <si>
    <t>0407 Davis Field Apt. 628</t>
  </si>
  <si>
    <t>West Ericport</t>
  </si>
  <si>
    <t>83597</t>
  </si>
  <si>
    <t>PO-818</t>
  </si>
  <si>
    <t>ID-3486a000</t>
  </si>
  <si>
    <t>Danielle Ford</t>
  </si>
  <si>
    <t>VAL-9787</t>
  </si>
  <si>
    <t>VAL-2011</t>
  </si>
  <si>
    <t>078 Robin Parks Apt. 630</t>
  </si>
  <si>
    <t>44864</t>
  </si>
  <si>
    <t>ID-8478a000</t>
  </si>
  <si>
    <t>Cathy Hamilton</t>
  </si>
  <si>
    <t>VAL-5302</t>
  </si>
  <si>
    <t>91537 Williams Divide</t>
  </si>
  <si>
    <t>South Michaelborough</t>
  </si>
  <si>
    <t>80702</t>
  </si>
  <si>
    <t>ID-2430a000</t>
  </si>
  <si>
    <t>Sara Gonzalez</t>
  </si>
  <si>
    <t>VAL-8398</t>
  </si>
  <si>
    <t>VAL-6621</t>
  </si>
  <si>
    <t>93807 Christine Grove Suite 744</t>
  </si>
  <si>
    <t>East Jill</t>
  </si>
  <si>
    <t>31155</t>
  </si>
  <si>
    <t>ID-9433a000</t>
  </si>
  <si>
    <t>Steven Cunningham</t>
  </si>
  <si>
    <t>VAL-2965</t>
  </si>
  <si>
    <t>VAL-7375</t>
  </si>
  <si>
    <t>76519 Mcdonald Hollow Suite 496</t>
  </si>
  <si>
    <t>Bradleyburgh</t>
  </si>
  <si>
    <t>08452</t>
  </si>
  <si>
    <t>ID-1708a000</t>
  </si>
  <si>
    <t>Leah Martinez</t>
  </si>
  <si>
    <t>VAL-9455</t>
  </si>
  <si>
    <t>VAL-5640</t>
  </si>
  <si>
    <t>66660 Meyer Village</t>
  </si>
  <si>
    <t>Laurastad</t>
  </si>
  <si>
    <t>41360</t>
  </si>
  <si>
    <t>ID-6774a000</t>
  </si>
  <si>
    <t>Alexander Bennett</t>
  </si>
  <si>
    <t>VAL-8167</t>
  </si>
  <si>
    <t>11650 Michael Streets Apt. 800</t>
  </si>
  <si>
    <t>North Susan</t>
  </si>
  <si>
    <t>67105</t>
  </si>
  <si>
    <t>ID-4057a000</t>
  </si>
  <si>
    <t>Shannon Rodriguez</t>
  </si>
  <si>
    <t>VAL-4171</t>
  </si>
  <si>
    <t>VAL-5436</t>
  </si>
  <si>
    <t>963 Rush Extensions</t>
  </si>
  <si>
    <t>Amyburgh</t>
  </si>
  <si>
    <t>63459</t>
  </si>
  <si>
    <t>PO-423</t>
  </si>
  <si>
    <t>ID-7870a000</t>
  </si>
  <si>
    <t>Christian Miller</t>
  </si>
  <si>
    <t>VAL-1645</t>
  </si>
  <si>
    <t>VAL-3592</t>
  </si>
  <si>
    <t>778 Jimmy Rue</t>
  </si>
  <si>
    <t>East Grace</t>
  </si>
  <si>
    <t>57382</t>
  </si>
  <si>
    <t>ID-3506a000</t>
  </si>
  <si>
    <t>James Beck Jr.</t>
  </si>
  <si>
    <t>VAL-5083</t>
  </si>
  <si>
    <t>VAL-3989</t>
  </si>
  <si>
    <t>321 Charles Pines</t>
  </si>
  <si>
    <t>Arnoldport</t>
  </si>
  <si>
    <t>50499</t>
  </si>
  <si>
    <t>ID-3647a000</t>
  </si>
  <si>
    <t>Darrell Coleman</t>
  </si>
  <si>
    <t>VAL-8357</t>
  </si>
  <si>
    <t>VAL-5496</t>
  </si>
  <si>
    <t>935 Jessica Islands Apt. 530</t>
  </si>
  <si>
    <t>South Stephaniehaven</t>
  </si>
  <si>
    <t>18224</t>
  </si>
  <si>
    <t>ID-6972a000</t>
  </si>
  <si>
    <t>Laura Olson</t>
  </si>
  <si>
    <t>VAL-8000</t>
  </si>
  <si>
    <t>VAL-2154</t>
  </si>
  <si>
    <t>3581 Andrews Point</t>
  </si>
  <si>
    <t>East Brandonmouth</t>
  </si>
  <si>
    <t>98414</t>
  </si>
  <si>
    <t>ID-2583a000</t>
  </si>
  <si>
    <t>Robert Morse</t>
  </si>
  <si>
    <t>VAL-7487</t>
  </si>
  <si>
    <t>VAL-8999</t>
  </si>
  <si>
    <t>51352 Sara Square Suite 391</t>
  </si>
  <si>
    <t>South Jacobtown</t>
  </si>
  <si>
    <t>81659</t>
  </si>
  <si>
    <t>ID-2919a000</t>
  </si>
  <si>
    <t>James Scott</t>
  </si>
  <si>
    <t>VAL-5282</t>
  </si>
  <si>
    <t>VAL-2099</t>
  </si>
  <si>
    <t>923 Bradley Courts</t>
  </si>
  <si>
    <t>Port Christian</t>
  </si>
  <si>
    <t>74320</t>
  </si>
  <si>
    <t>PO-807</t>
  </si>
  <si>
    <t>ID-4789a000</t>
  </si>
  <si>
    <t>Sandra Sexton</t>
  </si>
  <si>
    <t>VAL-7673</t>
  </si>
  <si>
    <t>6062 Adrienne Crescent Apt. 113</t>
  </si>
  <si>
    <t>Reesechester</t>
  </si>
  <si>
    <t>77997</t>
  </si>
  <si>
    <t>ID-6145a000</t>
  </si>
  <si>
    <t>Kelly Robinson</t>
  </si>
  <si>
    <t>VAL-1436</t>
  </si>
  <si>
    <t>344 Fernandez Pike Suite 569</t>
  </si>
  <si>
    <t>Karenchester</t>
  </si>
  <si>
    <t>15715</t>
  </si>
  <si>
    <t>PO-846</t>
  </si>
  <si>
    <t>ID-2045a000</t>
  </si>
  <si>
    <t>Brian Nguyen</t>
  </si>
  <si>
    <t>VAL-9128</t>
  </si>
  <si>
    <t>857 Monroe Fort</t>
  </si>
  <si>
    <t>Taylorville</t>
  </si>
  <si>
    <t>26787</t>
  </si>
  <si>
    <t>Jennifer Wilson</t>
  </si>
  <si>
    <t>VAL-9724</t>
  </si>
  <si>
    <t>VAL-5648</t>
  </si>
  <si>
    <t>135 Kristy Plaza</t>
  </si>
  <si>
    <t>North Briantown</t>
  </si>
  <si>
    <t>98139</t>
  </si>
  <si>
    <t>ID-1344a000</t>
  </si>
  <si>
    <t>Robert Hutchinson</t>
  </si>
  <si>
    <t>VAL-6981</t>
  </si>
  <si>
    <t>VAL-9059</t>
  </si>
  <si>
    <t>7567 Cooper Brook</t>
  </si>
  <si>
    <t>East Virginiamouth</t>
  </si>
  <si>
    <t>91640</t>
  </si>
  <si>
    <t>ID-1561a000</t>
  </si>
  <si>
    <t>Joseph Perez</t>
  </si>
  <si>
    <t>VAL-9477</t>
  </si>
  <si>
    <t>13234 Sheppard Square Apt. 267</t>
  </si>
  <si>
    <t>East Melissa</t>
  </si>
  <si>
    <t>17092</t>
  </si>
  <si>
    <t>PO-593</t>
  </si>
  <si>
    <t>ID-5773a000</t>
  </si>
  <si>
    <t>Kara Spears</t>
  </si>
  <si>
    <t>VAL-1921</t>
  </si>
  <si>
    <t>004 Karen Fort Apt. 084</t>
  </si>
  <si>
    <t>Port Kathrynside</t>
  </si>
  <si>
    <t>18434</t>
  </si>
  <si>
    <t>ID-9507a000</t>
  </si>
  <si>
    <t>Alyssa Harper</t>
  </si>
  <si>
    <t>VAL-3596</t>
  </si>
  <si>
    <t>VAL-9254</t>
  </si>
  <si>
    <t>004 Smith Road</t>
  </si>
  <si>
    <t>Micheleton</t>
  </si>
  <si>
    <t>74318</t>
  </si>
  <si>
    <t>PO-761</t>
  </si>
  <si>
    <t>Michael Lawson</t>
  </si>
  <si>
    <t>VAL-2825</t>
  </si>
  <si>
    <t>3335 Morris Route</t>
  </si>
  <si>
    <t>25728</t>
  </si>
  <si>
    <t>ID-7769a000</t>
  </si>
  <si>
    <t>Rebecca Clark</t>
  </si>
  <si>
    <t>VAL-9348</t>
  </si>
  <si>
    <t>VAL-3248</t>
  </si>
  <si>
    <t>1845 Smith Roads Apt. 755</t>
  </si>
  <si>
    <t>Stephentown</t>
  </si>
  <si>
    <t>42995</t>
  </si>
  <si>
    <t>ID-4014a000</t>
  </si>
  <si>
    <t>Mercedes Lewis</t>
  </si>
  <si>
    <t>VAL-6700</t>
  </si>
  <si>
    <t>7188 Schmitt Courts</t>
  </si>
  <si>
    <t>57189</t>
  </si>
  <si>
    <t>ID-6916a000</t>
  </si>
  <si>
    <t>Maria Walker</t>
  </si>
  <si>
    <t>VAL-1722</t>
  </si>
  <si>
    <t>VAL-9701</t>
  </si>
  <si>
    <t>160 Ricky Walks</t>
  </si>
  <si>
    <t>South Ryan</t>
  </si>
  <si>
    <t>52745</t>
  </si>
  <si>
    <t>ID-5060a000</t>
  </si>
  <si>
    <t>Elizabeth Stevens</t>
  </si>
  <si>
    <t>VAL-7522</t>
  </si>
  <si>
    <t>709 Phillips Overpass Apt. 152</t>
  </si>
  <si>
    <t>Jeremymouth</t>
  </si>
  <si>
    <t>17772</t>
  </si>
  <si>
    <t>ID-5211a000</t>
  </si>
  <si>
    <t>Whitney Perkins</t>
  </si>
  <si>
    <t>VAL-8753</t>
  </si>
  <si>
    <t>VAL-7212</t>
  </si>
  <si>
    <t>70537 Kayla Radial Apt. 994</t>
  </si>
  <si>
    <t>Angelaburgh</t>
  </si>
  <si>
    <t>77122</t>
  </si>
  <si>
    <t>ID-7759a000</t>
  </si>
  <si>
    <t>Matthew Hood</t>
  </si>
  <si>
    <t>VAL-7292</t>
  </si>
  <si>
    <t>708 Wade Bridge</t>
  </si>
  <si>
    <t>Barronfurt</t>
  </si>
  <si>
    <t>92961</t>
  </si>
  <si>
    <t>ID-9142a000</t>
  </si>
  <si>
    <t>Mr. Sergio Underwood</t>
  </si>
  <si>
    <t>VAL-3321</t>
  </si>
  <si>
    <t>VAL-3545</t>
  </si>
  <si>
    <t>06354 Michelle Via</t>
  </si>
  <si>
    <t>South Kevin</t>
  </si>
  <si>
    <t>59762</t>
  </si>
  <si>
    <t>Mary Price</t>
  </si>
  <si>
    <t>VAL-2022</t>
  </si>
  <si>
    <t>VAL-1265</t>
  </si>
  <si>
    <t>13617 Stephanie Lodge Apt. 729</t>
  </si>
  <si>
    <t>Morseburgh</t>
  </si>
  <si>
    <t>16896</t>
  </si>
  <si>
    <t>ID-2945a000</t>
  </si>
  <si>
    <t>Max Cole</t>
  </si>
  <si>
    <t>VAL-8561</t>
  </si>
  <si>
    <t>52471 Kathleen Mills Apt. 397</t>
  </si>
  <si>
    <t>Tuckertown</t>
  </si>
  <si>
    <t>19155</t>
  </si>
  <si>
    <t>PO-881</t>
  </si>
  <si>
    <t>ID-2882a000</t>
  </si>
  <si>
    <t>Matthew Garza</t>
  </si>
  <si>
    <t>VAL-8458</t>
  </si>
  <si>
    <t>3311 Moore Course Apt. 935</t>
  </si>
  <si>
    <t>Bartlettview</t>
  </si>
  <si>
    <t>98508</t>
  </si>
  <si>
    <t>PO-501</t>
  </si>
  <si>
    <t>ID-2741a000</t>
  </si>
  <si>
    <t>Monica Gonzalez</t>
  </si>
  <si>
    <t>VAL-8247</t>
  </si>
  <si>
    <t>42281 Michelle Trace</t>
  </si>
  <si>
    <t>Robertberg</t>
  </si>
  <si>
    <t>70595</t>
  </si>
  <si>
    <t>ID-6715a000</t>
  </si>
  <si>
    <t>John Sweeney</t>
  </si>
  <si>
    <t>VAL-4296</t>
  </si>
  <si>
    <t>2079 Anthony Keys Apt. 934</t>
  </si>
  <si>
    <t>77794</t>
  </si>
  <si>
    <t>ID-9947a000</t>
  </si>
  <si>
    <t>Evelyn Sims</t>
  </si>
  <si>
    <t>VAL-8371</t>
  </si>
  <si>
    <t>VAL-3470</t>
  </si>
  <si>
    <t>928 Allen Turnpike</t>
  </si>
  <si>
    <t>Kathyville</t>
  </si>
  <si>
    <t>93556</t>
  </si>
  <si>
    <t>PO-628</t>
  </si>
  <si>
    <t>ID-4107a000</t>
  </si>
  <si>
    <t>Veronica Williams</t>
  </si>
  <si>
    <t>VAL-6940</t>
  </si>
  <si>
    <t>VAL-4724</t>
  </si>
  <si>
    <t>17808 Chen Ports Suite 495</t>
  </si>
  <si>
    <t>Port Brittanyborough</t>
  </si>
  <si>
    <t>60482</t>
  </si>
  <si>
    <t>Marilyn Gonzalez</t>
  </si>
  <si>
    <t>VAL-4850</t>
  </si>
  <si>
    <t>VAL-8114</t>
  </si>
  <si>
    <t>6565 Austin Ports</t>
  </si>
  <si>
    <t>Port Meredithland</t>
  </si>
  <si>
    <t>67404</t>
  </si>
  <si>
    <t>ID-8734a000</t>
  </si>
  <si>
    <t>Monica Coffey</t>
  </si>
  <si>
    <t>VAL-7008</t>
  </si>
  <si>
    <t>51917 Aaron Terrace</t>
  </si>
  <si>
    <t>Jonesfurt</t>
  </si>
  <si>
    <t>60882</t>
  </si>
  <si>
    <t>ID-8882a000</t>
  </si>
  <si>
    <t>Christine Moreno</t>
  </si>
  <si>
    <t>VAL-5246</t>
  </si>
  <si>
    <t>VAL-4860</t>
  </si>
  <si>
    <t>549 Benjamin Extension Apt. 910</t>
  </si>
  <si>
    <t>Simpsonmouth</t>
  </si>
  <si>
    <t>19391</t>
  </si>
  <si>
    <t>ID-9962a000</t>
  </si>
  <si>
    <t>Jessica Foster</t>
  </si>
  <si>
    <t>VAL-5780</t>
  </si>
  <si>
    <t>48744 Alvarado View Suite 412</t>
  </si>
  <si>
    <t>Lake Daniel</t>
  </si>
  <si>
    <t>58809</t>
  </si>
  <si>
    <t>ID-6269a000</t>
  </si>
  <si>
    <t>Benjamin King</t>
  </si>
  <si>
    <t>VAL-4663</t>
  </si>
  <si>
    <t>VAL-2979</t>
  </si>
  <si>
    <t>03705 Hughes Gateway Apt. 106</t>
  </si>
  <si>
    <t>North Kristenfurt</t>
  </si>
  <si>
    <t>83866</t>
  </si>
  <si>
    <t>PO-352</t>
  </si>
  <si>
    <t>ID-1165a000</t>
  </si>
  <si>
    <t>James Gregory</t>
  </si>
  <si>
    <t>VAL-8123</t>
  </si>
  <si>
    <t>23530 Watts Isle Apt. 719</t>
  </si>
  <si>
    <t>North Laurie</t>
  </si>
  <si>
    <t>04653</t>
  </si>
  <si>
    <t>ID-2250a000</t>
  </si>
  <si>
    <t>Bob Nichols</t>
  </si>
  <si>
    <t>VAL-4106</t>
  </si>
  <si>
    <t>VAL-5127</t>
  </si>
  <si>
    <t>82590 White Course Apt. 497</t>
  </si>
  <si>
    <t>Tylerberg</t>
  </si>
  <si>
    <t>40657</t>
  </si>
  <si>
    <t>ID-3144a000</t>
  </si>
  <si>
    <t>Darren Sanders</t>
  </si>
  <si>
    <t>VAL-6525</t>
  </si>
  <si>
    <t>VAL-7464</t>
  </si>
  <si>
    <t>65659 Victoria Garden</t>
  </si>
  <si>
    <t>North Melissaport</t>
  </si>
  <si>
    <t>88483</t>
  </si>
  <si>
    <t>ID-5347a000</t>
  </si>
  <si>
    <t>Steven Valentine</t>
  </si>
  <si>
    <t>13148 Joseph Parks</t>
  </si>
  <si>
    <t>West Nathan</t>
  </si>
  <si>
    <t>43070</t>
  </si>
  <si>
    <t>ID-9195a000</t>
  </si>
  <si>
    <t>Lindsey West</t>
  </si>
  <si>
    <t>VAL-3685</t>
  </si>
  <si>
    <t>08546 David Road</t>
  </si>
  <si>
    <t>Carrland</t>
  </si>
  <si>
    <t>75971</t>
  </si>
  <si>
    <t>ID-9793a000</t>
  </si>
  <si>
    <t>Larry Rios</t>
  </si>
  <si>
    <t>VAL-1602</t>
  </si>
  <si>
    <t>21035 Matthew Gateway Apt. 542</t>
  </si>
  <si>
    <t>Port Kathleen</t>
  </si>
  <si>
    <t>41702</t>
  </si>
  <si>
    <t>ID-3956a000</t>
  </si>
  <si>
    <t>Felicia Stone</t>
  </si>
  <si>
    <t>VAL-7799</t>
  </si>
  <si>
    <t>VAL-7578</t>
  </si>
  <si>
    <t>93705 Murphy Burg</t>
  </si>
  <si>
    <t>Jamesmouth</t>
  </si>
  <si>
    <t>62759</t>
  </si>
  <si>
    <t>ID-5304a000</t>
  </si>
  <si>
    <t>Sharon Wilcox</t>
  </si>
  <si>
    <t>VAL-7060</t>
  </si>
  <si>
    <t>721 Stewart River Apt. 808</t>
  </si>
  <si>
    <t>Port Stephanieland</t>
  </si>
  <si>
    <t>19543</t>
  </si>
  <si>
    <t>ID-3169a000</t>
  </si>
  <si>
    <t>Keith Mayo</t>
  </si>
  <si>
    <t>VAL-9040</t>
  </si>
  <si>
    <t>VAL-5274</t>
  </si>
  <si>
    <t>66654 Bridget Square</t>
  </si>
  <si>
    <t>West Alexandra</t>
  </si>
  <si>
    <t>ID-3435a000</t>
  </si>
  <si>
    <t>Sarah Barnes</t>
  </si>
  <si>
    <t>VAL-8517</t>
  </si>
  <si>
    <t>485 Preston Ports Apt. 808</t>
  </si>
  <si>
    <t>Port Aaron</t>
  </si>
  <si>
    <t>11530</t>
  </si>
  <si>
    <t>PO-750</t>
  </si>
  <si>
    <t>ID-9357a000</t>
  </si>
  <si>
    <t>Stacy Carroll</t>
  </si>
  <si>
    <t>VAL-9493</t>
  </si>
  <si>
    <t>VAL-5311</t>
  </si>
  <si>
    <t>419 Glass Springs Apt. 904</t>
  </si>
  <si>
    <t>Lake Danaside</t>
  </si>
  <si>
    <t>24740</t>
  </si>
  <si>
    <t>ID-7693a000</t>
  </si>
  <si>
    <t>Lindsay Baker</t>
  </si>
  <si>
    <t>VAL-3627</t>
  </si>
  <si>
    <t>867 Diane Crest Apt. 248</t>
  </si>
  <si>
    <t>Port Laura</t>
  </si>
  <si>
    <t>71673</t>
  </si>
  <si>
    <t>PO-731</t>
  </si>
  <si>
    <t>ID-1925a000</t>
  </si>
  <si>
    <t>Chase Paul</t>
  </si>
  <si>
    <t>VAL-2813</t>
  </si>
  <si>
    <t>6632 Tiffany Fords</t>
  </si>
  <si>
    <t>Walkerchester</t>
  </si>
  <si>
    <t>68174</t>
  </si>
  <si>
    <t>ID-6635a000</t>
  </si>
  <si>
    <t>Julie Mosley</t>
  </si>
  <si>
    <t>VAL-8646</t>
  </si>
  <si>
    <t>VAL-5937</t>
  </si>
  <si>
    <t>1752 Jones Branch Suite 056</t>
  </si>
  <si>
    <t>Chavezmouth</t>
  </si>
  <si>
    <t>71038</t>
  </si>
  <si>
    <t>PO-693</t>
  </si>
  <si>
    <t>ID-8170a000</t>
  </si>
  <si>
    <t>Robert Choi</t>
  </si>
  <si>
    <t>VAL-6004</t>
  </si>
  <si>
    <t>VAL-2071</t>
  </si>
  <si>
    <t>423 Hansen Oval</t>
  </si>
  <si>
    <t>72127</t>
  </si>
  <si>
    <t>ID-7918a000</t>
  </si>
  <si>
    <t>Elizabeth Wilson</t>
  </si>
  <si>
    <t>VAL-2519</t>
  </si>
  <si>
    <t>VAL-5059</t>
  </si>
  <si>
    <t>431 Cassandra Mall Suite 816</t>
  </si>
  <si>
    <t>North Steven</t>
  </si>
  <si>
    <t>27011</t>
  </si>
  <si>
    <t>ID-2784a000</t>
  </si>
  <si>
    <t>VAL-1550</t>
  </si>
  <si>
    <t>VAL-3731</t>
  </si>
  <si>
    <t>9326 Sparks Cliff Suite 178</t>
  </si>
  <si>
    <t>Carolynchester</t>
  </si>
  <si>
    <t>24351</t>
  </si>
  <si>
    <t>ID-8586a000</t>
  </si>
  <si>
    <t>Catherine Rocha</t>
  </si>
  <si>
    <t>VAL-8693</t>
  </si>
  <si>
    <t>VAL-5983</t>
  </si>
  <si>
    <t>477 Parks Fork Apt. 838</t>
  </si>
  <si>
    <t>Allisonview</t>
  </si>
  <si>
    <t>28537</t>
  </si>
  <si>
    <t>ID-6473a000</t>
  </si>
  <si>
    <t>Bonnie Petersen</t>
  </si>
  <si>
    <t>VAL-4545</t>
  </si>
  <si>
    <t>74633 Lopez Roads Apt. 137</t>
  </si>
  <si>
    <t>Paulhaven</t>
  </si>
  <si>
    <t>37659</t>
  </si>
  <si>
    <t>ID-8461a000</t>
  </si>
  <si>
    <t>Mikayla Williams</t>
  </si>
  <si>
    <t>VAL-9023</t>
  </si>
  <si>
    <t>VAL-7005</t>
  </si>
  <si>
    <t>04882 Green Shore</t>
  </si>
  <si>
    <t>94258</t>
  </si>
  <si>
    <t>ID-1139a000</t>
  </si>
  <si>
    <t>Sharon Jones</t>
  </si>
  <si>
    <t>VAL-3058</t>
  </si>
  <si>
    <t>VAL-4459</t>
  </si>
  <si>
    <t>1404 Stephanie Divide Suite 055</t>
  </si>
  <si>
    <t>East Tiffanyberg</t>
  </si>
  <si>
    <t>57322</t>
  </si>
  <si>
    <t>PO-367</t>
  </si>
  <si>
    <t>ID-4115a000</t>
  </si>
  <si>
    <t>Jennifer Griffin</t>
  </si>
  <si>
    <t>VAL-3426</t>
  </si>
  <si>
    <t>VAL-7918</t>
  </si>
  <si>
    <t>787 Hall Crest</t>
  </si>
  <si>
    <t>Foxstad</t>
  </si>
  <si>
    <t>40496</t>
  </si>
  <si>
    <t>ID-9441a000</t>
  </si>
  <si>
    <t>Roger Russell</t>
  </si>
  <si>
    <t>VAL-5907</t>
  </si>
  <si>
    <t>VAL-2148</t>
  </si>
  <si>
    <t>3289 White Locks</t>
  </si>
  <si>
    <t>Matthewmouth</t>
  </si>
  <si>
    <t>63832</t>
  </si>
  <si>
    <t>ID-1268a000</t>
  </si>
  <si>
    <t>Veronica Johnson</t>
  </si>
  <si>
    <t>VAL-4759</t>
  </si>
  <si>
    <t>267 Yoder Meadows</t>
  </si>
  <si>
    <t>New Regina</t>
  </si>
  <si>
    <t>24529</t>
  </si>
  <si>
    <t>PO-224</t>
  </si>
  <si>
    <t>ID-8589a000</t>
  </si>
  <si>
    <t>Nicole Barnes</t>
  </si>
  <si>
    <t>VAL-7808</t>
  </si>
  <si>
    <t>388 Shelby Lights Suite 378</t>
  </si>
  <si>
    <t>South Amanda</t>
  </si>
  <si>
    <t>11827</t>
  </si>
  <si>
    <t>Amber Mckay</t>
  </si>
  <si>
    <t>VAL-1124</t>
  </si>
  <si>
    <t>0636 Berg Ports Suite 501</t>
  </si>
  <si>
    <t>East Davidbury</t>
  </si>
  <si>
    <t>47665</t>
  </si>
  <si>
    <t>PO-313</t>
  </si>
  <si>
    <t>Roger Norton</t>
  </si>
  <si>
    <t>VAL-7568</t>
  </si>
  <si>
    <t>380 Kerri Cliffs</t>
  </si>
  <si>
    <t>South Emilychester</t>
  </si>
  <si>
    <t>74724</t>
  </si>
  <si>
    <t>Jennifer Erickson</t>
  </si>
  <si>
    <t>VAL-6848</t>
  </si>
  <si>
    <t>07467 Suzanne Field</t>
  </si>
  <si>
    <t>26797</t>
  </si>
  <si>
    <t>ID-7958a000</t>
  </si>
  <si>
    <t>Anthony Jones</t>
  </si>
  <si>
    <t>VAL-6347</t>
  </si>
  <si>
    <t>VAL-7420</t>
  </si>
  <si>
    <t>8724 Scott Mall</t>
  </si>
  <si>
    <t>West Susan</t>
  </si>
  <si>
    <t>53533</t>
  </si>
  <si>
    <t>ID-4628a000</t>
  </si>
  <si>
    <t>Kathy Jenkins</t>
  </si>
  <si>
    <t>VAL-9670</t>
  </si>
  <si>
    <t>8922 Barber Ranch Apt. 757</t>
  </si>
  <si>
    <t>Raychester</t>
  </si>
  <si>
    <t>18000</t>
  </si>
  <si>
    <t>ID-9963a000</t>
  </si>
  <si>
    <t>George Edwards</t>
  </si>
  <si>
    <t>25430 Lewis Shoals Apt. 652</t>
  </si>
  <si>
    <t>New Raymondfurt</t>
  </si>
  <si>
    <t>49934</t>
  </si>
  <si>
    <t>PO-567</t>
  </si>
  <si>
    <t>ID-8375a000</t>
  </si>
  <si>
    <t>William Maddox</t>
  </si>
  <si>
    <t>VAL-9087</t>
  </si>
  <si>
    <t>629 Michelle Cliffs Suite 004</t>
  </si>
  <si>
    <t>Yorkside</t>
  </si>
  <si>
    <t>46656</t>
  </si>
  <si>
    <t>PO-226</t>
  </si>
  <si>
    <t>ID-8468a000</t>
  </si>
  <si>
    <t>Rebekah Anderson</t>
  </si>
  <si>
    <t>VAL-1145</t>
  </si>
  <si>
    <t>VAL-5129</t>
  </si>
  <si>
    <t>5859 Alexis Club</t>
  </si>
  <si>
    <t>Christopherfurt</t>
  </si>
  <si>
    <t>31776</t>
  </si>
  <si>
    <t>PO-690</t>
  </si>
  <si>
    <t>ID-9075a000</t>
  </si>
  <si>
    <t>Julie Mccullough</t>
  </si>
  <si>
    <t>VAL-2269</t>
  </si>
  <si>
    <t>VAL-1447</t>
  </si>
  <si>
    <t>81062 Matthew Field Suite 671</t>
  </si>
  <si>
    <t>Brianland</t>
  </si>
  <si>
    <t>38429</t>
  </si>
  <si>
    <t>ID-5401a000</t>
  </si>
  <si>
    <t>Geoffrey Rasmussen</t>
  </si>
  <si>
    <t>VAL-1719</t>
  </si>
  <si>
    <t>VAL-7364</t>
  </si>
  <si>
    <t>51689 Walker Flat Apt. 559</t>
  </si>
  <si>
    <t>Carpenterbury</t>
  </si>
  <si>
    <t>81784</t>
  </si>
  <si>
    <t>ID-2957a000</t>
  </si>
  <si>
    <t>Gabriel White</t>
  </si>
  <si>
    <t>VAL-2076</t>
  </si>
  <si>
    <t>556 Patrick Terrace</t>
  </si>
  <si>
    <t>Brettborough</t>
  </si>
  <si>
    <t>40120</t>
  </si>
  <si>
    <t>PO-205</t>
  </si>
  <si>
    <t>Megan Lloyd</t>
  </si>
  <si>
    <t>VAL-5625</t>
  </si>
  <si>
    <t>VAL-5251</t>
  </si>
  <si>
    <t>94092 Matthews Spur Apt. 393</t>
  </si>
  <si>
    <t>East Brianfort</t>
  </si>
  <si>
    <t>20109</t>
  </si>
  <si>
    <t>Todd Wilson</t>
  </si>
  <si>
    <t>VAL-7680</t>
  </si>
  <si>
    <t>368 Adam Divide</t>
  </si>
  <si>
    <t>Kevinburgh</t>
  </si>
  <si>
    <t>19103</t>
  </si>
  <si>
    <t>Timothy Smith</t>
  </si>
  <si>
    <t>VAL-2203</t>
  </si>
  <si>
    <t>8355 Hines Square Suite 896</t>
  </si>
  <si>
    <t>Shannonchester</t>
  </si>
  <si>
    <t>76732</t>
  </si>
  <si>
    <t>ID-1315a000</t>
  </si>
  <si>
    <t>Maria Wagner</t>
  </si>
  <si>
    <t>VAL-8889</t>
  </si>
  <si>
    <t>VAL-1617</t>
  </si>
  <si>
    <t>57178 Miller Parkway</t>
  </si>
  <si>
    <t>Tiffanyborough</t>
  </si>
  <si>
    <t>73963</t>
  </si>
  <si>
    <t>ID-2746a000</t>
  </si>
  <si>
    <t>Patrick Jones</t>
  </si>
  <si>
    <t>62357 Bryan Parks</t>
  </si>
  <si>
    <t>Amyberg</t>
  </si>
  <si>
    <t>27293</t>
  </si>
  <si>
    <t>ID-6418a000</t>
  </si>
  <si>
    <t>Tracy Acevedo</t>
  </si>
  <si>
    <t>VAL-7633</t>
  </si>
  <si>
    <t>955 Bernard Junctions Suite 504</t>
  </si>
  <si>
    <t>Nicolefurt</t>
  </si>
  <si>
    <t>04407</t>
  </si>
  <si>
    <t>ID-4199a000</t>
  </si>
  <si>
    <t>VAL-7932</t>
  </si>
  <si>
    <t>VAL-4815</t>
  </si>
  <si>
    <t>64853 Kelley Flat Suite 643</t>
  </si>
  <si>
    <t>Alexabury</t>
  </si>
  <si>
    <t>51890</t>
  </si>
  <si>
    <t>ID-5263a000</t>
  </si>
  <si>
    <t>Danielle Velasquez</t>
  </si>
  <si>
    <t>VAL-4623</t>
  </si>
  <si>
    <t>701 Le Street</t>
  </si>
  <si>
    <t>Brianport</t>
  </si>
  <si>
    <t>42518</t>
  </si>
  <si>
    <t>ID-8458a000</t>
  </si>
  <si>
    <t>Jennifer Carrillo</t>
  </si>
  <si>
    <t>VAL-6805</t>
  </si>
  <si>
    <t>VAL-3776</t>
  </si>
  <si>
    <t>78572 Fisher Causeway</t>
  </si>
  <si>
    <t>74675</t>
  </si>
  <si>
    <t>PO-269</t>
  </si>
  <si>
    <t>ID-8470a000</t>
  </si>
  <si>
    <t>Kim Small</t>
  </si>
  <si>
    <t>VAL-6959</t>
  </si>
  <si>
    <t>VAL-7723</t>
  </si>
  <si>
    <t>1429 Young Springs</t>
  </si>
  <si>
    <t>South Johnmouth</t>
  </si>
  <si>
    <t>37468</t>
  </si>
  <si>
    <t>ID-1345a000</t>
  </si>
  <si>
    <t>Danielle Atkinson</t>
  </si>
  <si>
    <t>VAL-5509</t>
  </si>
  <si>
    <t>277 Hannah Coves</t>
  </si>
  <si>
    <t>Ibarrahaven</t>
  </si>
  <si>
    <t>56392</t>
  </si>
  <si>
    <t>PO-838</t>
  </si>
  <si>
    <t>ID-4626a000</t>
  </si>
  <si>
    <t>Steven Clarke</t>
  </si>
  <si>
    <t>VAL-7220</t>
  </si>
  <si>
    <t>VAL-2323</t>
  </si>
  <si>
    <t>51582 Kara Square</t>
  </si>
  <si>
    <t>Jonesstad</t>
  </si>
  <si>
    <t>68497</t>
  </si>
  <si>
    <t>ID-8115a000</t>
  </si>
  <si>
    <t>Haley Sanchez</t>
  </si>
  <si>
    <t>VAL-9814</t>
  </si>
  <si>
    <t>98442 Sullivan Flat Suite 690</t>
  </si>
  <si>
    <t>Mcphersonstad</t>
  </si>
  <si>
    <t>16816</t>
  </si>
  <si>
    <t>ID-1478a000</t>
  </si>
  <si>
    <t>Heather Perkins</t>
  </si>
  <si>
    <t>VAL-4394</t>
  </si>
  <si>
    <t>VAL-6857</t>
  </si>
  <si>
    <t>004 Brown Hollow Suite 832</t>
  </si>
  <si>
    <t>Aaronshire</t>
  </si>
  <si>
    <t>47840</t>
  </si>
  <si>
    <t>ID-2496a000</t>
  </si>
  <si>
    <t>Stephen Johnson</t>
  </si>
  <si>
    <t>VAL-9420</t>
  </si>
  <si>
    <t>VAL-7470</t>
  </si>
  <si>
    <t>639 Michael Fall</t>
  </si>
  <si>
    <t>Adrienneberg</t>
  </si>
  <si>
    <t>49111</t>
  </si>
  <si>
    <t>PO-483</t>
  </si>
  <si>
    <t>ID-5327a000</t>
  </si>
  <si>
    <t>Joseph Walker</t>
  </si>
  <si>
    <t>VAL-6515</t>
  </si>
  <si>
    <t>27737 Baird Rapids</t>
  </si>
  <si>
    <t>Weaverton</t>
  </si>
  <si>
    <t>52931</t>
  </si>
  <si>
    <t>ID-5561a000</t>
  </si>
  <si>
    <t>Alicia Little</t>
  </si>
  <si>
    <t>VAL-2914</t>
  </si>
  <si>
    <t>VAL-6268</t>
  </si>
  <si>
    <t>246 Johnson Extensions Apt. 873</t>
  </si>
  <si>
    <t>Alexanderchester</t>
  </si>
  <si>
    <t>28970</t>
  </si>
  <si>
    <t>ID-1339a000</t>
  </si>
  <si>
    <t>Anthony Sullivan</t>
  </si>
  <si>
    <t>VAL-4973</t>
  </si>
  <si>
    <t>VAL-2863</t>
  </si>
  <si>
    <t>695 Edward Isle</t>
  </si>
  <si>
    <t>Meredithberg</t>
  </si>
  <si>
    <t>13333</t>
  </si>
  <si>
    <t>Emily Clark</t>
  </si>
  <si>
    <t>892 Stevenson Skyway</t>
  </si>
  <si>
    <t>32985</t>
  </si>
  <si>
    <t>PO-103</t>
  </si>
  <si>
    <t>ID-6084a000</t>
  </si>
  <si>
    <t>Lee Smith</t>
  </si>
  <si>
    <t>VAL-8472</t>
  </si>
  <si>
    <t>91559 Phelps Vista Apt. 296</t>
  </si>
  <si>
    <t>Murrayton</t>
  </si>
  <si>
    <t>68128</t>
  </si>
  <si>
    <t>ID-6285a000</t>
  </si>
  <si>
    <t>Shawn Meza</t>
  </si>
  <si>
    <t>VAL-6696</t>
  </si>
  <si>
    <t>VAL-8145</t>
  </si>
  <si>
    <t>725 Short Mission Apt. 819</t>
  </si>
  <si>
    <t>Shawnborough</t>
  </si>
  <si>
    <t>14613</t>
  </si>
  <si>
    <t>PO-426</t>
  </si>
  <si>
    <t>ID-2409a000</t>
  </si>
  <si>
    <t>Bryan Gibbs</t>
  </si>
  <si>
    <t>VAL-5418</t>
  </si>
  <si>
    <t>24766 Priscilla Ford Suite 886</t>
  </si>
  <si>
    <t>North Stephen</t>
  </si>
  <si>
    <t>08499</t>
  </si>
  <si>
    <t>PO-871</t>
  </si>
  <si>
    <t>ID-2108a000</t>
  </si>
  <si>
    <t>Jesse Chandler</t>
  </si>
  <si>
    <t>VAL-2411</t>
  </si>
  <si>
    <t>VAL-4807</t>
  </si>
  <si>
    <t>7470 Leon Pine</t>
  </si>
  <si>
    <t>Mccarthyhaven</t>
  </si>
  <si>
    <t>97676</t>
  </si>
  <si>
    <t>ID-4167a000</t>
  </si>
  <si>
    <t>Elizabeth Collins</t>
  </si>
  <si>
    <t>VAL-8130</t>
  </si>
  <si>
    <t>1686 Barnes Stream Apt. 241</t>
  </si>
  <si>
    <t>East Aprilberg</t>
  </si>
  <si>
    <t>59657</t>
  </si>
  <si>
    <t>ID-2406a000</t>
  </si>
  <si>
    <t>Travis Lopez</t>
  </si>
  <si>
    <t>VAL-4858</t>
  </si>
  <si>
    <t>VAL-4201</t>
  </si>
  <si>
    <t>7049 Parrish Street Suite 149</t>
  </si>
  <si>
    <t>Tammystad</t>
  </si>
  <si>
    <t>08215</t>
  </si>
  <si>
    <t>PO-488</t>
  </si>
  <si>
    <t>ID-7515a000</t>
  </si>
  <si>
    <t>Mrs. Linda Wheeler MD</t>
  </si>
  <si>
    <t>VAL-2590</t>
  </si>
  <si>
    <t>4786 Neal Freeway Suite 225</t>
  </si>
  <si>
    <t>Lake Amandamouth</t>
  </si>
  <si>
    <t>98963</t>
  </si>
  <si>
    <t>Johnny Anderson</t>
  </si>
  <si>
    <t>VAL-9991</t>
  </si>
  <si>
    <t>782 Jackson Lock</t>
  </si>
  <si>
    <t>South Jennifer</t>
  </si>
  <si>
    <t>74844</t>
  </si>
  <si>
    <t>ID-2026a000</t>
  </si>
  <si>
    <t>Brittany Hunt</t>
  </si>
  <si>
    <t>VAL-2835</t>
  </si>
  <si>
    <t>83089 Shaw Mews</t>
  </si>
  <si>
    <t>Gardnerfort</t>
  </si>
  <si>
    <t>53538</t>
  </si>
  <si>
    <t>ID-9844a000</t>
  </si>
  <si>
    <t>Sandra Green</t>
  </si>
  <si>
    <t>VAL-3671</t>
  </si>
  <si>
    <t>VAL-6100</t>
  </si>
  <si>
    <t>8223 Crawford Crossroad Apt. 267</t>
  </si>
  <si>
    <t>Nathanielbury</t>
  </si>
  <si>
    <t>39175</t>
  </si>
  <si>
    <t>ID-6107a000</t>
  </si>
  <si>
    <t>Alexander Smith</t>
  </si>
  <si>
    <t>VAL-5303</t>
  </si>
  <si>
    <t>66572 Acosta Mount Suite 815</t>
  </si>
  <si>
    <t>Ericfort</t>
  </si>
  <si>
    <t>94891</t>
  </si>
  <si>
    <t>Carol Cruz</t>
  </si>
  <si>
    <t>VAL-3326</t>
  </si>
  <si>
    <t>VAL-1038</t>
  </si>
  <si>
    <t>9906 Thomas Orchard</t>
  </si>
  <si>
    <t>Harmonmouth</t>
  </si>
  <si>
    <t>94508</t>
  </si>
  <si>
    <t>ID-8656a000</t>
  </si>
  <si>
    <t>Lisa Harper</t>
  </si>
  <si>
    <t>VAL-6918</t>
  </si>
  <si>
    <t>VAL-7976</t>
  </si>
  <si>
    <t>46469 Valdez Skyway Apt. 914</t>
  </si>
  <si>
    <t>Barnesfort</t>
  </si>
  <si>
    <t>91214</t>
  </si>
  <si>
    <t>Patricia Murphy</t>
  </si>
  <si>
    <t>VAL-7851</t>
  </si>
  <si>
    <t>VAL-3165</t>
  </si>
  <si>
    <t>621 Friedman Branch</t>
  </si>
  <si>
    <t>Jacobmouth</t>
  </si>
  <si>
    <t>10921</t>
  </si>
  <si>
    <t>PO-586</t>
  </si>
  <si>
    <t>ID-7824a000</t>
  </si>
  <si>
    <t>Mr. Cory Bell</t>
  </si>
  <si>
    <t>VAL-4635</t>
  </si>
  <si>
    <t>2941 Burnett Trail Apt. 391</t>
  </si>
  <si>
    <t>East Baileyborough</t>
  </si>
  <si>
    <t>74231</t>
  </si>
  <si>
    <t>ID-3873a000</t>
  </si>
  <si>
    <t>Tara Meyer</t>
  </si>
  <si>
    <t>VAL-5280</t>
  </si>
  <si>
    <t>VAL-6175</t>
  </si>
  <si>
    <t>817 Diane Drives</t>
  </si>
  <si>
    <t>Lindsayberg</t>
  </si>
  <si>
    <t>60794</t>
  </si>
  <si>
    <t>ID-6128a000</t>
  </si>
  <si>
    <t>Robert Lynch</t>
  </si>
  <si>
    <t>VAL-4197</t>
  </si>
  <si>
    <t>VAL-6143</t>
  </si>
  <si>
    <t>672 Angela Crest Suite 889</t>
  </si>
  <si>
    <t>North Melvinport</t>
  </si>
  <si>
    <t>41556</t>
  </si>
  <si>
    <t>PO-398</t>
  </si>
  <si>
    <t>ID-7238a000</t>
  </si>
  <si>
    <t>Gary Bradley</t>
  </si>
  <si>
    <t>VAL-3520</t>
  </si>
  <si>
    <t>VAL-6904</t>
  </si>
  <si>
    <t>7709 Wright Lakes Suite 099</t>
  </si>
  <si>
    <t>North Gina</t>
  </si>
  <si>
    <t>75111</t>
  </si>
  <si>
    <t>ID-6378a000</t>
  </si>
  <si>
    <t>Shannon Mason</t>
  </si>
  <si>
    <t>503 Rebecca Extension</t>
  </si>
  <si>
    <t>West Randy</t>
  </si>
  <si>
    <t>63166</t>
  </si>
  <si>
    <t>ID-6671a000</t>
  </si>
  <si>
    <t>Debra Boyd</t>
  </si>
  <si>
    <t>VAL-8329</t>
  </si>
  <si>
    <t>VAL-9922</t>
  </si>
  <si>
    <t>4283 Jacob Well</t>
  </si>
  <si>
    <t>New Crystalberg</t>
  </si>
  <si>
    <t>34816</t>
  </si>
  <si>
    <t>ID-9900a000</t>
  </si>
  <si>
    <t>Gina Watson</t>
  </si>
  <si>
    <t>VAL-8675</t>
  </si>
  <si>
    <t>75871 Debra Knoll</t>
  </si>
  <si>
    <t>Port Charles</t>
  </si>
  <si>
    <t>12999</t>
  </si>
  <si>
    <t>ID-9271a000</t>
  </si>
  <si>
    <t>Tiffany Hernandez</t>
  </si>
  <si>
    <t>VAL-7762</t>
  </si>
  <si>
    <t>VAL-1989</t>
  </si>
  <si>
    <t>84165 Jackson Turnpike</t>
  </si>
  <si>
    <t>Cooperfurt</t>
  </si>
  <si>
    <t>46636</t>
  </si>
  <si>
    <t>Theodore Dawson III</t>
  </si>
  <si>
    <t>3605 Ramsey Extensions Suite 308</t>
  </si>
  <si>
    <t>North Eddie</t>
  </si>
  <si>
    <t>82560</t>
  </si>
  <si>
    <t>ID-8692a000</t>
  </si>
  <si>
    <t>Christine Perez</t>
  </si>
  <si>
    <t>VAL-8656</t>
  </si>
  <si>
    <t>VAL-2788</t>
  </si>
  <si>
    <t>44868 Evans Dam</t>
  </si>
  <si>
    <t>New Gregorytown</t>
  </si>
  <si>
    <t>93361</t>
  </si>
  <si>
    <t>PO-515</t>
  </si>
  <si>
    <t>ID-7977a000</t>
  </si>
  <si>
    <t>Erin Fuller</t>
  </si>
  <si>
    <t>VAL-8277</t>
  </si>
  <si>
    <t>VAL-6027</t>
  </si>
  <si>
    <t>48600 Jason Flat</t>
  </si>
  <si>
    <t>64930</t>
  </si>
  <si>
    <t>ID-7653a000</t>
  </si>
  <si>
    <t>Matthew Jones</t>
  </si>
  <si>
    <t>VAL-5465</t>
  </si>
  <si>
    <t>VAL-6796</t>
  </si>
  <si>
    <t>42028 Deborah Ports Apt. 137</t>
  </si>
  <si>
    <t>West Jenniferchester</t>
  </si>
  <si>
    <t>07059</t>
  </si>
  <si>
    <t>ID-9167a000</t>
  </si>
  <si>
    <t>Zachary Martinez</t>
  </si>
  <si>
    <t>VAL-4700</t>
  </si>
  <si>
    <t>3183 Mary Landing Suite 659</t>
  </si>
  <si>
    <t>Burnsborough</t>
  </si>
  <si>
    <t>58261</t>
  </si>
  <si>
    <t>ID-4088a000</t>
  </si>
  <si>
    <t>Gregory Kelly</t>
  </si>
  <si>
    <t>VAL-5174</t>
  </si>
  <si>
    <t>557 Gregory Garden Suite 807</t>
  </si>
  <si>
    <t>Port Colleenburgh</t>
  </si>
  <si>
    <t>84490</t>
  </si>
  <si>
    <t>ID-5823a000</t>
  </si>
  <si>
    <t>Zachary Ward</t>
  </si>
  <si>
    <t>VAL-7919</t>
  </si>
  <si>
    <t>VAL-8144</t>
  </si>
  <si>
    <t>57085 Henson Avenue</t>
  </si>
  <si>
    <t>Schultzport</t>
  </si>
  <si>
    <t>39176</t>
  </si>
  <si>
    <t>PO-302</t>
  </si>
  <si>
    <t>Dylan Daniels</t>
  </si>
  <si>
    <t>VAL-5482</t>
  </si>
  <si>
    <t>1351 Angela Motorway Suite 146</t>
  </si>
  <si>
    <t>Christyshire</t>
  </si>
  <si>
    <t>54387</t>
  </si>
  <si>
    <t>ID-3012a000</t>
  </si>
  <si>
    <t>James Murray</t>
  </si>
  <si>
    <t>VAL-4085</t>
  </si>
  <si>
    <t>VAL-9498</t>
  </si>
  <si>
    <t>097 Tina Inlet Suite 964</t>
  </si>
  <si>
    <t>Davidside</t>
  </si>
  <si>
    <t>14225</t>
  </si>
  <si>
    <t>ID-1280a000</t>
  </si>
  <si>
    <t>Clinton Jones</t>
  </si>
  <si>
    <t>7154 Lacey Village Apt. 358</t>
  </si>
  <si>
    <t>Mccoystad</t>
  </si>
  <si>
    <t>15561</t>
  </si>
  <si>
    <t>ID-5595a000</t>
  </si>
  <si>
    <t>Alexandra Mcneil</t>
  </si>
  <si>
    <t>VAL-5223</t>
  </si>
  <si>
    <t>VAL-8210</t>
  </si>
  <si>
    <t>55526 Andrew Spur Suite 626</t>
  </si>
  <si>
    <t>West Timhaven</t>
  </si>
  <si>
    <t>94574</t>
  </si>
  <si>
    <t>ID-6912a000</t>
  </si>
  <si>
    <t>Jamie Johnson</t>
  </si>
  <si>
    <t>VAL-2703</t>
  </si>
  <si>
    <t>VAL-1406</t>
  </si>
  <si>
    <t>54410 Snyder Roads</t>
  </si>
  <si>
    <t>Port Natalie</t>
  </si>
  <si>
    <t>05590</t>
  </si>
  <si>
    <t>ID-9544a000</t>
  </si>
  <si>
    <t>VAL-1558</t>
  </si>
  <si>
    <t>72801 Christopher Row Apt. 174</t>
  </si>
  <si>
    <t>Devinbury</t>
  </si>
  <si>
    <t>67365</t>
  </si>
  <si>
    <t>ID-8465a000</t>
  </si>
  <si>
    <t>Paula Foster</t>
  </si>
  <si>
    <t>VAL-8834</t>
  </si>
  <si>
    <t>VAL-7342</t>
  </si>
  <si>
    <t>82918 Barr Isle Suite 898</t>
  </si>
  <si>
    <t>South William</t>
  </si>
  <si>
    <t>48460</t>
  </si>
  <si>
    <t>ID-2724a000</t>
  </si>
  <si>
    <t>Joseph Strickland</t>
  </si>
  <si>
    <t>VAL-5849</t>
  </si>
  <si>
    <t>VAL-3140</t>
  </si>
  <si>
    <t>27459 Shaw Light</t>
  </si>
  <si>
    <t>63071</t>
  </si>
  <si>
    <t>ID-8027a000</t>
  </si>
  <si>
    <t>Samuel Livingston</t>
  </si>
  <si>
    <t>9928 Hall Motorway</t>
  </si>
  <si>
    <t>Crystalfort</t>
  </si>
  <si>
    <t>41386</t>
  </si>
  <si>
    <t>ID-6046a000</t>
  </si>
  <si>
    <t>Keith Torres</t>
  </si>
  <si>
    <t>VAL-1037</t>
  </si>
  <si>
    <t>VAL-9886</t>
  </si>
  <si>
    <t>5666 White Trace</t>
  </si>
  <si>
    <t>Michellefurt</t>
  </si>
  <si>
    <t>20375</t>
  </si>
  <si>
    <t>ID-1600a000</t>
  </si>
  <si>
    <t>John Ferguson</t>
  </si>
  <si>
    <t>VAL-1683</t>
  </si>
  <si>
    <t>VAL-7204</t>
  </si>
  <si>
    <t>38743 Nguyen Hollow Apt. 987</t>
  </si>
  <si>
    <t>Ortizport</t>
  </si>
  <si>
    <t>62377</t>
  </si>
  <si>
    <t>ID-7396a000</t>
  </si>
  <si>
    <t>Stacy Powell</t>
  </si>
  <si>
    <t>VAL-4103</t>
  </si>
  <si>
    <t>VAL-4049</t>
  </si>
  <si>
    <t>06290 Justin Lodge</t>
  </si>
  <si>
    <t>Tinaville</t>
  </si>
  <si>
    <t>54628</t>
  </si>
  <si>
    <t>PO-274</t>
  </si>
  <si>
    <t>ID-1605a000</t>
  </si>
  <si>
    <t>Michael Winters</t>
  </si>
  <si>
    <t>VAL-7692</t>
  </si>
  <si>
    <t>VAL-7739</t>
  </si>
  <si>
    <t>51041 Anthony Cove</t>
  </si>
  <si>
    <t>41160</t>
  </si>
  <si>
    <t>PO-987</t>
  </si>
  <si>
    <t>ID-1110a000</t>
  </si>
  <si>
    <t>James Sosa</t>
  </si>
  <si>
    <t>VAL-3138</t>
  </si>
  <si>
    <t>VAL-9755</t>
  </si>
  <si>
    <t>439 Kimberly Fork</t>
  </si>
  <si>
    <t>Millerhaven</t>
  </si>
  <si>
    <t>16494</t>
  </si>
  <si>
    <t>ID-8226a000</t>
  </si>
  <si>
    <t>William Wright</t>
  </si>
  <si>
    <t>VAL-6154</t>
  </si>
  <si>
    <t>407 Lisa Meadows</t>
  </si>
  <si>
    <t>East Henry</t>
  </si>
  <si>
    <t>06027</t>
  </si>
  <si>
    <t>PO-669</t>
  </si>
  <si>
    <t>ID-2306a000</t>
  </si>
  <si>
    <t>Melissa Rodriguez</t>
  </si>
  <si>
    <t>64290 Krista Field Suite 828</t>
  </si>
  <si>
    <t>Justinborough</t>
  </si>
  <si>
    <t>86613</t>
  </si>
  <si>
    <t>ID-8893a000</t>
  </si>
  <si>
    <t>Kim Reed</t>
  </si>
  <si>
    <t>VAL-8757</t>
  </si>
  <si>
    <t>VAL-8909</t>
  </si>
  <si>
    <t>2382 Glenn Expressway Apt. 355</t>
  </si>
  <si>
    <t>Kemptown</t>
  </si>
  <si>
    <t>21282</t>
  </si>
  <si>
    <t>PO-852</t>
  </si>
  <si>
    <t>ID-3343a000</t>
  </si>
  <si>
    <t>William Rubio</t>
  </si>
  <si>
    <t>VAL-5665</t>
  </si>
  <si>
    <t>68369 Nash Road Apt. 737</t>
  </si>
  <si>
    <t>Greenbury</t>
  </si>
  <si>
    <t>74913</t>
  </si>
  <si>
    <t>ID-5534a000</t>
  </si>
  <si>
    <t>Steven Ross</t>
  </si>
  <si>
    <t>VAL-3875</t>
  </si>
  <si>
    <t>0707 Smith Hollow</t>
  </si>
  <si>
    <t>North Robertville</t>
  </si>
  <si>
    <t>25206</t>
  </si>
  <si>
    <t>ID-1603a000</t>
  </si>
  <si>
    <t>Danielle Stanley</t>
  </si>
  <si>
    <t>VAL-2605</t>
  </si>
  <si>
    <t>VAL-9248</t>
  </si>
  <si>
    <t>62782 Jackie Crossroad Apt. 177</t>
  </si>
  <si>
    <t>New Chrisstad</t>
  </si>
  <si>
    <t>20376</t>
  </si>
  <si>
    <t>PO-949</t>
  </si>
  <si>
    <t>ID-6529a000</t>
  </si>
  <si>
    <t>Jeremy Rogers</t>
  </si>
  <si>
    <t>VAL-6377</t>
  </si>
  <si>
    <t>VAL-6936</t>
  </si>
  <si>
    <t>7303 Thomas Ramp Suite 527</t>
  </si>
  <si>
    <t>Susanview</t>
  </si>
  <si>
    <t>00907</t>
  </si>
  <si>
    <t>PO-868</t>
  </si>
  <si>
    <t>ID-6762a000</t>
  </si>
  <si>
    <t>Dennis Pierce</t>
  </si>
  <si>
    <t>VAL-2535</t>
  </si>
  <si>
    <t>VAL-1451</t>
  </si>
  <si>
    <t>4570 Brown Estate</t>
  </si>
  <si>
    <t>37416</t>
  </si>
  <si>
    <t>ID-2529a000</t>
  </si>
  <si>
    <t>Jessica Delgado</t>
  </si>
  <si>
    <t>VAL-7619</t>
  </si>
  <si>
    <t>66612 Brittney Rest Apt. 440</t>
  </si>
  <si>
    <t>New Shannonhaven</t>
  </si>
  <si>
    <t>95624</t>
  </si>
  <si>
    <t>ID-6753a000</t>
  </si>
  <si>
    <t>Martin Bailey</t>
  </si>
  <si>
    <t>VAL-4942</t>
  </si>
  <si>
    <t>515 Velez Isle Suite 082</t>
  </si>
  <si>
    <t>Mitchellport</t>
  </si>
  <si>
    <t>68839</t>
  </si>
  <si>
    <t>ID-9113a000</t>
  </si>
  <si>
    <t>Travis Boyd</t>
  </si>
  <si>
    <t>4179 Derek Highway</t>
  </si>
  <si>
    <t>Brendachester</t>
  </si>
  <si>
    <t>14463</t>
  </si>
  <si>
    <t>ID-1974a000</t>
  </si>
  <si>
    <t>Misty Hughes</t>
  </si>
  <si>
    <t>VAL-1476</t>
  </si>
  <si>
    <t>VAL-7719</t>
  </si>
  <si>
    <t>433 Davenport Pines</t>
  </si>
  <si>
    <t>East Lesliefurt</t>
  </si>
  <si>
    <t>29978</t>
  </si>
  <si>
    <t>ID-8111a000</t>
  </si>
  <si>
    <t>Alexandra Roberson</t>
  </si>
  <si>
    <t>VAL-4783</t>
  </si>
  <si>
    <t>711 Buck Valleys</t>
  </si>
  <si>
    <t>Stevenfort</t>
  </si>
  <si>
    <t>16993</t>
  </si>
  <si>
    <t>James Reed</t>
  </si>
  <si>
    <t>VAL-9355</t>
  </si>
  <si>
    <t>VAL-3026</t>
  </si>
  <si>
    <t>274 Smith Trafficway</t>
  </si>
  <si>
    <t>46118</t>
  </si>
  <si>
    <t>ID-2239a000</t>
  </si>
  <si>
    <t>Brett Nichols</t>
  </si>
  <si>
    <t>VAL-9297</t>
  </si>
  <si>
    <t>VAL-6461</t>
  </si>
  <si>
    <t>64062 Sellers Walk</t>
  </si>
  <si>
    <t>East Elaine</t>
  </si>
  <si>
    <t>66668</t>
  </si>
  <si>
    <t>PO-514</t>
  </si>
  <si>
    <t>ID-9304a000</t>
  </si>
  <si>
    <t>Aaron Mason</t>
  </si>
  <si>
    <t>VAL-8947</t>
  </si>
  <si>
    <t>VAL-8970</t>
  </si>
  <si>
    <t>449 Schmidt Island</t>
  </si>
  <si>
    <t>West Samantha</t>
  </si>
  <si>
    <t>56933</t>
  </si>
  <si>
    <t>PO-723</t>
  </si>
  <si>
    <t>ID-4946a000</t>
  </si>
  <si>
    <t>Debra Kelly</t>
  </si>
  <si>
    <t>VAL-1690</t>
  </si>
  <si>
    <t>VAL-8603</t>
  </si>
  <si>
    <t>02948 Julia Harbor</t>
  </si>
  <si>
    <t>Port Tamara</t>
  </si>
  <si>
    <t>04914</t>
  </si>
  <si>
    <t>ID-3054a000</t>
  </si>
  <si>
    <t>Tony Murillo</t>
  </si>
  <si>
    <t>VAL-1832</t>
  </si>
  <si>
    <t>VAL-3033</t>
  </si>
  <si>
    <t>745 Watson Pass Apt. 338</t>
  </si>
  <si>
    <t>Williamhaven</t>
  </si>
  <si>
    <t>04897</t>
  </si>
  <si>
    <t>ID-4934a000</t>
  </si>
  <si>
    <t>Robert Love</t>
  </si>
  <si>
    <t>VAL-9626</t>
  </si>
  <si>
    <t>111 Makayla Street Suite 780</t>
  </si>
  <si>
    <t>Maciasshire</t>
  </si>
  <si>
    <t>54562</t>
  </si>
  <si>
    <t>Bridget Jimenez</t>
  </si>
  <si>
    <t>VAL-9153</t>
  </si>
  <si>
    <t>55239 Alexander Square</t>
  </si>
  <si>
    <t>Lake Amanda</t>
  </si>
  <si>
    <t>27214</t>
  </si>
  <si>
    <t>ID-5027a000</t>
  </si>
  <si>
    <t>Brittney Foster</t>
  </si>
  <si>
    <t>VAL-2292</t>
  </si>
  <si>
    <t>VAL-1749</t>
  </si>
  <si>
    <t>33498 Diaz Crossing Apt. 592</t>
  </si>
  <si>
    <t>South Brittany</t>
  </si>
  <si>
    <t>74563</t>
  </si>
  <si>
    <t>ID-2798a000</t>
  </si>
  <si>
    <t>Andrea Crawford</t>
  </si>
  <si>
    <t>VAL-8423</t>
  </si>
  <si>
    <t>VAL-9375</t>
  </si>
  <si>
    <t>92634 Amy Tunnel Suite 359</t>
  </si>
  <si>
    <t>Port Jeffreystad</t>
  </si>
  <si>
    <t>59710</t>
  </si>
  <si>
    <t>ID-1627a000</t>
  </si>
  <si>
    <t>George Mann</t>
  </si>
  <si>
    <t>VAL-1517</t>
  </si>
  <si>
    <t>4536 Lori Hill</t>
  </si>
  <si>
    <t>North Robertburgh</t>
  </si>
  <si>
    <t>66994</t>
  </si>
  <si>
    <t>ID-2653a000</t>
  </si>
  <si>
    <t>Bonnie Alexander</t>
  </si>
  <si>
    <t>VAL-8266</t>
  </si>
  <si>
    <t>VAL-5999</t>
  </si>
  <si>
    <t>9152 Michael Stravenue</t>
  </si>
  <si>
    <t>South Kennethport</t>
  </si>
  <si>
    <t>37513</t>
  </si>
  <si>
    <t>ID-1981a000</t>
  </si>
  <si>
    <t>Regina Thomas</t>
  </si>
  <si>
    <t>VAL-1819</t>
  </si>
  <si>
    <t>05215 Bryce Lodge Apt. 573</t>
  </si>
  <si>
    <t>West Alan</t>
  </si>
  <si>
    <t>20439</t>
  </si>
  <si>
    <t>Brian Cuevas</t>
  </si>
  <si>
    <t>VAL-3201</t>
  </si>
  <si>
    <t>90579 Adam Rapid Apt. 856</t>
  </si>
  <si>
    <t>Christopherton</t>
  </si>
  <si>
    <t>57751</t>
  </si>
  <si>
    <t>ID-7910a000</t>
  </si>
  <si>
    <t>Kristen Huffman</t>
  </si>
  <si>
    <t>VAL-8166</t>
  </si>
  <si>
    <t>142 Krueger Junction Apt. 410</t>
  </si>
  <si>
    <t>East Douglas</t>
  </si>
  <si>
    <t>48270</t>
  </si>
  <si>
    <t>Wesley Mitchell</t>
  </si>
  <si>
    <t>0553 Williams Ford Suite 414</t>
  </si>
  <si>
    <t>New Michelle</t>
  </si>
  <si>
    <t>84951</t>
  </si>
  <si>
    <t>ID-4519a000</t>
  </si>
  <si>
    <t>Kenneth Simpson</t>
  </si>
  <si>
    <t>VAL-9177</t>
  </si>
  <si>
    <t>VAL-1453</t>
  </si>
  <si>
    <t>9135 Alexander Loaf</t>
  </si>
  <si>
    <t>New Anthonyborough</t>
  </si>
  <si>
    <t>81176</t>
  </si>
  <si>
    <t>Keith Evans</t>
  </si>
  <si>
    <t>VAL-9858</t>
  </si>
  <si>
    <t>63349 Simmons Viaduct Suite 518</t>
  </si>
  <si>
    <t>Buchananport</t>
  </si>
  <si>
    <t>10725</t>
  </si>
  <si>
    <t>ID-1276a000</t>
  </si>
  <si>
    <t>Kelly Anderson</t>
  </si>
  <si>
    <t>7111 Cheryl Isle</t>
  </si>
  <si>
    <t>East Tamara</t>
  </si>
  <si>
    <t>10830</t>
  </si>
  <si>
    <t>ID-7255a000</t>
  </si>
  <si>
    <t>James Taylor</t>
  </si>
  <si>
    <t>VAL-9264</t>
  </si>
  <si>
    <t>VAL-5806</t>
  </si>
  <si>
    <t>4993 Sheri Plain</t>
  </si>
  <si>
    <t>Alexmouth</t>
  </si>
  <si>
    <t>41276</t>
  </si>
  <si>
    <t>Jessica Jenkins</t>
  </si>
  <si>
    <t>VAL-3631</t>
  </si>
  <si>
    <t>VAL-3648</t>
  </si>
  <si>
    <t>1517 Heather Light</t>
  </si>
  <si>
    <t>Lake Anthonyfort</t>
  </si>
  <si>
    <t>16557</t>
  </si>
  <si>
    <t>PO-724</t>
  </si>
  <si>
    <t>ID-8679a000</t>
  </si>
  <si>
    <t>Nicholas Bradford</t>
  </si>
  <si>
    <t>VAL-8453</t>
  </si>
  <si>
    <t>990 Matthew Extensions</t>
  </si>
  <si>
    <t>South Ashley</t>
  </si>
  <si>
    <t>27530</t>
  </si>
  <si>
    <t>PO-292</t>
  </si>
  <si>
    <t>ID-8662a000</t>
  </si>
  <si>
    <t>George Phillips</t>
  </si>
  <si>
    <t>VAL-7944</t>
  </si>
  <si>
    <t>VAL-2917</t>
  </si>
  <si>
    <t>5260 Frazier Loop Apt. 444</t>
  </si>
  <si>
    <t>Port Kyleburgh</t>
  </si>
  <si>
    <t>24147</t>
  </si>
  <si>
    <t>ID-2186a000</t>
  </si>
  <si>
    <t>Melanie Leonard</t>
  </si>
  <si>
    <t>VAL-7636</t>
  </si>
  <si>
    <t>345 Johnson Ramp</t>
  </si>
  <si>
    <t>West James</t>
  </si>
  <si>
    <t>01749</t>
  </si>
  <si>
    <t>ID-1647a000</t>
  </si>
  <si>
    <t>Bradley Gonzalez</t>
  </si>
  <si>
    <t>VAL-2045</t>
  </si>
  <si>
    <t>VAL-9518</t>
  </si>
  <si>
    <t>394 Nicholas Row Suite 785</t>
  </si>
  <si>
    <t>Mcclurechester</t>
  </si>
  <si>
    <t>49178</t>
  </si>
  <si>
    <t>ID-6163a000</t>
  </si>
  <si>
    <t>Paul Garcia</t>
  </si>
  <si>
    <t>VAL-7239</t>
  </si>
  <si>
    <t>2397 John Rapids</t>
  </si>
  <si>
    <t>Zimmermanchester</t>
  </si>
  <si>
    <t>83410</t>
  </si>
  <si>
    <t>PO-394</t>
  </si>
  <si>
    <t>ID-1026a000</t>
  </si>
  <si>
    <t>Bradley Barnett</t>
  </si>
  <si>
    <t>VAL-9533</t>
  </si>
  <si>
    <t>VAL-8585</t>
  </si>
  <si>
    <t>330 Omar Wells</t>
  </si>
  <si>
    <t>Jamieside</t>
  </si>
  <si>
    <t>46405</t>
  </si>
  <si>
    <t>PO-346</t>
  </si>
  <si>
    <t>Jennifer Barker</t>
  </si>
  <si>
    <t>VAL-8393</t>
  </si>
  <si>
    <t>VAL-9165</t>
  </si>
  <si>
    <t>63851 Darren Neck Apt. 858</t>
  </si>
  <si>
    <t>Aliciashire</t>
  </si>
  <si>
    <t>33058</t>
  </si>
  <si>
    <t>ID-2525a000</t>
  </si>
  <si>
    <t>Charles Watson</t>
  </si>
  <si>
    <t>VAL-8373</t>
  </si>
  <si>
    <t>VAL-3442</t>
  </si>
  <si>
    <t>95990 Melissa Spur Apt. 047</t>
  </si>
  <si>
    <t>South Tammystad</t>
  </si>
  <si>
    <t>23432</t>
  </si>
  <si>
    <t>PO-192</t>
  </si>
  <si>
    <t>ID-8403a000</t>
  </si>
  <si>
    <t>Mark Lopez</t>
  </si>
  <si>
    <t>VAL-3942</t>
  </si>
  <si>
    <t>VAL-4730</t>
  </si>
  <si>
    <t>249 John Cliffs</t>
  </si>
  <si>
    <t>Reeseland</t>
  </si>
  <si>
    <t>19532</t>
  </si>
  <si>
    <t>ID-1552a000</t>
  </si>
  <si>
    <t>John Perry</t>
  </si>
  <si>
    <t>VAL-5628</t>
  </si>
  <si>
    <t>VAL-6606</t>
  </si>
  <si>
    <t>15176 Cassandra Ramp</t>
  </si>
  <si>
    <t>New Kirk</t>
  </si>
  <si>
    <t>98483</t>
  </si>
  <si>
    <t>ID-5026a000</t>
  </si>
  <si>
    <t>Nathan Estes</t>
  </si>
  <si>
    <t>VAL-8762</t>
  </si>
  <si>
    <t>VAL-4166</t>
  </si>
  <si>
    <t>64737 Perez River</t>
  </si>
  <si>
    <t>74205</t>
  </si>
  <si>
    <t>Andrew Gonzalez</t>
  </si>
  <si>
    <t>VAL-9993</t>
  </si>
  <si>
    <t>VAL-1001</t>
  </si>
  <si>
    <t>37605 Marie Square</t>
  </si>
  <si>
    <t>New Luis</t>
  </si>
  <si>
    <t>58441</t>
  </si>
  <si>
    <t>ID-6391a000</t>
  </si>
  <si>
    <t>Karen Sullivan</t>
  </si>
  <si>
    <t>VAL-9173</t>
  </si>
  <si>
    <t>VAL-7589</t>
  </si>
  <si>
    <t>9614 West Manor</t>
  </si>
  <si>
    <t>Burgessmouth</t>
  </si>
  <si>
    <t>39637</t>
  </si>
  <si>
    <t>ID-7622a000</t>
  </si>
  <si>
    <t>Daisy Lewis</t>
  </si>
  <si>
    <t>VAL-3788</t>
  </si>
  <si>
    <t>5425 Michael Junctions</t>
  </si>
  <si>
    <t>Sophiafurt</t>
  </si>
  <si>
    <t>38613</t>
  </si>
  <si>
    <t>ID-9488a000</t>
  </si>
  <si>
    <t>Jacob Casey</t>
  </si>
  <si>
    <t>VAL-8202</t>
  </si>
  <si>
    <t>VAL-6979</t>
  </si>
  <si>
    <t>1610 Frederick Forest</t>
  </si>
  <si>
    <t>East Lauraburgh</t>
  </si>
  <si>
    <t>66933</t>
  </si>
  <si>
    <t>ID-9000a000</t>
  </si>
  <si>
    <t>Carla Wagner</t>
  </si>
  <si>
    <t>VAL-1652</t>
  </si>
  <si>
    <t>VAL-5827</t>
  </si>
  <si>
    <t>421 Bryant Vista</t>
  </si>
  <si>
    <t>Smithton</t>
  </si>
  <si>
    <t>11262</t>
  </si>
  <si>
    <t>ID-3308a000</t>
  </si>
  <si>
    <t>Angela Lawrence</t>
  </si>
  <si>
    <t>VAL-9475</t>
  </si>
  <si>
    <t>VAL-2969</t>
  </si>
  <si>
    <t>634 Greene Alley</t>
  </si>
  <si>
    <t>Port Tiffanyville</t>
  </si>
  <si>
    <t>32499</t>
  </si>
  <si>
    <t>Stephen Boyd</t>
  </si>
  <si>
    <t>VAL-9854</t>
  </si>
  <si>
    <t>VAL-1995</t>
  </si>
  <si>
    <t>26798 Christopher Creek</t>
  </si>
  <si>
    <t>Patelmouth</t>
  </si>
  <si>
    <t>81792</t>
  </si>
  <si>
    <t>ID-2544a000</t>
  </si>
  <si>
    <t>Jared Hamilton</t>
  </si>
  <si>
    <t>VAL-7109</t>
  </si>
  <si>
    <t>VAL-3452</t>
  </si>
  <si>
    <t>503 Griffin Expressway Apt. 933</t>
  </si>
  <si>
    <t>Johnberg</t>
  </si>
  <si>
    <t>89763</t>
  </si>
  <si>
    <t>PO-446</t>
  </si>
  <si>
    <t>ID-2534a000</t>
  </si>
  <si>
    <t>Robert Moore</t>
  </si>
  <si>
    <t>VAL-2859</t>
  </si>
  <si>
    <t>VAL-6875</t>
  </si>
  <si>
    <t>2827 Daniel Fords Suite 884</t>
  </si>
  <si>
    <t>60520</t>
  </si>
  <si>
    <t>ID-2684a000</t>
  </si>
  <si>
    <t>Billy Anderson</t>
  </si>
  <si>
    <t>VAL-1694</t>
  </si>
  <si>
    <t>VAL-2867</t>
  </si>
  <si>
    <t>44662 Erin Springs</t>
  </si>
  <si>
    <t>Carrieburgh</t>
  </si>
  <si>
    <t>91791</t>
  </si>
  <si>
    <t>ID-7450a000</t>
  </si>
  <si>
    <t>Sean Parsons</t>
  </si>
  <si>
    <t>VAL-1144</t>
  </si>
  <si>
    <t>VAL-9118</t>
  </si>
  <si>
    <t>36331 Harrison Parkways Suite 926</t>
  </si>
  <si>
    <t>Valenciashire</t>
  </si>
  <si>
    <t>87270</t>
  </si>
  <si>
    <t>ID-4055a000</t>
  </si>
  <si>
    <t>Brittany Michael</t>
  </si>
  <si>
    <t>VAL-3795</t>
  </si>
  <si>
    <t>82075 Philip Drives</t>
  </si>
  <si>
    <t>Nicholashaven</t>
  </si>
  <si>
    <t>78767</t>
  </si>
  <si>
    <t>ID-4834a000</t>
  </si>
  <si>
    <t>Bailey Mcknight</t>
  </si>
  <si>
    <t>VAL-6155</t>
  </si>
  <si>
    <t>VAL-8176</t>
  </si>
  <si>
    <t>5299 Jake Path</t>
  </si>
  <si>
    <t>South Matthew</t>
  </si>
  <si>
    <t>73223</t>
  </si>
  <si>
    <t>ID-7060a000</t>
  </si>
  <si>
    <t>Patricia Montoya</t>
  </si>
  <si>
    <t>VAL-2870</t>
  </si>
  <si>
    <t>128 Flores Crest</t>
  </si>
  <si>
    <t>New Jillianview</t>
  </si>
  <si>
    <t>95146</t>
  </si>
  <si>
    <t>Rebecca Higgins</t>
  </si>
  <si>
    <t>VAL-6265</t>
  </si>
  <si>
    <t>5931 Baker Dam</t>
  </si>
  <si>
    <t>Kingborough</t>
  </si>
  <si>
    <t>91382</t>
  </si>
  <si>
    <t>ID-2640a000</t>
  </si>
  <si>
    <t>Aaron Schaefer</t>
  </si>
  <si>
    <t>VAL-6396</t>
  </si>
  <si>
    <t>4482 Shaw Forest Suite 796</t>
  </si>
  <si>
    <t>West Michellebury</t>
  </si>
  <si>
    <t>95686</t>
  </si>
  <si>
    <t>PO-575</t>
  </si>
  <si>
    <t>ID-9234a000</t>
  </si>
  <si>
    <t>Raymond Tucker</t>
  </si>
  <si>
    <t>VAL-3707</t>
  </si>
  <si>
    <t>313 Shirley Rest Apt. 427</t>
  </si>
  <si>
    <t>East Russell</t>
  </si>
  <si>
    <t>51765</t>
  </si>
  <si>
    <t>PO-471</t>
  </si>
  <si>
    <t>ID-2729a000</t>
  </si>
  <si>
    <t>Anna Compton</t>
  </si>
  <si>
    <t>VAL-8546</t>
  </si>
  <si>
    <t>VAL-2589</t>
  </si>
  <si>
    <t>981 Boyd Crescent Apt. 363</t>
  </si>
  <si>
    <t>South Christopher</t>
  </si>
  <si>
    <t>01394</t>
  </si>
  <si>
    <t>PO-510</t>
  </si>
  <si>
    <t>ID-8176a000</t>
  </si>
  <si>
    <t>Amber West</t>
  </si>
  <si>
    <t>VAL-4575</t>
  </si>
  <si>
    <t>VAL-4835</t>
  </si>
  <si>
    <t>38630 Perez Crescent</t>
  </si>
  <si>
    <t>New Caleb</t>
  </si>
  <si>
    <t>55026</t>
  </si>
  <si>
    <t>ID-7309a000</t>
  </si>
  <si>
    <t>Angela Lee</t>
  </si>
  <si>
    <t>VAL-6617</t>
  </si>
  <si>
    <t>VAL-3171</t>
  </si>
  <si>
    <t>68157 Andrew Divide</t>
  </si>
  <si>
    <t>Brandontown</t>
  </si>
  <si>
    <t>95605</t>
  </si>
  <si>
    <t>ID-5767a000</t>
  </si>
  <si>
    <t>Christopher Christensen</t>
  </si>
  <si>
    <t>VAL-8884</t>
  </si>
  <si>
    <t>VAL-7625</t>
  </si>
  <si>
    <t>2738 Kemp Club Suite 634</t>
  </si>
  <si>
    <t>Nicholeland</t>
  </si>
  <si>
    <t>30469</t>
  </si>
  <si>
    <t>ID-1693a000</t>
  </si>
  <si>
    <t>Ian Morgan</t>
  </si>
  <si>
    <t>VAL-9496</t>
  </si>
  <si>
    <t>VAL-9717</t>
  </si>
  <si>
    <t>51576 Richardson Garden Apt. 595</t>
  </si>
  <si>
    <t>East Lanceville</t>
  </si>
  <si>
    <t>77060</t>
  </si>
  <si>
    <t>ID-8089a000</t>
  </si>
  <si>
    <t>Cassandra Glass</t>
  </si>
  <si>
    <t>VAL-1273</t>
  </si>
  <si>
    <t>VAL-6051</t>
  </si>
  <si>
    <t>728 Brandon Manor</t>
  </si>
  <si>
    <t>07901</t>
  </si>
  <si>
    <t>PO-708</t>
  </si>
  <si>
    <t>ID-6646a000</t>
  </si>
  <si>
    <t>Michelle Torres</t>
  </si>
  <si>
    <t>VAL-6308</t>
  </si>
  <si>
    <t>7902 Thomas Green Apt. 633</t>
  </si>
  <si>
    <t>Dannybury</t>
  </si>
  <si>
    <t>76334</t>
  </si>
  <si>
    <t>ID-3997a000</t>
  </si>
  <si>
    <t>Laura Blake</t>
  </si>
  <si>
    <t>VAL-3054</t>
  </si>
  <si>
    <t>829 Kayla Mill Apt. 116</t>
  </si>
  <si>
    <t>92388</t>
  </si>
  <si>
    <t>PO-610</t>
  </si>
  <si>
    <t>ID-1503a000</t>
  </si>
  <si>
    <t>Matthew Escobar</t>
  </si>
  <si>
    <t>VAL-1092</t>
  </si>
  <si>
    <t>5899 Michelle Burgs Suite 657</t>
  </si>
  <si>
    <t>Markborough</t>
  </si>
  <si>
    <t>89949</t>
  </si>
  <si>
    <t>ID-8085a000</t>
  </si>
  <si>
    <t>Dominique Davis</t>
  </si>
  <si>
    <t>VAL-9341</t>
  </si>
  <si>
    <t>VAL-9285</t>
  </si>
  <si>
    <t>9097 Gibson Burg Suite 239</t>
  </si>
  <si>
    <t>North Adamborough</t>
  </si>
  <si>
    <t>84591</t>
  </si>
  <si>
    <t>ID-6432a000</t>
  </si>
  <si>
    <t>Eric Frank</t>
  </si>
  <si>
    <t>VAL-7972</t>
  </si>
  <si>
    <t>45893 Perry Springs Apt. 151</t>
  </si>
  <si>
    <t>East Carlosfort</t>
  </si>
  <si>
    <t>76799</t>
  </si>
  <si>
    <t>PO-676</t>
  </si>
  <si>
    <t>Brandy Moore</t>
  </si>
  <si>
    <t>VAL-8355</t>
  </si>
  <si>
    <t>VAL-5057</t>
  </si>
  <si>
    <t>297 Young Knoll</t>
  </si>
  <si>
    <t>Chadport</t>
  </si>
  <si>
    <t>35217</t>
  </si>
  <si>
    <t>ID-2317a000</t>
  </si>
  <si>
    <t>Hannah Rodriguez</t>
  </si>
  <si>
    <t>VAL-4624</t>
  </si>
  <si>
    <t>VAL-4745</t>
  </si>
  <si>
    <t>7349 Justin Terrace Suite 523</t>
  </si>
  <si>
    <t>South Austin</t>
  </si>
  <si>
    <t>68954</t>
  </si>
  <si>
    <t>ID-8977a000</t>
  </si>
  <si>
    <t>Patricia Lozano</t>
  </si>
  <si>
    <t>592 Jessica Vista Apt. 577</t>
  </si>
  <si>
    <t>Lake Larryside</t>
  </si>
  <si>
    <t>26420</t>
  </si>
  <si>
    <t>ID-6858a000</t>
  </si>
  <si>
    <t>Lindsey Fry</t>
  </si>
  <si>
    <t>9217 Allen Bridge</t>
  </si>
  <si>
    <t>Whitefurt</t>
  </si>
  <si>
    <t>95313</t>
  </si>
  <si>
    <t>ID-5578a000</t>
  </si>
  <si>
    <t>Amy Soto</t>
  </si>
  <si>
    <t>644 Kristin Port Suite 966</t>
  </si>
  <si>
    <t>South Christian</t>
  </si>
  <si>
    <t>88302</t>
  </si>
  <si>
    <t>PO-372</t>
  </si>
  <si>
    <t>ID-1583a000</t>
  </si>
  <si>
    <t>Brittany Hansen</t>
  </si>
  <si>
    <t>VAL-6110</t>
  </si>
  <si>
    <t>543 Daniel Locks Apt. 005</t>
  </si>
  <si>
    <t>South Williammouth</t>
  </si>
  <si>
    <t>29574</t>
  </si>
  <si>
    <t>ID-6585a000</t>
  </si>
  <si>
    <t>Cassandra Ward</t>
  </si>
  <si>
    <t>VAL-9001</t>
  </si>
  <si>
    <t>VAL-1561</t>
  </si>
  <si>
    <t>564 Goodwin Turnpike Apt. 724</t>
  </si>
  <si>
    <t>15447</t>
  </si>
  <si>
    <t>PO-465</t>
  </si>
  <si>
    <t>ID-3689a000</t>
  </si>
  <si>
    <t>Bethany Barnes</t>
  </si>
  <si>
    <t>VAL-8503</t>
  </si>
  <si>
    <t>VAL-6067</t>
  </si>
  <si>
    <t>872 Brandon Squares</t>
  </si>
  <si>
    <t>Hobbsstad</t>
  </si>
  <si>
    <t>52616</t>
  </si>
  <si>
    <t>ID-7846a000</t>
  </si>
  <si>
    <t>Beverly Cannon</t>
  </si>
  <si>
    <t>VAL-1845</t>
  </si>
  <si>
    <t>355 Jensen Port Apt. 228</t>
  </si>
  <si>
    <t>Holttown</t>
  </si>
  <si>
    <t>93936</t>
  </si>
  <si>
    <t>ID-9408a000</t>
  </si>
  <si>
    <t>Yesenia Harrison</t>
  </si>
  <si>
    <t>VAL-8815</t>
  </si>
  <si>
    <t>VAL-4437</t>
  </si>
  <si>
    <t>3494 Cruz Vista</t>
  </si>
  <si>
    <t>Bullockfurt</t>
  </si>
  <si>
    <t>34167</t>
  </si>
  <si>
    <t>ID-8675a000</t>
  </si>
  <si>
    <t>Lauren Richards</t>
  </si>
  <si>
    <t>VAL-9867</t>
  </si>
  <si>
    <t>VAL-2483</t>
  </si>
  <si>
    <t>783 Scott Walk</t>
  </si>
  <si>
    <t>New Matthewborough</t>
  </si>
  <si>
    <t>54990</t>
  </si>
  <si>
    <t>ID-7988a000</t>
  </si>
  <si>
    <t>Patricia Bass</t>
  </si>
  <si>
    <t>VAL-9781</t>
  </si>
  <si>
    <t>VAL-7332</t>
  </si>
  <si>
    <t>22063 Robert Dam Apt. 230</t>
  </si>
  <si>
    <t>Toddtown</t>
  </si>
  <si>
    <t>95964</t>
  </si>
  <si>
    <t>Rebecca Young</t>
  </si>
  <si>
    <t>VAL-9844</t>
  </si>
  <si>
    <t>37175 Sierra Squares Apt. 072</t>
  </si>
  <si>
    <t>Crystaltown</t>
  </si>
  <si>
    <t>01909</t>
  </si>
  <si>
    <t>ID-9168a000</t>
  </si>
  <si>
    <t>Jason Stanley</t>
  </si>
  <si>
    <t>VAL-9571</t>
  </si>
  <si>
    <t>VAL-9210</t>
  </si>
  <si>
    <t>5977 Elizabeth Lakes Suite 447</t>
  </si>
  <si>
    <t>Steveview</t>
  </si>
  <si>
    <t>ID-7188a000</t>
  </si>
  <si>
    <t>Amy Lopez</t>
  </si>
  <si>
    <t>VAL-5923</t>
  </si>
  <si>
    <t>6785 Murray Pike Suite 680</t>
  </si>
  <si>
    <t>Jonathanbury</t>
  </si>
  <si>
    <t>Emily Mclean</t>
  </si>
  <si>
    <t>VAL-7653</t>
  </si>
  <si>
    <t>VAL-4153</t>
  </si>
  <si>
    <t>628 Dave Turnpike Suite 303</t>
  </si>
  <si>
    <t>Debramouth</t>
  </si>
  <si>
    <t>77737</t>
  </si>
  <si>
    <t>ID-9919a000</t>
  </si>
  <si>
    <t>David Hudson</t>
  </si>
  <si>
    <t>VAL-3778</t>
  </si>
  <si>
    <t>VAL-1954</t>
  </si>
  <si>
    <t>91340 Alexander Fort Apt. 469</t>
  </si>
  <si>
    <t>Wagnerbury</t>
  </si>
  <si>
    <t>86539</t>
  </si>
  <si>
    <t>ID-4910a000</t>
  </si>
  <si>
    <t>Derek Johnson</t>
  </si>
  <si>
    <t>VAL-6530</t>
  </si>
  <si>
    <t>VAL-3147</t>
  </si>
  <si>
    <t>34301 Stacey Skyway</t>
  </si>
  <si>
    <t>South Alyssaburgh</t>
  </si>
  <si>
    <t>96944</t>
  </si>
  <si>
    <t>ID-3383a000</t>
  </si>
  <si>
    <t>Monica Griffith</t>
  </si>
  <si>
    <t>0162 Freeman Crescent Suite 144</t>
  </si>
  <si>
    <t>Owenville</t>
  </si>
  <si>
    <t>99630</t>
  </si>
  <si>
    <t>PO-725</t>
  </si>
  <si>
    <t>ID-5525a000</t>
  </si>
  <si>
    <t>Alyssa Grimes</t>
  </si>
  <si>
    <t>VAL-3913</t>
  </si>
  <si>
    <t>VAL-8705</t>
  </si>
  <si>
    <t>7603 Davis Village</t>
  </si>
  <si>
    <t>28061</t>
  </si>
  <si>
    <t>Michael Harris</t>
  </si>
  <si>
    <t>VAL-2757</t>
  </si>
  <si>
    <t>VAL-5933</t>
  </si>
  <si>
    <t>91083 Whitney Estates</t>
  </si>
  <si>
    <t>Flemingside</t>
  </si>
  <si>
    <t>05751</t>
  </si>
  <si>
    <t>ID-6686a000</t>
  </si>
  <si>
    <t>Valerie Ford</t>
  </si>
  <si>
    <t>VAL-7852</t>
  </si>
  <si>
    <t>VAL-5200</t>
  </si>
  <si>
    <t>5049 Jeremy Tunnel</t>
  </si>
  <si>
    <t>Angelfurt</t>
  </si>
  <si>
    <t>61535</t>
  </si>
  <si>
    <t>ID-9814a000</t>
  </si>
  <si>
    <t>Jennifer Marks</t>
  </si>
  <si>
    <t>VAL-1644</t>
  </si>
  <si>
    <t>VAL-3224</t>
  </si>
  <si>
    <t>4662 Turner Road Apt. 011</t>
  </si>
  <si>
    <t>Tonitown</t>
  </si>
  <si>
    <t>34115</t>
  </si>
  <si>
    <t>PO-395</t>
  </si>
  <si>
    <t>ID-4837a000</t>
  </si>
  <si>
    <t>Kathleen Hernandez</t>
  </si>
  <si>
    <t>VAL-6306</t>
  </si>
  <si>
    <t>VAL-1454</t>
  </si>
  <si>
    <t>2209 Anna Trail</t>
  </si>
  <si>
    <t>Aaronside</t>
  </si>
  <si>
    <t>15651</t>
  </si>
  <si>
    <t>Joseph Edwards</t>
  </si>
  <si>
    <t>VAL-6967</t>
  </si>
  <si>
    <t>VAL-7165</t>
  </si>
  <si>
    <t>699 William Mountain</t>
  </si>
  <si>
    <t>Juliechester</t>
  </si>
  <si>
    <t>07802</t>
  </si>
  <si>
    <t>Daniel Adams</t>
  </si>
  <si>
    <t>671 Morrison Glens</t>
  </si>
  <si>
    <t>Kingmouth</t>
  </si>
  <si>
    <t>23967</t>
  </si>
  <si>
    <t>Maria Fisher PhD</t>
  </si>
  <si>
    <t>VAL-9338</t>
  </si>
  <si>
    <t>VAL-9142</t>
  </si>
  <si>
    <t>4746 Arnold Spurs Apt. 871</t>
  </si>
  <si>
    <t>Loweryside</t>
  </si>
  <si>
    <t>99473</t>
  </si>
  <si>
    <t>ID-2549a000</t>
  </si>
  <si>
    <t>Terry Diaz</t>
  </si>
  <si>
    <t>VAL-8110</t>
  </si>
  <si>
    <t>VAL-7929</t>
  </si>
  <si>
    <t>5371 Vanessa Rapids Apt. 950</t>
  </si>
  <si>
    <t>Port Brianna</t>
  </si>
  <si>
    <t>76037</t>
  </si>
  <si>
    <t>ID-5943a000</t>
  </si>
  <si>
    <t>Kristi Miller</t>
  </si>
  <si>
    <t>VAL-5297</t>
  </si>
  <si>
    <t>VAL-7503</t>
  </si>
  <si>
    <t>97211 Nelson Corner Suite 050</t>
  </si>
  <si>
    <t>Danielleborough</t>
  </si>
  <si>
    <t>54433</t>
  </si>
  <si>
    <t>ID-6946a000</t>
  </si>
  <si>
    <t>Jennifer Moore</t>
  </si>
  <si>
    <t>VAL-1182</t>
  </si>
  <si>
    <t>VAL-1233</t>
  </si>
  <si>
    <t>664 Johnson Via</t>
  </si>
  <si>
    <t>Port Shawn</t>
  </si>
  <si>
    <t>09094</t>
  </si>
  <si>
    <t>Shelia Cherry</t>
  </si>
  <si>
    <t>VAL-5525</t>
  </si>
  <si>
    <t>022 Nancy Landing</t>
  </si>
  <si>
    <t>69807</t>
  </si>
  <si>
    <t>ID-4939a000</t>
  </si>
  <si>
    <t>Cynthia Davis</t>
  </si>
  <si>
    <t>VAL-6410</t>
  </si>
  <si>
    <t>VAL-9544</t>
  </si>
  <si>
    <t>987 Jenny Isle</t>
  </si>
  <si>
    <t>North Rachelmouth</t>
  </si>
  <si>
    <t>45741</t>
  </si>
  <si>
    <t>PO-869</t>
  </si>
  <si>
    <t>ID-1895a000</t>
  </si>
  <si>
    <t>John Walker</t>
  </si>
  <si>
    <t>9072 Hamilton Track Suite 890</t>
  </si>
  <si>
    <t>Lake Sarahtown</t>
  </si>
  <si>
    <t>85560</t>
  </si>
  <si>
    <t>PO-271</t>
  </si>
  <si>
    <t>ID-4667a000</t>
  </si>
  <si>
    <t>Lori Elliott</t>
  </si>
  <si>
    <t>VAL-9964</t>
  </si>
  <si>
    <t>8252 Johnson Ridges</t>
  </si>
  <si>
    <t>North Garybury</t>
  </si>
  <si>
    <t>21341</t>
  </si>
  <si>
    <t>ID-4867a000</t>
  </si>
  <si>
    <t>Ryan Sullivan</t>
  </si>
  <si>
    <t>VAL-7206</t>
  </si>
  <si>
    <t>03934 Lopez Court</t>
  </si>
  <si>
    <t>Clarkchester</t>
  </si>
  <si>
    <t>60467</t>
  </si>
  <si>
    <t>ID-9239a000</t>
  </si>
  <si>
    <t>VAL-7991</t>
  </si>
  <si>
    <t>239 Brittany Extension Suite 893</t>
  </si>
  <si>
    <t>West Douglasbury</t>
  </si>
  <si>
    <t>85953</t>
  </si>
  <si>
    <t>ID-1330a000</t>
  </si>
  <si>
    <t>Shannon Cardenas</t>
  </si>
  <si>
    <t>VAL-9507</t>
  </si>
  <si>
    <t>33651 Xavier Stravenue</t>
  </si>
  <si>
    <t>Robinsonbury</t>
  </si>
  <si>
    <t>31792</t>
  </si>
  <si>
    <t>Jennifer Taylor</t>
  </si>
  <si>
    <t>VAL-2070</t>
  </si>
  <si>
    <t>VAL-8313</t>
  </si>
  <si>
    <t>557 Michael Inlet</t>
  </si>
  <si>
    <t>South Janet</t>
  </si>
  <si>
    <t>26063</t>
  </si>
  <si>
    <t>ID-8590a000</t>
  </si>
  <si>
    <t>Bobby Johnson</t>
  </si>
  <si>
    <t>VAL-7837</t>
  </si>
  <si>
    <t>VAL-7092</t>
  </si>
  <si>
    <t>93049 Combs Pike</t>
  </si>
  <si>
    <t>South Kennethfurt</t>
  </si>
  <si>
    <t>52701</t>
  </si>
  <si>
    <t>ID-7912a000</t>
  </si>
  <si>
    <t>Mr. Jonathan Collins</t>
  </si>
  <si>
    <t>VAL-2935</t>
  </si>
  <si>
    <t>VAL-1708</t>
  </si>
  <si>
    <t>963 Wright Roads Suite 000</t>
  </si>
  <si>
    <t>Port Adam</t>
  </si>
  <si>
    <t>11344</t>
  </si>
  <si>
    <t>ID-9866a000</t>
  </si>
  <si>
    <t>Amber Gutierrez</t>
  </si>
  <si>
    <t>VAL-5244</t>
  </si>
  <si>
    <t>VAL-3625</t>
  </si>
  <si>
    <t>340 Ware Lock</t>
  </si>
  <si>
    <t>Christophertown</t>
  </si>
  <si>
    <t>08710</t>
  </si>
  <si>
    <t>ID-5383a000</t>
  </si>
  <si>
    <t>Joshua Christensen</t>
  </si>
  <si>
    <t>VAL-1187</t>
  </si>
  <si>
    <t>VAL-4583</t>
  </si>
  <si>
    <t>076 Patricia Plains Apt. 245</t>
  </si>
  <si>
    <t>Port Jasonmouth</t>
  </si>
  <si>
    <t>74778</t>
  </si>
  <si>
    <t>PO-780</t>
  </si>
  <si>
    <t>ID-1969a000</t>
  </si>
  <si>
    <t>Janice Matthews</t>
  </si>
  <si>
    <t>052 Richard Valleys</t>
  </si>
  <si>
    <t>Jerryland</t>
  </si>
  <si>
    <t>35157</t>
  </si>
  <si>
    <t>ID-5712a000</t>
  </si>
  <si>
    <t>Arthur Hill</t>
  </si>
  <si>
    <t>VAL-8729</t>
  </si>
  <si>
    <t>328 Simmons Springs Suite 856</t>
  </si>
  <si>
    <t>East Karinamouth</t>
  </si>
  <si>
    <t>66107</t>
  </si>
  <si>
    <t>ID-4418a000</t>
  </si>
  <si>
    <t>Rebecca Nichols</t>
  </si>
  <si>
    <t>08356 Ballard Rapid</t>
  </si>
  <si>
    <t>Port Joshuaview</t>
  </si>
  <si>
    <t>04066</t>
  </si>
  <si>
    <t>ID-6258a000</t>
  </si>
  <si>
    <t>Robert Galvan</t>
  </si>
  <si>
    <t>VAL-6510</t>
  </si>
  <si>
    <t>85354 Derek Island</t>
  </si>
  <si>
    <t>Rodrigueztown</t>
  </si>
  <si>
    <t>11270</t>
  </si>
  <si>
    <t>ID-3312a000</t>
  </si>
  <si>
    <t>Tracy Robinson</t>
  </si>
  <si>
    <t>VAL-1415</t>
  </si>
  <si>
    <t>VAL-4936</t>
  </si>
  <si>
    <t>92139 Hamilton Rest</t>
  </si>
  <si>
    <t>63600</t>
  </si>
  <si>
    <t>Kevin Gordon</t>
  </si>
  <si>
    <t>VAL-8634</t>
  </si>
  <si>
    <t>VAL-7966</t>
  </si>
  <si>
    <t>747 Sherman Cliff Suite 059</t>
  </si>
  <si>
    <t>New Patrick</t>
  </si>
  <si>
    <t>56693</t>
  </si>
  <si>
    <t>PO-421</t>
  </si>
  <si>
    <t>Carolyn Saunders</t>
  </si>
  <si>
    <t>VAL-4328</t>
  </si>
  <si>
    <t>VAL-2370</t>
  </si>
  <si>
    <t>126 Carr Ferry</t>
  </si>
  <si>
    <t>New Pamela</t>
  </si>
  <si>
    <t>22924</t>
  </si>
  <si>
    <t>ID-6917a000</t>
  </si>
  <si>
    <t>Laura White</t>
  </si>
  <si>
    <t>VAL-3614</t>
  </si>
  <si>
    <t>VAL-7071</t>
  </si>
  <si>
    <t>42657 Cardenas Route</t>
  </si>
  <si>
    <t>Anneton</t>
  </si>
  <si>
    <t>49641</t>
  </si>
  <si>
    <t>ID-1710a000</t>
  </si>
  <si>
    <t>Stacy Hinton</t>
  </si>
  <si>
    <t>VAL-9921</t>
  </si>
  <si>
    <t>VAL-7642</t>
  </si>
  <si>
    <t>9542 Andrea Mission</t>
  </si>
  <si>
    <t>New Robert</t>
  </si>
  <si>
    <t>26078</t>
  </si>
  <si>
    <t>ID-5552a000</t>
  </si>
  <si>
    <t>Matthew Thomas</t>
  </si>
  <si>
    <t>VAL-2296</t>
  </si>
  <si>
    <t>VAL-5528</t>
  </si>
  <si>
    <t>170 Melissa Stream</t>
  </si>
  <si>
    <t>North Erika</t>
  </si>
  <si>
    <t>36003</t>
  </si>
  <si>
    <t>ID-1256a000</t>
  </si>
  <si>
    <t>David Blair</t>
  </si>
  <si>
    <t>VAL-4816</t>
  </si>
  <si>
    <t>325 Sarah Flat Apt. 768</t>
  </si>
  <si>
    <t>Kirkburgh</t>
  </si>
  <si>
    <t>05252</t>
  </si>
  <si>
    <t>ID-4250a000</t>
  </si>
  <si>
    <t>Tony Harris</t>
  </si>
  <si>
    <t>VAL-8686</t>
  </si>
  <si>
    <t>16616 Crane Point</t>
  </si>
  <si>
    <t>East John</t>
  </si>
  <si>
    <t>40693</t>
  </si>
  <si>
    <t>Gregory Klein</t>
  </si>
  <si>
    <t>VAL-9606</t>
  </si>
  <si>
    <t>VAL-1531</t>
  </si>
  <si>
    <t>432 White Crest Suite 723</t>
  </si>
  <si>
    <t>Port Curtisview</t>
  </si>
  <si>
    <t>41693</t>
  </si>
  <si>
    <t>ID-3569a000</t>
  </si>
  <si>
    <t>Christina Roman</t>
  </si>
  <si>
    <t>VAL-8260</t>
  </si>
  <si>
    <t>VAL-6673</t>
  </si>
  <si>
    <t>1954 Morris Knolls</t>
  </si>
  <si>
    <t>44097</t>
  </si>
  <si>
    <t>ID-1795a000</t>
  </si>
  <si>
    <t>Julie Caldwell</t>
  </si>
  <si>
    <t>VAL-3995</t>
  </si>
  <si>
    <t>6451 Andrews Islands Apt. 785</t>
  </si>
  <si>
    <t>Lake Matthewmouth</t>
  </si>
  <si>
    <t>54302</t>
  </si>
  <si>
    <t>PO-197</t>
  </si>
  <si>
    <t>ID-9984a000</t>
  </si>
  <si>
    <t>Amanda Carlson</t>
  </si>
  <si>
    <t>VAL-6158</t>
  </si>
  <si>
    <t>0160 Joanne Keys Suite 032</t>
  </si>
  <si>
    <t>Carrilloberg</t>
  </si>
  <si>
    <t>32369</t>
  </si>
  <si>
    <t>Michelle Mcconnell</t>
  </si>
  <si>
    <t>VAL-6646</t>
  </si>
  <si>
    <t>VAL-8352</t>
  </si>
  <si>
    <t>622 Jennifer Track</t>
  </si>
  <si>
    <t>14496</t>
  </si>
  <si>
    <t>ID-9528a000</t>
  </si>
  <si>
    <t>Lance Booker</t>
  </si>
  <si>
    <t>VAL-5502</t>
  </si>
  <si>
    <t>VAL-4885</t>
  </si>
  <si>
    <t>31566 Stark Trace Suite 090</t>
  </si>
  <si>
    <t>West Janet</t>
  </si>
  <si>
    <t>85173</t>
  </si>
  <si>
    <t>ID-2522a000</t>
  </si>
  <si>
    <t>Adrian Reeves</t>
  </si>
  <si>
    <t>9285 Patrick Vista Suite 025</t>
  </si>
  <si>
    <t>Port Tammychester</t>
  </si>
  <si>
    <t>23013</t>
  </si>
  <si>
    <t>ID-9563a000</t>
  </si>
  <si>
    <t>Ryan King</t>
  </si>
  <si>
    <t>VAL-2614</t>
  </si>
  <si>
    <t>VAL-5159</t>
  </si>
  <si>
    <t>56181 Carolyn Loaf Suite 813</t>
  </si>
  <si>
    <t>Rosshaven</t>
  </si>
  <si>
    <t>56213</t>
  </si>
  <si>
    <t>ID-5933a000</t>
  </si>
  <si>
    <t>Alex Bush</t>
  </si>
  <si>
    <t>VAL-5709</t>
  </si>
  <si>
    <t>VAL-2079</t>
  </si>
  <si>
    <t>53903 Angela Point</t>
  </si>
  <si>
    <t>East Kyleberg</t>
  </si>
  <si>
    <t>07929</t>
  </si>
  <si>
    <t>ID-8522a000</t>
  </si>
  <si>
    <t>Kristen Holden</t>
  </si>
  <si>
    <t>VAL-1171</t>
  </si>
  <si>
    <t>VAL-2607</t>
  </si>
  <si>
    <t>8731 Garza Light</t>
  </si>
  <si>
    <t>Smithstad</t>
  </si>
  <si>
    <t>70004</t>
  </si>
  <si>
    <t>ID-5861a000</t>
  </si>
  <si>
    <t>Cynthia Bray</t>
  </si>
  <si>
    <t>VAL-9559</t>
  </si>
  <si>
    <t>44424 Chambers Point</t>
  </si>
  <si>
    <t>South Colin</t>
  </si>
  <si>
    <t>28413</t>
  </si>
  <si>
    <t>Jasmin Ross</t>
  </si>
  <si>
    <t>VAL-6180</t>
  </si>
  <si>
    <t>VAL-9278</t>
  </si>
  <si>
    <t>7245 Benson Crest</t>
  </si>
  <si>
    <t>Fostershire</t>
  </si>
  <si>
    <t>32763</t>
  </si>
  <si>
    <t>Martin Greene</t>
  </si>
  <si>
    <t>VAL-3617</t>
  </si>
  <si>
    <t>VAL-6295</t>
  </si>
  <si>
    <t>843 Wright Locks Apt. 703</t>
  </si>
  <si>
    <t>Loritown</t>
  </si>
  <si>
    <t>08026</t>
  </si>
  <si>
    <t>Jacob Pruitt</t>
  </si>
  <si>
    <t>VAL-1367</t>
  </si>
  <si>
    <t>VAL-1840</t>
  </si>
  <si>
    <t>130 Howard Pass Suite 610</t>
  </si>
  <si>
    <t>Richardfurt</t>
  </si>
  <si>
    <t>58885</t>
  </si>
  <si>
    <t>ID-1423a000</t>
  </si>
  <si>
    <t>Michele James</t>
  </si>
  <si>
    <t>VAL-9053</t>
  </si>
  <si>
    <t>14775 Mcdonald Springs Apt. 546</t>
  </si>
  <si>
    <t>South Ericville</t>
  </si>
  <si>
    <t>75491</t>
  </si>
  <si>
    <t>PO-820</t>
  </si>
  <si>
    <t>ID-7701a000</t>
  </si>
  <si>
    <t>Amber Rivas</t>
  </si>
  <si>
    <t>VAL-3108</t>
  </si>
  <si>
    <t>VAL-7378</t>
  </si>
  <si>
    <t>554 Autumn Junctions</t>
  </si>
  <si>
    <t>West Kristinmouth</t>
  </si>
  <si>
    <t>03238</t>
  </si>
  <si>
    <t>ID-4756a000</t>
  </si>
  <si>
    <t>Eric Lee</t>
  </si>
  <si>
    <t>VAL-5728</t>
  </si>
  <si>
    <t>VAL-8639</t>
  </si>
  <si>
    <t>77377 Bishop Valleys Suite 459</t>
  </si>
  <si>
    <t>Andrewsfort</t>
  </si>
  <si>
    <t>72132</t>
  </si>
  <si>
    <t>PO-594</t>
  </si>
  <si>
    <t>ID-1940a000</t>
  </si>
  <si>
    <t>Marie Clark</t>
  </si>
  <si>
    <t>VAL-5873</t>
  </si>
  <si>
    <t>VAL-3088</t>
  </si>
  <si>
    <t>694 Aaron Loaf</t>
  </si>
  <si>
    <t>East Danielton</t>
  </si>
  <si>
    <t>46180</t>
  </si>
  <si>
    <t>PO-639</t>
  </si>
  <si>
    <t>ID-4767a000</t>
  </si>
  <si>
    <t>Ashley Smith</t>
  </si>
  <si>
    <t>VAL-3146</t>
  </si>
  <si>
    <t>VAL-2874</t>
  </si>
  <si>
    <t>065 Williamson Manor Suite 518</t>
  </si>
  <si>
    <t>Leeton</t>
  </si>
  <si>
    <t>46891</t>
  </si>
  <si>
    <t>ID-5953a000</t>
  </si>
  <si>
    <t>Ronald Bass</t>
  </si>
  <si>
    <t>VAL-3016</t>
  </si>
  <si>
    <t>7779 Mary Ridges Suite 950</t>
  </si>
  <si>
    <t>Port Connie</t>
  </si>
  <si>
    <t>29176</t>
  </si>
  <si>
    <t>ID-4203a000</t>
  </si>
  <si>
    <t>David Anderson</t>
  </si>
  <si>
    <t>VAL-2528</t>
  </si>
  <si>
    <t>VAL-9596</t>
  </si>
  <si>
    <t>41819 Peterson Lakes Suite 567</t>
  </si>
  <si>
    <t>Wrighthaven</t>
  </si>
  <si>
    <t>25747</t>
  </si>
  <si>
    <t>ID-1160a000</t>
  </si>
  <si>
    <t>Tamara Soto</t>
  </si>
  <si>
    <t>VAL-2956</t>
  </si>
  <si>
    <t>181 Carson Extensions</t>
  </si>
  <si>
    <t>East Andrea</t>
  </si>
  <si>
    <t>21009</t>
  </si>
  <si>
    <t>ID-6891a000</t>
  </si>
  <si>
    <t>Keith Ware</t>
  </si>
  <si>
    <t>VAL-7962</t>
  </si>
  <si>
    <t>VAL-3150</t>
  </si>
  <si>
    <t>22883 Kaitlyn Branch Suite 535</t>
  </si>
  <si>
    <t>New Diana</t>
  </si>
  <si>
    <t>72990</t>
  </si>
  <si>
    <t>Jacqueline Johnson</t>
  </si>
  <si>
    <t>VAL-1400</t>
  </si>
  <si>
    <t>VAL-1710</t>
  </si>
  <si>
    <t>9772 Douglas Forges</t>
  </si>
  <si>
    <t>Port Danashire</t>
  </si>
  <si>
    <t>90607</t>
  </si>
  <si>
    <t>ID-2907a000</t>
  </si>
  <si>
    <t>Destiny Parker</t>
  </si>
  <si>
    <t>VAL-7368</t>
  </si>
  <si>
    <t>140 May Lights</t>
  </si>
  <si>
    <t>Johnathanview</t>
  </si>
  <si>
    <t>99704</t>
  </si>
  <si>
    <t>ID-3826a000</t>
  </si>
  <si>
    <t>Brian Sanders</t>
  </si>
  <si>
    <t>VAL-1489</t>
  </si>
  <si>
    <t>985 Sheena Viaduct Suite 806</t>
  </si>
  <si>
    <t>Sextonbury</t>
  </si>
  <si>
    <t>94093</t>
  </si>
  <si>
    <t>ID-7469a000</t>
  </si>
  <si>
    <t>Tracey Hill</t>
  </si>
  <si>
    <t>VAL-2540</t>
  </si>
  <si>
    <t>769 Warren Crescent</t>
  </si>
  <si>
    <t>Johntown</t>
  </si>
  <si>
    <t>33516</t>
  </si>
  <si>
    <t>ID-7610a000</t>
  </si>
  <si>
    <t>Ariana Gonzales</t>
  </si>
  <si>
    <t>VAL-7978</t>
  </si>
  <si>
    <t>VAL-9042</t>
  </si>
  <si>
    <t>614 Mary Stream</t>
  </si>
  <si>
    <t>Swansonville</t>
  </si>
  <si>
    <t>10062</t>
  </si>
  <si>
    <t>ID-1295a000</t>
  </si>
  <si>
    <t>Kyle Jensen</t>
  </si>
  <si>
    <t>VAL-5394</t>
  </si>
  <si>
    <t>VAL-4134</t>
  </si>
  <si>
    <t>0427 Jonathan Cliff Apt. 738</t>
  </si>
  <si>
    <t>Tonyaview</t>
  </si>
  <si>
    <t>11423</t>
  </si>
  <si>
    <t>ID-3224a000</t>
  </si>
  <si>
    <t>William Crosby</t>
  </si>
  <si>
    <t>VAL-8618</t>
  </si>
  <si>
    <t>VAL-4311</t>
  </si>
  <si>
    <t>788 Donna Drive</t>
  </si>
  <si>
    <t>Walkerton</t>
  </si>
  <si>
    <t>51302</t>
  </si>
  <si>
    <t>PO-507</t>
  </si>
  <si>
    <t>ID-8975a000</t>
  </si>
  <si>
    <t>Larry Rice</t>
  </si>
  <si>
    <t>VAL-7205</t>
  </si>
  <si>
    <t>2464 Carr Stream Suite 050</t>
  </si>
  <si>
    <t>North Erin</t>
  </si>
  <si>
    <t>49744</t>
  </si>
  <si>
    <t>ID-6301a000</t>
  </si>
  <si>
    <t>Amber Bennett</t>
  </si>
  <si>
    <t>VAL-4524</t>
  </si>
  <si>
    <t>370 Flores Union</t>
  </si>
  <si>
    <t>Gonzalezmouth</t>
  </si>
  <si>
    <t>18860</t>
  </si>
  <si>
    <t>Ashley Ho</t>
  </si>
  <si>
    <t>VAL-2183</t>
  </si>
  <si>
    <t>VAL-5304</t>
  </si>
  <si>
    <t>739 Spencer Wall Suite 452</t>
  </si>
  <si>
    <t>Davisfort</t>
  </si>
  <si>
    <t>82188</t>
  </si>
  <si>
    <t>ID-8828a000</t>
  </si>
  <si>
    <t>Angela Jones</t>
  </si>
  <si>
    <t>VAL-8225</t>
  </si>
  <si>
    <t>451 Kevin Creek</t>
  </si>
  <si>
    <t>Morrisberg</t>
  </si>
  <si>
    <t>32079</t>
  </si>
  <si>
    <t>PO-857</t>
  </si>
  <si>
    <t>ID-8740a000</t>
  </si>
  <si>
    <t>Andrew Hawkins</t>
  </si>
  <si>
    <t>VAL-4177</t>
  </si>
  <si>
    <t>VAL-5871</t>
  </si>
  <si>
    <t>2872 Lopez Squares</t>
  </si>
  <si>
    <t>02286</t>
  </si>
  <si>
    <t>Louis Smith</t>
  </si>
  <si>
    <t>VAL-4994</t>
  </si>
  <si>
    <t>VAL-3992</t>
  </si>
  <si>
    <t>72919 Brooke Tunnel</t>
  </si>
  <si>
    <t>North Charles</t>
  </si>
  <si>
    <t>03909</t>
  </si>
  <si>
    <t>PO-791</t>
  </si>
  <si>
    <t>ID-8494a000</t>
  </si>
  <si>
    <t>Benjamin Erickson</t>
  </si>
  <si>
    <t>VAL-2654</t>
  </si>
  <si>
    <t>5381 Kenneth Prairie Suite 326</t>
  </si>
  <si>
    <t>Sandraside</t>
  </si>
  <si>
    <t>51556</t>
  </si>
  <si>
    <t>ID-3392a000</t>
  </si>
  <si>
    <t>April Anderson</t>
  </si>
  <si>
    <t>VAL-7366</t>
  </si>
  <si>
    <t>810 Larsen Overpass Apt. 501</t>
  </si>
  <si>
    <t>Elliottshire</t>
  </si>
  <si>
    <t>30750</t>
  </si>
  <si>
    <t>Jessica Ellison</t>
  </si>
  <si>
    <t>VAL-5891</t>
  </si>
  <si>
    <t>51337 David Overpass Suite 840</t>
  </si>
  <si>
    <t>South Bradley</t>
  </si>
  <si>
    <t>47876</t>
  </si>
  <si>
    <t>ID-5503a000</t>
  </si>
  <si>
    <t>Michael Grant</t>
  </si>
  <si>
    <t>VAL-1614</t>
  </si>
  <si>
    <t>VAL-6922</t>
  </si>
  <si>
    <t>86855 Oliver Junctions Suite 412</t>
  </si>
  <si>
    <t>New Emilyshire</t>
  </si>
  <si>
    <t>88685</t>
  </si>
  <si>
    <t>ID-9066a000</t>
  </si>
  <si>
    <t>Brianna Williams</t>
  </si>
  <si>
    <t>771 Morgan Road</t>
  </si>
  <si>
    <t>East Joyland</t>
  </si>
  <si>
    <t>87769</t>
  </si>
  <si>
    <t>PO-686</t>
  </si>
  <si>
    <t>ID-2676a000</t>
  </si>
  <si>
    <t>Lauren Young</t>
  </si>
  <si>
    <t>VAL-2277</t>
  </si>
  <si>
    <t>VAL-8569</t>
  </si>
  <si>
    <t>119 Raymond Locks Apt. 471</t>
  </si>
  <si>
    <t>97872</t>
  </si>
  <si>
    <t>PO-272</t>
  </si>
  <si>
    <t>ID-9074a000</t>
  </si>
  <si>
    <t>Christina Gonzalez</t>
  </si>
  <si>
    <t>VAL-9160</t>
  </si>
  <si>
    <t>VAL-4344</t>
  </si>
  <si>
    <t>2122 Megan Viaduct Apt. 476</t>
  </si>
  <si>
    <t>Port Christineville</t>
  </si>
  <si>
    <t>02012</t>
  </si>
  <si>
    <t>ID-5225a000</t>
  </si>
  <si>
    <t>Ryan Salinas</t>
  </si>
  <si>
    <t>VAL-5489</t>
  </si>
  <si>
    <t>VAL-4704</t>
  </si>
  <si>
    <t>0141 Nicholas Green Apt. 563</t>
  </si>
  <si>
    <t>Robertsstad</t>
  </si>
  <si>
    <t>29511</t>
  </si>
  <si>
    <t>ID-3330a000</t>
  </si>
  <si>
    <t>Jacqueline Lawrence</t>
  </si>
  <si>
    <t>VAL-2246</t>
  </si>
  <si>
    <t>9847 Lisa Throughway Suite 218</t>
  </si>
  <si>
    <t>North Elizabeth</t>
  </si>
  <si>
    <t>92582</t>
  </si>
  <si>
    <t>ID-7888a000</t>
  </si>
  <si>
    <t>Amy Lloyd</t>
  </si>
  <si>
    <t>VAL-8534</t>
  </si>
  <si>
    <t>VAL-1701</t>
  </si>
  <si>
    <t>8387 Jessica Parkway Apt. 362</t>
  </si>
  <si>
    <t>Johnsonborough</t>
  </si>
  <si>
    <t>47030</t>
  </si>
  <si>
    <t>ID-8779a000</t>
  </si>
  <si>
    <t>Kerry Taylor</t>
  </si>
  <si>
    <t>VAL-9958</t>
  </si>
  <si>
    <t>VAL-3601</t>
  </si>
  <si>
    <t>2744 Jacqueline Pass</t>
  </si>
  <si>
    <t>Adamschester</t>
  </si>
  <si>
    <t>55459</t>
  </si>
  <si>
    <t>ID-3629a000</t>
  </si>
  <si>
    <t>Dr. Heather Baker MD</t>
  </si>
  <si>
    <t>VAL-3159</t>
  </si>
  <si>
    <t>38367 Hoover Hills Suite 040</t>
  </si>
  <si>
    <t>Lake Rebecca</t>
  </si>
  <si>
    <t>03876</t>
  </si>
  <si>
    <t>Jessica Poole</t>
  </si>
  <si>
    <t>VAL-3718</t>
  </si>
  <si>
    <t>VAL-2357</t>
  </si>
  <si>
    <t>7845 Stephanie Station</t>
  </si>
  <si>
    <t>East Jason</t>
  </si>
  <si>
    <t>96116</t>
  </si>
  <si>
    <t>ID-5143a000</t>
  </si>
  <si>
    <t>Heather Calderon</t>
  </si>
  <si>
    <t>VAL-8781</t>
  </si>
  <si>
    <t>VAL-9357</t>
  </si>
  <si>
    <t>76866 Sean Plain Suite 131</t>
  </si>
  <si>
    <t>Reidberg</t>
  </si>
  <si>
    <t>65549</t>
  </si>
  <si>
    <t>ID-3184a000</t>
  </si>
  <si>
    <t>Gerald Mejia</t>
  </si>
  <si>
    <t>VAL-6207</t>
  </si>
  <si>
    <t>VAL-1927</t>
  </si>
  <si>
    <t>291 Peterson Brooks Apt. 414</t>
  </si>
  <si>
    <t>Taylorfort</t>
  </si>
  <si>
    <t>80026</t>
  </si>
  <si>
    <t>ID-5894a000</t>
  </si>
  <si>
    <t>Darren Lewis</t>
  </si>
  <si>
    <t>VAL-3935</t>
  </si>
  <si>
    <t>3011 Taylor Oval</t>
  </si>
  <si>
    <t>Patrickfurt</t>
  </si>
  <si>
    <t>64103</t>
  </si>
  <si>
    <t>ID-1261a000</t>
  </si>
  <si>
    <t>Debra Rodriguez</t>
  </si>
  <si>
    <t>VAL-4725</t>
  </si>
  <si>
    <t>VAL-2721</t>
  </si>
  <si>
    <t>9319 Robert Roads Suite 683</t>
  </si>
  <si>
    <t>Lake Jon</t>
  </si>
  <si>
    <t>21150</t>
  </si>
  <si>
    <t>Howard Freeman</t>
  </si>
  <si>
    <t>VAL-1984</t>
  </si>
  <si>
    <t>VAL-4621</t>
  </si>
  <si>
    <t>9599 Scott Falls</t>
  </si>
  <si>
    <t>West Nicholas</t>
  </si>
  <si>
    <t>83473</t>
  </si>
  <si>
    <t>ID-3960a000</t>
  </si>
  <si>
    <t>Richard Schmidt</t>
  </si>
  <si>
    <t>VAL-8358</t>
  </si>
  <si>
    <t>VAL-6907</t>
  </si>
  <si>
    <t>8024 Le Knoll Apt. 102</t>
  </si>
  <si>
    <t>Heathchester</t>
  </si>
  <si>
    <t>96912</t>
  </si>
  <si>
    <t>PO-385</t>
  </si>
  <si>
    <t>ID-9055a000</t>
  </si>
  <si>
    <t>Michelle Santiago</t>
  </si>
  <si>
    <t>VAL-7547</t>
  </si>
  <si>
    <t>VAL-8998</t>
  </si>
  <si>
    <t>610 Miller Crescent</t>
  </si>
  <si>
    <t>80350</t>
  </si>
  <si>
    <t>ID-1743a000</t>
  </si>
  <si>
    <t>Lisa Burns</t>
  </si>
  <si>
    <t>VAL-3102</t>
  </si>
  <si>
    <t>VAL-7175</t>
  </si>
  <si>
    <t>1008 Duncan Isle</t>
  </si>
  <si>
    <t>Garciaberg</t>
  </si>
  <si>
    <t>82014</t>
  </si>
  <si>
    <t>PO-250</t>
  </si>
  <si>
    <t>Erika Rodriguez</t>
  </si>
  <si>
    <t>VAL-2387</t>
  </si>
  <si>
    <t>VAL-3494</t>
  </si>
  <si>
    <t>62587 Sheri Isle</t>
  </si>
  <si>
    <t>Brayside</t>
  </si>
  <si>
    <t>56465</t>
  </si>
  <si>
    <t>ID-9263a000</t>
  </si>
  <si>
    <t>Scott Simon</t>
  </si>
  <si>
    <t>VAL-1319</t>
  </si>
  <si>
    <t>VAL-4155</t>
  </si>
  <si>
    <t>04056 Jason Route</t>
  </si>
  <si>
    <t>Mitchellmouth</t>
  </si>
  <si>
    <t>40537</t>
  </si>
  <si>
    <t>Stacey Cole</t>
  </si>
  <si>
    <t>VAL-4397</t>
  </si>
  <si>
    <t>VAL-1721</t>
  </si>
  <si>
    <t>678 Jonathan Hill Apt. 893</t>
  </si>
  <si>
    <t>Gregoryside</t>
  </si>
  <si>
    <t>93923</t>
  </si>
  <si>
    <t>ID-8832a000</t>
  </si>
  <si>
    <t>Vincent Delacruz</t>
  </si>
  <si>
    <t>VAL-9622</t>
  </si>
  <si>
    <t>VAL-7353</t>
  </si>
  <si>
    <t>6215 James Vista</t>
  </si>
  <si>
    <t>Port Johnfort</t>
  </si>
  <si>
    <t>37878</t>
  </si>
  <si>
    <t>ID-9437a000</t>
  </si>
  <si>
    <t>VAL-3810</t>
  </si>
  <si>
    <t>VAL-5095</t>
  </si>
  <si>
    <t>48228 Lisa Parkways Suite 725</t>
  </si>
  <si>
    <t>Gregoryland</t>
  </si>
  <si>
    <t>13225</t>
  </si>
  <si>
    <t>ID-5323a000</t>
  </si>
  <si>
    <t>Joseph Scott</t>
  </si>
  <si>
    <t>VAL-9186</t>
  </si>
  <si>
    <t>VAL-2787</t>
  </si>
  <si>
    <t>43424 Sharon Knoll</t>
  </si>
  <si>
    <t>East Emily</t>
  </si>
  <si>
    <t>19755</t>
  </si>
  <si>
    <t>Mary Young</t>
  </si>
  <si>
    <t>VAL-1474</t>
  </si>
  <si>
    <t>VAL-8067</t>
  </si>
  <si>
    <t>489 Philip Trace Apt. 349</t>
  </si>
  <si>
    <t>Kimberlystad</t>
  </si>
  <si>
    <t>72594</t>
  </si>
  <si>
    <t>ID-1446a000</t>
  </si>
  <si>
    <t>Kevin Glass</t>
  </si>
  <si>
    <t>VAL-3507</t>
  </si>
  <si>
    <t>VAL-1608</t>
  </si>
  <si>
    <t>8847 Ortega Drive Apt. 003</t>
  </si>
  <si>
    <t>Nicholasport</t>
  </si>
  <si>
    <t>88441</t>
  </si>
  <si>
    <t>ID-8879a000</t>
  </si>
  <si>
    <t>Andrew Brown</t>
  </si>
  <si>
    <t>VAL-4148</t>
  </si>
  <si>
    <t>7302 Angela Meadows Apt. 188</t>
  </si>
  <si>
    <t>New Teresa</t>
  </si>
  <si>
    <t>81316</t>
  </si>
  <si>
    <t>PO-142</t>
  </si>
  <si>
    <t>ID-1609a000</t>
  </si>
  <si>
    <t>Sharon Hardin</t>
  </si>
  <si>
    <t>VAL-4774</t>
  </si>
  <si>
    <t>VAL-7684</t>
  </si>
  <si>
    <t>0240 Samuel Street</t>
  </si>
  <si>
    <t>Gallegosville</t>
  </si>
  <si>
    <t>34625</t>
  </si>
  <si>
    <t>PO-365</t>
  </si>
  <si>
    <t>ID-8527a000</t>
  </si>
  <si>
    <t>Clinton Bradley</t>
  </si>
  <si>
    <t>VAL-7259</t>
  </si>
  <si>
    <t>348 Brown Crest Apt. 170</t>
  </si>
  <si>
    <t>Wilcoxhaven</t>
  </si>
  <si>
    <t>90194</t>
  </si>
  <si>
    <t>ID-9936a000</t>
  </si>
  <si>
    <t>Marcus Humphrey</t>
  </si>
  <si>
    <t>VAL-7134</t>
  </si>
  <si>
    <t>VAL-4137</t>
  </si>
  <si>
    <t>08238 Lynn Park</t>
  </si>
  <si>
    <t>Paynemouth</t>
  </si>
  <si>
    <t>10101</t>
  </si>
  <si>
    <t>ID-3234a000</t>
  </si>
  <si>
    <t>Danielle Allen</t>
  </si>
  <si>
    <t>VAL-8670</t>
  </si>
  <si>
    <t>VAL-2041</t>
  </si>
  <si>
    <t>52122 Rebecca Path Suite 879</t>
  </si>
  <si>
    <t>Kathyhaven</t>
  </si>
  <si>
    <t>97668</t>
  </si>
  <si>
    <t>ID-8996a000</t>
  </si>
  <si>
    <t>Juan Montgomery</t>
  </si>
  <si>
    <t>VAL-4729</t>
  </si>
  <si>
    <t>4071 Solomon Circle</t>
  </si>
  <si>
    <t>North Joseph</t>
  </si>
  <si>
    <t>71042</t>
  </si>
  <si>
    <t>ID-9908a000</t>
  </si>
  <si>
    <t>Cheryl Dalton</t>
  </si>
  <si>
    <t>VAL-4088</t>
  </si>
  <si>
    <t>552 Vasquez Hills Apt. 928</t>
  </si>
  <si>
    <t>89417</t>
  </si>
  <si>
    <t>ID-4067a000</t>
  </si>
  <si>
    <t>Kevin Thornton</t>
  </si>
  <si>
    <t>VAL-7430</t>
  </si>
  <si>
    <t>400 Thornton Extension Suite 534</t>
  </si>
  <si>
    <t>Port Mariabury</t>
  </si>
  <si>
    <t>21975</t>
  </si>
  <si>
    <t>ID-4854a000</t>
  </si>
  <si>
    <t>Melissa Martinez</t>
  </si>
  <si>
    <t>VAL-4957</t>
  </si>
  <si>
    <t>VAL-6341</t>
  </si>
  <si>
    <t>8005 Jones Pike</t>
  </si>
  <si>
    <t>Ferrelltown</t>
  </si>
  <si>
    <t>09976</t>
  </si>
  <si>
    <t>Anne Harris</t>
  </si>
  <si>
    <t>VAL-2396</t>
  </si>
  <si>
    <t>VAL-8025</t>
  </si>
  <si>
    <t>478 Joyce Isle</t>
  </si>
  <si>
    <t>15876</t>
  </si>
  <si>
    <t>ID-5878a000</t>
  </si>
  <si>
    <t>Desiree Melendez</t>
  </si>
  <si>
    <t>VAL-3220</t>
  </si>
  <si>
    <t>VAL-1856</t>
  </si>
  <si>
    <t>1224 Karen Orchard</t>
  </si>
  <si>
    <t>New Wendyside</t>
  </si>
  <si>
    <t>53922</t>
  </si>
  <si>
    <t>PO-954</t>
  </si>
  <si>
    <t>David Erickson</t>
  </si>
  <si>
    <t>33759 Wright Expressway</t>
  </si>
  <si>
    <t>Rojaston</t>
  </si>
  <si>
    <t>12726</t>
  </si>
  <si>
    <t>ID-9364a000</t>
  </si>
  <si>
    <t>Daryl Jones</t>
  </si>
  <si>
    <t>VAL-2119</t>
  </si>
  <si>
    <t>4455 Candice Square Suite 597</t>
  </si>
  <si>
    <t>Debbieburgh</t>
  </si>
  <si>
    <t>41230</t>
  </si>
  <si>
    <t>PO-104</t>
  </si>
  <si>
    <t>ID-7120a000</t>
  </si>
  <si>
    <t>Brian Gonzalez</t>
  </si>
  <si>
    <t>VAL-4772</t>
  </si>
  <si>
    <t>2179 Andrew Island</t>
  </si>
  <si>
    <t>Kelliport</t>
  </si>
  <si>
    <t>62931</t>
  </si>
  <si>
    <t>ID-2284a000</t>
  </si>
  <si>
    <t>Mrs. Linda Lindsey</t>
  </si>
  <si>
    <t>VAL-8426</t>
  </si>
  <si>
    <t>VAL-2289</t>
  </si>
  <si>
    <t>19255 Johnson Common Apt. 250</t>
  </si>
  <si>
    <t>Brittanyport</t>
  </si>
  <si>
    <t>87899</t>
  </si>
  <si>
    <t>ID-2572a000</t>
  </si>
  <si>
    <t>Michelle Henry</t>
  </si>
  <si>
    <t>VAL-4462</t>
  </si>
  <si>
    <t>VAL-7078</t>
  </si>
  <si>
    <t>05002 Melissa Meadow Suite 125</t>
  </si>
  <si>
    <t>13572</t>
  </si>
  <si>
    <t>ID-9040a000</t>
  </si>
  <si>
    <t>Mikayla Figueroa</t>
  </si>
  <si>
    <t>VAL-2714</t>
  </si>
  <si>
    <t>VAL-7682</t>
  </si>
  <si>
    <t>6894 Mario Lights Apt. 242</t>
  </si>
  <si>
    <t>East Loretta</t>
  </si>
  <si>
    <t>12453</t>
  </si>
  <si>
    <t>PO-867</t>
  </si>
  <si>
    <t>ID-9097a000</t>
  </si>
  <si>
    <t>Kenneth Snyder</t>
  </si>
  <si>
    <t>VAL-6106</t>
  </si>
  <si>
    <t>VAL-1058</t>
  </si>
  <si>
    <t>445 Christina Plains</t>
  </si>
  <si>
    <t>Phamberg</t>
  </si>
  <si>
    <t>33387</t>
  </si>
  <si>
    <t>PO-347</t>
  </si>
  <si>
    <t>ID-1794a000</t>
  </si>
  <si>
    <t>Christine Harris</t>
  </si>
  <si>
    <t>VAL-7891</t>
  </si>
  <si>
    <t>VAL-8892</t>
  </si>
  <si>
    <t>0917 Marsh River</t>
  </si>
  <si>
    <t>Justinland</t>
  </si>
  <si>
    <t>26193</t>
  </si>
  <si>
    <t>ID-7058a000</t>
  </si>
  <si>
    <t>Robert Lee</t>
  </si>
  <si>
    <t>VAL-7784</t>
  </si>
  <si>
    <t>750 Randy Extensions Apt. 499</t>
  </si>
  <si>
    <t>North Danielview</t>
  </si>
  <si>
    <t>81394</t>
  </si>
  <si>
    <t>ID-7624a000</t>
  </si>
  <si>
    <t>Kevin Smith</t>
  </si>
  <si>
    <t>VAL-2575</t>
  </si>
  <si>
    <t>1050 Jordan Station Suite 815</t>
  </si>
  <si>
    <t>North Samuel</t>
  </si>
  <si>
    <t>20407</t>
  </si>
  <si>
    <t>Kari Miller</t>
  </si>
  <si>
    <t>VAL-8713</t>
  </si>
  <si>
    <t>VAL-7946</t>
  </si>
  <si>
    <t>41621 Shelton Station Apt. 656</t>
  </si>
  <si>
    <t>South Denise</t>
  </si>
  <si>
    <t>08822</t>
  </si>
  <si>
    <t>ID-5607a000</t>
  </si>
  <si>
    <t>Colleen Silva</t>
  </si>
  <si>
    <t>VAL-4056</t>
  </si>
  <si>
    <t>VAL-5546</t>
  </si>
  <si>
    <t>1124 Brennan Stravenue Apt. 592</t>
  </si>
  <si>
    <t>East Aaron</t>
  </si>
  <si>
    <t>48646</t>
  </si>
  <si>
    <t>PO-136</t>
  </si>
  <si>
    <t>Seth Russell DVM</t>
  </si>
  <si>
    <t>VAL-4600</t>
  </si>
  <si>
    <t>05264 Johnson Fords Suite 827</t>
  </si>
  <si>
    <t>North Kathyland</t>
  </si>
  <si>
    <t>21569</t>
  </si>
  <si>
    <t>ID-9959a000</t>
  </si>
  <si>
    <t>Mark Jackson</t>
  </si>
  <si>
    <t>VAL-8091</t>
  </si>
  <si>
    <t>VAL-6980</t>
  </si>
  <si>
    <t>92779 Melanie Brook Apt. 513</t>
  </si>
  <si>
    <t>North Monica</t>
  </si>
  <si>
    <t>06508</t>
  </si>
  <si>
    <t>ID-7658a000</t>
  </si>
  <si>
    <t>Drew Robinson</t>
  </si>
  <si>
    <t>VAL-7043</t>
  </si>
  <si>
    <t>VAL-3400</t>
  </si>
  <si>
    <t>848 Hayes Spur Apt. 437</t>
  </si>
  <si>
    <t>Sarahbury</t>
  </si>
  <si>
    <t>99688</t>
  </si>
  <si>
    <t>ID-9606a000</t>
  </si>
  <si>
    <t>Jennifer Reed</t>
  </si>
  <si>
    <t>VAL-8018</t>
  </si>
  <si>
    <t>VAL-6631</t>
  </si>
  <si>
    <t>196 Williams Knolls</t>
  </si>
  <si>
    <t>West Mark</t>
  </si>
  <si>
    <t>38502</t>
  </si>
  <si>
    <t>ID-7328a000</t>
  </si>
  <si>
    <t>David Reed</t>
  </si>
  <si>
    <t>5755 Hall Street</t>
  </si>
  <si>
    <t>Jenniferberg</t>
  </si>
  <si>
    <t>69302</t>
  </si>
  <si>
    <t>PO-962</t>
  </si>
  <si>
    <t>ID-4160a000</t>
  </si>
  <si>
    <t>Paul Shaffer</t>
  </si>
  <si>
    <t>VAL-4483</t>
  </si>
  <si>
    <t>84041 Medina Fall</t>
  </si>
  <si>
    <t>50241</t>
  </si>
  <si>
    <t>ID-5952a000</t>
  </si>
  <si>
    <t>Joseph Garza</t>
  </si>
  <si>
    <t>VAL-9112</t>
  </si>
  <si>
    <t>65494 Tanya Gardens Suite 776</t>
  </si>
  <si>
    <t>Lake Jeffrey</t>
  </si>
  <si>
    <t>59962</t>
  </si>
  <si>
    <t>ID-5050a000</t>
  </si>
  <si>
    <t>Michael Robinson MD</t>
  </si>
  <si>
    <t>VAL-4174</t>
  </si>
  <si>
    <t>3774 Ellison Run Apt. 859</t>
  </si>
  <si>
    <t>Lake Paul</t>
  </si>
  <si>
    <t>28133</t>
  </si>
  <si>
    <t>ID-6881a000</t>
  </si>
  <si>
    <t>Daniel Crane</t>
  </si>
  <si>
    <t>944 Brown Tunnel Suite 140</t>
  </si>
  <si>
    <t>South Wandamouth</t>
  </si>
  <si>
    <t>11305</t>
  </si>
  <si>
    <t>ID-1340a000</t>
  </si>
  <si>
    <t>Steven Maxwell</t>
  </si>
  <si>
    <t>VAL-2644</t>
  </si>
  <si>
    <t>221 Moore Manors Apt. 671</t>
  </si>
  <si>
    <t>31171</t>
  </si>
  <si>
    <t>ID-9763a000</t>
  </si>
  <si>
    <t>Ms. Pamela Little</t>
  </si>
  <si>
    <t>VAL-9141</t>
  </si>
  <si>
    <t>966 Chase Squares Suite 138</t>
  </si>
  <si>
    <t>Allenside</t>
  </si>
  <si>
    <t>98487</t>
  </si>
  <si>
    <t>ID-7295a000</t>
  </si>
  <si>
    <t>Sherry Woodard</t>
  </si>
  <si>
    <t>VAL-7393</t>
  </si>
  <si>
    <t>VAL-2667</t>
  </si>
  <si>
    <t>111 Nelson Crescent Apt. 462</t>
  </si>
  <si>
    <t>Lisafort</t>
  </si>
  <si>
    <t>25698</t>
  </si>
  <si>
    <t>ID-7714a000</t>
  </si>
  <si>
    <t>Derek Robinson</t>
  </si>
  <si>
    <t>VAL-7616</t>
  </si>
  <si>
    <t>VAL-5746</t>
  </si>
  <si>
    <t>5801 Joseph Port Apt. 125</t>
  </si>
  <si>
    <t>Colefurt</t>
  </si>
  <si>
    <t>09494</t>
  </si>
  <si>
    <t>ID-7834a000</t>
  </si>
  <si>
    <t>Kara Joseph</t>
  </si>
  <si>
    <t>VAL-8385</t>
  </si>
  <si>
    <t>VAL-4160</t>
  </si>
  <si>
    <t>2118 Edward Row</t>
  </si>
  <si>
    <t>East Nancy</t>
  </si>
  <si>
    <t>53793</t>
  </si>
  <si>
    <t>ID-4562a000</t>
  </si>
  <si>
    <t>Matthew Davis</t>
  </si>
  <si>
    <t>VAL-3681</t>
  </si>
  <si>
    <t>721 Randy Estates</t>
  </si>
  <si>
    <t>Joshuaport</t>
  </si>
  <si>
    <t>95626</t>
  </si>
  <si>
    <t>ID-5016a000</t>
  </si>
  <si>
    <t>Joanna Nolan</t>
  </si>
  <si>
    <t>VAL-5209</t>
  </si>
  <si>
    <t>6089 Johnson Extension Apt. 019</t>
  </si>
  <si>
    <t>Erikborough</t>
  </si>
  <si>
    <t>78780</t>
  </si>
  <si>
    <t>Melanie Torres</t>
  </si>
  <si>
    <t>VAL-4985</t>
  </si>
  <si>
    <t>0534 Tiffany Ranch Suite 806</t>
  </si>
  <si>
    <t>37572</t>
  </si>
  <si>
    <t>PO-359</t>
  </si>
  <si>
    <t>ID-3738a000</t>
  </si>
  <si>
    <t>Jason Costa</t>
  </si>
  <si>
    <t>VAL-5629</t>
  </si>
  <si>
    <t>VAL-5807</t>
  </si>
  <si>
    <t>497 Clark Point Apt. 855</t>
  </si>
  <si>
    <t>Lopezside</t>
  </si>
  <si>
    <t>53444</t>
  </si>
  <si>
    <t>ID-9581a000</t>
  </si>
  <si>
    <t>Adam Flores II</t>
  </si>
  <si>
    <t>VAL-9363</t>
  </si>
  <si>
    <t>VAL-1790</t>
  </si>
  <si>
    <t>175 Howard Locks</t>
  </si>
  <si>
    <t>West Stevenfort</t>
  </si>
  <si>
    <t>59037</t>
  </si>
  <si>
    <t>ID-8787a000</t>
  </si>
  <si>
    <t>Nicole Mccarty</t>
  </si>
  <si>
    <t>VAL-7082</t>
  </si>
  <si>
    <t>VAL-7144</t>
  </si>
  <si>
    <t>00857 Parker Road Suite 576</t>
  </si>
  <si>
    <t>East Tabitha</t>
  </si>
  <si>
    <t>93425</t>
  </si>
  <si>
    <t>ID-3281a000</t>
  </si>
  <si>
    <t>Rodney Green</t>
  </si>
  <si>
    <t>VAL-2862</t>
  </si>
  <si>
    <t>9309 Andrea View Apt. 489</t>
  </si>
  <si>
    <t>Port William</t>
  </si>
  <si>
    <t>27924</t>
  </si>
  <si>
    <t>ID-5666a000</t>
  </si>
  <si>
    <t>Nicole Moss</t>
  </si>
  <si>
    <t>VAL-9947</t>
  </si>
  <si>
    <t>VAL-8823</t>
  </si>
  <si>
    <t>603 Wells Village</t>
  </si>
  <si>
    <t>South Michaelview</t>
  </si>
  <si>
    <t>40197</t>
  </si>
  <si>
    <t>ID-6313a000</t>
  </si>
  <si>
    <t>Lonnie Walker</t>
  </si>
  <si>
    <t>VAL-1486</t>
  </si>
  <si>
    <t>2576 William Streets</t>
  </si>
  <si>
    <t>East Rachel</t>
  </si>
  <si>
    <t>41598</t>
  </si>
  <si>
    <t>Brittany Thomas</t>
  </si>
  <si>
    <t>VAL-9607</t>
  </si>
  <si>
    <t>898 Elizabeth Throughway</t>
  </si>
  <si>
    <t>Hickmanchester</t>
  </si>
  <si>
    <t>46887</t>
  </si>
  <si>
    <t>ID-5107a000</t>
  </si>
  <si>
    <t>Brittany Solomon</t>
  </si>
  <si>
    <t>VAL-2060</t>
  </si>
  <si>
    <t>53082 Jensen Lights Suite 308</t>
  </si>
  <si>
    <t>Brandyborough</t>
  </si>
  <si>
    <t>66990</t>
  </si>
  <si>
    <t>ID-1727a000</t>
  </si>
  <si>
    <t>Nicholas Lloyd</t>
  </si>
  <si>
    <t>VAL-3687</t>
  </si>
  <si>
    <t>VAL-5316</t>
  </si>
  <si>
    <t>291 Toni Underpass</t>
  </si>
  <si>
    <t>South Johnton</t>
  </si>
  <si>
    <t>31459</t>
  </si>
  <si>
    <t>Willie Carlson</t>
  </si>
  <si>
    <t>VAL-2335</t>
  </si>
  <si>
    <t>934 Schmitt Well Apt. 334</t>
  </si>
  <si>
    <t>Lake Jesseville</t>
  </si>
  <si>
    <t>48174</t>
  </si>
  <si>
    <t>PO-730</t>
  </si>
  <si>
    <t>ID-2216a000</t>
  </si>
  <si>
    <t>Rachel Brown</t>
  </si>
  <si>
    <t>VAL-9561</t>
  </si>
  <si>
    <t>VAL-3240</t>
  </si>
  <si>
    <t>56015 Scott Turnpike</t>
  </si>
  <si>
    <t>Deanborough</t>
  </si>
  <si>
    <t>65345</t>
  </si>
  <si>
    <t>ID-6832a000</t>
  </si>
  <si>
    <t>Nicholas Rice</t>
  </si>
  <si>
    <t>VAL-3797</t>
  </si>
  <si>
    <t>VAL-7322</t>
  </si>
  <si>
    <t>624 Roger Plaza Suite 625</t>
  </si>
  <si>
    <t>Danielton</t>
  </si>
  <si>
    <t>13643</t>
  </si>
  <si>
    <t>ID-6072a000</t>
  </si>
  <si>
    <t>Brittany Jenkins</t>
  </si>
  <si>
    <t>VAL-7344</t>
  </si>
  <si>
    <t>087 Barbara Stravenue Apt. 928</t>
  </si>
  <si>
    <t>Edwardland</t>
  </si>
  <si>
    <t>31200</t>
  </si>
  <si>
    <t>ID-1849a000</t>
  </si>
  <si>
    <t>Gail Phillips</t>
  </si>
  <si>
    <t>VAL-2048</t>
  </si>
  <si>
    <t>VAL-6713</t>
  </si>
  <si>
    <t>65283 Thompson Station Apt. 518</t>
  </si>
  <si>
    <t>Alexanderfurt</t>
  </si>
  <si>
    <t>43339</t>
  </si>
  <si>
    <t>ID-2727a000</t>
  </si>
  <si>
    <t>Shannon Owen</t>
  </si>
  <si>
    <t>VAL-7101</t>
  </si>
  <si>
    <t>VAL-4625</t>
  </si>
  <si>
    <t>2952 Kathleen Road</t>
  </si>
  <si>
    <t>91186</t>
  </si>
  <si>
    <t>John Holland</t>
  </si>
  <si>
    <t>VAL-8847</t>
  </si>
  <si>
    <t>VAL-7021</t>
  </si>
  <si>
    <t>92875 Kelly Light Apt. 805</t>
  </si>
  <si>
    <t>Cowanstad</t>
  </si>
  <si>
    <t>76640</t>
  </si>
  <si>
    <t>ID-1359a000</t>
  </si>
  <si>
    <t>Fernando Silva</t>
  </si>
  <si>
    <t>VAL-9578</t>
  </si>
  <si>
    <t>091 Smith Street Suite 578</t>
  </si>
  <si>
    <t>Lake Travis</t>
  </si>
  <si>
    <t>55995</t>
  </si>
  <si>
    <t>ID-3546a000</t>
  </si>
  <si>
    <t>Deborah House</t>
  </si>
  <si>
    <t>VAL-4914</t>
  </si>
  <si>
    <t>VAL-3811</t>
  </si>
  <si>
    <t>223 Sullivan Avenue Suite 971</t>
  </si>
  <si>
    <t>West Janetfurt</t>
  </si>
  <si>
    <t>87037</t>
  </si>
  <si>
    <t>ID-9148a000</t>
  </si>
  <si>
    <t>Lindsay Villegas</t>
  </si>
  <si>
    <t>VAL-3231</t>
  </si>
  <si>
    <t>546 White Shores</t>
  </si>
  <si>
    <t>Margaretberg</t>
  </si>
  <si>
    <t>05108</t>
  </si>
  <si>
    <t>PO-904</t>
  </si>
  <si>
    <t>ID-8182a000</t>
  </si>
  <si>
    <t>Cheryl Sanchez</t>
  </si>
  <si>
    <t>VAL-3904</t>
  </si>
  <si>
    <t>VAL-7391</t>
  </si>
  <si>
    <t>7342 Antonio Ridge Suite 120</t>
  </si>
  <si>
    <t>Lake Darleneside</t>
  </si>
  <si>
    <t>74835</t>
  </si>
  <si>
    <t>PO-732</t>
  </si>
  <si>
    <t>Trevor Hanson</t>
  </si>
  <si>
    <t>VAL-1467</t>
  </si>
  <si>
    <t>366 James Curve Apt. 815</t>
  </si>
  <si>
    <t>Kimberlyfort</t>
  </si>
  <si>
    <t>94378</t>
  </si>
  <si>
    <t>ID-9456a000</t>
  </si>
  <si>
    <t>Albert Carey</t>
  </si>
  <si>
    <t>VAL-4562</t>
  </si>
  <si>
    <t>VAL-4851</t>
  </si>
  <si>
    <t>72519 Mason Greens Suite 400</t>
  </si>
  <si>
    <t>North Davidmouth</t>
  </si>
  <si>
    <t>66227</t>
  </si>
  <si>
    <t>ID-8099a000</t>
  </si>
  <si>
    <t>Barbara Camacho</t>
  </si>
  <si>
    <t>VAL-8511</t>
  </si>
  <si>
    <t>VAL-4425</t>
  </si>
  <si>
    <t>969 Duffy Ford Apt. 515</t>
  </si>
  <si>
    <t>Port Ericview</t>
  </si>
  <si>
    <t>83386</t>
  </si>
  <si>
    <t>Sarah Wagner</t>
  </si>
  <si>
    <t>VAL-2430</t>
  </si>
  <si>
    <t>VAL-2301</t>
  </si>
  <si>
    <t>23747 Joe Mission Suite 471</t>
  </si>
  <si>
    <t>82394</t>
  </si>
  <si>
    <t>PO-111</t>
  </si>
  <si>
    <t>ID-2728a000</t>
  </si>
  <si>
    <t>David Stone</t>
  </si>
  <si>
    <t>VAL-1936</t>
  </si>
  <si>
    <t>VAL-7582</t>
  </si>
  <si>
    <t>254 Kevin Isle Suite 468</t>
  </si>
  <si>
    <t>South Ricky</t>
  </si>
  <si>
    <t>50128</t>
  </si>
  <si>
    <t>ID-7513a000</t>
  </si>
  <si>
    <t>Juan Johnson</t>
  </si>
  <si>
    <t>805 Cruz Mount Apt. 581</t>
  </si>
  <si>
    <t>Kyleport</t>
  </si>
  <si>
    <t>38603</t>
  </si>
  <si>
    <t>ID-8663a000</t>
  </si>
  <si>
    <t>Craig Cabrera</t>
  </si>
  <si>
    <t>VAL-2275</t>
  </si>
  <si>
    <t>153 Espinoza Unions Suite 103</t>
  </si>
  <si>
    <t>Jacquelinestad</t>
  </si>
  <si>
    <t>PO-984</t>
  </si>
  <si>
    <t>ID-5753a000</t>
  </si>
  <si>
    <t>Victoria Gamble</t>
  </si>
  <si>
    <t>18262 Mendoza Course Apt. 034</t>
  </si>
  <si>
    <t>Lisaberg</t>
  </si>
  <si>
    <t>50821</t>
  </si>
  <si>
    <t>Mrs. Penny Dixon</t>
  </si>
  <si>
    <t>VAL-4143</t>
  </si>
  <si>
    <t>315 Jennifer Village</t>
  </si>
  <si>
    <t>67770</t>
  </si>
  <si>
    <t>ID-4099a000</t>
  </si>
  <si>
    <t>Tara Chambers</t>
  </si>
  <si>
    <t>VAL-6753</t>
  </si>
  <si>
    <t>VAL-1746</t>
  </si>
  <si>
    <t>3910 Maria Plaza</t>
  </si>
  <si>
    <t>West Tammy</t>
  </si>
  <si>
    <t>05092</t>
  </si>
  <si>
    <t>ID-9677a000</t>
  </si>
  <si>
    <t>Daniel Miller</t>
  </si>
  <si>
    <t>VAL-6375</t>
  </si>
  <si>
    <t>328 Perez Course</t>
  </si>
  <si>
    <t>North Royland</t>
  </si>
  <si>
    <t>17617</t>
  </si>
  <si>
    <t>PO-859</t>
  </si>
  <si>
    <t>Alexis Turner</t>
  </si>
  <si>
    <t>VAL-2092</t>
  </si>
  <si>
    <t>45141 John Inlet Apt. 364</t>
  </si>
  <si>
    <t>South Albertbury</t>
  </si>
  <si>
    <t>39120</t>
  </si>
  <si>
    <t>PO-899</t>
  </si>
  <si>
    <t>ID-6675a000</t>
  </si>
  <si>
    <t>Mckenzie Berg</t>
  </si>
  <si>
    <t>VAL-1725</t>
  </si>
  <si>
    <t>VAL-3981</t>
  </si>
  <si>
    <t>2462 Brian Brook Suite 507</t>
  </si>
  <si>
    <t>South Christinashire</t>
  </si>
  <si>
    <t>97166</t>
  </si>
  <si>
    <t>Ricky Avery</t>
  </si>
  <si>
    <t>VAL-1685</t>
  </si>
  <si>
    <t>4898 Garcia Land Suite 543</t>
  </si>
  <si>
    <t>North Darrenhaven</t>
  </si>
  <si>
    <t>09100</t>
  </si>
  <si>
    <t>ID-4339a000</t>
  </si>
  <si>
    <t>Dustin Smith</t>
  </si>
  <si>
    <t>VAL-4489</t>
  </si>
  <si>
    <t>2866 Williams Lock Suite 627</t>
  </si>
  <si>
    <t>North Jeremy</t>
  </si>
  <si>
    <t>32565</t>
  </si>
  <si>
    <t>ID-3408a000</t>
  </si>
  <si>
    <t>Brittany Torres</t>
  </si>
  <si>
    <t>43984 Christine Camp</t>
  </si>
  <si>
    <t>Donnaport</t>
  </si>
  <si>
    <t>87717</t>
  </si>
  <si>
    <t>ID-6807a000</t>
  </si>
  <si>
    <t>Ryan Garza</t>
  </si>
  <si>
    <t>67808 Goodwin Glen Apt. 074</t>
  </si>
  <si>
    <t>Garciaport</t>
  </si>
  <si>
    <t>71630</t>
  </si>
  <si>
    <t>ID-9567a000</t>
  </si>
  <si>
    <t>Victoria Allen</t>
  </si>
  <si>
    <t>VAL-5115</t>
  </si>
  <si>
    <t>VAL-2671</t>
  </si>
  <si>
    <t>6394 Howard Gateway</t>
  </si>
  <si>
    <t>Morganstad</t>
  </si>
  <si>
    <t>15571</t>
  </si>
  <si>
    <t>ID-3545a000</t>
  </si>
  <si>
    <t>Christian Robinson</t>
  </si>
  <si>
    <t>VAL-3958</t>
  </si>
  <si>
    <t>332 Tran Fort Apt. 157</t>
  </si>
  <si>
    <t>16398</t>
  </si>
  <si>
    <t>ID-2112a000</t>
  </si>
  <si>
    <t>Amy Bonilla</t>
  </si>
  <si>
    <t>VAL-5773</t>
  </si>
  <si>
    <t>VAL-5623</t>
  </si>
  <si>
    <t>305 Odom Mountains</t>
  </si>
  <si>
    <t>Judytown</t>
  </si>
  <si>
    <t>28534</t>
  </si>
  <si>
    <t>ID-6411a000</t>
  </si>
  <si>
    <t>VAL-7809</t>
  </si>
  <si>
    <t>461 James Radial</t>
  </si>
  <si>
    <t>Geraldside</t>
  </si>
  <si>
    <t>50661</t>
  </si>
  <si>
    <t>Ashley Hayden</t>
  </si>
  <si>
    <t>VAL-7838</t>
  </si>
  <si>
    <t>8726 Marissa Run Apt. 099</t>
  </si>
  <si>
    <t>North Brandifort</t>
  </si>
  <si>
    <t>81645</t>
  </si>
  <si>
    <t>ID-7191a000</t>
  </si>
  <si>
    <t>Chris Shields</t>
  </si>
  <si>
    <t>VAL-1895</t>
  </si>
  <si>
    <t>VAL-6725</t>
  </si>
  <si>
    <t>9249 Marilyn Circles Suite 301</t>
  </si>
  <si>
    <t>Debbiehaven</t>
  </si>
  <si>
    <t>94541</t>
  </si>
  <si>
    <t>ID-6660a000</t>
  </si>
  <si>
    <t>Seth Cardenas</t>
  </si>
  <si>
    <t>VAL-7030</t>
  </si>
  <si>
    <t>VAL-2500</t>
  </si>
  <si>
    <t>69743 Kim Islands Suite 193</t>
  </si>
  <si>
    <t>New Lisamouth</t>
  </si>
  <si>
    <t>49433</t>
  </si>
  <si>
    <t>PO-336</t>
  </si>
  <si>
    <t>ID-5015a000</t>
  </si>
  <si>
    <t>Emily Miller</t>
  </si>
  <si>
    <t>VAL-2975</t>
  </si>
  <si>
    <t>838 Benjamin Roads Suite 851</t>
  </si>
  <si>
    <t>Kempland</t>
  </si>
  <si>
    <t>96465</t>
  </si>
  <si>
    <t>ID-9122a000</t>
  </si>
  <si>
    <t>Krystal Schmidt</t>
  </si>
  <si>
    <t>VAL-5592</t>
  </si>
  <si>
    <t>VAL-1770</t>
  </si>
  <si>
    <t>573 Rangel Unions</t>
  </si>
  <si>
    <t>Lake Davidburgh</t>
  </si>
  <si>
    <t>95016</t>
  </si>
  <si>
    <t>PO-438</t>
  </si>
  <si>
    <t>ID-2506a000</t>
  </si>
  <si>
    <t>Linda Smith</t>
  </si>
  <si>
    <t>VAL-6472</t>
  </si>
  <si>
    <t>VAL-8330</t>
  </si>
  <si>
    <t>43896 Smith Street</t>
  </si>
  <si>
    <t>Singhmouth</t>
  </si>
  <si>
    <t>93747</t>
  </si>
  <si>
    <t>PO-589</t>
  </si>
  <si>
    <t>ID-5253a000</t>
  </si>
  <si>
    <t>Peggy Morales</t>
  </si>
  <si>
    <t>VAL-8203</t>
  </si>
  <si>
    <t>213 Jorge Glens</t>
  </si>
  <si>
    <t>North Marcuston</t>
  </si>
  <si>
    <t>08538</t>
  </si>
  <si>
    <t>ID-2865a000</t>
  </si>
  <si>
    <t>Derrick Brown</t>
  </si>
  <si>
    <t>VAL-1389</t>
  </si>
  <si>
    <t>VAL-5513</t>
  </si>
  <si>
    <t>854 Howard Fort Apt. 129</t>
  </si>
  <si>
    <t>South Kenneth</t>
  </si>
  <si>
    <t>30201</t>
  </si>
  <si>
    <t>Manuel Knight</t>
  </si>
  <si>
    <t>VAL-4969</t>
  </si>
  <si>
    <t>VAL-9816</t>
  </si>
  <si>
    <t>21405 Brittany Mission</t>
  </si>
  <si>
    <t>Davisshire</t>
  </si>
  <si>
    <t>08729</t>
  </si>
  <si>
    <t>ID-7828a000</t>
  </si>
  <si>
    <t>Emily Neal</t>
  </si>
  <si>
    <t>VAL-2982</t>
  </si>
  <si>
    <t>39466 Gregory Expressway Suite 728</t>
  </si>
  <si>
    <t>New Mary</t>
  </si>
  <si>
    <t>64761</t>
  </si>
  <si>
    <t>ID-3369a000</t>
  </si>
  <si>
    <t>Denise Oconnor</t>
  </si>
  <si>
    <t>VAL-2179</t>
  </si>
  <si>
    <t>617 Bullock Field</t>
  </si>
  <si>
    <t>South Angela</t>
  </si>
  <si>
    <t>63196</t>
  </si>
  <si>
    <t>PO-683</t>
  </si>
  <si>
    <t>ID-5632a000</t>
  </si>
  <si>
    <t>Maria Patton</t>
  </si>
  <si>
    <t>VAL-4572</t>
  </si>
  <si>
    <t>407 Sandra Stravenue Suite 673</t>
  </si>
  <si>
    <t>New Janiceshire</t>
  </si>
  <si>
    <t>56766</t>
  </si>
  <si>
    <t>ID-1477a000</t>
  </si>
  <si>
    <t>Thomas Fox</t>
  </si>
  <si>
    <t>VAL-5130</t>
  </si>
  <si>
    <t>1474 Duncan Villages</t>
  </si>
  <si>
    <t>North Dylan</t>
  </si>
  <si>
    <t>43973</t>
  </si>
  <si>
    <t>ID-4590a000</t>
  </si>
  <si>
    <t>Ruth Michael</t>
  </si>
  <si>
    <t>VAL-7327</t>
  </si>
  <si>
    <t>95195 Edward Manor</t>
  </si>
  <si>
    <t>25733</t>
  </si>
  <si>
    <t>ID-8223a000</t>
  </si>
  <si>
    <t>Carolyn Phillips</t>
  </si>
  <si>
    <t>93300 Greene Unions</t>
  </si>
  <si>
    <t>North Maxwell</t>
  </si>
  <si>
    <t>86862</t>
  </si>
  <si>
    <t>ID-4653a000</t>
  </si>
  <si>
    <t>Lucas Collins</t>
  </si>
  <si>
    <t>VAL-8763</t>
  </si>
  <si>
    <t>VAL-2695</t>
  </si>
  <si>
    <t>75252 Ashley Drive Suite 505</t>
  </si>
  <si>
    <t>Rothtown</t>
  </si>
  <si>
    <t>67384</t>
  </si>
  <si>
    <t>ID-6959a000</t>
  </si>
  <si>
    <t>Charles Mccullough</t>
  </si>
  <si>
    <t>VAL-6385</t>
  </si>
  <si>
    <t>VAL-8679</t>
  </si>
  <si>
    <t>47055 Debra Mountain</t>
  </si>
  <si>
    <t>Holmesstad</t>
  </si>
  <si>
    <t>89181</t>
  </si>
  <si>
    <t>ID-9262a000</t>
  </si>
  <si>
    <t>Teresa Juarez</t>
  </si>
  <si>
    <t>VAL-8328</t>
  </si>
  <si>
    <t>VAL-5973</t>
  </si>
  <si>
    <t>1374 Williams Pass</t>
  </si>
  <si>
    <t>New Jessicaville</t>
  </si>
  <si>
    <t>58392</t>
  </si>
  <si>
    <t>ID-6238a000</t>
  </si>
  <si>
    <t>Terry Phillips</t>
  </si>
  <si>
    <t>VAL-7915</t>
  </si>
  <si>
    <t>VAL-1627</t>
  </si>
  <si>
    <t>361 Barry Glen</t>
  </si>
  <si>
    <t>74941</t>
  </si>
  <si>
    <t>PO-597</t>
  </si>
  <si>
    <t>ID-7529a000</t>
  </si>
  <si>
    <t>Jennifer Aguilar</t>
  </si>
  <si>
    <t>VAL-4501</t>
  </si>
  <si>
    <t>VAL-6243</t>
  </si>
  <si>
    <t>47897 Brian Mountains Apt. 241</t>
  </si>
  <si>
    <t>Markbury</t>
  </si>
  <si>
    <t>13012</t>
  </si>
  <si>
    <t>ID-3610a000</t>
  </si>
  <si>
    <t>Tonya Stevenson</t>
  </si>
  <si>
    <t>VAL-5745</t>
  </si>
  <si>
    <t>VAL-3688</t>
  </si>
  <si>
    <t>53168 Olson Estate</t>
  </si>
  <si>
    <t>Williamsonfurt</t>
  </si>
  <si>
    <t>20094</t>
  </si>
  <si>
    <t>PO-844</t>
  </si>
  <si>
    <t>ID-4225a000</t>
  </si>
  <si>
    <t>Debra Hurst</t>
  </si>
  <si>
    <t>VAL-8050</t>
  </si>
  <si>
    <t>1838 Smith Green</t>
  </si>
  <si>
    <t>Ashleyville</t>
  </si>
  <si>
    <t>42234</t>
  </si>
  <si>
    <t>ID-4899a000</t>
  </si>
  <si>
    <t>James Fernandez</t>
  </si>
  <si>
    <t>VAL-9762</t>
  </si>
  <si>
    <t>07641 Morgan Village</t>
  </si>
  <si>
    <t>Johnsonview</t>
  </si>
  <si>
    <t>78957</t>
  </si>
  <si>
    <t>ID-2519a000</t>
  </si>
  <si>
    <t>Edward Lyons</t>
  </si>
  <si>
    <t>1522 Michael Ranch</t>
  </si>
  <si>
    <t>Wigginschester</t>
  </si>
  <si>
    <t>74578</t>
  </si>
  <si>
    <t>ID-2532a000</t>
  </si>
  <si>
    <t>Barry Williams</t>
  </si>
  <si>
    <t>07383 Stephens Trail Apt. 204</t>
  </si>
  <si>
    <t>New Susanland</t>
  </si>
  <si>
    <t>84506</t>
  </si>
  <si>
    <t>Tina Smith</t>
  </si>
  <si>
    <t>VAL-1512</t>
  </si>
  <si>
    <t>4024 Sylvia Estates</t>
  </si>
  <si>
    <t>Josephville</t>
  </si>
  <si>
    <t>57842</t>
  </si>
  <si>
    <t>ID-8225a000</t>
  </si>
  <si>
    <t>Brooke Sparks</t>
  </si>
  <si>
    <t>VAL-1125</t>
  </si>
  <si>
    <t>VAL-1750</t>
  </si>
  <si>
    <t>28557 Stephenson Camp</t>
  </si>
  <si>
    <t>Robertfurt</t>
  </si>
  <si>
    <t>54945</t>
  </si>
  <si>
    <t>ID-2615a000</t>
  </si>
  <si>
    <t>Jeffery Bender</t>
  </si>
  <si>
    <t>VAL-7326</t>
  </si>
  <si>
    <t>4525 Allison Turnpike Apt. 166</t>
  </si>
  <si>
    <t>Lake Veronicaville</t>
  </si>
  <si>
    <t>29387</t>
  </si>
  <si>
    <t>Kevin Buck</t>
  </si>
  <si>
    <t>VAL-3894</t>
  </si>
  <si>
    <t>87647 Derrick Squares Suite 003</t>
  </si>
  <si>
    <t>East Julieborough</t>
  </si>
  <si>
    <t>58679</t>
  </si>
  <si>
    <t>ID-4709a000</t>
  </si>
  <si>
    <t>Kathleen Holmes</t>
  </si>
  <si>
    <t>VAL-6019</t>
  </si>
  <si>
    <t>2580 Nicholas Summit</t>
  </si>
  <si>
    <t>South Jeremychester</t>
  </si>
  <si>
    <t>78684</t>
  </si>
  <si>
    <t>ID-2526a000</t>
  </si>
  <si>
    <t>Alexandra Lee</t>
  </si>
  <si>
    <t>VAL-6069</t>
  </si>
  <si>
    <t>8144 Diana Gardens Apt. 612</t>
  </si>
  <si>
    <t>Hopkinston</t>
  </si>
  <si>
    <t>97705</t>
  </si>
  <si>
    <t>PO-251</t>
  </si>
  <si>
    <t>Amy Boyer</t>
  </si>
  <si>
    <t>VAL-4527</t>
  </si>
  <si>
    <t>VAL-5038</t>
  </si>
  <si>
    <t>97431 Russell Prairie</t>
  </si>
  <si>
    <t>74277</t>
  </si>
  <si>
    <t>Joyce Garcia</t>
  </si>
  <si>
    <t>VAL-4762</t>
  </si>
  <si>
    <t>2437 Anthony Squares Apt. 792</t>
  </si>
  <si>
    <t>Port Robert</t>
  </si>
  <si>
    <t>99895</t>
  </si>
  <si>
    <t>ID-3739a000</t>
  </si>
  <si>
    <t>Krystal Wagner</t>
  </si>
  <si>
    <t>VAL-6397</t>
  </si>
  <si>
    <t>VAL-6571</t>
  </si>
  <si>
    <t>350 Tammy Hollow Suite 097</t>
  </si>
  <si>
    <t>South Benjaminton</t>
  </si>
  <si>
    <t>53225</t>
  </si>
  <si>
    <t>ID-1846a000</t>
  </si>
  <si>
    <t>Paul Rojas</t>
  </si>
  <si>
    <t>VAL-6313</t>
  </si>
  <si>
    <t>VAL-4405</t>
  </si>
  <si>
    <t>7858 Ryan Lock</t>
  </si>
  <si>
    <t>New Matthewberg</t>
  </si>
  <si>
    <t>10195</t>
  </si>
  <si>
    <t>ID-2194a000</t>
  </si>
  <si>
    <t>Joshua Barrett</t>
  </si>
  <si>
    <t>VAL-3952</t>
  </si>
  <si>
    <t>VAL-7882</t>
  </si>
  <si>
    <t>80866 Bill Shoal</t>
  </si>
  <si>
    <t>87803</t>
  </si>
  <si>
    <t>ID-9932a000</t>
  </si>
  <si>
    <t>Robert Sutton</t>
  </si>
  <si>
    <t>VAL-8924</t>
  </si>
  <si>
    <t>5718 Cole Flats</t>
  </si>
  <si>
    <t>Jeffreymouth</t>
  </si>
  <si>
    <t>94364</t>
  </si>
  <si>
    <t>ID-5671a000</t>
  </si>
  <si>
    <t>Jennifer Estrada</t>
  </si>
  <si>
    <t>VAL-6241</t>
  </si>
  <si>
    <t>84375 Ross Junction Apt. 851</t>
  </si>
  <si>
    <t>Royland</t>
  </si>
  <si>
    <t>14521</t>
  </si>
  <si>
    <t>Ashley Riley</t>
  </si>
  <si>
    <t>VAL-6382</t>
  </si>
  <si>
    <t>78471 Booker Dam</t>
  </si>
  <si>
    <t>East Toni</t>
  </si>
  <si>
    <t>14249</t>
  </si>
  <si>
    <t>Kelsey Smith</t>
  </si>
  <si>
    <t>VAL-9910</t>
  </si>
  <si>
    <t>VAL-7999</t>
  </si>
  <si>
    <t>931 Chambers Meadows Suite 498</t>
  </si>
  <si>
    <t>South Tonyhaven</t>
  </si>
  <si>
    <t>66693</t>
  </si>
  <si>
    <t>ID-6937a000</t>
  </si>
  <si>
    <t>Jay Santos</t>
  </si>
  <si>
    <t>VAL-6445</t>
  </si>
  <si>
    <t>VAL-9714</t>
  </si>
  <si>
    <t>66222 Page Mount</t>
  </si>
  <si>
    <t>Woodland</t>
  </si>
  <si>
    <t>99026</t>
  </si>
  <si>
    <t>ID-8438a000</t>
  </si>
  <si>
    <t>Adam Peters</t>
  </si>
  <si>
    <t>VAL-3834</t>
  </si>
  <si>
    <t>VAL-3049</t>
  </si>
  <si>
    <t>35814 Maria Branch</t>
  </si>
  <si>
    <t>East Wesley</t>
  </si>
  <si>
    <t>15327</t>
  </si>
  <si>
    <t>ID-4490a000</t>
  </si>
  <si>
    <t>Erin Martinez</t>
  </si>
  <si>
    <t>VAL-3120</t>
  </si>
  <si>
    <t>VAL-3999</t>
  </si>
  <si>
    <t>7275 Joel Turnpike Suite 067</t>
  </si>
  <si>
    <t>04174</t>
  </si>
  <si>
    <t>ID-8109a000</t>
  </si>
  <si>
    <t>Vincent Thompson</t>
  </si>
  <si>
    <t>5547 Shea Isle Suite 629</t>
  </si>
  <si>
    <t>Moorefurt</t>
  </si>
  <si>
    <t>06910</t>
  </si>
  <si>
    <t>PO-688</t>
  </si>
  <si>
    <t>ID-4263a000</t>
  </si>
  <si>
    <t>Robert Watts</t>
  </si>
  <si>
    <t>VAL-6504</t>
  </si>
  <si>
    <t>6977 Gonzales Islands Suite 236</t>
  </si>
  <si>
    <t>Ericborough</t>
  </si>
  <si>
    <t>12011</t>
  </si>
  <si>
    <t>ID-8106a000</t>
  </si>
  <si>
    <t>William Savage</t>
  </si>
  <si>
    <t>VAL-8671</t>
  </si>
  <si>
    <t>021 Sarah Glen</t>
  </si>
  <si>
    <t>Carlhaven</t>
  </si>
  <si>
    <t>04400</t>
  </si>
  <si>
    <t>ID-3142a000</t>
  </si>
  <si>
    <t>Sarah Benitez</t>
  </si>
  <si>
    <t>VAL-4074</t>
  </si>
  <si>
    <t>3125 Laura Flats</t>
  </si>
  <si>
    <t>Joland</t>
  </si>
  <si>
    <t>56569</t>
  </si>
  <si>
    <t>PO-873</t>
  </si>
  <si>
    <t>ID-9634a000</t>
  </si>
  <si>
    <t>Matthew Chang</t>
  </si>
  <si>
    <t>VAL-2574</t>
  </si>
  <si>
    <t>9252 Marcus Rest</t>
  </si>
  <si>
    <t>Andersonfort</t>
  </si>
  <si>
    <t>38396</t>
  </si>
  <si>
    <t>ID-2897a000</t>
  </si>
  <si>
    <t>Cindy Cook</t>
  </si>
  <si>
    <t>VAL-6255</t>
  </si>
  <si>
    <t>297 John Drive Apt. 804</t>
  </si>
  <si>
    <t>East Larryport</t>
  </si>
  <si>
    <t>20001</t>
  </si>
  <si>
    <t>ID-3476a000</t>
  </si>
  <si>
    <t>Kevin Martin</t>
  </si>
  <si>
    <t>VAL-8401</t>
  </si>
  <si>
    <t>7837 Wagner Overpass Suite 510</t>
  </si>
  <si>
    <t>28932</t>
  </si>
  <si>
    <t>ID-2814a000</t>
  </si>
  <si>
    <t>Ryan Mcpherson</t>
  </si>
  <si>
    <t>VAL-6972</t>
  </si>
  <si>
    <t>VAL-4220</t>
  </si>
  <si>
    <t>5314 Andres Fall</t>
  </si>
  <si>
    <t>Bullockstad</t>
  </si>
  <si>
    <t>91527</t>
  </si>
  <si>
    <t>ID-9468a000</t>
  </si>
  <si>
    <t>Karen Adams</t>
  </si>
  <si>
    <t>VAL-4335</t>
  </si>
  <si>
    <t>VAL-5766</t>
  </si>
  <si>
    <t>44448 Green Squares Apt. 880</t>
  </si>
  <si>
    <t>South Elizabeth</t>
  </si>
  <si>
    <t>21545</t>
  </si>
  <si>
    <t>Megan Chan</t>
  </si>
  <si>
    <t>VAL-9986</t>
  </si>
  <si>
    <t>65023 Lee Field Apt. 120</t>
  </si>
  <si>
    <t>Moralesstad</t>
  </si>
  <si>
    <t>66532</t>
  </si>
  <si>
    <t>ID-6653a000</t>
  </si>
  <si>
    <t>Chad Brown</t>
  </si>
  <si>
    <t>VAL-3383</t>
  </si>
  <si>
    <t>VAL-6717</t>
  </si>
  <si>
    <t>18008 Andrew Falls</t>
  </si>
  <si>
    <t>East Timothyshire</t>
  </si>
  <si>
    <t>67014</t>
  </si>
  <si>
    <t>Robert Knight</t>
  </si>
  <si>
    <t>VAL-9274</t>
  </si>
  <si>
    <t>538 Lucas Way Suite 341</t>
  </si>
  <si>
    <t>Martinezland</t>
  </si>
  <si>
    <t>24870</t>
  </si>
  <si>
    <t>ID-1939a000</t>
  </si>
  <si>
    <t>Samantha Cook</t>
  </si>
  <si>
    <t>VAL-7543</t>
  </si>
  <si>
    <t>1345 Karen Bypass Suite 596</t>
  </si>
  <si>
    <t>North Andrew</t>
  </si>
  <si>
    <t>24124</t>
  </si>
  <si>
    <t>PO-379</t>
  </si>
  <si>
    <t>ID-5808a000</t>
  </si>
  <si>
    <t>Brittany Davis</t>
  </si>
  <si>
    <t>VAL-8530</t>
  </si>
  <si>
    <t>VAL-9923</t>
  </si>
  <si>
    <t>8497 Lopez Circle Apt. 932</t>
  </si>
  <si>
    <t>Joycemouth</t>
  </si>
  <si>
    <t>77715</t>
  </si>
  <si>
    <t>James Jones</t>
  </si>
  <si>
    <t>VAL-3114</t>
  </si>
  <si>
    <t>08031 Baker Mills</t>
  </si>
  <si>
    <t>Campbellbury</t>
  </si>
  <si>
    <t>02046</t>
  </si>
  <si>
    <t>PO-810</t>
  </si>
  <si>
    <t>ID-5832a000</t>
  </si>
  <si>
    <t>Tiffany Cox</t>
  </si>
  <si>
    <t>VAL-2399</t>
  </si>
  <si>
    <t>VAL-3464</t>
  </si>
  <si>
    <t>866 Cochran Turnpike Suite 072</t>
  </si>
  <si>
    <t>Dominicland</t>
  </si>
  <si>
    <t>18017</t>
  </si>
  <si>
    <t>ID-8554a000</t>
  </si>
  <si>
    <t>Tina Thompson</t>
  </si>
  <si>
    <t>VAL-1492</t>
  </si>
  <si>
    <t>69541 Johnson Ramp Apt. 363</t>
  </si>
  <si>
    <t>South Mallory</t>
  </si>
  <si>
    <t>89952</t>
  </si>
  <si>
    <t>ID-7242a000</t>
  </si>
  <si>
    <t>Stanley Duran</t>
  </si>
  <si>
    <t>VAL-3311</t>
  </si>
  <si>
    <t>VAL-4582</t>
  </si>
  <si>
    <t>7379 Clements Walks</t>
  </si>
  <si>
    <t>New Sarahbury</t>
  </si>
  <si>
    <t>51111</t>
  </si>
  <si>
    <t>ID-2314a000</t>
  </si>
  <si>
    <t>Ariana Griffin</t>
  </si>
  <si>
    <t>VAL-5154</t>
  </si>
  <si>
    <t>VAL-8641</t>
  </si>
  <si>
    <t>3863 Jill Divide</t>
  </si>
  <si>
    <t>Estradaborough</t>
  </si>
  <si>
    <t>80285</t>
  </si>
  <si>
    <t>ID-6691a000</t>
  </si>
  <si>
    <t>Gabriel Smith</t>
  </si>
  <si>
    <t>VAL-8191</t>
  </si>
  <si>
    <t>VAL-2211</t>
  </si>
  <si>
    <t>027 Gordon Crossroad</t>
  </si>
  <si>
    <t>New Meredith</t>
  </si>
  <si>
    <t>69438</t>
  </si>
  <si>
    <t>ID-1285a000</t>
  </si>
  <si>
    <t>Kimberly Duarte</t>
  </si>
  <si>
    <t>VAL-8452</t>
  </si>
  <si>
    <t>VAL-6889</t>
  </si>
  <si>
    <t>0769 Christopher Road Apt. 983</t>
  </si>
  <si>
    <t>Lindseyton</t>
  </si>
  <si>
    <t>65082</t>
  </si>
  <si>
    <t>ID-3180a000</t>
  </si>
  <si>
    <t>Nancy Williams</t>
  </si>
  <si>
    <t>VAL-4899</t>
  </si>
  <si>
    <t>39804 Camacho Road Suite 347</t>
  </si>
  <si>
    <t>Scottstad</t>
  </si>
  <si>
    <t>Daniel Davidson</t>
  </si>
  <si>
    <t>VAL-9421</t>
  </si>
  <si>
    <t>VAL-2771</t>
  </si>
  <si>
    <t>8066 Zoe Mission</t>
  </si>
  <si>
    <t>99570</t>
  </si>
  <si>
    <t>PO-916</t>
  </si>
  <si>
    <t>ID-6139a000</t>
  </si>
  <si>
    <t>Stephanie Lynch</t>
  </si>
  <si>
    <t>VAL-1736</t>
  </si>
  <si>
    <t>899 Peters Shoal Apt. 120</t>
  </si>
  <si>
    <t>New Toddberg</t>
  </si>
  <si>
    <t>87497</t>
  </si>
  <si>
    <t>ID-3532a000</t>
  </si>
  <si>
    <t>Mary Gonzalez</t>
  </si>
  <si>
    <t>VAL-6288</t>
  </si>
  <si>
    <t>VAL-4391</t>
  </si>
  <si>
    <t>2605 William Pass Apt. 993</t>
  </si>
  <si>
    <t>Hillmouth</t>
  </si>
  <si>
    <t>44945</t>
  </si>
  <si>
    <t>Joseph Gardner</t>
  </si>
  <si>
    <t>VAL-7861</t>
  </si>
  <si>
    <t>49935 Jerry Orchard Suite 284</t>
  </si>
  <si>
    <t>Lake Lisabury</t>
  </si>
  <si>
    <t>96066</t>
  </si>
  <si>
    <t>ID-2787a000</t>
  </si>
  <si>
    <t>Adam Bates</t>
  </si>
  <si>
    <t>VAL-9555</t>
  </si>
  <si>
    <t>VAL-5027</t>
  </si>
  <si>
    <t>4154 Donald Estate Suite 237</t>
  </si>
  <si>
    <t>West Austin</t>
  </si>
  <si>
    <t>60111</t>
  </si>
  <si>
    <t>ID-9266a000</t>
  </si>
  <si>
    <t>Nicholas Miller</t>
  </si>
  <si>
    <t>VAL-7033</t>
  </si>
  <si>
    <t>VAL-4950</t>
  </si>
  <si>
    <t>53337 Ray Roads Suite 718</t>
  </si>
  <si>
    <t>Lake Davehaven</t>
  </si>
  <si>
    <t>02378</t>
  </si>
  <si>
    <t>PO-566</t>
  </si>
  <si>
    <t>ID-9291a000</t>
  </si>
  <si>
    <t>Susan Hernandez</t>
  </si>
  <si>
    <t>VAL-7654</t>
  </si>
  <si>
    <t>VAL-9825</t>
  </si>
  <si>
    <t>086 Mark Vista</t>
  </si>
  <si>
    <t>North Shaneville</t>
  </si>
  <si>
    <t>49993</t>
  </si>
  <si>
    <t>ID-3461a000</t>
  </si>
  <si>
    <t>Chad Gray</t>
  </si>
  <si>
    <t>VAL-2983</t>
  </si>
  <si>
    <t>VAL-3724</t>
  </si>
  <si>
    <t>5319 Jacob Brook Suite 496</t>
  </si>
  <si>
    <t>Michaelland</t>
  </si>
  <si>
    <t>52968</t>
  </si>
  <si>
    <t>Mark Jacobs</t>
  </si>
  <si>
    <t>VAL-8450</t>
  </si>
  <si>
    <t>233 William Oval</t>
  </si>
  <si>
    <t>Ramoston</t>
  </si>
  <si>
    <t>12597</t>
  </si>
  <si>
    <t>Mary Pena</t>
  </si>
  <si>
    <t>VAL-4401</t>
  </si>
  <si>
    <t>VAL-1578</t>
  </si>
  <si>
    <t>5749 Kim Crossroad</t>
  </si>
  <si>
    <t>Howelltown</t>
  </si>
  <si>
    <t>94211</t>
  </si>
  <si>
    <t>ID-7802a000</t>
  </si>
  <si>
    <t>Mark Bailey</t>
  </si>
  <si>
    <t>VAL-5290</t>
  </si>
  <si>
    <t>VAL-9284</t>
  </si>
  <si>
    <t>2714 Matthew Estates</t>
  </si>
  <si>
    <t>Cooperborough</t>
  </si>
  <si>
    <t>92284</t>
  </si>
  <si>
    <t>Bryan Cook</t>
  </si>
  <si>
    <t>VAL-6320</t>
  </si>
  <si>
    <t>580 White Ports Apt. 823</t>
  </si>
  <si>
    <t>81658</t>
  </si>
  <si>
    <t>ID-8268a000</t>
  </si>
  <si>
    <t>Joseph Crawford</t>
  </si>
  <si>
    <t>VAL-2196</t>
  </si>
  <si>
    <t>416 Jackson Turnpike Suite 299</t>
  </si>
  <si>
    <t>Gardnerchester</t>
  </si>
  <si>
    <t>41306</t>
  </si>
  <si>
    <t>PO-825</t>
  </si>
  <si>
    <t>ID-3139a000</t>
  </si>
  <si>
    <t>Aaron Hernandez</t>
  </si>
  <si>
    <t>VAL-9660</t>
  </si>
  <si>
    <t>085 Fletcher Stream Apt. 182</t>
  </si>
  <si>
    <t>Sandersview</t>
  </si>
  <si>
    <t>51875</t>
  </si>
  <si>
    <t>Heather Jones</t>
  </si>
  <si>
    <t>VAL-7683</t>
  </si>
  <si>
    <t>VAL-6086</t>
  </si>
  <si>
    <t>17812 Jeremy Pines</t>
  </si>
  <si>
    <t>Robertborough</t>
  </si>
  <si>
    <t>29447</t>
  </si>
  <si>
    <t>ID-6120a000</t>
  </si>
  <si>
    <t>Patrick Calhoun</t>
  </si>
  <si>
    <t>VAL-9632</t>
  </si>
  <si>
    <t>660 Anna Freeway</t>
  </si>
  <si>
    <t>East Monicatown</t>
  </si>
  <si>
    <t>57830</t>
  </si>
  <si>
    <t>ID-7671a000</t>
  </si>
  <si>
    <t>Michael Schultz</t>
  </si>
  <si>
    <t>VAL-4547</t>
  </si>
  <si>
    <t>4363 Scott Vista Apt. 727</t>
  </si>
  <si>
    <t>58496</t>
  </si>
  <si>
    <t>PO-120</t>
  </si>
  <si>
    <t>ID-4405a000</t>
  </si>
  <si>
    <t>Michelle Hart</t>
  </si>
  <si>
    <t>VAL-1043</t>
  </si>
  <si>
    <t>VAL-3437</t>
  </si>
  <si>
    <t>0725 Crystal Mews</t>
  </si>
  <si>
    <t>Laurabury</t>
  </si>
  <si>
    <t>25678</t>
  </si>
  <si>
    <t>ID-4748a000</t>
  </si>
  <si>
    <t>Cathy Fuller</t>
  </si>
  <si>
    <t>VAL-9879</t>
  </si>
  <si>
    <t>VAL-3358</t>
  </si>
  <si>
    <t>200 George Shores Apt. 310</t>
  </si>
  <si>
    <t>North Randyburgh</t>
  </si>
  <si>
    <t>22845</t>
  </si>
  <si>
    <t>ID-1425a000</t>
  </si>
  <si>
    <t>Christina Bennett</t>
  </si>
  <si>
    <t>VAL-6677</t>
  </si>
  <si>
    <t>9700 Jermaine Throughway Suite 223</t>
  </si>
  <si>
    <t>Lake Josephville</t>
  </si>
  <si>
    <t>64145</t>
  </si>
  <si>
    <t>ID-5517a000</t>
  </si>
  <si>
    <t>Robert Tucker</t>
  </si>
  <si>
    <t>VAL-3089</t>
  </si>
  <si>
    <t>510 Gregory Isle</t>
  </si>
  <si>
    <t>Estradamouth</t>
  </si>
  <si>
    <t>61979</t>
  </si>
  <si>
    <t>ID-5134a000</t>
  </si>
  <si>
    <t>Willie Daniel MD</t>
  </si>
  <si>
    <t>VAL-6612</t>
  </si>
  <si>
    <t>163 Stephens Estates Apt. 424</t>
  </si>
  <si>
    <t>Rodgersville</t>
  </si>
  <si>
    <t>14714</t>
  </si>
  <si>
    <t>ID-3202a000</t>
  </si>
  <si>
    <t>Ashley Olson</t>
  </si>
  <si>
    <t>VAL-1872</t>
  </si>
  <si>
    <t>VAL-3011</t>
  </si>
  <si>
    <t>1037 Barrera Estates</t>
  </si>
  <si>
    <t>Schwartzview</t>
  </si>
  <si>
    <t>69539</t>
  </si>
  <si>
    <t>ID-5711a000</t>
  </si>
  <si>
    <t>Laura Wallace</t>
  </si>
  <si>
    <t>VAL-2627</t>
  </si>
  <si>
    <t>VAL-3204</t>
  </si>
  <si>
    <t>923 Michelle Ways</t>
  </si>
  <si>
    <t>Lake Cindymouth</t>
  </si>
  <si>
    <t>99603</t>
  </si>
  <si>
    <t>ID-1080a000</t>
  </si>
  <si>
    <t>Christine Wagner</t>
  </si>
  <si>
    <t>VAL-6986</t>
  </si>
  <si>
    <t>4115 Amy Meadows</t>
  </si>
  <si>
    <t>Lake Jacob</t>
  </si>
  <si>
    <t>17686</t>
  </si>
  <si>
    <t>ID-8872a000</t>
  </si>
  <si>
    <t>Alex Hunter</t>
  </si>
  <si>
    <t>VAL-6484</t>
  </si>
  <si>
    <t>3742 Chung Stravenue Apt. 016</t>
  </si>
  <si>
    <t>East Benjaminmouth</t>
  </si>
  <si>
    <t>53052</t>
  </si>
  <si>
    <t>ID-2827a000</t>
  </si>
  <si>
    <t>Allison Daniels</t>
  </si>
  <si>
    <t>VAL-8075</t>
  </si>
  <si>
    <t>VAL-4256</t>
  </si>
  <si>
    <t>498 Caroline Drive Suite 571</t>
  </si>
  <si>
    <t>74553</t>
  </si>
  <si>
    <t>ID-9570a000</t>
  </si>
  <si>
    <t>Troy Ferguson</t>
  </si>
  <si>
    <t>VAL-7579</t>
  </si>
  <si>
    <t>30996 Anthony Trace Apt. 515</t>
  </si>
  <si>
    <t>Heatherside</t>
  </si>
  <si>
    <t>90878</t>
  </si>
  <si>
    <t>ID-4791a000</t>
  </si>
  <si>
    <t>David Peterson</t>
  </si>
  <si>
    <t>VAL-3154</t>
  </si>
  <si>
    <t>VAL-1494</t>
  </si>
  <si>
    <t>842 Martin Ferry</t>
  </si>
  <si>
    <t>South Williamside</t>
  </si>
  <si>
    <t>03720</t>
  </si>
  <si>
    <t>ID-6013a000</t>
  </si>
  <si>
    <t>Natalie Morgan</t>
  </si>
  <si>
    <t>VAL-8221</t>
  </si>
  <si>
    <t>80533 William Plaza</t>
  </si>
  <si>
    <t>Vickiechester</t>
  </si>
  <si>
    <t>63621</t>
  </si>
  <si>
    <t>ID-2457a000</t>
  </si>
  <si>
    <t>Stacey Ford</t>
  </si>
  <si>
    <t>VAL-9429</t>
  </si>
  <si>
    <t>8914 Lawrence Stream</t>
  </si>
  <si>
    <t>Ericaside</t>
  </si>
  <si>
    <t>93831</t>
  </si>
  <si>
    <t>ID-7209a000</t>
  </si>
  <si>
    <t>Savannah Jones</t>
  </si>
  <si>
    <t>VAL-4084</t>
  </si>
  <si>
    <t>662 Bell Terrace</t>
  </si>
  <si>
    <t>South Joseph</t>
  </si>
  <si>
    <t>94446</t>
  </si>
  <si>
    <t>Heather Miranda</t>
  </si>
  <si>
    <t>VAL-5460</t>
  </si>
  <si>
    <t>733 Steele Plaza</t>
  </si>
  <si>
    <t>25291</t>
  </si>
  <si>
    <t>ID-1565a000</t>
  </si>
  <si>
    <t>Thomas Ramirez</t>
  </si>
  <si>
    <t>VAL-4161</t>
  </si>
  <si>
    <t>949 Wilson Street Apt. 382</t>
  </si>
  <si>
    <t>12529</t>
  </si>
  <si>
    <t>ID-9280a000</t>
  </si>
  <si>
    <t>Timothy Mack</t>
  </si>
  <si>
    <t>VAL-9611</t>
  </si>
  <si>
    <t>VAL-2433</t>
  </si>
  <si>
    <t>52117 Vega Points</t>
  </si>
  <si>
    <t>Harrisview</t>
  </si>
  <si>
    <t>40868</t>
  </si>
  <si>
    <t>ID-5236a000</t>
  </si>
  <si>
    <t>Tim Robinson</t>
  </si>
  <si>
    <t>VAL-4383</t>
  </si>
  <si>
    <t>VAL-8750</t>
  </si>
  <si>
    <t>911 Eduardo Ridge</t>
  </si>
  <si>
    <t>74419</t>
  </si>
  <si>
    <t>ID-8160a000</t>
  </si>
  <si>
    <t>Angel Lopez</t>
  </si>
  <si>
    <t>399 Hawkins Throughway</t>
  </si>
  <si>
    <t>25372</t>
  </si>
  <si>
    <t>PO-109</t>
  </si>
  <si>
    <t>ID-1393a000</t>
  </si>
  <si>
    <t>Emma Jimenez</t>
  </si>
  <si>
    <t>VAL-9438</t>
  </si>
  <si>
    <t>32238 Hernandez Junction Apt. 137</t>
  </si>
  <si>
    <t>South Jesseview</t>
  </si>
  <si>
    <t>51497</t>
  </si>
  <si>
    <t>ID-9727a000</t>
  </si>
  <si>
    <t>Daniel Moore</t>
  </si>
  <si>
    <t>VAL-5039</t>
  </si>
  <si>
    <t>59667 Sellers Avenue</t>
  </si>
  <si>
    <t>Andrewstad</t>
  </si>
  <si>
    <t>62620</t>
  </si>
  <si>
    <t>Julie Martinez</t>
  </si>
  <si>
    <t>VAL-9491</t>
  </si>
  <si>
    <t>7894 Cynthia Walks Apt. 149</t>
  </si>
  <si>
    <t>56810</t>
  </si>
  <si>
    <t>ID-8053a000</t>
  </si>
  <si>
    <t>Harold Williams</t>
  </si>
  <si>
    <t>VAL-5350</t>
  </si>
  <si>
    <t>41012 Susan Haven</t>
  </si>
  <si>
    <t>North Tanyafurt</t>
  </si>
  <si>
    <t>58062</t>
  </si>
  <si>
    <t>ID-1033a000</t>
  </si>
  <si>
    <t>John Sanders</t>
  </si>
  <si>
    <t>VAL-4687</t>
  </si>
  <si>
    <t>VAL-6929</t>
  </si>
  <si>
    <t>36124 Andrews Crest</t>
  </si>
  <si>
    <t>Evanstown</t>
  </si>
  <si>
    <t>73778</t>
  </si>
  <si>
    <t>ID-5875a000</t>
  </si>
  <si>
    <t>John Brown</t>
  </si>
  <si>
    <t>VAL-1102</t>
  </si>
  <si>
    <t>VAL-8838</t>
  </si>
  <si>
    <t>60092 Smith Mountain Suite 520</t>
  </si>
  <si>
    <t>New John</t>
  </si>
  <si>
    <t>23137</t>
  </si>
  <si>
    <t>ID-3988a000</t>
  </si>
  <si>
    <t>Nicole Lambert</t>
  </si>
  <si>
    <t>VAL-3227</t>
  </si>
  <si>
    <t>VAL-9147</t>
  </si>
  <si>
    <t>11001 Mann Curve</t>
  </si>
  <si>
    <t>West Faithfurt</t>
  </si>
  <si>
    <t>18325</t>
  </si>
  <si>
    <t>ID-6975a000</t>
  </si>
  <si>
    <t>Michelle Beasley</t>
  </si>
  <si>
    <t>VAL-5472</t>
  </si>
  <si>
    <t>VAL-3208</t>
  </si>
  <si>
    <t>55763 David Hollow Suite 460</t>
  </si>
  <si>
    <t>88008</t>
  </si>
  <si>
    <t>ID-2414a000</t>
  </si>
  <si>
    <t>Kimberly Green</t>
  </si>
  <si>
    <t>VAL-1853</t>
  </si>
  <si>
    <t>VAL-9111</t>
  </si>
  <si>
    <t>4914 Chambers Isle</t>
  </si>
  <si>
    <t>Emilyview</t>
  </si>
  <si>
    <t>42724</t>
  </si>
  <si>
    <t>Sandra Williams MD</t>
  </si>
  <si>
    <t>VAL-1462</t>
  </si>
  <si>
    <t>VAL-8446</t>
  </si>
  <si>
    <t>746 Caldwell Isle Suite 946</t>
  </si>
  <si>
    <t>Port Daniellechester</t>
  </si>
  <si>
    <t>84839</t>
  </si>
  <si>
    <t>ID-4556a000</t>
  </si>
  <si>
    <t>Laura Allen</t>
  </si>
  <si>
    <t>VAL-2844</t>
  </si>
  <si>
    <t>VAL-6943</t>
  </si>
  <si>
    <t>9606 Fox Camp Apt. 006</t>
  </si>
  <si>
    <t>Christopherside</t>
  </si>
  <si>
    <t>36645</t>
  </si>
  <si>
    <t>Bonnie Brooks</t>
  </si>
  <si>
    <t>VAL-4578</t>
  </si>
  <si>
    <t>4444 William Lake Apt. 127</t>
  </si>
  <si>
    <t>Lake Jose</t>
  </si>
  <si>
    <t>27780</t>
  </si>
  <si>
    <t>ID-8072a000</t>
  </si>
  <si>
    <t>Kyle Ramirez</t>
  </si>
  <si>
    <t>VAL-9267</t>
  </si>
  <si>
    <t>VAL-5454</t>
  </si>
  <si>
    <t>451 Manuel Branch</t>
  </si>
  <si>
    <t>Williamsborough</t>
  </si>
  <si>
    <t>23903</t>
  </si>
  <si>
    <t>ID-9815a000</t>
  </si>
  <si>
    <t>Nicholas Tate</t>
  </si>
  <si>
    <t>VAL-6739</t>
  </si>
  <si>
    <t>VAL-7039</t>
  </si>
  <si>
    <t>0639 Richardson Fall</t>
  </si>
  <si>
    <t>Lewisview</t>
  </si>
  <si>
    <t>03829</t>
  </si>
  <si>
    <t>ID-9806a000</t>
  </si>
  <si>
    <t>Edwin Martin</t>
  </si>
  <si>
    <t>VAL-9437</t>
  </si>
  <si>
    <t>VAL-9481</t>
  </si>
  <si>
    <t>3320 Jones Village Apt. 700</t>
  </si>
  <si>
    <t>33787</t>
  </si>
  <si>
    <t>ID-1432a000</t>
  </si>
  <si>
    <t>Michele Mcdaniel</t>
  </si>
  <si>
    <t>01629 Baker Key</t>
  </si>
  <si>
    <t>South Ronaldtown</t>
  </si>
  <si>
    <t>95983</t>
  </si>
  <si>
    <t>ID-4048a000</t>
  </si>
  <si>
    <t>Jennifer Rogers</t>
  </si>
  <si>
    <t>VAL-5865</t>
  </si>
  <si>
    <t>VAL-4263</t>
  </si>
  <si>
    <t>240 Garcia Summit Apt. 423</t>
  </si>
  <si>
    <t>Port Biancaview</t>
  </si>
  <si>
    <t>28171</t>
  </si>
  <si>
    <t>ID-2818a000</t>
  </si>
  <si>
    <t>Renee Hill</t>
  </si>
  <si>
    <t>VAL-3827</t>
  </si>
  <si>
    <t>25967 Santos Courts Suite 020</t>
  </si>
  <si>
    <t>Larsonfurt</t>
  </si>
  <si>
    <t>04807</t>
  </si>
  <si>
    <t>Richard Morse</t>
  </si>
  <si>
    <t>VAL-3883</t>
  </si>
  <si>
    <t>366 Medina Corner</t>
  </si>
  <si>
    <t>Matthewborough</t>
  </si>
  <si>
    <t>66175</t>
  </si>
  <si>
    <t>ID-2343a000</t>
  </si>
  <si>
    <t>Kelli Bailey DVM</t>
  </si>
  <si>
    <t>VAL-6090</t>
  </si>
  <si>
    <t>VAL-5073</t>
  </si>
  <si>
    <t>89982 Wendy Inlet</t>
  </si>
  <si>
    <t>Melissaville</t>
  </si>
  <si>
    <t>66099</t>
  </si>
  <si>
    <t>ID-5140a000</t>
  </si>
  <si>
    <t>Kristina Lane</t>
  </si>
  <si>
    <t>VAL-6687</t>
  </si>
  <si>
    <t>VAL-1299</t>
  </si>
  <si>
    <t>439 Calhoun Manor</t>
  </si>
  <si>
    <t>Shellyland</t>
  </si>
  <si>
    <t>07048</t>
  </si>
  <si>
    <t>ID-4372a000</t>
  </si>
  <si>
    <t>Amy Pace</t>
  </si>
  <si>
    <t>49276 Santos Cove Apt. 818</t>
  </si>
  <si>
    <t>North Carrieville</t>
  </si>
  <si>
    <t>70069</t>
  </si>
  <si>
    <t>ID-1289a000</t>
  </si>
  <si>
    <t>Daniel Walker</t>
  </si>
  <si>
    <t>VAL-9564</t>
  </si>
  <si>
    <t>094 Rodriguez View</t>
  </si>
  <si>
    <t>Leslieberg</t>
  </si>
  <si>
    <t>77762</t>
  </si>
  <si>
    <t>ID-8669a000</t>
  </si>
  <si>
    <t>Charles Pham</t>
  </si>
  <si>
    <t>VAL-7832</t>
  </si>
  <si>
    <t>340 Walker Ferry</t>
  </si>
  <si>
    <t>Candicetown</t>
  </si>
  <si>
    <t>60264</t>
  </si>
  <si>
    <t>PO-978</t>
  </si>
  <si>
    <t>ID-2703a000</t>
  </si>
  <si>
    <t>Holly Johnson</t>
  </si>
  <si>
    <t>VAL-6702</t>
  </si>
  <si>
    <t>89175 Rachel Mission Apt. 424</t>
  </si>
  <si>
    <t>Evansmouth</t>
  </si>
  <si>
    <t>64889</t>
  </si>
  <si>
    <t>ID-9843a000</t>
  </si>
  <si>
    <t>Anthony Miller</t>
  </si>
  <si>
    <t>VAL-5656</t>
  </si>
  <si>
    <t>VAL-8132</t>
  </si>
  <si>
    <t>260 James Light</t>
  </si>
  <si>
    <t>Hernandezborough</t>
  </si>
  <si>
    <t>14944</t>
  </si>
  <si>
    <t>ID-1461a000</t>
  </si>
  <si>
    <t>Mrs. Sharon Ali MD</t>
  </si>
  <si>
    <t>VAL-4430</t>
  </si>
  <si>
    <t>VAL-1612</t>
  </si>
  <si>
    <t>03921 Ward Street</t>
  </si>
  <si>
    <t>East Frederick</t>
  </si>
  <si>
    <t>64561</t>
  </si>
  <si>
    <t>ID-3617a000</t>
  </si>
  <si>
    <t>Jeffrey Myers</t>
  </si>
  <si>
    <t>VAL-6618</t>
  </si>
  <si>
    <t>VAL-1837</t>
  </si>
  <si>
    <t>95036 Madeline Vista Apt. 298</t>
  </si>
  <si>
    <t>South Billyburgh</t>
  </si>
  <si>
    <t>46211</t>
  </si>
  <si>
    <t>PO-266</t>
  </si>
  <si>
    <t>Samuel Burke</t>
  </si>
  <si>
    <t>VAL-6344</t>
  </si>
  <si>
    <t>62759 Christopher Loop Apt. 148</t>
  </si>
  <si>
    <t>Hawkinsshire</t>
  </si>
  <si>
    <t>23908</t>
  </si>
  <si>
    <t>PO-509</t>
  </si>
  <si>
    <t>ID-1057a000</t>
  </si>
  <si>
    <t>Sharon Wright</t>
  </si>
  <si>
    <t>VAL-8832</t>
  </si>
  <si>
    <t>8469 Fischer Road</t>
  </si>
  <si>
    <t>Leonardmouth</t>
  </si>
  <si>
    <t>48757</t>
  </si>
  <si>
    <t>ID-7484a000</t>
  </si>
  <si>
    <t>Melissa Stevens</t>
  </si>
  <si>
    <t>VAL-1317</t>
  </si>
  <si>
    <t>VAL-7067</t>
  </si>
  <si>
    <t>0042 Michael Crossroad Apt. 313</t>
  </si>
  <si>
    <t>Lynnview</t>
  </si>
  <si>
    <t>15462</t>
  </si>
  <si>
    <t>ID-9178a000</t>
  </si>
  <si>
    <t>Marisa James</t>
  </si>
  <si>
    <t>VAL-8485</t>
  </si>
  <si>
    <t>2519 Michelle Creek</t>
  </si>
  <si>
    <t>South Lauren</t>
  </si>
  <si>
    <t>00565</t>
  </si>
  <si>
    <t>ID-7744a000</t>
  </si>
  <si>
    <t>Brandon Cox</t>
  </si>
  <si>
    <t>VAL-7105</t>
  </si>
  <si>
    <t>6597 Mark Ford Apt. 565</t>
  </si>
  <si>
    <t>Donaldberg</t>
  </si>
  <si>
    <t>49497</t>
  </si>
  <si>
    <t>ID-4735a000</t>
  </si>
  <si>
    <t>Jesse Logan</t>
  </si>
  <si>
    <t>VAL-8135</t>
  </si>
  <si>
    <t>VAL-7137</t>
  </si>
  <si>
    <t>686 Jeffrey Meadow Apt. 132</t>
  </si>
  <si>
    <t>Marcfort</t>
  </si>
  <si>
    <t>90510</t>
  </si>
  <si>
    <t>ID-7896a000</t>
  </si>
  <si>
    <t>Jimmy Mullen</t>
  </si>
  <si>
    <t>VAL-1822</t>
  </si>
  <si>
    <t>8509 Donald Villages Apt. 270</t>
  </si>
  <si>
    <t>East Dana</t>
  </si>
  <si>
    <t>05482</t>
  </si>
  <si>
    <t>Gary Gardner</t>
  </si>
  <si>
    <t>VAL-4555</t>
  </si>
  <si>
    <t>9233 Mcguire Islands Suite 460</t>
  </si>
  <si>
    <t>New Alejandro</t>
  </si>
  <si>
    <t>09126</t>
  </si>
  <si>
    <t>ID-7361a000</t>
  </si>
  <si>
    <t>Tracie Gregory</t>
  </si>
  <si>
    <t>VAL-2328</t>
  </si>
  <si>
    <t>VAL-4453</t>
  </si>
  <si>
    <t>6465 Stacie Ridges</t>
  </si>
  <si>
    <t>Mullenmouth</t>
  </si>
  <si>
    <t>51160</t>
  </si>
  <si>
    <t>ID-5390a000</t>
  </si>
  <si>
    <t>Angela Kim</t>
  </si>
  <si>
    <t>VAL-2692</t>
  </si>
  <si>
    <t>902 Raymond Expressway</t>
  </si>
  <si>
    <t>West Ashley</t>
  </si>
  <si>
    <t>41717</t>
  </si>
  <si>
    <t>PO-478</t>
  </si>
  <si>
    <t>ID-2222a000</t>
  </si>
  <si>
    <t>Madeline Mcguire</t>
  </si>
  <si>
    <t>VAL-9523</t>
  </si>
  <si>
    <t>3591 Michelle Forks</t>
  </si>
  <si>
    <t>Port Kennethland</t>
  </si>
  <si>
    <t>40982</t>
  </si>
  <si>
    <t>ID-2913a000</t>
  </si>
  <si>
    <t>Austin Love</t>
  </si>
  <si>
    <t>VAL-8397</t>
  </si>
  <si>
    <t>VAL-2779</t>
  </si>
  <si>
    <t>1181 Robert Bypass Suite 572</t>
  </si>
  <si>
    <t>Garzaberg</t>
  </si>
  <si>
    <t>66388</t>
  </si>
  <si>
    <t>ID-3560a000</t>
  </si>
  <si>
    <t>Wanda Pena</t>
  </si>
  <si>
    <t>VAL-9319</t>
  </si>
  <si>
    <t>140 Michael Heights Apt. 143</t>
  </si>
  <si>
    <t>Williamston</t>
  </si>
  <si>
    <t>04815</t>
  </si>
  <si>
    <t>ID-9631a000</t>
  </si>
  <si>
    <t>Joseph Arnold</t>
  </si>
  <si>
    <t>VAL-4940</t>
  </si>
  <si>
    <t>VAL-2069</t>
  </si>
  <si>
    <t>2260 Darrell Plains</t>
  </si>
  <si>
    <t>Watsonland</t>
  </si>
  <si>
    <t>28025</t>
  </si>
  <si>
    <t>ID-3896a000</t>
  </si>
  <si>
    <t>Scott Gomez</t>
  </si>
  <si>
    <t>95882 Christopher Falls</t>
  </si>
  <si>
    <t>93196</t>
  </si>
  <si>
    <t>ID-5100a000</t>
  </si>
  <si>
    <t>Amanda Ramirez</t>
  </si>
  <si>
    <t>487 Nicole Roads Apt. 597</t>
  </si>
  <si>
    <t>Richardmouth</t>
  </si>
  <si>
    <t>69448</t>
  </si>
  <si>
    <t>ID-3767a000</t>
  </si>
  <si>
    <t>Jennifer Parker</t>
  </si>
  <si>
    <t>VAL-1545</t>
  </si>
  <si>
    <t>VAL-4016</t>
  </si>
  <si>
    <t>310 Vanessa Cliff Apt. 468</t>
  </si>
  <si>
    <t>New Jessicamouth</t>
  </si>
  <si>
    <t>04926</t>
  </si>
  <si>
    <t>ID-4733a000</t>
  </si>
  <si>
    <t>Wendy Ryan</t>
  </si>
  <si>
    <t>VAL-4443</t>
  </si>
  <si>
    <t>1894 Davis Center</t>
  </si>
  <si>
    <t>Garciatown</t>
  </si>
  <si>
    <t>36005</t>
  </si>
  <si>
    <t>Teresa Malone</t>
  </si>
  <si>
    <t>VAL-7873</t>
  </si>
  <si>
    <t>0313 Vasquez Roads</t>
  </si>
  <si>
    <t>North Donald</t>
  </si>
  <si>
    <t>54371</t>
  </si>
  <si>
    <t>PO-680</t>
  </si>
  <si>
    <t>ID-2189a000</t>
  </si>
  <si>
    <t>Jennifer Roberts</t>
  </si>
  <si>
    <t>119 Nguyen Mission Suite 507</t>
  </si>
  <si>
    <t>58596</t>
  </si>
  <si>
    <t>John Martinez</t>
  </si>
  <si>
    <t>VAL-9788</t>
  </si>
  <si>
    <t>252 Christopher Plaza Suite 023</t>
  </si>
  <si>
    <t>Jessicaside</t>
  </si>
  <si>
    <t>02171</t>
  </si>
  <si>
    <t>ID-2253a000</t>
  </si>
  <si>
    <t>Adam Hernandez</t>
  </si>
  <si>
    <t>VAL-7207</t>
  </si>
  <si>
    <t>25458 Brent Mews Apt. 148</t>
  </si>
  <si>
    <t>Beanbury</t>
  </si>
  <si>
    <t>ID-6818a000</t>
  </si>
  <si>
    <t>Marvin Ross</t>
  </si>
  <si>
    <t>VAL-6342</t>
  </si>
  <si>
    <t>9491 Natalie Branch Suite 677</t>
  </si>
  <si>
    <t>Heidifurt</t>
  </si>
  <si>
    <t>65593</t>
  </si>
  <si>
    <t>PO-752</t>
  </si>
  <si>
    <t>ID-4251a000</t>
  </si>
  <si>
    <t>Jose Lee</t>
  </si>
  <si>
    <t>VAL-2901</t>
  </si>
  <si>
    <t>7507 Johnson Square Suite 025</t>
  </si>
  <si>
    <t>Piercechester</t>
  </si>
  <si>
    <t>42239</t>
  </si>
  <si>
    <t>PO-248</t>
  </si>
  <si>
    <t>ID-3758a000</t>
  </si>
  <si>
    <t>Michele Garcia</t>
  </si>
  <si>
    <t>VAL-4515</t>
  </si>
  <si>
    <t>VAL-1581</t>
  </si>
  <si>
    <t>33333 Meyer Key Suite 730</t>
  </si>
  <si>
    <t>Loribury</t>
  </si>
  <si>
    <t>24897</t>
  </si>
  <si>
    <t>ID-8277a000</t>
  </si>
  <si>
    <t>David Ramsey</t>
  </si>
  <si>
    <t>VAL-6676</t>
  </si>
  <si>
    <t>VAL-4037</t>
  </si>
  <si>
    <t>43585 Taylor Inlet</t>
  </si>
  <si>
    <t>New Karenfurt</t>
  </si>
  <si>
    <t>69598</t>
  </si>
  <si>
    <t>ID-6146a000</t>
  </si>
  <si>
    <t>Cindy Martinez</t>
  </si>
  <si>
    <t>VAL-2485</t>
  </si>
  <si>
    <t>58343 Ryan Place</t>
  </si>
  <si>
    <t>76203</t>
  </si>
  <si>
    <t>ID-4328a000</t>
  </si>
  <si>
    <t>Betty Coleman</t>
  </si>
  <si>
    <t>VAL-7166</t>
  </si>
  <si>
    <t>246 Gordon Lock</t>
  </si>
  <si>
    <t>New Kristen</t>
  </si>
  <si>
    <t>85132</t>
  </si>
  <si>
    <t>ID-1540a000</t>
  </si>
  <si>
    <t>Gregory Martinez</t>
  </si>
  <si>
    <t>VAL-6531</t>
  </si>
  <si>
    <t>18078 Scott Terrace</t>
  </si>
  <si>
    <t>New Jasminefurt</t>
  </si>
  <si>
    <t>73930</t>
  </si>
  <si>
    <t>ID-7253a000</t>
  </si>
  <si>
    <t>Paula Hampton</t>
  </si>
  <si>
    <t>VAL-4061</t>
  </si>
  <si>
    <t>226 Krueger Parkway</t>
  </si>
  <si>
    <t>East Alexis</t>
  </si>
  <si>
    <t>10797</t>
  </si>
  <si>
    <t>ID-1482a000</t>
  </si>
  <si>
    <t>Nicole Frey</t>
  </si>
  <si>
    <t>VAL-1485</t>
  </si>
  <si>
    <t>032 John Isle Apt. 799</t>
  </si>
  <si>
    <t>Chelseaport</t>
  </si>
  <si>
    <t>67810</t>
  </si>
  <si>
    <t>ID-5273a000</t>
  </si>
  <si>
    <t>Kimberly Johnson</t>
  </si>
  <si>
    <t>VAL-3540</t>
  </si>
  <si>
    <t>VAL-2452</t>
  </si>
  <si>
    <t>8579 Moore Court</t>
  </si>
  <si>
    <t>New Stephaniefurt</t>
  </si>
  <si>
    <t>ID-9057a000</t>
  </si>
  <si>
    <t>Kathryn Johnson</t>
  </si>
  <si>
    <t>VAL-3273</t>
  </si>
  <si>
    <t>VAL-6592</t>
  </si>
  <si>
    <t>519 Rodriguez Ford</t>
  </si>
  <si>
    <t>Shawmouth</t>
  </si>
  <si>
    <t>83734</t>
  </si>
  <si>
    <t>ID-9511a000</t>
  </si>
  <si>
    <t>Cheryl Garcia</t>
  </si>
  <si>
    <t>8545 Hood Fords Suite 452</t>
  </si>
  <si>
    <t>Jillfort</t>
  </si>
  <si>
    <t>VAL-7235</t>
  </si>
  <si>
    <t>23948 Denise Harbor</t>
  </si>
  <si>
    <t>Gregoryburgh</t>
  </si>
  <si>
    <t>27715</t>
  </si>
  <si>
    <t>ID-6491a000</t>
  </si>
  <si>
    <t>Jasmin Morris</t>
  </si>
  <si>
    <t>VAL-5207</t>
  </si>
  <si>
    <t>VAL-3857</t>
  </si>
  <si>
    <t>62838 Darryl Extensions</t>
  </si>
  <si>
    <t>Figueroabury</t>
  </si>
  <si>
    <t>33343</t>
  </si>
  <si>
    <t>ID-5734a000</t>
  </si>
  <si>
    <t>Catherine Cooper</t>
  </si>
  <si>
    <t>57873 Washington Walk Apt. 415</t>
  </si>
  <si>
    <t>Jessicafurt</t>
  </si>
  <si>
    <t>56263</t>
  </si>
  <si>
    <t>ID-2598a000</t>
  </si>
  <si>
    <t>Jesus Martin</t>
  </si>
  <si>
    <t>VAL-2655</t>
  </si>
  <si>
    <t>4873 Giles Ports Apt. 099</t>
  </si>
  <si>
    <t>Bergerview</t>
  </si>
  <si>
    <t>84851</t>
  </si>
  <si>
    <t>ID-8553a000</t>
  </si>
  <si>
    <t>Jason Bishop</t>
  </si>
  <si>
    <t>VAL-1425</t>
  </si>
  <si>
    <t>VAL-8871</t>
  </si>
  <si>
    <t>729 Davenport Trace</t>
  </si>
  <si>
    <t>Samanthaside</t>
  </si>
  <si>
    <t>07518</t>
  </si>
  <si>
    <t>ID-3772a000</t>
  </si>
  <si>
    <t>Zachary Torres</t>
  </si>
  <si>
    <t>VAL-8431</t>
  </si>
  <si>
    <t>VAL-2964</t>
  </si>
  <si>
    <t>80952 Schroeder Well Suite 852</t>
  </si>
  <si>
    <t>Port Kennethton</t>
  </si>
  <si>
    <t>42664</t>
  </si>
  <si>
    <t>Karina Morales</t>
  </si>
  <si>
    <t>VAL-4640</t>
  </si>
  <si>
    <t>VAL-7777</t>
  </si>
  <si>
    <t>594 Michael Junction Suite 537</t>
  </si>
  <si>
    <t>Melissaview</t>
  </si>
  <si>
    <t>54835</t>
  </si>
  <si>
    <t>ID-2322a000</t>
  </si>
  <si>
    <t>Joel Trevino</t>
  </si>
  <si>
    <t>VAL-4661</t>
  </si>
  <si>
    <t>0593 White Flats Apt. 717</t>
  </si>
  <si>
    <t>Scottchester</t>
  </si>
  <si>
    <t>59115</t>
  </si>
  <si>
    <t>ID-8451a000</t>
  </si>
  <si>
    <t>James Barker</t>
  </si>
  <si>
    <t>VAL-5421</t>
  </si>
  <si>
    <t>VAL-2883</t>
  </si>
  <si>
    <t>2193 Garcia Well</t>
  </si>
  <si>
    <t>Brentmouth</t>
  </si>
  <si>
    <t>55954</t>
  </si>
  <si>
    <t>Mariah Rivers</t>
  </si>
  <si>
    <t>VAL-6329</t>
  </si>
  <si>
    <t>24616 Manning Ford</t>
  </si>
  <si>
    <t>Acostaside</t>
  </si>
  <si>
    <t>26195</t>
  </si>
  <si>
    <t>PO-973</t>
  </si>
  <si>
    <t>Emily Santos</t>
  </si>
  <si>
    <t>79374 Horton Views</t>
  </si>
  <si>
    <t>Alanbury</t>
  </si>
  <si>
    <t>33980</t>
  </si>
  <si>
    <t>ID-9693a000</t>
  </si>
  <si>
    <t>Johnny Bryant</t>
  </si>
  <si>
    <t>VAL-6879</t>
  </si>
  <si>
    <t>8533 Debra Mountain</t>
  </si>
  <si>
    <t>Port Summer</t>
  </si>
  <si>
    <t>18213</t>
  </si>
  <si>
    <t>ID-8609a000</t>
  </si>
  <si>
    <t>Chloe Gross</t>
  </si>
  <si>
    <t>VAL-8990</t>
  </si>
  <si>
    <t>916 Alexander Grove</t>
  </si>
  <si>
    <t>Port Ashleyburgh</t>
  </si>
  <si>
    <t>56749</t>
  </si>
  <si>
    <t>Shelby Thomas</t>
  </si>
  <si>
    <t>VAL-5326</t>
  </si>
  <si>
    <t>7328 Berger Trail</t>
  </si>
  <si>
    <t>Sandymouth</t>
  </si>
  <si>
    <t>98985</t>
  </si>
  <si>
    <t>ID-8652a000</t>
  </si>
  <si>
    <t>Emily Perry</t>
  </si>
  <si>
    <t>15381 Martinez Wells</t>
  </si>
  <si>
    <t>Jacobsberg</t>
  </si>
  <si>
    <t>70222</t>
  </si>
  <si>
    <t>ID-6169a000</t>
  </si>
  <si>
    <t>Brittany Webb</t>
  </si>
  <si>
    <t>VAL-2257</t>
  </si>
  <si>
    <t>6053 Vanessa Gateway Apt. 436</t>
  </si>
  <si>
    <t>Kimberlyfurt</t>
  </si>
  <si>
    <t>60343</t>
  </si>
  <si>
    <t>ID-4558a000</t>
  </si>
  <si>
    <t>David Allen</t>
  </si>
  <si>
    <t>VAL-6928</t>
  </si>
  <si>
    <t>497 Christopher Parks</t>
  </si>
  <si>
    <t>Henryburgh</t>
  </si>
  <si>
    <t>30058</t>
  </si>
  <si>
    <t>Joseph Williams</t>
  </si>
  <si>
    <t>VAL-8263</t>
  </si>
  <si>
    <t>6416 Preston Loaf Apt. 335</t>
  </si>
  <si>
    <t>Jeremiahborough</t>
  </si>
  <si>
    <t>59112</t>
  </si>
  <si>
    <t>ID-6683a000</t>
  </si>
  <si>
    <t>Annette Cooper</t>
  </si>
  <si>
    <t>VAL-2629</t>
  </si>
  <si>
    <t>VAL-5285</t>
  </si>
  <si>
    <t>3274 Wright Corner</t>
  </si>
  <si>
    <t>Lake Markmouth</t>
  </si>
  <si>
    <t>38532</t>
  </si>
  <si>
    <t>ID-1146a000</t>
  </si>
  <si>
    <t>Donald Wagner</t>
  </si>
  <si>
    <t>VAL-3469</t>
  </si>
  <si>
    <t>555 Pamela Expressway</t>
  </si>
  <si>
    <t>Glennbury</t>
  </si>
  <si>
    <t>62053</t>
  </si>
  <si>
    <t>ID-7588a000</t>
  </si>
  <si>
    <t>Charlene Porter</t>
  </si>
  <si>
    <t>VAL-4873</t>
  </si>
  <si>
    <t>VAL-1333</t>
  </si>
  <si>
    <t>4015 Jason View</t>
  </si>
  <si>
    <t>Smithville</t>
  </si>
  <si>
    <t>36699</t>
  </si>
  <si>
    <t>ID-1733a000</t>
  </si>
  <si>
    <t>Daniel Lopez</t>
  </si>
  <si>
    <t>VAL-4379</t>
  </si>
  <si>
    <t>VAL-9208</t>
  </si>
  <si>
    <t>117 Brown Circles Suite 292</t>
  </si>
  <si>
    <t>West Elizabethchester</t>
  </si>
  <si>
    <t>30401</t>
  </si>
  <si>
    <t>ID-1596a000</t>
  </si>
  <si>
    <t>Kristen Bowers</t>
  </si>
  <si>
    <t>VAL-8669</t>
  </si>
  <si>
    <t>VAL-4492</t>
  </si>
  <si>
    <t>3329 Lozano Forks Apt. 008</t>
  </si>
  <si>
    <t>Jenniferhaven</t>
  </si>
  <si>
    <t>73441</t>
  </si>
  <si>
    <t>Brian Shelton</t>
  </si>
  <si>
    <t>VAL-9592</t>
  </si>
  <si>
    <t>VAL-8952</t>
  </si>
  <si>
    <t>53189 Jennings Garden Suite 287</t>
  </si>
  <si>
    <t>Solisville</t>
  </si>
  <si>
    <t>26859</t>
  </si>
  <si>
    <t>ID-8817a000</t>
  </si>
  <si>
    <t>Kathryn Cross</t>
  </si>
  <si>
    <t>VAL-6545</t>
  </si>
  <si>
    <t>VAL-8640</t>
  </si>
  <si>
    <t>81855 Holly Hollow Apt. 773</t>
  </si>
  <si>
    <t>Destinystad</t>
  </si>
  <si>
    <t>03716</t>
  </si>
  <si>
    <t>ID-1697a000</t>
  </si>
  <si>
    <t>Gerald White</t>
  </si>
  <si>
    <t>523 Shane Heights Apt. 232</t>
  </si>
  <si>
    <t>Elliottfort</t>
  </si>
  <si>
    <t>07255</t>
  </si>
  <si>
    <t>Michelle Bradley</t>
  </si>
  <si>
    <t>VAL-4843</t>
  </si>
  <si>
    <t>VAL-1536</t>
  </si>
  <si>
    <t>4724 Holly Crossroad Suite 017</t>
  </si>
  <si>
    <t>South Alexander</t>
  </si>
  <si>
    <t>02527</t>
  </si>
  <si>
    <t>ID-5851a000</t>
  </si>
  <si>
    <t>Christopher Velasquez</t>
  </si>
  <si>
    <t>2283 Nguyen Islands Suite 602</t>
  </si>
  <si>
    <t>South Brendaland</t>
  </si>
  <si>
    <t>29088</t>
  </si>
  <si>
    <t>ID-8700a000</t>
  </si>
  <si>
    <t>Brian Clark</t>
  </si>
  <si>
    <t>VAL-6892</t>
  </si>
  <si>
    <t>VAL-4881</t>
  </si>
  <si>
    <t>8631 Anna Grove Apt. 249</t>
  </si>
  <si>
    <t>Port Matthewhaven</t>
  </si>
  <si>
    <t>50451</t>
  </si>
  <si>
    <t>ID-8547a000</t>
  </si>
  <si>
    <t>Adam Black</t>
  </si>
  <si>
    <t>187 Oneill Cove Apt. 519</t>
  </si>
  <si>
    <t>West Heather</t>
  </si>
  <si>
    <t>19673</t>
  </si>
  <si>
    <t>PO-842</t>
  </si>
  <si>
    <t>ID-3100a000</t>
  </si>
  <si>
    <t>Alec Chang</t>
  </si>
  <si>
    <t>VAL-6423</t>
  </si>
  <si>
    <t>VAL-5419</t>
  </si>
  <si>
    <t>889 Howell Creek Apt. 878</t>
  </si>
  <si>
    <t>Port Brandon</t>
  </si>
  <si>
    <t>15093</t>
  </si>
  <si>
    <t>ID-9566a000</t>
  </si>
  <si>
    <t>Stacy Ryan</t>
  </si>
  <si>
    <t>VAL-9107</t>
  </si>
  <si>
    <t>VAL-6103</t>
  </si>
  <si>
    <t>74603 Daniel Prairie</t>
  </si>
  <si>
    <t>Port Benjaminside</t>
  </si>
  <si>
    <t>88018</t>
  </si>
  <si>
    <t>Kimberly Young</t>
  </si>
  <si>
    <t>VAL-6935</t>
  </si>
  <si>
    <t>2114 Harris Radial Suite 010</t>
  </si>
  <si>
    <t>Ashleyburgh</t>
  </si>
  <si>
    <t>33879</t>
  </si>
  <si>
    <t>PO-303</t>
  </si>
  <si>
    <t>ID-3504a000</t>
  </si>
  <si>
    <t>Barry Mckee</t>
  </si>
  <si>
    <t>790 Moore Branch Suite 213</t>
  </si>
  <si>
    <t>East Traceyville</t>
  </si>
  <si>
    <t>98683</t>
  </si>
  <si>
    <t>ID-6331a000</t>
  </si>
  <si>
    <t>John Ortiz</t>
  </si>
  <si>
    <t>VAL-6211</t>
  </si>
  <si>
    <t>3767 Christopher Walks Apt. 401</t>
  </si>
  <si>
    <t>Cynthiatown</t>
  </si>
  <si>
    <t>96459</t>
  </si>
  <si>
    <t>Mary Payne</t>
  </si>
  <si>
    <t>VAL-4135</t>
  </si>
  <si>
    <t>VAL-5561</t>
  </si>
  <si>
    <t>42524 Tyler Neck Suite 101</t>
  </si>
  <si>
    <t>Pollardland</t>
  </si>
  <si>
    <t>17707</t>
  </si>
  <si>
    <t>PO-102</t>
  </si>
  <si>
    <t>ID-3994a000</t>
  </si>
  <si>
    <t>Kyle Thornton</t>
  </si>
  <si>
    <t>VAL-1533</t>
  </si>
  <si>
    <t>8440 Jennifer Neck Suite 483</t>
  </si>
  <si>
    <t>Heberthaven</t>
  </si>
  <si>
    <t>10242</t>
  </si>
  <si>
    <t>ID-9135a000</t>
  </si>
  <si>
    <t>Karen Shepherd</t>
  </si>
  <si>
    <t>VAL-9180</t>
  </si>
  <si>
    <t>VAL-9819</t>
  </si>
  <si>
    <t>7491 Donna Place</t>
  </si>
  <si>
    <t>Walkerfurt</t>
  </si>
  <si>
    <t>89758</t>
  </si>
  <si>
    <t>ID-8368a000</t>
  </si>
  <si>
    <t>Alice Vincent</t>
  </si>
  <si>
    <t>VAL-7172</t>
  </si>
  <si>
    <t>79134 Hall Lane</t>
  </si>
  <si>
    <t>Lake Nicoleville</t>
  </si>
  <si>
    <t>49657</t>
  </si>
  <si>
    <t>ID-6423a000</t>
  </si>
  <si>
    <t>VAL-5627</t>
  </si>
  <si>
    <t>74784 Walker River</t>
  </si>
  <si>
    <t>South Sydney</t>
  </si>
  <si>
    <t>49177</t>
  </si>
  <si>
    <t>Jesse Munoz</t>
  </si>
  <si>
    <t>VAL-4978</t>
  </si>
  <si>
    <t>VAL-6520</t>
  </si>
  <si>
    <t>84962 Edwards Knoll</t>
  </si>
  <si>
    <t>South Tylerburgh</t>
  </si>
  <si>
    <t>69558</t>
  </si>
  <si>
    <t>ID-4723a000</t>
  </si>
  <si>
    <t>Calvin Murray</t>
  </si>
  <si>
    <t>VAL-4281</t>
  </si>
  <si>
    <t>VAL-8498</t>
  </si>
  <si>
    <t>58745 Jones Rapids Apt. 436</t>
  </si>
  <si>
    <t>Lake Brittneymouth</t>
  </si>
  <si>
    <t>33159</t>
  </si>
  <si>
    <t>ID-8542a000</t>
  </si>
  <si>
    <t>Dale Martin</t>
  </si>
  <si>
    <t>04110 William Well</t>
  </si>
  <si>
    <t>17411</t>
  </si>
  <si>
    <t>PO-989</t>
  </si>
  <si>
    <t>ID-6104a000</t>
  </si>
  <si>
    <t>Kimberly Lawrence</t>
  </si>
  <si>
    <t>VAL-9017</t>
  </si>
  <si>
    <t>835 George Views Apt. 253</t>
  </si>
  <si>
    <t>Jeffersonburgh</t>
  </si>
  <si>
    <t>91070</t>
  </si>
  <si>
    <t>ID-9497a000</t>
  </si>
  <si>
    <t>Matthew Curtis</t>
  </si>
  <si>
    <t>VAL-1541</t>
  </si>
  <si>
    <t>4635 Wilson Fork</t>
  </si>
  <si>
    <t>East Cathy</t>
  </si>
  <si>
    <t>95804</t>
  </si>
  <si>
    <t>PO-578</t>
  </si>
  <si>
    <t>Bradley Moore</t>
  </si>
  <si>
    <t>VAL-6708</t>
  </si>
  <si>
    <t>VAL-6425</t>
  </si>
  <si>
    <t>235 Coffey Stravenue</t>
  </si>
  <si>
    <t>Youngbury</t>
  </si>
  <si>
    <t>26539</t>
  </si>
  <si>
    <t>PO-943</t>
  </si>
  <si>
    <t>Lisa Roman</t>
  </si>
  <si>
    <t>VAL-6506</t>
  </si>
  <si>
    <t>VAL-2235</t>
  </si>
  <si>
    <t>0982 Wilson Parkways Apt. 702</t>
  </si>
  <si>
    <t>East Michaelbury</t>
  </si>
  <si>
    <t>63958</t>
  </si>
  <si>
    <t>Lacey Lawson</t>
  </si>
  <si>
    <t>VAL-8987</t>
  </si>
  <si>
    <t>088 Elizabeth Underpass Suite 325</t>
  </si>
  <si>
    <t>New Danielleshire</t>
  </si>
  <si>
    <t>88464</t>
  </si>
  <si>
    <t>ID-3552a000</t>
  </si>
  <si>
    <t>James Perez</t>
  </si>
  <si>
    <t>VAL-1959</t>
  </si>
  <si>
    <t>VAL-2329</t>
  </si>
  <si>
    <t>1963 Gordon Loop</t>
  </si>
  <si>
    <t>Robertside</t>
  </si>
  <si>
    <t>56338</t>
  </si>
  <si>
    <t>ID-2175a000</t>
  </si>
  <si>
    <t>Michelle Munoz</t>
  </si>
  <si>
    <t>VAL-4659</t>
  </si>
  <si>
    <t>9064 Julia Pike Suite 745</t>
  </si>
  <si>
    <t>Lake Kathrynton</t>
  </si>
  <si>
    <t>23473</t>
  </si>
  <si>
    <t>ID-2894a000</t>
  </si>
  <si>
    <t>Dana Wiggins</t>
  </si>
  <si>
    <t>VAL-5008</t>
  </si>
  <si>
    <t>99041 Hernandez Lakes</t>
  </si>
  <si>
    <t>North Jamesview</t>
  </si>
  <si>
    <t>54888</t>
  </si>
  <si>
    <t>ID-1401a000</t>
  </si>
  <si>
    <t>Brandon Newton</t>
  </si>
  <si>
    <t>VAL-9758</t>
  </si>
  <si>
    <t>471 Christopher Harbor Suite 221</t>
  </si>
  <si>
    <t>North Logan</t>
  </si>
  <si>
    <t>17935</t>
  </si>
  <si>
    <t>ID-6203a000</t>
  </si>
  <si>
    <t>Steven Escobar</t>
  </si>
  <si>
    <t>VAL-5205</t>
  </si>
  <si>
    <t>205 Marie Plaza Suite 681</t>
  </si>
  <si>
    <t>East Connormouth</t>
  </si>
  <si>
    <t>25395</t>
  </si>
  <si>
    <t>ID-1112a000</t>
  </si>
  <si>
    <t>Shawn Perez</t>
  </si>
  <si>
    <t>VAL-4958</t>
  </si>
  <si>
    <t>0968 Phillips Wall Apt. 650</t>
  </si>
  <si>
    <t>East Davidfurt</t>
  </si>
  <si>
    <t>13517</t>
  </si>
  <si>
    <t>Larry Coleman Jr.</t>
  </si>
  <si>
    <t>VAL-6492</t>
  </si>
  <si>
    <t>869 Tiffany Streets Suite 900</t>
  </si>
  <si>
    <t>East Greg</t>
  </si>
  <si>
    <t>92074</t>
  </si>
  <si>
    <t>ID-8404a000</t>
  </si>
  <si>
    <t>Linda Martinez</t>
  </si>
  <si>
    <t>VAL-9912</t>
  </si>
  <si>
    <t>VAL-8187</t>
  </si>
  <si>
    <t>828 Crystal Inlet</t>
  </si>
  <si>
    <t>South Jose</t>
  </si>
  <si>
    <t>10130</t>
  </si>
  <si>
    <t>Katie Glass</t>
  </si>
  <si>
    <t>VAL-9014</t>
  </si>
  <si>
    <t>VAL-3238</t>
  </si>
  <si>
    <t>80728 Jean Brooks Apt. 527</t>
  </si>
  <si>
    <t>South John</t>
  </si>
  <si>
    <t>64220</t>
  </si>
  <si>
    <t>ID-5415a000</t>
  </si>
  <si>
    <t>Heather Moore</t>
  </si>
  <si>
    <t>VAL-9395</t>
  </si>
  <si>
    <t>VAL-9272</t>
  </si>
  <si>
    <t>4908 Sara Manor</t>
  </si>
  <si>
    <t>North Kennethtown</t>
  </si>
  <si>
    <t>43103</t>
  </si>
  <si>
    <t>Alyssa Hunter</t>
  </si>
  <si>
    <t>VAL-9519</t>
  </si>
  <si>
    <t>46475 Daisy Via Suite 615</t>
  </si>
  <si>
    <t>North Jamesstad</t>
  </si>
  <si>
    <t>59308</t>
  </si>
  <si>
    <t>ID-2070a000</t>
  </si>
  <si>
    <t>Robert Blake</t>
  </si>
  <si>
    <t>VAL-8509</t>
  </si>
  <si>
    <t>354 Nicole Grove</t>
  </si>
  <si>
    <t>Lake Lisa</t>
  </si>
  <si>
    <t>ID-6201a000</t>
  </si>
  <si>
    <t>Robert Scott</t>
  </si>
  <si>
    <t>VAL-1141</t>
  </si>
  <si>
    <t>518 Frye Lodge Suite 011</t>
  </si>
  <si>
    <t>83643</t>
  </si>
  <si>
    <t>Eric King</t>
  </si>
  <si>
    <t>VAL-6948</t>
  </si>
  <si>
    <t>43278 Robles Shoals</t>
  </si>
  <si>
    <t>East Robertport</t>
  </si>
  <si>
    <t>78748</t>
  </si>
  <si>
    <t>ID-2225a000</t>
  </si>
  <si>
    <t>Charles Wood</t>
  </si>
  <si>
    <t>VAL-6895</t>
  </si>
  <si>
    <t>6655 Megan Streets</t>
  </si>
  <si>
    <t>Barnettton</t>
  </si>
  <si>
    <t>46589</t>
  </si>
  <si>
    <t>Judith Barnes</t>
  </si>
  <si>
    <t>VAL-2157</t>
  </si>
  <si>
    <t>VAL-6358</t>
  </si>
  <si>
    <t>093 Howe Lodge Suite 110</t>
  </si>
  <si>
    <t>Porterport</t>
  </si>
  <si>
    <t>ID-1836a000</t>
  </si>
  <si>
    <t>Willie Black</t>
  </si>
  <si>
    <t>VAL-3853</t>
  </si>
  <si>
    <t>VAL-7881</t>
  </si>
  <si>
    <t>9560 James Manors Suite 290</t>
  </si>
  <si>
    <t>Port Madisonmouth</t>
  </si>
  <si>
    <t>50020</t>
  </si>
  <si>
    <t>Michelle Harding</t>
  </si>
  <si>
    <t>VAL-5957</t>
  </si>
  <si>
    <t>82524 Campos Orchard</t>
  </si>
  <si>
    <t>Lake Andrew</t>
  </si>
  <si>
    <t>41831</t>
  </si>
  <si>
    <t>ID-5756a000</t>
  </si>
  <si>
    <t>James Russell</t>
  </si>
  <si>
    <t>59400 Michelle Knolls</t>
  </si>
  <si>
    <t>Allenstad</t>
  </si>
  <si>
    <t>99009</t>
  </si>
  <si>
    <t>PO-504</t>
  </si>
  <si>
    <t>ID-2797a000</t>
  </si>
  <si>
    <t>Kyle Drake</t>
  </si>
  <si>
    <t>VAL-2477</t>
  </si>
  <si>
    <t>VAL-9582</t>
  </si>
  <si>
    <t>1332 Cory Roads Suite 113</t>
  </si>
  <si>
    <t>68381</t>
  </si>
  <si>
    <t>PO-218</t>
  </si>
  <si>
    <t>Sarah Griffith</t>
  </si>
  <si>
    <t>VAL-8928</t>
  </si>
  <si>
    <t>872 Weber Valleys Suite 149</t>
  </si>
  <si>
    <t>Georgeburgh</t>
  </si>
  <si>
    <t>97860</t>
  </si>
  <si>
    <t>ID-2610a000</t>
  </si>
  <si>
    <t>Ronald Collins</t>
  </si>
  <si>
    <t>VAL-6189</t>
  </si>
  <si>
    <t>61210 Sabrina Forge</t>
  </si>
  <si>
    <t>22118</t>
  </si>
  <si>
    <t>ID-7265a000</t>
  </si>
  <si>
    <t>Gary Brooks</t>
  </si>
  <si>
    <t>VAL-8566</t>
  </si>
  <si>
    <t>7397 Meagan Mount Apt. 439</t>
  </si>
  <si>
    <t>East Erin</t>
  </si>
  <si>
    <t>60440</t>
  </si>
  <si>
    <t>Yvette Smith</t>
  </si>
  <si>
    <t>2291 Brianna Avenue Suite 451</t>
  </si>
  <si>
    <t>Lake Sandra</t>
  </si>
  <si>
    <t>34190</t>
  </si>
  <si>
    <t>ID-6142a000</t>
  </si>
  <si>
    <t>Austin Dorsey</t>
  </si>
  <si>
    <t>VAL-4232</t>
  </si>
  <si>
    <t>749 Martin Terrace Apt. 433</t>
  </si>
  <si>
    <t>Mcguireburgh</t>
  </si>
  <si>
    <t>00981</t>
  </si>
  <si>
    <t>Alejandro Waters</t>
  </si>
  <si>
    <t>VAL-2066</t>
  </si>
  <si>
    <t>VAL-9554</t>
  </si>
  <si>
    <t>88795 Mckee Ranch Apt. 999</t>
  </si>
  <si>
    <t>North Heather</t>
  </si>
  <si>
    <t>37744</t>
  </si>
  <si>
    <t>PO-605</t>
  </si>
  <si>
    <t>ID-1143a000</t>
  </si>
  <si>
    <t>Jennifer Johnson</t>
  </si>
  <si>
    <t>VAL-9811</t>
  </si>
  <si>
    <t>3868 Dorsey Lock Apt. 207</t>
  </si>
  <si>
    <t>South Tylerton</t>
  </si>
  <si>
    <t>87297</t>
  </si>
  <si>
    <t>ID-5028a000</t>
  </si>
  <si>
    <t>Robert Little</t>
  </si>
  <si>
    <t>VAL-7614</t>
  </si>
  <si>
    <t>VAL-4984</t>
  </si>
  <si>
    <t>472 Brown Wells Apt. 247</t>
  </si>
  <si>
    <t>North Andrewland</t>
  </si>
  <si>
    <t>14390</t>
  </si>
  <si>
    <t>VAL-3087</t>
  </si>
  <si>
    <t>8965 Reid Brooks Apt. 428</t>
  </si>
  <si>
    <t>Lisahaven</t>
  </si>
  <si>
    <t>12593</t>
  </si>
  <si>
    <t>Brian Beasley</t>
  </si>
  <si>
    <t>VAL-4448</t>
  </si>
  <si>
    <t>2331 Ellison Cliff Apt. 173</t>
  </si>
  <si>
    <t>Blackborough</t>
  </si>
  <si>
    <t>29410</t>
  </si>
  <si>
    <t>ID-4049a000</t>
  </si>
  <si>
    <t>Anthony Christensen Jr.</t>
  </si>
  <si>
    <t>VAL-8993</t>
  </si>
  <si>
    <t>6843 Miller Loaf</t>
  </si>
  <si>
    <t>West Alexander</t>
  </si>
  <si>
    <t>98215</t>
  </si>
  <si>
    <t>ID-2209a000</t>
  </si>
  <si>
    <t>James Davis</t>
  </si>
  <si>
    <t>VAL-4284</t>
  </si>
  <si>
    <t>VAL-7896</t>
  </si>
  <si>
    <t>7490 Sheila Cape Apt. 677</t>
  </si>
  <si>
    <t>East Jennifer</t>
  </si>
  <si>
    <t>12348</t>
  </si>
  <si>
    <t>PO-684</t>
  </si>
  <si>
    <t>ID-3062a000</t>
  </si>
  <si>
    <t>Maria Reed</t>
  </si>
  <si>
    <t>VAL-8259</t>
  </si>
  <si>
    <t>VAL-5035</t>
  </si>
  <si>
    <t>43815 Jackson Glen Suite 776</t>
  </si>
  <si>
    <t>West Stevenshire</t>
  </si>
  <si>
    <t>15385</t>
  </si>
  <si>
    <t>ID-6061a000</t>
  </si>
  <si>
    <t>Anna Parker</t>
  </si>
  <si>
    <t>VAL-4113</t>
  </si>
  <si>
    <t>117 Richard Islands</t>
  </si>
  <si>
    <t>Knightmouth</t>
  </si>
  <si>
    <t>51140</t>
  </si>
  <si>
    <t>ID-8332a000</t>
  </si>
  <si>
    <t>Brian Hill</t>
  </si>
  <si>
    <t>622 Sanchez Corner</t>
  </si>
  <si>
    <t>Ryanland</t>
  </si>
  <si>
    <t>95130</t>
  </si>
  <si>
    <t>ID-6230a000</t>
  </si>
  <si>
    <t>Cody Hunt</t>
  </si>
  <si>
    <t>VAL-3650</t>
  </si>
  <si>
    <t>VAL-6140</t>
  </si>
  <si>
    <t>553 Lewis Tunnel</t>
  </si>
  <si>
    <t>Guerreroland</t>
  </si>
  <si>
    <t>98048</t>
  </si>
  <si>
    <t>ID-1410a000</t>
  </si>
  <si>
    <t>Lisa Carpenter</t>
  </si>
  <si>
    <t>VAL-4870</t>
  </si>
  <si>
    <t>VAL-2340</t>
  </si>
  <si>
    <t>9452 Victoria Lake</t>
  </si>
  <si>
    <t>04210</t>
  </si>
  <si>
    <t>Lisa Ferguson</t>
  </si>
  <si>
    <t>1043 Taylor Lodge Apt. 078</t>
  </si>
  <si>
    <t>Simston</t>
  </si>
  <si>
    <t>50000</t>
  </si>
  <si>
    <t>ID-4995a000</t>
  </si>
  <si>
    <t>Lisa Williams</t>
  </si>
  <si>
    <t>VAL-1427</t>
  </si>
  <si>
    <t>VAL-6187</t>
  </si>
  <si>
    <t>503 Kristina Oval</t>
  </si>
  <si>
    <t>East Mary</t>
  </si>
  <si>
    <t>87460</t>
  </si>
  <si>
    <t>PO-934</t>
  </si>
  <si>
    <t>ID-9450a000</t>
  </si>
  <si>
    <t>Allison Miller</t>
  </si>
  <si>
    <t>VAL-2626</t>
  </si>
  <si>
    <t>86986 Lopez Fords</t>
  </si>
  <si>
    <t>Jacquelineberg</t>
  </si>
  <si>
    <t>39354</t>
  </si>
  <si>
    <t>ID-1581a000</t>
  </si>
  <si>
    <t>David Rasmussen</t>
  </si>
  <si>
    <t>VAL-7902</t>
  </si>
  <si>
    <t>VAL-3370</t>
  </si>
  <si>
    <t>3251 Patrick Cliffs</t>
  </si>
  <si>
    <t>Lake Danielberg</t>
  </si>
  <si>
    <t>35590</t>
  </si>
  <si>
    <t>Susan Nguyen</t>
  </si>
  <si>
    <t>VAL-7434</t>
  </si>
  <si>
    <t>VAL-4207</t>
  </si>
  <si>
    <t>40053 Stephanie Bypass</t>
  </si>
  <si>
    <t>West Jonathanfurt</t>
  </si>
  <si>
    <t>36115</t>
  </si>
  <si>
    <t>PO-216</t>
  </si>
  <si>
    <t>ID-1738a000</t>
  </si>
  <si>
    <t>Tina Conrad</t>
  </si>
  <si>
    <t>VAL-8407</t>
  </si>
  <si>
    <t>VAL-2831</t>
  </si>
  <si>
    <t>99328 Timothy Extensions Apt. 618</t>
  </si>
  <si>
    <t>Benderburgh</t>
  </si>
  <si>
    <t>PO-125</t>
  </si>
  <si>
    <t>ID-5381a000</t>
  </si>
  <si>
    <t>Michael Baird</t>
  </si>
  <si>
    <t>VAL-7870</t>
  </si>
  <si>
    <t>VAL-9529</t>
  </si>
  <si>
    <t>1346 Brenda Crescent Suite 857</t>
  </si>
  <si>
    <t>West Joshua</t>
  </si>
  <si>
    <t>32836</t>
  </si>
  <si>
    <t>ID-1881a000</t>
  </si>
  <si>
    <t>Jessica Phillips</t>
  </si>
  <si>
    <t>VAL-2896</t>
  </si>
  <si>
    <t>45111 Julia Corner</t>
  </si>
  <si>
    <t>30542</t>
  </si>
  <si>
    <t>Amy Butler</t>
  </si>
  <si>
    <t>2845 Graham Highway Suite 628</t>
  </si>
  <si>
    <t>East Carmen</t>
  </si>
  <si>
    <t>ID-6283a000</t>
  </si>
  <si>
    <t>John Preston</t>
  </si>
  <si>
    <t>VAL-9794</t>
  </si>
  <si>
    <t>635 Ricardo Coves Suite 768</t>
  </si>
  <si>
    <t>Carolfort</t>
  </si>
  <si>
    <t>30440</t>
  </si>
  <si>
    <t>ID-2731a000</t>
  </si>
  <si>
    <t>Emily Warner</t>
  </si>
  <si>
    <t>VAL-5270</t>
  </si>
  <si>
    <t>VAL-6020</t>
  </si>
  <si>
    <t>7224 Christina Camp Apt. 309</t>
  </si>
  <si>
    <t>Brandonberg</t>
  </si>
  <si>
    <t>35549</t>
  </si>
  <si>
    <t>ID-2714a000</t>
  </si>
  <si>
    <t>Brian Hansen</t>
  </si>
  <si>
    <t>VAL-5636</t>
  </si>
  <si>
    <t>323 Lauren Oval</t>
  </si>
  <si>
    <t>10002</t>
  </si>
  <si>
    <t>ID-2231a000</t>
  </si>
  <si>
    <t>Monica Clayton</t>
  </si>
  <si>
    <t>7789 Arnold Island</t>
  </si>
  <si>
    <t>South Christopherfurt</t>
  </si>
  <si>
    <t>47726</t>
  </si>
  <si>
    <t>Stephen Nelson</t>
  </si>
  <si>
    <t>3453 Shelby Highway Suite 741</t>
  </si>
  <si>
    <t>East Jacobhaven</t>
  </si>
  <si>
    <t>63204</t>
  </si>
  <si>
    <t>ID-8737a000</t>
  </si>
  <si>
    <t>Melissa Thompson</t>
  </si>
  <si>
    <t>5933 Martin Ways Suite 298</t>
  </si>
  <si>
    <t>Mccallburgh</t>
  </si>
  <si>
    <t>49730</t>
  </si>
  <si>
    <t>ID-5013a000</t>
  </si>
  <si>
    <t>Ashley Murphy</t>
  </si>
  <si>
    <t>VAL-9740</t>
  </si>
  <si>
    <t>834 Booth Shores Suite 703</t>
  </si>
  <si>
    <t>West Madelinebury</t>
  </si>
  <si>
    <t>36746</t>
  </si>
  <si>
    <t>ID-8353a000</t>
  </si>
  <si>
    <t>Lindsey Harrell</t>
  </si>
  <si>
    <t>8691 Linda Prairie Suite 091</t>
  </si>
  <si>
    <t>West Jessicaside</t>
  </si>
  <si>
    <t>01534</t>
  </si>
  <si>
    <t>ID-1614a000</t>
  </si>
  <si>
    <t>Nicole Pena</t>
  </si>
  <si>
    <t>VAL-5874</t>
  </si>
  <si>
    <t>9564 Jennifer Hollow Suite 360</t>
  </si>
  <si>
    <t>Stephenmouth</t>
  </si>
  <si>
    <t>09972</t>
  </si>
  <si>
    <t>ID-2862a000</t>
  </si>
  <si>
    <t>Carol Booth</t>
  </si>
  <si>
    <t>VAL-9786</t>
  </si>
  <si>
    <t>03647 John Extensions Suite 571</t>
  </si>
  <si>
    <t>Ericstad</t>
  </si>
  <si>
    <t>42591</t>
  </si>
  <si>
    <t>ID-2377a000</t>
  </si>
  <si>
    <t>Lynn Schmitt</t>
  </si>
  <si>
    <t>VAL-2499</t>
  </si>
  <si>
    <t>2864 Michael Gardens Apt. 083</t>
  </si>
  <si>
    <t>Briannaville</t>
  </si>
  <si>
    <t>45649</t>
  </si>
  <si>
    <t>ID-1606a000</t>
  </si>
  <si>
    <t>Rebecca Mclaughlin</t>
  </si>
  <si>
    <t>VAL-2398</t>
  </si>
  <si>
    <t>95278 Jones Ridges</t>
  </si>
  <si>
    <t>Robinview</t>
  </si>
  <si>
    <t>94221</t>
  </si>
  <si>
    <t>ID-2196a000</t>
  </si>
  <si>
    <t>Nancy Hoover</t>
  </si>
  <si>
    <t>VAL-8439</t>
  </si>
  <si>
    <t>VAL-7960</t>
  </si>
  <si>
    <t>3495 Perry Plain Apt. 298</t>
  </si>
  <si>
    <t>Jameschester</t>
  </si>
  <si>
    <t>02982</t>
  </si>
  <si>
    <t>Amy Hatfield</t>
  </si>
  <si>
    <t>VAL-1506</t>
  </si>
  <si>
    <t>52563 Johnson Ways</t>
  </si>
  <si>
    <t>Kristinville</t>
  </si>
  <si>
    <t>47734</t>
  </si>
  <si>
    <t>ID-4982a000</t>
  </si>
  <si>
    <t>Mitchell Kim</t>
  </si>
  <si>
    <t>VAL-1940</t>
  </si>
  <si>
    <t>02971 Jessica Forks Apt. 186</t>
  </si>
  <si>
    <t>Jimenezchester</t>
  </si>
  <si>
    <t>59339</t>
  </si>
  <si>
    <t>Vickie Carroll</t>
  </si>
  <si>
    <t>VAL-4406</t>
  </si>
  <si>
    <t>VAL-6738</t>
  </si>
  <si>
    <t>29502 Moore Skyway Apt. 836</t>
  </si>
  <si>
    <t>South Elijah</t>
  </si>
  <si>
    <t>79734</t>
  </si>
  <si>
    <t>ID-6575a000</t>
  </si>
  <si>
    <t>Alexander Conway</t>
  </si>
  <si>
    <t>VAL-2082</t>
  </si>
  <si>
    <t>591 Christopher Harbor Suite 769</t>
  </si>
  <si>
    <t>Lake Stephen</t>
  </si>
  <si>
    <t>51849</t>
  </si>
  <si>
    <t>PO-362</t>
  </si>
  <si>
    <t>ID-8383a000</t>
  </si>
  <si>
    <t>Dustin Rose</t>
  </si>
  <si>
    <t>VAL-5335</t>
  </si>
  <si>
    <t>VAL-4190</t>
  </si>
  <si>
    <t>23137 Cynthia Prairie Apt. 841</t>
  </si>
  <si>
    <t>Bradleymouth</t>
  </si>
  <si>
    <t>79002</t>
  </si>
  <si>
    <t>ID-9694a000</t>
  </si>
  <si>
    <t>Sarah May</t>
  </si>
  <si>
    <t>VAL-3927</t>
  </si>
  <si>
    <t>772 Suzanne Corner</t>
  </si>
  <si>
    <t>Whitehaven</t>
  </si>
  <si>
    <t>72297</t>
  </si>
  <si>
    <t>Dr. Karen Moore</t>
  </si>
  <si>
    <t>VAL-3693</t>
  </si>
  <si>
    <t>4768 Sutton Wells Apt. 954</t>
  </si>
  <si>
    <t>Cummingsmouth</t>
  </si>
  <si>
    <t>64774</t>
  </si>
  <si>
    <t>ID-4729a000</t>
  </si>
  <si>
    <t>Douglas Humphrey</t>
  </si>
  <si>
    <t>VAL-9676</t>
  </si>
  <si>
    <t>22925 Ann Avenue</t>
  </si>
  <si>
    <t>Frostshire</t>
  </si>
  <si>
    <t>11266</t>
  </si>
  <si>
    <t>Sherry Wallace</t>
  </si>
  <si>
    <t>VAL-5466</t>
  </si>
  <si>
    <t>45639 Marshall Keys Suite 570</t>
  </si>
  <si>
    <t>Starkton</t>
  </si>
  <si>
    <t>47558</t>
  </si>
  <si>
    <t>Eric Caldwell</t>
  </si>
  <si>
    <t>VAL-9746</t>
  </si>
  <si>
    <t>5404 Davis Crescent Suite 598</t>
  </si>
  <si>
    <t>South Debbieside</t>
  </si>
  <si>
    <t>11887</t>
  </si>
  <si>
    <t>ID-3928a000</t>
  </si>
  <si>
    <t>Casey Sims</t>
  </si>
  <si>
    <t>VAL-5738</t>
  </si>
  <si>
    <t>VAL-7409</t>
  </si>
  <si>
    <t>81390 Angel Hill Apt. 102</t>
  </si>
  <si>
    <t>New Cameronburgh</t>
  </si>
  <si>
    <t>59232</t>
  </si>
  <si>
    <t>ID-3090a000</t>
  </si>
  <si>
    <t>Bruce Bonilla</t>
  </si>
  <si>
    <t>VAL-1055</t>
  </si>
  <si>
    <t>VAL-1330</t>
  </si>
  <si>
    <t>65830 Burgess Villages</t>
  </si>
  <si>
    <t>North Dannyville</t>
  </si>
  <si>
    <t>10948</t>
  </si>
  <si>
    <t>ID-6965a000</t>
  </si>
  <si>
    <t>Shaun Morton</t>
  </si>
  <si>
    <t>VAL-9885</t>
  </si>
  <si>
    <t>68045 Peterson Lock Apt. 314</t>
  </si>
  <si>
    <t>Lake Maureenchester</t>
  </si>
  <si>
    <t>11813</t>
  </si>
  <si>
    <t>John Turner</t>
  </si>
  <si>
    <t>VAL-1357</t>
  </si>
  <si>
    <t>4575 Davis Harbor Apt. 772</t>
  </si>
  <si>
    <t>Gardnertown</t>
  </si>
  <si>
    <t>48348</t>
  </si>
  <si>
    <t>ID-4845a000</t>
  </si>
  <si>
    <t>Cole Hodges</t>
  </si>
  <si>
    <t>VAL-7986</t>
  </si>
  <si>
    <t>09581 Carpenter Mews</t>
  </si>
  <si>
    <t>North Emily</t>
  </si>
  <si>
    <t>16138</t>
  </si>
  <si>
    <t>ID-7367a000</t>
  </si>
  <si>
    <t>Lisa Brooks</t>
  </si>
  <si>
    <t>VAL-4273</t>
  </si>
  <si>
    <t>VAL-9352</t>
  </si>
  <si>
    <t>13766 Christopher Island Apt. 338</t>
  </si>
  <si>
    <t>Bowersland</t>
  </si>
  <si>
    <t>34291</t>
  </si>
  <si>
    <t>PO-420</t>
  </si>
  <si>
    <t>ID-4447a000</t>
  </si>
  <si>
    <t>Alicia Johnson MD</t>
  </si>
  <si>
    <t>VAL-1491</t>
  </si>
  <si>
    <t>VAL-5899</t>
  </si>
  <si>
    <t>1177 Chelsey Rest</t>
  </si>
  <si>
    <t>Port Josephbury</t>
  </si>
  <si>
    <t>44780</t>
  </si>
  <si>
    <t>ID-9509a000</t>
  </si>
  <si>
    <t>Sara Robertson</t>
  </si>
  <si>
    <t>VAL-3510</t>
  </si>
  <si>
    <t>12161 Bates Field Suite 329</t>
  </si>
  <si>
    <t>Tinahaven</t>
  </si>
  <si>
    <t>46402</t>
  </si>
  <si>
    <t>Jessica Miles</t>
  </si>
  <si>
    <t>VAL-4601</t>
  </si>
  <si>
    <t>VAL-3448</t>
  </si>
  <si>
    <t>7205 Tonya Hills Suite 905</t>
  </si>
  <si>
    <t>North Luisborough</t>
  </si>
  <si>
    <t>93325</t>
  </si>
  <si>
    <t>PO-621</t>
  </si>
  <si>
    <t>ID-1951a000</t>
  </si>
  <si>
    <t>Dustin Trujillo</t>
  </si>
  <si>
    <t>VAL-4238</t>
  </si>
  <si>
    <t>3791 Kayla Pines Suite 443</t>
  </si>
  <si>
    <t>West Danielle</t>
  </si>
  <si>
    <t>61272</t>
  </si>
  <si>
    <t>ID-6787a000</t>
  </si>
  <si>
    <t>Tamara Lopez</t>
  </si>
  <si>
    <t>VAL-5536</t>
  </si>
  <si>
    <t>VAL-3796</t>
  </si>
  <si>
    <t>19536 Gardner Ridge</t>
  </si>
  <si>
    <t>Wilsonton</t>
  </si>
  <si>
    <t>59523</t>
  </si>
  <si>
    <t>PO-717</t>
  </si>
  <si>
    <t>ID-2191a000</t>
  </si>
  <si>
    <t>Paul Riley</t>
  </si>
  <si>
    <t>VAL-5686</t>
  </si>
  <si>
    <t>VAL-4366</t>
  </si>
  <si>
    <t>6693 Rivas Oval</t>
  </si>
  <si>
    <t>West Michaelstad</t>
  </si>
  <si>
    <t>18456</t>
  </si>
  <si>
    <t>ID-8457a000</t>
  </si>
  <si>
    <t>Megan Page</t>
  </si>
  <si>
    <t>VAL-8638</t>
  </si>
  <si>
    <t>VAL-3181</t>
  </si>
  <si>
    <t>6313 Kristopher Way</t>
  </si>
  <si>
    <t>North Gabrielleland</t>
  </si>
  <si>
    <t>66808</t>
  </si>
  <si>
    <t>ID-3935a000</t>
  </si>
  <si>
    <t>Daniel Stevenson</t>
  </si>
  <si>
    <t>7967 Gonzalez Inlet Apt. 442</t>
  </si>
  <si>
    <t>Lake Kelsey</t>
  </si>
  <si>
    <t>90326</t>
  </si>
  <si>
    <t>ID-9964a000</t>
  </si>
  <si>
    <t>852 David Village</t>
  </si>
  <si>
    <t>Carrieborough</t>
  </si>
  <si>
    <t>24797</t>
  </si>
  <si>
    <t>PO-176</t>
  </si>
  <si>
    <t>ID-6992a000</t>
  </si>
  <si>
    <t>Janet Glover</t>
  </si>
  <si>
    <t>VAL-5585</t>
  </si>
  <si>
    <t>VAL-5549</t>
  </si>
  <si>
    <t>27482 Kenneth Park</t>
  </si>
  <si>
    <t>Mccarthytown</t>
  </si>
  <si>
    <t>75353</t>
  </si>
  <si>
    <t>Chelsea Daniel</t>
  </si>
  <si>
    <t>VAL-3790</t>
  </si>
  <si>
    <t>0653 Zachary Pike</t>
  </si>
  <si>
    <t>Kimton</t>
  </si>
  <si>
    <t>88083</t>
  </si>
  <si>
    <t>ID-3694a000</t>
  </si>
  <si>
    <t>Emily Peterson</t>
  </si>
  <si>
    <t>VAL-4033</t>
  </si>
  <si>
    <t>515 Alexandra Well</t>
  </si>
  <si>
    <t>Port Bernard</t>
  </si>
  <si>
    <t>71922</t>
  </si>
  <si>
    <t>ID-6038a000</t>
  </si>
  <si>
    <t>David Cameron</t>
  </si>
  <si>
    <t>VAL-2719</t>
  </si>
  <si>
    <t>68294 Dalton Parkways</t>
  </si>
  <si>
    <t>Flemingtown</t>
  </si>
  <si>
    <t>65035</t>
  </si>
  <si>
    <t>ID-6552a000</t>
  </si>
  <si>
    <t>Jeremy Nguyen</t>
  </si>
  <si>
    <t>VAL-1025</t>
  </si>
  <si>
    <t>VAL-8538</t>
  </si>
  <si>
    <t>94933 Hanson Island</t>
  </si>
  <si>
    <t>North Eric</t>
  </si>
  <si>
    <t>87657</t>
  </si>
  <si>
    <t>Mark Cox</t>
  </si>
  <si>
    <t>VAL-5140</t>
  </si>
  <si>
    <t>4188 Smith Shores</t>
  </si>
  <si>
    <t>Shawnburgh</t>
  </si>
  <si>
    <t>03034</t>
  </si>
  <si>
    <t>ID-6147a000</t>
  </si>
  <si>
    <t>Antonio Martinez</t>
  </si>
  <si>
    <t>723 Campos Estates Suite 753</t>
  </si>
  <si>
    <t>Port Scottside</t>
  </si>
  <si>
    <t>35883</t>
  </si>
  <si>
    <t>ID-2933a000</t>
  </si>
  <si>
    <t>Sarah Jackson</t>
  </si>
  <si>
    <t>VAL-9108</t>
  </si>
  <si>
    <t>0598 Burgess Corners Suite 730</t>
  </si>
  <si>
    <t>West Ann</t>
  </si>
  <si>
    <t>79122</t>
  </si>
  <si>
    <t>ID-9771a000</t>
  </si>
  <si>
    <t>Jordan Phillips</t>
  </si>
  <si>
    <t>VAL-8301</t>
  </si>
  <si>
    <t>VAL-5962</t>
  </si>
  <si>
    <t>02662 Donald Turnpike</t>
  </si>
  <si>
    <t>East Kimberlyshire</t>
  </si>
  <si>
    <t>68466</t>
  </si>
  <si>
    <t>John Morris</t>
  </si>
  <si>
    <t>VAL-4823</t>
  </si>
  <si>
    <t>67073 Ortiz Plains</t>
  </si>
  <si>
    <t>North Kayla</t>
  </si>
  <si>
    <t>33735</t>
  </si>
  <si>
    <t>ID-4713a000</t>
  </si>
  <si>
    <t>Thomas Lyons</t>
  </si>
  <si>
    <t>VAL-5736</t>
  </si>
  <si>
    <t>VAL-6550</t>
  </si>
  <si>
    <t>1949 Miller Greens</t>
  </si>
  <si>
    <t>Port Christinafort</t>
  </si>
  <si>
    <t>43480</t>
  </si>
  <si>
    <t>ID-6584a000</t>
  </si>
  <si>
    <t>VAL-9217</t>
  </si>
  <si>
    <t>7016 Alex Drive</t>
  </si>
  <si>
    <t>41644</t>
  </si>
  <si>
    <t>ID-2394a000</t>
  </si>
  <si>
    <t>Hannah Velez</t>
  </si>
  <si>
    <t>VAL-2062</t>
  </si>
  <si>
    <t>VAL-4766</t>
  </si>
  <si>
    <t>23014 Laura Mountains</t>
  </si>
  <si>
    <t>82232</t>
  </si>
  <si>
    <t>PO-378</t>
  </si>
  <si>
    <t>ID-3290a000</t>
  </si>
  <si>
    <t>Nicole Harmon</t>
  </si>
  <si>
    <t>VAL-4440</t>
  </si>
  <si>
    <t>VAL-2317</t>
  </si>
  <si>
    <t>4680 Laura Expressway</t>
  </si>
  <si>
    <t>Nancyburgh</t>
  </si>
  <si>
    <t>28786</t>
  </si>
  <si>
    <t>PO-830</t>
  </si>
  <si>
    <t>ID-5957a000</t>
  </si>
  <si>
    <t>Karen Mack</t>
  </si>
  <si>
    <t>VAL-9839</t>
  </si>
  <si>
    <t>635 Michele Ports</t>
  </si>
  <si>
    <t>Michaelbury</t>
  </si>
  <si>
    <t>20271</t>
  </si>
  <si>
    <t>Shelly Shah</t>
  </si>
  <si>
    <t>48129 Arthur Key</t>
  </si>
  <si>
    <t>West Katherinemouth</t>
  </si>
  <si>
    <t>51555</t>
  </si>
  <si>
    <t>ID-4463a000</t>
  </si>
  <si>
    <t>Victoria Armstrong</t>
  </si>
  <si>
    <t>VAL-4726</t>
  </si>
  <si>
    <t>5544 Holland Loop Suite 817</t>
  </si>
  <si>
    <t>New Daryl</t>
  </si>
  <si>
    <t>28485</t>
  </si>
  <si>
    <t>ID-8161a000</t>
  </si>
  <si>
    <t>Brittany Thompson</t>
  </si>
  <si>
    <t>VAL-1021</t>
  </si>
  <si>
    <t>9194 Susan Mountain Apt. 868</t>
  </si>
  <si>
    <t>New Alicia</t>
  </si>
  <si>
    <t>67949</t>
  </si>
  <si>
    <t>Eric Mason</t>
  </si>
  <si>
    <t>VAL-2361</t>
  </si>
  <si>
    <t>8255 Heather Courts Suite 036</t>
  </si>
  <si>
    <t>Harrisside</t>
  </si>
  <si>
    <t>52147</t>
  </si>
  <si>
    <t>ID-8100a000</t>
  </si>
  <si>
    <t>Ebony Miller</t>
  </si>
  <si>
    <t>VAL-9609</t>
  </si>
  <si>
    <t>81168 Smith Cliff</t>
  </si>
  <si>
    <t>West Sharon</t>
  </si>
  <si>
    <t>44530</t>
  </si>
  <si>
    <t>ID-8843a000</t>
  </si>
  <si>
    <t>Tiffany Ortiz</t>
  </si>
  <si>
    <t>VAL-5707</t>
  </si>
  <si>
    <t>951 Anthony Brook</t>
  </si>
  <si>
    <t>51458</t>
  </si>
  <si>
    <t>PO-299</t>
  </si>
  <si>
    <t>Edward Miller</t>
  </si>
  <si>
    <t>VAL-5886</t>
  </si>
  <si>
    <t>VAL-5649</t>
  </si>
  <si>
    <t>23949 Burns Passage Apt. 677</t>
  </si>
  <si>
    <t>Port Chloe</t>
  </si>
  <si>
    <t>03017</t>
  </si>
  <si>
    <t>PO-833</t>
  </si>
  <si>
    <t>ID-2261a000</t>
  </si>
  <si>
    <t>Joel Davis</t>
  </si>
  <si>
    <t>VAL-4213</t>
  </si>
  <si>
    <t>2427 Murray Lakes Suite 807</t>
  </si>
  <si>
    <t>Grahamland</t>
  </si>
  <si>
    <t>23685</t>
  </si>
  <si>
    <t>PO-929</t>
  </si>
  <si>
    <t>ID-1300a000</t>
  </si>
  <si>
    <t>Chad Acevedo</t>
  </si>
  <si>
    <t>VAL-8903</t>
  </si>
  <si>
    <t>VAL-5752</t>
  </si>
  <si>
    <t>244 Deanna Loaf</t>
  </si>
  <si>
    <t>Lake Melissaton</t>
  </si>
  <si>
    <t>97652</t>
  </si>
  <si>
    <t>ID-9288a000</t>
  </si>
  <si>
    <t>Paige Flores</t>
  </si>
  <si>
    <t>VAL-7255</t>
  </si>
  <si>
    <t>8502 Reyes Fort Suite 938</t>
  </si>
  <si>
    <t>Hudsonfort</t>
  </si>
  <si>
    <t>34224</t>
  </si>
  <si>
    <t>VAL-2623</t>
  </si>
  <si>
    <t>VAL-7492</t>
  </si>
  <si>
    <t>588 Donald Burg</t>
  </si>
  <si>
    <t>New Bruce</t>
  </si>
  <si>
    <t>01805</t>
  </si>
  <si>
    <t>ID-3666a000</t>
  </si>
  <si>
    <t>David Johnson</t>
  </si>
  <si>
    <t>VAL-1469</t>
  </si>
  <si>
    <t>285 Megan Trace</t>
  </si>
  <si>
    <t>Lake Jacqueline</t>
  </si>
  <si>
    <t>89989</t>
  </si>
  <si>
    <t>PO-990</t>
  </si>
  <si>
    <t>ID-6250a000</t>
  </si>
  <si>
    <t>Robin Gomez</t>
  </si>
  <si>
    <t>4485 Butler Drives</t>
  </si>
  <si>
    <t>77969</t>
  </si>
  <si>
    <t>ID-1206a000</t>
  </si>
  <si>
    <t>Jerome Brooks</t>
  </si>
  <si>
    <t>VAL-3613</t>
  </si>
  <si>
    <t>VAL-5571</t>
  </si>
  <si>
    <t>8585 Randolph Valleys Suite 432</t>
  </si>
  <si>
    <t>Lake Annaland</t>
  </si>
  <si>
    <t>29136</t>
  </si>
  <si>
    <t>ID-7633a000</t>
  </si>
  <si>
    <t>Brian White</t>
  </si>
  <si>
    <t>VAL-5770</t>
  </si>
  <si>
    <t>VAL-9300</t>
  </si>
  <si>
    <t>726 Tran Knolls Apt. 468</t>
  </si>
  <si>
    <t>Brookeland</t>
  </si>
  <si>
    <t>82926</t>
  </si>
  <si>
    <t>Kristen Oneal</t>
  </si>
  <si>
    <t>VAL-9265</t>
  </si>
  <si>
    <t>VAL-4727</t>
  </si>
  <si>
    <t>72778 David Gardens Apt. 525</t>
  </si>
  <si>
    <t>61674</t>
  </si>
  <si>
    <t>Gabriela Smith</t>
  </si>
  <si>
    <t>VAL-9012</t>
  </si>
  <si>
    <t>VAL-5924</t>
  </si>
  <si>
    <t>5142 Tran Divide</t>
  </si>
  <si>
    <t>West Alyssamouth</t>
  </si>
  <si>
    <t>66277</t>
  </si>
  <si>
    <t>ID-7492a000</t>
  </si>
  <si>
    <t>Molly Butler</t>
  </si>
  <si>
    <t>VAL-3276</t>
  </si>
  <si>
    <t>30239 Ashley Lake Apt. 204</t>
  </si>
  <si>
    <t>South Taylormouth</t>
  </si>
  <si>
    <t>31025</t>
  </si>
  <si>
    <t>ID-3894a000</t>
  </si>
  <si>
    <t>Brian Neal</t>
  </si>
  <si>
    <t>VAL-7305</t>
  </si>
  <si>
    <t>619 Kevin Avenue</t>
  </si>
  <si>
    <t>South Alexandra</t>
  </si>
  <si>
    <t>90213</t>
  </si>
  <si>
    <t>John Kelly</t>
  </si>
  <si>
    <t>VAL-6767</t>
  </si>
  <si>
    <t>54250 Ronald Via Suite 306</t>
  </si>
  <si>
    <t>Lake Timothy</t>
  </si>
  <si>
    <t>02934</t>
  </si>
  <si>
    <t>Tiffany Walker</t>
  </si>
  <si>
    <t>VAL-1786</t>
  </si>
  <si>
    <t>VAL-8768</t>
  </si>
  <si>
    <t>859 Hess Streets</t>
  </si>
  <si>
    <t>South Steven</t>
  </si>
  <si>
    <t>69107</t>
  </si>
  <si>
    <t>ID-5572a000</t>
  </si>
  <si>
    <t>Barbara Ferguson</t>
  </si>
  <si>
    <t>VAL-5187</t>
  </si>
  <si>
    <t>2153 Jennifer Terrace Apt. 494</t>
  </si>
  <si>
    <t>80889</t>
  </si>
  <si>
    <t>Alexander Crawford</t>
  </si>
  <si>
    <t>VAL-6170</t>
  </si>
  <si>
    <t>577 Lee Inlet Apt. 106</t>
  </si>
  <si>
    <t>New Jonathan</t>
  </si>
  <si>
    <t>51201</t>
  </si>
  <si>
    <t>ID-5973a000</t>
  </si>
  <si>
    <t>Christopher Hart</t>
  </si>
  <si>
    <t>VAL-3965</t>
  </si>
  <si>
    <t>VAL-7587</t>
  </si>
  <si>
    <t>006 Osborne Squares Suite 981</t>
  </si>
  <si>
    <t>Alexanderhaven</t>
  </si>
  <si>
    <t>70900</t>
  </si>
  <si>
    <t>ID-4138a000</t>
  </si>
  <si>
    <t>Bobby Gibbs</t>
  </si>
  <si>
    <t>VAL-2304</t>
  </si>
  <si>
    <t>35227 Steven Orchard</t>
  </si>
  <si>
    <t>East Natalie</t>
  </si>
  <si>
    <t>28753</t>
  </si>
  <si>
    <t>Brian Hood</t>
  </si>
  <si>
    <t>VAL-6537</t>
  </si>
  <si>
    <t>VAL-3336</t>
  </si>
  <si>
    <t>057 Melendez Stream Suite 159</t>
  </si>
  <si>
    <t>94526</t>
  </si>
  <si>
    <t>ID-9062a000</t>
  </si>
  <si>
    <t>Brian Knox</t>
  </si>
  <si>
    <t>VAL-2619</t>
  </si>
  <si>
    <t>334 Craig Court Suite 256</t>
  </si>
  <si>
    <t>Evansshire</t>
  </si>
  <si>
    <t>91603</t>
  </si>
  <si>
    <t>Lauren Vega</t>
  </si>
  <si>
    <t>48730 Ortiz Creek</t>
  </si>
  <si>
    <t>Richport</t>
  </si>
  <si>
    <t>22513</t>
  </si>
  <si>
    <t>PO-778</t>
  </si>
  <si>
    <t>ID-2420a000</t>
  </si>
  <si>
    <t>Kristin Clark</t>
  </si>
  <si>
    <t>VAL-1111</t>
  </si>
  <si>
    <t>VAL-9084</t>
  </si>
  <si>
    <t>153 Carson Rest</t>
  </si>
  <si>
    <t>Gordonmouth</t>
  </si>
  <si>
    <t>65344</t>
  </si>
  <si>
    <t>ID-5960a000</t>
  </si>
  <si>
    <t>Nancy Mccormick</t>
  </si>
  <si>
    <t>VAL-5377</t>
  </si>
  <si>
    <t>VAL-1401</t>
  </si>
  <si>
    <t>1116 Brendan Drive Suite 487</t>
  </si>
  <si>
    <t>Marvinmouth</t>
  </si>
  <si>
    <t>70547</t>
  </si>
  <si>
    <t>Patrick Holland</t>
  </si>
  <si>
    <t>VAL-1937</t>
  </si>
  <si>
    <t>1547 Jeremy Drive Apt. 937</t>
  </si>
  <si>
    <t>Valerieside</t>
  </si>
  <si>
    <t>25682</t>
  </si>
  <si>
    <t>ID-9719a000</t>
  </si>
  <si>
    <t>Paul Le</t>
  </si>
  <si>
    <t>VAL-7911</t>
  </si>
  <si>
    <t>VAL-7131</t>
  </si>
  <si>
    <t>4749 Larry Canyon Suite 880</t>
  </si>
  <si>
    <t>West Jamesborough</t>
  </si>
  <si>
    <t>11744</t>
  </si>
  <si>
    <t>PO-538</t>
  </si>
  <si>
    <t>ID-2086a000</t>
  </si>
  <si>
    <t>Kayla Brewer</t>
  </si>
  <si>
    <t>VAL-8276</t>
  </si>
  <si>
    <t>VAL-5938</t>
  </si>
  <si>
    <t>620 Marcus Inlet</t>
  </si>
  <si>
    <t>55828</t>
  </si>
  <si>
    <t>ID-3541a000</t>
  </si>
  <si>
    <t>Robert Curry</t>
  </si>
  <si>
    <t>VAL-8885</t>
  </si>
  <si>
    <t>VAL-3679</t>
  </si>
  <si>
    <t>3351 Ricardo Forks Suite 227</t>
  </si>
  <si>
    <t>Chaseville</t>
  </si>
  <si>
    <t>76918</t>
  </si>
  <si>
    <t>ID-1011a000</t>
  </si>
  <si>
    <t>Drew Carter</t>
  </si>
  <si>
    <t>VAL-7506</t>
  </si>
  <si>
    <t>045 Anderson Drive Apt. 100</t>
  </si>
  <si>
    <t>Powellmouth</t>
  </si>
  <si>
    <t>48377</t>
  </si>
  <si>
    <t>ID-1741a000</t>
  </si>
  <si>
    <t>Elizabeth Kim</t>
  </si>
  <si>
    <t>VAL-5136</t>
  </si>
  <si>
    <t>VAL-6588</t>
  </si>
  <si>
    <t>73673 Griffith Crossroad Suite 282</t>
  </si>
  <si>
    <t>Lake Steven</t>
  </si>
  <si>
    <t>70861</t>
  </si>
  <si>
    <t>ID-5121a000</t>
  </si>
  <si>
    <t>Fernando Francis</t>
  </si>
  <si>
    <t>VAL-4382</t>
  </si>
  <si>
    <t>27304 Cunningham Tunnel Apt. 125</t>
  </si>
  <si>
    <t>Port Joseph</t>
  </si>
  <si>
    <t>94810</t>
  </si>
  <si>
    <t>Linda Ortiz</t>
  </si>
  <si>
    <t>VAL-5084</t>
  </si>
  <si>
    <t>2900 Tamara Ferry</t>
  </si>
  <si>
    <t>Blairshire</t>
  </si>
  <si>
    <t>31834</t>
  </si>
  <si>
    <t>ID-8919a000</t>
  </si>
  <si>
    <t>Joseph Goodman</t>
  </si>
  <si>
    <t>VAL-5611</t>
  </si>
  <si>
    <t>6776 Ayala Cliffs Suite 058</t>
  </si>
  <si>
    <t>Hannahville</t>
  </si>
  <si>
    <t>28844</t>
  </si>
  <si>
    <t>PO-560</t>
  </si>
  <si>
    <t>ID-5456a000</t>
  </si>
  <si>
    <t>Amanda Woods</t>
  </si>
  <si>
    <t>VAL-7865</t>
  </si>
  <si>
    <t>320 Dixon Oval Apt. 249</t>
  </si>
  <si>
    <t>New Nicole</t>
  </si>
  <si>
    <t>68216</t>
  </si>
  <si>
    <t>PO-170</t>
  </si>
  <si>
    <t>ID-6680a000</t>
  </si>
  <si>
    <t>Susan Johnson</t>
  </si>
  <si>
    <t>282 Pamela Road</t>
  </si>
  <si>
    <t>Spencerview</t>
  </si>
  <si>
    <t>30383</t>
  </si>
  <si>
    <t>ID-4572a000</t>
  </si>
  <si>
    <t>Joseph Fox</t>
  </si>
  <si>
    <t>VAL-2332</t>
  </si>
  <si>
    <t>145 Payne Light</t>
  </si>
  <si>
    <t>Lake Andrea</t>
  </si>
  <si>
    <t>80767</t>
  </si>
  <si>
    <t>ID-7996a000</t>
  </si>
  <si>
    <t>Lisa Davenport</t>
  </si>
  <si>
    <t>VAL-5588</t>
  </si>
  <si>
    <t>28723 Melissa Glen Suite 334</t>
  </si>
  <si>
    <t>New Williefort</t>
  </si>
  <si>
    <t>46565</t>
  </si>
  <si>
    <t>PO-595</t>
  </si>
  <si>
    <t>ID-5207a000</t>
  </si>
  <si>
    <t>William Scott</t>
  </si>
  <si>
    <t>VAL-9760</t>
  </si>
  <si>
    <t>VAL-6264</t>
  </si>
  <si>
    <t>33505 Smith Way Apt. 192</t>
  </si>
  <si>
    <t>Port Garyfurt</t>
  </si>
  <si>
    <t>25904</t>
  </si>
  <si>
    <t>ID-8797a000</t>
  </si>
  <si>
    <t>Thomas Nichols</t>
  </si>
  <si>
    <t>VAL-9345</t>
  </si>
  <si>
    <t>19684 Johnson Course Apt. 399</t>
  </si>
  <si>
    <t>North Joel</t>
  </si>
  <si>
    <t>30744</t>
  </si>
  <si>
    <t>Michelle Boyer</t>
  </si>
  <si>
    <t>VAL-4998</t>
  </si>
  <si>
    <t>VAL-5784</t>
  </si>
  <si>
    <t>527 Brenda Wells</t>
  </si>
  <si>
    <t>Griffinstad</t>
  </si>
  <si>
    <t>32094</t>
  </si>
  <si>
    <t>ID-1571a000</t>
  </si>
  <si>
    <t>Connie Lawrence</t>
  </si>
  <si>
    <t>VAL-3775</t>
  </si>
  <si>
    <t>VAL-5985</t>
  </si>
  <si>
    <t>33140 Robert Prairie Suite 182</t>
  </si>
  <si>
    <t>New Teresastad</t>
  </si>
  <si>
    <t>26188</t>
  </si>
  <si>
    <t>ID-8239a000</t>
  </si>
  <si>
    <t>Patricia Mercer</t>
  </si>
  <si>
    <t>VAL-8933</t>
  </si>
  <si>
    <t>377 Arthur Square Apt. 526</t>
  </si>
  <si>
    <t>North Jeffreyburgh</t>
  </si>
  <si>
    <t>51126</t>
  </si>
  <si>
    <t>ID-1715a000</t>
  </si>
  <si>
    <t>Jacob Hicks</t>
  </si>
  <si>
    <t>VAL-9482</t>
  </si>
  <si>
    <t>0777 Green Forges</t>
  </si>
  <si>
    <t>35279</t>
  </si>
  <si>
    <t>ID-4073a000</t>
  </si>
  <si>
    <t>Gregory Castro</t>
  </si>
  <si>
    <t>VAL-9432</t>
  </si>
  <si>
    <t>VAL-4218</t>
  </si>
  <si>
    <t>33422 Hooper Rest</t>
  </si>
  <si>
    <t>Coreyborough</t>
  </si>
  <si>
    <t>28344</t>
  </si>
  <si>
    <t>ID-6964a000</t>
  </si>
  <si>
    <t>Garrett York</t>
  </si>
  <si>
    <t>VAL-7994</t>
  </si>
  <si>
    <t>1957 Donna Lights Suite 857</t>
  </si>
  <si>
    <t>Tiffanyfurt</t>
  </si>
  <si>
    <t>59343</t>
  </si>
  <si>
    <t>PO-602</t>
  </si>
  <si>
    <t>ID-5235a000</t>
  </si>
  <si>
    <t>Karen Johnson</t>
  </si>
  <si>
    <t>VAL-2949</t>
  </si>
  <si>
    <t>465 James Run</t>
  </si>
  <si>
    <t>New Jessicashire</t>
  </si>
  <si>
    <t>29147</t>
  </si>
  <si>
    <t>PO-298</t>
  </si>
  <si>
    <t>ID-5900a000</t>
  </si>
  <si>
    <t>Steven Osborn</t>
  </si>
  <si>
    <t>VAL-8558</t>
  </si>
  <si>
    <t>8428 Watkins Drives</t>
  </si>
  <si>
    <t>North Bonnie</t>
  </si>
  <si>
    <t>25614</t>
  </si>
  <si>
    <t>ID-5791a000</t>
  </si>
  <si>
    <t>Kimberly Mcgrath</t>
  </si>
  <si>
    <t>VAL-7553</t>
  </si>
  <si>
    <t>VAL-7456</t>
  </si>
  <si>
    <t>657 Strong Ville</t>
  </si>
  <si>
    <t>Danielland</t>
  </si>
  <si>
    <t>96980</t>
  </si>
  <si>
    <t>ID-9870a000</t>
  </si>
  <si>
    <t>Tim Anderson</t>
  </si>
  <si>
    <t>VAL-1109</t>
  </si>
  <si>
    <t>0824 Shaun Crest</t>
  </si>
  <si>
    <t>Dawnview</t>
  </si>
  <si>
    <t>02254</t>
  </si>
  <si>
    <t>ID-5024a000</t>
  </si>
  <si>
    <t>Stephanie Soto</t>
  </si>
  <si>
    <t>VAL-5369</t>
  </si>
  <si>
    <t>661 Crawford Pass</t>
  </si>
  <si>
    <t>Colemanview</t>
  </si>
  <si>
    <t>09039</t>
  </si>
  <si>
    <t>ID-7339a000</t>
  </si>
  <si>
    <t>Kyle West</t>
  </si>
  <si>
    <t>VAL-5809</t>
  </si>
  <si>
    <t>44015 Kristin Locks Suite 976</t>
  </si>
  <si>
    <t>Lake Williamside</t>
  </si>
  <si>
    <t>14230</t>
  </si>
  <si>
    <t>ID-5158a000</t>
  </si>
  <si>
    <t>Derrick Fisher</t>
  </si>
  <si>
    <t>VAL-1534</t>
  </si>
  <si>
    <t>VAL-9891</t>
  </si>
  <si>
    <t>9283 Young Haven</t>
  </si>
  <si>
    <t>West Jillfurt</t>
  </si>
  <si>
    <t>68319</t>
  </si>
  <si>
    <t>PO-735</t>
  </si>
  <si>
    <t>ID-1314a000</t>
  </si>
  <si>
    <t>Dillon Thompson</t>
  </si>
  <si>
    <t>0510 Butler Walks Suite 426</t>
  </si>
  <si>
    <t>Chenview</t>
  </si>
  <si>
    <t>60812</t>
  </si>
  <si>
    <t>ID-3930a000</t>
  </si>
  <si>
    <t>Robyn Rodriguez</t>
  </si>
  <si>
    <t>VAL-1253</t>
  </si>
  <si>
    <t>VAL-8628</t>
  </si>
  <si>
    <t>92079 Ian Locks Suite 214</t>
  </si>
  <si>
    <t>Sheilahaven</t>
  </si>
  <si>
    <t>45668</t>
  </si>
  <si>
    <t>ID-5684a000</t>
  </si>
  <si>
    <t>Tracie Barnes</t>
  </si>
  <si>
    <t>VAL-7372</t>
  </si>
  <si>
    <t>812 Little Greens</t>
  </si>
  <si>
    <t>Leahberg</t>
  </si>
  <si>
    <t>ID-7662a000</t>
  </si>
  <si>
    <t>Samuel Boyd</t>
  </si>
  <si>
    <t>VAL-6355</t>
  </si>
  <si>
    <t>VAL-9098</t>
  </si>
  <si>
    <t>9530 Tyler Oval Apt. 256</t>
  </si>
  <si>
    <t>East Kathleen</t>
  </si>
  <si>
    <t>75347</t>
  </si>
  <si>
    <t>ID-3240a000</t>
  </si>
  <si>
    <t>Sandra Glover</t>
  </si>
  <si>
    <t>VAL-9534</t>
  </si>
  <si>
    <t>181 Salas Meadows</t>
  </si>
  <si>
    <t>Dylanchester</t>
  </si>
  <si>
    <t>40785</t>
  </si>
  <si>
    <t>ID-9203a000</t>
  </si>
  <si>
    <t>Lee Knight</t>
  </si>
  <si>
    <t>VAL-7601</t>
  </si>
  <si>
    <t>3224 Fox Walk Suite 095</t>
  </si>
  <si>
    <t>East James</t>
  </si>
  <si>
    <t>96301</t>
  </si>
  <si>
    <t>Annette Wong</t>
  </si>
  <si>
    <t>Cout</t>
  </si>
  <si>
    <t>All</t>
  </si>
  <si>
    <t>Grand Total</t>
  </si>
  <si>
    <t>Count of Account ID</t>
  </si>
  <si>
    <t>Values</t>
  </si>
  <si>
    <t>Sum of Total</t>
  </si>
  <si>
    <t>Unique Record</t>
  </si>
  <si>
    <t>Sum of Casing</t>
  </si>
  <si>
    <t>Sum of Abbreviation</t>
  </si>
  <si>
    <t>Sum of Incorrect</t>
  </si>
  <si>
    <t>Sum of Format</t>
  </si>
  <si>
    <t>-Casing</t>
  </si>
  <si>
    <t>-Abbreviation</t>
  </si>
  <si>
    <t>-Incorrect</t>
  </si>
  <si>
    <t>-Format</t>
  </si>
  <si>
    <t>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</si>
</sst>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x16r2:formatCode16="[$-en-AS,1]m/d/yyyy;@"/>
  </numFmts>
  <fonts count="23" x14ac:knownFonts="1">
    <font>
      <sz val="11"/>
      <color indexed="8"/>
      <name val="Calibri"/>
      <family val="2"/>
      <scheme val="minor"/>
    </font>
    <font>
      <b/>
      <sz val="12"/>
      <color rgb="FF56585B"/>
      <name val="Calibri"/>
      <family val="2"/>
    </font>
    <font>
      <sz val="12"/>
      <color rgb="FF000000"/>
      <name val="Calibri"/>
      <family val="2"/>
    </font>
    <font>
      <b/>
      <sz val="12"/>
      <color theme="0"/>
      <name val="Calibri"/>
      <family val="2"/>
    </font>
    <font>
      <sz val="12"/>
      <name val="Calibri"/>
      <family val="2"/>
    </font>
    <font>
      <sz val="11"/>
      <name val="Calibri"/>
      <family val="2"/>
      <scheme val="minor"/>
    </font>
    <font>
      <b/>
      <sz val="8"/>
      <color rgb="FF212529"/>
      <name val="Segoe UI"/>
      <family val="2"/>
    </font>
    <font>
      <sz val="8"/>
      <color rgb="FF212529"/>
      <name val="Segoe UI"/>
      <family val="2"/>
    </font>
    <font>
      <sz val="12"/>
      <color rgb="FF000000"/>
      <name val="Calibri"/>
      <family val="2"/>
    </font>
    <font>
      <sz val="11"/>
      <color rgb="FF006100"/>
      <name val="Calibri"/>
      <family val="2"/>
      <scheme val="minor"/>
    </font>
    <font>
      <sz val="10.5"/>
      <color rgb="FF000000"/>
      <name val="DM Sans"/>
    </font>
    <font>
      <sz val="12"/>
      <color theme="0"/>
      <name val="Calibri"/>
      <family val="2"/>
    </font>
    <font>
      <sz val="12"/>
      <color indexed="8"/>
      <name val="Aptos"/>
      <family val="2"/>
    </font>
    <font>
      <b/>
      <sz val="11"/>
      <color indexed="8"/>
      <name val="Calibri"/>
      <family val="2"/>
      <scheme val="minor"/>
    </font>
    <font>
      <sz val="12"/>
      <color rgb="FF56585B"/>
      <name val="Calibri"/>
      <family val="2"/>
    </font>
    <font>
      <sz val="11"/>
      <color indexed="8"/>
      <name val="Calibri"/>
      <family val="2"/>
      <scheme val="minor"/>
    </font>
    <font>
      <sz val="12"/>
      <color theme="0"/>
      <name val="Calibri"/>
      <family val="2"/>
      <scheme val="minor"/>
    </font>
    <font>
      <sz val="11"/>
      <color theme="0" tint="-0.499984740745262"/>
      <name val="Calibri"/>
      <family val="2"/>
      <scheme val="minor"/>
    </font>
    <font>
      <i/>
      <sz val="7"/>
      <color theme="0" tint="-0.499984740745262"/>
      <name val="Calibri"/>
      <family val="2"/>
      <scheme val="minor"/>
    </font>
    <font>
      <sz val="12"/>
      <name val="Calibri"/>
      <family val="2"/>
      <scheme val="minor"/>
    </font>
    <font>
      <i/>
      <sz val="11"/>
      <color indexed="8"/>
      <name val="Calibri"/>
      <family val="2"/>
      <scheme val="minor"/>
    </font>
    <font>
      <i/>
      <sz val="8"/>
      <color theme="0" tint="-0.499984740745262"/>
      <name val="Calibri"/>
      <family val="2"/>
      <scheme val="minor"/>
    </font>
    <font>
      <b/>
      <sz val="18"/>
      <name val="Calibri"/>
      <family val="2"/>
      <scheme val="minor"/>
    </font>
  </fonts>
  <fills count="11">
    <fill>
      <patternFill patternType="none"/>
    </fill>
    <fill>
      <patternFill patternType="gray125"/>
    </fill>
    <fill>
      <patternFill patternType="solid">
        <fgColor rgb="FFE9E8E5"/>
      </patternFill>
    </fill>
    <fill>
      <patternFill patternType="solid">
        <fgColor theme="4"/>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FFFF"/>
      </patternFill>
    </fill>
    <fill>
      <patternFill patternType="solid">
        <fgColor rgb="FFF7F7F7"/>
        <bgColor indexed="64"/>
      </patternFill>
    </fill>
    <fill>
      <patternFill patternType="solid">
        <fgColor rgb="FFC6EFCE"/>
      </patternFill>
    </fill>
    <fill>
      <patternFill patternType="solid">
        <fgColor theme="4" tint="-0.249977111117893"/>
        <bgColor indexed="64"/>
      </patternFill>
    </fill>
  </fills>
  <borders count="26">
    <border>
      <left/>
      <right/>
      <top/>
      <bottom/>
      <diagonal/>
    </border>
    <border>
      <left style="thin">
        <color rgb="FFD5D3D1"/>
      </left>
      <right style="thin">
        <color rgb="FFD5D3D1"/>
      </right>
      <top style="thin">
        <color rgb="FFD5D3D1"/>
      </top>
      <bottom style="thin">
        <color rgb="FFD5D3D1"/>
      </bottom>
      <diagonal/>
    </border>
    <border>
      <left style="thin">
        <color theme="0"/>
      </left>
      <right style="thin">
        <color theme="0"/>
      </right>
      <top style="thin">
        <color theme="0"/>
      </top>
      <bottom style="thin">
        <color theme="0"/>
      </bottom>
      <diagonal/>
    </border>
    <border>
      <left style="thin">
        <color auto="1"/>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style="thin">
        <color theme="0"/>
      </left>
      <right style="thin">
        <color theme="0"/>
      </right>
      <top style="thin">
        <color theme="0"/>
      </top>
      <bottom style="thin">
        <color auto="1"/>
      </bottom>
      <diagonal/>
    </border>
    <border>
      <left style="thin">
        <color theme="0"/>
      </left>
      <right style="thin">
        <color auto="1"/>
      </right>
      <top style="thin">
        <color theme="0"/>
      </top>
      <bottom style="thin">
        <color auto="1"/>
      </bottom>
      <diagonal/>
    </border>
    <border>
      <left style="thin">
        <color indexed="64"/>
      </left>
      <right style="thin">
        <color indexed="64"/>
      </right>
      <top style="thin">
        <color indexed="64"/>
      </top>
      <bottom style="thin">
        <color indexed="64"/>
      </bottom>
      <diagonal/>
    </border>
    <border>
      <left style="thin">
        <color rgb="FFD5D3D1"/>
      </left>
      <right/>
      <top/>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s>
  <cellStyleXfs count="3">
    <xf numFmtId="0" fontId="0" fillId="0" borderId="0"/>
    <xf numFmtId="0" fontId="9" fillId="9" borderId="0" applyNumberFormat="0" applyBorder="0" applyAlignment="0" applyProtection="0"/>
    <xf numFmtId="9" fontId="15" fillId="0" borderId="0" applyFont="0" applyFill="0" applyBorder="0" applyAlignment="0" applyProtection="0"/>
  </cellStyleXfs>
  <cellXfs count="89">
    <xf numFmtId="0" fontId="0" fillId="0" borderId="0" xfId="0"/>
    <xf numFmtId="0" fontId="1" fillId="2" borderId="1" xfId="0" applyFont="1" applyFill="1" applyBorder="1"/>
    <xf numFmtId="0" fontId="0" fillId="4" borderId="0" xfId="0" applyFill="1"/>
    <xf numFmtId="49" fontId="0" fillId="0" borderId="0" xfId="0" applyNumberFormat="1" applyAlignment="1">
      <alignment vertical="center" wrapText="1"/>
    </xf>
    <xf numFmtId="49" fontId="0" fillId="0" borderId="0" xfId="0" quotePrefix="1" applyNumberFormat="1" applyAlignment="1">
      <alignment vertical="center" wrapText="1"/>
    </xf>
    <xf numFmtId="0" fontId="0" fillId="0" borderId="0" xfId="0" applyAlignment="1">
      <alignment vertical="center" wrapText="1"/>
    </xf>
    <xf numFmtId="0" fontId="1" fillId="2" borderId="1" xfId="0" applyFont="1" applyFill="1" applyBorder="1" applyAlignment="1">
      <alignment horizontal="left" indent="2"/>
    </xf>
    <xf numFmtId="0" fontId="4" fillId="0" borderId="1" xfId="0" applyFont="1" applyBorder="1" applyAlignment="1">
      <alignment horizontal="left"/>
    </xf>
    <xf numFmtId="0" fontId="5" fillId="0" borderId="0" xfId="0" applyFont="1"/>
    <xf numFmtId="0" fontId="3" fillId="3" borderId="2" xfId="0" applyFont="1" applyFill="1" applyBorder="1" applyAlignment="1">
      <alignment horizontal="left" vertical="center"/>
    </xf>
    <xf numFmtId="0" fontId="3" fillId="3" borderId="5" xfId="0" applyFont="1" applyFill="1" applyBorder="1" applyAlignment="1">
      <alignment horizontal="left" vertical="center"/>
    </xf>
    <xf numFmtId="0" fontId="2" fillId="7" borderId="1" xfId="0" applyFont="1" applyFill="1" applyBorder="1" applyAlignment="1">
      <alignment horizontal="left"/>
    </xf>
    <xf numFmtId="0" fontId="8" fillId="7" borderId="1" xfId="0" applyFont="1" applyFill="1" applyBorder="1" applyAlignment="1">
      <alignment horizontal="left"/>
    </xf>
    <xf numFmtId="0" fontId="5" fillId="0" borderId="1" xfId="1" applyFont="1" applyFill="1" applyBorder="1" applyAlignment="1">
      <alignment horizontal="left"/>
    </xf>
    <xf numFmtId="0" fontId="10" fillId="0" borderId="0" xfId="0" applyFont="1" applyAlignment="1">
      <alignment vertical="center"/>
    </xf>
    <xf numFmtId="0" fontId="0" fillId="6" borderId="0" xfId="0" applyFill="1"/>
    <xf numFmtId="0" fontId="4" fillId="5" borderId="2" xfId="0" applyFont="1" applyFill="1" applyBorder="1" applyAlignment="1">
      <alignment horizontal="left" vertical="center"/>
    </xf>
    <xf numFmtId="0" fontId="4" fillId="5" borderId="2" xfId="0" applyFont="1" applyFill="1" applyBorder="1" applyAlignment="1">
      <alignment horizontal="left" vertical="center" wrapText="1"/>
    </xf>
    <xf numFmtId="0" fontId="4" fillId="5" borderId="5" xfId="0" applyFont="1" applyFill="1" applyBorder="1" applyAlignment="1">
      <alignment horizontal="left" vertical="center"/>
    </xf>
    <xf numFmtId="0" fontId="4" fillId="5" borderId="6" xfId="0" applyFont="1" applyFill="1" applyBorder="1" applyAlignment="1">
      <alignment horizontal="left" vertical="center"/>
    </xf>
    <xf numFmtId="0" fontId="11" fillId="3" borderId="3" xfId="0" applyFont="1" applyFill="1" applyBorder="1" applyAlignment="1">
      <alignment horizontal="center" vertical="center"/>
    </xf>
    <xf numFmtId="0" fontId="6" fillId="5" borderId="7" xfId="0" applyFont="1" applyFill="1" applyBorder="1" applyAlignment="1">
      <alignment horizontal="center" wrapText="1"/>
    </xf>
    <xf numFmtId="0" fontId="6" fillId="8" borderId="7" xfId="0" applyFont="1" applyFill="1" applyBorder="1" applyAlignment="1">
      <alignment horizontal="left" vertical="top"/>
    </xf>
    <xf numFmtId="0" fontId="7" fillId="8" borderId="7" xfId="0" applyFont="1" applyFill="1" applyBorder="1" applyAlignment="1">
      <alignment vertical="top"/>
    </xf>
    <xf numFmtId="0" fontId="7" fillId="5" borderId="7" xfId="0" applyFont="1" applyFill="1" applyBorder="1" applyAlignment="1">
      <alignment vertical="top"/>
    </xf>
    <xf numFmtId="0" fontId="0" fillId="0" borderId="7" xfId="0" applyBorder="1"/>
    <xf numFmtId="0" fontId="12" fillId="0" borderId="0" xfId="0" quotePrefix="1" applyFont="1" applyAlignment="1">
      <alignment vertical="center"/>
    </xf>
    <xf numFmtId="0" fontId="4" fillId="5" borderId="4" xfId="0" applyFont="1" applyFill="1" applyBorder="1" applyAlignment="1">
      <alignment horizontal="left" vertical="center" wrapText="1"/>
    </xf>
    <xf numFmtId="0" fontId="3" fillId="3" borderId="2" xfId="0" applyFont="1" applyFill="1" applyBorder="1" applyAlignment="1">
      <alignment horizontal="center" vertical="center"/>
    </xf>
    <xf numFmtId="0" fontId="13" fillId="4" borderId="0" xfId="0" applyFont="1" applyFill="1"/>
    <xf numFmtId="0" fontId="13" fillId="0" borderId="0" xfId="0" applyFont="1"/>
    <xf numFmtId="0" fontId="14" fillId="2" borderId="1" xfId="0" applyFont="1" applyFill="1" applyBorder="1"/>
    <xf numFmtId="0" fontId="4" fillId="5" borderId="4" xfId="0" quotePrefix="1" applyFont="1" applyFill="1" applyBorder="1" applyAlignment="1">
      <alignment horizontal="left" vertical="center" wrapText="1"/>
    </xf>
    <xf numFmtId="0" fontId="3" fillId="3" borderId="8"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17" fillId="0" borderId="0" xfId="0" applyFont="1" applyAlignment="1">
      <alignment horizontal="center"/>
    </xf>
    <xf numFmtId="0" fontId="0" fillId="0" borderId="7" xfId="0" applyBorder="1" applyAlignment="1">
      <alignment horizontal="center"/>
    </xf>
    <xf numFmtId="0" fontId="22" fillId="0" borderId="0" xfId="0" applyFont="1" applyAlignment="1">
      <alignment vertical="center"/>
    </xf>
    <xf numFmtId="0" fontId="17" fillId="6" borderId="0" xfId="0" applyFont="1" applyFill="1" applyAlignment="1">
      <alignment horizontal="center"/>
    </xf>
    <xf numFmtId="164" fontId="2" fillId="7" borderId="1" xfId="0" applyNumberFormat="1" applyFont="1" applyFill="1" applyBorder="1"/>
    <xf numFmtId="164" fontId="0" fillId="0" borderId="0" xfId="0" applyNumberFormat="1"/>
    <xf numFmtId="0" fontId="0" fillId="0" borderId="14" xfId="0" applyBorder="1"/>
    <xf numFmtId="0" fontId="0" fillId="0" borderId="20" xfId="0" pivotButton="1" applyBorder="1"/>
    <xf numFmtId="0" fontId="0" fillId="0" borderId="21" xfId="0" applyBorder="1"/>
    <xf numFmtId="0" fontId="0" fillId="0" borderId="12" xfId="0" pivotButton="1" applyBorder="1"/>
    <xf numFmtId="0" fontId="0" fillId="0" borderId="22" xfId="0" applyBorder="1"/>
    <xf numFmtId="0" fontId="0" fillId="0" borderId="23" xfId="0" applyBorder="1"/>
    <xf numFmtId="0" fontId="0" fillId="0" borderId="24"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4" borderId="12" xfId="0" applyFill="1" applyBorder="1"/>
    <xf numFmtId="0" fontId="0" fillId="4" borderId="13" xfId="0" applyFill="1" applyBorder="1"/>
    <xf numFmtId="0" fontId="0" fillId="4" borderId="14" xfId="0" applyFill="1" applyBorder="1"/>
    <xf numFmtId="0" fontId="0" fillId="4" borderId="15" xfId="0" applyFill="1" applyBorder="1"/>
    <xf numFmtId="0" fontId="0" fillId="4" borderId="16" xfId="0" applyFill="1" applyBorder="1"/>
    <xf numFmtId="0" fontId="16" fillId="10" borderId="0" xfId="0" applyFont="1" applyFill="1" applyAlignment="1">
      <alignment horizontal="center" vertical="center"/>
    </xf>
    <xf numFmtId="0" fontId="19" fillId="0" borderId="0" xfId="0" applyFont="1" applyAlignment="1">
      <alignment horizontal="center" vertical="center"/>
    </xf>
    <xf numFmtId="9" fontId="19" fillId="0" borderId="0" xfId="2" applyFont="1" applyFill="1" applyBorder="1" applyAlignment="1">
      <alignment horizontal="center" vertical="center"/>
    </xf>
    <xf numFmtId="0" fontId="21" fillId="4" borderId="0" xfId="0" applyFont="1" applyFill="1" applyAlignment="1">
      <alignment horizontal="center"/>
    </xf>
    <xf numFmtId="0" fontId="20" fillId="4" borderId="0" xfId="0" applyFont="1" applyFill="1"/>
    <xf numFmtId="0" fontId="18" fillId="4" borderId="0" xfId="0" applyFont="1" applyFill="1" applyAlignment="1">
      <alignment horizontal="center"/>
    </xf>
    <xf numFmtId="9" fontId="0" fillId="4" borderId="0" xfId="2" applyFont="1" applyFill="1" applyBorder="1"/>
    <xf numFmtId="0" fontId="0" fillId="4" borderId="17" xfId="0" applyFill="1" applyBorder="1"/>
    <xf numFmtId="0" fontId="0" fillId="4" borderId="18" xfId="0" applyFill="1" applyBorder="1"/>
    <xf numFmtId="0" fontId="0" fillId="4" borderId="19" xfId="0" applyFill="1" applyBorder="1"/>
    <xf numFmtId="0" fontId="0" fillId="0" borderId="20" xfId="0" applyBorder="1"/>
    <xf numFmtId="0" fontId="0" fillId="0" borderId="11" xfId="0" pivotButton="1" applyBorder="1"/>
    <xf numFmtId="0" fontId="0" fillId="0" borderId="25" xfId="0" applyBorder="1"/>
    <xf numFmtId="164" fontId="0" fillId="0" borderId="20" xfId="0" applyNumberFormat="1" applyBorder="1"/>
    <xf numFmtId="0" fontId="0" fillId="0" borderId="11" xfId="0" applyBorder="1"/>
    <xf numFmtId="164" fontId="0" fillId="0" borderId="22" xfId="0" applyNumberFormat="1" applyBorder="1"/>
    <xf numFmtId="164" fontId="0" fillId="0" borderId="23" xfId="0" applyNumberFormat="1" applyBorder="1"/>
    <xf numFmtId="164" fontId="0" fillId="0" borderId="24" xfId="0" applyNumberFormat="1" applyBorder="1"/>
    <xf numFmtId="0" fontId="3" fillId="3" borderId="9" xfId="0" applyFont="1" applyFill="1" applyBorder="1" applyAlignment="1">
      <alignment horizontal="center" vertical="center" wrapText="1"/>
    </xf>
    <xf numFmtId="0" fontId="3" fillId="3" borderId="0" xfId="0" applyFont="1" applyFill="1" applyAlignment="1">
      <alignment horizontal="center" vertical="center" wrapText="1"/>
    </xf>
    <xf numFmtId="0" fontId="0" fillId="0" borderId="16" xfId="0" applyNumberFormat="1" applyBorder="1"/>
    <xf numFmtId="0" fontId="0" fillId="0" borderId="19" xfId="0" applyNumberFormat="1" applyBorder="1"/>
    <xf numFmtId="0" fontId="0" fillId="0" borderId="22" xfId="0" applyNumberFormat="1" applyBorder="1"/>
    <xf numFmtId="0" fontId="0" fillId="0" borderId="23" xfId="0" applyNumberFormat="1" applyBorder="1"/>
    <xf numFmtId="0" fontId="0" fillId="0" borderId="24" xfId="0" applyNumberFormat="1" applyBorder="1"/>
    <xf numFmtId="0" fontId="0" fillId="0" borderId="0" xfId="0" applyNumberFormat="1" applyBorder="1"/>
    <xf numFmtId="0" fontId="0" fillId="0" borderId="18" xfId="0" applyNumberFormat="1" applyBorder="1"/>
    <xf numFmtId="0" fontId="0" fillId="0" borderId="12" xfId="0" applyNumberFormat="1" applyBorder="1"/>
    <xf numFmtId="0" fontId="0" fillId="0" borderId="13" xfId="0" applyNumberFormat="1" applyBorder="1"/>
    <xf numFmtId="0" fontId="0" fillId="0" borderId="14" xfId="0" applyNumberFormat="1" applyBorder="1"/>
    <xf numFmtId="0" fontId="0" fillId="0" borderId="15" xfId="0" applyNumberFormat="1" applyBorder="1"/>
    <xf numFmtId="0" fontId="0" fillId="0" borderId="17" xfId="0" applyNumberFormat="1" applyBorder="1"/>
  </cellXfs>
  <cellStyles count="3">
    <cellStyle name="Good" xfId="1" builtinId="26"/>
    <cellStyle name="Normal" xfId="0" builtinId="0"/>
    <cellStyle name="Percent" xfId="2" builtinId="5"/>
  </cellStyles>
  <dxfs count="596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19017323170698"/>
          <c:y val="0.19291646564538087"/>
          <c:w val="0.50327089795593738"/>
          <c:h val="0.61796954503104684"/>
        </c:manualLayout>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819-4519-97CE-9F25C5BBA28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18E-4D99-9D6E-16D6EC4BBACF}"/>
              </c:ext>
            </c:extLst>
          </c:dPt>
          <c:dLbls>
            <c:dLbl>
              <c:idx val="0"/>
              <c:delete val="1"/>
              <c:extLst>
                <c:ext xmlns:c15="http://schemas.microsoft.com/office/drawing/2012/chart" uri="{CE6537A1-D6FC-4f65-9D91-7224C49458BB}"/>
                <c:ext xmlns:c16="http://schemas.microsoft.com/office/drawing/2014/chart" uri="{C3380CC4-5D6E-409C-BE32-E72D297353CC}">
                  <c16:uniqueId val="{00000001-7819-4519-97CE-9F25C5BBA28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(Dashboard!$G$6,Dashboard!$J$6)</c:f>
              <c:strCache>
                <c:ptCount val="2"/>
                <c:pt idx="0">
                  <c:v>Clean Records</c:v>
                </c:pt>
                <c:pt idx="1">
                  <c:v>Issue Records</c:v>
                </c:pt>
              </c:strCache>
            </c:strRef>
          </c:cat>
          <c:val>
            <c:numRef>
              <c:f>(Dashboard!$G$7,Dashboard!$J$7)</c:f>
              <c:numCache>
                <c:formatCode>General</c:formatCode>
                <c:ptCount val="2"/>
                <c:pt idx="0">
                  <c:v>920</c:v>
                </c:pt>
                <c:pt idx="1">
                  <c:v>11</c:v>
                </c:pt>
              </c:numCache>
            </c:numRef>
          </c:val>
          <c:extLst>
            <c:ext xmlns:c16="http://schemas.microsoft.com/office/drawing/2014/chart" uri="{C3380CC4-5D6E-409C-BE32-E72D297353CC}">
              <c16:uniqueId val="{00000000-7819-4519-97CE-9F25C5BBA28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 Profile Audit_updated.xlsx]Dashboard!PivotTable4</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100"/>
              <a:t>Error Category</a:t>
            </a:r>
          </a:p>
        </c:rich>
      </c:tx>
      <c:layout>
        <c:manualLayout>
          <c:xMode val="edge"/>
          <c:yMode val="edge"/>
          <c:x val="0.29651784038481216"/>
          <c:y val="2.3709028307371697E-4"/>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innerShdw blurRad="114300">
              <a:schemeClr val="accent1"/>
            </a:innerShdw>
          </a:effectLst>
        </c:spPr>
      </c:pivotFmt>
      <c:pivotFmt>
        <c:idx val="5"/>
        <c:spPr>
          <a:solidFill>
            <a:schemeClr val="accent1"/>
          </a:solidFill>
          <a:ln>
            <a:noFill/>
          </a:ln>
          <a:effectLst>
            <a:innerShdw blurRad="114300">
              <a:schemeClr val="accent1"/>
            </a:innerShdw>
          </a:effectLst>
        </c:spPr>
      </c:pivotFmt>
      <c:pivotFmt>
        <c:idx val="6"/>
        <c:spPr>
          <a:solidFill>
            <a:srgbClr val="FFC000"/>
          </a:solidFill>
          <a:ln>
            <a:noFill/>
          </a:ln>
          <a:effectLst>
            <a:innerShdw blurRad="114300">
              <a:schemeClr val="accent1"/>
            </a:innerShdw>
          </a:effectLst>
        </c:spPr>
      </c:pivotFmt>
      <c:pivotFmt>
        <c:idx val="7"/>
        <c:spPr>
          <a:solidFill>
            <a:srgbClr val="7030A0"/>
          </a:solidFill>
          <a:ln>
            <a:noFill/>
          </a:ln>
          <a:effectLst>
            <a:innerShdw blurRad="114300">
              <a:schemeClr val="accent1"/>
            </a:innerShdw>
          </a:effectLst>
        </c:spPr>
      </c:pivotFmt>
    </c:pivotFmts>
    <c:plotArea>
      <c:layout/>
      <c:barChart>
        <c:barDir val="col"/>
        <c:grouping val="clustered"/>
        <c:varyColors val="0"/>
        <c:ser>
          <c:idx val="0"/>
          <c:order val="0"/>
          <c:tx>
            <c:strRef>
              <c:f>Dashboard!$AB$7</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Pt>
            <c:idx val="0"/>
            <c:invertIfNegative val="0"/>
            <c:bubble3D val="0"/>
            <c:spPr>
              <a:solidFill>
                <a:schemeClr val="accent2"/>
              </a:solidFill>
              <a:ln>
                <a:noFill/>
              </a:ln>
              <a:effectLst>
                <a:innerShdw blurRad="114300">
                  <a:schemeClr val="accent1"/>
                </a:innerShdw>
              </a:effectLst>
            </c:spPr>
            <c:extLst>
              <c:ext xmlns:c16="http://schemas.microsoft.com/office/drawing/2014/chart" uri="{C3380CC4-5D6E-409C-BE32-E72D297353CC}">
                <c16:uniqueId val="{00000001-944E-4C66-B1CC-DB6E8F0D5037}"/>
              </c:ext>
            </c:extLst>
          </c:dPt>
          <c:dPt>
            <c:idx val="1"/>
            <c:invertIfNegative val="0"/>
            <c:bubble3D val="0"/>
            <c:spPr>
              <a:solidFill>
                <a:srgbClr val="FFC000"/>
              </a:solidFill>
              <a:ln>
                <a:noFill/>
              </a:ln>
              <a:effectLst>
                <a:innerShdw blurRad="114300">
                  <a:schemeClr val="accent1"/>
                </a:innerShdw>
              </a:effectLst>
            </c:spPr>
            <c:extLst>
              <c:ext xmlns:c16="http://schemas.microsoft.com/office/drawing/2014/chart" uri="{C3380CC4-5D6E-409C-BE32-E72D297353CC}">
                <c16:uniqueId val="{00000002-944E-4C66-B1CC-DB6E8F0D5037}"/>
              </c:ext>
            </c:extLst>
          </c:dPt>
          <c:dPt>
            <c:idx val="2"/>
            <c:invertIfNegative val="0"/>
            <c:bubble3D val="0"/>
            <c:spPr>
              <a:solidFill>
                <a:srgbClr val="7030A0"/>
              </a:solidFill>
              <a:ln>
                <a:noFill/>
              </a:ln>
              <a:effectLst>
                <a:innerShdw blurRad="114300">
                  <a:schemeClr val="accent1"/>
                </a:innerShdw>
              </a:effectLst>
            </c:spPr>
            <c:extLst>
              <c:ext xmlns:c16="http://schemas.microsoft.com/office/drawing/2014/chart" uri="{C3380CC4-5D6E-409C-BE32-E72D297353CC}">
                <c16:uniqueId val="{00000003-944E-4C66-B1CC-DB6E8F0D5037}"/>
              </c:ext>
            </c:extLst>
          </c:dPt>
          <c:dPt>
            <c:idx val="3"/>
            <c:invertIfNegative val="0"/>
            <c:bubble3D val="0"/>
            <c:spPr>
              <a:solidFill>
                <a:schemeClr val="accent1"/>
              </a:solidFill>
              <a:ln>
                <a:noFill/>
              </a:ln>
              <a:effectLst>
                <a:innerShdw blurRad="114300">
                  <a:schemeClr val="accent1"/>
                </a:innerShdw>
              </a:effectLst>
            </c:spPr>
            <c:extLst>
              <c:ext xmlns:c16="http://schemas.microsoft.com/office/drawing/2014/chart" uri="{C3380CC4-5D6E-409C-BE32-E72D297353CC}">
                <c16:uniqueId val="{00000004-944E-4C66-B1CC-DB6E8F0D50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Dashboard!$AA$8:$AA$11</c:f>
              <c:strCache>
                <c:ptCount val="4"/>
                <c:pt idx="0">
                  <c:v>-Casing</c:v>
                </c:pt>
                <c:pt idx="1">
                  <c:v>-Incorrect</c:v>
                </c:pt>
                <c:pt idx="2">
                  <c:v>-Format</c:v>
                </c:pt>
                <c:pt idx="3">
                  <c:v>-Abbreviation</c:v>
                </c:pt>
              </c:strCache>
            </c:strRef>
          </c:cat>
          <c:val>
            <c:numRef>
              <c:f>Dashboard!$AB$8:$AB$11</c:f>
              <c:numCache>
                <c:formatCode>General</c:formatCode>
                <c:ptCount val="4"/>
                <c:pt idx="0">
                  <c:v>5</c:v>
                </c:pt>
                <c:pt idx="1">
                  <c:v>4</c:v>
                </c:pt>
                <c:pt idx="2">
                  <c:v>2</c:v>
                </c:pt>
                <c:pt idx="3">
                  <c:v>1</c:v>
                </c:pt>
              </c:numCache>
            </c:numRef>
          </c:val>
          <c:extLst>
            <c:ext xmlns:c16="http://schemas.microsoft.com/office/drawing/2014/chart" uri="{C3380CC4-5D6E-409C-BE32-E72D297353CC}">
              <c16:uniqueId val="{00000000-64A9-40BA-B276-21FCF169BB5E}"/>
            </c:ext>
          </c:extLst>
        </c:ser>
        <c:dLbls>
          <c:showLegendKey val="0"/>
          <c:showVal val="0"/>
          <c:showCatName val="0"/>
          <c:showSerName val="0"/>
          <c:showPercent val="0"/>
          <c:showBubbleSize val="0"/>
        </c:dLbls>
        <c:gapWidth val="164"/>
        <c:overlap val="-22"/>
        <c:axId val="295462207"/>
        <c:axId val="295458847"/>
      </c:barChart>
      <c:catAx>
        <c:axId val="29546220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458847"/>
        <c:crosses val="autoZero"/>
        <c:auto val="1"/>
        <c:lblAlgn val="ctr"/>
        <c:lblOffset val="100"/>
        <c:noMultiLvlLbl val="0"/>
      </c:catAx>
      <c:valAx>
        <c:axId val="295458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46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2.png"/><Relationship Id="rId7"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35719</xdr:colOff>
      <xdr:row>1</xdr:row>
      <xdr:rowOff>57150</xdr:rowOff>
    </xdr:from>
    <xdr:to>
      <xdr:col>13</xdr:col>
      <xdr:colOff>17859</xdr:colOff>
      <xdr:row>3</xdr:row>
      <xdr:rowOff>154781</xdr:rowOff>
    </xdr:to>
    <xdr:sp macro="" textlink="">
      <xdr:nvSpPr>
        <xdr:cNvPr id="2" name="Rectangle: Rounded Corners 1">
          <a:extLst>
            <a:ext uri="{FF2B5EF4-FFF2-40B4-BE49-F238E27FC236}">
              <a16:creationId xmlns:a16="http://schemas.microsoft.com/office/drawing/2014/main" id="{36F351C1-CE53-359A-3ADD-B39A90AD5517}"/>
            </a:ext>
          </a:extLst>
        </xdr:cNvPr>
        <xdr:cNvSpPr/>
      </xdr:nvSpPr>
      <xdr:spPr>
        <a:xfrm>
          <a:off x="190500" y="57150"/>
          <a:ext cx="5042297" cy="478631"/>
        </a:xfrm>
        <a:prstGeom prst="roundRect">
          <a:avLst>
            <a:gd name="adj" fmla="val 5129"/>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Account Profile Audit Dashboard</a:t>
          </a:r>
        </a:p>
      </xdr:txBody>
    </xdr:sp>
    <xdr:clientData/>
  </xdr:twoCellAnchor>
  <xdr:twoCellAnchor>
    <xdr:from>
      <xdr:col>5</xdr:col>
      <xdr:colOff>49694</xdr:colOff>
      <xdr:row>5</xdr:row>
      <xdr:rowOff>0</xdr:rowOff>
    </xdr:from>
    <xdr:to>
      <xdr:col>7</xdr:col>
      <xdr:colOff>5952</xdr:colOff>
      <xdr:row>8</xdr:row>
      <xdr:rowOff>19050</xdr:rowOff>
    </xdr:to>
    <xdr:grpSp>
      <xdr:nvGrpSpPr>
        <xdr:cNvPr id="10" name="Group 9">
          <a:extLst>
            <a:ext uri="{FF2B5EF4-FFF2-40B4-BE49-F238E27FC236}">
              <a16:creationId xmlns:a16="http://schemas.microsoft.com/office/drawing/2014/main" id="{BFFA7780-AC61-4C74-AD93-E1CD969309D9}"/>
            </a:ext>
          </a:extLst>
        </xdr:cNvPr>
        <xdr:cNvGrpSpPr/>
      </xdr:nvGrpSpPr>
      <xdr:grpSpPr>
        <a:xfrm>
          <a:off x="1842635" y="963706"/>
          <a:ext cx="1356993" cy="736226"/>
          <a:chOff x="200090" y="762000"/>
          <a:chExt cx="1165013" cy="655721"/>
        </a:xfrm>
      </xdr:grpSpPr>
      <xdr:sp macro="" textlink="">
        <xdr:nvSpPr>
          <xdr:cNvPr id="11" name="Rectangle: Rounded Corners 10">
            <a:extLst>
              <a:ext uri="{FF2B5EF4-FFF2-40B4-BE49-F238E27FC236}">
                <a16:creationId xmlns:a16="http://schemas.microsoft.com/office/drawing/2014/main" id="{8A39808F-9B30-B6C0-F92F-6D5ACA1BE1DB}"/>
              </a:ext>
            </a:extLst>
          </xdr:cNvPr>
          <xdr:cNvSpPr/>
        </xdr:nvSpPr>
        <xdr:spPr>
          <a:xfrm>
            <a:off x="200090" y="762000"/>
            <a:ext cx="1165013" cy="655721"/>
          </a:xfrm>
          <a:prstGeom prst="roundRect">
            <a:avLst>
              <a:gd name="adj" fmla="val 3552"/>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D74387FB-8A3B-0D16-3BC4-F6834020CBCB}"/>
              </a:ext>
            </a:extLst>
          </xdr:cNvPr>
          <xdr:cNvSpPr/>
        </xdr:nvSpPr>
        <xdr:spPr>
          <a:xfrm>
            <a:off x="202219" y="767679"/>
            <a:ext cx="1162533" cy="45719"/>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49694</xdr:colOff>
      <xdr:row>5</xdr:row>
      <xdr:rowOff>0</xdr:rowOff>
    </xdr:from>
    <xdr:to>
      <xdr:col>10</xdr:col>
      <xdr:colOff>5952</xdr:colOff>
      <xdr:row>8</xdr:row>
      <xdr:rowOff>19050</xdr:rowOff>
    </xdr:to>
    <xdr:grpSp>
      <xdr:nvGrpSpPr>
        <xdr:cNvPr id="13" name="Group 12">
          <a:extLst>
            <a:ext uri="{FF2B5EF4-FFF2-40B4-BE49-F238E27FC236}">
              <a16:creationId xmlns:a16="http://schemas.microsoft.com/office/drawing/2014/main" id="{29DA8900-9B26-4FCE-8883-B03D042CBED0}"/>
            </a:ext>
          </a:extLst>
        </xdr:cNvPr>
        <xdr:cNvGrpSpPr/>
      </xdr:nvGrpSpPr>
      <xdr:grpSpPr>
        <a:xfrm>
          <a:off x="3299400" y="963706"/>
          <a:ext cx="1356993" cy="736226"/>
          <a:chOff x="200090" y="762000"/>
          <a:chExt cx="1165013" cy="655721"/>
        </a:xfrm>
      </xdr:grpSpPr>
      <xdr:sp macro="" textlink="">
        <xdr:nvSpPr>
          <xdr:cNvPr id="14" name="Rectangle: Rounded Corners 13">
            <a:extLst>
              <a:ext uri="{FF2B5EF4-FFF2-40B4-BE49-F238E27FC236}">
                <a16:creationId xmlns:a16="http://schemas.microsoft.com/office/drawing/2014/main" id="{FFF5D7BF-6A8B-ABE1-DBA1-0C5B9A19A8FA}"/>
              </a:ext>
            </a:extLst>
          </xdr:cNvPr>
          <xdr:cNvSpPr/>
        </xdr:nvSpPr>
        <xdr:spPr>
          <a:xfrm>
            <a:off x="200090" y="762000"/>
            <a:ext cx="1165013" cy="655721"/>
          </a:xfrm>
          <a:prstGeom prst="roundRect">
            <a:avLst>
              <a:gd name="adj" fmla="val 3552"/>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extLst>
              <a:ext uri="{FF2B5EF4-FFF2-40B4-BE49-F238E27FC236}">
                <a16:creationId xmlns:a16="http://schemas.microsoft.com/office/drawing/2014/main" id="{1A310021-8F48-FFDB-4885-21106C7654C4}"/>
              </a:ext>
            </a:extLst>
          </xdr:cNvPr>
          <xdr:cNvSpPr/>
        </xdr:nvSpPr>
        <xdr:spPr>
          <a:xfrm>
            <a:off x="202219" y="767679"/>
            <a:ext cx="1162533" cy="45719"/>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49694</xdr:colOff>
      <xdr:row>5</xdr:row>
      <xdr:rowOff>0</xdr:rowOff>
    </xdr:from>
    <xdr:to>
      <xdr:col>13</xdr:col>
      <xdr:colOff>5952</xdr:colOff>
      <xdr:row>8</xdr:row>
      <xdr:rowOff>19050</xdr:rowOff>
    </xdr:to>
    <xdr:grpSp>
      <xdr:nvGrpSpPr>
        <xdr:cNvPr id="25" name="Group 24">
          <a:extLst>
            <a:ext uri="{FF2B5EF4-FFF2-40B4-BE49-F238E27FC236}">
              <a16:creationId xmlns:a16="http://schemas.microsoft.com/office/drawing/2014/main" id="{48E33B38-414A-48F1-AF70-099C93DFDEE6}"/>
            </a:ext>
          </a:extLst>
        </xdr:cNvPr>
        <xdr:cNvGrpSpPr/>
      </xdr:nvGrpSpPr>
      <xdr:grpSpPr>
        <a:xfrm>
          <a:off x="4756165" y="963706"/>
          <a:ext cx="1356993" cy="736226"/>
          <a:chOff x="200090" y="762000"/>
          <a:chExt cx="1165013" cy="655721"/>
        </a:xfrm>
      </xdr:grpSpPr>
      <xdr:sp macro="" textlink="">
        <xdr:nvSpPr>
          <xdr:cNvPr id="26" name="Rectangle: Rounded Corners 25">
            <a:extLst>
              <a:ext uri="{FF2B5EF4-FFF2-40B4-BE49-F238E27FC236}">
                <a16:creationId xmlns:a16="http://schemas.microsoft.com/office/drawing/2014/main" id="{A2CDC08A-D648-2C13-05D5-FE6CAD66AFC7}"/>
              </a:ext>
            </a:extLst>
          </xdr:cNvPr>
          <xdr:cNvSpPr/>
        </xdr:nvSpPr>
        <xdr:spPr>
          <a:xfrm>
            <a:off x="200090" y="762000"/>
            <a:ext cx="1165013" cy="655721"/>
          </a:xfrm>
          <a:prstGeom prst="roundRect">
            <a:avLst>
              <a:gd name="adj" fmla="val 3552"/>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extLst>
              <a:ext uri="{FF2B5EF4-FFF2-40B4-BE49-F238E27FC236}">
                <a16:creationId xmlns:a16="http://schemas.microsoft.com/office/drawing/2014/main" id="{B82B7574-EF68-30FA-C905-4BC48C08D324}"/>
              </a:ext>
            </a:extLst>
          </xdr:cNvPr>
          <xdr:cNvSpPr/>
        </xdr:nvSpPr>
        <xdr:spPr>
          <a:xfrm>
            <a:off x="202219" y="767679"/>
            <a:ext cx="1162533" cy="45719"/>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56323</xdr:colOff>
      <xdr:row>8</xdr:row>
      <xdr:rowOff>153640</xdr:rowOff>
    </xdr:from>
    <xdr:to>
      <xdr:col>6</xdr:col>
      <xdr:colOff>1143166</xdr:colOff>
      <xdr:row>19</xdr:row>
      <xdr:rowOff>112395</xdr:rowOff>
    </xdr:to>
    <xdr:grpSp>
      <xdr:nvGrpSpPr>
        <xdr:cNvPr id="16" name="Group 15">
          <a:extLst>
            <a:ext uri="{FF2B5EF4-FFF2-40B4-BE49-F238E27FC236}">
              <a16:creationId xmlns:a16="http://schemas.microsoft.com/office/drawing/2014/main" id="{E14C8595-CC86-D61D-5F31-1C0002F42A62}"/>
            </a:ext>
          </a:extLst>
        </xdr:cNvPr>
        <xdr:cNvGrpSpPr/>
      </xdr:nvGrpSpPr>
      <xdr:grpSpPr>
        <a:xfrm>
          <a:off x="392499" y="1834522"/>
          <a:ext cx="2599638" cy="2031844"/>
          <a:chOff x="177307" y="2060560"/>
          <a:chExt cx="2601566" cy="2051604"/>
        </a:xfrm>
      </xdr:grpSpPr>
      <xdr:graphicFrame macro="">
        <xdr:nvGraphicFramePr>
          <xdr:cNvPr id="29" name="Chart 28">
            <a:extLst>
              <a:ext uri="{FF2B5EF4-FFF2-40B4-BE49-F238E27FC236}">
                <a16:creationId xmlns:a16="http://schemas.microsoft.com/office/drawing/2014/main" id="{17A0B18A-442F-93AE-BB05-15B905956654}"/>
              </a:ext>
            </a:extLst>
          </xdr:cNvPr>
          <xdr:cNvGraphicFramePr/>
        </xdr:nvGraphicFramePr>
        <xdr:xfrm>
          <a:off x="177307" y="2060560"/>
          <a:ext cx="2601566" cy="2051604"/>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1" name="TextBox 30">
            <a:extLst>
              <a:ext uri="{FF2B5EF4-FFF2-40B4-BE49-F238E27FC236}">
                <a16:creationId xmlns:a16="http://schemas.microsoft.com/office/drawing/2014/main" id="{D0F42E16-25C3-0290-CA16-C6867657BD06}"/>
              </a:ext>
            </a:extLst>
          </xdr:cNvPr>
          <xdr:cNvSpPr txBox="1"/>
        </xdr:nvSpPr>
        <xdr:spPr>
          <a:xfrm>
            <a:off x="751232" y="2089287"/>
            <a:ext cx="1524414" cy="2132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kern="1200" cap="all" spc="150" baseline="0">
                <a:solidFill>
                  <a:sysClr val="windowText" lastClr="000000">
                    <a:lumMod val="50000"/>
                    <a:lumOff val="50000"/>
                  </a:sysClr>
                </a:solidFill>
                <a:latin typeface="+mn-lt"/>
                <a:ea typeface="+mn-ea"/>
                <a:cs typeface="+mn-cs"/>
              </a:rPr>
              <a:t>CLEAN</a:t>
            </a:r>
            <a:r>
              <a:rPr lang="en-US" sz="1100">
                <a:solidFill>
                  <a:srgbClr val="595959"/>
                </a:solidFill>
              </a:rPr>
              <a:t> </a:t>
            </a:r>
            <a:r>
              <a:rPr lang="en-US" sz="1100" b="1" i="0" u="none" strike="noStrike" kern="1200" cap="all" spc="150" baseline="0">
                <a:solidFill>
                  <a:sysClr val="windowText" lastClr="000000">
                    <a:lumMod val="50000"/>
                    <a:lumOff val="50000"/>
                  </a:sysClr>
                </a:solidFill>
                <a:latin typeface="+mn-lt"/>
                <a:ea typeface="+mn-ea"/>
                <a:cs typeface="+mn-cs"/>
              </a:rPr>
              <a:t>RECORDS</a:t>
            </a:r>
          </a:p>
        </xdr:txBody>
      </xdr:sp>
    </xdr:grpSp>
    <xdr:clientData/>
  </xdr:twoCellAnchor>
  <xdr:twoCellAnchor>
    <xdr:from>
      <xdr:col>2</xdr:col>
      <xdr:colOff>53302</xdr:colOff>
      <xdr:row>5</xdr:row>
      <xdr:rowOff>0</xdr:rowOff>
    </xdr:from>
    <xdr:to>
      <xdr:col>4</xdr:col>
      <xdr:colOff>9560</xdr:colOff>
      <xdr:row>8</xdr:row>
      <xdr:rowOff>19050</xdr:rowOff>
    </xdr:to>
    <xdr:grpSp>
      <xdr:nvGrpSpPr>
        <xdr:cNvPr id="3" name="Group 2">
          <a:extLst>
            <a:ext uri="{FF2B5EF4-FFF2-40B4-BE49-F238E27FC236}">
              <a16:creationId xmlns:a16="http://schemas.microsoft.com/office/drawing/2014/main" id="{8C1C875C-E8C9-4665-B05F-97757C4D817A}"/>
            </a:ext>
          </a:extLst>
        </xdr:cNvPr>
        <xdr:cNvGrpSpPr/>
      </xdr:nvGrpSpPr>
      <xdr:grpSpPr>
        <a:xfrm>
          <a:off x="389478" y="963706"/>
          <a:ext cx="1356994" cy="736226"/>
          <a:chOff x="200090" y="762000"/>
          <a:chExt cx="1165013" cy="655721"/>
        </a:xfrm>
      </xdr:grpSpPr>
      <xdr:sp macro="" textlink="">
        <xdr:nvSpPr>
          <xdr:cNvPr id="7" name="Rectangle: Rounded Corners 6">
            <a:extLst>
              <a:ext uri="{FF2B5EF4-FFF2-40B4-BE49-F238E27FC236}">
                <a16:creationId xmlns:a16="http://schemas.microsoft.com/office/drawing/2014/main" id="{78E6F3E7-A057-6870-594A-F0B9C2EA6864}"/>
              </a:ext>
            </a:extLst>
          </xdr:cNvPr>
          <xdr:cNvSpPr/>
        </xdr:nvSpPr>
        <xdr:spPr>
          <a:xfrm>
            <a:off x="200090" y="762000"/>
            <a:ext cx="1165013" cy="655721"/>
          </a:xfrm>
          <a:prstGeom prst="roundRect">
            <a:avLst>
              <a:gd name="adj" fmla="val 3552"/>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E70C14CE-3CC2-EC06-F64F-9DDA3A25F7F6}"/>
              </a:ext>
            </a:extLst>
          </xdr:cNvPr>
          <xdr:cNvSpPr/>
        </xdr:nvSpPr>
        <xdr:spPr>
          <a:xfrm>
            <a:off x="202219" y="767679"/>
            <a:ext cx="1162533" cy="45719"/>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944052</xdr:colOff>
      <xdr:row>12</xdr:row>
      <xdr:rowOff>86802</xdr:rowOff>
    </xdr:from>
    <xdr:to>
      <xdr:col>6</xdr:col>
      <xdr:colOff>220152</xdr:colOff>
      <xdr:row>15</xdr:row>
      <xdr:rowOff>169876</xdr:rowOff>
    </xdr:to>
    <xdr:sp macro="" textlink="$D$3">
      <xdr:nvSpPr>
        <xdr:cNvPr id="17" name="Rectangle 16">
          <a:extLst>
            <a:ext uri="{FF2B5EF4-FFF2-40B4-BE49-F238E27FC236}">
              <a16:creationId xmlns:a16="http://schemas.microsoft.com/office/drawing/2014/main" id="{5BDE5F6E-13BA-7CF4-4167-C5223E1CF413}"/>
            </a:ext>
          </a:extLst>
        </xdr:cNvPr>
        <xdr:cNvSpPr/>
      </xdr:nvSpPr>
      <xdr:spPr>
        <a:xfrm>
          <a:off x="1165032" y="2281362"/>
          <a:ext cx="777240" cy="6317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DC006C-36E9-493C-8520-6A688564CAE8}" type="TxLink">
            <a:rPr lang="en-US" sz="900" b="1" i="0" u="none" strike="noStrike">
              <a:solidFill>
                <a:srgbClr val="000000"/>
              </a:solidFill>
              <a:latin typeface="Calibri"/>
              <a:cs typeface="Calibri"/>
            </a:rPr>
            <a:pPr algn="ctr"/>
            <a:t>Source Quality 98.82%</a:t>
          </a:fld>
          <a:endParaRPr lang="en-US" sz="900" b="1"/>
        </a:p>
      </xdr:txBody>
    </xdr:sp>
    <xdr:clientData/>
  </xdr:twoCellAnchor>
  <xdr:twoCellAnchor editAs="oneCell">
    <xdr:from>
      <xdr:col>12</xdr:col>
      <xdr:colOff>962025</xdr:colOff>
      <xdr:row>1</xdr:row>
      <xdr:rowOff>152401</xdr:rowOff>
    </xdr:from>
    <xdr:to>
      <xdr:col>12</xdr:col>
      <xdr:colOff>1257300</xdr:colOff>
      <xdr:row>3</xdr:row>
      <xdr:rowOff>41103</xdr:rowOff>
    </xdr:to>
    <xdr:pic>
      <xdr:nvPicPr>
        <xdr:cNvPr id="18" name="Picture 17">
          <a:extLst>
            <a:ext uri="{FF2B5EF4-FFF2-40B4-BE49-F238E27FC236}">
              <a16:creationId xmlns:a16="http://schemas.microsoft.com/office/drawing/2014/main" id="{2F71F1FE-4999-B2D3-A37B-FFC943CECEC3}"/>
            </a:ext>
          </a:extLst>
        </xdr:cNvPr>
        <xdr:cNvPicPr>
          <a:picLocks noChangeAspect="1"/>
        </xdr:cNvPicPr>
      </xdr:nvPicPr>
      <xdr:blipFill>
        <a:blip xmlns:r="http://schemas.openxmlformats.org/officeDocument/2006/relationships" r:embed="rId2"/>
        <a:stretch>
          <a:fillRect/>
        </a:stretch>
      </xdr:blipFill>
      <xdr:spPr>
        <a:xfrm>
          <a:off x="5543550" y="152401"/>
          <a:ext cx="295275" cy="279227"/>
        </a:xfrm>
        <a:prstGeom prst="rect">
          <a:avLst/>
        </a:prstGeom>
      </xdr:spPr>
    </xdr:pic>
    <xdr:clientData/>
  </xdr:twoCellAnchor>
  <xdr:twoCellAnchor editAs="oneCell">
    <xdr:from>
      <xdr:col>3</xdr:col>
      <xdr:colOff>347871</xdr:colOff>
      <xdr:row>6</xdr:row>
      <xdr:rowOff>54834</xdr:rowOff>
    </xdr:from>
    <xdr:to>
      <xdr:col>3</xdr:col>
      <xdr:colOff>501535</xdr:colOff>
      <xdr:row>6</xdr:row>
      <xdr:rowOff>212035</xdr:rowOff>
    </xdr:to>
    <xdr:pic>
      <xdr:nvPicPr>
        <xdr:cNvPr id="20" name="Picture 19">
          <a:extLst>
            <a:ext uri="{FF2B5EF4-FFF2-40B4-BE49-F238E27FC236}">
              <a16:creationId xmlns:a16="http://schemas.microsoft.com/office/drawing/2014/main" id="{CFBED62D-C085-4657-9560-58EB580ACA67}"/>
            </a:ext>
          </a:extLst>
        </xdr:cNvPr>
        <xdr:cNvPicPr>
          <a:picLocks noChangeAspect="1"/>
        </xdr:cNvPicPr>
      </xdr:nvPicPr>
      <xdr:blipFill>
        <a:blip xmlns:r="http://schemas.openxmlformats.org/officeDocument/2006/relationships" r:embed="rId3"/>
        <a:stretch>
          <a:fillRect/>
        </a:stretch>
      </xdr:blipFill>
      <xdr:spPr>
        <a:xfrm>
          <a:off x="568851" y="1083534"/>
          <a:ext cx="153664" cy="157201"/>
        </a:xfrm>
        <a:prstGeom prst="rect">
          <a:avLst/>
        </a:prstGeom>
        <a:effectLst>
          <a:glow rad="63500">
            <a:schemeClr val="accent1">
              <a:satMod val="175000"/>
              <a:alpha val="40000"/>
            </a:schemeClr>
          </a:glow>
        </a:effectLst>
      </xdr:spPr>
    </xdr:pic>
    <xdr:clientData/>
  </xdr:twoCellAnchor>
  <xdr:twoCellAnchor editAs="oneCell">
    <xdr:from>
      <xdr:col>6</xdr:col>
      <xdr:colOff>267033</xdr:colOff>
      <xdr:row>6</xdr:row>
      <xdr:rowOff>63612</xdr:rowOff>
    </xdr:from>
    <xdr:to>
      <xdr:col>6</xdr:col>
      <xdr:colOff>419942</xdr:colOff>
      <xdr:row>6</xdr:row>
      <xdr:rowOff>196133</xdr:rowOff>
    </xdr:to>
    <xdr:pic>
      <xdr:nvPicPr>
        <xdr:cNvPr id="21" name="Picture 20">
          <a:extLst>
            <a:ext uri="{FF2B5EF4-FFF2-40B4-BE49-F238E27FC236}">
              <a16:creationId xmlns:a16="http://schemas.microsoft.com/office/drawing/2014/main" id="{9C1350E5-169A-8721-3CEA-99864BB3E775}"/>
            </a:ext>
          </a:extLst>
        </xdr:cNvPr>
        <xdr:cNvPicPr>
          <a:picLocks noChangeAspect="1"/>
        </xdr:cNvPicPr>
      </xdr:nvPicPr>
      <xdr:blipFill>
        <a:blip xmlns:r="http://schemas.openxmlformats.org/officeDocument/2006/relationships" r:embed="rId4"/>
        <a:stretch>
          <a:fillRect/>
        </a:stretch>
      </xdr:blipFill>
      <xdr:spPr>
        <a:xfrm>
          <a:off x="1989153" y="1092312"/>
          <a:ext cx="152909" cy="132521"/>
        </a:xfrm>
        <a:prstGeom prst="rect">
          <a:avLst/>
        </a:prstGeom>
        <a:effectLst>
          <a:glow rad="101600">
            <a:schemeClr val="accent6">
              <a:satMod val="175000"/>
              <a:alpha val="40000"/>
            </a:schemeClr>
          </a:glow>
        </a:effectLst>
      </xdr:spPr>
    </xdr:pic>
    <xdr:clientData/>
  </xdr:twoCellAnchor>
  <xdr:twoCellAnchor editAs="oneCell">
    <xdr:from>
      <xdr:col>9</xdr:col>
      <xdr:colOff>358803</xdr:colOff>
      <xdr:row>6</xdr:row>
      <xdr:rowOff>55992</xdr:rowOff>
    </xdr:from>
    <xdr:to>
      <xdr:col>9</xdr:col>
      <xdr:colOff>492625</xdr:colOff>
      <xdr:row>6</xdr:row>
      <xdr:rowOff>196796</xdr:rowOff>
    </xdr:to>
    <xdr:pic>
      <xdr:nvPicPr>
        <xdr:cNvPr id="22" name="Picture 21">
          <a:extLst>
            <a:ext uri="{FF2B5EF4-FFF2-40B4-BE49-F238E27FC236}">
              <a16:creationId xmlns:a16="http://schemas.microsoft.com/office/drawing/2014/main" id="{CAEF8AA4-9415-5048-83FF-B92CD72202AE}"/>
            </a:ext>
          </a:extLst>
        </xdr:cNvPr>
        <xdr:cNvPicPr>
          <a:picLocks noChangeAspect="1"/>
        </xdr:cNvPicPr>
      </xdr:nvPicPr>
      <xdr:blipFill>
        <a:blip xmlns:r="http://schemas.openxmlformats.org/officeDocument/2006/relationships" r:embed="rId5"/>
        <a:stretch>
          <a:fillRect/>
        </a:stretch>
      </xdr:blipFill>
      <xdr:spPr>
        <a:xfrm>
          <a:off x="3582063" y="1084692"/>
          <a:ext cx="133822" cy="140804"/>
        </a:xfrm>
        <a:prstGeom prst="rect">
          <a:avLst/>
        </a:prstGeom>
        <a:effectLst>
          <a:glow rad="63500">
            <a:schemeClr val="accent2">
              <a:satMod val="175000"/>
              <a:alpha val="40000"/>
            </a:schemeClr>
          </a:glow>
        </a:effectLst>
      </xdr:spPr>
    </xdr:pic>
    <xdr:clientData/>
  </xdr:twoCellAnchor>
  <xdr:twoCellAnchor editAs="oneCell">
    <xdr:from>
      <xdr:col>12</xdr:col>
      <xdr:colOff>385969</xdr:colOff>
      <xdr:row>6</xdr:row>
      <xdr:rowOff>71233</xdr:rowOff>
    </xdr:from>
    <xdr:to>
      <xdr:col>12</xdr:col>
      <xdr:colOff>519213</xdr:colOff>
      <xdr:row>6</xdr:row>
      <xdr:rowOff>203753</xdr:rowOff>
    </xdr:to>
    <xdr:pic>
      <xdr:nvPicPr>
        <xdr:cNvPr id="23" name="Picture 22">
          <a:extLst>
            <a:ext uri="{FF2B5EF4-FFF2-40B4-BE49-F238E27FC236}">
              <a16:creationId xmlns:a16="http://schemas.microsoft.com/office/drawing/2014/main" id="{5FDD81F5-982D-38EB-5EB6-C4E663BEFD0B}"/>
            </a:ext>
          </a:extLst>
        </xdr:cNvPr>
        <xdr:cNvPicPr>
          <a:picLocks noChangeAspect="1"/>
        </xdr:cNvPicPr>
      </xdr:nvPicPr>
      <xdr:blipFill>
        <a:blip xmlns:r="http://schemas.openxmlformats.org/officeDocument/2006/relationships" r:embed="rId6"/>
        <a:stretch>
          <a:fillRect/>
        </a:stretch>
      </xdr:blipFill>
      <xdr:spPr>
        <a:xfrm>
          <a:off x="5110369" y="1099933"/>
          <a:ext cx="133244" cy="132520"/>
        </a:xfrm>
        <a:prstGeom prst="rect">
          <a:avLst/>
        </a:prstGeom>
        <a:effectLst>
          <a:glow rad="63500">
            <a:schemeClr val="accent2">
              <a:satMod val="175000"/>
              <a:alpha val="40000"/>
            </a:schemeClr>
          </a:glow>
        </a:effectLst>
      </xdr:spPr>
    </xdr:pic>
    <xdr:clientData/>
  </xdr:twoCellAnchor>
  <xdr:twoCellAnchor editAs="oneCell">
    <xdr:from>
      <xdr:col>2</xdr:col>
      <xdr:colOff>52678</xdr:colOff>
      <xdr:row>20</xdr:row>
      <xdr:rowOff>147433</xdr:rowOff>
    </xdr:from>
    <xdr:to>
      <xdr:col>6</xdr:col>
      <xdr:colOff>746759</xdr:colOff>
      <xdr:row>26</xdr:row>
      <xdr:rowOff>198121</xdr:rowOff>
    </xdr:to>
    <mc:AlternateContent xmlns:mc="http://schemas.openxmlformats.org/markup-compatibility/2006" xmlns:a14="http://schemas.microsoft.com/office/drawing/2010/main">
      <mc:Choice Requires="a14">
        <xdr:graphicFrame macro="">
          <xdr:nvGraphicFramePr>
            <xdr:cNvPr id="4" name="Created Date">
              <a:extLst>
                <a:ext uri="{FF2B5EF4-FFF2-40B4-BE49-F238E27FC236}">
                  <a16:creationId xmlns:a16="http://schemas.microsoft.com/office/drawing/2014/main" id="{7597050A-FA4B-6BBC-74AC-21F086CE6A7D}"/>
                </a:ext>
              </a:extLst>
            </xdr:cNvPr>
            <xdr:cNvGraphicFramePr/>
          </xdr:nvGraphicFramePr>
          <xdr:xfrm>
            <a:off x="0" y="0"/>
            <a:ext cx="0" cy="0"/>
          </xdr:xfrm>
          <a:graphic>
            <a:graphicData uri="http://schemas.microsoft.com/office/drawing/2010/slicer">
              <sle:slicer xmlns:sle="http://schemas.microsoft.com/office/drawing/2010/slicer" name="Created Date"/>
            </a:graphicData>
          </a:graphic>
        </xdr:graphicFrame>
      </mc:Choice>
      <mc:Fallback xmlns="">
        <xdr:sp macro="" textlink="">
          <xdr:nvSpPr>
            <xdr:cNvPr id="0" name=""/>
            <xdr:cNvSpPr>
              <a:spLocks noTextEdit="1"/>
            </xdr:cNvSpPr>
          </xdr:nvSpPr>
          <xdr:spPr>
            <a:xfrm>
              <a:off x="212698" y="3805033"/>
              <a:ext cx="2256182" cy="1178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1313621</xdr:colOff>
      <xdr:row>8</xdr:row>
      <xdr:rowOff>175590</xdr:rowOff>
    </xdr:from>
    <xdr:to>
      <xdr:col>13</xdr:col>
      <xdr:colOff>7620</xdr:colOff>
      <xdr:row>19</xdr:row>
      <xdr:rowOff>114300</xdr:rowOff>
    </xdr:to>
    <xdr:graphicFrame macro="">
      <xdr:nvGraphicFramePr>
        <xdr:cNvPr id="6" name="Chart 5">
          <a:extLst>
            <a:ext uri="{FF2B5EF4-FFF2-40B4-BE49-F238E27FC236}">
              <a16:creationId xmlns:a16="http://schemas.microsoft.com/office/drawing/2014/main" id="{98539B92-23D0-B7A4-1774-FC41BB084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967740</xdr:colOff>
      <xdr:row>20</xdr:row>
      <xdr:rowOff>146769</xdr:rowOff>
    </xdr:from>
    <xdr:to>
      <xdr:col>13</xdr:col>
      <xdr:colOff>7621</xdr:colOff>
      <xdr:row>27</xdr:row>
      <xdr:rowOff>19050</xdr:rowOff>
    </xdr:to>
    <mc:AlternateContent xmlns:mc="http://schemas.openxmlformats.org/markup-compatibility/2006" xmlns:a14="http://schemas.microsoft.com/office/drawing/2010/main">
      <mc:Choice Requires="a14">
        <xdr:graphicFrame macro="">
          <xdr:nvGraphicFramePr>
            <xdr:cNvPr id="19" name="Account Name">
              <a:extLst>
                <a:ext uri="{FF2B5EF4-FFF2-40B4-BE49-F238E27FC236}">
                  <a16:creationId xmlns:a16="http://schemas.microsoft.com/office/drawing/2014/main" id="{A7B9C4A8-2922-A3B8-675B-4AF589354EC6}"/>
                </a:ext>
              </a:extLst>
            </xdr:cNvPr>
            <xdr:cNvGraphicFramePr/>
          </xdr:nvGraphicFramePr>
          <xdr:xfrm>
            <a:off x="0" y="0"/>
            <a:ext cx="0" cy="0"/>
          </xdr:xfrm>
          <a:graphic>
            <a:graphicData uri="http://schemas.microsoft.com/office/drawing/2010/slicer">
              <sle:slicer xmlns:sle="http://schemas.microsoft.com/office/drawing/2010/slicer" name="Account Name"/>
            </a:graphicData>
          </a:graphic>
        </xdr:graphicFrame>
      </mc:Choice>
      <mc:Fallback xmlns="">
        <xdr:sp macro="" textlink="">
          <xdr:nvSpPr>
            <xdr:cNvPr id="0" name=""/>
            <xdr:cNvSpPr>
              <a:spLocks noTextEdit="1"/>
            </xdr:cNvSpPr>
          </xdr:nvSpPr>
          <xdr:spPr>
            <a:xfrm>
              <a:off x="2689860" y="3804369"/>
              <a:ext cx="3421380" cy="1087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76201</xdr:colOff>
      <xdr:row>1</xdr:row>
      <xdr:rowOff>161925</xdr:rowOff>
    </xdr:from>
    <xdr:to>
      <xdr:col>3</xdr:col>
      <xdr:colOff>363301</xdr:colOff>
      <xdr:row>3</xdr:row>
      <xdr:rowOff>47625</xdr:rowOff>
    </xdr:to>
    <xdr:pic>
      <xdr:nvPicPr>
        <xdr:cNvPr id="9" name="Picture 8">
          <a:extLst>
            <a:ext uri="{FF2B5EF4-FFF2-40B4-BE49-F238E27FC236}">
              <a16:creationId xmlns:a16="http://schemas.microsoft.com/office/drawing/2014/main" id="{9A33603A-8D64-9B22-DAA5-C3E52B7F0A79}"/>
            </a:ext>
          </a:extLst>
        </xdr:cNvPr>
        <xdr:cNvPicPr>
          <a:picLocks noChangeAspect="1"/>
        </xdr:cNvPicPr>
      </xdr:nvPicPr>
      <xdr:blipFill>
        <a:blip xmlns:r="http://schemas.openxmlformats.org/officeDocument/2006/relationships" r:embed="rId8"/>
        <a:stretch>
          <a:fillRect/>
        </a:stretch>
      </xdr:blipFill>
      <xdr:spPr>
        <a:xfrm>
          <a:off x="285751" y="161925"/>
          <a:ext cx="287100" cy="2762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Karnan, Jeeva" id="{913908A4-954A-4107-BC57-F8641C943881}" userId="S::Jeeva.Karnan@datasite.com::4bba2dcd-bff5-467a-b716-db879cc3925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 MH" refreshedDate="46150.651639004631" createdVersion="8" refreshedVersion="8" minRefreshableVersion="3" recordCount="1044" xr:uid="{FB431B3D-7024-4BE4-A0B4-E9FF61890814}">
  <cacheSource type="worksheet">
    <worksheetSource ref="A2:AQ1046" sheet="Account_Profile_Audit"/>
  </cacheSource>
  <cacheFields count="43">
    <cacheField name="Created Date" numFmtId="164">
      <sharedItems containsSemiMixedTypes="0" containsNonDate="0" containsDate="1" containsString="0" minDate="2024-01-24T00:00:00" maxDate="2026-05-08T00:00:00" count="542">
        <d v="2024-10-25T00:00:00"/>
        <d v="2024-10-29T00:00:00"/>
        <d v="2024-10-31T00:00:00"/>
        <d v="2024-10-09T00:00:00"/>
        <d v="2024-04-11T00:00:00"/>
        <d v="2024-01-24T00:00:00"/>
        <d v="2024-11-26T00:00:00"/>
        <d v="2024-09-11T00:00:00"/>
        <d v="2024-12-10T00:00:00"/>
        <d v="2026-02-16T00:00:00"/>
        <d v="2024-06-02T00:00:00"/>
        <d v="2025-10-24T00:00:00"/>
        <d v="2026-01-06T00:00:00"/>
        <d v="2024-12-01T00:00:00"/>
        <d v="2024-09-22T00:00:00"/>
        <d v="2025-11-16T00:00:00"/>
        <d v="2025-12-15T00:00:00"/>
        <d v="2025-09-25T00:00:00"/>
        <d v="2025-12-29T00:00:00"/>
        <d v="2025-05-22T00:00:00"/>
        <d v="2025-09-11T00:00:00"/>
        <d v="2024-08-07T00:00:00"/>
        <d v="2026-01-26T00:00:00"/>
        <d v="2024-08-02T00:00:00"/>
        <d v="2025-09-07T00:00:00"/>
        <d v="2025-05-21T00:00:00"/>
        <d v="2026-01-24T00:00:00"/>
        <d v="2026-04-06T00:00:00"/>
        <d v="2025-02-07T00:00:00"/>
        <d v="2025-05-30T00:00:00"/>
        <d v="2024-09-09T00:00:00"/>
        <d v="2024-09-18T00:00:00"/>
        <d v="2024-12-06T00:00:00"/>
        <d v="2025-08-21T00:00:00"/>
        <d v="2026-02-28T00:00:00"/>
        <d v="2025-05-07T00:00:00"/>
        <d v="2024-12-21T00:00:00"/>
        <d v="2025-01-18T00:00:00"/>
        <d v="2026-03-19T00:00:00"/>
        <d v="2025-03-25T00:00:00"/>
        <d v="2025-08-12T00:00:00"/>
        <d v="2024-10-28T00:00:00"/>
        <d v="2024-07-01T00:00:00"/>
        <d v="2024-06-23T00:00:00"/>
        <d v="2025-03-10T00:00:00"/>
        <d v="2025-10-21T00:00:00"/>
        <d v="2024-07-17T00:00:00"/>
        <d v="2024-10-27T00:00:00"/>
        <d v="2026-01-25T00:00:00"/>
        <d v="2024-11-28T00:00:00"/>
        <d v="2024-07-10T00:00:00"/>
        <d v="2026-03-18T00:00:00"/>
        <d v="2026-05-04T00:00:00"/>
        <d v="2026-01-23T00:00:00"/>
        <d v="2025-11-03T00:00:00"/>
        <d v="2024-08-09T00:00:00"/>
        <d v="2024-05-25T00:00:00"/>
        <d v="2025-11-20T00:00:00"/>
        <d v="2026-01-30T00:00:00"/>
        <d v="2025-05-27T00:00:00"/>
        <d v="2024-12-27T00:00:00"/>
        <d v="2026-02-07T00:00:00"/>
        <d v="2024-09-27T00:00:00"/>
        <d v="2025-09-02T00:00:00"/>
        <d v="2025-07-30T00:00:00"/>
        <d v="2024-08-26T00:00:00"/>
        <d v="2025-04-26T00:00:00"/>
        <d v="2024-06-28T00:00:00"/>
        <d v="2025-02-08T00:00:00"/>
        <d v="2025-01-30T00:00:00"/>
        <d v="2025-07-08T00:00:00"/>
        <d v="2026-04-11T00:00:00"/>
        <d v="2025-04-27T00:00:00"/>
        <d v="2025-05-09T00:00:00"/>
        <d v="2024-07-09T00:00:00"/>
        <d v="2025-06-10T00:00:00"/>
        <d v="2024-11-07T00:00:00"/>
        <d v="2026-01-04T00:00:00"/>
        <d v="2024-10-14T00:00:00"/>
        <d v="2024-10-04T00:00:00"/>
        <d v="2025-03-17T00:00:00"/>
        <d v="2025-09-14T00:00:00"/>
        <d v="2024-12-17T00:00:00"/>
        <d v="2025-01-26T00:00:00"/>
        <d v="2025-06-02T00:00:00"/>
        <d v="2025-01-03T00:00:00"/>
        <d v="2024-07-06T00:00:00"/>
        <d v="2026-04-13T00:00:00"/>
        <d v="2024-06-26T00:00:00"/>
        <d v="2024-09-30T00:00:00"/>
        <d v="2026-01-12T00:00:00"/>
        <d v="2025-11-09T00:00:00"/>
        <d v="2025-07-14T00:00:00"/>
        <d v="2025-08-27T00:00:00"/>
        <d v="2026-03-08T00:00:00"/>
        <d v="2024-06-27T00:00:00"/>
        <d v="2025-10-16T00:00:00"/>
        <d v="2025-10-08T00:00:00"/>
        <d v="2025-04-09T00:00:00"/>
        <d v="2024-05-28T00:00:00"/>
        <d v="2025-08-11T00:00:00"/>
        <d v="2025-10-01T00:00:00"/>
        <d v="2024-12-20T00:00:00"/>
        <d v="2025-11-25T00:00:00"/>
        <d v="2025-06-01T00:00:00"/>
        <d v="2025-12-30T00:00:00"/>
        <d v="2024-09-15T00:00:00"/>
        <d v="2025-09-27T00:00:00"/>
        <d v="2026-01-18T00:00:00"/>
        <d v="2025-02-13T00:00:00"/>
        <d v="2024-12-02T00:00:00"/>
        <d v="2024-08-15T00:00:00"/>
        <d v="2025-11-21T00:00:00"/>
        <d v="2024-07-15T00:00:00"/>
        <d v="2024-12-24T00:00:00"/>
        <d v="2025-11-27T00:00:00"/>
        <d v="2024-10-06T00:00:00"/>
        <d v="2025-01-23T00:00:00"/>
        <d v="2025-02-11T00:00:00"/>
        <d v="2025-05-12T00:00:00"/>
        <d v="2025-01-25T00:00:00"/>
        <d v="2026-01-01T00:00:00"/>
        <d v="2024-10-11T00:00:00"/>
        <d v="2025-01-09T00:00:00"/>
        <d v="2024-08-20T00:00:00"/>
        <d v="2024-12-12T00:00:00"/>
        <d v="2024-06-01T00:00:00"/>
        <d v="2025-02-19T00:00:00"/>
        <d v="2026-04-10T00:00:00"/>
        <d v="2026-01-17T00:00:00"/>
        <d v="2024-07-19T00:00:00"/>
        <d v="2025-11-13T00:00:00"/>
        <d v="2026-04-01T00:00:00"/>
        <d v="2025-06-15T00:00:00"/>
        <d v="2025-06-23T00:00:00"/>
        <d v="2025-04-19T00:00:00"/>
        <d v="2024-05-30T00:00:00"/>
        <d v="2025-03-28T00:00:00"/>
        <d v="2026-04-27T00:00:00"/>
        <d v="2024-06-22T00:00:00"/>
        <d v="2025-04-08T00:00:00"/>
        <d v="2024-06-19T00:00:00"/>
        <d v="2024-10-23T00:00:00"/>
        <d v="2025-04-14T00:00:00"/>
        <d v="2024-09-06T00:00:00"/>
        <d v="2025-09-01T00:00:00"/>
        <d v="2024-12-04T00:00:00"/>
        <d v="2025-06-27T00:00:00"/>
        <d v="2025-12-12T00:00:00"/>
        <d v="2025-07-18T00:00:00"/>
        <d v="2024-07-18T00:00:00"/>
        <d v="2024-07-23T00:00:00"/>
        <d v="2025-11-22T00:00:00"/>
        <d v="2024-10-05T00:00:00"/>
        <d v="2024-11-10T00:00:00"/>
        <d v="2026-01-19T00:00:00"/>
        <d v="2024-11-13T00:00:00"/>
        <d v="2025-02-10T00:00:00"/>
        <d v="2025-02-25T00:00:00"/>
        <d v="2024-08-31T00:00:00"/>
        <d v="2025-10-09T00:00:00"/>
        <d v="2024-07-24T00:00:00"/>
        <d v="2025-01-19T00:00:00"/>
        <d v="2025-03-05T00:00:00"/>
        <d v="2024-05-20T00:00:00"/>
        <d v="2025-07-12T00:00:00"/>
        <d v="2024-11-23T00:00:00"/>
        <d v="2024-09-02T00:00:00"/>
        <d v="2024-09-21T00:00:00"/>
        <d v="2025-04-25T00:00:00"/>
        <d v="2025-11-01T00:00:00"/>
        <d v="2025-01-06T00:00:00"/>
        <d v="2024-11-24T00:00:00"/>
        <d v="2024-07-27T00:00:00"/>
        <d v="2025-01-17T00:00:00"/>
        <d v="2025-12-21T00:00:00"/>
        <d v="2025-07-20T00:00:00"/>
        <d v="2025-05-24T00:00:00"/>
        <d v="2025-12-03T00:00:00"/>
        <d v="2025-01-24T00:00:00"/>
        <d v="2025-03-27T00:00:00"/>
        <d v="2024-09-25T00:00:00"/>
        <d v="2024-08-28T00:00:00"/>
        <d v="2024-08-18T00:00:00"/>
        <d v="2025-04-04T00:00:00"/>
        <d v="2026-02-02T00:00:00"/>
        <d v="2025-11-18T00:00:00"/>
        <d v="2024-05-19T00:00:00"/>
        <d v="2025-12-10T00:00:00"/>
        <d v="2025-08-07T00:00:00"/>
        <d v="2025-12-09T00:00:00"/>
        <d v="2024-12-08T00:00:00"/>
        <d v="2024-09-28T00:00:00"/>
        <d v="2024-05-14T00:00:00"/>
        <d v="2024-07-30T00:00:00"/>
        <d v="2025-06-19T00:00:00"/>
        <d v="2025-10-25T00:00:00"/>
        <d v="2025-09-24T00:00:00"/>
        <d v="2024-10-16T00:00:00"/>
        <d v="2024-10-24T00:00:00"/>
        <d v="2025-08-01T00:00:00"/>
        <d v="2025-07-04T00:00:00"/>
        <d v="2025-10-04T00:00:00"/>
        <d v="2025-02-24T00:00:00"/>
        <d v="2024-09-07T00:00:00"/>
        <d v="2025-08-08T00:00:00"/>
        <d v="2026-04-26T00:00:00"/>
        <d v="2025-07-01T00:00:00"/>
        <d v="2025-10-26T00:00:00"/>
        <d v="2024-12-28T00:00:00"/>
        <d v="2025-09-17T00:00:00"/>
        <d v="2026-05-03T00:00:00"/>
        <d v="2025-05-29T00:00:00"/>
        <d v="2025-08-25T00:00:00"/>
        <d v="2024-10-17T00:00:00"/>
        <d v="2024-11-20T00:00:00"/>
        <d v="2025-07-27T00:00:00"/>
        <d v="2026-05-02T00:00:00"/>
        <d v="2025-01-31T00:00:00"/>
        <d v="2024-08-11T00:00:00"/>
        <d v="2026-01-21T00:00:00"/>
        <d v="2025-03-03T00:00:00"/>
        <d v="2024-05-22T00:00:00"/>
        <d v="2024-07-05T00:00:00"/>
        <d v="2024-06-08T00:00:00"/>
        <d v="2025-08-15T00:00:00"/>
        <d v="2025-09-03T00:00:00"/>
        <d v="2024-07-13T00:00:00"/>
        <d v="2025-12-04T00:00:00"/>
        <d v="2025-07-05T00:00:00"/>
        <d v="2025-09-26T00:00:00"/>
        <d v="2025-06-17T00:00:00"/>
        <d v="2025-07-23T00:00:00"/>
        <d v="2025-05-28T00:00:00"/>
        <d v="2024-10-30T00:00:00"/>
        <d v="2025-07-17T00:00:00"/>
        <d v="2025-09-16T00:00:00"/>
        <d v="2026-04-07T00:00:00"/>
        <d v="2025-08-22T00:00:00"/>
        <d v="2026-02-25T00:00:00"/>
        <d v="2024-07-20T00:00:00"/>
        <d v="2024-08-13T00:00:00"/>
        <d v="2026-02-13T00:00:00"/>
        <d v="2025-02-15T00:00:00"/>
        <d v="2025-04-23T00:00:00"/>
        <d v="2026-03-31T00:00:00"/>
        <d v="2025-07-06T00:00:00"/>
        <d v="2024-09-13T00:00:00"/>
        <d v="2024-11-09T00:00:00"/>
        <d v="2026-01-22T00:00:00"/>
        <d v="2025-03-23T00:00:00"/>
        <d v="2025-11-30T00:00:00"/>
        <d v="2025-12-01T00:00:00"/>
        <d v="2025-11-14T00:00:00"/>
        <d v="2025-10-03T00:00:00"/>
        <d v="2025-03-19T00:00:00"/>
        <d v="2025-05-14T00:00:00"/>
        <d v="2025-10-11T00:00:00"/>
        <d v="2024-10-12T00:00:00"/>
        <d v="2025-10-12T00:00:00"/>
        <d v="2024-10-18T00:00:00"/>
        <d v="2025-09-28T00:00:00"/>
        <d v="2024-09-19T00:00:00"/>
        <d v="2024-12-29T00:00:00"/>
        <d v="2025-10-13T00:00:00"/>
        <d v="2024-08-10T00:00:00"/>
        <d v="2024-05-13T00:00:00"/>
        <d v="2025-06-08T00:00:00"/>
        <d v="2024-12-05T00:00:00"/>
        <d v="2024-09-17T00:00:00"/>
        <d v="2025-01-15T00:00:00"/>
        <d v="2024-05-21T00:00:00"/>
        <d v="2025-02-26T00:00:00"/>
        <d v="2025-12-26T00:00:00"/>
        <d v="2026-04-15T00:00:00"/>
        <d v="2025-04-12T00:00:00"/>
        <d v="2024-09-05T00:00:00"/>
        <d v="2024-11-14T00:00:00"/>
        <d v="2025-10-20T00:00:00"/>
        <d v="2025-06-26T00:00:00"/>
        <d v="2025-05-19T00:00:00"/>
        <d v="2024-05-12T00:00:00"/>
        <d v="2026-03-13T00:00:00"/>
        <d v="2025-07-07T00:00:00"/>
        <d v="2026-03-05T00:00:00"/>
        <d v="2025-09-10T00:00:00"/>
        <d v="2025-02-27T00:00:00"/>
        <d v="2025-12-16T00:00:00"/>
        <d v="2024-11-02T00:00:00"/>
        <d v="2024-05-17T00:00:00"/>
        <d v="2024-07-16T00:00:00"/>
        <d v="2025-11-17T00:00:00"/>
        <d v="2024-08-14T00:00:00"/>
        <d v="2025-05-01T00:00:00"/>
        <d v="2025-06-03T00:00:00"/>
        <d v="2024-06-03T00:00:00"/>
        <d v="2025-07-16T00:00:00"/>
        <d v="2026-03-29T00:00:00"/>
        <d v="2025-04-21T00:00:00"/>
        <d v="2026-03-17T00:00:00"/>
        <d v="2025-08-04T00:00:00"/>
        <d v="2025-04-16T00:00:00"/>
        <d v="2024-11-18T00:00:00"/>
        <d v="2026-03-20T00:00:00"/>
        <d v="2025-07-15T00:00:00"/>
        <d v="2025-08-16T00:00:00"/>
        <d v="2026-01-02T00:00:00"/>
        <d v="2026-03-28T00:00:00"/>
        <d v="2025-01-10T00:00:00"/>
        <d v="2025-10-17T00:00:00"/>
        <d v="2026-01-20T00:00:00"/>
        <d v="2024-08-04T00:00:00"/>
        <d v="2024-11-11T00:00:00"/>
        <d v="2025-02-28T00:00:00"/>
        <d v="2025-05-06T00:00:00"/>
        <d v="2026-02-14T00:00:00"/>
        <d v="2025-04-10T00:00:00"/>
        <d v="2026-02-11T00:00:00"/>
        <d v="2024-07-07T00:00:00"/>
        <d v="2025-08-29T00:00:00"/>
        <d v="2025-09-20T00:00:00"/>
        <d v="2025-06-13T00:00:00"/>
        <d v="2025-03-14T00:00:00"/>
        <d v="2025-10-27T00:00:00"/>
        <d v="2025-06-29T00:00:00"/>
        <d v="2025-04-18T00:00:00"/>
        <d v="2025-04-28T00:00:00"/>
        <d v="2024-06-13T00:00:00"/>
        <d v="2024-12-31T00:00:00"/>
        <d v="2026-02-12T00:00:00"/>
        <d v="2026-01-10T00:00:00"/>
        <d v="2025-02-22T00:00:00"/>
        <d v="2024-08-25T00:00:00"/>
        <d v="2026-03-01T00:00:00"/>
        <d v="2026-05-01T00:00:00"/>
        <d v="2026-03-27T00:00:00"/>
        <d v="2025-11-15T00:00:00"/>
        <d v="2024-10-08T00:00:00"/>
        <d v="2026-04-30T00:00:00"/>
        <d v="2024-09-23T00:00:00"/>
        <d v="2026-02-23T00:00:00"/>
        <d v="2026-01-14T00:00:00"/>
        <d v="2025-10-19T00:00:00"/>
        <d v="2024-11-04T00:00:00"/>
        <d v="2024-12-19T00:00:00"/>
        <d v="2025-03-24T00:00:00"/>
        <d v="2025-07-21T00:00:00"/>
        <d v="2025-06-22T00:00:00"/>
        <d v="2026-04-09T00:00:00"/>
        <d v="2026-03-23T00:00:00"/>
        <d v="2025-03-21T00:00:00"/>
        <d v="2025-07-22T00:00:00"/>
        <d v="2025-02-18T00:00:00"/>
        <d v="2025-04-13T00:00:00"/>
        <d v="2024-12-22T00:00:00"/>
        <d v="2024-09-12T00:00:00"/>
        <d v="2026-01-13T00:00:00"/>
        <d v="2024-10-02T00:00:00"/>
        <d v="2024-12-18T00:00:00"/>
        <d v="2026-02-22T00:00:00"/>
        <d v="2024-11-25T00:00:00"/>
        <d v="2026-02-19T00:00:00"/>
        <d v="2025-02-16T00:00:00"/>
        <d v="2025-02-01T00:00:00"/>
        <d v="2025-12-24T00:00:00"/>
        <d v="2024-07-29T00:00:00"/>
        <d v="2024-09-14T00:00:00"/>
        <d v="2025-10-07T00:00:00"/>
        <d v="2025-01-20T00:00:00"/>
        <d v="2025-03-30T00:00:00"/>
        <d v="2024-09-01T00:00:00"/>
        <d v="2024-09-24T00:00:00"/>
        <d v="2024-07-03T00:00:00"/>
        <d v="2024-06-11T00:00:00"/>
        <d v="2026-01-15T00:00:00"/>
        <d v="2025-09-29T00:00:00"/>
        <d v="2026-04-05T00:00:00"/>
        <d v="2025-12-28T00:00:00"/>
        <d v="2025-03-15T00:00:00"/>
        <d v="2024-10-15T00:00:00"/>
        <d v="2026-02-15T00:00:00"/>
        <d v="2024-11-06T00:00:00"/>
        <d v="2024-06-14T00:00:00"/>
        <d v="2025-11-02T00:00:00"/>
        <d v="2024-05-07T00:00:00"/>
        <d v="2025-10-02T00:00:00"/>
        <d v="2024-08-22T00:00:00"/>
        <d v="2026-03-24T00:00:00"/>
        <d v="2025-03-29T00:00:00"/>
        <d v="2026-04-20T00:00:00"/>
        <d v="2025-12-22T00:00:00"/>
        <d v="2026-01-29T00:00:00"/>
        <d v="2024-09-08T00:00:00"/>
        <d v="2026-04-28T00:00:00"/>
        <d v="2025-06-12T00:00:00"/>
        <d v="2024-09-04T00:00:00"/>
        <d v="2024-07-11T00:00:00"/>
        <d v="2024-08-06T00:00:00"/>
        <d v="2025-04-20T00:00:00"/>
        <d v="2024-05-15T00:00:00"/>
        <d v="2025-01-13T00:00:00"/>
        <d v="2024-09-16T00:00:00"/>
        <d v="2026-03-25T00:00:00"/>
        <d v="2025-08-26T00:00:00"/>
        <d v="2025-03-02T00:00:00"/>
        <d v="2025-02-14T00:00:00"/>
        <d v="2024-05-16T00:00:00"/>
        <d v="2024-06-25T00:00:00"/>
        <d v="2025-10-18T00:00:00"/>
        <d v="2024-12-23T00:00:00"/>
        <d v="2025-08-23T00:00:00"/>
        <d v="2025-12-25T00:00:00"/>
        <d v="2025-09-09T00:00:00"/>
        <d v="2024-11-03T00:00:00"/>
        <d v="2025-07-10T00:00:00"/>
        <d v="2026-04-21T00:00:00"/>
        <d v="2024-05-31T00:00:00"/>
        <d v="2024-11-16T00:00:00"/>
        <d v="2025-06-30T00:00:00"/>
        <d v="2025-08-10T00:00:00"/>
        <d v="2024-06-05T00:00:00"/>
        <d v="2025-07-13T00:00:00"/>
        <d v="2025-04-02T00:00:00"/>
        <d v="2025-12-05T00:00:00"/>
        <d v="2026-04-22T00:00:00"/>
        <d v="2024-12-11T00:00:00"/>
        <d v="2024-12-25T00:00:00"/>
        <d v="2024-06-09T00:00:00"/>
        <d v="2025-10-14T00:00:00"/>
        <d v="2024-10-13T00:00:00"/>
        <d v="2024-08-16T00:00:00"/>
        <d v="2026-02-01T00:00:00"/>
        <d v="2024-06-24T00:00:00"/>
        <d v="2025-06-06T00:00:00"/>
        <d v="2025-01-01T00:00:00"/>
        <d v="2024-10-19T00:00:00"/>
        <d v="2024-12-26T00:00:00"/>
        <d v="2026-01-11T00:00:00"/>
        <d v="2026-02-10T00:00:00"/>
        <d v="2024-10-07T00:00:00"/>
        <d v="2024-09-03T00:00:00"/>
        <d v="2024-10-26T00:00:00"/>
        <d v="2026-03-03T00:00:00"/>
        <d v="2024-08-08T00:00:00"/>
        <d v="2025-06-25T00:00:00"/>
        <d v="2025-10-10T00:00:00"/>
        <d v="2025-08-30T00:00:00"/>
        <d v="2025-01-29T00:00:00"/>
        <d v="2025-10-29T00:00:00"/>
        <d v="2025-12-06T00:00:00"/>
        <d v="2025-05-02T00:00:00"/>
        <d v="2026-03-11T00:00:00"/>
        <d v="2025-01-02T00:00:00"/>
        <d v="2024-06-21T00:00:00"/>
        <d v="2025-03-18T00:00:00"/>
        <d v="2025-03-09T00:00:00"/>
        <d v="2025-06-05T00:00:00"/>
        <d v="2025-06-18T00:00:00"/>
        <d v="2025-08-02T00:00:00"/>
        <d v="2026-04-16T00:00:00"/>
        <d v="2024-06-18T00:00:00"/>
        <d v="2024-05-11T00:00:00"/>
        <d v="2025-09-21T00:00:00"/>
        <d v="2025-05-26T00:00:00"/>
        <d v="2024-09-10T00:00:00"/>
        <d v="2025-11-05T00:00:00"/>
        <d v="2025-06-07T00:00:00"/>
        <d v="2025-04-07T00:00:00"/>
        <d v="2025-05-13T00:00:00"/>
        <d v="2025-01-22T00:00:00"/>
        <d v="2025-09-19T00:00:00"/>
        <d v="2025-11-04T00:00:00"/>
        <d v="2026-03-26T00:00:00"/>
        <d v="2026-02-05T00:00:00"/>
        <d v="2025-12-20T00:00:00"/>
        <d v="2025-01-12T00:00:00"/>
        <d v="2025-11-29T00:00:00"/>
        <d v="2025-12-19T00:00:00"/>
        <d v="2025-08-14T00:00:00"/>
        <d v="2026-01-28T00:00:00"/>
        <d v="2026-03-21T00:00:00"/>
        <d v="2025-10-28T00:00:00"/>
        <d v="2026-02-04T00:00:00"/>
        <d v="2024-07-25T00:00:00"/>
        <d v="2025-04-24T00:00:00"/>
        <d v="2025-03-04T00:00:00"/>
        <d v="2025-02-04T00:00:00"/>
        <d v="2025-04-29T00:00:00"/>
        <d v="2024-11-27T00:00:00"/>
        <d v="2024-06-29T00:00:00"/>
        <d v="2024-12-15T00:00:00"/>
        <d v="2024-07-04T00:00:00"/>
        <d v="2024-07-31T00:00:00"/>
        <d v="2025-02-09T00:00:00"/>
        <d v="2025-09-05T00:00:00"/>
        <d v="2026-05-06T00:00:00"/>
        <d v="2024-06-20T00:00:00"/>
        <d v="2024-12-14T00:00:00"/>
        <d v="2025-05-17T00:00:00"/>
        <d v="2024-06-17T00:00:00"/>
        <d v="2025-11-10T00:00:00"/>
        <d v="2025-07-02T00:00:00"/>
        <d v="2025-09-30T00:00:00"/>
        <d v="2026-02-17T00:00:00"/>
        <d v="2026-02-18T00:00:00"/>
        <d v="2025-05-03T00:00:00"/>
        <d v="2025-10-23T00:00:00"/>
        <d v="2026-03-02T00:00:00"/>
        <d v="2025-06-21T00:00:00"/>
        <d v="2024-11-01T00:00:00"/>
        <d v="2024-08-17T00:00:00"/>
        <d v="2025-01-27T00:00:00"/>
        <d v="2024-08-12T00:00:00"/>
        <d v="2025-11-23T00:00:00"/>
        <d v="2026-05-05T00:00:00"/>
        <d v="2026-04-24T00:00:00"/>
        <d v="2025-05-18T00:00:00"/>
        <d v="2025-11-28T00:00:00"/>
        <d v="2024-11-17T00:00:00"/>
        <d v="2025-02-03T00:00:00"/>
        <d v="2026-03-14T00:00:00"/>
        <d v="2025-06-04T00:00:00"/>
        <d v="2025-03-22T00:00:00"/>
        <d v="2024-08-30T00:00:00"/>
        <d v="2024-10-21T00:00:00"/>
        <d v="2024-08-21T00:00:00"/>
        <d v="2024-05-18T00:00:00"/>
        <d v="2026-01-03T00:00:00"/>
        <d v="2024-05-23T00:00:00"/>
        <d v="2025-08-17T00:00:00"/>
        <d v="2024-05-27T00:00:00"/>
        <d v="2025-12-08T00:00:00"/>
        <d v="2025-11-26T00:00:00"/>
        <d v="2024-12-16T00:00:00"/>
        <d v="2026-05-07T00:00:00"/>
        <d v="2025-09-08T00:00:00"/>
        <d v="2025-02-23T00:00:00"/>
        <d v="2026-03-10T00:00:00"/>
        <d v="2024-12-13T00:00:00"/>
        <d v="2024-11-12T00:00:00"/>
        <d v="2025-05-05T00:00:00"/>
        <d v="2025-09-06T00:00:00"/>
      </sharedItems>
    </cacheField>
    <cacheField name="Created By" numFmtId="0">
      <sharedItems count="4">
        <s v="User 1"/>
        <s v="User 2"/>
        <s v="User 3"/>
        <s v="User 4"/>
      </sharedItems>
    </cacheField>
    <cacheField name="Field" numFmtId="0">
      <sharedItems/>
    </cacheField>
    <cacheField name="Original Value" numFmtId="0">
      <sharedItems containsMixedTypes="1" containsNumber="1" containsInteger="1" minValue="3587" maxValue="3587"/>
    </cacheField>
    <cacheField name="New Value" numFmtId="0">
      <sharedItems containsBlank="1" containsMixedTypes="1" containsNumber="1" containsInteger="1" minValue="4490" maxValue="4490"/>
    </cacheField>
    <cacheField name="Account Name" numFmtId="0">
      <sharedItems count="16">
        <s v="Sample, Inc."/>
        <s v="SAMPLE PARTNERS"/>
        <s v="Sample Products, Inc."/>
        <s v="Sample flow, inc."/>
        <s v="Sample Ltd"/>
        <s v="Sample Technologies, Inc."/>
        <s v="SampleCo Partners"/>
        <s v="SampleCorp, Inc."/>
        <s v="SampleCorp Partners"/>
        <s v="SampleCo, Inc."/>
        <s v="SampleCo Technologies, Inc."/>
        <s v="SampleCorp Technologies, Inc."/>
        <s v="SampleCo Ltd"/>
        <s v="SampleCorp Products, Inc."/>
        <s v="SampleCorp Ltd"/>
        <s v="SampleCo Products, Inc."/>
      </sharedItems>
    </cacheField>
    <cacheField name="Account ID" numFmtId="0">
      <sharedItems/>
    </cacheField>
    <cacheField name="Billing Street" numFmtId="0">
      <sharedItems/>
    </cacheField>
    <cacheField name="Billing City" numFmtId="0">
      <sharedItems/>
    </cacheField>
    <cacheField name="Billing State/Province" numFmtId="0">
      <sharedItems containsBlank="1"/>
    </cacheField>
    <cacheField name="Billing Zip/Postal Code" numFmtId="0">
      <sharedItems/>
    </cacheField>
    <cacheField name="Billing Country" numFmtId="0">
      <sharedItems/>
    </cacheField>
    <cacheField name="PO Number" numFmtId="0">
      <sharedItems containsMixedTypes="1" containsNumber="1" containsInteger="1" minValue="5600004" maxValue="5600004"/>
    </cacheField>
    <cacheField name="Tax ID / VAT #" numFmtId="0">
      <sharedItems containsBlank="1"/>
    </cacheField>
    <cacheField name="Bill To Contact" numFmtId="0">
      <sharedItems/>
    </cacheField>
    <cacheField name="Billing Contact Name" numFmtId="0">
      <sharedItems/>
    </cacheField>
    <cacheField name="-" numFmtId="0">
      <sharedItems containsNonDate="0" containsString="0" containsBlank="1"/>
    </cacheField>
    <cacheField name="Unique_Record_Flag" numFmtId="0">
      <sharedItems count="2">
        <s v="Unique Record"/>
        <s v=""/>
      </sharedItems>
    </cacheField>
    <cacheField name="Account_Upper Case_Flag" numFmtId="0">
      <sharedItems/>
    </cacheField>
    <cacheField name="Account_Lower Case__Flag" numFmtId="0">
      <sharedItems/>
    </cacheField>
    <cacheField name="Billing Street_ProperCase_Flag" numFmtId="0">
      <sharedItems/>
    </cacheField>
    <cacheField name="Billing City_ProperCase_Flag" numFmtId="0">
      <sharedItems/>
    </cacheField>
    <cacheField name="Billing_City_Saint_Flag" numFmtId="0">
      <sharedItems/>
    </cacheField>
    <cacheField name="Billing_City_Special_Char_Flag" numFmtId="0">
      <sharedItems/>
    </cacheField>
    <cacheField name="Account_Special_Char_Flag" numFmtId="0">
      <sharedItems/>
    </cacheField>
    <cacheField name="Address1_Directionals_Flag" numFmtId="0">
      <sharedItems/>
    </cacheField>
    <cacheField name="State_Code_Flag" numFmtId="0">
      <sharedItems/>
    </cacheField>
    <cacheField name="State_Upper_Case_Flag" numFmtId="0">
      <sharedItems/>
    </cacheField>
    <cacheField name="Address_Flag" numFmtId="0">
      <sharedItems/>
    </cacheField>
    <cacheField name="Incorrect_TaxID_Field_Flag" numFmtId="0">
      <sharedItems/>
    </cacheField>
    <cacheField name="Incorrect_PO#_Flag" numFmtId="0">
      <sharedItems/>
    </cacheField>
    <cacheField name="Tax ID_VAT_Validation" numFmtId="0">
      <sharedItems/>
    </cacheField>
    <cacheField name="Contact_ProperCase_Flag" numFmtId="0">
      <sharedItems/>
    </cacheField>
    <cacheField name="US_Territories_Flag" numFmtId="0">
      <sharedItems/>
    </cacheField>
    <cacheField name="Country_Code_Flag" numFmtId="0">
      <sharedItems/>
    </cacheField>
    <cacheField name="Consolidate_Error_Remarks" numFmtId="0">
      <sharedItems/>
    </cacheField>
    <cacheField name="Audited_Status" numFmtId="0">
      <sharedItems containsNonDate="0" containsString="0" containsBlank="1"/>
    </cacheField>
    <cacheField name="-2" numFmtId="0">
      <sharedItems containsNonDate="0" containsString="0" containsBlank="1"/>
    </cacheField>
    <cacheField name="Casing" numFmtId="0">
      <sharedItems containsSemiMixedTypes="0" containsString="0" containsNumber="1" containsInteger="1" minValue="0" maxValue="1"/>
    </cacheField>
    <cacheField name="Abbreviation" numFmtId="0">
      <sharedItems containsSemiMixedTypes="0" containsString="0" containsNumber="1" containsInteger="1" minValue="0" maxValue="1"/>
    </cacheField>
    <cacheField name="Incorrect" numFmtId="0">
      <sharedItems containsSemiMixedTypes="0" containsString="0" containsNumber="1" containsInteger="1" minValue="0" maxValue="1"/>
    </cacheField>
    <cacheField name="Format" numFmtId="0">
      <sharedItems containsSemiMixedTypes="0" containsString="0" containsNumber="1" containsInteger="1" minValue="0" maxValue="1"/>
    </cacheField>
    <cacheField name="Total" numFmtId="0">
      <sharedItems containsSemiMixedTypes="0" containsString="0" containsNumber="1" containsInteger="1" minValue="0" maxValue="2"/>
    </cacheField>
  </cacheFields>
  <extLst>
    <ext xmlns:x14="http://schemas.microsoft.com/office/spreadsheetml/2009/9/main" uri="{725AE2AE-9491-48be-B2B4-4EB974FC3084}">
      <x14:pivotCacheDefinition pivotCacheId="2818590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4">
  <r>
    <x v="0"/>
    <x v="0"/>
    <s v="PO Number"/>
    <s v="PO-007496"/>
    <s v="PO-017004"/>
    <x v="0"/>
    <s v="ID_Num_1"/>
    <s v="Suite 30000A, Street"/>
    <s v="bozeman"/>
    <s v="MT"/>
    <s v="59715"/>
    <s v="US"/>
    <s v="PO-017"/>
    <s v=""/>
    <s v=""/>
    <s v="Accounts Payable"/>
    <m/>
    <x v="0"/>
    <s v=""/>
    <s v=""/>
    <s v=""/>
    <s v="City - casing"/>
    <s v=""/>
    <s v=""/>
    <s v=""/>
    <s v=""/>
    <s v=""/>
    <s v=""/>
    <s v=""/>
    <s v=""/>
    <s v=""/>
    <s v=""/>
    <s v=""/>
    <s v=""/>
    <s v=""/>
    <s v="City - casing; "/>
    <m/>
    <m/>
    <n v="1"/>
    <n v="0"/>
    <n v="0"/>
    <n v="0"/>
    <n v="1"/>
  </r>
  <r>
    <x v="1"/>
    <x v="0"/>
    <s v="Account Name"/>
    <s v="Sample Inc."/>
    <s v="Sample, Inc."/>
    <x v="0"/>
    <s v="ID_Num_1"/>
    <s v="Suite 30000A, Street"/>
    <s v="bozeman"/>
    <s v="MT"/>
    <s v="59715"/>
    <s v="US"/>
    <s v="PO-017"/>
    <s v=""/>
    <s v=""/>
    <s v="Accounts Payable"/>
    <m/>
    <x v="1"/>
    <s v=""/>
    <s v=""/>
    <s v=""/>
    <s v=""/>
    <s v=""/>
    <s v=""/>
    <s v=""/>
    <s v=""/>
    <s v=""/>
    <s v=""/>
    <s v=""/>
    <s v=""/>
    <s v=""/>
    <s v=""/>
    <s v=""/>
    <s v=""/>
    <s v=""/>
    <s v=""/>
    <m/>
    <m/>
    <n v="0"/>
    <n v="0"/>
    <n v="0"/>
    <n v="0"/>
    <n v="0"/>
  </r>
  <r>
    <x v="2"/>
    <x v="1"/>
    <s v="Bill To Contact"/>
    <s v="ID-0001a000"/>
    <s v="ID-0002a000"/>
    <x v="1"/>
    <s v="ID_Num_2"/>
    <s v="50000 N Street"/>
    <s v="Dallas"/>
    <s v="TX"/>
    <s v="75201"/>
    <s v="US"/>
    <s v=""/>
    <s v=""/>
    <s v="Justin Frank"/>
    <s v=""/>
    <m/>
    <x v="0"/>
    <s v="Account Upper Case"/>
    <s v=""/>
    <s v=""/>
    <s v=""/>
    <s v=""/>
    <s v=""/>
    <s v=""/>
    <s v="Directional Check"/>
    <s v=""/>
    <s v=""/>
    <s v=""/>
    <s v=""/>
    <s v=""/>
    <s v=""/>
    <s v=""/>
    <s v=""/>
    <s v=""/>
    <s v="Account Upper Case; Directional Check; "/>
    <m/>
    <m/>
    <n v="1"/>
    <n v="1"/>
    <n v="0"/>
    <n v="0"/>
    <n v="2"/>
  </r>
  <r>
    <x v="3"/>
    <x v="0"/>
    <s v="Bill To Contact"/>
    <s v="ID-0003a000"/>
    <s v="ID-0004a000"/>
    <x v="2"/>
    <s v="ID_Num_3"/>
    <s v="10000 Sample Court, Suite 200"/>
    <s v="Mississauga"/>
    <s v="ON"/>
    <s v="L5N 5R5"/>
    <s v="CA"/>
    <n v="5600004"/>
    <s v=""/>
    <s v="Smith Frank"/>
    <s v=""/>
    <m/>
    <x v="0"/>
    <s v=""/>
    <s v=""/>
    <s v=""/>
    <s v=""/>
    <s v=""/>
    <s v=""/>
    <s v=""/>
    <s v=""/>
    <s v=""/>
    <s v=""/>
    <s v=""/>
    <s v=""/>
    <s v=""/>
    <s v=""/>
    <s v=""/>
    <s v=""/>
    <s v=""/>
    <s v=""/>
    <m/>
    <m/>
    <n v="0"/>
    <n v="0"/>
    <n v="0"/>
    <n v="0"/>
    <n v="0"/>
  </r>
  <r>
    <x v="4"/>
    <x v="2"/>
    <s v="PO Number"/>
    <n v="3587"/>
    <n v="4490"/>
    <x v="2"/>
    <s v="ID_Num_3"/>
    <s v="10000 Sample Court, Suite 200"/>
    <s v="Mississauga"/>
    <s v="ON"/>
    <s v="L5N 5R5"/>
    <s v="CA"/>
    <n v="5600004"/>
    <s v=""/>
    <s v="Smith Frank"/>
    <s v=""/>
    <m/>
    <x v="1"/>
    <s v=""/>
    <s v=""/>
    <s v=""/>
    <s v=""/>
    <s v=""/>
    <s v=""/>
    <s v=""/>
    <s v=""/>
    <s v=""/>
    <s v=""/>
    <s v=""/>
    <s v=""/>
    <s v=""/>
    <s v=""/>
    <s v=""/>
    <s v=""/>
    <s v=""/>
    <s v=""/>
    <m/>
    <m/>
    <n v="0"/>
    <n v="0"/>
    <n v="0"/>
    <n v="0"/>
    <n v="0"/>
  </r>
  <r>
    <x v="5"/>
    <x v="0"/>
    <s v="Bill To Contact"/>
    <s v="ID-0005a000"/>
    <s v="ID-0006a000"/>
    <x v="3"/>
    <s v="ID_Num_4"/>
    <s v="11111 Sample Place"/>
    <s v="Charlotte"/>
    <s v="NC"/>
    <s v="28277"/>
    <s v="US"/>
    <s v=""/>
    <s v=""/>
    <s v="Tony Frank"/>
    <s v=""/>
    <m/>
    <x v="0"/>
    <s v=""/>
    <s v=""/>
    <s v=""/>
    <s v=""/>
    <s v=""/>
    <s v=""/>
    <s v=""/>
    <s v=""/>
    <s v=""/>
    <s v=""/>
    <s v=""/>
    <s v=""/>
    <s v=""/>
    <s v=""/>
    <s v=""/>
    <s v=""/>
    <s v=""/>
    <s v=""/>
    <m/>
    <m/>
    <n v="0"/>
    <n v="0"/>
    <n v="0"/>
    <n v="0"/>
    <n v="0"/>
  </r>
  <r>
    <x v="6"/>
    <x v="0"/>
    <s v="Bill To Contact"/>
    <s v="ID-0006a000"/>
    <m/>
    <x v="4"/>
    <s v="ID_Num_5"/>
    <s v="main street, 5th Floor"/>
    <s v="London"/>
    <s v=""/>
    <s v="EC2V 7EE"/>
    <s v="GB"/>
    <s v="PO 030"/>
    <m/>
    <s v=""/>
    <s v="Smith Frank"/>
    <m/>
    <x v="0"/>
    <s v=""/>
    <s v=""/>
    <s v="Billing Street - casing"/>
    <s v=""/>
    <s v=""/>
    <s v=""/>
    <s v=""/>
    <s v=""/>
    <s v=""/>
    <s v=""/>
    <s v=""/>
    <s v=""/>
    <s v=""/>
    <s v=""/>
    <s v=""/>
    <s v=""/>
    <s v=""/>
    <s v="Billing Street - casing; "/>
    <m/>
    <m/>
    <n v="1"/>
    <n v="0"/>
    <n v="0"/>
    <n v="0"/>
    <n v="1"/>
  </r>
  <r>
    <x v="6"/>
    <x v="0"/>
    <s v="Billing Contact Name"/>
    <s v=""/>
    <s v="Smith Francis"/>
    <x v="4"/>
    <s v="ID_Num_5"/>
    <s v="Main Street"/>
    <s v="London"/>
    <s v=""/>
    <s v="EC2V 7EE"/>
    <s v="GB"/>
    <s v="PO 030"/>
    <m/>
    <s v=""/>
    <s v="Smith Frank"/>
    <m/>
    <x v="1"/>
    <s v=""/>
    <s v=""/>
    <s v=""/>
    <s v=""/>
    <s v=""/>
    <s v=""/>
    <s v=""/>
    <s v=""/>
    <s v=""/>
    <s v=""/>
    <s v=""/>
    <s v=""/>
    <s v=""/>
    <s v=""/>
    <s v=""/>
    <s v=""/>
    <s v=""/>
    <s v=""/>
    <m/>
    <m/>
    <n v="0"/>
    <n v="0"/>
    <n v="0"/>
    <n v="0"/>
    <n v="0"/>
  </r>
  <r>
    <x v="7"/>
    <x v="1"/>
    <s v="Bill To Contact"/>
    <s v="ID-0006a000"/>
    <s v=""/>
    <x v="5"/>
    <s v="ID_Num_6"/>
    <s v="10000 Sample Way"/>
    <s v="Redwood City"/>
    <s v="CA"/>
    <s v="94063"/>
    <s v="US"/>
    <s v=""/>
    <s v=""/>
    <s v=""/>
    <s v="Accounts Payable"/>
    <m/>
    <x v="0"/>
    <s v=""/>
    <s v=""/>
    <s v=""/>
    <s v=""/>
    <s v=""/>
    <s v=""/>
    <s v=""/>
    <s v=""/>
    <s v=""/>
    <s v=""/>
    <s v=""/>
    <s v=""/>
    <s v=""/>
    <s v=""/>
    <s v=""/>
    <s v=""/>
    <s v=""/>
    <s v=""/>
    <m/>
    <m/>
    <n v="0"/>
    <n v="0"/>
    <n v="0"/>
    <n v="0"/>
    <n v="0"/>
  </r>
  <r>
    <x v="7"/>
    <x v="1"/>
    <s v="Billing Contact Name"/>
    <s v=""/>
    <s v="Accounts Payable"/>
    <x v="5"/>
    <s v="ID_Num_6"/>
    <s v="10000 Sample Way"/>
    <s v="Redwood City"/>
    <s v="CA"/>
    <s v="94063"/>
    <s v="US"/>
    <s v=""/>
    <s v=""/>
    <s v=""/>
    <s v="Accounts Payable"/>
    <m/>
    <x v="1"/>
    <s v=""/>
    <s v=""/>
    <s v=""/>
    <s v=""/>
    <s v=""/>
    <s v=""/>
    <s v=""/>
    <s v=""/>
    <s v=""/>
    <s v=""/>
    <s v=""/>
    <s v=""/>
    <s v=""/>
    <s v=""/>
    <s v=""/>
    <s v=""/>
    <s v=""/>
    <s v=""/>
    <m/>
    <m/>
    <n v="0"/>
    <n v="0"/>
    <n v="0"/>
    <n v="0"/>
    <n v="0"/>
  </r>
  <r>
    <x v="8"/>
    <x v="1"/>
    <s v="PO Number"/>
    <s v=""/>
    <s v="_00575"/>
    <x v="5"/>
    <s v="ID_Num_6"/>
    <s v="10000 Sample Way"/>
    <s v="Redwood City"/>
    <s v="CA"/>
    <s v="94063"/>
    <s v="US"/>
    <s v=""/>
    <s v=""/>
    <s v=""/>
    <s v="Accounts Payable"/>
    <m/>
    <x v="1"/>
    <s v=""/>
    <s v=""/>
    <s v=""/>
    <s v=""/>
    <s v=""/>
    <s v=""/>
    <s v=""/>
    <s v=""/>
    <s v=""/>
    <s v=""/>
    <s v=""/>
    <s v=""/>
    <s v=""/>
    <s v=""/>
    <s v=""/>
    <s v=""/>
    <s v=""/>
    <s v=""/>
    <m/>
    <m/>
    <n v="0"/>
    <n v="0"/>
    <n v="0"/>
    <n v="0"/>
    <n v="0"/>
  </r>
  <r>
    <x v="0"/>
    <x v="0"/>
    <s v="PO Number"/>
    <s v="PO-007496"/>
    <s v="PO-017004"/>
    <x v="0"/>
    <s v="ID_Num_1"/>
    <s v="Suite 30000A, Street"/>
    <s v="Bozeman!"/>
    <s v="MT"/>
    <s v="59715"/>
    <s v="US"/>
    <s v="PO-017"/>
    <s v=""/>
    <s v=""/>
    <s v="Accounts Payable"/>
    <m/>
    <x v="0"/>
    <s v=""/>
    <s v=""/>
    <s v=""/>
    <s v=""/>
    <s v=""/>
    <s v="Special Characters Found in City"/>
    <s v=""/>
    <s v=""/>
    <s v=""/>
    <s v=""/>
    <s v=""/>
    <s v=""/>
    <s v=""/>
    <s v=""/>
    <s v=""/>
    <s v=""/>
    <s v=""/>
    <s v="Special Characters Found in City; "/>
    <m/>
    <m/>
    <n v="0"/>
    <n v="0"/>
    <n v="0"/>
    <n v="1"/>
    <n v="1"/>
  </r>
  <r>
    <x v="1"/>
    <x v="0"/>
    <s v="Account Name"/>
    <s v="Sample Inc."/>
    <s v="Sample, Inc."/>
    <x v="0"/>
    <s v="ID_Num_1"/>
    <s v="Suite 30000A, Street"/>
    <s v="bozeman"/>
    <s v="MT"/>
    <s v="59715"/>
    <s v="US"/>
    <s v="PO-017"/>
    <s v=""/>
    <s v=""/>
    <s v="Accounts Payable"/>
    <m/>
    <x v="1"/>
    <s v=""/>
    <s v=""/>
    <s v=""/>
    <s v=""/>
    <s v=""/>
    <s v=""/>
    <s v=""/>
    <s v=""/>
    <s v=""/>
    <s v=""/>
    <s v=""/>
    <s v=""/>
    <s v=""/>
    <s v=""/>
    <s v=""/>
    <s v=""/>
    <s v=""/>
    <s v=""/>
    <m/>
    <m/>
    <n v="0"/>
    <n v="0"/>
    <n v="0"/>
    <n v="0"/>
    <n v="0"/>
  </r>
  <r>
    <x v="2"/>
    <x v="1"/>
    <s v="Bill To Contact"/>
    <s v="ID-0001a000"/>
    <s v="ID-0002a000"/>
    <x v="1"/>
    <s v="ID_Num_2"/>
    <s v="50000 Street"/>
    <s v="Dallas"/>
    <s v="TX"/>
    <s v="75201"/>
    <s v="US"/>
    <s v=""/>
    <s v=""/>
    <s v="Justin Frank"/>
    <s v=""/>
    <m/>
    <x v="0"/>
    <s v=""/>
    <s v=""/>
    <s v=""/>
    <s v=""/>
    <s v=""/>
    <s v=""/>
    <s v=""/>
    <s v=""/>
    <s v=""/>
    <s v=""/>
    <s v=""/>
    <s v=""/>
    <s v=""/>
    <s v=""/>
    <s v=""/>
    <s v=""/>
    <s v=""/>
    <s v=""/>
    <m/>
    <m/>
    <n v="0"/>
    <n v="0"/>
    <n v="0"/>
    <n v="0"/>
    <n v="0"/>
  </r>
  <r>
    <x v="3"/>
    <x v="0"/>
    <s v="Bill To Contact"/>
    <s v="ID-0003a000"/>
    <s v="ID-0004a000"/>
    <x v="2"/>
    <s v="ID_Num_3"/>
    <s v="10000 Sample Court, Suite 200"/>
    <s v="Mississauga"/>
    <s v="ON"/>
    <s v="L5N 5R5"/>
    <s v="CA"/>
    <n v="5600004"/>
    <s v=""/>
    <s v="Smith Frank"/>
    <s v=""/>
    <m/>
    <x v="0"/>
    <s v=""/>
    <s v=""/>
    <s v=""/>
    <s v=""/>
    <s v=""/>
    <s v=""/>
    <s v=""/>
    <s v=""/>
    <s v=""/>
    <s v=""/>
    <s v=""/>
    <s v=""/>
    <s v=""/>
    <s v=""/>
    <s v=""/>
    <s v=""/>
    <s v=""/>
    <s v=""/>
    <m/>
    <m/>
    <n v="0"/>
    <n v="0"/>
    <n v="0"/>
    <n v="0"/>
    <n v="0"/>
  </r>
  <r>
    <x v="4"/>
    <x v="2"/>
    <s v="PO Number"/>
    <n v="3587"/>
    <n v="4490"/>
    <x v="2"/>
    <s v="ID_Num_3"/>
    <s v="10000 Sample Court, Suite 200"/>
    <s v="Mississauga"/>
    <s v="ON"/>
    <s v="L5N 5R5"/>
    <s v="CA"/>
    <n v="5600004"/>
    <s v=""/>
    <s v="Smith Frank"/>
    <s v=""/>
    <m/>
    <x v="1"/>
    <s v=""/>
    <s v=""/>
    <s v=""/>
    <s v=""/>
    <s v=""/>
    <s v=""/>
    <s v=""/>
    <s v=""/>
    <s v=""/>
    <s v=""/>
    <s v=""/>
    <s v=""/>
    <s v=""/>
    <s v=""/>
    <s v=""/>
    <s v=""/>
    <s v=""/>
    <s v=""/>
    <m/>
    <m/>
    <n v="0"/>
    <n v="0"/>
    <n v="0"/>
    <n v="0"/>
    <n v="0"/>
  </r>
  <r>
    <x v="5"/>
    <x v="0"/>
    <s v="Bill To Contact"/>
    <s v="ID-0005a000"/>
    <s v="ID-0006a000"/>
    <x v="3"/>
    <s v="ID_Num_4"/>
    <s v="11111 Sample Place"/>
    <s v="Charlotte"/>
    <s v="NC"/>
    <s v="28277"/>
    <s v="US"/>
    <s v=""/>
    <s v=""/>
    <s v="Tony Frank"/>
    <s v=""/>
    <m/>
    <x v="0"/>
    <s v=""/>
    <s v="Account Lower Case"/>
    <s v=""/>
    <s v=""/>
    <s v=""/>
    <s v=""/>
    <s v=""/>
    <s v=""/>
    <s v=""/>
    <s v=""/>
    <s v=""/>
    <s v=""/>
    <s v=""/>
    <s v=""/>
    <s v=""/>
    <s v=""/>
    <s v=""/>
    <s v="Account Lower Case; "/>
    <m/>
    <m/>
    <n v="1"/>
    <n v="0"/>
    <n v="0"/>
    <n v="0"/>
    <n v="1"/>
  </r>
  <r>
    <x v="6"/>
    <x v="0"/>
    <s v="Bill To Contact"/>
    <s v="ID-0006a000"/>
    <m/>
    <x v="4"/>
    <s v="ID_Num_5"/>
    <s v="Main Street"/>
    <s v="London"/>
    <s v=""/>
    <s v="EC2V 7EE"/>
    <s v="GB"/>
    <s v="PO 030"/>
    <m/>
    <s v=""/>
    <s v="Smith Frank"/>
    <m/>
    <x v="0"/>
    <s v=""/>
    <s v=""/>
    <s v=""/>
    <s v=""/>
    <s v=""/>
    <s v=""/>
    <s v=""/>
    <s v=""/>
    <s v=""/>
    <s v=""/>
    <s v=""/>
    <s v=""/>
    <s v=""/>
    <s v=""/>
    <s v=""/>
    <s v=""/>
    <s v=""/>
    <s v=""/>
    <m/>
    <m/>
    <n v="0"/>
    <n v="0"/>
    <n v="0"/>
    <n v="0"/>
    <n v="0"/>
  </r>
  <r>
    <x v="6"/>
    <x v="0"/>
    <s v="Billing Contact Name"/>
    <s v=""/>
    <s v="Smith Francis"/>
    <x v="4"/>
    <s v="ID_Num_5"/>
    <s v="Main Street"/>
    <s v="London"/>
    <s v=""/>
    <s v="EC2V 7EE"/>
    <s v="GB"/>
    <s v="PO 030"/>
    <m/>
    <s v=""/>
    <s v="Smith Frank"/>
    <m/>
    <x v="1"/>
    <s v=""/>
    <s v=""/>
    <s v=""/>
    <s v=""/>
    <s v=""/>
    <s v=""/>
    <s v=""/>
    <s v=""/>
    <s v=""/>
    <s v=""/>
    <s v=""/>
    <s v=""/>
    <s v=""/>
    <s v=""/>
    <s v=""/>
    <s v=""/>
    <s v=""/>
    <s v=""/>
    <m/>
    <m/>
    <n v="0"/>
    <n v="0"/>
    <n v="0"/>
    <n v="0"/>
    <n v="0"/>
  </r>
  <r>
    <x v="7"/>
    <x v="1"/>
    <s v="Bill To Contact"/>
    <s v="ID-0006a000"/>
    <s v=""/>
    <x v="5"/>
    <s v="ID_Num_6"/>
    <s v="10000 Sample Way"/>
    <s v="Redwood City"/>
    <s v="CA"/>
    <s v="94063"/>
    <s v="US"/>
    <s v=""/>
    <s v=""/>
    <s v=""/>
    <s v="Accounts Payable"/>
    <m/>
    <x v="0"/>
    <s v=""/>
    <s v=""/>
    <s v=""/>
    <s v=""/>
    <s v=""/>
    <s v=""/>
    <s v=""/>
    <s v=""/>
    <s v=""/>
    <s v=""/>
    <s v=""/>
    <s v=""/>
    <s v=""/>
    <s v=""/>
    <s v=""/>
    <s v=""/>
    <s v=""/>
    <s v=""/>
    <m/>
    <m/>
    <n v="0"/>
    <n v="0"/>
    <n v="0"/>
    <n v="0"/>
    <n v="0"/>
  </r>
  <r>
    <x v="7"/>
    <x v="1"/>
    <s v="Billing Contact Name"/>
    <s v=""/>
    <s v="Accounts Payable"/>
    <x v="5"/>
    <s v="ID_Num_6"/>
    <s v="10000 Sample Way"/>
    <s v="Redwood City"/>
    <s v="CA"/>
    <s v="94063"/>
    <s v="US"/>
    <s v=""/>
    <s v=""/>
    <s v=""/>
    <s v="Accounts Payable"/>
    <m/>
    <x v="1"/>
    <s v=""/>
    <s v=""/>
    <s v=""/>
    <s v=""/>
    <s v=""/>
    <s v=""/>
    <s v=""/>
    <s v=""/>
    <s v=""/>
    <s v=""/>
    <s v=""/>
    <s v=""/>
    <s v=""/>
    <s v=""/>
    <s v=""/>
    <s v=""/>
    <s v=""/>
    <s v=""/>
    <m/>
    <m/>
    <n v="0"/>
    <n v="0"/>
    <n v="0"/>
    <n v="0"/>
    <n v="0"/>
  </r>
  <r>
    <x v="8"/>
    <x v="1"/>
    <s v="PO Number"/>
    <s v=""/>
    <s v="_00575"/>
    <x v="5"/>
    <s v="ID_Num_6"/>
    <s v="10000 Sample Way"/>
    <s v="Redwood City"/>
    <s v="CA"/>
    <s v="94063"/>
    <s v="US"/>
    <s v=""/>
    <s v=""/>
    <s v=""/>
    <s v="Accounts Payable"/>
    <m/>
    <x v="1"/>
    <s v=""/>
    <s v=""/>
    <s v=""/>
    <s v=""/>
    <s v=""/>
    <s v=""/>
    <s v=""/>
    <s v=""/>
    <s v=""/>
    <s v=""/>
    <s v=""/>
    <s v=""/>
    <s v=""/>
    <s v=""/>
    <s v=""/>
    <s v=""/>
    <s v=""/>
    <s v=""/>
    <m/>
    <m/>
    <n v="0"/>
    <n v="0"/>
    <n v="0"/>
    <n v="0"/>
    <n v="0"/>
  </r>
  <r>
    <x v="0"/>
    <x v="0"/>
    <s v="PO Number"/>
    <s v="PO-007496"/>
    <s v="PO-017004"/>
    <x v="0"/>
    <s v="ID_Num_1"/>
    <s v="Suite 30000A, Street"/>
    <s v="bozeman"/>
    <s v="MT"/>
    <s v="59715"/>
    <s v="US"/>
    <s v="PO-017"/>
    <s v=""/>
    <s v=""/>
    <s v="Accounts Payable"/>
    <m/>
    <x v="0"/>
    <s v=""/>
    <s v=""/>
    <s v=""/>
    <s v="City - casing"/>
    <s v=""/>
    <s v=""/>
    <s v=""/>
    <s v=""/>
    <s v=""/>
    <s v=""/>
    <s v=""/>
    <s v=""/>
    <s v=""/>
    <s v=""/>
    <s v=""/>
    <s v=""/>
    <s v=""/>
    <s v="City - casing; "/>
    <m/>
    <m/>
    <n v="1"/>
    <n v="0"/>
    <n v="0"/>
    <n v="0"/>
    <n v="1"/>
  </r>
  <r>
    <x v="1"/>
    <x v="0"/>
    <s v="Account Name"/>
    <s v="Sample Inc."/>
    <s v="Sample, Inc."/>
    <x v="0"/>
    <s v="ID_Num_1"/>
    <s v="Suite 30000A, Street"/>
    <s v="bozeman"/>
    <s v="MT"/>
    <s v="59715"/>
    <s v="US"/>
    <s v="PO-017"/>
    <s v=""/>
    <s v=""/>
    <s v="Accounts Payable"/>
    <m/>
    <x v="1"/>
    <s v=""/>
    <s v=""/>
    <s v=""/>
    <s v=""/>
    <s v=""/>
    <s v=""/>
    <s v=""/>
    <s v=""/>
    <s v=""/>
    <s v=""/>
    <s v=""/>
    <s v=""/>
    <s v=""/>
    <s v=""/>
    <s v=""/>
    <s v=""/>
    <s v=""/>
    <s v=""/>
    <m/>
    <m/>
    <n v="0"/>
    <n v="0"/>
    <n v="0"/>
    <n v="0"/>
    <n v="0"/>
  </r>
  <r>
    <x v="2"/>
    <x v="1"/>
    <s v="Bill To Contact"/>
    <s v="ID-0001a000"/>
    <s v="ID-0002a000"/>
    <x v="1"/>
    <s v="ID_Num_2"/>
    <s v="50000 Street"/>
    <s v="Dallas"/>
    <s v="TX"/>
    <s v="75201"/>
    <s v="US"/>
    <s v=""/>
    <s v=""/>
    <s v="Justin Frank"/>
    <s v=""/>
    <m/>
    <x v="0"/>
    <s v=""/>
    <s v=""/>
    <s v=""/>
    <s v=""/>
    <s v=""/>
    <s v=""/>
    <s v=""/>
    <s v=""/>
    <s v=""/>
    <s v=""/>
    <s v=""/>
    <s v=""/>
    <s v=""/>
    <s v=""/>
    <s v=""/>
    <s v=""/>
    <s v=""/>
    <s v=""/>
    <m/>
    <m/>
    <n v="0"/>
    <n v="0"/>
    <n v="0"/>
    <n v="0"/>
    <n v="0"/>
  </r>
  <r>
    <x v="3"/>
    <x v="0"/>
    <s v="Bill To Contact"/>
    <s v="ID-0003a000"/>
    <s v="ID-0004a000"/>
    <x v="2"/>
    <s v="ID_Num_3"/>
    <s v="10000 Sample Court, Suite 200"/>
    <s v="Mississauga"/>
    <s v="ON"/>
    <s v="L5N 5R5"/>
    <s v="CA"/>
    <n v="5600004"/>
    <s v=""/>
    <s v="Smith Frank"/>
    <s v=""/>
    <m/>
    <x v="0"/>
    <s v=""/>
    <s v=""/>
    <s v=""/>
    <s v=""/>
    <s v=""/>
    <s v=""/>
    <s v=""/>
    <s v=""/>
    <s v=""/>
    <s v=""/>
    <s v=""/>
    <s v=""/>
    <s v=""/>
    <s v=""/>
    <s v=""/>
    <s v=""/>
    <s v=""/>
    <s v=""/>
    <m/>
    <m/>
    <n v="0"/>
    <n v="0"/>
    <n v="0"/>
    <n v="0"/>
    <n v="0"/>
  </r>
  <r>
    <x v="4"/>
    <x v="2"/>
    <s v="PO Number"/>
    <n v="3587"/>
    <n v="4490"/>
    <x v="2"/>
    <s v="ID_Num_3"/>
    <s v="10000 Sample Court, Suite 200"/>
    <s v="Mississauga"/>
    <s v="ON"/>
    <s v="L5N 5R5"/>
    <s v="CA"/>
    <n v="5600004"/>
    <s v=""/>
    <s v="Smith Frank"/>
    <s v=""/>
    <m/>
    <x v="1"/>
    <s v=""/>
    <s v=""/>
    <s v=""/>
    <s v=""/>
    <s v=""/>
    <s v=""/>
    <s v=""/>
    <s v=""/>
    <s v=""/>
    <s v=""/>
    <s v=""/>
    <s v=""/>
    <s v=""/>
    <s v=""/>
    <s v=""/>
    <s v=""/>
    <s v=""/>
    <s v=""/>
    <m/>
    <m/>
    <n v="0"/>
    <n v="0"/>
    <n v="0"/>
    <n v="0"/>
    <n v="0"/>
  </r>
  <r>
    <x v="5"/>
    <x v="0"/>
    <s v="Bill To Contact"/>
    <s v="ID-0005a000"/>
    <s v="ID-0006a000"/>
    <x v="3"/>
    <s v="ID_Num_4"/>
    <s v="11111 Sample Place"/>
    <s v="Charlotte"/>
    <s v="NC"/>
    <s v="28277"/>
    <s v="US"/>
    <s v=""/>
    <s v=""/>
    <s v="Tony Frank"/>
    <s v=""/>
    <m/>
    <x v="0"/>
    <s v=""/>
    <s v=""/>
    <s v=""/>
    <s v=""/>
    <s v=""/>
    <s v=""/>
    <s v=""/>
    <s v=""/>
    <s v=""/>
    <s v=""/>
    <s v=""/>
    <s v=""/>
    <s v=""/>
    <s v=""/>
    <s v=""/>
    <s v=""/>
    <s v=""/>
    <s v=""/>
    <m/>
    <m/>
    <n v="0"/>
    <n v="0"/>
    <n v="0"/>
    <n v="0"/>
    <n v="0"/>
  </r>
  <r>
    <x v="6"/>
    <x v="0"/>
    <s v="Bill To Contact"/>
    <s v="ID-0006a000"/>
    <m/>
    <x v="4"/>
    <s v="ID_Num_5"/>
    <s v="Main Street"/>
    <s v="London"/>
    <s v=""/>
    <s v="EC2V 7EE"/>
    <s v="GB"/>
    <s v="PO 030"/>
    <m/>
    <s v=""/>
    <s v="Smith Frank"/>
    <m/>
    <x v="0"/>
    <s v=""/>
    <s v=""/>
    <s v=""/>
    <s v=""/>
    <s v=""/>
    <s v=""/>
    <s v=""/>
    <s v=""/>
    <s v=""/>
    <s v=""/>
    <s v=""/>
    <s v=""/>
    <s v=""/>
    <s v=""/>
    <s v=""/>
    <s v=""/>
    <s v=""/>
    <s v=""/>
    <m/>
    <m/>
    <n v="0"/>
    <n v="0"/>
    <n v="0"/>
    <n v="0"/>
    <n v="0"/>
  </r>
  <r>
    <x v="6"/>
    <x v="0"/>
    <s v="Billing Contact Name"/>
    <s v=""/>
    <s v="Smith Francis"/>
    <x v="4"/>
    <s v="ID_Num_5"/>
    <s v="Main Street"/>
    <s v="London"/>
    <s v=""/>
    <s v="EC2V 7EE"/>
    <s v="GB"/>
    <s v="PO 030"/>
    <m/>
    <s v=""/>
    <s v="Smith Frank"/>
    <m/>
    <x v="1"/>
    <s v=""/>
    <s v=""/>
    <s v=""/>
    <s v=""/>
    <s v=""/>
    <s v=""/>
    <s v=""/>
    <s v=""/>
    <s v=""/>
    <s v=""/>
    <s v=""/>
    <s v=""/>
    <s v=""/>
    <s v=""/>
    <s v=""/>
    <s v=""/>
    <s v=""/>
    <s v=""/>
    <m/>
    <m/>
    <n v="0"/>
    <n v="0"/>
    <n v="0"/>
    <n v="0"/>
    <n v="0"/>
  </r>
  <r>
    <x v="7"/>
    <x v="1"/>
    <s v="Bill To Contact"/>
    <s v="ID-0006a000"/>
    <s v=""/>
    <x v="5"/>
    <s v="ID_Num_6"/>
    <s v="10000 Sample Way"/>
    <s v="Redwood City"/>
    <s v="CA"/>
    <s v="94063"/>
    <s v="US"/>
    <s v=""/>
    <s v=""/>
    <s v=""/>
    <s v="Accounts Payable"/>
    <m/>
    <x v="0"/>
    <s v=""/>
    <s v=""/>
    <s v=""/>
    <s v=""/>
    <s v=""/>
    <s v=""/>
    <s v=""/>
    <s v=""/>
    <s v=""/>
    <s v=""/>
    <s v=""/>
    <s v=""/>
    <s v=""/>
    <s v=""/>
    <s v=""/>
    <s v=""/>
    <s v=""/>
    <s v=""/>
    <m/>
    <m/>
    <n v="0"/>
    <n v="0"/>
    <n v="0"/>
    <n v="0"/>
    <n v="0"/>
  </r>
  <r>
    <x v="7"/>
    <x v="1"/>
    <s v="Billing Contact Name"/>
    <s v=""/>
    <s v="Accounts Payable"/>
    <x v="5"/>
    <s v="ID_Num_6"/>
    <s v="10000 Sample Way"/>
    <s v="Redwood City"/>
    <s v="CA"/>
    <s v="94063"/>
    <s v="US"/>
    <s v=""/>
    <s v=""/>
    <s v=""/>
    <s v="Accounts Payable"/>
    <m/>
    <x v="1"/>
    <s v=""/>
    <s v=""/>
    <s v=""/>
    <s v=""/>
    <s v=""/>
    <s v=""/>
    <s v=""/>
    <s v=""/>
    <s v=""/>
    <s v=""/>
    <s v=""/>
    <s v=""/>
    <s v=""/>
    <s v=""/>
    <s v=""/>
    <s v=""/>
    <s v=""/>
    <s v=""/>
    <m/>
    <m/>
    <n v="0"/>
    <n v="0"/>
    <n v="0"/>
    <n v="0"/>
    <n v="0"/>
  </r>
  <r>
    <x v="8"/>
    <x v="1"/>
    <s v="PO Number"/>
    <s v=""/>
    <s v="_00575"/>
    <x v="5"/>
    <s v="ID_Num_6"/>
    <s v="10000 Sample Way"/>
    <s v="Redwood City"/>
    <s v="CA"/>
    <s v="94063"/>
    <s v="US"/>
    <s v=""/>
    <s v=""/>
    <s v=""/>
    <s v="Accounts Payable"/>
    <m/>
    <x v="1"/>
    <s v=""/>
    <s v=""/>
    <s v=""/>
    <s v=""/>
    <s v=""/>
    <s v=""/>
    <s v=""/>
    <s v=""/>
    <s v=""/>
    <s v=""/>
    <s v=""/>
    <s v=""/>
    <s v=""/>
    <s v=""/>
    <s v=""/>
    <s v=""/>
    <s v=""/>
    <s v=""/>
    <m/>
    <m/>
    <n v="0"/>
    <n v="0"/>
    <n v="0"/>
    <n v="0"/>
    <n v="0"/>
  </r>
  <r>
    <x v="0"/>
    <x v="0"/>
    <s v="PO Number"/>
    <s v="PO-007496"/>
    <s v="PO-017004"/>
    <x v="0"/>
    <s v="ID_Num_1"/>
    <s v="Suite 30000A, Street"/>
    <s v="bozeman"/>
    <s v="MT"/>
    <s v="59715"/>
    <s v="US"/>
    <s v="PO-017"/>
    <s v=""/>
    <s v=""/>
    <s v="Accounts Payable"/>
    <m/>
    <x v="0"/>
    <s v=""/>
    <s v=""/>
    <s v=""/>
    <s v=""/>
    <s v=""/>
    <s v=""/>
    <s v=""/>
    <s v=""/>
    <s v=""/>
    <s v=""/>
    <s v=""/>
    <s v=""/>
    <s v=""/>
    <s v=""/>
    <s v=""/>
    <s v=""/>
    <s v=""/>
    <s v=""/>
    <m/>
    <m/>
    <n v="0"/>
    <n v="0"/>
    <n v="0"/>
    <n v="0"/>
    <n v="0"/>
  </r>
  <r>
    <x v="1"/>
    <x v="0"/>
    <s v="Account Name"/>
    <s v="Sample Inc."/>
    <s v="Sample, Inc."/>
    <x v="0"/>
    <s v="ID_Num_1"/>
    <s v="Suite 30000A, Street"/>
    <s v="bozeman"/>
    <s v="MT"/>
    <s v="59715"/>
    <s v="US"/>
    <s v="PO-017"/>
    <s v=""/>
    <s v=""/>
    <s v="Accounts Payable"/>
    <m/>
    <x v="1"/>
    <s v=""/>
    <s v=""/>
    <s v=""/>
    <s v=""/>
    <s v=""/>
    <s v=""/>
    <s v=""/>
    <s v=""/>
    <s v=""/>
    <s v=""/>
    <s v=""/>
    <s v=""/>
    <s v=""/>
    <s v=""/>
    <s v=""/>
    <s v=""/>
    <s v=""/>
    <s v=""/>
    <m/>
    <m/>
    <n v="0"/>
    <n v="0"/>
    <n v="0"/>
    <n v="0"/>
    <n v="0"/>
  </r>
  <r>
    <x v="2"/>
    <x v="1"/>
    <s v="Bill To Contact"/>
    <s v="ID-0001a000"/>
    <s v="ID-0002a000"/>
    <x v="1"/>
    <s v="ID_Num_2"/>
    <s v="50000 Street"/>
    <s v="Dallas"/>
    <s v="TX"/>
    <s v="75201"/>
    <s v="US"/>
    <s v=""/>
    <s v=""/>
    <s v="Justin Frank"/>
    <s v=""/>
    <m/>
    <x v="0"/>
    <s v=""/>
    <s v=""/>
    <s v=""/>
    <s v=""/>
    <s v=""/>
    <s v=""/>
    <s v=""/>
    <s v=""/>
    <s v=""/>
    <s v=""/>
    <s v=""/>
    <s v=""/>
    <s v=""/>
    <s v=""/>
    <s v=""/>
    <s v=""/>
    <s v=""/>
    <s v=""/>
    <m/>
    <m/>
    <n v="0"/>
    <n v="0"/>
    <n v="0"/>
    <n v="0"/>
    <n v="0"/>
  </r>
  <r>
    <x v="3"/>
    <x v="0"/>
    <s v="Bill To Contact"/>
    <s v="ID-0003a000"/>
    <s v="ID-0004a000"/>
    <x v="2"/>
    <s v="ID_Num_3"/>
    <s v="10000 Sample Court, Suite 200"/>
    <s v="Mississauga"/>
    <s v="ON"/>
    <s v="L5N 5R5"/>
    <s v="CA"/>
    <n v="5600004"/>
    <s v=""/>
    <s v="Smith Frank"/>
    <s v=""/>
    <m/>
    <x v="0"/>
    <s v=""/>
    <s v=""/>
    <s v=""/>
    <s v=""/>
    <s v=""/>
    <s v=""/>
    <s v=""/>
    <s v=""/>
    <s v=""/>
    <s v=""/>
    <s v=""/>
    <s v=""/>
    <s v=""/>
    <s v=""/>
    <s v=""/>
    <s v=""/>
    <s v=""/>
    <s v=""/>
    <m/>
    <m/>
    <n v="0"/>
    <n v="0"/>
    <n v="0"/>
    <n v="0"/>
    <n v="0"/>
  </r>
  <r>
    <x v="4"/>
    <x v="2"/>
    <s v="PO Number"/>
    <n v="3587"/>
    <n v="4490"/>
    <x v="2"/>
    <s v="ID_Num_3"/>
    <s v="10000 Sample Court, Suite 200"/>
    <s v="Mississauga"/>
    <s v="ON"/>
    <s v="L5N 5R5"/>
    <s v="CA"/>
    <n v="5600004"/>
    <s v=""/>
    <s v="Smith Frank"/>
    <s v=""/>
    <m/>
    <x v="1"/>
    <s v=""/>
    <s v=""/>
    <s v=""/>
    <s v=""/>
    <s v=""/>
    <s v=""/>
    <s v=""/>
    <s v=""/>
    <s v=""/>
    <s v=""/>
    <s v=""/>
    <s v=""/>
    <s v=""/>
    <s v=""/>
    <s v=""/>
    <s v=""/>
    <s v=""/>
    <s v=""/>
    <m/>
    <m/>
    <n v="0"/>
    <n v="0"/>
    <n v="0"/>
    <n v="0"/>
    <n v="0"/>
  </r>
  <r>
    <x v="5"/>
    <x v="0"/>
    <s v="Bill To Contact"/>
    <s v="ID-0005a000"/>
    <s v="ID-0006a000"/>
    <x v="3"/>
    <s v="ID_Num_4"/>
    <s v="11111 Sample Place"/>
    <s v="Charlotte"/>
    <s v="NC"/>
    <s v="28277"/>
    <s v="US"/>
    <s v=""/>
    <s v=""/>
    <s v="Tony Frank"/>
    <s v=""/>
    <m/>
    <x v="0"/>
    <s v=""/>
    <s v=""/>
    <s v=""/>
    <s v=""/>
    <s v=""/>
    <s v=""/>
    <s v=""/>
    <s v=""/>
    <s v=""/>
    <s v=""/>
    <s v=""/>
    <s v=""/>
    <s v=""/>
    <s v=""/>
    <s v=""/>
    <s v=""/>
    <s v=""/>
    <s v=""/>
    <m/>
    <m/>
    <n v="0"/>
    <n v="0"/>
    <n v="0"/>
    <n v="0"/>
    <n v="0"/>
  </r>
  <r>
    <x v="6"/>
    <x v="0"/>
    <s v="Bill To Contact"/>
    <s v="ID-0006a000"/>
    <m/>
    <x v="4"/>
    <s v="ID_Num_5"/>
    <s v="Main Street"/>
    <s v="London"/>
    <s v=""/>
    <s v="EC2V 7EE"/>
    <s v="GB"/>
    <s v="PO 030"/>
    <m/>
    <s v=""/>
    <s v="Smith Frank"/>
    <m/>
    <x v="0"/>
    <s v=""/>
    <s v=""/>
    <s v=""/>
    <s v=""/>
    <s v=""/>
    <s v=""/>
    <s v=""/>
    <s v=""/>
    <s v=""/>
    <s v=""/>
    <s v=""/>
    <s v=""/>
    <s v=""/>
    <s v=""/>
    <s v=""/>
    <s v=""/>
    <s v=""/>
    <s v=""/>
    <m/>
    <m/>
    <n v="0"/>
    <n v="0"/>
    <n v="0"/>
    <n v="0"/>
    <n v="0"/>
  </r>
  <r>
    <x v="6"/>
    <x v="0"/>
    <s v="Billing Contact Name"/>
    <s v=""/>
    <s v="Smith Francis"/>
    <x v="4"/>
    <s v="ID_Num_5"/>
    <s v="Main Street"/>
    <s v="London"/>
    <s v=""/>
    <s v="EC2V 7EE"/>
    <s v="GB"/>
    <s v="PO 030"/>
    <m/>
    <s v=""/>
    <s v="Smith Frank"/>
    <m/>
    <x v="1"/>
    <s v=""/>
    <s v=""/>
    <s v=""/>
    <s v=""/>
    <s v=""/>
    <s v=""/>
    <s v=""/>
    <s v=""/>
    <s v=""/>
    <s v=""/>
    <s v=""/>
    <s v=""/>
    <s v=""/>
    <s v=""/>
    <s v=""/>
    <s v=""/>
    <s v=""/>
    <s v=""/>
    <m/>
    <m/>
    <n v="0"/>
    <n v="0"/>
    <n v="0"/>
    <n v="0"/>
    <n v="0"/>
  </r>
  <r>
    <x v="7"/>
    <x v="1"/>
    <s v="Bill To Contact"/>
    <s v="ID-0006a000"/>
    <s v=""/>
    <x v="5"/>
    <s v="ID_Num_6"/>
    <s v="10000 Sample Way"/>
    <s v="Redwood City"/>
    <s v="CA"/>
    <s v="94063"/>
    <s v="US"/>
    <s v=""/>
    <s v=""/>
    <s v=""/>
    <s v="Accounts Payable"/>
    <m/>
    <x v="0"/>
    <s v=""/>
    <s v=""/>
    <s v=""/>
    <s v=""/>
    <s v=""/>
    <s v=""/>
    <s v=""/>
    <s v=""/>
    <s v=""/>
    <s v=""/>
    <s v=""/>
    <s v=""/>
    <s v=""/>
    <s v=""/>
    <s v=""/>
    <s v=""/>
    <s v=""/>
    <s v=""/>
    <m/>
    <m/>
    <n v="0"/>
    <n v="0"/>
    <n v="0"/>
    <n v="0"/>
    <n v="0"/>
  </r>
  <r>
    <x v="7"/>
    <x v="1"/>
    <s v="Billing Contact Name"/>
    <s v=""/>
    <s v="Accounts Payable"/>
    <x v="5"/>
    <s v="ID_Num_6"/>
    <s v="10000 Sample Way"/>
    <s v="Redwood City"/>
    <s v="CA"/>
    <s v="94063"/>
    <s v="US"/>
    <s v=""/>
    <s v=""/>
    <s v=""/>
    <s v="Accounts Payable"/>
    <m/>
    <x v="1"/>
    <s v=""/>
    <s v=""/>
    <s v=""/>
    <s v=""/>
    <s v=""/>
    <s v=""/>
    <s v=""/>
    <s v=""/>
    <s v=""/>
    <s v=""/>
    <s v=""/>
    <s v=""/>
    <s v=""/>
    <s v=""/>
    <s v=""/>
    <s v=""/>
    <s v=""/>
    <s v=""/>
    <m/>
    <m/>
    <n v="0"/>
    <n v="0"/>
    <n v="0"/>
    <n v="0"/>
    <n v="0"/>
  </r>
  <r>
    <x v="8"/>
    <x v="1"/>
    <s v="PO Number"/>
    <s v=""/>
    <s v="_00575"/>
    <x v="5"/>
    <s v="ID_Num_6"/>
    <s v="10000 Sample Way"/>
    <s v="Redwood City"/>
    <s v="CA"/>
    <s v="94063"/>
    <s v="US"/>
    <s v=""/>
    <s v=""/>
    <s v=""/>
    <s v="Accounts Payable"/>
    <m/>
    <x v="1"/>
    <s v=""/>
    <s v=""/>
    <s v=""/>
    <s v=""/>
    <s v=""/>
    <s v=""/>
    <s v=""/>
    <s v=""/>
    <s v=""/>
    <s v=""/>
    <s v=""/>
    <s v=""/>
    <s v=""/>
    <s v=""/>
    <s v=""/>
    <s v=""/>
    <s v=""/>
    <s v=""/>
    <m/>
    <m/>
    <n v="0"/>
    <n v="0"/>
    <n v="0"/>
    <n v="0"/>
    <n v="0"/>
  </r>
  <r>
    <x v="9"/>
    <x v="2"/>
    <s v="PO Number"/>
    <s v="VAL-8415"/>
    <s v="VAL-5848"/>
    <x v="6"/>
    <s v="ID_Num_8"/>
    <s v="7196 Michael Junctions"/>
    <s v="Michaelhaven"/>
    <s v="AZ"/>
    <s v="08246"/>
    <s v="US"/>
    <s v="PO-981"/>
    <m/>
    <s v="ID-6055a000"/>
    <s v="Karen Martinez"/>
    <m/>
    <x v="0"/>
    <s v=""/>
    <s v=""/>
    <s v=""/>
    <s v=""/>
    <s v=""/>
    <s v=""/>
    <s v=""/>
    <s v=""/>
    <s v=""/>
    <s v=""/>
    <s v=""/>
    <s v=""/>
    <s v=""/>
    <s v=""/>
    <s v=""/>
    <s v=""/>
    <s v=""/>
    <s v=""/>
    <m/>
    <m/>
    <n v="0"/>
    <n v="0"/>
    <n v="0"/>
    <n v="0"/>
    <n v="0"/>
  </r>
  <r>
    <x v="10"/>
    <x v="0"/>
    <s v="Bill To Contact"/>
    <s v="VAL-7083"/>
    <s v="VAL-1065"/>
    <x v="7"/>
    <s v="ID_Num_8"/>
    <s v="50703 Antonio Pines"/>
    <s v="Burtonland"/>
    <s v="BC"/>
    <s v="93792"/>
    <s v="CA"/>
    <s v="PO-121"/>
    <m/>
    <s v="ID-7397a000"/>
    <s v="Crystal Roberts"/>
    <m/>
    <x v="1"/>
    <s v=""/>
    <s v=""/>
    <s v=""/>
    <s v=""/>
    <s v=""/>
    <s v=""/>
    <s v=""/>
    <s v=""/>
    <s v=""/>
    <s v=""/>
    <s v=""/>
    <s v=""/>
    <s v=""/>
    <s v=""/>
    <s v=""/>
    <s v=""/>
    <s v=""/>
    <s v=""/>
    <m/>
    <m/>
    <n v="0"/>
    <n v="0"/>
    <n v="0"/>
    <n v="0"/>
    <n v="0"/>
  </r>
  <r>
    <x v="11"/>
    <x v="1"/>
    <s v="Bill To Contact"/>
    <s v="VAL-5412"/>
    <s v="VAL-9817"/>
    <x v="7"/>
    <s v="ID_Num_3"/>
    <s v="97809 Colon Way"/>
    <s v="Savagetown"/>
    <s v="BC"/>
    <s v="45997"/>
    <s v="CA"/>
    <s v="PO-167"/>
    <m/>
    <s v="ID-4868a000"/>
    <s v="Yolanda Stevens"/>
    <m/>
    <x v="0"/>
    <s v=""/>
    <s v=""/>
    <s v=""/>
    <s v=""/>
    <s v=""/>
    <s v=""/>
    <s v=""/>
    <s v=""/>
    <s v=""/>
    <s v=""/>
    <s v=""/>
    <s v=""/>
    <s v=""/>
    <s v=""/>
    <s v=""/>
    <s v=""/>
    <s v=""/>
    <s v=""/>
    <m/>
    <m/>
    <n v="0"/>
    <n v="0"/>
    <n v="0"/>
    <n v="0"/>
    <n v="0"/>
  </r>
  <r>
    <x v="12"/>
    <x v="1"/>
    <s v="Billing Contact Name"/>
    <s v="VAL-7130"/>
    <s v="VAL-5149"/>
    <x v="8"/>
    <s v="ID_Num_6"/>
    <s v="883 Victoria Parks"/>
    <s v="Lake David"/>
    <m/>
    <s v="62016"/>
    <s v="GB"/>
    <s v="PO-863"/>
    <m/>
    <s v="ID-3949a000"/>
    <s v="Nathan White"/>
    <m/>
    <x v="0"/>
    <s v=""/>
    <s v=""/>
    <s v=""/>
    <s v=""/>
    <s v=""/>
    <s v=""/>
    <s v=""/>
    <s v=""/>
    <s v=""/>
    <s v=""/>
    <s v=""/>
    <s v=""/>
    <s v=""/>
    <s v=""/>
    <s v=""/>
    <s v=""/>
    <s v=""/>
    <s v=""/>
    <m/>
    <m/>
    <n v="0"/>
    <n v="0"/>
    <n v="0"/>
    <n v="0"/>
    <n v="0"/>
  </r>
  <r>
    <x v="13"/>
    <x v="0"/>
    <s v="Bill To Contact"/>
    <s v="VAL-1390"/>
    <s v="VAL-7904"/>
    <x v="4"/>
    <s v="ID_Num_3"/>
    <s v="34686 Rose Canyon Apt. 690"/>
    <s v="New Garyside"/>
    <s v="WV"/>
    <s v="33722"/>
    <s v="US"/>
    <s v="PO-655"/>
    <m/>
    <s v="ID-3150a000"/>
    <s v="Jesus Singh"/>
    <m/>
    <x v="0"/>
    <s v=""/>
    <s v=""/>
    <s v=""/>
    <s v=""/>
    <s v=""/>
    <s v=""/>
    <s v=""/>
    <s v=""/>
    <s v=""/>
    <s v=""/>
    <s v=""/>
    <s v=""/>
    <s v=""/>
    <s v=""/>
    <s v=""/>
    <s v=""/>
    <s v=""/>
    <s v=""/>
    <m/>
    <m/>
    <n v="0"/>
    <n v="0"/>
    <n v="0"/>
    <n v="0"/>
    <n v="0"/>
  </r>
  <r>
    <x v="14"/>
    <x v="1"/>
    <s v="Billing Contact Name"/>
    <s v="VAL-9843"/>
    <s v="VAL-5751"/>
    <x v="9"/>
    <s v="ID_Num_2"/>
    <s v="53463 Berry Drive"/>
    <s v="Nicholsville"/>
    <s v="AL"/>
    <s v="18155"/>
    <s v="US"/>
    <s v="PO-534"/>
    <m/>
    <s v="ID-9735a000"/>
    <s v="Jonathan Gray"/>
    <m/>
    <x v="0"/>
    <s v=""/>
    <s v=""/>
    <s v=""/>
    <s v=""/>
    <s v=""/>
    <s v=""/>
    <s v=""/>
    <s v=""/>
    <s v=""/>
    <s v=""/>
    <s v=""/>
    <s v=""/>
    <s v=""/>
    <s v=""/>
    <s v=""/>
    <s v=""/>
    <s v=""/>
    <s v=""/>
    <m/>
    <m/>
    <n v="0"/>
    <n v="0"/>
    <n v="0"/>
    <n v="0"/>
    <n v="0"/>
  </r>
  <r>
    <x v="15"/>
    <x v="3"/>
    <s v="Billing Contact Name"/>
    <s v="VAL-5344"/>
    <s v="VAL-7476"/>
    <x v="7"/>
    <s v="ID_Num_4"/>
    <s v="4117 Jennifer Radial"/>
    <s v="Rodriguezmouth"/>
    <s v="MT"/>
    <s v="14586"/>
    <s v="US"/>
    <s v="PO-994"/>
    <m/>
    <s v="ID-7207a000"/>
    <s v="Courtney Hooper"/>
    <m/>
    <x v="0"/>
    <s v=""/>
    <s v=""/>
    <s v=""/>
    <s v=""/>
    <s v=""/>
    <s v=""/>
    <s v=""/>
    <s v=""/>
    <s v=""/>
    <s v=""/>
    <s v=""/>
    <s v=""/>
    <s v=""/>
    <s v=""/>
    <s v=""/>
    <s v=""/>
    <s v=""/>
    <s v=""/>
    <m/>
    <m/>
    <n v="0"/>
    <n v="0"/>
    <n v="0"/>
    <n v="0"/>
    <n v="0"/>
  </r>
  <r>
    <x v="16"/>
    <x v="1"/>
    <s v="Bill To Contact"/>
    <s v="VAL-4449"/>
    <s v="VAL-3736"/>
    <x v="10"/>
    <s v="ID_Num_2"/>
    <s v="860 Logan Lake Apt. 369"/>
    <s v="New Jeffrey"/>
    <m/>
    <s v="61281"/>
    <s v="GB"/>
    <s v="PO-698"/>
    <m/>
    <s v="ID-6761a000"/>
    <s v="Kaitlyn Lee"/>
    <m/>
    <x v="0"/>
    <s v=""/>
    <s v=""/>
    <s v=""/>
    <s v=""/>
    <s v=""/>
    <s v=""/>
    <s v=""/>
    <s v=""/>
    <s v=""/>
    <s v=""/>
    <s v=""/>
    <s v=""/>
    <s v=""/>
    <s v=""/>
    <s v=""/>
    <s v=""/>
    <s v=""/>
    <s v=""/>
    <m/>
    <m/>
    <n v="0"/>
    <n v="0"/>
    <n v="0"/>
    <n v="0"/>
    <n v="0"/>
  </r>
  <r>
    <x v="17"/>
    <x v="2"/>
    <s v="Account Name"/>
    <s v="VAL-6664"/>
    <s v="VAL-2784"/>
    <x v="4"/>
    <s v="ID_Num_3"/>
    <s v="520 Moore Summit"/>
    <s v="Jonesview"/>
    <s v="NH"/>
    <s v="16019"/>
    <s v="US"/>
    <s v="PO-928"/>
    <m/>
    <s v="ID-7768a000"/>
    <s v="Nancy Chapman"/>
    <m/>
    <x v="0"/>
    <s v=""/>
    <s v=""/>
    <s v=""/>
    <s v=""/>
    <s v=""/>
    <s v=""/>
    <s v=""/>
    <s v=""/>
    <s v=""/>
    <s v=""/>
    <s v=""/>
    <s v=""/>
    <s v=""/>
    <s v=""/>
    <s v=""/>
    <s v=""/>
    <s v=""/>
    <s v=""/>
    <m/>
    <m/>
    <n v="0"/>
    <n v="0"/>
    <n v="0"/>
    <n v="0"/>
    <n v="0"/>
  </r>
  <r>
    <x v="18"/>
    <x v="0"/>
    <s v="Bill To Contact"/>
    <s v="VAL-9837"/>
    <s v="VAL-8599"/>
    <x v="4"/>
    <s v="ID_Num_10"/>
    <s v="3843 Ross Haven Suite 595"/>
    <s v="New Adriantown"/>
    <s v="KY"/>
    <s v="58064"/>
    <s v="US"/>
    <s v="PO-180"/>
    <m/>
    <s v="ID-1171a000"/>
    <s v="Jordan Brown"/>
    <m/>
    <x v="0"/>
    <s v=""/>
    <s v=""/>
    <s v=""/>
    <s v=""/>
    <s v=""/>
    <s v=""/>
    <s v=""/>
    <s v=""/>
    <s v=""/>
    <s v=""/>
    <s v=""/>
    <s v=""/>
    <s v=""/>
    <s v=""/>
    <s v=""/>
    <s v=""/>
    <s v=""/>
    <s v=""/>
    <m/>
    <m/>
    <n v="0"/>
    <n v="0"/>
    <n v="0"/>
    <n v="0"/>
    <n v="0"/>
  </r>
  <r>
    <x v="19"/>
    <x v="1"/>
    <s v="Account Name"/>
    <s v="VAL-2059"/>
    <s v="VAL-1990"/>
    <x v="11"/>
    <s v="ID_Num_4"/>
    <s v="5961 Donovan Lakes"/>
    <s v="Andrewside"/>
    <m/>
    <s v="22943"/>
    <s v="GB"/>
    <s v="PO-590"/>
    <m/>
    <s v="ID-5906a000"/>
    <s v="Anna Pugh"/>
    <m/>
    <x v="0"/>
    <s v=""/>
    <s v=""/>
    <s v=""/>
    <s v=""/>
    <s v=""/>
    <s v=""/>
    <s v=""/>
    <s v=""/>
    <s v=""/>
    <s v=""/>
    <s v=""/>
    <s v=""/>
    <s v=""/>
    <s v=""/>
    <s v=""/>
    <s v=""/>
    <s v=""/>
    <s v=""/>
    <m/>
    <m/>
    <n v="0"/>
    <n v="0"/>
    <n v="0"/>
    <n v="0"/>
    <n v="0"/>
  </r>
  <r>
    <x v="20"/>
    <x v="2"/>
    <s v="Account Name"/>
    <s v="VAL-3877"/>
    <s v="VAL-4535"/>
    <x v="12"/>
    <s v="ID_Num_2"/>
    <s v="510 Webb Summit"/>
    <s v="North Chadport"/>
    <s v="AZ"/>
    <s v="54335"/>
    <s v="US"/>
    <s v="PO-107"/>
    <m/>
    <s v="ID-4636a000"/>
    <s v="David Ellis"/>
    <m/>
    <x v="0"/>
    <s v=""/>
    <s v=""/>
    <s v=""/>
    <s v=""/>
    <s v=""/>
    <s v=""/>
    <s v=""/>
    <s v=""/>
    <s v=""/>
    <s v=""/>
    <s v=""/>
    <s v=""/>
    <s v=""/>
    <s v=""/>
    <s v=""/>
    <s v=""/>
    <s v=""/>
    <s v=""/>
    <m/>
    <m/>
    <n v="0"/>
    <n v="0"/>
    <n v="0"/>
    <n v="0"/>
    <n v="0"/>
  </r>
  <r>
    <x v="21"/>
    <x v="2"/>
    <s v="Billing Contact Name"/>
    <s v="VAL-2839"/>
    <s v="VAL-4974"/>
    <x v="10"/>
    <s v="ID_Num_5"/>
    <s v="218 Russell Forges Suite 165"/>
    <s v="Wardberg"/>
    <s v="TX"/>
    <s v="50305"/>
    <s v="US"/>
    <s v="PO-721"/>
    <m/>
    <s v="ID-8424a000"/>
    <s v="Bradley Montgomery"/>
    <m/>
    <x v="0"/>
    <s v=""/>
    <s v=""/>
    <s v=""/>
    <s v=""/>
    <s v=""/>
    <s v=""/>
    <s v=""/>
    <s v=""/>
    <s v=""/>
    <s v=""/>
    <s v=""/>
    <s v=""/>
    <s v=""/>
    <s v=""/>
    <s v=""/>
    <s v=""/>
    <s v=""/>
    <s v=""/>
    <m/>
    <m/>
    <n v="0"/>
    <n v="0"/>
    <n v="0"/>
    <n v="0"/>
    <n v="0"/>
  </r>
  <r>
    <x v="22"/>
    <x v="0"/>
    <s v="Bill To Contact"/>
    <s v="VAL-8016"/>
    <s v="VAL-2561"/>
    <x v="0"/>
    <s v="ID_Num_6"/>
    <s v="024 Collins Summit Suite 532"/>
    <s v="Lake Amandaville"/>
    <s v="BC"/>
    <s v="72999"/>
    <s v="CA"/>
    <s v="PO-865"/>
    <m/>
    <s v="ID-3934a000"/>
    <s v="Gregory Ellis"/>
    <m/>
    <x v="0"/>
    <s v=""/>
    <s v=""/>
    <s v=""/>
    <s v=""/>
    <s v=""/>
    <s v=""/>
    <s v=""/>
    <s v=""/>
    <s v=""/>
    <s v=""/>
    <s v=""/>
    <s v=""/>
    <s v=""/>
    <s v=""/>
    <s v=""/>
    <s v=""/>
    <s v=""/>
    <s v=""/>
    <m/>
    <m/>
    <n v="0"/>
    <n v="0"/>
    <n v="0"/>
    <n v="0"/>
    <n v="0"/>
  </r>
  <r>
    <x v="23"/>
    <x v="0"/>
    <s v="Billing Contact Name"/>
    <s v="VAL-3447"/>
    <s v="VAL-4811"/>
    <x v="4"/>
    <s v="ID_Num_8"/>
    <s v="90360 Rice Gateway"/>
    <s v="Mariaburgh"/>
    <s v="BC"/>
    <s v="64231"/>
    <s v="CA"/>
    <s v="PO-645"/>
    <m/>
    <s v="ID-5616a000"/>
    <s v="Gregory Hill"/>
    <m/>
    <x v="0"/>
    <s v=""/>
    <s v=""/>
    <s v=""/>
    <s v=""/>
    <s v=""/>
    <s v=""/>
    <s v=""/>
    <s v=""/>
    <s v=""/>
    <s v=""/>
    <s v=""/>
    <s v=""/>
    <s v=""/>
    <s v=""/>
    <s v=""/>
    <s v=""/>
    <s v=""/>
    <s v=""/>
    <m/>
    <m/>
    <n v="0"/>
    <n v="0"/>
    <n v="0"/>
    <n v="0"/>
    <n v="0"/>
  </r>
  <r>
    <x v="24"/>
    <x v="3"/>
    <s v="PO Number"/>
    <s v="VAL-1951"/>
    <s v="VAL-3611"/>
    <x v="10"/>
    <s v="ID_Num_3"/>
    <s v="86279 Thompson Ports"/>
    <s v="Suzannebury"/>
    <m/>
    <s v="50675"/>
    <s v="GB"/>
    <s v="PO-573"/>
    <m/>
    <s v="ID-9530a000"/>
    <s v="Candace Powell"/>
    <m/>
    <x v="0"/>
    <s v=""/>
    <s v=""/>
    <s v=""/>
    <s v=""/>
    <s v=""/>
    <s v=""/>
    <s v=""/>
    <s v=""/>
    <s v=""/>
    <s v=""/>
    <s v=""/>
    <s v=""/>
    <s v=""/>
    <s v=""/>
    <s v=""/>
    <s v=""/>
    <s v=""/>
    <s v=""/>
    <m/>
    <m/>
    <n v="0"/>
    <n v="0"/>
    <n v="0"/>
    <n v="0"/>
    <n v="0"/>
  </r>
  <r>
    <x v="25"/>
    <x v="0"/>
    <s v="PO Number"/>
    <s v="VAL-8327"/>
    <s v="VAL-1527"/>
    <x v="12"/>
    <s v="ID_Num_3"/>
    <s v="8778 Mccoy Ville"/>
    <s v="Michaelport"/>
    <m/>
    <s v="45789"/>
    <s v="GB"/>
    <s v="PO-497"/>
    <m/>
    <s v="ID-4966a000"/>
    <s v="Regina Lee"/>
    <m/>
    <x v="1"/>
    <s v=""/>
    <s v=""/>
    <s v=""/>
    <s v=""/>
    <s v=""/>
    <s v=""/>
    <s v=""/>
    <s v=""/>
    <s v=""/>
    <s v=""/>
    <s v=""/>
    <s v=""/>
    <s v=""/>
    <s v=""/>
    <s v=""/>
    <s v=""/>
    <s v=""/>
    <s v=""/>
    <m/>
    <m/>
    <n v="0"/>
    <n v="0"/>
    <n v="0"/>
    <n v="0"/>
    <n v="0"/>
  </r>
  <r>
    <x v="11"/>
    <x v="1"/>
    <s v="Bill To Contact"/>
    <s v="VAL-4436"/>
    <s v="VAL-5120"/>
    <x v="13"/>
    <s v="ID_Num_4"/>
    <s v="41911 Walker Track Suite 586"/>
    <s v="Ryanborough"/>
    <s v="OK"/>
    <s v="50203"/>
    <s v="US"/>
    <s v="PO-668"/>
    <m/>
    <s v="ID-7917a000"/>
    <s v="Zachary Byrd"/>
    <m/>
    <x v="0"/>
    <s v=""/>
    <s v=""/>
    <s v=""/>
    <s v=""/>
    <s v=""/>
    <s v=""/>
    <s v=""/>
    <s v=""/>
    <s v=""/>
    <s v=""/>
    <s v=""/>
    <s v=""/>
    <s v=""/>
    <s v=""/>
    <s v=""/>
    <s v=""/>
    <s v=""/>
    <s v=""/>
    <m/>
    <m/>
    <n v="0"/>
    <n v="0"/>
    <n v="0"/>
    <n v="0"/>
    <n v="0"/>
  </r>
  <r>
    <x v="26"/>
    <x v="0"/>
    <s v="Account Name"/>
    <s v="VAL-8562"/>
    <s v="VAL-8655"/>
    <x v="0"/>
    <s v="ID_Num_10"/>
    <s v="4035 Mendoza Ridge Apt. 350"/>
    <s v="Kimberlyshire"/>
    <s v="BC"/>
    <s v="15721"/>
    <s v="CA"/>
    <s v="PO-200"/>
    <m/>
    <s v="ID-6713a000"/>
    <s v="Diana Hayes"/>
    <m/>
    <x v="0"/>
    <s v=""/>
    <s v=""/>
    <s v=""/>
    <s v=""/>
    <s v=""/>
    <s v=""/>
    <s v=""/>
    <s v=""/>
    <s v=""/>
    <s v=""/>
    <s v=""/>
    <s v=""/>
    <s v=""/>
    <s v=""/>
    <s v=""/>
    <s v=""/>
    <s v=""/>
    <s v=""/>
    <m/>
    <m/>
    <n v="0"/>
    <n v="0"/>
    <n v="0"/>
    <n v="0"/>
    <n v="0"/>
  </r>
  <r>
    <x v="27"/>
    <x v="1"/>
    <s v="Account Name"/>
    <s v="VAL-9648"/>
    <s v="VAL-9678"/>
    <x v="14"/>
    <s v="ID_Num_10"/>
    <s v="8511 Garza Hollow Apt. 975"/>
    <s v="North Dustin"/>
    <m/>
    <s v="43374"/>
    <s v="GB"/>
    <s v="PO-119"/>
    <m/>
    <s v="ID-7692a000"/>
    <s v="Stephen Green"/>
    <m/>
    <x v="1"/>
    <s v=""/>
    <s v=""/>
    <s v=""/>
    <s v=""/>
    <s v=""/>
    <s v=""/>
    <s v=""/>
    <s v=""/>
    <s v=""/>
    <s v=""/>
    <s v=""/>
    <s v=""/>
    <s v=""/>
    <s v=""/>
    <s v=""/>
    <s v=""/>
    <s v=""/>
    <s v=""/>
    <m/>
    <m/>
    <n v="0"/>
    <n v="0"/>
    <n v="0"/>
    <n v="0"/>
    <n v="0"/>
  </r>
  <r>
    <x v="28"/>
    <x v="3"/>
    <s v="Billing Contact Name"/>
    <s v="VAL-5976"/>
    <s v="VAL-8740"/>
    <x v="5"/>
    <s v="ID_Num_3"/>
    <s v="4623 Robert Roads"/>
    <s v="New Dominique"/>
    <m/>
    <s v="22965"/>
    <s v="GB"/>
    <s v="PO-760"/>
    <m/>
    <s v="ID-2979a000"/>
    <s v="Richard Mccullough"/>
    <m/>
    <x v="0"/>
    <s v=""/>
    <s v=""/>
    <s v=""/>
    <s v=""/>
    <s v=""/>
    <s v=""/>
    <s v=""/>
    <s v=""/>
    <s v=""/>
    <s v=""/>
    <s v=""/>
    <s v=""/>
    <s v=""/>
    <s v=""/>
    <s v=""/>
    <s v=""/>
    <s v=""/>
    <s v=""/>
    <m/>
    <m/>
    <n v="0"/>
    <n v="0"/>
    <n v="0"/>
    <n v="0"/>
    <n v="0"/>
  </r>
  <r>
    <x v="29"/>
    <x v="0"/>
    <s v="Bill To Contact"/>
    <s v="VAL-1458"/>
    <s v="VAL-2005"/>
    <x v="4"/>
    <s v="ID_Num_8"/>
    <s v="3008 Dominic Plain"/>
    <s v="Meltonburgh"/>
    <m/>
    <s v="17206"/>
    <s v="GB"/>
    <s v="PO-113"/>
    <m/>
    <s v="ID-9377a000"/>
    <s v="Christopher Cruz"/>
    <m/>
    <x v="0"/>
    <s v=""/>
    <s v=""/>
    <s v=""/>
    <s v=""/>
    <s v=""/>
    <s v=""/>
    <s v=""/>
    <s v=""/>
    <s v=""/>
    <s v=""/>
    <s v=""/>
    <s v=""/>
    <s v=""/>
    <s v=""/>
    <s v=""/>
    <s v=""/>
    <s v=""/>
    <s v=""/>
    <m/>
    <m/>
    <n v="0"/>
    <n v="0"/>
    <n v="0"/>
    <n v="0"/>
    <n v="0"/>
  </r>
  <r>
    <x v="30"/>
    <x v="3"/>
    <s v="Billing Contact Name"/>
    <s v="VAL-1276"/>
    <s v="VAL-9675"/>
    <x v="1"/>
    <s v="ID_Num_5"/>
    <s v="2302 Steven Shores Apt. 460"/>
    <s v="North Lisa"/>
    <s v="BC"/>
    <s v="96756"/>
    <s v="CA"/>
    <s v="PO-647"/>
    <m/>
    <s v="ID-2444a000"/>
    <s v="Brittany Jackson"/>
    <m/>
    <x v="0"/>
    <s v=""/>
    <s v=""/>
    <s v=""/>
    <s v=""/>
    <s v=""/>
    <s v=""/>
    <s v=""/>
    <s v=""/>
    <s v=""/>
    <s v=""/>
    <s v=""/>
    <s v=""/>
    <s v=""/>
    <s v=""/>
    <s v=""/>
    <s v=""/>
    <s v=""/>
    <s v=""/>
    <m/>
    <m/>
    <n v="0"/>
    <n v="0"/>
    <n v="0"/>
    <n v="0"/>
    <n v="0"/>
  </r>
  <r>
    <x v="31"/>
    <x v="3"/>
    <s v="Billing Contact Name"/>
    <s v="VAL-7508"/>
    <s v="VAL-4179"/>
    <x v="2"/>
    <s v="ID_Num_9"/>
    <s v="3928 Martin Ports"/>
    <s v="East Kimberly"/>
    <s v="AR"/>
    <s v="23566"/>
    <s v="US"/>
    <s v="PO-863"/>
    <m/>
    <s v="ID-6911a000"/>
    <s v="Jade Barrett"/>
    <m/>
    <x v="0"/>
    <s v=""/>
    <s v=""/>
    <s v=""/>
    <s v=""/>
    <s v=""/>
    <s v=""/>
    <s v=""/>
    <s v=""/>
    <s v=""/>
    <s v=""/>
    <s v=""/>
    <s v=""/>
    <s v=""/>
    <s v=""/>
    <s v=""/>
    <s v=""/>
    <s v=""/>
    <s v=""/>
    <m/>
    <m/>
    <n v="0"/>
    <n v="0"/>
    <n v="0"/>
    <n v="0"/>
    <n v="0"/>
  </r>
  <r>
    <x v="32"/>
    <x v="2"/>
    <s v="Billing Contact Name"/>
    <s v="VAL-2793"/>
    <s v="VAL-8136"/>
    <x v="4"/>
    <s v="ID_Num_6"/>
    <s v="426 Morgan Underpass Suite 550"/>
    <s v="Whiteport"/>
    <s v="FL"/>
    <s v="44024"/>
    <s v="US"/>
    <s v="PO-968"/>
    <m/>
    <s v="ID-9025a000"/>
    <s v="Bonnie Castillo PhD"/>
    <m/>
    <x v="0"/>
    <s v=""/>
    <s v=""/>
    <s v=""/>
    <s v=""/>
    <s v=""/>
    <s v=""/>
    <s v=""/>
    <s v=""/>
    <s v=""/>
    <s v=""/>
    <s v=""/>
    <s v=""/>
    <s v=""/>
    <s v=""/>
    <s v=""/>
    <s v=""/>
    <s v=""/>
    <s v=""/>
    <m/>
    <m/>
    <n v="0"/>
    <n v="0"/>
    <n v="0"/>
    <n v="0"/>
    <n v="0"/>
  </r>
  <r>
    <x v="33"/>
    <x v="3"/>
    <s v="Bill To Contact"/>
    <s v="VAL-8964"/>
    <s v="VAL-3304"/>
    <x v="1"/>
    <s v="ID_Num_8"/>
    <s v="624 Erin Fields"/>
    <s v="Deanfurt"/>
    <m/>
    <s v="86837"/>
    <s v="GB"/>
    <s v="PO-430"/>
    <m/>
    <s v="ID-2181a000"/>
    <s v="William Hill"/>
    <m/>
    <x v="0"/>
    <s v=""/>
    <s v=""/>
    <s v=""/>
    <s v=""/>
    <s v=""/>
    <s v=""/>
    <s v=""/>
    <s v=""/>
    <s v=""/>
    <s v=""/>
    <s v=""/>
    <s v=""/>
    <s v=""/>
    <s v=""/>
    <s v=""/>
    <s v=""/>
    <s v=""/>
    <s v=""/>
    <m/>
    <m/>
    <n v="0"/>
    <n v="0"/>
    <n v="0"/>
    <n v="0"/>
    <n v="0"/>
  </r>
  <r>
    <x v="34"/>
    <x v="1"/>
    <s v="PO Number"/>
    <s v="VAL-3895"/>
    <s v="VAL-2952"/>
    <x v="11"/>
    <s v="ID_Num_6"/>
    <s v="23079 Ian Bridge Apt. 138"/>
    <s v="North Kathy"/>
    <s v="BC"/>
    <s v="82327"/>
    <s v="CA"/>
    <s v="PO-718"/>
    <m/>
    <s v="ID-9414a000"/>
    <s v="John Estrada"/>
    <m/>
    <x v="0"/>
    <s v=""/>
    <s v=""/>
    <s v=""/>
    <s v=""/>
    <s v=""/>
    <s v=""/>
    <s v=""/>
    <s v=""/>
    <s v=""/>
    <s v=""/>
    <s v=""/>
    <s v=""/>
    <s v=""/>
    <s v=""/>
    <s v=""/>
    <s v=""/>
    <s v=""/>
    <s v=""/>
    <m/>
    <m/>
    <n v="0"/>
    <n v="0"/>
    <n v="0"/>
    <n v="0"/>
    <n v="0"/>
  </r>
  <r>
    <x v="35"/>
    <x v="2"/>
    <s v="Account Name"/>
    <s v="VAL-9010"/>
    <s v="VAL-8015"/>
    <x v="4"/>
    <s v="ID_Num_10"/>
    <s v="275 Martinez Vista Suite 914"/>
    <s v="West Tamara"/>
    <s v="IL"/>
    <s v="28592"/>
    <s v="US"/>
    <s v="PO-991"/>
    <m/>
    <s v="ID-1548a000"/>
    <s v="Brianna Meyer"/>
    <m/>
    <x v="0"/>
    <s v=""/>
    <s v=""/>
    <s v=""/>
    <s v=""/>
    <s v=""/>
    <s v=""/>
    <s v=""/>
    <s v=""/>
    <s v=""/>
    <s v=""/>
    <s v=""/>
    <s v=""/>
    <s v=""/>
    <s v=""/>
    <s v=""/>
    <s v=""/>
    <s v=""/>
    <s v=""/>
    <m/>
    <m/>
    <n v="0"/>
    <n v="0"/>
    <n v="0"/>
    <n v="0"/>
    <n v="0"/>
  </r>
  <r>
    <x v="36"/>
    <x v="0"/>
    <s v="Billing Contact Name"/>
    <s v="VAL-8347"/>
    <s v="VAL-6578"/>
    <x v="5"/>
    <s v="ID_Num_1"/>
    <s v="2850 Hancock Estates Suite 602"/>
    <s v="Briannaport"/>
    <s v="BC"/>
    <s v="23861"/>
    <s v="CA"/>
    <s v="PO-860"/>
    <m/>
    <s v="ID-3885a000"/>
    <s v="Shirley Cole"/>
    <m/>
    <x v="0"/>
    <s v=""/>
    <s v=""/>
    <s v=""/>
    <s v=""/>
    <s v=""/>
    <s v=""/>
    <s v=""/>
    <s v=""/>
    <s v=""/>
    <s v=""/>
    <s v=""/>
    <s v=""/>
    <s v=""/>
    <s v=""/>
    <s v=""/>
    <s v=""/>
    <s v=""/>
    <s v=""/>
    <m/>
    <m/>
    <n v="0"/>
    <n v="0"/>
    <n v="0"/>
    <n v="0"/>
    <n v="0"/>
  </r>
  <r>
    <x v="37"/>
    <x v="3"/>
    <s v="Billing Contact Name"/>
    <s v="VAL-6149"/>
    <s v="VAL-9172"/>
    <x v="11"/>
    <s v="ID_Num_6"/>
    <s v="3527 King Orchard Apt. 355"/>
    <s v="Normanmouth"/>
    <s v="NH"/>
    <s v="73517"/>
    <s v="US"/>
    <s v="PO-677"/>
    <m/>
    <s v="ID-3501a000"/>
    <s v="Bobby Douglas"/>
    <m/>
    <x v="0"/>
    <s v=""/>
    <s v=""/>
    <s v=""/>
    <s v=""/>
    <s v=""/>
    <s v=""/>
    <s v=""/>
    <s v=""/>
    <s v=""/>
    <s v=""/>
    <s v=""/>
    <s v=""/>
    <s v=""/>
    <s v=""/>
    <s v=""/>
    <s v=""/>
    <s v=""/>
    <s v=""/>
    <m/>
    <m/>
    <n v="0"/>
    <n v="0"/>
    <n v="0"/>
    <n v="0"/>
    <n v="0"/>
  </r>
  <r>
    <x v="38"/>
    <x v="3"/>
    <s v="Bill To Contact"/>
    <s v="VAL-6428"/>
    <s v="VAL-1390"/>
    <x v="10"/>
    <s v="ID_Num_10"/>
    <s v="234 Christopher Ramp Suite 996"/>
    <s v="Jillstad"/>
    <m/>
    <s v="43461"/>
    <s v="GB"/>
    <s v="PO-462"/>
    <m/>
    <s v="ID-9241a000"/>
    <s v="Stephen Moreno"/>
    <m/>
    <x v="0"/>
    <s v=""/>
    <s v=""/>
    <s v=""/>
    <s v=""/>
    <s v=""/>
    <s v=""/>
    <s v=""/>
    <s v=""/>
    <s v=""/>
    <s v=""/>
    <s v=""/>
    <s v=""/>
    <s v=""/>
    <s v=""/>
    <s v=""/>
    <s v=""/>
    <s v=""/>
    <s v=""/>
    <m/>
    <m/>
    <n v="0"/>
    <n v="0"/>
    <n v="0"/>
    <n v="0"/>
    <n v="0"/>
  </r>
  <r>
    <x v="39"/>
    <x v="2"/>
    <s v="Account Name"/>
    <s v="VAL-2800"/>
    <s v="VAL-7575"/>
    <x v="5"/>
    <s v="ID_Num_5"/>
    <s v="08763 Harris Branch Suite 915"/>
    <s v="West Jaredland"/>
    <m/>
    <s v="09751"/>
    <s v="GB"/>
    <s v="PO-884"/>
    <m/>
    <s v="ID-4340a000"/>
    <s v="Jeremy Barajas"/>
    <m/>
    <x v="0"/>
    <s v=""/>
    <s v=""/>
    <s v=""/>
    <s v=""/>
    <s v=""/>
    <s v=""/>
    <s v=""/>
    <s v=""/>
    <s v=""/>
    <s v=""/>
    <s v=""/>
    <s v=""/>
    <s v=""/>
    <s v=""/>
    <s v=""/>
    <s v=""/>
    <s v=""/>
    <s v=""/>
    <m/>
    <m/>
    <n v="0"/>
    <n v="0"/>
    <n v="0"/>
    <n v="0"/>
    <n v="0"/>
  </r>
  <r>
    <x v="40"/>
    <x v="2"/>
    <s v="Bill To Contact"/>
    <s v="VAL-4136"/>
    <s v="VAL-1771"/>
    <x v="11"/>
    <s v="ID_Num_7"/>
    <s v="09116 Frey Parks"/>
    <s v="East Jamesshire"/>
    <s v="BC"/>
    <s v="01034"/>
    <s v="CA"/>
    <s v="PO-319"/>
    <m/>
    <s v="ID-6198a000"/>
    <s v="Joseph Sanchez"/>
    <m/>
    <x v="0"/>
    <s v=""/>
    <s v=""/>
    <s v=""/>
    <s v=""/>
    <s v=""/>
    <s v=""/>
    <s v=""/>
    <s v=""/>
    <s v=""/>
    <s v=""/>
    <s v=""/>
    <s v=""/>
    <s v=""/>
    <s v=""/>
    <s v=""/>
    <s v=""/>
    <s v=""/>
    <s v=""/>
    <m/>
    <m/>
    <n v="0"/>
    <n v="0"/>
    <n v="0"/>
    <n v="0"/>
    <n v="0"/>
  </r>
  <r>
    <x v="41"/>
    <x v="2"/>
    <s v="Bill To Contact"/>
    <s v="VAL-5485"/>
    <s v="VAL-8869"/>
    <x v="11"/>
    <s v="ID_Num_5"/>
    <s v="9779 Brian River"/>
    <s v="Port Kyliehaven"/>
    <s v="BC"/>
    <s v="45750"/>
    <s v="CA"/>
    <s v="PO-924"/>
    <m/>
    <s v="ID-9153a000"/>
    <s v="Erika Richardson"/>
    <m/>
    <x v="0"/>
    <s v=""/>
    <s v=""/>
    <s v=""/>
    <s v=""/>
    <s v=""/>
    <s v=""/>
    <s v=""/>
    <s v=""/>
    <s v=""/>
    <s v=""/>
    <s v=""/>
    <s v=""/>
    <s v=""/>
    <s v=""/>
    <s v=""/>
    <s v=""/>
    <s v=""/>
    <s v=""/>
    <m/>
    <m/>
    <n v="0"/>
    <n v="0"/>
    <n v="0"/>
    <n v="0"/>
    <n v="0"/>
  </r>
  <r>
    <x v="42"/>
    <x v="1"/>
    <s v="PO Number"/>
    <s v="VAL-5401"/>
    <s v="VAL-2233"/>
    <x v="4"/>
    <s v="ID_Num_4"/>
    <s v="17851 Johnson Alley"/>
    <s v="Port Jose"/>
    <m/>
    <s v="24528"/>
    <s v="GB"/>
    <s v="PO-498"/>
    <m/>
    <s v="ID-8127a000"/>
    <s v="Elizabeth Shepard"/>
    <m/>
    <x v="0"/>
    <s v=""/>
    <s v=""/>
    <s v=""/>
    <s v=""/>
    <s v=""/>
    <s v=""/>
    <s v=""/>
    <s v=""/>
    <s v=""/>
    <s v=""/>
    <s v=""/>
    <s v=""/>
    <s v=""/>
    <s v=""/>
    <s v=""/>
    <s v=""/>
    <s v=""/>
    <s v=""/>
    <m/>
    <m/>
    <n v="0"/>
    <n v="0"/>
    <n v="0"/>
    <n v="0"/>
    <n v="0"/>
  </r>
  <r>
    <x v="43"/>
    <x v="1"/>
    <s v="Account Name"/>
    <s v="VAL-1797"/>
    <s v="VAL-4864"/>
    <x v="4"/>
    <s v="ID_Num_10"/>
    <s v="156 Jennifer Brook"/>
    <s v="Lake Bruce"/>
    <m/>
    <s v="25892"/>
    <s v="GB"/>
    <s v="PO-554"/>
    <m/>
    <s v="ID-1739a000"/>
    <s v="Angel James"/>
    <m/>
    <x v="0"/>
    <s v=""/>
    <s v=""/>
    <s v=""/>
    <s v=""/>
    <s v=""/>
    <s v=""/>
    <s v=""/>
    <s v=""/>
    <s v=""/>
    <s v=""/>
    <s v=""/>
    <s v=""/>
    <s v=""/>
    <s v=""/>
    <s v=""/>
    <s v=""/>
    <s v=""/>
    <s v=""/>
    <m/>
    <m/>
    <n v="0"/>
    <n v="0"/>
    <n v="0"/>
    <n v="0"/>
    <n v="0"/>
  </r>
  <r>
    <x v="44"/>
    <x v="2"/>
    <s v="Billing Contact Name"/>
    <s v="VAL-6093"/>
    <s v="VAL-6088"/>
    <x v="8"/>
    <s v="ID_Num_3"/>
    <s v="2290 Luis Terrace"/>
    <s v="West Brian"/>
    <s v="BC"/>
    <s v="12611"/>
    <s v="CA"/>
    <s v="PO-613"/>
    <m/>
    <s v="ID-1117a000"/>
    <s v="Robert Aguilar"/>
    <m/>
    <x v="0"/>
    <s v=""/>
    <s v=""/>
    <s v=""/>
    <s v=""/>
    <s v=""/>
    <s v=""/>
    <s v=""/>
    <s v=""/>
    <s v=""/>
    <s v=""/>
    <s v=""/>
    <s v=""/>
    <s v=""/>
    <s v=""/>
    <s v=""/>
    <s v=""/>
    <s v=""/>
    <s v=""/>
    <m/>
    <m/>
    <n v="0"/>
    <n v="0"/>
    <n v="0"/>
    <n v="0"/>
    <n v="0"/>
  </r>
  <r>
    <x v="45"/>
    <x v="3"/>
    <s v="Account Name"/>
    <s v="VAL-9667"/>
    <s v="VAL-1175"/>
    <x v="15"/>
    <s v="ID_Num_7"/>
    <s v="45429 Stephen Gateway Suite 732"/>
    <s v="Robbinsbury"/>
    <m/>
    <s v="22500"/>
    <s v="GB"/>
    <s v="PO-555"/>
    <m/>
    <s v="ID-3816a000"/>
    <s v="Edward Thompson"/>
    <m/>
    <x v="0"/>
    <s v=""/>
    <s v=""/>
    <s v=""/>
    <s v=""/>
    <s v=""/>
    <s v=""/>
    <s v=""/>
    <s v=""/>
    <s v=""/>
    <s v=""/>
    <s v=""/>
    <s v=""/>
    <s v=""/>
    <s v=""/>
    <s v=""/>
    <s v=""/>
    <s v=""/>
    <s v=""/>
    <m/>
    <m/>
    <n v="0"/>
    <n v="0"/>
    <n v="0"/>
    <n v="0"/>
    <n v="0"/>
  </r>
  <r>
    <x v="46"/>
    <x v="3"/>
    <s v="Account Name"/>
    <s v="VAL-3083"/>
    <s v="VAL-3572"/>
    <x v="12"/>
    <s v="ID_Num_6"/>
    <s v="84908 Thomas Vista Suite 098"/>
    <s v="Sanchezborough"/>
    <s v="WY"/>
    <s v="63252"/>
    <s v="US"/>
    <s v="PO-418"/>
    <m/>
    <s v="ID-7208a000"/>
    <s v="Thomas Malone"/>
    <m/>
    <x v="0"/>
    <s v=""/>
    <s v=""/>
    <s v=""/>
    <s v=""/>
    <s v=""/>
    <s v=""/>
    <s v=""/>
    <s v=""/>
    <s v=""/>
    <s v=""/>
    <s v=""/>
    <s v=""/>
    <s v=""/>
    <s v=""/>
    <s v=""/>
    <s v=""/>
    <s v=""/>
    <s v=""/>
    <m/>
    <m/>
    <n v="0"/>
    <n v="0"/>
    <n v="0"/>
    <n v="0"/>
    <n v="0"/>
  </r>
  <r>
    <x v="47"/>
    <x v="1"/>
    <s v="Account Name"/>
    <s v="VAL-3111"/>
    <s v="VAL-3379"/>
    <x v="6"/>
    <s v="ID_Num_10"/>
    <s v="559 Carolyn Road Apt. 807"/>
    <s v="East Emma"/>
    <s v="BC"/>
    <s v="45245"/>
    <s v="CA"/>
    <s v="PO-257"/>
    <m/>
    <s v="ID-8357a000"/>
    <s v="Jonathan Baker"/>
    <m/>
    <x v="0"/>
    <s v=""/>
    <s v=""/>
    <s v=""/>
    <s v=""/>
    <s v=""/>
    <s v=""/>
    <s v=""/>
    <s v=""/>
    <s v=""/>
    <s v=""/>
    <s v=""/>
    <s v=""/>
    <s v=""/>
    <s v=""/>
    <s v=""/>
    <s v=""/>
    <s v=""/>
    <s v=""/>
    <m/>
    <m/>
    <n v="0"/>
    <n v="0"/>
    <n v="0"/>
    <n v="0"/>
    <n v="0"/>
  </r>
  <r>
    <x v="48"/>
    <x v="2"/>
    <s v="Account Name"/>
    <s v="VAL-1294"/>
    <s v="VAL-6379"/>
    <x v="12"/>
    <s v="ID_Num_8"/>
    <s v="4100 Hawkins Springs Apt. 742"/>
    <s v="East Christianview"/>
    <s v="FL"/>
    <s v="94606"/>
    <s v="US"/>
    <s v="PO-720"/>
    <m/>
    <s v="ID-3835a000"/>
    <s v="Christina Hernandez"/>
    <m/>
    <x v="0"/>
    <s v=""/>
    <s v=""/>
    <s v=""/>
    <s v=""/>
    <s v=""/>
    <s v=""/>
    <s v=""/>
    <s v=""/>
    <s v=""/>
    <s v=""/>
    <s v=""/>
    <s v=""/>
    <s v=""/>
    <s v=""/>
    <s v=""/>
    <s v=""/>
    <s v=""/>
    <s v=""/>
    <m/>
    <m/>
    <n v="0"/>
    <n v="0"/>
    <n v="0"/>
    <n v="0"/>
    <n v="0"/>
  </r>
  <r>
    <x v="49"/>
    <x v="0"/>
    <s v="PO Number"/>
    <s v="VAL-9823"/>
    <s v="VAL-2720"/>
    <x v="15"/>
    <s v="ID_Num_6"/>
    <s v="211 Wilson Cliff Suite 170"/>
    <s v="Timothybury"/>
    <s v="ME"/>
    <s v="46870"/>
    <s v="US"/>
    <s v="PO-994"/>
    <m/>
    <s v="ID-1996a000"/>
    <s v="Christine Young"/>
    <m/>
    <x v="0"/>
    <s v=""/>
    <s v=""/>
    <s v=""/>
    <s v=""/>
    <s v=""/>
    <s v=""/>
    <s v=""/>
    <s v=""/>
    <s v=""/>
    <s v=""/>
    <s v=""/>
    <s v=""/>
    <s v=""/>
    <s v=""/>
    <s v=""/>
    <s v=""/>
    <s v=""/>
    <s v=""/>
    <m/>
    <m/>
    <n v="0"/>
    <n v="0"/>
    <n v="0"/>
    <n v="0"/>
    <n v="0"/>
  </r>
  <r>
    <x v="50"/>
    <x v="0"/>
    <s v="Billing Contact Name"/>
    <s v="VAL-3836"/>
    <s v="VAL-1903"/>
    <x v="13"/>
    <s v="ID_Num_5"/>
    <s v="924 Turner Shoals"/>
    <s v="North Jennifer"/>
    <s v="BC"/>
    <s v="79935"/>
    <s v="CA"/>
    <s v="PO-276"/>
    <m/>
    <s v="ID-2629a000"/>
    <s v="Ashley Walter"/>
    <m/>
    <x v="0"/>
    <s v=""/>
    <s v=""/>
    <s v=""/>
    <s v=""/>
    <s v=""/>
    <s v=""/>
    <s v=""/>
    <s v=""/>
    <s v=""/>
    <s v=""/>
    <s v=""/>
    <s v=""/>
    <s v=""/>
    <s v=""/>
    <s v=""/>
    <s v=""/>
    <s v=""/>
    <s v=""/>
    <m/>
    <m/>
    <n v="0"/>
    <n v="0"/>
    <n v="0"/>
    <n v="0"/>
    <n v="0"/>
  </r>
  <r>
    <x v="35"/>
    <x v="2"/>
    <s v="Billing Contact Name"/>
    <s v="VAL-3764"/>
    <s v="VAL-3229"/>
    <x v="7"/>
    <s v="ID_Num_1"/>
    <s v="15710 Adams Freeway"/>
    <s v="Lauraside"/>
    <s v="PA"/>
    <s v="18348"/>
    <s v="US"/>
    <s v="PO-334"/>
    <m/>
    <s v="ID-4594a000"/>
    <s v="Joseph Smith"/>
    <m/>
    <x v="0"/>
    <s v=""/>
    <s v=""/>
    <s v=""/>
    <s v=""/>
    <s v=""/>
    <s v=""/>
    <s v=""/>
    <s v=""/>
    <s v=""/>
    <s v=""/>
    <s v=""/>
    <s v=""/>
    <s v=""/>
    <s v=""/>
    <s v=""/>
    <s v=""/>
    <s v=""/>
    <s v=""/>
    <m/>
    <m/>
    <n v="0"/>
    <n v="0"/>
    <n v="0"/>
    <n v="0"/>
    <n v="0"/>
  </r>
  <r>
    <x v="51"/>
    <x v="0"/>
    <s v="Bill To Contact"/>
    <s v="VAL-4839"/>
    <s v="VAL-1296"/>
    <x v="4"/>
    <s v="ID_Num_1"/>
    <s v="35475 Ryan Squares"/>
    <s v="Hoton"/>
    <m/>
    <s v="04031"/>
    <s v="GB"/>
    <s v="PO-994"/>
    <m/>
    <s v="ID-6589a000"/>
    <s v="Jennifer Hamilton"/>
    <m/>
    <x v="1"/>
    <s v=""/>
    <s v=""/>
    <s v=""/>
    <s v=""/>
    <s v=""/>
    <s v=""/>
    <s v=""/>
    <s v=""/>
    <s v=""/>
    <s v=""/>
    <s v=""/>
    <s v=""/>
    <s v=""/>
    <s v=""/>
    <s v=""/>
    <s v=""/>
    <s v=""/>
    <s v=""/>
    <m/>
    <m/>
    <n v="0"/>
    <n v="0"/>
    <n v="0"/>
    <n v="0"/>
    <n v="0"/>
  </r>
  <r>
    <x v="52"/>
    <x v="3"/>
    <s v="Billing Contact Name"/>
    <s v="VAL-5292"/>
    <s v="VAL-4077"/>
    <x v="0"/>
    <s v="ID_Num_9"/>
    <s v="805 Hernandez Pine"/>
    <s v="Millerside"/>
    <s v="SD"/>
    <s v="70209"/>
    <s v="US"/>
    <s v="PO-225"/>
    <m/>
    <s v="ID-7592a000"/>
    <s v="Kenneth Peterson"/>
    <m/>
    <x v="0"/>
    <s v=""/>
    <s v=""/>
    <s v=""/>
    <s v=""/>
    <s v=""/>
    <s v=""/>
    <s v=""/>
    <s v=""/>
    <s v=""/>
    <s v=""/>
    <s v=""/>
    <s v=""/>
    <s v=""/>
    <s v=""/>
    <s v=""/>
    <s v=""/>
    <s v=""/>
    <s v=""/>
    <m/>
    <m/>
    <n v="0"/>
    <n v="0"/>
    <n v="0"/>
    <n v="0"/>
    <n v="0"/>
  </r>
  <r>
    <x v="53"/>
    <x v="1"/>
    <s v="Billing Contact Name"/>
    <s v="VAL-7893"/>
    <s v="VAL-2960"/>
    <x v="15"/>
    <s v="ID_Num_3"/>
    <s v="417 Larry Knolls Suite 146"/>
    <s v="Port Melissa"/>
    <m/>
    <s v="15494"/>
    <s v="GB"/>
    <s v="PO-849"/>
    <m/>
    <s v="ID-5133a000"/>
    <s v="Francisco Smith"/>
    <m/>
    <x v="0"/>
    <s v=""/>
    <s v=""/>
    <s v=""/>
    <s v=""/>
    <s v=""/>
    <s v=""/>
    <s v=""/>
    <s v=""/>
    <s v=""/>
    <s v=""/>
    <s v=""/>
    <s v=""/>
    <s v=""/>
    <s v=""/>
    <s v=""/>
    <s v=""/>
    <s v=""/>
    <s v=""/>
    <m/>
    <m/>
    <n v="0"/>
    <n v="0"/>
    <n v="0"/>
    <n v="0"/>
    <n v="0"/>
  </r>
  <r>
    <x v="54"/>
    <x v="0"/>
    <s v="PO Number"/>
    <s v="VAL-4769"/>
    <s v="VAL-6961"/>
    <x v="8"/>
    <s v="ID_Num_10"/>
    <s v="9304 Holmes Village Apt. 005"/>
    <s v="New Jennifer"/>
    <s v="BC"/>
    <s v="85382"/>
    <s v="CA"/>
    <s v="PO-424"/>
    <m/>
    <s v="ID-6826a000"/>
    <s v="Jane Price"/>
    <m/>
    <x v="0"/>
    <s v=""/>
    <s v=""/>
    <s v=""/>
    <s v=""/>
    <s v=""/>
    <s v=""/>
    <s v=""/>
    <s v=""/>
    <s v=""/>
    <s v=""/>
    <s v=""/>
    <s v=""/>
    <s v=""/>
    <s v=""/>
    <s v=""/>
    <s v=""/>
    <s v=""/>
    <s v=""/>
    <m/>
    <m/>
    <n v="0"/>
    <n v="0"/>
    <n v="0"/>
    <n v="0"/>
    <n v="0"/>
  </r>
  <r>
    <x v="55"/>
    <x v="1"/>
    <s v="Billing Contact Name"/>
    <s v="VAL-4804"/>
    <s v="VAL-8981"/>
    <x v="5"/>
    <s v="ID_Num_4"/>
    <s v="8507 Li Well Suite 625"/>
    <s v="Hernandezberg"/>
    <s v="MO"/>
    <s v="43138"/>
    <s v="US"/>
    <s v="PO-429"/>
    <m/>
    <s v="ID-3110a000"/>
    <s v="Jose English"/>
    <m/>
    <x v="0"/>
    <s v=""/>
    <s v=""/>
    <s v=""/>
    <s v=""/>
    <s v=""/>
    <s v=""/>
    <s v=""/>
    <s v=""/>
    <s v=""/>
    <s v=""/>
    <s v=""/>
    <s v=""/>
    <s v=""/>
    <s v=""/>
    <s v=""/>
    <s v=""/>
    <s v=""/>
    <s v=""/>
    <m/>
    <m/>
    <n v="0"/>
    <n v="0"/>
    <n v="0"/>
    <n v="0"/>
    <n v="0"/>
  </r>
  <r>
    <x v="56"/>
    <x v="0"/>
    <s v="Billing Contact Name"/>
    <s v="VAL-4648"/>
    <s v="VAL-8995"/>
    <x v="11"/>
    <s v="ID_Num_4"/>
    <s v="5296 Cline Estates"/>
    <s v="East Caleb"/>
    <s v="WV"/>
    <s v="14872"/>
    <s v="US"/>
    <s v="PO-452"/>
    <m/>
    <s v="ID-1793a000"/>
    <s v="Juan Crawford"/>
    <m/>
    <x v="1"/>
    <s v=""/>
    <s v=""/>
    <s v=""/>
    <s v=""/>
    <s v=""/>
    <s v=""/>
    <s v=""/>
    <s v=""/>
    <s v=""/>
    <s v=""/>
    <s v=""/>
    <s v=""/>
    <s v=""/>
    <s v=""/>
    <s v=""/>
    <s v=""/>
    <s v=""/>
    <s v=""/>
    <m/>
    <m/>
    <n v="0"/>
    <n v="0"/>
    <n v="0"/>
    <n v="0"/>
    <n v="0"/>
  </r>
  <r>
    <x v="57"/>
    <x v="3"/>
    <s v="Account Name"/>
    <s v="VAL-2995"/>
    <s v="VAL-7514"/>
    <x v="9"/>
    <s v="ID_Num_4"/>
    <s v="371 Gordon Land"/>
    <s v="Sarahshire"/>
    <s v="AR"/>
    <s v="98345"/>
    <s v="US"/>
    <s v="PO-872"/>
    <m/>
    <s v="ID-7677a000"/>
    <s v="Brianna Baxter"/>
    <m/>
    <x v="1"/>
    <s v=""/>
    <s v=""/>
    <s v=""/>
    <s v=""/>
    <s v=""/>
    <s v=""/>
    <s v=""/>
    <s v=""/>
    <s v=""/>
    <s v=""/>
    <s v=""/>
    <s v=""/>
    <s v=""/>
    <s v=""/>
    <s v=""/>
    <s v=""/>
    <s v=""/>
    <s v=""/>
    <m/>
    <m/>
    <n v="0"/>
    <n v="0"/>
    <n v="0"/>
    <n v="0"/>
    <n v="0"/>
  </r>
  <r>
    <x v="58"/>
    <x v="3"/>
    <s v="Bill To Contact"/>
    <s v="VAL-9643"/>
    <s v="VAL-5654"/>
    <x v="2"/>
    <s v="ID_Num_3"/>
    <s v="643 Victor Summit"/>
    <s v="Amandachester"/>
    <m/>
    <s v="71412"/>
    <s v="GB"/>
    <s v="PO-480"/>
    <m/>
    <s v="ID-4795a000"/>
    <s v="Brittney Wright"/>
    <m/>
    <x v="0"/>
    <s v=""/>
    <s v=""/>
    <s v=""/>
    <s v=""/>
    <s v=""/>
    <s v=""/>
    <s v=""/>
    <s v=""/>
    <s v=""/>
    <s v=""/>
    <s v=""/>
    <s v=""/>
    <s v=""/>
    <s v=""/>
    <s v=""/>
    <s v=""/>
    <s v=""/>
    <s v=""/>
    <m/>
    <m/>
    <n v="0"/>
    <n v="0"/>
    <n v="0"/>
    <n v="0"/>
    <n v="0"/>
  </r>
  <r>
    <x v="59"/>
    <x v="3"/>
    <s v="Bill To Contact"/>
    <s v="VAL-1974"/>
    <s v="VAL-3967"/>
    <x v="1"/>
    <s v="ID_Num_8"/>
    <s v="217 Werner Green Suite 826"/>
    <s v="East Lynn"/>
    <s v="BC"/>
    <s v="11654"/>
    <s v="CA"/>
    <s v="PO-155"/>
    <m/>
    <s v="ID-7663a000"/>
    <s v="Jason Love"/>
    <m/>
    <x v="0"/>
    <s v=""/>
    <s v=""/>
    <s v=""/>
    <s v=""/>
    <s v=""/>
    <s v=""/>
    <s v=""/>
    <s v=""/>
    <s v=""/>
    <s v=""/>
    <s v=""/>
    <s v=""/>
    <s v=""/>
    <s v=""/>
    <s v=""/>
    <s v=""/>
    <s v=""/>
    <s v=""/>
    <m/>
    <m/>
    <n v="0"/>
    <n v="0"/>
    <n v="0"/>
    <n v="0"/>
    <n v="0"/>
  </r>
  <r>
    <x v="60"/>
    <x v="1"/>
    <s v="Account Name"/>
    <s v="VAL-8319"/>
    <s v="VAL-3325"/>
    <x v="12"/>
    <s v="ID_Num_9"/>
    <s v="020 Erin Wells Suite 321"/>
    <s v="Jacobshire"/>
    <s v="BC"/>
    <s v="04232"/>
    <s v="CA"/>
    <s v="PO-793"/>
    <m/>
    <s v="ID-1153a000"/>
    <s v="David Jensen"/>
    <m/>
    <x v="0"/>
    <s v=""/>
    <s v=""/>
    <s v=""/>
    <s v=""/>
    <s v=""/>
    <s v=""/>
    <s v=""/>
    <s v=""/>
    <s v=""/>
    <s v=""/>
    <s v=""/>
    <s v=""/>
    <s v=""/>
    <s v=""/>
    <s v=""/>
    <s v=""/>
    <s v=""/>
    <s v=""/>
    <m/>
    <m/>
    <n v="0"/>
    <n v="0"/>
    <n v="0"/>
    <n v="0"/>
    <n v="0"/>
  </r>
  <r>
    <x v="61"/>
    <x v="2"/>
    <s v="Bill To Contact"/>
    <s v="VAL-6813"/>
    <s v="VAL-2420"/>
    <x v="10"/>
    <s v="ID_Num_6"/>
    <s v="258 Sarah Squares Apt. 679"/>
    <s v="Perkinsport"/>
    <s v="IL"/>
    <s v="53472"/>
    <s v="US"/>
    <s v="PO-997"/>
    <m/>
    <s v="ID-9030a000"/>
    <s v="Robert Marshall"/>
    <m/>
    <x v="0"/>
    <s v=""/>
    <s v=""/>
    <s v=""/>
    <s v=""/>
    <s v=""/>
    <s v=""/>
    <s v=""/>
    <s v=""/>
    <s v=""/>
    <s v=""/>
    <s v=""/>
    <s v=""/>
    <s v=""/>
    <s v=""/>
    <s v=""/>
    <s v=""/>
    <s v=""/>
    <s v=""/>
    <m/>
    <m/>
    <n v="0"/>
    <n v="0"/>
    <n v="0"/>
    <n v="0"/>
    <n v="0"/>
  </r>
  <r>
    <x v="62"/>
    <x v="1"/>
    <s v="Billing Contact Name"/>
    <s v="VAL-2803"/>
    <s v="VAL-8043"/>
    <x v="2"/>
    <s v="ID_Num_3"/>
    <s v="58219 Simmons Ferry"/>
    <s v="South Shawnville"/>
    <s v="WA"/>
    <s v="63700"/>
    <s v="US"/>
    <s v="PO-710"/>
    <m/>
    <s v="ID-1381a000"/>
    <s v="Jordan Martinez"/>
    <m/>
    <x v="0"/>
    <s v=""/>
    <s v=""/>
    <s v=""/>
    <s v=""/>
    <s v=""/>
    <s v=""/>
    <s v=""/>
    <s v=""/>
    <s v=""/>
    <s v=""/>
    <s v=""/>
    <s v=""/>
    <s v=""/>
    <s v=""/>
    <s v=""/>
    <s v=""/>
    <s v=""/>
    <s v=""/>
    <m/>
    <m/>
    <n v="0"/>
    <n v="0"/>
    <n v="0"/>
    <n v="0"/>
    <n v="0"/>
  </r>
  <r>
    <x v="63"/>
    <x v="2"/>
    <s v="Billing Contact Name"/>
    <s v="VAL-5703"/>
    <s v="VAL-5291"/>
    <x v="8"/>
    <s v="ID_Num_9"/>
    <s v="238 Jill Canyon Suite 821"/>
    <s v="Ayalahaven"/>
    <m/>
    <s v="94840"/>
    <s v="GB"/>
    <s v="PO-384"/>
    <m/>
    <s v="ID-1824a000"/>
    <s v="Jeffrey Griffin"/>
    <m/>
    <x v="0"/>
    <s v=""/>
    <s v=""/>
    <s v=""/>
    <s v=""/>
    <s v=""/>
    <s v=""/>
    <s v=""/>
    <s v=""/>
    <s v=""/>
    <s v=""/>
    <s v=""/>
    <s v=""/>
    <s v=""/>
    <s v=""/>
    <s v=""/>
    <s v=""/>
    <s v=""/>
    <s v=""/>
    <m/>
    <m/>
    <n v="0"/>
    <n v="0"/>
    <n v="0"/>
    <n v="0"/>
    <n v="0"/>
  </r>
  <r>
    <x v="26"/>
    <x v="2"/>
    <s v="Billing Contact Name"/>
    <s v="VAL-1490"/>
    <s v="VAL-8077"/>
    <x v="12"/>
    <s v="ID_Num_1"/>
    <s v="685 Margaret Avenue Suite 109"/>
    <s v="Freyhaven"/>
    <s v="BC"/>
    <s v="88721"/>
    <s v="CA"/>
    <s v="PO-229"/>
    <m/>
    <s v="ID-1418a000"/>
    <s v="Kevin Rowland"/>
    <m/>
    <x v="0"/>
    <s v=""/>
    <s v=""/>
    <s v=""/>
    <s v=""/>
    <s v=""/>
    <s v=""/>
    <s v=""/>
    <s v=""/>
    <s v=""/>
    <s v=""/>
    <s v=""/>
    <s v=""/>
    <s v=""/>
    <s v=""/>
    <s v=""/>
    <s v=""/>
    <s v=""/>
    <s v=""/>
    <m/>
    <m/>
    <n v="0"/>
    <n v="0"/>
    <n v="0"/>
    <n v="0"/>
    <n v="0"/>
  </r>
  <r>
    <x v="64"/>
    <x v="3"/>
    <s v="Bill To Contact"/>
    <s v="VAL-9424"/>
    <s v="VAL-7007"/>
    <x v="4"/>
    <s v="ID_Num_6"/>
    <s v="370 Kimberly Prairie"/>
    <s v="Port Alexis"/>
    <m/>
    <s v="70363"/>
    <s v="GB"/>
    <s v="PO-329"/>
    <m/>
    <s v="ID-4670a000"/>
    <s v="John Hall"/>
    <m/>
    <x v="0"/>
    <s v=""/>
    <s v=""/>
    <s v=""/>
    <s v=""/>
    <s v=""/>
    <s v=""/>
    <s v=""/>
    <s v=""/>
    <s v=""/>
    <s v=""/>
    <s v=""/>
    <s v=""/>
    <s v=""/>
    <s v=""/>
    <s v=""/>
    <s v=""/>
    <s v=""/>
    <s v=""/>
    <m/>
    <m/>
    <n v="0"/>
    <n v="0"/>
    <n v="0"/>
    <n v="0"/>
    <n v="0"/>
  </r>
  <r>
    <x v="35"/>
    <x v="2"/>
    <s v="Billing Contact Name"/>
    <s v="VAL-5423"/>
    <s v="VAL-9045"/>
    <x v="4"/>
    <s v="ID_Num_8"/>
    <s v="535 Leah Roads"/>
    <s v="Terrimouth"/>
    <s v="BC"/>
    <s v="60170"/>
    <s v="CA"/>
    <s v="PO-366"/>
    <m/>
    <s v="ID-6811a000"/>
    <s v="Ryan Lewis"/>
    <m/>
    <x v="0"/>
    <s v=""/>
    <s v=""/>
    <s v=""/>
    <s v=""/>
    <s v=""/>
    <s v=""/>
    <s v=""/>
    <s v=""/>
    <s v=""/>
    <s v=""/>
    <s v=""/>
    <s v=""/>
    <s v=""/>
    <s v=""/>
    <s v=""/>
    <s v=""/>
    <s v=""/>
    <s v=""/>
    <m/>
    <m/>
    <n v="0"/>
    <n v="0"/>
    <n v="0"/>
    <n v="0"/>
    <n v="0"/>
  </r>
  <r>
    <x v="21"/>
    <x v="2"/>
    <s v="PO Number"/>
    <s v="VAL-4255"/>
    <s v="VAL-8447"/>
    <x v="6"/>
    <s v="ID_Num_2"/>
    <s v="3424 Neal Valley"/>
    <s v="Greenborough"/>
    <s v="VT"/>
    <s v="86058"/>
    <s v="US"/>
    <s v="PO-429"/>
    <m/>
    <s v="ID-7283a000"/>
    <s v="Heather Taylor"/>
    <m/>
    <x v="0"/>
    <s v=""/>
    <s v=""/>
    <s v=""/>
    <s v=""/>
    <s v=""/>
    <s v=""/>
    <s v=""/>
    <s v=""/>
    <s v=""/>
    <s v=""/>
    <s v=""/>
    <s v=""/>
    <s v=""/>
    <s v=""/>
    <s v=""/>
    <s v=""/>
    <s v=""/>
    <s v=""/>
    <m/>
    <m/>
    <n v="0"/>
    <n v="0"/>
    <n v="0"/>
    <n v="0"/>
    <n v="0"/>
  </r>
  <r>
    <x v="65"/>
    <x v="2"/>
    <s v="Bill To Contact"/>
    <s v="VAL-8724"/>
    <s v="VAL-7725"/>
    <x v="14"/>
    <s v="ID_Num_6"/>
    <s v="81903 Mccarthy Lakes"/>
    <s v="Thomasville"/>
    <m/>
    <s v="61581"/>
    <s v="GB"/>
    <s v="PO-310"/>
    <m/>
    <s v="ID-3128a000"/>
    <s v="Stacey Blair"/>
    <m/>
    <x v="0"/>
    <s v=""/>
    <s v=""/>
    <s v=""/>
    <s v=""/>
    <s v=""/>
    <s v=""/>
    <s v=""/>
    <s v=""/>
    <s v=""/>
    <s v=""/>
    <s v=""/>
    <s v=""/>
    <s v=""/>
    <s v=""/>
    <s v=""/>
    <s v=""/>
    <s v=""/>
    <s v=""/>
    <m/>
    <m/>
    <n v="0"/>
    <n v="0"/>
    <n v="0"/>
    <n v="0"/>
    <n v="0"/>
  </r>
  <r>
    <x v="66"/>
    <x v="3"/>
    <s v="Bill To Contact"/>
    <s v="VAL-7892"/>
    <s v="VAL-1386"/>
    <x v="8"/>
    <s v="ID_Num_4"/>
    <s v="512 Charles Shoal Suite 590"/>
    <s v="South Lindsaymouth"/>
    <s v="MI"/>
    <s v="97702"/>
    <s v="US"/>
    <s v="PO-383"/>
    <m/>
    <s v="ID-7932a000"/>
    <s v="Robert Owens"/>
    <m/>
    <x v="0"/>
    <s v=""/>
    <s v=""/>
    <s v=""/>
    <s v=""/>
    <s v=""/>
    <s v=""/>
    <s v=""/>
    <s v=""/>
    <s v=""/>
    <s v=""/>
    <s v=""/>
    <s v=""/>
    <s v=""/>
    <s v=""/>
    <s v=""/>
    <s v=""/>
    <s v=""/>
    <s v=""/>
    <m/>
    <m/>
    <n v="0"/>
    <n v="0"/>
    <n v="0"/>
    <n v="0"/>
    <n v="0"/>
  </r>
  <r>
    <x v="67"/>
    <x v="1"/>
    <s v="Bill To Contact"/>
    <s v="VAL-3086"/>
    <s v="VAL-6234"/>
    <x v="7"/>
    <s v="ID_Num_6"/>
    <s v="116 Wright Mills"/>
    <s v="South Nicholas"/>
    <m/>
    <s v="20734"/>
    <s v="GB"/>
    <s v="PO-777"/>
    <m/>
    <s v="ID-5970a000"/>
    <s v="Valerie Wright"/>
    <m/>
    <x v="0"/>
    <s v=""/>
    <s v=""/>
    <s v=""/>
    <s v=""/>
    <s v=""/>
    <s v=""/>
    <s v=""/>
    <s v=""/>
    <s v=""/>
    <s v=""/>
    <s v=""/>
    <s v=""/>
    <s v=""/>
    <s v=""/>
    <s v=""/>
    <s v=""/>
    <s v=""/>
    <s v=""/>
    <m/>
    <m/>
    <n v="0"/>
    <n v="0"/>
    <n v="0"/>
    <n v="0"/>
    <n v="0"/>
  </r>
  <r>
    <x v="68"/>
    <x v="3"/>
    <s v="Bill To Contact"/>
    <s v="VAL-6216"/>
    <s v="VAL-1682"/>
    <x v="5"/>
    <s v="ID_Num_9"/>
    <s v="5400 David Fall Apt. 607"/>
    <s v="Jessicashire"/>
    <s v="BC"/>
    <s v="02782"/>
    <s v="CA"/>
    <s v="PO-733"/>
    <m/>
    <s v="ID-8958a000"/>
    <s v="Traci Duke"/>
    <m/>
    <x v="0"/>
    <s v=""/>
    <s v=""/>
    <s v=""/>
    <s v=""/>
    <s v=""/>
    <s v=""/>
    <s v=""/>
    <s v=""/>
    <s v=""/>
    <s v=""/>
    <s v=""/>
    <s v=""/>
    <s v=""/>
    <s v=""/>
    <s v=""/>
    <s v=""/>
    <s v=""/>
    <s v=""/>
    <m/>
    <m/>
    <n v="0"/>
    <n v="0"/>
    <n v="0"/>
    <n v="0"/>
    <n v="0"/>
  </r>
  <r>
    <x v="69"/>
    <x v="0"/>
    <s v="Billing Contact Name"/>
    <s v="VAL-8233"/>
    <s v="VAL-6030"/>
    <x v="1"/>
    <s v="ID_Num_6"/>
    <s v="1033 Justin Keys"/>
    <s v="New Joefort"/>
    <s v="MD"/>
    <s v="21618"/>
    <s v="US"/>
    <s v="PO-229"/>
    <m/>
    <s v="ID-1284a000"/>
    <s v="Dawn Henderson"/>
    <m/>
    <x v="0"/>
    <s v=""/>
    <s v=""/>
    <s v=""/>
    <s v=""/>
    <s v=""/>
    <s v=""/>
    <s v=""/>
    <s v=""/>
    <s v=""/>
    <s v=""/>
    <s v=""/>
    <s v=""/>
    <s v=""/>
    <s v=""/>
    <s v=""/>
    <s v=""/>
    <s v=""/>
    <s v=""/>
    <m/>
    <m/>
    <n v="0"/>
    <n v="0"/>
    <n v="0"/>
    <n v="0"/>
    <n v="0"/>
  </r>
  <r>
    <x v="70"/>
    <x v="2"/>
    <s v="PO Number"/>
    <s v="VAL-3502"/>
    <s v="VAL-6049"/>
    <x v="10"/>
    <s v="ID_Num_5"/>
    <s v="1796 Heather Inlet Apt. 180"/>
    <s v="Meltonbury"/>
    <m/>
    <s v="09893"/>
    <s v="GB"/>
    <s v="PO-991"/>
    <m/>
    <s v="ID-6775a000"/>
    <s v="Laura Williamson"/>
    <m/>
    <x v="0"/>
    <s v=""/>
    <s v=""/>
    <s v=""/>
    <s v=""/>
    <s v=""/>
    <s v=""/>
    <s v=""/>
    <s v=""/>
    <s v=""/>
    <s v=""/>
    <s v=""/>
    <s v=""/>
    <s v=""/>
    <s v=""/>
    <s v=""/>
    <s v=""/>
    <s v=""/>
    <s v=""/>
    <m/>
    <m/>
    <n v="0"/>
    <n v="0"/>
    <n v="0"/>
    <n v="0"/>
    <n v="0"/>
  </r>
  <r>
    <x v="71"/>
    <x v="3"/>
    <s v="Bill To Contact"/>
    <s v="VAL-4673"/>
    <s v="VAL-1609"/>
    <x v="5"/>
    <s v="ID_Num_6"/>
    <s v="57996 Mathis Parkways Suite 739"/>
    <s v="South Jon"/>
    <m/>
    <s v="34183"/>
    <s v="GB"/>
    <s v="PO-408"/>
    <m/>
    <s v="ID-5945a000"/>
    <s v="Holly Lewis"/>
    <m/>
    <x v="0"/>
    <s v=""/>
    <s v=""/>
    <s v=""/>
    <s v=""/>
    <s v=""/>
    <s v=""/>
    <s v=""/>
    <s v=""/>
    <s v=""/>
    <s v=""/>
    <s v=""/>
    <s v=""/>
    <s v=""/>
    <s v=""/>
    <s v=""/>
    <s v=""/>
    <s v=""/>
    <s v=""/>
    <m/>
    <m/>
    <n v="0"/>
    <n v="0"/>
    <n v="0"/>
    <n v="0"/>
    <n v="0"/>
  </r>
  <r>
    <x v="8"/>
    <x v="2"/>
    <s v="Account Name"/>
    <s v="VAL-7562"/>
    <s v="VAL-5031"/>
    <x v="7"/>
    <s v="ID_Num_1"/>
    <s v="22676 Richard Avenue Apt. 815"/>
    <s v="New Heather"/>
    <s v="DE"/>
    <s v="03308"/>
    <s v="US"/>
    <s v="PO-340"/>
    <m/>
    <s v="ID-9603a000"/>
    <s v="Douglas Delgado"/>
    <m/>
    <x v="0"/>
    <s v=""/>
    <s v=""/>
    <s v=""/>
    <s v=""/>
    <s v=""/>
    <s v=""/>
    <s v=""/>
    <s v=""/>
    <s v=""/>
    <s v=""/>
    <s v=""/>
    <s v=""/>
    <s v=""/>
    <s v=""/>
    <s v=""/>
    <s v=""/>
    <s v=""/>
    <s v=""/>
    <m/>
    <m/>
    <n v="0"/>
    <n v="0"/>
    <n v="0"/>
    <n v="0"/>
    <n v="0"/>
  </r>
  <r>
    <x v="72"/>
    <x v="3"/>
    <s v="PO Number"/>
    <s v="VAL-9688"/>
    <s v="VAL-2697"/>
    <x v="10"/>
    <s v="ID_Num_5"/>
    <s v="07269 Garrett Ridges"/>
    <s v="North Douglasburgh"/>
    <m/>
    <s v="05450"/>
    <s v="GB"/>
    <s v="PO-705"/>
    <m/>
    <s v="ID-8330a000"/>
    <s v="Alice Rose"/>
    <m/>
    <x v="0"/>
    <s v=""/>
    <s v=""/>
    <s v=""/>
    <s v=""/>
    <s v=""/>
    <s v=""/>
    <s v=""/>
    <s v=""/>
    <s v=""/>
    <s v=""/>
    <s v=""/>
    <s v=""/>
    <s v=""/>
    <s v=""/>
    <s v=""/>
    <s v=""/>
    <s v=""/>
    <s v=""/>
    <m/>
    <m/>
    <n v="0"/>
    <n v="0"/>
    <n v="0"/>
    <n v="0"/>
    <n v="0"/>
  </r>
  <r>
    <x v="73"/>
    <x v="2"/>
    <s v="Account Name"/>
    <s v="VAL-5160"/>
    <s v="VAL-2700"/>
    <x v="6"/>
    <s v="ID_Num_1"/>
    <s v="62981 Brooks Creek"/>
    <s v="North Christinefort"/>
    <s v="NV"/>
    <s v="80352"/>
    <s v="US"/>
    <s v="PO-569"/>
    <m/>
    <s v="ID-9353a000"/>
    <s v="Autumn Johnson"/>
    <m/>
    <x v="0"/>
    <s v=""/>
    <s v=""/>
    <s v=""/>
    <s v=""/>
    <s v=""/>
    <s v=""/>
    <s v=""/>
    <s v=""/>
    <s v=""/>
    <s v=""/>
    <s v=""/>
    <s v=""/>
    <s v=""/>
    <s v=""/>
    <s v=""/>
    <s v=""/>
    <s v=""/>
    <s v=""/>
    <m/>
    <m/>
    <n v="0"/>
    <n v="0"/>
    <n v="0"/>
    <n v="0"/>
    <n v="0"/>
  </r>
  <r>
    <x v="74"/>
    <x v="0"/>
    <s v="Billing Contact Name"/>
    <s v="VAL-4024"/>
    <s v="VAL-8198"/>
    <x v="8"/>
    <s v="ID_Num_8"/>
    <s v="148 Evans Vista Suite 181"/>
    <s v="South Valerie"/>
    <s v="ND"/>
    <s v="86650"/>
    <s v="US"/>
    <s v="PO-484"/>
    <m/>
    <s v="ID-6017a000"/>
    <s v="Donna Stark"/>
    <m/>
    <x v="0"/>
    <s v=""/>
    <s v=""/>
    <s v=""/>
    <s v=""/>
    <s v=""/>
    <s v=""/>
    <s v=""/>
    <s v=""/>
    <s v=""/>
    <s v=""/>
    <s v=""/>
    <s v=""/>
    <s v=""/>
    <s v=""/>
    <s v=""/>
    <s v=""/>
    <s v=""/>
    <s v=""/>
    <m/>
    <m/>
    <n v="0"/>
    <n v="0"/>
    <n v="0"/>
    <n v="0"/>
    <n v="0"/>
  </r>
  <r>
    <x v="75"/>
    <x v="0"/>
    <s v="Account Name"/>
    <s v="VAL-5221"/>
    <s v="VAL-8389"/>
    <x v="6"/>
    <s v="ID_Num_4"/>
    <s v="230 Steven Roads"/>
    <s v="Port Beth"/>
    <s v="IA"/>
    <s v="56791"/>
    <s v="US"/>
    <s v="PO-473"/>
    <m/>
    <s v="ID-3096a000"/>
    <s v="Candace Barnes"/>
    <m/>
    <x v="0"/>
    <s v=""/>
    <s v=""/>
    <s v=""/>
    <s v=""/>
    <s v=""/>
    <s v=""/>
    <s v=""/>
    <s v=""/>
    <s v=""/>
    <s v=""/>
    <s v=""/>
    <s v=""/>
    <s v=""/>
    <s v=""/>
    <s v=""/>
    <s v=""/>
    <s v=""/>
    <s v=""/>
    <m/>
    <m/>
    <n v="0"/>
    <n v="0"/>
    <n v="0"/>
    <n v="0"/>
    <n v="0"/>
  </r>
  <r>
    <x v="76"/>
    <x v="2"/>
    <s v="Account Name"/>
    <s v="VAL-1263"/>
    <s v="VAL-7283"/>
    <x v="7"/>
    <s v="ID_Num_2"/>
    <s v="21056 Schroeder Divide"/>
    <s v="Reyeston"/>
    <m/>
    <s v="85770"/>
    <s v="GB"/>
    <s v="PO-685"/>
    <m/>
    <s v="ID-6699a000"/>
    <s v="Gregory Powell"/>
    <m/>
    <x v="0"/>
    <s v=""/>
    <s v=""/>
    <s v=""/>
    <s v=""/>
    <s v=""/>
    <s v=""/>
    <s v=""/>
    <s v=""/>
    <s v=""/>
    <s v=""/>
    <s v=""/>
    <s v=""/>
    <s v=""/>
    <s v=""/>
    <s v=""/>
    <s v=""/>
    <s v=""/>
    <s v=""/>
    <m/>
    <m/>
    <n v="0"/>
    <n v="0"/>
    <n v="0"/>
    <n v="0"/>
    <n v="0"/>
  </r>
  <r>
    <x v="77"/>
    <x v="0"/>
    <s v="PO Number"/>
    <s v="VAL-2238"/>
    <s v="VAL-3576"/>
    <x v="14"/>
    <s v="ID_Num_9"/>
    <s v="235 Reese Shore"/>
    <s v="Victoriaburgh"/>
    <s v="DE"/>
    <s v="13263"/>
    <s v="US"/>
    <s v="PO-615"/>
    <m/>
    <s v="ID-2178a000"/>
    <s v="Jesse Morris"/>
    <m/>
    <x v="0"/>
    <s v=""/>
    <s v=""/>
    <s v=""/>
    <s v=""/>
    <s v=""/>
    <s v=""/>
    <s v=""/>
    <s v=""/>
    <s v=""/>
    <s v=""/>
    <s v=""/>
    <s v=""/>
    <s v=""/>
    <s v=""/>
    <s v=""/>
    <s v=""/>
    <s v=""/>
    <s v=""/>
    <m/>
    <m/>
    <n v="0"/>
    <n v="0"/>
    <n v="0"/>
    <n v="0"/>
    <n v="0"/>
  </r>
  <r>
    <x v="78"/>
    <x v="3"/>
    <s v="PO Number"/>
    <s v="VAL-3373"/>
    <s v="VAL-9213"/>
    <x v="11"/>
    <s v="ID_Num_6"/>
    <s v="243 Toni Mountains Suite 228"/>
    <s v="Trujilloport"/>
    <s v="MI"/>
    <s v="03558"/>
    <s v="US"/>
    <s v="PO-915"/>
    <m/>
    <s v="ID-3614a000"/>
    <s v="Sarah Mcdaniel"/>
    <m/>
    <x v="0"/>
    <s v=""/>
    <s v=""/>
    <s v=""/>
    <s v=""/>
    <s v=""/>
    <s v=""/>
    <s v=""/>
    <s v=""/>
    <s v=""/>
    <s v=""/>
    <s v=""/>
    <s v=""/>
    <s v=""/>
    <s v=""/>
    <s v=""/>
    <s v=""/>
    <s v=""/>
    <s v=""/>
    <m/>
    <m/>
    <n v="0"/>
    <n v="0"/>
    <n v="0"/>
    <n v="0"/>
    <n v="0"/>
  </r>
  <r>
    <x v="79"/>
    <x v="2"/>
    <s v="Billing Contact Name"/>
    <s v="VAL-5366"/>
    <s v="VAL-6798"/>
    <x v="8"/>
    <s v="ID_Num_9"/>
    <s v="1510 Julie Ramp Apt. 017"/>
    <s v="Jacobsonfort"/>
    <m/>
    <s v="56291"/>
    <s v="GB"/>
    <s v="PO-428"/>
    <m/>
    <s v="ID-9717a000"/>
    <s v="Steven Jones"/>
    <m/>
    <x v="0"/>
    <s v=""/>
    <s v=""/>
    <s v=""/>
    <s v=""/>
    <s v=""/>
    <s v=""/>
    <s v=""/>
    <s v=""/>
    <s v=""/>
    <s v=""/>
    <s v=""/>
    <s v=""/>
    <s v=""/>
    <s v=""/>
    <s v=""/>
    <s v=""/>
    <s v=""/>
    <s v=""/>
    <m/>
    <m/>
    <n v="0"/>
    <n v="0"/>
    <n v="0"/>
    <n v="0"/>
    <n v="0"/>
  </r>
  <r>
    <x v="80"/>
    <x v="3"/>
    <s v="Account Name"/>
    <s v="VAL-1211"/>
    <s v="VAL-4167"/>
    <x v="8"/>
    <s v="ID_Num_10"/>
    <s v="35357 David Harbors Suite 105"/>
    <s v="East Seanmouth"/>
    <m/>
    <s v="67183"/>
    <s v="GB"/>
    <s v="PO-477"/>
    <m/>
    <s v="ID-7475a000"/>
    <s v="Mr. Matthew Tran"/>
    <m/>
    <x v="0"/>
    <s v=""/>
    <s v=""/>
    <s v=""/>
    <s v=""/>
    <s v=""/>
    <s v=""/>
    <s v=""/>
    <s v=""/>
    <s v=""/>
    <s v=""/>
    <s v=""/>
    <s v=""/>
    <s v=""/>
    <s v=""/>
    <s v=""/>
    <s v=""/>
    <s v=""/>
    <s v=""/>
    <m/>
    <m/>
    <n v="0"/>
    <n v="0"/>
    <n v="0"/>
    <n v="0"/>
    <n v="0"/>
  </r>
  <r>
    <x v="81"/>
    <x v="0"/>
    <s v="Account Name"/>
    <s v="VAL-9916"/>
    <s v="VAL-9233"/>
    <x v="11"/>
    <s v="ID_Num_5"/>
    <s v="1765 Shields Crossing"/>
    <s v="East Loriview"/>
    <s v="VT"/>
    <s v="23929"/>
    <s v="US"/>
    <s v="PO-474"/>
    <m/>
    <s v="ID-2730a000"/>
    <s v="Maxwell Park"/>
    <m/>
    <x v="0"/>
    <s v=""/>
    <s v=""/>
    <s v=""/>
    <s v=""/>
    <s v=""/>
    <s v=""/>
    <s v=""/>
    <s v=""/>
    <s v=""/>
    <s v=""/>
    <s v=""/>
    <s v=""/>
    <s v=""/>
    <s v=""/>
    <s v=""/>
    <s v=""/>
    <s v=""/>
    <s v=""/>
    <m/>
    <m/>
    <n v="0"/>
    <n v="0"/>
    <n v="0"/>
    <n v="0"/>
    <n v="0"/>
  </r>
  <r>
    <x v="82"/>
    <x v="0"/>
    <s v="Account Name"/>
    <s v="VAL-8778"/>
    <s v="VAL-4114"/>
    <x v="10"/>
    <s v="ID_Num_8"/>
    <s v="234 Mia Points"/>
    <s v="Douglasmouth"/>
    <m/>
    <s v="84562"/>
    <s v="GB"/>
    <s v="PO-287"/>
    <m/>
    <s v="ID-7182a000"/>
    <s v="Joshua Ellis"/>
    <m/>
    <x v="0"/>
    <s v=""/>
    <s v=""/>
    <s v=""/>
    <s v=""/>
    <s v=""/>
    <s v=""/>
    <s v=""/>
    <s v=""/>
    <s v=""/>
    <s v=""/>
    <s v=""/>
    <s v=""/>
    <s v=""/>
    <s v=""/>
    <s v=""/>
    <s v=""/>
    <s v=""/>
    <s v=""/>
    <m/>
    <m/>
    <n v="0"/>
    <n v="0"/>
    <n v="0"/>
    <n v="0"/>
    <n v="0"/>
  </r>
  <r>
    <x v="76"/>
    <x v="3"/>
    <s v="PO Number"/>
    <s v="VAL-7230"/>
    <s v="VAL-9944"/>
    <x v="10"/>
    <s v="ID_Num_2"/>
    <s v="753 Tracy Mill"/>
    <s v="New Kevinstad"/>
    <s v="BC"/>
    <s v="54022"/>
    <s v="CA"/>
    <s v="PO-893"/>
    <m/>
    <s v="ID-1549a000"/>
    <s v="Chad Beck"/>
    <m/>
    <x v="0"/>
    <s v=""/>
    <s v=""/>
    <s v=""/>
    <s v=""/>
    <s v=""/>
    <s v=""/>
    <s v=""/>
    <s v=""/>
    <s v=""/>
    <s v=""/>
    <s v=""/>
    <s v=""/>
    <s v=""/>
    <s v=""/>
    <s v=""/>
    <s v=""/>
    <s v=""/>
    <s v=""/>
    <m/>
    <m/>
    <n v="0"/>
    <n v="0"/>
    <n v="0"/>
    <n v="0"/>
    <n v="0"/>
  </r>
  <r>
    <x v="83"/>
    <x v="0"/>
    <s v="PO Number"/>
    <s v="VAL-1128"/>
    <s v="VAL-7504"/>
    <x v="6"/>
    <s v="ID_Num_6"/>
    <s v="845 Travis Roads"/>
    <s v="Millerberg"/>
    <s v="BC"/>
    <s v="37913"/>
    <s v="CA"/>
    <s v="PO-543"/>
    <m/>
    <s v="ID-9136a000"/>
    <s v="Ian Hunt"/>
    <m/>
    <x v="0"/>
    <s v=""/>
    <s v=""/>
    <s v=""/>
    <s v=""/>
    <s v=""/>
    <s v=""/>
    <s v=""/>
    <s v=""/>
    <s v=""/>
    <s v=""/>
    <s v=""/>
    <s v=""/>
    <s v=""/>
    <s v=""/>
    <s v=""/>
    <s v=""/>
    <s v=""/>
    <s v=""/>
    <m/>
    <m/>
    <n v="0"/>
    <n v="0"/>
    <n v="0"/>
    <n v="0"/>
    <n v="0"/>
  </r>
  <r>
    <x v="84"/>
    <x v="2"/>
    <s v="Account Name"/>
    <s v="VAL-7384"/>
    <s v="VAL-4046"/>
    <x v="15"/>
    <s v="ID_Num_9"/>
    <s v="937 Charles Lane Apt. 347"/>
    <s v="Jenniferstad"/>
    <m/>
    <s v="66929"/>
    <s v="GB"/>
    <s v="PO-671"/>
    <m/>
    <s v="ID-8136a000"/>
    <s v="Jeffrey Rodriguez"/>
    <m/>
    <x v="0"/>
    <s v=""/>
    <s v=""/>
    <s v=""/>
    <s v=""/>
    <s v=""/>
    <s v=""/>
    <s v=""/>
    <s v=""/>
    <s v=""/>
    <s v=""/>
    <s v=""/>
    <s v=""/>
    <s v=""/>
    <s v=""/>
    <s v=""/>
    <s v=""/>
    <s v=""/>
    <s v=""/>
    <m/>
    <m/>
    <n v="0"/>
    <n v="0"/>
    <n v="0"/>
    <n v="0"/>
    <n v="0"/>
  </r>
  <r>
    <x v="22"/>
    <x v="2"/>
    <s v="Billing Contact Name"/>
    <s v="VAL-3164"/>
    <s v="VAL-7783"/>
    <x v="9"/>
    <s v="ID_Num_8"/>
    <s v="12686 Hamilton Coves Suite 236"/>
    <s v="Lake Angela"/>
    <m/>
    <s v="16633"/>
    <s v="GB"/>
    <s v="PO-944"/>
    <m/>
    <s v="ID-9543a000"/>
    <s v="Leslie Nelson"/>
    <m/>
    <x v="0"/>
    <s v=""/>
    <s v=""/>
    <s v=""/>
    <s v=""/>
    <s v=""/>
    <s v=""/>
    <s v=""/>
    <s v=""/>
    <s v=""/>
    <s v=""/>
    <s v=""/>
    <s v=""/>
    <s v=""/>
    <s v=""/>
    <s v=""/>
    <s v=""/>
    <s v=""/>
    <s v=""/>
    <m/>
    <m/>
    <n v="0"/>
    <n v="0"/>
    <n v="0"/>
    <n v="0"/>
    <n v="0"/>
  </r>
  <r>
    <x v="85"/>
    <x v="0"/>
    <s v="Bill To Contact"/>
    <s v="VAL-5080"/>
    <s v="VAL-7910"/>
    <x v="6"/>
    <s v="ID_Num_1"/>
    <s v="01366 Christian Glens"/>
    <s v="Hunterchester"/>
    <s v="BC"/>
    <s v="07563"/>
    <s v="CA"/>
    <s v="PO-711"/>
    <m/>
    <s v="ID-9165a000"/>
    <s v="Mr. Christopher Nguyen"/>
    <m/>
    <x v="0"/>
    <s v=""/>
    <s v=""/>
    <s v=""/>
    <s v=""/>
    <s v=""/>
    <s v=""/>
    <s v=""/>
    <s v=""/>
    <s v=""/>
    <s v=""/>
    <s v=""/>
    <s v=""/>
    <s v=""/>
    <s v=""/>
    <s v=""/>
    <s v=""/>
    <s v=""/>
    <s v=""/>
    <m/>
    <m/>
    <n v="0"/>
    <n v="0"/>
    <n v="0"/>
    <n v="0"/>
    <n v="0"/>
  </r>
  <r>
    <x v="64"/>
    <x v="3"/>
    <s v="PO Number"/>
    <s v="VAL-6048"/>
    <s v="VAL-9653"/>
    <x v="6"/>
    <s v="ID_Num_4"/>
    <s v="4954 Shelley Crescent Apt. 585"/>
    <s v="Port Jonathan"/>
    <s v="FL"/>
    <s v="64228"/>
    <s v="US"/>
    <s v="PO-598"/>
    <m/>
    <s v="ID-1130a000"/>
    <s v="Wyatt Arnold"/>
    <m/>
    <x v="0"/>
    <s v=""/>
    <s v=""/>
    <s v=""/>
    <s v=""/>
    <s v=""/>
    <s v=""/>
    <s v=""/>
    <s v=""/>
    <s v=""/>
    <s v=""/>
    <s v=""/>
    <s v=""/>
    <s v=""/>
    <s v=""/>
    <s v=""/>
    <s v=""/>
    <s v=""/>
    <s v=""/>
    <m/>
    <m/>
    <n v="0"/>
    <n v="0"/>
    <n v="0"/>
    <n v="0"/>
    <n v="0"/>
  </r>
  <r>
    <x v="86"/>
    <x v="2"/>
    <s v="Account Name"/>
    <s v="VAL-5978"/>
    <s v="VAL-9220"/>
    <x v="1"/>
    <s v="ID_Num_10"/>
    <s v="9847 Silva Stream"/>
    <s v="Gregoryborough"/>
    <s v="WA"/>
    <s v="72095"/>
    <s v="US"/>
    <s v="PO-206"/>
    <m/>
    <s v="ID-5689a000"/>
    <s v="Deborah Cortez"/>
    <m/>
    <x v="0"/>
    <s v=""/>
    <s v=""/>
    <s v=""/>
    <s v=""/>
    <s v=""/>
    <s v=""/>
    <s v=""/>
    <s v=""/>
    <s v=""/>
    <s v=""/>
    <s v=""/>
    <s v=""/>
    <s v=""/>
    <s v=""/>
    <s v=""/>
    <s v=""/>
    <s v=""/>
    <s v=""/>
    <m/>
    <m/>
    <n v="0"/>
    <n v="0"/>
    <n v="0"/>
    <n v="0"/>
    <n v="0"/>
  </r>
  <r>
    <x v="39"/>
    <x v="3"/>
    <s v="Account Name"/>
    <s v="VAL-4667"/>
    <s v="VAL-4517"/>
    <x v="13"/>
    <s v="ID_Num_6"/>
    <s v="13659 Bennett Inlet Apt. 441"/>
    <s v="Pughborough"/>
    <s v="IA"/>
    <s v="55775"/>
    <s v="US"/>
    <s v="PO-210"/>
    <m/>
    <s v="ID-5897a000"/>
    <s v="Theresa Griffin"/>
    <m/>
    <x v="0"/>
    <s v=""/>
    <s v=""/>
    <s v=""/>
    <s v=""/>
    <s v=""/>
    <s v=""/>
    <s v=""/>
    <s v=""/>
    <s v=""/>
    <s v=""/>
    <s v=""/>
    <s v=""/>
    <s v=""/>
    <s v=""/>
    <s v=""/>
    <s v=""/>
    <s v=""/>
    <s v=""/>
    <m/>
    <m/>
    <n v="0"/>
    <n v="0"/>
    <n v="0"/>
    <n v="0"/>
    <n v="0"/>
  </r>
  <r>
    <x v="87"/>
    <x v="2"/>
    <s v="Billing Contact Name"/>
    <s v="VAL-6253"/>
    <s v="VAL-1782"/>
    <x v="5"/>
    <s v="ID_Num_4"/>
    <s v="3850 William Meadows"/>
    <s v="Atkinsport"/>
    <s v="BC"/>
    <s v="34427"/>
    <s v="CA"/>
    <s v="PO-160"/>
    <m/>
    <s v="ID-2902a000"/>
    <s v="Gloria Little"/>
    <m/>
    <x v="0"/>
    <s v=""/>
    <s v=""/>
    <s v=""/>
    <s v=""/>
    <s v=""/>
    <s v=""/>
    <s v=""/>
    <s v=""/>
    <s v=""/>
    <s v=""/>
    <s v=""/>
    <s v=""/>
    <s v=""/>
    <s v=""/>
    <s v=""/>
    <s v=""/>
    <s v=""/>
    <s v=""/>
    <m/>
    <m/>
    <n v="0"/>
    <n v="0"/>
    <n v="0"/>
    <n v="0"/>
    <n v="0"/>
  </r>
  <r>
    <x v="35"/>
    <x v="0"/>
    <s v="Bill To Contact"/>
    <s v="VAL-8041"/>
    <s v="VAL-8343"/>
    <x v="9"/>
    <s v="ID_Num_7"/>
    <s v="9897 Jennifer Centers"/>
    <s v="Fosterview"/>
    <s v="BC"/>
    <s v="79749"/>
    <s v="CA"/>
    <s v="PO-670"/>
    <m/>
    <s v="ID-9985a000"/>
    <s v="Maria Garcia"/>
    <m/>
    <x v="0"/>
    <s v=""/>
    <s v=""/>
    <s v=""/>
    <s v=""/>
    <s v=""/>
    <s v=""/>
    <s v=""/>
    <s v=""/>
    <s v=""/>
    <s v=""/>
    <s v=""/>
    <s v=""/>
    <s v=""/>
    <s v=""/>
    <s v=""/>
    <s v=""/>
    <s v=""/>
    <s v=""/>
    <m/>
    <m/>
    <n v="0"/>
    <n v="0"/>
    <n v="0"/>
    <n v="0"/>
    <n v="0"/>
  </r>
  <r>
    <x v="88"/>
    <x v="1"/>
    <s v="Account Name"/>
    <s v="VAL-2271"/>
    <s v="VAL-2850"/>
    <x v="6"/>
    <s v="ID_Num_1"/>
    <s v="93775 Rodriguez Terrace Suite 030"/>
    <s v="New Ryanfort"/>
    <m/>
    <s v="92294"/>
    <s v="GB"/>
    <s v="PO-380"/>
    <m/>
    <s v="ID-9975a000"/>
    <s v="Kristin Obrien"/>
    <m/>
    <x v="0"/>
    <s v=""/>
    <s v=""/>
    <s v=""/>
    <s v=""/>
    <s v=""/>
    <s v=""/>
    <s v=""/>
    <s v=""/>
    <s v=""/>
    <s v=""/>
    <s v=""/>
    <s v=""/>
    <s v=""/>
    <s v=""/>
    <s v=""/>
    <s v=""/>
    <s v=""/>
    <s v=""/>
    <m/>
    <m/>
    <n v="0"/>
    <n v="0"/>
    <n v="0"/>
    <n v="0"/>
    <n v="0"/>
  </r>
  <r>
    <x v="89"/>
    <x v="1"/>
    <s v="PO Number"/>
    <s v="VAL-5358"/>
    <s v="VAL-4024"/>
    <x v="12"/>
    <s v="ID_Num_10"/>
    <s v="0963 Acosta Extensions Suite 520"/>
    <s v="Davidstad"/>
    <s v="BC"/>
    <s v="31027"/>
    <s v="CA"/>
    <s v="PO-600"/>
    <m/>
    <s v="ID-2705a000"/>
    <s v="Erin Adams"/>
    <m/>
    <x v="0"/>
    <s v=""/>
    <s v=""/>
    <s v=""/>
    <s v=""/>
    <s v=""/>
    <s v=""/>
    <s v=""/>
    <s v=""/>
    <s v=""/>
    <s v=""/>
    <s v=""/>
    <s v=""/>
    <s v=""/>
    <s v=""/>
    <s v=""/>
    <s v=""/>
    <s v=""/>
    <s v=""/>
    <m/>
    <m/>
    <n v="0"/>
    <n v="0"/>
    <n v="0"/>
    <n v="0"/>
    <n v="0"/>
  </r>
  <r>
    <x v="90"/>
    <x v="0"/>
    <s v="Bill To Contact"/>
    <s v="VAL-3758"/>
    <s v="VAL-9043"/>
    <x v="8"/>
    <s v="ID_Num_7"/>
    <s v="4936 Rivas Road"/>
    <s v="West Wendy"/>
    <m/>
    <s v="35905"/>
    <s v="GB"/>
    <s v="PO-174"/>
    <m/>
    <s v="ID-5689a000"/>
    <s v="Christina Zhang"/>
    <m/>
    <x v="0"/>
    <s v=""/>
    <s v=""/>
    <s v=""/>
    <s v=""/>
    <s v=""/>
    <s v=""/>
    <s v=""/>
    <s v=""/>
    <s v=""/>
    <s v=""/>
    <s v=""/>
    <s v=""/>
    <s v=""/>
    <s v=""/>
    <s v=""/>
    <s v=""/>
    <s v=""/>
    <s v=""/>
    <m/>
    <m/>
    <n v="0"/>
    <n v="0"/>
    <n v="0"/>
    <n v="0"/>
    <n v="0"/>
  </r>
  <r>
    <x v="51"/>
    <x v="0"/>
    <s v="Account Name"/>
    <s v="VAL-8448"/>
    <s v="VAL-8742"/>
    <x v="1"/>
    <s v="ID_Num_2"/>
    <s v="545 Mcmahon Light Apt. 729"/>
    <s v="Port Johnton"/>
    <s v="BC"/>
    <s v="92062"/>
    <s v="CA"/>
    <s v="PO-187"/>
    <m/>
    <s v="ID-8324a000"/>
    <s v="Michelle Ruiz"/>
    <m/>
    <x v="0"/>
    <s v=""/>
    <s v=""/>
    <s v=""/>
    <s v=""/>
    <s v=""/>
    <s v=""/>
    <s v=""/>
    <s v=""/>
    <s v=""/>
    <s v=""/>
    <s v=""/>
    <s v=""/>
    <s v=""/>
    <s v=""/>
    <s v=""/>
    <s v=""/>
    <s v=""/>
    <s v=""/>
    <m/>
    <m/>
    <n v="0"/>
    <n v="0"/>
    <n v="0"/>
    <n v="0"/>
    <n v="0"/>
  </r>
  <r>
    <x v="91"/>
    <x v="3"/>
    <s v="PO Number"/>
    <s v="VAL-5867"/>
    <s v="VAL-5232"/>
    <x v="15"/>
    <s v="ID_Num_8"/>
    <s v="54556 Kimberly Hill Apt. 207"/>
    <s v="East Kristi"/>
    <s v="BC"/>
    <s v="21164"/>
    <s v="CA"/>
    <s v="PO-706"/>
    <m/>
    <s v="ID-2562a000"/>
    <s v="Rhonda Hernandez"/>
    <m/>
    <x v="0"/>
    <s v=""/>
    <s v=""/>
    <s v=""/>
    <s v=""/>
    <s v=""/>
    <s v=""/>
    <s v=""/>
    <s v=""/>
    <s v=""/>
    <s v=""/>
    <s v=""/>
    <s v=""/>
    <s v=""/>
    <s v=""/>
    <s v=""/>
    <s v=""/>
    <s v=""/>
    <s v=""/>
    <m/>
    <m/>
    <n v="0"/>
    <n v="0"/>
    <n v="0"/>
    <n v="0"/>
    <n v="0"/>
  </r>
  <r>
    <x v="46"/>
    <x v="2"/>
    <s v="Bill To Contact"/>
    <s v="VAL-9132"/>
    <s v="VAL-2828"/>
    <x v="8"/>
    <s v="ID_Num_7"/>
    <s v="69975 Mitchell Junction Apt. 194"/>
    <s v="Kyleville"/>
    <s v="BC"/>
    <s v="56656"/>
    <s v="CA"/>
    <s v="PO-691"/>
    <m/>
    <s v="ID-8918a000"/>
    <s v="Melissa Weeks"/>
    <m/>
    <x v="0"/>
    <s v=""/>
    <s v=""/>
    <s v=""/>
    <s v=""/>
    <s v=""/>
    <s v=""/>
    <s v=""/>
    <s v=""/>
    <s v=""/>
    <s v=""/>
    <s v=""/>
    <s v=""/>
    <s v=""/>
    <s v=""/>
    <s v=""/>
    <s v=""/>
    <s v=""/>
    <s v=""/>
    <m/>
    <m/>
    <n v="0"/>
    <n v="0"/>
    <n v="0"/>
    <n v="0"/>
    <n v="0"/>
  </r>
  <r>
    <x v="92"/>
    <x v="2"/>
    <s v="Account Name"/>
    <s v="VAL-1780"/>
    <s v="VAL-3528"/>
    <x v="11"/>
    <s v="ID_Num_3"/>
    <s v="413 Amber Terrace"/>
    <s v="Markburgh"/>
    <s v="BC"/>
    <s v="93683"/>
    <s v="CA"/>
    <s v="PO-115"/>
    <m/>
    <s v="ID-4355a000"/>
    <s v="Tiffany Young"/>
    <m/>
    <x v="0"/>
    <s v=""/>
    <s v=""/>
    <s v=""/>
    <s v=""/>
    <s v=""/>
    <s v=""/>
    <s v=""/>
    <s v=""/>
    <s v=""/>
    <s v=""/>
    <s v=""/>
    <s v=""/>
    <s v=""/>
    <s v=""/>
    <s v=""/>
    <s v=""/>
    <s v=""/>
    <s v=""/>
    <m/>
    <m/>
    <n v="0"/>
    <n v="0"/>
    <n v="0"/>
    <n v="0"/>
    <n v="0"/>
  </r>
  <r>
    <x v="93"/>
    <x v="1"/>
    <s v="Billing Contact Name"/>
    <s v="VAL-2471"/>
    <s v="VAL-1515"/>
    <x v="11"/>
    <s v="ID_Num_8"/>
    <s v="3852 Jones View"/>
    <s v="Lake Leonard"/>
    <m/>
    <s v="04442"/>
    <s v="GB"/>
    <s v="PO-140"/>
    <m/>
    <s v="ID-3726a000"/>
    <s v="Julie Miller"/>
    <m/>
    <x v="0"/>
    <s v=""/>
    <s v=""/>
    <s v=""/>
    <s v=""/>
    <s v=""/>
    <s v=""/>
    <s v=""/>
    <s v=""/>
    <s v=""/>
    <s v=""/>
    <s v=""/>
    <s v=""/>
    <s v=""/>
    <s v=""/>
    <s v=""/>
    <s v=""/>
    <s v=""/>
    <s v=""/>
    <m/>
    <m/>
    <n v="0"/>
    <n v="0"/>
    <n v="0"/>
    <n v="0"/>
    <n v="0"/>
  </r>
  <r>
    <x v="94"/>
    <x v="3"/>
    <s v="Bill To Contact"/>
    <s v="VAL-4972"/>
    <s v="VAL-9537"/>
    <x v="6"/>
    <s v="ID_Num_7"/>
    <s v="69335 Manuel Mountains"/>
    <s v="North Nicholasberg"/>
    <s v="WA"/>
    <s v="87967"/>
    <s v="US"/>
    <s v="PO-664"/>
    <m/>
    <s v="ID-9246a000"/>
    <s v="April Weiss"/>
    <m/>
    <x v="0"/>
    <s v=""/>
    <s v=""/>
    <s v=""/>
    <s v=""/>
    <s v=""/>
    <s v=""/>
    <s v=""/>
    <s v=""/>
    <s v=""/>
    <s v=""/>
    <s v=""/>
    <s v=""/>
    <s v=""/>
    <s v=""/>
    <s v=""/>
    <s v=""/>
    <s v=""/>
    <s v=""/>
    <m/>
    <m/>
    <n v="0"/>
    <n v="0"/>
    <n v="0"/>
    <n v="0"/>
    <n v="0"/>
  </r>
  <r>
    <x v="95"/>
    <x v="0"/>
    <s v="Bill To Contact"/>
    <s v="VAL-5109"/>
    <s v="VAL-1629"/>
    <x v="9"/>
    <s v="ID_Num_3"/>
    <s v="06740 Gallegos View"/>
    <s v="Port Justin"/>
    <m/>
    <s v="16922"/>
    <s v="GB"/>
    <s v="PO-353"/>
    <m/>
    <s v="ID-1756a000"/>
    <s v="Christopher Jenkins"/>
    <m/>
    <x v="0"/>
    <s v=""/>
    <s v=""/>
    <s v=""/>
    <s v=""/>
    <s v=""/>
    <s v=""/>
    <s v=""/>
    <s v=""/>
    <s v=""/>
    <s v=""/>
    <s v=""/>
    <s v=""/>
    <s v=""/>
    <s v=""/>
    <s v=""/>
    <s v=""/>
    <s v=""/>
    <s v=""/>
    <m/>
    <m/>
    <n v="0"/>
    <n v="0"/>
    <n v="0"/>
    <n v="0"/>
    <n v="0"/>
  </r>
  <r>
    <x v="40"/>
    <x v="2"/>
    <s v="Account Name"/>
    <s v="VAL-3762"/>
    <s v="VAL-5052"/>
    <x v="14"/>
    <s v="ID_Num_5"/>
    <s v="45374 Mary Drive Suite 890"/>
    <s v="East Justinfurt"/>
    <m/>
    <s v="08169"/>
    <s v="GB"/>
    <s v="PO-733"/>
    <m/>
    <s v="ID-3672a000"/>
    <s v="James Palmer"/>
    <m/>
    <x v="0"/>
    <s v=""/>
    <s v=""/>
    <s v=""/>
    <s v=""/>
    <s v=""/>
    <s v=""/>
    <s v=""/>
    <s v=""/>
    <s v=""/>
    <s v=""/>
    <s v=""/>
    <s v=""/>
    <s v=""/>
    <s v=""/>
    <s v=""/>
    <s v=""/>
    <s v=""/>
    <s v=""/>
    <m/>
    <m/>
    <n v="0"/>
    <n v="0"/>
    <n v="0"/>
    <n v="0"/>
    <n v="0"/>
  </r>
  <r>
    <x v="96"/>
    <x v="3"/>
    <s v="Account Name"/>
    <s v="VAL-3697"/>
    <s v="VAL-1214"/>
    <x v="12"/>
    <s v="ID_Num_7"/>
    <s v="886 William Pine"/>
    <s v="Port Katherinehaven"/>
    <s v="KY"/>
    <s v="77007"/>
    <s v="US"/>
    <s v="PO-481"/>
    <m/>
    <s v="ID-2167a000"/>
    <s v="Melissa Jordan"/>
    <m/>
    <x v="0"/>
    <s v=""/>
    <s v=""/>
    <s v=""/>
    <s v=""/>
    <s v=""/>
    <s v=""/>
    <s v=""/>
    <s v=""/>
    <s v=""/>
    <s v=""/>
    <s v=""/>
    <s v=""/>
    <s v=""/>
    <s v=""/>
    <s v=""/>
    <s v=""/>
    <s v=""/>
    <s v=""/>
    <m/>
    <m/>
    <n v="0"/>
    <n v="0"/>
    <n v="0"/>
    <n v="0"/>
    <n v="0"/>
  </r>
  <r>
    <x v="97"/>
    <x v="2"/>
    <s v="Account Name"/>
    <s v="VAL-9950"/>
    <s v="VAL-2456"/>
    <x v="14"/>
    <s v="ID_Num_5"/>
    <s v="5352 Wright Neck"/>
    <s v="Fordbury"/>
    <m/>
    <s v="42066"/>
    <s v="GB"/>
    <s v="PO-485"/>
    <m/>
    <s v="ID-8050a000"/>
    <s v="Alicia Fletcher"/>
    <m/>
    <x v="0"/>
    <s v=""/>
    <s v=""/>
    <s v=""/>
    <s v=""/>
    <s v=""/>
    <s v=""/>
    <s v=""/>
    <s v=""/>
    <s v=""/>
    <s v=""/>
    <s v=""/>
    <s v=""/>
    <s v=""/>
    <s v=""/>
    <s v=""/>
    <s v=""/>
    <s v=""/>
    <s v=""/>
    <m/>
    <m/>
    <n v="0"/>
    <n v="0"/>
    <n v="0"/>
    <n v="0"/>
    <n v="0"/>
  </r>
  <r>
    <x v="98"/>
    <x v="1"/>
    <s v="Billing Contact Name"/>
    <s v="VAL-2202"/>
    <s v="VAL-6437"/>
    <x v="5"/>
    <s v="ID_Num_9"/>
    <s v="82452 Alyssa Ville"/>
    <s v="North Royfort"/>
    <m/>
    <s v="94653"/>
    <s v="GB"/>
    <s v="PO-435"/>
    <m/>
    <s v="ID-2283a000"/>
    <s v="Theresa Mcfarland"/>
    <m/>
    <x v="0"/>
    <s v=""/>
    <s v=""/>
    <s v=""/>
    <s v=""/>
    <s v=""/>
    <s v=""/>
    <s v=""/>
    <s v=""/>
    <s v=""/>
    <s v=""/>
    <s v=""/>
    <s v=""/>
    <s v=""/>
    <s v=""/>
    <s v=""/>
    <s v=""/>
    <s v=""/>
    <s v=""/>
    <m/>
    <m/>
    <n v="0"/>
    <n v="0"/>
    <n v="0"/>
    <n v="0"/>
    <n v="0"/>
  </r>
  <r>
    <x v="99"/>
    <x v="0"/>
    <s v="Bill To Contact"/>
    <s v="VAL-9617"/>
    <s v="VAL-7980"/>
    <x v="1"/>
    <s v="ID_Num_3"/>
    <s v="9431 Wheeler Locks Suite 404"/>
    <s v="Edwardston"/>
    <m/>
    <s v="29251"/>
    <s v="GB"/>
    <s v="PO-647"/>
    <m/>
    <s v="ID-8167a000"/>
    <s v="Jonathan Olson"/>
    <m/>
    <x v="0"/>
    <s v=""/>
    <s v=""/>
    <s v=""/>
    <s v=""/>
    <s v=""/>
    <s v=""/>
    <s v=""/>
    <s v=""/>
    <s v=""/>
    <s v=""/>
    <s v=""/>
    <s v=""/>
    <s v=""/>
    <s v=""/>
    <s v=""/>
    <s v=""/>
    <s v=""/>
    <s v=""/>
    <m/>
    <m/>
    <n v="0"/>
    <n v="0"/>
    <n v="0"/>
    <n v="0"/>
    <n v="0"/>
  </r>
  <r>
    <x v="100"/>
    <x v="3"/>
    <s v="Account Name"/>
    <s v="VAL-7064"/>
    <s v="VAL-7157"/>
    <x v="15"/>
    <s v="ID_Num_1"/>
    <s v="1935 Ross Hills Suite 951"/>
    <s v="Destinyton"/>
    <s v="BC"/>
    <s v="47206"/>
    <s v="CA"/>
    <s v="PO-148"/>
    <m/>
    <s v="ID-8209a000"/>
    <s v="Leah Castro"/>
    <m/>
    <x v="0"/>
    <s v=""/>
    <s v=""/>
    <s v=""/>
    <s v=""/>
    <s v=""/>
    <s v=""/>
    <s v=""/>
    <s v=""/>
    <s v=""/>
    <s v=""/>
    <s v=""/>
    <s v=""/>
    <s v=""/>
    <s v=""/>
    <s v=""/>
    <s v=""/>
    <s v=""/>
    <s v=""/>
    <m/>
    <m/>
    <n v="0"/>
    <n v="0"/>
    <n v="0"/>
    <n v="0"/>
    <n v="0"/>
  </r>
  <r>
    <x v="101"/>
    <x v="1"/>
    <s v="Billing Contact Name"/>
    <s v="VAL-8111"/>
    <s v="VAL-4317"/>
    <x v="1"/>
    <s v="ID_Num_2"/>
    <s v="2238 Jennifer Road Apt. 803"/>
    <s v="South Michaelhaven"/>
    <m/>
    <s v="90733"/>
    <s v="GB"/>
    <s v="PO-227"/>
    <m/>
    <s v="ID-4696a000"/>
    <s v="Jessica Horn"/>
    <m/>
    <x v="0"/>
    <s v=""/>
    <s v=""/>
    <s v=""/>
    <s v=""/>
    <s v=""/>
    <s v=""/>
    <s v=""/>
    <s v=""/>
    <s v=""/>
    <s v=""/>
    <s v=""/>
    <s v=""/>
    <s v=""/>
    <s v=""/>
    <s v=""/>
    <s v=""/>
    <s v=""/>
    <s v=""/>
    <m/>
    <m/>
    <n v="0"/>
    <n v="0"/>
    <n v="0"/>
    <n v="0"/>
    <n v="0"/>
  </r>
  <r>
    <x v="102"/>
    <x v="3"/>
    <s v="Billing Contact Name"/>
    <s v="VAL-9261"/>
    <s v="VAL-9494"/>
    <x v="12"/>
    <s v="ID_Num_9"/>
    <s v="6609 David Extension Suite 462"/>
    <s v="Walkershire"/>
    <s v="WA"/>
    <s v="46270"/>
    <s v="US"/>
    <s v="PO-208"/>
    <m/>
    <s v="ID-8717a000"/>
    <s v="Lisa Rojas"/>
    <m/>
    <x v="0"/>
    <s v=""/>
    <s v=""/>
    <s v=""/>
    <s v=""/>
    <s v=""/>
    <s v=""/>
    <s v=""/>
    <s v=""/>
    <s v=""/>
    <s v=""/>
    <s v=""/>
    <s v=""/>
    <s v=""/>
    <s v=""/>
    <s v=""/>
    <s v=""/>
    <s v=""/>
    <s v=""/>
    <m/>
    <m/>
    <n v="0"/>
    <n v="0"/>
    <n v="0"/>
    <n v="0"/>
    <n v="0"/>
  </r>
  <r>
    <x v="103"/>
    <x v="2"/>
    <s v="PO Number"/>
    <s v="VAL-2087"/>
    <s v="VAL-2717"/>
    <x v="8"/>
    <s v="ID_Num_4"/>
    <s v="30167 Jacob Center"/>
    <s v="Denniston"/>
    <s v="DE"/>
    <s v="19657"/>
    <s v="US"/>
    <s v="PO-432"/>
    <m/>
    <s v="ID-4669a000"/>
    <s v="John Lamb"/>
    <m/>
    <x v="0"/>
    <s v=""/>
    <s v=""/>
    <s v=""/>
    <s v=""/>
    <s v=""/>
    <s v=""/>
    <s v=""/>
    <s v=""/>
    <s v=""/>
    <s v=""/>
    <s v=""/>
    <s v=""/>
    <s v=""/>
    <s v=""/>
    <s v=""/>
    <s v=""/>
    <s v=""/>
    <s v=""/>
    <m/>
    <m/>
    <n v="0"/>
    <n v="0"/>
    <n v="0"/>
    <n v="0"/>
    <n v="0"/>
  </r>
  <r>
    <x v="104"/>
    <x v="0"/>
    <s v="PO Number"/>
    <s v="VAL-8976"/>
    <s v="VAL-3152"/>
    <x v="1"/>
    <s v="ID_Num_5"/>
    <s v="7956 Larson Flats"/>
    <s v="New Kennethfort"/>
    <m/>
    <s v="92281"/>
    <s v="GB"/>
    <s v="PO-388"/>
    <m/>
    <s v="ID-4953a000"/>
    <s v="Donna Cohen"/>
    <m/>
    <x v="0"/>
    <s v=""/>
    <s v=""/>
    <s v=""/>
    <s v=""/>
    <s v=""/>
    <s v=""/>
    <s v=""/>
    <s v=""/>
    <s v=""/>
    <s v=""/>
    <s v=""/>
    <s v=""/>
    <s v=""/>
    <s v=""/>
    <s v=""/>
    <s v=""/>
    <s v=""/>
    <s v=""/>
    <m/>
    <m/>
    <n v="0"/>
    <n v="0"/>
    <n v="0"/>
    <n v="0"/>
    <n v="0"/>
  </r>
  <r>
    <x v="105"/>
    <x v="1"/>
    <s v="PO Number"/>
    <s v="VAL-1805"/>
    <s v="VAL-8636"/>
    <x v="15"/>
    <s v="ID_Num_8"/>
    <s v="091 Bennett Landing"/>
    <s v="Waynehaven"/>
    <m/>
    <s v="93244"/>
    <s v="GB"/>
    <s v="PO-536"/>
    <m/>
    <s v="ID-9246a000"/>
    <s v="Sherry Smith"/>
    <m/>
    <x v="0"/>
    <s v=""/>
    <s v=""/>
    <s v=""/>
    <s v=""/>
    <s v=""/>
    <s v=""/>
    <s v=""/>
    <s v=""/>
    <s v=""/>
    <s v=""/>
    <s v=""/>
    <s v=""/>
    <s v=""/>
    <s v=""/>
    <s v=""/>
    <s v=""/>
    <s v=""/>
    <s v=""/>
    <m/>
    <m/>
    <n v="0"/>
    <n v="0"/>
    <n v="0"/>
    <n v="0"/>
    <n v="0"/>
  </r>
  <r>
    <x v="106"/>
    <x v="3"/>
    <s v="Bill To Contact"/>
    <s v="VAL-8418"/>
    <s v="VAL-9354"/>
    <x v="2"/>
    <s v="ID_Num_4"/>
    <s v="046 Espinoza Fork"/>
    <s v="Port Sean"/>
    <s v="BC"/>
    <s v="22991"/>
    <s v="CA"/>
    <s v="PO-363"/>
    <m/>
    <s v="ID-3878a000"/>
    <s v="John Richards"/>
    <m/>
    <x v="0"/>
    <s v=""/>
    <s v=""/>
    <s v=""/>
    <s v=""/>
    <s v=""/>
    <s v=""/>
    <s v=""/>
    <s v=""/>
    <s v=""/>
    <s v=""/>
    <s v=""/>
    <s v=""/>
    <s v=""/>
    <s v=""/>
    <s v=""/>
    <s v=""/>
    <s v=""/>
    <s v=""/>
    <m/>
    <m/>
    <n v="0"/>
    <n v="0"/>
    <n v="0"/>
    <n v="0"/>
    <n v="0"/>
  </r>
  <r>
    <x v="107"/>
    <x v="3"/>
    <s v="PO Number"/>
    <s v="VAL-7116"/>
    <s v="VAL-2551"/>
    <x v="12"/>
    <s v="ID_Num_10"/>
    <s v="9360 Blackwell Trail Apt. 946"/>
    <s v="Tinastad"/>
    <m/>
    <s v="92144"/>
    <s v="GB"/>
    <s v="PO-942"/>
    <m/>
    <s v="ID-2650a000"/>
    <s v="Jessica Crawford"/>
    <m/>
    <x v="0"/>
    <s v=""/>
    <s v=""/>
    <s v=""/>
    <s v=""/>
    <s v=""/>
    <s v=""/>
    <s v=""/>
    <s v=""/>
    <s v=""/>
    <s v=""/>
    <s v=""/>
    <s v=""/>
    <s v=""/>
    <s v=""/>
    <s v=""/>
    <s v=""/>
    <s v=""/>
    <s v=""/>
    <m/>
    <m/>
    <n v="0"/>
    <n v="0"/>
    <n v="0"/>
    <n v="0"/>
    <n v="0"/>
  </r>
  <r>
    <x v="108"/>
    <x v="3"/>
    <s v="Account Name"/>
    <s v="VAL-1075"/>
    <s v="VAL-1190"/>
    <x v="1"/>
    <s v="ID_Num_2"/>
    <s v="320 Steven Heights Apt. 317"/>
    <s v="East Matthew"/>
    <s v="SD"/>
    <s v="89252"/>
    <s v="US"/>
    <s v="PO-564"/>
    <m/>
    <s v="ID-1338a000"/>
    <s v="Penny Cox"/>
    <m/>
    <x v="0"/>
    <s v=""/>
    <s v=""/>
    <s v=""/>
    <s v=""/>
    <s v=""/>
    <s v=""/>
    <s v=""/>
    <s v=""/>
    <s v=""/>
    <s v=""/>
    <s v=""/>
    <s v=""/>
    <s v=""/>
    <s v=""/>
    <s v=""/>
    <s v=""/>
    <s v=""/>
    <s v=""/>
    <m/>
    <m/>
    <n v="0"/>
    <n v="0"/>
    <n v="0"/>
    <n v="0"/>
    <n v="0"/>
  </r>
  <r>
    <x v="109"/>
    <x v="1"/>
    <s v="Billing Contact Name"/>
    <s v="VAL-9627"/>
    <s v="VAL-4848"/>
    <x v="8"/>
    <s v="ID_Num_10"/>
    <s v="635 Samantha Mews"/>
    <s v="Riveraberg"/>
    <m/>
    <s v="08963"/>
    <s v="GB"/>
    <s v="PO-800"/>
    <m/>
    <s v="ID-9330a000"/>
    <s v="Phillip Wiggins"/>
    <m/>
    <x v="0"/>
    <s v=""/>
    <s v=""/>
    <s v=""/>
    <s v=""/>
    <s v=""/>
    <s v=""/>
    <s v=""/>
    <s v=""/>
    <s v=""/>
    <s v=""/>
    <s v=""/>
    <s v=""/>
    <s v=""/>
    <s v=""/>
    <s v=""/>
    <s v=""/>
    <s v=""/>
    <s v=""/>
    <m/>
    <m/>
    <n v="0"/>
    <n v="0"/>
    <n v="0"/>
    <n v="0"/>
    <n v="0"/>
  </r>
  <r>
    <x v="110"/>
    <x v="2"/>
    <s v="Bill To Contact"/>
    <s v="VAL-5850"/>
    <s v="VAL-7826"/>
    <x v="12"/>
    <s v="ID_Num_7"/>
    <s v="66841 Gutierrez Vista"/>
    <s v="Reedview"/>
    <s v="BC"/>
    <s v="93843"/>
    <s v="CA"/>
    <s v="PO-635"/>
    <m/>
    <s v="ID-1668a000"/>
    <s v="Glenn Beasley"/>
    <m/>
    <x v="0"/>
    <s v=""/>
    <s v=""/>
    <s v=""/>
    <s v=""/>
    <s v=""/>
    <s v=""/>
    <s v=""/>
    <s v=""/>
    <s v=""/>
    <s v=""/>
    <s v=""/>
    <s v=""/>
    <s v=""/>
    <s v=""/>
    <s v=""/>
    <s v=""/>
    <s v=""/>
    <s v=""/>
    <m/>
    <m/>
    <n v="0"/>
    <n v="0"/>
    <n v="0"/>
    <n v="0"/>
    <n v="0"/>
  </r>
  <r>
    <x v="111"/>
    <x v="1"/>
    <s v="Bill To Contact"/>
    <s v="VAL-1844"/>
    <s v="VAL-4846"/>
    <x v="8"/>
    <s v="ID_Num_10"/>
    <s v="96410 Jackson Ranch Apt. 263"/>
    <s v="Kevinview"/>
    <m/>
    <s v="44355"/>
    <s v="GB"/>
    <s v="PO-836"/>
    <m/>
    <s v="ID-7644a000"/>
    <s v="Laura Cannon"/>
    <m/>
    <x v="0"/>
    <s v=""/>
    <s v=""/>
    <s v=""/>
    <s v=""/>
    <s v=""/>
    <s v=""/>
    <s v=""/>
    <s v=""/>
    <s v=""/>
    <s v=""/>
    <s v=""/>
    <s v=""/>
    <s v=""/>
    <s v=""/>
    <s v=""/>
    <s v=""/>
    <s v=""/>
    <s v=""/>
    <m/>
    <m/>
    <n v="0"/>
    <n v="0"/>
    <n v="0"/>
    <n v="0"/>
    <n v="0"/>
  </r>
  <r>
    <x v="112"/>
    <x v="3"/>
    <s v="Billing Contact Name"/>
    <s v="VAL-3039"/>
    <s v="VAL-1990"/>
    <x v="0"/>
    <s v="ID_Num_5"/>
    <s v="94713 Allen Burg Suite 515"/>
    <s v="Obrienborough"/>
    <s v="DC"/>
    <s v="84441"/>
    <s v="US"/>
    <s v="PO-429"/>
    <m/>
    <s v="ID-1587a000"/>
    <s v="Stephen Bennett"/>
    <m/>
    <x v="0"/>
    <s v=""/>
    <s v=""/>
    <s v=""/>
    <s v=""/>
    <s v=""/>
    <s v=""/>
    <s v=""/>
    <s v=""/>
    <s v=""/>
    <s v=""/>
    <s v=""/>
    <s v=""/>
    <s v=""/>
    <s v=""/>
    <s v=""/>
    <s v=""/>
    <s v=""/>
    <s v=""/>
    <m/>
    <m/>
    <n v="0"/>
    <n v="0"/>
    <n v="0"/>
    <n v="0"/>
    <n v="0"/>
  </r>
  <r>
    <x v="113"/>
    <x v="2"/>
    <s v="Account Name"/>
    <s v="VAL-9802"/>
    <s v="VAL-7561"/>
    <x v="4"/>
    <s v="ID_Num_3"/>
    <s v="738 Frost Hollow"/>
    <s v="Kathrynmouth"/>
    <m/>
    <s v="57499"/>
    <s v="GB"/>
    <s v="PO-173"/>
    <m/>
    <s v="ID-2449a000"/>
    <s v="Laurie Johnson"/>
    <m/>
    <x v="0"/>
    <s v=""/>
    <s v=""/>
    <s v=""/>
    <s v=""/>
    <s v=""/>
    <s v=""/>
    <s v=""/>
    <s v=""/>
    <s v=""/>
    <s v=""/>
    <s v=""/>
    <s v=""/>
    <s v=""/>
    <s v=""/>
    <s v=""/>
    <s v=""/>
    <s v=""/>
    <s v=""/>
    <m/>
    <m/>
    <n v="0"/>
    <n v="0"/>
    <n v="0"/>
    <n v="0"/>
    <n v="0"/>
  </r>
  <r>
    <x v="39"/>
    <x v="3"/>
    <s v="PO Number"/>
    <s v="VAL-9441"/>
    <s v="VAL-6587"/>
    <x v="1"/>
    <s v="ID_Num_6"/>
    <s v="83164 Rachel Prairie"/>
    <s v="South Ryantown"/>
    <s v="BC"/>
    <s v="93612"/>
    <s v="CA"/>
    <s v="PO-115"/>
    <m/>
    <s v="ID-7746a000"/>
    <s v="Daisy Martin"/>
    <m/>
    <x v="0"/>
    <s v=""/>
    <s v=""/>
    <s v=""/>
    <s v=""/>
    <s v=""/>
    <s v=""/>
    <s v=""/>
    <s v=""/>
    <s v=""/>
    <s v=""/>
    <s v=""/>
    <s v=""/>
    <s v=""/>
    <s v=""/>
    <s v=""/>
    <s v=""/>
    <s v=""/>
    <s v=""/>
    <m/>
    <m/>
    <n v="0"/>
    <n v="0"/>
    <n v="0"/>
    <n v="0"/>
    <n v="0"/>
  </r>
  <r>
    <x v="114"/>
    <x v="3"/>
    <s v="Account Name"/>
    <s v="VAL-4327"/>
    <s v="VAL-6641"/>
    <x v="14"/>
    <s v="ID_Num_5"/>
    <s v="1709 Mann Junctions Apt. 286"/>
    <s v="Obrienburgh"/>
    <m/>
    <s v="52591"/>
    <s v="GB"/>
    <s v="PO-875"/>
    <m/>
    <s v="ID-9868a000"/>
    <s v="Amanda Ross"/>
    <m/>
    <x v="0"/>
    <s v=""/>
    <s v=""/>
    <s v=""/>
    <s v=""/>
    <s v=""/>
    <s v=""/>
    <s v=""/>
    <s v=""/>
    <s v=""/>
    <s v=""/>
    <s v=""/>
    <s v=""/>
    <s v=""/>
    <s v=""/>
    <s v=""/>
    <s v=""/>
    <s v=""/>
    <s v=""/>
    <m/>
    <m/>
    <n v="0"/>
    <n v="0"/>
    <n v="0"/>
    <n v="0"/>
    <n v="0"/>
  </r>
  <r>
    <x v="115"/>
    <x v="1"/>
    <s v="Bill To Contact"/>
    <s v="VAL-5104"/>
    <s v="VAL-7826"/>
    <x v="12"/>
    <s v="ID_Num_4"/>
    <s v="8222 Pitts Isle Suite 868"/>
    <s v="Christopherburgh"/>
    <m/>
    <s v="09267"/>
    <s v="GB"/>
    <s v="PO-748"/>
    <m/>
    <s v="ID-6335a000"/>
    <s v="Matthew Barker"/>
    <m/>
    <x v="0"/>
    <s v=""/>
    <s v=""/>
    <s v=""/>
    <s v=""/>
    <s v=""/>
    <s v=""/>
    <s v=""/>
    <s v=""/>
    <s v=""/>
    <s v=""/>
    <s v=""/>
    <s v=""/>
    <s v=""/>
    <s v=""/>
    <s v=""/>
    <s v=""/>
    <s v=""/>
    <s v=""/>
    <m/>
    <m/>
    <n v="0"/>
    <n v="0"/>
    <n v="0"/>
    <n v="0"/>
    <n v="0"/>
  </r>
  <r>
    <x v="28"/>
    <x v="1"/>
    <s v="Bill To Contact"/>
    <s v="VAL-8131"/>
    <s v="VAL-9311"/>
    <x v="0"/>
    <s v="ID_Num_2"/>
    <s v="8333 Gibson Oval"/>
    <s v="Woodchester"/>
    <s v="BC"/>
    <s v="74014"/>
    <s v="CA"/>
    <s v="PO-964"/>
    <m/>
    <s v="ID-4576a000"/>
    <s v="Christopher Huffman"/>
    <m/>
    <x v="0"/>
    <s v=""/>
    <s v=""/>
    <s v=""/>
    <s v=""/>
    <s v=""/>
    <s v=""/>
    <s v=""/>
    <s v=""/>
    <s v=""/>
    <s v=""/>
    <s v=""/>
    <s v=""/>
    <s v=""/>
    <s v=""/>
    <s v=""/>
    <s v=""/>
    <s v=""/>
    <s v=""/>
    <m/>
    <m/>
    <n v="0"/>
    <n v="0"/>
    <n v="0"/>
    <n v="0"/>
    <n v="0"/>
  </r>
  <r>
    <x v="116"/>
    <x v="3"/>
    <s v="Account Name"/>
    <s v="VAL-7194"/>
    <s v="VAL-3428"/>
    <x v="6"/>
    <s v="ID_Num_4"/>
    <s v="68954 Cook Key"/>
    <s v="East Laurie"/>
    <s v="BC"/>
    <s v="54752"/>
    <s v="CA"/>
    <s v="PO-301"/>
    <m/>
    <s v="ID-4730a000"/>
    <s v="Anthony Cox"/>
    <m/>
    <x v="0"/>
    <s v=""/>
    <s v=""/>
    <s v=""/>
    <s v=""/>
    <s v=""/>
    <s v=""/>
    <s v=""/>
    <s v=""/>
    <s v=""/>
    <s v=""/>
    <s v=""/>
    <s v=""/>
    <s v=""/>
    <s v=""/>
    <s v=""/>
    <s v=""/>
    <s v=""/>
    <s v=""/>
    <m/>
    <m/>
    <n v="0"/>
    <n v="0"/>
    <n v="0"/>
    <n v="0"/>
    <n v="0"/>
  </r>
  <r>
    <x v="98"/>
    <x v="1"/>
    <s v="Account Name"/>
    <s v="VAL-3397"/>
    <s v="VAL-1456"/>
    <x v="13"/>
    <s v="ID_Num_6"/>
    <s v="50770 Andrea Knoll Suite 879"/>
    <s v="Jenniferburgh"/>
    <s v="BC"/>
    <s v="59196"/>
    <s v="CA"/>
    <s v="PO-491"/>
    <m/>
    <s v="ID-2407a000"/>
    <s v="Kevin Ward"/>
    <m/>
    <x v="0"/>
    <s v=""/>
    <s v=""/>
    <s v=""/>
    <s v=""/>
    <s v=""/>
    <s v=""/>
    <s v=""/>
    <s v=""/>
    <s v=""/>
    <s v=""/>
    <s v=""/>
    <s v=""/>
    <s v=""/>
    <s v=""/>
    <s v=""/>
    <s v=""/>
    <s v=""/>
    <s v=""/>
    <m/>
    <m/>
    <n v="0"/>
    <n v="0"/>
    <n v="0"/>
    <n v="0"/>
    <n v="0"/>
  </r>
  <r>
    <x v="117"/>
    <x v="3"/>
    <s v="Account Name"/>
    <s v="VAL-7731"/>
    <s v="VAL-4542"/>
    <x v="10"/>
    <s v="ID_Num_1"/>
    <s v="2327 Robinson River"/>
    <s v="East Jenniferbury"/>
    <m/>
    <s v="70829"/>
    <s v="GB"/>
    <s v="PO-642"/>
    <m/>
    <s v="ID-1968a000"/>
    <s v="David Jones"/>
    <m/>
    <x v="0"/>
    <s v=""/>
    <s v=""/>
    <s v=""/>
    <s v=""/>
    <s v=""/>
    <s v=""/>
    <s v=""/>
    <s v=""/>
    <s v=""/>
    <s v=""/>
    <s v=""/>
    <s v=""/>
    <s v=""/>
    <s v=""/>
    <s v=""/>
    <s v=""/>
    <s v=""/>
    <s v=""/>
    <m/>
    <m/>
    <n v="0"/>
    <n v="0"/>
    <n v="0"/>
    <n v="0"/>
    <n v="0"/>
  </r>
  <r>
    <x v="118"/>
    <x v="1"/>
    <s v="Account Name"/>
    <s v="VAL-7448"/>
    <s v="VAL-7798"/>
    <x v="11"/>
    <s v="ID_Num_5"/>
    <s v="44038 John Place Apt. 080"/>
    <s v="Lake Mary"/>
    <m/>
    <s v="36106"/>
    <s v="GB"/>
    <s v="PO-746"/>
    <m/>
    <s v="ID-1803a000"/>
    <s v="Heather Conrad"/>
    <m/>
    <x v="0"/>
    <s v=""/>
    <s v=""/>
    <s v=""/>
    <s v=""/>
    <s v=""/>
    <s v=""/>
    <s v=""/>
    <s v=""/>
    <s v=""/>
    <s v=""/>
    <s v=""/>
    <s v=""/>
    <s v=""/>
    <s v=""/>
    <s v=""/>
    <s v=""/>
    <s v=""/>
    <s v=""/>
    <m/>
    <m/>
    <n v="0"/>
    <n v="0"/>
    <n v="0"/>
    <n v="0"/>
    <n v="0"/>
  </r>
  <r>
    <x v="119"/>
    <x v="0"/>
    <s v="Bill To Contact"/>
    <s v="VAL-1830"/>
    <s v="VAL-5099"/>
    <x v="11"/>
    <s v="ID_Num_4"/>
    <s v="5225 Scott Loop Apt. 412"/>
    <s v="New Denisehaven"/>
    <s v="BC"/>
    <s v="23660"/>
    <s v="CA"/>
    <s v="PO-878"/>
    <m/>
    <s v="ID-4839a000"/>
    <s v="Danielle Scott"/>
    <m/>
    <x v="0"/>
    <s v=""/>
    <s v=""/>
    <s v=""/>
    <s v=""/>
    <s v=""/>
    <s v=""/>
    <s v=""/>
    <s v=""/>
    <s v=""/>
    <s v=""/>
    <s v=""/>
    <s v=""/>
    <s v=""/>
    <s v=""/>
    <s v=""/>
    <s v=""/>
    <s v=""/>
    <s v=""/>
    <m/>
    <m/>
    <n v="0"/>
    <n v="0"/>
    <n v="0"/>
    <n v="0"/>
    <n v="0"/>
  </r>
  <r>
    <x v="120"/>
    <x v="0"/>
    <s v="PO Number"/>
    <s v="VAL-2905"/>
    <s v="VAL-9830"/>
    <x v="14"/>
    <s v="ID_Num_1"/>
    <s v="98155 Brian Via Apt. 407"/>
    <s v="East Juanbury"/>
    <s v="NE"/>
    <s v="67355"/>
    <s v="US"/>
    <s v="PO-559"/>
    <m/>
    <s v="ID-5885a000"/>
    <s v="Dr. Joshua Walker DVM"/>
    <m/>
    <x v="0"/>
    <s v=""/>
    <s v=""/>
    <s v=""/>
    <s v=""/>
    <s v=""/>
    <s v=""/>
    <s v=""/>
    <s v=""/>
    <s v=""/>
    <s v=""/>
    <s v=""/>
    <s v=""/>
    <s v=""/>
    <s v=""/>
    <s v=""/>
    <s v=""/>
    <s v=""/>
    <s v=""/>
    <m/>
    <m/>
    <n v="0"/>
    <n v="0"/>
    <n v="0"/>
    <n v="0"/>
    <n v="0"/>
  </r>
  <r>
    <x v="93"/>
    <x v="2"/>
    <s v="Account Name"/>
    <s v="VAL-8002"/>
    <s v="VAL-3699"/>
    <x v="4"/>
    <s v="ID_Num_10"/>
    <s v="544 Washington Shoals Apt. 884"/>
    <s v="Saunderston"/>
    <s v="OR"/>
    <s v="89776"/>
    <s v="US"/>
    <s v="PO-268"/>
    <m/>
    <s v="ID-9128a000"/>
    <s v="John Rosales"/>
    <m/>
    <x v="0"/>
    <s v=""/>
    <s v=""/>
    <s v=""/>
    <s v=""/>
    <s v=""/>
    <s v=""/>
    <s v=""/>
    <s v=""/>
    <s v=""/>
    <s v=""/>
    <s v=""/>
    <s v=""/>
    <s v=""/>
    <s v=""/>
    <s v=""/>
    <s v=""/>
    <s v=""/>
    <s v=""/>
    <m/>
    <m/>
    <n v="0"/>
    <n v="0"/>
    <n v="0"/>
    <n v="0"/>
    <n v="0"/>
  </r>
  <r>
    <x v="121"/>
    <x v="3"/>
    <s v="Billing Contact Name"/>
    <s v="VAL-5181"/>
    <s v="VAL-1081"/>
    <x v="13"/>
    <s v="ID_Num_5"/>
    <s v="2805 John Parkway"/>
    <s v="Ruizfort"/>
    <m/>
    <s v="06801"/>
    <s v="GB"/>
    <s v="PO-694"/>
    <m/>
    <s v="ID-7926a000"/>
    <s v="Kyle Arnold"/>
    <m/>
    <x v="0"/>
    <s v=""/>
    <s v=""/>
    <s v=""/>
    <s v=""/>
    <s v=""/>
    <s v=""/>
    <s v=""/>
    <s v=""/>
    <s v=""/>
    <s v=""/>
    <s v=""/>
    <s v=""/>
    <s v=""/>
    <s v=""/>
    <s v=""/>
    <s v=""/>
    <s v=""/>
    <s v=""/>
    <m/>
    <m/>
    <n v="0"/>
    <n v="0"/>
    <n v="0"/>
    <n v="0"/>
    <n v="0"/>
  </r>
  <r>
    <x v="0"/>
    <x v="1"/>
    <s v="PO Number"/>
    <s v="VAL-5516"/>
    <s v="VAL-4404"/>
    <x v="15"/>
    <s v="ID_Num_5"/>
    <s v="31396 Rhodes Vista"/>
    <s v="South Jenniferhaven"/>
    <m/>
    <s v="97644"/>
    <s v="GB"/>
    <s v="PO-295"/>
    <m/>
    <s v="ID-2515a000"/>
    <s v="Mary Larson"/>
    <m/>
    <x v="1"/>
    <s v=""/>
    <s v=""/>
    <s v=""/>
    <s v=""/>
    <s v=""/>
    <s v=""/>
    <s v=""/>
    <s v=""/>
    <s v=""/>
    <s v=""/>
    <s v=""/>
    <s v=""/>
    <s v=""/>
    <s v=""/>
    <s v=""/>
    <s v=""/>
    <s v=""/>
    <s v=""/>
    <m/>
    <m/>
    <n v="0"/>
    <n v="0"/>
    <n v="0"/>
    <n v="0"/>
    <n v="0"/>
  </r>
  <r>
    <x v="122"/>
    <x v="1"/>
    <s v="PO Number"/>
    <s v="VAL-1519"/>
    <s v="VAL-1934"/>
    <x v="2"/>
    <s v="ID_Num_6"/>
    <s v="9881 Alicia Stravenue"/>
    <s v="Nicholasborough"/>
    <s v="SD"/>
    <s v="50768"/>
    <s v="US"/>
    <s v="PO-965"/>
    <m/>
    <s v="ID-1475a000"/>
    <s v="Jordan Baird"/>
    <m/>
    <x v="0"/>
    <s v=""/>
    <s v=""/>
    <s v=""/>
    <s v=""/>
    <s v=""/>
    <s v=""/>
    <s v=""/>
    <s v=""/>
    <s v=""/>
    <s v=""/>
    <s v=""/>
    <s v=""/>
    <s v=""/>
    <s v=""/>
    <s v=""/>
    <s v=""/>
    <s v=""/>
    <s v=""/>
    <m/>
    <m/>
    <n v="0"/>
    <n v="0"/>
    <n v="0"/>
    <n v="0"/>
    <n v="0"/>
  </r>
  <r>
    <x v="123"/>
    <x v="2"/>
    <s v="Bill To Contact"/>
    <s v="VAL-2178"/>
    <s v="VAL-2321"/>
    <x v="5"/>
    <s v="ID_Num_3"/>
    <s v="944 Johnson Flats"/>
    <s v="Rachelshire"/>
    <s v="BC"/>
    <s v="23104"/>
    <s v="CA"/>
    <s v="PO-975"/>
    <m/>
    <s v="ID-4103a000"/>
    <s v="Megan Barker"/>
    <m/>
    <x v="0"/>
    <s v=""/>
    <s v=""/>
    <s v=""/>
    <s v=""/>
    <s v=""/>
    <s v=""/>
    <s v=""/>
    <s v=""/>
    <s v=""/>
    <s v=""/>
    <s v=""/>
    <s v=""/>
    <s v=""/>
    <s v=""/>
    <s v=""/>
    <s v=""/>
    <s v=""/>
    <s v=""/>
    <m/>
    <m/>
    <n v="0"/>
    <n v="0"/>
    <n v="0"/>
    <n v="0"/>
    <n v="0"/>
  </r>
  <r>
    <x v="124"/>
    <x v="1"/>
    <s v="Billing Contact Name"/>
    <s v="VAL-8085"/>
    <s v="VAL-1567"/>
    <x v="9"/>
    <s v="ID_Num_4"/>
    <s v="97739 Ricky Stravenue Suite 824"/>
    <s v="East Katherineville"/>
    <s v="BC"/>
    <s v="78713"/>
    <s v="CA"/>
    <s v="PO-878"/>
    <m/>
    <s v="ID-3813a000"/>
    <s v="Jonathon Walls"/>
    <m/>
    <x v="0"/>
    <s v=""/>
    <s v=""/>
    <s v=""/>
    <s v=""/>
    <s v=""/>
    <s v=""/>
    <s v=""/>
    <s v=""/>
    <s v=""/>
    <s v=""/>
    <s v=""/>
    <s v=""/>
    <s v=""/>
    <s v=""/>
    <s v=""/>
    <s v=""/>
    <s v=""/>
    <s v=""/>
    <m/>
    <m/>
    <n v="0"/>
    <n v="0"/>
    <n v="0"/>
    <n v="0"/>
    <n v="0"/>
  </r>
  <r>
    <x v="125"/>
    <x v="2"/>
    <s v="Account Name"/>
    <s v="VAL-5213"/>
    <s v="VAL-3954"/>
    <x v="8"/>
    <s v="ID_Num_10"/>
    <s v="24552 William Mountain"/>
    <s v="New Patriciaport"/>
    <s v="BC"/>
    <s v="56526"/>
    <s v="CA"/>
    <s v="PO-620"/>
    <m/>
    <s v="ID-8479a000"/>
    <s v="Jennifer Cooke"/>
    <m/>
    <x v="0"/>
    <s v=""/>
    <s v=""/>
    <s v=""/>
    <s v=""/>
    <s v=""/>
    <s v=""/>
    <s v=""/>
    <s v=""/>
    <s v=""/>
    <s v=""/>
    <s v=""/>
    <s v=""/>
    <s v=""/>
    <s v=""/>
    <s v=""/>
    <s v=""/>
    <s v=""/>
    <s v=""/>
    <m/>
    <m/>
    <n v="0"/>
    <n v="0"/>
    <n v="0"/>
    <n v="0"/>
    <n v="0"/>
  </r>
  <r>
    <x v="115"/>
    <x v="1"/>
    <s v="Bill To Contact"/>
    <s v="VAL-8659"/>
    <s v="VAL-2346"/>
    <x v="11"/>
    <s v="ID_Num_5"/>
    <s v="7272 Jennifer Neck Apt. 723"/>
    <s v="Staffordmouth"/>
    <s v="BC"/>
    <s v="49611"/>
    <s v="CA"/>
    <s v="PO-636"/>
    <m/>
    <s v="ID-6765a000"/>
    <s v="Jamie Parker"/>
    <m/>
    <x v="0"/>
    <s v=""/>
    <s v=""/>
    <s v=""/>
    <s v=""/>
    <s v=""/>
    <s v=""/>
    <s v=""/>
    <s v=""/>
    <s v=""/>
    <s v=""/>
    <s v=""/>
    <s v=""/>
    <s v=""/>
    <s v=""/>
    <s v=""/>
    <s v=""/>
    <s v=""/>
    <s v=""/>
    <m/>
    <m/>
    <n v="0"/>
    <n v="0"/>
    <n v="0"/>
    <n v="0"/>
    <n v="0"/>
  </r>
  <r>
    <x v="126"/>
    <x v="2"/>
    <s v="Account Name"/>
    <s v="VAL-7941"/>
    <s v="VAL-4703"/>
    <x v="5"/>
    <s v="ID_Num_8"/>
    <s v="029 Adams Crescent"/>
    <s v="New Benjamin"/>
    <s v="KY"/>
    <s v="33523"/>
    <s v="US"/>
    <s v="PO-738"/>
    <m/>
    <s v="ID-2935a000"/>
    <s v="Nicholas Garcia"/>
    <m/>
    <x v="0"/>
    <s v=""/>
    <s v=""/>
    <s v=""/>
    <s v=""/>
    <s v=""/>
    <s v=""/>
    <s v=""/>
    <s v=""/>
    <s v=""/>
    <s v=""/>
    <s v=""/>
    <s v=""/>
    <s v=""/>
    <s v=""/>
    <s v=""/>
    <s v=""/>
    <s v=""/>
    <s v=""/>
    <m/>
    <m/>
    <n v="0"/>
    <n v="0"/>
    <n v="0"/>
    <n v="0"/>
    <n v="0"/>
  </r>
  <r>
    <x v="95"/>
    <x v="1"/>
    <s v="Bill To Contact"/>
    <s v="VAL-6572"/>
    <s v="VAL-8415"/>
    <x v="12"/>
    <s v="ID_Num_6"/>
    <s v="739 Michelle Mall Suite 928"/>
    <s v="Devinborough"/>
    <s v="ND"/>
    <s v="79306"/>
    <s v="US"/>
    <s v="PO-428"/>
    <m/>
    <s v="ID-8899a000"/>
    <s v="Michael Austin"/>
    <m/>
    <x v="0"/>
    <s v=""/>
    <s v=""/>
    <s v=""/>
    <s v=""/>
    <s v=""/>
    <s v=""/>
    <s v=""/>
    <s v=""/>
    <s v=""/>
    <s v=""/>
    <s v=""/>
    <s v=""/>
    <s v=""/>
    <s v=""/>
    <s v=""/>
    <s v=""/>
    <s v=""/>
    <s v=""/>
    <m/>
    <m/>
    <n v="0"/>
    <n v="0"/>
    <n v="0"/>
    <n v="0"/>
    <n v="0"/>
  </r>
  <r>
    <x v="95"/>
    <x v="2"/>
    <s v="Billing Contact Name"/>
    <s v="VAL-7523"/>
    <s v="VAL-8443"/>
    <x v="2"/>
    <s v="ID_Num_5"/>
    <s v="24099 Powell Gateway"/>
    <s v="North Patrickside"/>
    <s v="BC"/>
    <s v="28901"/>
    <s v="CA"/>
    <s v="PO-112"/>
    <m/>
    <s v="ID-7294a000"/>
    <s v="Crystal Rodriguez"/>
    <m/>
    <x v="0"/>
    <s v=""/>
    <s v=""/>
    <s v=""/>
    <s v=""/>
    <s v=""/>
    <s v=""/>
    <s v=""/>
    <s v=""/>
    <s v=""/>
    <s v=""/>
    <s v=""/>
    <s v=""/>
    <s v=""/>
    <s v=""/>
    <s v=""/>
    <s v=""/>
    <s v=""/>
    <s v=""/>
    <m/>
    <m/>
    <n v="0"/>
    <n v="0"/>
    <n v="0"/>
    <n v="0"/>
    <n v="0"/>
  </r>
  <r>
    <x v="78"/>
    <x v="0"/>
    <s v="Account Name"/>
    <s v="VAL-4191"/>
    <s v="VAL-7074"/>
    <x v="15"/>
    <s v="ID_Num_6"/>
    <s v="96197 Douglas Field Apt. 453"/>
    <s v="Johnsonberg"/>
    <s v="BC"/>
    <s v="65050"/>
    <s v="CA"/>
    <s v="PO-246"/>
    <m/>
    <s v="ID-8357a000"/>
    <s v="Matthew Jackson"/>
    <m/>
    <x v="0"/>
    <s v=""/>
    <s v=""/>
    <s v=""/>
    <s v=""/>
    <s v=""/>
    <s v=""/>
    <s v=""/>
    <s v=""/>
    <s v=""/>
    <s v=""/>
    <s v=""/>
    <s v=""/>
    <s v=""/>
    <s v=""/>
    <s v=""/>
    <s v=""/>
    <s v=""/>
    <s v=""/>
    <m/>
    <m/>
    <n v="0"/>
    <n v="0"/>
    <n v="0"/>
    <n v="0"/>
    <n v="0"/>
  </r>
  <r>
    <x v="127"/>
    <x v="3"/>
    <s v="Account Name"/>
    <s v="VAL-5517"/>
    <s v="VAL-1162"/>
    <x v="7"/>
    <s v="ID_Num_3"/>
    <s v="2696 Michael Parks"/>
    <s v="North Brandonberg"/>
    <s v="IA"/>
    <s v="02666"/>
    <s v="US"/>
    <s v="PO-178"/>
    <m/>
    <s v="ID-2878a000"/>
    <s v="Haley Bolton"/>
    <m/>
    <x v="0"/>
    <s v=""/>
    <s v=""/>
    <s v=""/>
    <s v=""/>
    <s v=""/>
    <s v=""/>
    <s v=""/>
    <s v=""/>
    <s v=""/>
    <s v=""/>
    <s v=""/>
    <s v=""/>
    <s v=""/>
    <s v=""/>
    <s v=""/>
    <s v=""/>
    <s v=""/>
    <s v=""/>
    <m/>
    <m/>
    <n v="0"/>
    <n v="0"/>
    <n v="0"/>
    <n v="0"/>
    <n v="0"/>
  </r>
  <r>
    <x v="99"/>
    <x v="1"/>
    <s v="Bill To Contact"/>
    <s v="VAL-5844"/>
    <s v="VAL-6990"/>
    <x v="1"/>
    <s v="ID_Num_9"/>
    <s v="852 Benjamin Gardens"/>
    <s v="Lake Gary"/>
    <s v="IN"/>
    <s v="80169"/>
    <s v="US"/>
    <s v="PO-134"/>
    <m/>
    <s v="ID-2050a000"/>
    <s v="Melissa Mills"/>
    <m/>
    <x v="0"/>
    <s v=""/>
    <s v=""/>
    <s v=""/>
    <s v=""/>
    <s v=""/>
    <s v=""/>
    <s v=""/>
    <s v=""/>
    <s v=""/>
    <s v=""/>
    <s v=""/>
    <s v=""/>
    <s v=""/>
    <s v=""/>
    <s v=""/>
    <s v=""/>
    <s v=""/>
    <s v=""/>
    <m/>
    <m/>
    <n v="0"/>
    <n v="0"/>
    <n v="0"/>
    <n v="0"/>
    <n v="0"/>
  </r>
  <r>
    <x v="39"/>
    <x v="2"/>
    <s v="Bill To Contact"/>
    <s v="VAL-2708"/>
    <s v="VAL-2904"/>
    <x v="9"/>
    <s v="ID_Num_5"/>
    <s v="6134 Kevin Points Suite 401"/>
    <s v="North Cassandrahaven"/>
    <s v="WV"/>
    <s v="91672"/>
    <s v="US"/>
    <s v="PO-402"/>
    <m/>
    <s v="ID-8820a000"/>
    <s v="Morgan Wilson"/>
    <m/>
    <x v="0"/>
    <s v=""/>
    <s v=""/>
    <s v=""/>
    <s v=""/>
    <s v=""/>
    <s v=""/>
    <s v=""/>
    <s v=""/>
    <s v=""/>
    <s v=""/>
    <s v=""/>
    <s v=""/>
    <s v=""/>
    <s v=""/>
    <s v=""/>
    <s v=""/>
    <s v=""/>
    <s v=""/>
    <m/>
    <m/>
    <n v="0"/>
    <n v="0"/>
    <n v="0"/>
    <n v="0"/>
    <n v="0"/>
  </r>
  <r>
    <x v="123"/>
    <x v="2"/>
    <s v="PO Number"/>
    <s v="VAL-5470"/>
    <s v="VAL-3517"/>
    <x v="13"/>
    <s v="ID_Num_10"/>
    <s v="447 Mullen Cape Suite 465"/>
    <s v="Sanchezville"/>
    <s v="BC"/>
    <s v="22141"/>
    <s v="CA"/>
    <s v="PO-110"/>
    <m/>
    <s v="ID-6870a000"/>
    <s v="Shirley Berg"/>
    <m/>
    <x v="0"/>
    <s v=""/>
    <s v=""/>
    <s v=""/>
    <s v=""/>
    <s v=""/>
    <s v=""/>
    <s v=""/>
    <s v=""/>
    <s v=""/>
    <s v=""/>
    <s v=""/>
    <s v=""/>
    <s v=""/>
    <s v=""/>
    <s v=""/>
    <s v=""/>
    <s v=""/>
    <s v=""/>
    <m/>
    <m/>
    <n v="0"/>
    <n v="0"/>
    <n v="0"/>
    <n v="0"/>
    <n v="0"/>
  </r>
  <r>
    <x v="128"/>
    <x v="2"/>
    <s v="Billing Contact Name"/>
    <s v="VAL-3680"/>
    <s v="VAL-7726"/>
    <x v="2"/>
    <s v="ID_Num_1"/>
    <s v="157 Victoria Cliffs Apt. 640"/>
    <s v="North Alexander"/>
    <m/>
    <s v="87168"/>
    <s v="GB"/>
    <s v="PO-951"/>
    <m/>
    <s v="ID-8891a000"/>
    <s v="Whitney Schultz"/>
    <m/>
    <x v="0"/>
    <s v=""/>
    <s v=""/>
    <s v=""/>
    <s v=""/>
    <s v=""/>
    <s v=""/>
    <s v=""/>
    <s v=""/>
    <s v=""/>
    <s v=""/>
    <s v=""/>
    <s v=""/>
    <s v=""/>
    <s v=""/>
    <s v=""/>
    <s v=""/>
    <s v=""/>
    <s v=""/>
    <m/>
    <m/>
    <n v="0"/>
    <n v="0"/>
    <n v="0"/>
    <n v="0"/>
    <n v="0"/>
  </r>
  <r>
    <x v="129"/>
    <x v="2"/>
    <s v="Bill To Contact"/>
    <s v="VAL-2189"/>
    <s v="VAL-6495"/>
    <x v="15"/>
    <s v="ID_Num_1"/>
    <s v="409 Steven Port Apt. 106"/>
    <s v="Thomaston"/>
    <s v="TN"/>
    <s v="60393"/>
    <s v="US"/>
    <s v="PO-374"/>
    <m/>
    <s v="ID-9801a000"/>
    <s v="Madison Thompson"/>
    <m/>
    <x v="1"/>
    <s v=""/>
    <s v=""/>
    <s v=""/>
    <s v=""/>
    <s v=""/>
    <s v=""/>
    <s v=""/>
    <s v=""/>
    <s v=""/>
    <s v=""/>
    <s v=""/>
    <s v=""/>
    <s v=""/>
    <s v=""/>
    <s v=""/>
    <s v=""/>
    <s v=""/>
    <s v=""/>
    <m/>
    <m/>
    <n v="0"/>
    <n v="0"/>
    <n v="0"/>
    <n v="0"/>
    <n v="0"/>
  </r>
  <r>
    <x v="130"/>
    <x v="0"/>
    <s v="Bill To Contact"/>
    <s v="VAL-4014"/>
    <s v="VAL-4416"/>
    <x v="14"/>
    <s v="ID_Num_6"/>
    <s v="3553 Kim Pines Apt. 572"/>
    <s v="Rachelburgh"/>
    <m/>
    <s v="64108"/>
    <s v="GB"/>
    <s v="PO-424"/>
    <m/>
    <s v="ID-4978a000"/>
    <s v="George Frank"/>
    <m/>
    <x v="0"/>
    <s v=""/>
    <s v=""/>
    <s v=""/>
    <s v=""/>
    <s v=""/>
    <s v=""/>
    <s v=""/>
    <s v=""/>
    <s v=""/>
    <s v=""/>
    <s v=""/>
    <s v=""/>
    <s v=""/>
    <s v=""/>
    <s v=""/>
    <s v=""/>
    <s v=""/>
    <s v=""/>
    <m/>
    <m/>
    <n v="0"/>
    <n v="0"/>
    <n v="0"/>
    <n v="0"/>
    <n v="0"/>
  </r>
  <r>
    <x v="131"/>
    <x v="2"/>
    <s v="Bill To Contact"/>
    <s v="VAL-1499"/>
    <s v="VAL-6679"/>
    <x v="6"/>
    <s v="ID_Num_10"/>
    <s v="1154 Lopez Oval"/>
    <s v="Danieltown"/>
    <s v="NV"/>
    <s v="09860"/>
    <s v="US"/>
    <s v="PO-473"/>
    <m/>
    <s v="ID-4473a000"/>
    <s v="Lauren Rodriguez"/>
    <m/>
    <x v="0"/>
    <s v=""/>
    <s v=""/>
    <s v=""/>
    <s v=""/>
    <s v=""/>
    <s v=""/>
    <s v=""/>
    <s v=""/>
    <s v=""/>
    <s v=""/>
    <s v=""/>
    <s v=""/>
    <s v=""/>
    <s v=""/>
    <s v=""/>
    <s v=""/>
    <s v=""/>
    <s v=""/>
    <m/>
    <m/>
    <n v="0"/>
    <n v="0"/>
    <n v="0"/>
    <n v="0"/>
    <n v="0"/>
  </r>
  <r>
    <x v="132"/>
    <x v="3"/>
    <s v="Account Name"/>
    <s v="VAL-4618"/>
    <s v="VAL-9184"/>
    <x v="6"/>
    <s v="ID_Num_8"/>
    <s v="09187 Parker Manors"/>
    <s v="North Danielle"/>
    <s v="BC"/>
    <s v="19135"/>
    <s v="CA"/>
    <s v="PO-280"/>
    <m/>
    <s v="ID-6178a000"/>
    <s v="Spencer Gibson"/>
    <m/>
    <x v="0"/>
    <s v=""/>
    <s v=""/>
    <s v=""/>
    <s v=""/>
    <s v=""/>
    <s v=""/>
    <s v=""/>
    <s v=""/>
    <s v=""/>
    <s v=""/>
    <s v=""/>
    <s v=""/>
    <s v=""/>
    <s v=""/>
    <s v=""/>
    <s v=""/>
    <s v=""/>
    <s v=""/>
    <m/>
    <m/>
    <n v="0"/>
    <n v="0"/>
    <n v="0"/>
    <n v="0"/>
    <n v="0"/>
  </r>
  <r>
    <x v="133"/>
    <x v="1"/>
    <s v="PO Number"/>
    <s v="VAL-2711"/>
    <s v="VAL-2189"/>
    <x v="4"/>
    <s v="ID_Num_3"/>
    <s v="5620 Nicole Canyon Apt. 576"/>
    <s v="Blaketown"/>
    <s v="WY"/>
    <s v="01990"/>
    <s v="US"/>
    <s v="PO-642"/>
    <m/>
    <s v="ID-4560a000"/>
    <s v="Robin Brown"/>
    <m/>
    <x v="0"/>
    <s v=""/>
    <s v=""/>
    <s v=""/>
    <s v=""/>
    <s v=""/>
    <s v=""/>
    <s v=""/>
    <s v=""/>
    <s v=""/>
    <s v=""/>
    <s v=""/>
    <s v=""/>
    <s v=""/>
    <s v=""/>
    <s v=""/>
    <s v=""/>
    <s v=""/>
    <s v=""/>
    <m/>
    <m/>
    <n v="0"/>
    <n v="0"/>
    <n v="0"/>
    <n v="0"/>
    <n v="0"/>
  </r>
  <r>
    <x v="26"/>
    <x v="0"/>
    <s v="Bill To Contact"/>
    <s v="VAL-7661"/>
    <s v="VAL-3503"/>
    <x v="2"/>
    <s v="ID_Num_10"/>
    <s v="279 Hogan View Suite 819"/>
    <s v="Nguyenport"/>
    <m/>
    <s v="34233"/>
    <s v="GB"/>
    <s v="PO-377"/>
    <m/>
    <s v="ID-3859a000"/>
    <s v="Theresa Brown"/>
    <m/>
    <x v="0"/>
    <s v=""/>
    <s v=""/>
    <s v=""/>
    <s v=""/>
    <s v=""/>
    <s v=""/>
    <s v=""/>
    <s v=""/>
    <s v=""/>
    <s v=""/>
    <s v=""/>
    <s v=""/>
    <s v=""/>
    <s v=""/>
    <s v=""/>
    <s v=""/>
    <s v=""/>
    <s v=""/>
    <m/>
    <m/>
    <n v="0"/>
    <n v="0"/>
    <n v="0"/>
    <n v="0"/>
    <n v="0"/>
  </r>
  <r>
    <x v="106"/>
    <x v="3"/>
    <s v="Billing Contact Name"/>
    <s v="VAL-6951"/>
    <s v="VAL-6426"/>
    <x v="13"/>
    <s v="ID_Num_6"/>
    <s v="2502 Robert Mountains"/>
    <s v="New Carolynshire"/>
    <m/>
    <s v="48864"/>
    <s v="GB"/>
    <s v="PO-126"/>
    <m/>
    <s v="ID-5319a000"/>
    <s v="Kelly Bell"/>
    <m/>
    <x v="0"/>
    <s v=""/>
    <s v=""/>
    <s v=""/>
    <s v=""/>
    <s v=""/>
    <s v=""/>
    <s v=""/>
    <s v=""/>
    <s v=""/>
    <s v=""/>
    <s v=""/>
    <s v=""/>
    <s v=""/>
    <s v=""/>
    <s v=""/>
    <s v=""/>
    <s v=""/>
    <s v=""/>
    <m/>
    <m/>
    <n v="0"/>
    <n v="0"/>
    <n v="0"/>
    <n v="0"/>
    <n v="0"/>
  </r>
  <r>
    <x v="134"/>
    <x v="3"/>
    <s v="Bill To Contact"/>
    <s v="VAL-4728"/>
    <s v="VAL-9000"/>
    <x v="10"/>
    <s v="ID_Num_8"/>
    <s v="6456 Davidson Forges Suite 857"/>
    <s v="North Deniseberg"/>
    <s v="BC"/>
    <s v="65590"/>
    <s v="CA"/>
    <s v="PO-431"/>
    <m/>
    <s v="ID-6834a000"/>
    <s v="Tiffany Potter"/>
    <m/>
    <x v="0"/>
    <s v=""/>
    <s v=""/>
    <s v=""/>
    <s v=""/>
    <s v=""/>
    <s v=""/>
    <s v=""/>
    <s v=""/>
    <s v=""/>
    <s v=""/>
    <s v=""/>
    <s v=""/>
    <s v=""/>
    <s v=""/>
    <s v=""/>
    <s v=""/>
    <s v=""/>
    <s v=""/>
    <m/>
    <m/>
    <n v="0"/>
    <n v="0"/>
    <n v="0"/>
    <n v="0"/>
    <n v="0"/>
  </r>
  <r>
    <x v="135"/>
    <x v="1"/>
    <s v="PO Number"/>
    <s v="VAL-2501"/>
    <s v="VAL-2773"/>
    <x v="4"/>
    <s v="ID_Num_6"/>
    <s v="6147 Gordon Corner"/>
    <s v="Robertmouth"/>
    <s v="BC"/>
    <s v="72177"/>
    <s v="CA"/>
    <s v="PO-237"/>
    <m/>
    <s v="ID-5801a000"/>
    <s v="Wanda Davis"/>
    <m/>
    <x v="0"/>
    <s v=""/>
    <s v=""/>
    <s v=""/>
    <s v=""/>
    <s v=""/>
    <s v=""/>
    <s v=""/>
    <s v=""/>
    <s v=""/>
    <s v=""/>
    <s v=""/>
    <s v=""/>
    <s v=""/>
    <s v=""/>
    <s v=""/>
    <s v=""/>
    <s v=""/>
    <s v=""/>
    <m/>
    <m/>
    <n v="0"/>
    <n v="0"/>
    <n v="0"/>
    <n v="0"/>
    <n v="0"/>
  </r>
  <r>
    <x v="74"/>
    <x v="0"/>
    <s v="Account Name"/>
    <s v="VAL-7160"/>
    <s v="VAL-8581"/>
    <x v="10"/>
    <s v="ID_Num_9"/>
    <s v="0926 Brian Mountains Apt. 253"/>
    <s v="Alexandrabury"/>
    <s v="BC"/>
    <s v="29924"/>
    <s v="CA"/>
    <s v="PO-630"/>
    <m/>
    <s v="ID-9526a000"/>
    <s v="Melissa Castro"/>
    <m/>
    <x v="0"/>
    <s v=""/>
    <s v=""/>
    <s v=""/>
    <s v=""/>
    <s v=""/>
    <s v=""/>
    <s v=""/>
    <s v=""/>
    <s v=""/>
    <s v=""/>
    <s v=""/>
    <s v=""/>
    <s v=""/>
    <s v=""/>
    <s v=""/>
    <s v=""/>
    <s v=""/>
    <s v=""/>
    <m/>
    <m/>
    <n v="0"/>
    <n v="0"/>
    <n v="0"/>
    <n v="0"/>
    <n v="0"/>
  </r>
  <r>
    <x v="136"/>
    <x v="3"/>
    <s v="PO Number"/>
    <s v="VAL-1599"/>
    <s v="VAL-6923"/>
    <x v="9"/>
    <s v="ID_Num_7"/>
    <s v="697 Bruce Orchard Apt. 868"/>
    <s v="Nicolestad"/>
    <s v="CT"/>
    <s v="97221"/>
    <s v="US"/>
    <s v="PO-649"/>
    <m/>
    <s v="ID-4472a000"/>
    <s v="Andrew Ortiz"/>
    <m/>
    <x v="0"/>
    <s v=""/>
    <s v=""/>
    <s v=""/>
    <s v=""/>
    <s v=""/>
    <s v=""/>
    <s v=""/>
    <s v=""/>
    <s v=""/>
    <s v=""/>
    <s v=""/>
    <s v=""/>
    <s v=""/>
    <s v=""/>
    <s v=""/>
    <s v=""/>
    <s v=""/>
    <s v=""/>
    <m/>
    <m/>
    <n v="0"/>
    <n v="0"/>
    <n v="0"/>
    <n v="0"/>
    <n v="0"/>
  </r>
  <r>
    <x v="137"/>
    <x v="2"/>
    <s v="Billing Contact Name"/>
    <s v="VAL-4095"/>
    <s v="VAL-4417"/>
    <x v="4"/>
    <s v="ID_Num_10"/>
    <s v="214 Johnson Motorway"/>
    <s v="South Mark"/>
    <s v="BC"/>
    <s v="48315"/>
    <s v="CA"/>
    <s v="PO-617"/>
    <m/>
    <s v="ID-2404a000"/>
    <s v="Paul Hodges"/>
    <m/>
    <x v="0"/>
    <s v=""/>
    <s v=""/>
    <s v=""/>
    <s v=""/>
    <s v=""/>
    <s v=""/>
    <s v=""/>
    <s v=""/>
    <s v=""/>
    <s v=""/>
    <s v=""/>
    <s v=""/>
    <s v=""/>
    <s v=""/>
    <s v=""/>
    <s v=""/>
    <s v=""/>
    <s v=""/>
    <m/>
    <m/>
    <n v="0"/>
    <n v="0"/>
    <n v="0"/>
    <n v="0"/>
    <n v="0"/>
  </r>
  <r>
    <x v="138"/>
    <x v="3"/>
    <s v="Account Name"/>
    <s v="VAL-6150"/>
    <s v="VAL-3921"/>
    <x v="12"/>
    <s v="ID_Num_1"/>
    <s v="538 Matthew Manor Apt. 099"/>
    <s v="Jeffreyburgh"/>
    <m/>
    <s v="83281"/>
    <s v="GB"/>
    <s v="PO-928"/>
    <m/>
    <s v="ID-8983a000"/>
    <s v="Meghan Beard"/>
    <m/>
    <x v="0"/>
    <s v=""/>
    <s v=""/>
    <s v=""/>
    <s v=""/>
    <s v=""/>
    <s v=""/>
    <s v=""/>
    <s v=""/>
    <s v=""/>
    <s v=""/>
    <s v=""/>
    <s v=""/>
    <s v=""/>
    <s v=""/>
    <s v=""/>
    <s v=""/>
    <s v=""/>
    <s v=""/>
    <m/>
    <m/>
    <n v="0"/>
    <n v="0"/>
    <n v="0"/>
    <n v="0"/>
    <n v="0"/>
  </r>
  <r>
    <x v="139"/>
    <x v="0"/>
    <s v="Bill To Contact"/>
    <s v="VAL-4364"/>
    <s v="VAL-7407"/>
    <x v="9"/>
    <s v="ID_Num_7"/>
    <s v="46504 Solomon Center Apt. 694"/>
    <s v="West Cindy"/>
    <s v="UT"/>
    <s v="41936"/>
    <s v="US"/>
    <s v="PO-278"/>
    <m/>
    <s v="ID-8539a000"/>
    <s v="Paul Woodward"/>
    <m/>
    <x v="0"/>
    <s v=""/>
    <s v=""/>
    <s v=""/>
    <s v=""/>
    <s v=""/>
    <s v=""/>
    <s v=""/>
    <s v=""/>
    <s v=""/>
    <s v=""/>
    <s v=""/>
    <s v=""/>
    <s v=""/>
    <s v=""/>
    <s v=""/>
    <s v=""/>
    <s v=""/>
    <s v=""/>
    <m/>
    <m/>
    <n v="0"/>
    <n v="0"/>
    <n v="0"/>
    <n v="0"/>
    <n v="0"/>
  </r>
  <r>
    <x v="140"/>
    <x v="0"/>
    <s v="Billing Contact Name"/>
    <s v="VAL-6332"/>
    <s v="VAL-7921"/>
    <x v="0"/>
    <s v="ID_Num_8"/>
    <s v="308 Jacob Wall"/>
    <s v="East Richard"/>
    <m/>
    <s v="16690"/>
    <s v="GB"/>
    <s v="PO-165"/>
    <m/>
    <s v="ID-3952a000"/>
    <s v="Charles Bryan"/>
    <m/>
    <x v="0"/>
    <s v=""/>
    <s v=""/>
    <s v=""/>
    <s v=""/>
    <s v=""/>
    <s v=""/>
    <s v=""/>
    <s v=""/>
    <s v=""/>
    <s v=""/>
    <s v=""/>
    <s v=""/>
    <s v=""/>
    <s v=""/>
    <s v=""/>
    <s v=""/>
    <s v=""/>
    <s v=""/>
    <m/>
    <m/>
    <n v="0"/>
    <n v="0"/>
    <n v="0"/>
    <n v="0"/>
    <n v="0"/>
  </r>
  <r>
    <x v="96"/>
    <x v="3"/>
    <s v="PO Number"/>
    <s v="VAL-7584"/>
    <s v="VAL-3078"/>
    <x v="8"/>
    <s v="ID_Num_6"/>
    <s v="2227 Douglas Terrace"/>
    <s v="Sosatown"/>
    <s v="BC"/>
    <s v="87343"/>
    <s v="CA"/>
    <s v="PO-179"/>
    <m/>
    <s v="ID-8568a000"/>
    <s v="Anthony Snyder"/>
    <m/>
    <x v="0"/>
    <s v=""/>
    <s v=""/>
    <s v=""/>
    <s v=""/>
    <s v=""/>
    <s v=""/>
    <s v=""/>
    <s v=""/>
    <s v=""/>
    <s v=""/>
    <s v=""/>
    <s v=""/>
    <s v=""/>
    <s v=""/>
    <s v=""/>
    <s v=""/>
    <s v=""/>
    <s v=""/>
    <m/>
    <m/>
    <n v="0"/>
    <n v="0"/>
    <n v="0"/>
    <n v="0"/>
    <n v="0"/>
  </r>
  <r>
    <x v="141"/>
    <x v="3"/>
    <s v="Account Name"/>
    <s v="VAL-3966"/>
    <s v="VAL-9791"/>
    <x v="6"/>
    <s v="ID_Num_1"/>
    <s v="313 Davidson Camp"/>
    <s v="Richardside"/>
    <m/>
    <s v="14257"/>
    <s v="GB"/>
    <s v="PO-768"/>
    <m/>
    <s v="ID-4111a000"/>
    <s v="Alicia Adams DVM"/>
    <m/>
    <x v="0"/>
    <s v=""/>
    <s v=""/>
    <s v=""/>
    <s v=""/>
    <s v=""/>
    <s v=""/>
    <s v=""/>
    <s v=""/>
    <s v=""/>
    <s v=""/>
    <s v=""/>
    <s v=""/>
    <s v=""/>
    <s v=""/>
    <s v=""/>
    <s v=""/>
    <s v=""/>
    <s v=""/>
    <m/>
    <m/>
    <n v="0"/>
    <n v="0"/>
    <n v="0"/>
    <n v="0"/>
    <n v="0"/>
  </r>
  <r>
    <x v="142"/>
    <x v="2"/>
    <s v="PO Number"/>
    <s v="VAL-2270"/>
    <s v="VAL-3566"/>
    <x v="11"/>
    <s v="ID_Num_8"/>
    <s v="55185 Gregory Greens Apt. 455"/>
    <s v="Howardmouth"/>
    <s v="LA"/>
    <s v="24782"/>
    <s v="US"/>
    <s v="PO-668"/>
    <m/>
    <s v="ID-4636a000"/>
    <s v="Randy Rivas Jr."/>
    <m/>
    <x v="0"/>
    <s v=""/>
    <s v=""/>
    <s v=""/>
    <s v=""/>
    <s v=""/>
    <s v=""/>
    <s v=""/>
    <s v=""/>
    <s v=""/>
    <s v=""/>
    <s v=""/>
    <s v=""/>
    <s v=""/>
    <s v=""/>
    <s v=""/>
    <s v=""/>
    <s v=""/>
    <s v=""/>
    <m/>
    <m/>
    <n v="0"/>
    <n v="0"/>
    <n v="0"/>
    <n v="0"/>
    <n v="0"/>
  </r>
  <r>
    <x v="143"/>
    <x v="2"/>
    <s v="PO Number"/>
    <s v="VAL-8959"/>
    <s v="VAL-1616"/>
    <x v="5"/>
    <s v="ID_Num_5"/>
    <s v="57937 Henderson Hollow"/>
    <s v="Carolfurt"/>
    <s v="BC"/>
    <s v="58831"/>
    <s v="CA"/>
    <s v="PO-225"/>
    <m/>
    <s v="ID-9632a000"/>
    <s v="Ronald Snyder"/>
    <m/>
    <x v="0"/>
    <s v=""/>
    <s v=""/>
    <s v=""/>
    <s v=""/>
    <s v=""/>
    <s v=""/>
    <s v=""/>
    <s v=""/>
    <s v=""/>
    <s v=""/>
    <s v=""/>
    <s v=""/>
    <s v=""/>
    <s v=""/>
    <s v=""/>
    <s v=""/>
    <s v=""/>
    <s v=""/>
    <m/>
    <m/>
    <n v="0"/>
    <n v="0"/>
    <n v="0"/>
    <n v="0"/>
    <n v="0"/>
  </r>
  <r>
    <x v="144"/>
    <x v="3"/>
    <s v="PO Number"/>
    <s v="VAL-2404"/>
    <s v="VAL-2133"/>
    <x v="11"/>
    <s v="ID_Num_8"/>
    <s v="6464 Amy Locks Suite 599"/>
    <s v="Edwardschester"/>
    <s v="BC"/>
    <s v="41025"/>
    <s v="CA"/>
    <s v="PO-451"/>
    <m/>
    <s v="ID-4371a000"/>
    <s v="Stephen Thornton"/>
    <m/>
    <x v="0"/>
    <s v=""/>
    <s v=""/>
    <s v=""/>
    <s v=""/>
    <s v=""/>
    <s v=""/>
    <s v=""/>
    <s v=""/>
    <s v=""/>
    <s v=""/>
    <s v=""/>
    <s v=""/>
    <s v=""/>
    <s v=""/>
    <s v=""/>
    <s v=""/>
    <s v=""/>
    <s v=""/>
    <m/>
    <m/>
    <n v="0"/>
    <n v="0"/>
    <n v="0"/>
    <n v="0"/>
    <n v="0"/>
  </r>
  <r>
    <x v="145"/>
    <x v="0"/>
    <s v="PO Number"/>
    <s v="VAL-7650"/>
    <s v="VAL-7258"/>
    <x v="10"/>
    <s v="ID_Num_1"/>
    <s v="296 Miller Locks"/>
    <s v="Alexandermouth"/>
    <m/>
    <s v="16714"/>
    <s v="GB"/>
    <s v="PO-707"/>
    <m/>
    <s v="ID-1424a000"/>
    <s v="Harold King"/>
    <m/>
    <x v="0"/>
    <s v=""/>
    <s v=""/>
    <s v=""/>
    <s v=""/>
    <s v=""/>
    <s v=""/>
    <s v=""/>
    <s v=""/>
    <s v=""/>
    <s v=""/>
    <s v=""/>
    <s v=""/>
    <s v=""/>
    <s v=""/>
    <s v=""/>
    <s v=""/>
    <s v=""/>
    <s v=""/>
    <m/>
    <m/>
    <n v="0"/>
    <n v="0"/>
    <n v="0"/>
    <n v="0"/>
    <n v="0"/>
  </r>
  <r>
    <x v="146"/>
    <x v="2"/>
    <s v="Bill To Contact"/>
    <s v="VAL-8008"/>
    <s v="VAL-9682"/>
    <x v="14"/>
    <s v="ID_Num_8"/>
    <s v="65458 Boyer Brooks Suite 981"/>
    <s v="Port Danielmouth"/>
    <s v="BC"/>
    <s v="98531"/>
    <s v="CA"/>
    <s v="PO-823"/>
    <m/>
    <s v="ID-8162a000"/>
    <s v="Michael Kramer"/>
    <m/>
    <x v="0"/>
    <s v=""/>
    <s v=""/>
    <s v=""/>
    <s v=""/>
    <s v=""/>
    <s v=""/>
    <s v=""/>
    <s v=""/>
    <s v=""/>
    <s v=""/>
    <s v=""/>
    <s v=""/>
    <s v=""/>
    <s v=""/>
    <s v=""/>
    <s v=""/>
    <s v=""/>
    <s v=""/>
    <m/>
    <m/>
    <n v="0"/>
    <n v="0"/>
    <n v="0"/>
    <n v="0"/>
    <n v="0"/>
  </r>
  <r>
    <x v="147"/>
    <x v="1"/>
    <s v="Bill To Contact"/>
    <s v="VAL-5798"/>
    <s v="VAL-3738"/>
    <x v="5"/>
    <s v="ID_Num_2"/>
    <s v="32550 Harris Ville Apt. 815"/>
    <s v="Jennafurt"/>
    <s v="BC"/>
    <s v="88019"/>
    <s v="CA"/>
    <s v="PO-946"/>
    <m/>
    <s v="ID-4273a000"/>
    <s v="Dustin Schmidt"/>
    <m/>
    <x v="0"/>
    <s v=""/>
    <s v=""/>
    <s v=""/>
    <s v=""/>
    <s v=""/>
    <s v=""/>
    <s v=""/>
    <s v=""/>
    <s v=""/>
    <s v=""/>
    <s v=""/>
    <s v=""/>
    <s v=""/>
    <s v=""/>
    <s v=""/>
    <s v=""/>
    <s v=""/>
    <s v=""/>
    <m/>
    <m/>
    <n v="0"/>
    <n v="0"/>
    <n v="0"/>
    <n v="0"/>
    <n v="0"/>
  </r>
  <r>
    <x v="148"/>
    <x v="3"/>
    <s v="Bill To Contact"/>
    <s v="VAL-7707"/>
    <s v="VAL-9522"/>
    <x v="13"/>
    <s v="ID_Num_1"/>
    <s v="6748 Ward Glens Suite 185"/>
    <s v="Smithshire"/>
    <s v="OR"/>
    <s v="40904"/>
    <s v="US"/>
    <s v="PO-696"/>
    <m/>
    <s v="ID-7360a000"/>
    <s v="Amy Herrera"/>
    <m/>
    <x v="0"/>
    <s v=""/>
    <s v=""/>
    <s v=""/>
    <s v=""/>
    <s v=""/>
    <s v=""/>
    <s v=""/>
    <s v=""/>
    <s v=""/>
    <s v=""/>
    <s v=""/>
    <s v=""/>
    <s v=""/>
    <s v=""/>
    <s v=""/>
    <s v=""/>
    <s v=""/>
    <s v=""/>
    <m/>
    <m/>
    <n v="0"/>
    <n v="0"/>
    <n v="0"/>
    <n v="0"/>
    <n v="0"/>
  </r>
  <r>
    <x v="149"/>
    <x v="1"/>
    <s v="Account Name"/>
    <s v="VAL-1464"/>
    <s v="VAL-7425"/>
    <x v="11"/>
    <s v="ID_Num_2"/>
    <s v="7852 Miranda Greens Apt. 635"/>
    <s v="Port Carlaport"/>
    <m/>
    <s v="31675"/>
    <s v="GB"/>
    <s v="PO-880"/>
    <m/>
    <s v="ID-2982a000"/>
    <s v="James Rosales"/>
    <m/>
    <x v="0"/>
    <s v=""/>
    <s v=""/>
    <s v=""/>
    <s v=""/>
    <s v=""/>
    <s v=""/>
    <s v=""/>
    <s v=""/>
    <s v=""/>
    <s v=""/>
    <s v=""/>
    <s v=""/>
    <s v=""/>
    <s v=""/>
    <s v=""/>
    <s v=""/>
    <s v=""/>
    <s v=""/>
    <m/>
    <m/>
    <n v="0"/>
    <n v="0"/>
    <n v="0"/>
    <n v="0"/>
    <n v="0"/>
  </r>
  <r>
    <x v="150"/>
    <x v="1"/>
    <s v="Billing Contact Name"/>
    <s v="VAL-8293"/>
    <s v="VAL-5055"/>
    <x v="9"/>
    <s v="ID_Num_9"/>
    <s v="872 Alexander Isle Apt. 359"/>
    <s v="West Michael"/>
    <m/>
    <s v="96762"/>
    <s v="GB"/>
    <s v="PO-607"/>
    <m/>
    <s v="ID-1472a000"/>
    <s v="Kevin Lawson"/>
    <m/>
    <x v="0"/>
    <s v=""/>
    <s v=""/>
    <s v=""/>
    <s v=""/>
    <s v=""/>
    <s v=""/>
    <s v=""/>
    <s v=""/>
    <s v=""/>
    <s v=""/>
    <s v=""/>
    <s v=""/>
    <s v=""/>
    <s v=""/>
    <s v=""/>
    <s v=""/>
    <s v=""/>
    <s v=""/>
    <m/>
    <m/>
    <n v="0"/>
    <n v="0"/>
    <n v="0"/>
    <n v="0"/>
    <n v="0"/>
  </r>
  <r>
    <x v="115"/>
    <x v="3"/>
    <s v="PO Number"/>
    <s v="VAL-6370"/>
    <s v="VAL-2658"/>
    <x v="4"/>
    <s v="ID_Num_9"/>
    <s v="527 Patrick Shore Suite 500"/>
    <s v="North David"/>
    <s v="AK"/>
    <s v="69132"/>
    <s v="US"/>
    <s v="PO-646"/>
    <m/>
    <s v="ID-8844a000"/>
    <s v="Sean Sims"/>
    <m/>
    <x v="1"/>
    <s v=""/>
    <s v=""/>
    <s v=""/>
    <s v=""/>
    <s v=""/>
    <s v=""/>
    <s v=""/>
    <s v=""/>
    <s v=""/>
    <s v=""/>
    <s v=""/>
    <s v=""/>
    <s v=""/>
    <s v=""/>
    <s v=""/>
    <s v=""/>
    <s v=""/>
    <s v=""/>
    <m/>
    <m/>
    <n v="0"/>
    <n v="0"/>
    <n v="0"/>
    <n v="0"/>
    <n v="0"/>
  </r>
  <r>
    <x v="151"/>
    <x v="0"/>
    <s v="Account Name"/>
    <s v="VAL-9030"/>
    <s v="VAL-5016"/>
    <x v="8"/>
    <s v="ID_Num_1"/>
    <s v="802 Fleming Terrace Suite 193"/>
    <s v="New Colton"/>
    <m/>
    <s v="22267"/>
    <s v="GB"/>
    <s v="PO-199"/>
    <m/>
    <s v="ID-1589a000"/>
    <s v="Kristen Kerr"/>
    <m/>
    <x v="0"/>
    <s v=""/>
    <s v=""/>
    <s v=""/>
    <s v=""/>
    <s v=""/>
    <s v=""/>
    <s v=""/>
    <s v=""/>
    <s v=""/>
    <s v=""/>
    <s v=""/>
    <s v=""/>
    <s v=""/>
    <s v=""/>
    <s v=""/>
    <s v=""/>
    <s v=""/>
    <s v=""/>
    <m/>
    <m/>
    <n v="0"/>
    <n v="0"/>
    <n v="0"/>
    <n v="0"/>
    <n v="0"/>
  </r>
  <r>
    <x v="133"/>
    <x v="1"/>
    <s v="Billing Contact Name"/>
    <s v="VAL-4490"/>
    <s v="VAL-8914"/>
    <x v="9"/>
    <s v="ID_Num_8"/>
    <s v="407 James Highway"/>
    <s v="Farleybury"/>
    <m/>
    <s v="71435"/>
    <s v="GB"/>
    <s v="PO-971"/>
    <m/>
    <s v="ID-4524a000"/>
    <s v="Katherine Mccarty"/>
    <m/>
    <x v="0"/>
    <s v=""/>
    <s v=""/>
    <s v=""/>
    <s v=""/>
    <s v=""/>
    <s v=""/>
    <s v=""/>
    <s v=""/>
    <s v=""/>
    <s v=""/>
    <s v=""/>
    <s v=""/>
    <s v=""/>
    <s v=""/>
    <s v=""/>
    <s v=""/>
    <s v=""/>
    <s v=""/>
    <m/>
    <m/>
    <n v="0"/>
    <n v="0"/>
    <n v="0"/>
    <n v="0"/>
    <n v="0"/>
  </r>
  <r>
    <x v="152"/>
    <x v="1"/>
    <s v="PO Number"/>
    <s v="VAL-2137"/>
    <s v="VAL-9984"/>
    <x v="14"/>
    <s v="ID_Num_8"/>
    <s v="912 Hernandez Highway"/>
    <s v="New Scottberg"/>
    <m/>
    <s v="41614"/>
    <s v="GB"/>
    <s v="PO-689"/>
    <m/>
    <s v="ID-3773a000"/>
    <s v="Michelle Lopez"/>
    <m/>
    <x v="1"/>
    <s v=""/>
    <s v=""/>
    <s v=""/>
    <s v=""/>
    <s v=""/>
    <s v=""/>
    <s v=""/>
    <s v=""/>
    <s v=""/>
    <s v=""/>
    <s v=""/>
    <s v=""/>
    <s v=""/>
    <s v=""/>
    <s v=""/>
    <s v=""/>
    <s v=""/>
    <s v=""/>
    <m/>
    <m/>
    <n v="0"/>
    <n v="0"/>
    <n v="0"/>
    <n v="0"/>
    <n v="0"/>
  </r>
  <r>
    <x v="153"/>
    <x v="3"/>
    <s v="Bill To Contact"/>
    <s v="VAL-5148"/>
    <s v="VAL-6521"/>
    <x v="0"/>
    <s v="ID_Num_7"/>
    <s v="349 Owens Locks"/>
    <s v="Antonioshire"/>
    <s v="BC"/>
    <s v="03916"/>
    <s v="CA"/>
    <s v="PO-907"/>
    <m/>
    <s v="ID-9622a000"/>
    <s v="Blake Davis"/>
    <m/>
    <x v="0"/>
    <s v=""/>
    <s v=""/>
    <s v=""/>
    <s v=""/>
    <s v=""/>
    <s v=""/>
    <s v=""/>
    <s v=""/>
    <s v=""/>
    <s v=""/>
    <s v=""/>
    <s v=""/>
    <s v=""/>
    <s v=""/>
    <s v=""/>
    <s v=""/>
    <s v=""/>
    <s v=""/>
    <m/>
    <m/>
    <n v="0"/>
    <n v="0"/>
    <n v="0"/>
    <n v="0"/>
    <n v="0"/>
  </r>
  <r>
    <x v="154"/>
    <x v="0"/>
    <s v="PO Number"/>
    <s v="VAL-7759"/>
    <s v="VAL-2645"/>
    <x v="4"/>
    <s v="ID_Num_2"/>
    <s v="21637 Bradshaw Cove"/>
    <s v="Brandyfort"/>
    <m/>
    <s v="98430"/>
    <s v="GB"/>
    <s v="PO-207"/>
    <m/>
    <s v="ID-1348a000"/>
    <s v="Chloe Sampson"/>
    <m/>
    <x v="0"/>
    <s v=""/>
    <s v=""/>
    <s v=""/>
    <s v=""/>
    <s v=""/>
    <s v=""/>
    <s v=""/>
    <s v=""/>
    <s v=""/>
    <s v=""/>
    <s v=""/>
    <s v=""/>
    <s v=""/>
    <s v=""/>
    <s v=""/>
    <s v=""/>
    <s v=""/>
    <s v=""/>
    <m/>
    <m/>
    <n v="0"/>
    <n v="0"/>
    <n v="0"/>
    <n v="0"/>
    <n v="0"/>
  </r>
  <r>
    <x v="13"/>
    <x v="2"/>
    <s v="Account Name"/>
    <s v="VAL-6128"/>
    <s v="VAL-7382"/>
    <x v="5"/>
    <s v="ID_Num_1"/>
    <s v="784 Jones Oval"/>
    <s v="Myersmouth"/>
    <s v="BC"/>
    <s v="69997"/>
    <s v="CA"/>
    <s v="PO-941"/>
    <m/>
    <s v="ID-9617a000"/>
    <s v="Kyle Poole"/>
    <m/>
    <x v="0"/>
    <s v=""/>
    <s v=""/>
    <s v=""/>
    <s v=""/>
    <s v=""/>
    <s v=""/>
    <s v=""/>
    <s v=""/>
    <s v=""/>
    <s v=""/>
    <s v=""/>
    <s v=""/>
    <s v=""/>
    <s v=""/>
    <s v=""/>
    <s v=""/>
    <s v=""/>
    <s v=""/>
    <m/>
    <m/>
    <n v="0"/>
    <n v="0"/>
    <n v="0"/>
    <n v="0"/>
    <n v="0"/>
  </r>
  <r>
    <x v="155"/>
    <x v="2"/>
    <s v="PO Number"/>
    <s v="VAL-5569"/>
    <s v="VAL-7387"/>
    <x v="6"/>
    <s v="ID_Num_9"/>
    <s v="0259 Tara Passage"/>
    <s v="Baldwinside"/>
    <s v="WA"/>
    <s v="76155"/>
    <s v="US"/>
    <s v="PO-204"/>
    <m/>
    <s v="ID-2213a000"/>
    <s v="Sarah Bennett"/>
    <m/>
    <x v="0"/>
    <s v=""/>
    <s v=""/>
    <s v=""/>
    <s v=""/>
    <s v=""/>
    <s v=""/>
    <s v=""/>
    <s v=""/>
    <s v=""/>
    <s v=""/>
    <s v=""/>
    <s v=""/>
    <s v=""/>
    <s v=""/>
    <s v=""/>
    <s v=""/>
    <s v=""/>
    <s v=""/>
    <m/>
    <m/>
    <n v="0"/>
    <n v="0"/>
    <n v="0"/>
    <n v="0"/>
    <n v="0"/>
  </r>
  <r>
    <x v="156"/>
    <x v="3"/>
    <s v="PO Number"/>
    <s v="VAL-9328"/>
    <s v="VAL-6359"/>
    <x v="1"/>
    <s v="ID_Num_8"/>
    <s v="693 Austin Village Suite 967"/>
    <s v="Brianshire"/>
    <s v="BC"/>
    <s v="92550"/>
    <s v="CA"/>
    <s v="PO-902"/>
    <m/>
    <s v="ID-4833a000"/>
    <s v="Chelsea Bautista"/>
    <m/>
    <x v="0"/>
    <s v=""/>
    <s v=""/>
    <s v=""/>
    <s v=""/>
    <s v=""/>
    <s v=""/>
    <s v=""/>
    <s v=""/>
    <s v=""/>
    <s v=""/>
    <s v=""/>
    <s v=""/>
    <s v=""/>
    <s v=""/>
    <s v=""/>
    <s v=""/>
    <s v=""/>
    <s v=""/>
    <m/>
    <m/>
    <n v="0"/>
    <n v="0"/>
    <n v="0"/>
    <n v="0"/>
    <n v="0"/>
  </r>
  <r>
    <x v="35"/>
    <x v="3"/>
    <s v="Account Name"/>
    <s v="VAL-3338"/>
    <s v="VAL-1737"/>
    <x v="6"/>
    <s v="ID_Num_2"/>
    <s v="5771 Angela Branch"/>
    <s v="Gardnerhaven"/>
    <s v="BC"/>
    <s v="82756"/>
    <s v="CA"/>
    <s v="PO-430"/>
    <m/>
    <s v="ID-7814a000"/>
    <s v="Shaun Turner"/>
    <m/>
    <x v="0"/>
    <s v=""/>
    <s v=""/>
    <s v=""/>
    <s v=""/>
    <s v=""/>
    <s v=""/>
    <s v=""/>
    <s v=""/>
    <s v=""/>
    <s v=""/>
    <s v=""/>
    <s v=""/>
    <s v=""/>
    <s v=""/>
    <s v=""/>
    <s v=""/>
    <s v=""/>
    <s v=""/>
    <m/>
    <m/>
    <n v="0"/>
    <n v="0"/>
    <n v="0"/>
    <n v="0"/>
    <n v="0"/>
  </r>
  <r>
    <x v="157"/>
    <x v="3"/>
    <s v="Billing Contact Name"/>
    <s v="VAL-9689"/>
    <s v="VAL-3480"/>
    <x v="11"/>
    <s v="ID_Num_5"/>
    <s v="27497 Nelson Burg Apt. 394"/>
    <s v="East Brandon"/>
    <m/>
    <s v="12326"/>
    <s v="GB"/>
    <s v="PO-959"/>
    <m/>
    <s v="ID-5129a000"/>
    <s v="Kayla Clark"/>
    <m/>
    <x v="0"/>
    <s v=""/>
    <s v=""/>
    <s v=""/>
    <s v=""/>
    <s v=""/>
    <s v=""/>
    <s v=""/>
    <s v=""/>
    <s v=""/>
    <s v=""/>
    <s v=""/>
    <s v=""/>
    <s v=""/>
    <s v=""/>
    <s v=""/>
    <s v=""/>
    <s v=""/>
    <s v=""/>
    <m/>
    <m/>
    <n v="0"/>
    <n v="0"/>
    <n v="0"/>
    <n v="0"/>
    <n v="0"/>
  </r>
  <r>
    <x v="157"/>
    <x v="2"/>
    <s v="PO Number"/>
    <s v="VAL-9509"/>
    <s v="VAL-7475"/>
    <x v="7"/>
    <s v="ID_Num_1"/>
    <s v="05789 Wright Overpass"/>
    <s v="North Judy"/>
    <m/>
    <s v="67297"/>
    <s v="GB"/>
    <s v="PO-828"/>
    <m/>
    <s v="ID-3305a000"/>
    <s v="Kelly Pierce"/>
    <m/>
    <x v="0"/>
    <s v=""/>
    <s v=""/>
    <s v=""/>
    <s v=""/>
    <s v=""/>
    <s v=""/>
    <s v=""/>
    <s v=""/>
    <s v=""/>
    <s v=""/>
    <s v=""/>
    <s v=""/>
    <s v=""/>
    <s v=""/>
    <s v=""/>
    <s v=""/>
    <s v=""/>
    <s v=""/>
    <m/>
    <m/>
    <n v="0"/>
    <n v="0"/>
    <n v="0"/>
    <n v="0"/>
    <n v="0"/>
  </r>
  <r>
    <x v="158"/>
    <x v="3"/>
    <s v="PO Number"/>
    <s v="VAL-7710"/>
    <s v="VAL-7450"/>
    <x v="4"/>
    <s v="ID_Num_8"/>
    <s v="90533 Richard Ports Suite 491"/>
    <s v="New Anthony"/>
    <s v="WI"/>
    <s v="89715"/>
    <s v="US"/>
    <s v="PO-322"/>
    <m/>
    <s v="ID-4869a000"/>
    <s v="Jeffrey Sampson"/>
    <m/>
    <x v="0"/>
    <s v=""/>
    <s v=""/>
    <s v=""/>
    <s v=""/>
    <s v=""/>
    <s v=""/>
    <s v=""/>
    <s v=""/>
    <s v=""/>
    <s v=""/>
    <s v=""/>
    <s v=""/>
    <s v=""/>
    <s v=""/>
    <s v=""/>
    <s v=""/>
    <s v=""/>
    <s v=""/>
    <m/>
    <m/>
    <n v="0"/>
    <n v="0"/>
    <n v="0"/>
    <n v="0"/>
    <n v="0"/>
  </r>
  <r>
    <x v="70"/>
    <x v="0"/>
    <s v="PO Number"/>
    <s v="VAL-9581"/>
    <s v="VAL-2080"/>
    <x v="7"/>
    <s v="ID_Num_2"/>
    <s v="756 Kenneth Union Suite 878"/>
    <s v="Lake Mary"/>
    <m/>
    <s v="64404"/>
    <s v="GB"/>
    <s v="PO-895"/>
    <m/>
    <s v="ID-6159a000"/>
    <s v="Mark Thomas"/>
    <m/>
    <x v="0"/>
    <s v=""/>
    <s v=""/>
    <s v=""/>
    <s v=""/>
    <s v=""/>
    <s v=""/>
    <s v=""/>
    <s v=""/>
    <s v=""/>
    <s v=""/>
    <s v=""/>
    <s v=""/>
    <s v=""/>
    <s v=""/>
    <s v=""/>
    <s v=""/>
    <s v=""/>
    <s v=""/>
    <m/>
    <m/>
    <n v="0"/>
    <n v="0"/>
    <n v="0"/>
    <n v="0"/>
    <n v="0"/>
  </r>
  <r>
    <x v="159"/>
    <x v="3"/>
    <s v="Account Name"/>
    <s v="VAL-8745"/>
    <s v="VAL-3495"/>
    <x v="5"/>
    <s v="ID_Num_7"/>
    <s v="351 Donald Burgs Apt. 293"/>
    <s v="Rodriguezton"/>
    <m/>
    <s v="95544"/>
    <s v="GB"/>
    <s v="PO-801"/>
    <m/>
    <s v="ID-9527a000"/>
    <s v="William Petty"/>
    <m/>
    <x v="0"/>
    <s v=""/>
    <s v=""/>
    <s v=""/>
    <s v=""/>
    <s v=""/>
    <s v=""/>
    <s v=""/>
    <s v=""/>
    <s v=""/>
    <s v=""/>
    <s v=""/>
    <s v=""/>
    <s v=""/>
    <s v=""/>
    <s v=""/>
    <s v=""/>
    <s v=""/>
    <s v=""/>
    <m/>
    <m/>
    <n v="0"/>
    <n v="0"/>
    <n v="0"/>
    <n v="0"/>
    <n v="0"/>
  </r>
  <r>
    <x v="160"/>
    <x v="1"/>
    <s v="Bill To Contact"/>
    <s v="VAL-3912"/>
    <s v="VAL-2946"/>
    <x v="14"/>
    <s v="ID_Num_3"/>
    <s v="820 Dana Club"/>
    <s v="Underwoodhaven"/>
    <s v="BC"/>
    <s v="54931"/>
    <s v="CA"/>
    <s v="PO-461"/>
    <m/>
    <s v="ID-7387a000"/>
    <s v="David Waller"/>
    <m/>
    <x v="0"/>
    <s v=""/>
    <s v=""/>
    <s v=""/>
    <s v=""/>
    <s v=""/>
    <s v=""/>
    <s v=""/>
    <s v=""/>
    <s v=""/>
    <s v=""/>
    <s v=""/>
    <s v=""/>
    <s v=""/>
    <s v=""/>
    <s v=""/>
    <s v=""/>
    <s v=""/>
    <s v=""/>
    <m/>
    <m/>
    <n v="0"/>
    <n v="0"/>
    <n v="0"/>
    <n v="0"/>
    <n v="0"/>
  </r>
  <r>
    <x v="135"/>
    <x v="3"/>
    <s v="Bill To Contact"/>
    <s v="VAL-9044"/>
    <s v="VAL-9361"/>
    <x v="1"/>
    <s v="ID_Num_7"/>
    <s v="4884 Jeremy Ramp"/>
    <s v="Port Ashleyport"/>
    <m/>
    <s v="31100"/>
    <s v="GB"/>
    <s v="PO-464"/>
    <m/>
    <s v="ID-5242a000"/>
    <s v="Brandon Chandler"/>
    <m/>
    <x v="0"/>
    <s v=""/>
    <s v=""/>
    <s v=""/>
    <s v=""/>
    <s v=""/>
    <s v=""/>
    <s v=""/>
    <s v=""/>
    <s v=""/>
    <s v=""/>
    <s v=""/>
    <s v=""/>
    <s v=""/>
    <s v=""/>
    <s v=""/>
    <s v=""/>
    <s v=""/>
    <s v=""/>
    <m/>
    <m/>
    <n v="0"/>
    <n v="0"/>
    <n v="0"/>
    <n v="0"/>
    <n v="0"/>
  </r>
  <r>
    <x v="161"/>
    <x v="2"/>
    <s v="PO Number"/>
    <s v="VAL-1250"/>
    <s v="VAL-3653"/>
    <x v="7"/>
    <s v="ID_Num_8"/>
    <s v="182 Heather Burgs"/>
    <s v="Gloriabury"/>
    <m/>
    <s v="75775"/>
    <s v="GB"/>
    <s v="PO-165"/>
    <m/>
    <s v="ID-8061a000"/>
    <s v="Crystal Fletcher"/>
    <m/>
    <x v="0"/>
    <s v=""/>
    <s v=""/>
    <s v=""/>
    <s v=""/>
    <s v=""/>
    <s v=""/>
    <s v=""/>
    <s v=""/>
    <s v=""/>
    <s v=""/>
    <s v=""/>
    <s v=""/>
    <s v=""/>
    <s v=""/>
    <s v=""/>
    <s v=""/>
    <s v=""/>
    <s v=""/>
    <m/>
    <m/>
    <n v="0"/>
    <n v="0"/>
    <n v="0"/>
    <n v="0"/>
    <n v="0"/>
  </r>
  <r>
    <x v="162"/>
    <x v="1"/>
    <s v="Bill To Contact"/>
    <s v="VAL-9644"/>
    <s v="VAL-4313"/>
    <x v="13"/>
    <s v="ID_Num_6"/>
    <s v="47452 Kevin Spring"/>
    <s v="North Melissa"/>
    <s v="BC"/>
    <s v="72026"/>
    <s v="CA"/>
    <s v="PO-418"/>
    <m/>
    <s v="ID-4318a000"/>
    <s v="Alexander Herrera"/>
    <m/>
    <x v="0"/>
    <s v=""/>
    <s v=""/>
    <s v=""/>
    <s v=""/>
    <s v=""/>
    <s v=""/>
    <s v=""/>
    <s v=""/>
    <s v=""/>
    <s v=""/>
    <s v=""/>
    <s v=""/>
    <s v=""/>
    <s v=""/>
    <s v=""/>
    <s v=""/>
    <s v=""/>
    <s v=""/>
    <m/>
    <m/>
    <n v="0"/>
    <n v="0"/>
    <n v="0"/>
    <n v="0"/>
    <n v="0"/>
  </r>
  <r>
    <x v="54"/>
    <x v="0"/>
    <s v="PO Number"/>
    <s v="VAL-6847"/>
    <s v="VAL-6499"/>
    <x v="7"/>
    <s v="ID_Num_8"/>
    <s v="06476 Cody Valleys Suite 055"/>
    <s v="Ruizland"/>
    <m/>
    <s v="63009"/>
    <s v="GB"/>
    <s v="PO-173"/>
    <m/>
    <s v="ID-5510a000"/>
    <s v="Jessica Ortiz"/>
    <m/>
    <x v="0"/>
    <s v=""/>
    <s v=""/>
    <s v=""/>
    <s v=""/>
    <s v=""/>
    <s v=""/>
    <s v=""/>
    <s v=""/>
    <s v=""/>
    <s v=""/>
    <s v=""/>
    <s v=""/>
    <s v=""/>
    <s v=""/>
    <s v=""/>
    <s v=""/>
    <s v=""/>
    <s v=""/>
    <m/>
    <m/>
    <n v="0"/>
    <n v="0"/>
    <n v="0"/>
    <n v="0"/>
    <n v="0"/>
  </r>
  <r>
    <x v="163"/>
    <x v="1"/>
    <s v="Bill To Contact"/>
    <s v="VAL-5744"/>
    <s v="VAL-2421"/>
    <x v="0"/>
    <s v="ID_Num_6"/>
    <s v="1121 Arellano Brook"/>
    <s v="Meyerberg"/>
    <s v="BC"/>
    <s v="20413"/>
    <s v="CA"/>
    <s v="PO-360"/>
    <m/>
    <s v="ID-3572a000"/>
    <s v="Robert Snyder"/>
    <m/>
    <x v="0"/>
    <s v=""/>
    <s v=""/>
    <s v=""/>
    <s v=""/>
    <s v=""/>
    <s v=""/>
    <s v=""/>
    <s v=""/>
    <s v=""/>
    <s v=""/>
    <s v=""/>
    <s v=""/>
    <s v=""/>
    <s v=""/>
    <s v=""/>
    <s v=""/>
    <s v=""/>
    <s v=""/>
    <m/>
    <m/>
    <n v="0"/>
    <n v="0"/>
    <n v="0"/>
    <n v="0"/>
    <n v="0"/>
  </r>
  <r>
    <x v="125"/>
    <x v="0"/>
    <s v="Bill To Contact"/>
    <s v="VAL-1974"/>
    <s v="VAL-3387"/>
    <x v="7"/>
    <s v="ID_Num_6"/>
    <s v="358 Brittany Trail"/>
    <s v="Mercedestown"/>
    <m/>
    <s v="34922"/>
    <s v="GB"/>
    <s v="PO-718"/>
    <m/>
    <s v="ID-6612a000"/>
    <s v="Justin Walls"/>
    <m/>
    <x v="1"/>
    <s v=""/>
    <s v=""/>
    <s v=""/>
    <s v=""/>
    <s v=""/>
    <s v=""/>
    <s v=""/>
    <s v=""/>
    <s v=""/>
    <s v=""/>
    <s v=""/>
    <s v=""/>
    <s v=""/>
    <s v=""/>
    <s v=""/>
    <s v=""/>
    <s v=""/>
    <s v=""/>
    <m/>
    <m/>
    <n v="0"/>
    <n v="0"/>
    <n v="0"/>
    <n v="0"/>
    <n v="0"/>
  </r>
  <r>
    <x v="148"/>
    <x v="3"/>
    <s v="Bill To Contact"/>
    <s v="VAL-4577"/>
    <s v="VAL-6363"/>
    <x v="14"/>
    <s v="ID_Num_2"/>
    <s v="66175 Jason Mountain"/>
    <s v="Alexanderside"/>
    <m/>
    <s v="10721"/>
    <s v="GB"/>
    <s v="PO-468"/>
    <m/>
    <s v="ID-4651a000"/>
    <s v="Thomas Hernandez"/>
    <m/>
    <x v="0"/>
    <s v=""/>
    <s v=""/>
    <s v=""/>
    <s v=""/>
    <s v=""/>
    <s v=""/>
    <s v=""/>
    <s v=""/>
    <s v=""/>
    <s v=""/>
    <s v=""/>
    <s v=""/>
    <s v=""/>
    <s v=""/>
    <s v=""/>
    <s v=""/>
    <s v=""/>
    <s v=""/>
    <m/>
    <m/>
    <n v="0"/>
    <n v="0"/>
    <n v="0"/>
    <n v="0"/>
    <n v="0"/>
  </r>
  <r>
    <x v="80"/>
    <x v="0"/>
    <s v="Bill To Contact"/>
    <s v="VAL-2195"/>
    <s v="VAL-3431"/>
    <x v="12"/>
    <s v="ID_Num_5"/>
    <s v="05814 Turner Road Suite 430"/>
    <s v="West Christopherberg"/>
    <m/>
    <s v="19196"/>
    <s v="GB"/>
    <s v="PO-189"/>
    <m/>
    <s v="ID-3748a000"/>
    <s v="Andre Rodgers"/>
    <m/>
    <x v="0"/>
    <s v=""/>
    <s v=""/>
    <s v=""/>
    <s v=""/>
    <s v=""/>
    <s v=""/>
    <s v=""/>
    <s v=""/>
    <s v=""/>
    <s v=""/>
    <s v=""/>
    <s v=""/>
    <s v=""/>
    <s v=""/>
    <s v=""/>
    <s v=""/>
    <s v=""/>
    <s v=""/>
    <m/>
    <m/>
    <n v="0"/>
    <n v="0"/>
    <n v="0"/>
    <n v="0"/>
    <n v="0"/>
  </r>
  <r>
    <x v="66"/>
    <x v="3"/>
    <s v="Billing Contact Name"/>
    <s v="VAL-8902"/>
    <s v="VAL-8499"/>
    <x v="5"/>
    <s v="ID_Num_7"/>
    <s v="3824 Holmes Road Apt. 491"/>
    <s v="Espinozatown"/>
    <s v="TN"/>
    <s v="82002"/>
    <s v="US"/>
    <s v="PO-998"/>
    <m/>
    <s v="ID-7375a000"/>
    <s v="Casey Bowman"/>
    <m/>
    <x v="0"/>
    <s v=""/>
    <s v=""/>
    <s v=""/>
    <s v=""/>
    <s v=""/>
    <s v=""/>
    <s v=""/>
    <s v=""/>
    <s v=""/>
    <s v=""/>
    <s v=""/>
    <s v=""/>
    <s v=""/>
    <s v=""/>
    <s v=""/>
    <s v=""/>
    <s v=""/>
    <s v=""/>
    <m/>
    <m/>
    <n v="0"/>
    <n v="0"/>
    <n v="0"/>
    <n v="0"/>
    <n v="0"/>
  </r>
  <r>
    <x v="164"/>
    <x v="0"/>
    <s v="Billing Contact Name"/>
    <s v="VAL-4550"/>
    <s v="VAL-6094"/>
    <x v="9"/>
    <s v="ID_Num_6"/>
    <s v="71269 Shirley Extension"/>
    <s v="Fitzgeraldshire"/>
    <s v="GA"/>
    <s v="17205"/>
    <s v="US"/>
    <s v="PO-486"/>
    <m/>
    <s v="ID-7189a000"/>
    <s v="Shirley Miller"/>
    <m/>
    <x v="0"/>
    <s v=""/>
    <s v=""/>
    <s v=""/>
    <s v=""/>
    <s v=""/>
    <s v=""/>
    <s v=""/>
    <s v=""/>
    <s v=""/>
    <s v=""/>
    <s v=""/>
    <s v=""/>
    <s v=""/>
    <s v=""/>
    <s v=""/>
    <s v=""/>
    <s v=""/>
    <s v=""/>
    <m/>
    <m/>
    <n v="0"/>
    <n v="0"/>
    <n v="0"/>
    <n v="0"/>
    <n v="0"/>
  </r>
  <r>
    <x v="105"/>
    <x v="1"/>
    <s v="Account Name"/>
    <s v="VAL-9536"/>
    <s v="VAL-5473"/>
    <x v="0"/>
    <s v="ID_Num_1"/>
    <s v="0626 Rice Square"/>
    <s v="East Nicole"/>
    <m/>
    <s v="52341"/>
    <s v="GB"/>
    <s v="PO-247"/>
    <m/>
    <s v="ID-5646a000"/>
    <s v="Jeremy Griffith"/>
    <m/>
    <x v="0"/>
    <s v=""/>
    <s v=""/>
    <s v=""/>
    <s v=""/>
    <s v=""/>
    <s v=""/>
    <s v=""/>
    <s v=""/>
    <s v=""/>
    <s v=""/>
    <s v=""/>
    <s v=""/>
    <s v=""/>
    <s v=""/>
    <s v=""/>
    <s v=""/>
    <s v=""/>
    <s v=""/>
    <m/>
    <m/>
    <n v="0"/>
    <n v="0"/>
    <n v="0"/>
    <n v="0"/>
    <n v="0"/>
  </r>
  <r>
    <x v="165"/>
    <x v="1"/>
    <s v="Billing Contact Name"/>
    <s v="VAL-8853"/>
    <s v="VAL-9836"/>
    <x v="8"/>
    <s v="ID_Num_7"/>
    <s v="4368 Hall Forks"/>
    <s v="Port Carlaport"/>
    <s v="BC"/>
    <s v="22188"/>
    <s v="CA"/>
    <s v="PO-284"/>
    <m/>
    <s v="ID-5650a000"/>
    <s v="Jonathan Watts"/>
    <m/>
    <x v="0"/>
    <s v=""/>
    <s v=""/>
    <s v=""/>
    <s v=""/>
    <s v=""/>
    <s v=""/>
    <s v=""/>
    <s v=""/>
    <s v=""/>
    <s v=""/>
    <s v=""/>
    <s v=""/>
    <s v=""/>
    <s v=""/>
    <s v=""/>
    <s v=""/>
    <s v=""/>
    <s v=""/>
    <m/>
    <m/>
    <n v="0"/>
    <n v="0"/>
    <n v="0"/>
    <n v="0"/>
    <n v="0"/>
  </r>
  <r>
    <x v="166"/>
    <x v="2"/>
    <s v="Bill To Contact"/>
    <s v="VAL-5532"/>
    <s v="VAL-2696"/>
    <x v="14"/>
    <s v="ID_Num_5"/>
    <s v="0373 David Unions"/>
    <s v="Cooperberg"/>
    <s v="BC"/>
    <s v="88930"/>
    <s v="CA"/>
    <s v="PO-638"/>
    <m/>
    <s v="ID-1089a000"/>
    <s v="Dennis Baker"/>
    <m/>
    <x v="0"/>
    <s v=""/>
    <s v=""/>
    <s v=""/>
    <s v=""/>
    <s v=""/>
    <s v=""/>
    <s v=""/>
    <s v=""/>
    <s v=""/>
    <s v=""/>
    <s v=""/>
    <s v=""/>
    <s v=""/>
    <s v=""/>
    <s v=""/>
    <s v=""/>
    <s v=""/>
    <s v=""/>
    <m/>
    <m/>
    <n v="0"/>
    <n v="0"/>
    <n v="0"/>
    <n v="0"/>
    <n v="0"/>
  </r>
  <r>
    <x v="150"/>
    <x v="1"/>
    <s v="Billing Contact Name"/>
    <s v="VAL-3162"/>
    <s v="VAL-5145"/>
    <x v="1"/>
    <s v="ID_Num_3"/>
    <s v="16176 Sara Rapids Apt. 125"/>
    <s v="Theresatown"/>
    <s v="BC"/>
    <s v="58147"/>
    <s v="CA"/>
    <s v="PO-331"/>
    <m/>
    <s v="ID-4858a000"/>
    <s v="Maria Oneal"/>
    <m/>
    <x v="0"/>
    <s v=""/>
    <s v=""/>
    <s v=""/>
    <s v=""/>
    <s v=""/>
    <s v=""/>
    <s v=""/>
    <s v=""/>
    <s v=""/>
    <s v=""/>
    <s v=""/>
    <s v=""/>
    <s v=""/>
    <s v=""/>
    <s v=""/>
    <s v=""/>
    <s v=""/>
    <s v=""/>
    <m/>
    <m/>
    <n v="0"/>
    <n v="0"/>
    <n v="0"/>
    <n v="0"/>
    <n v="0"/>
  </r>
  <r>
    <x v="167"/>
    <x v="2"/>
    <s v="Bill To Contact"/>
    <s v="VAL-7575"/>
    <s v="VAL-3180"/>
    <x v="15"/>
    <s v="ID_Num_3"/>
    <s v="67153 Suzanne Summit Suite 081"/>
    <s v="West Jake"/>
    <m/>
    <s v="55505"/>
    <s v="GB"/>
    <s v="PO-173"/>
    <m/>
    <s v="ID-3950a000"/>
    <s v="Ms. Jamie Ross"/>
    <m/>
    <x v="1"/>
    <s v=""/>
    <s v=""/>
    <s v=""/>
    <s v=""/>
    <s v=""/>
    <s v=""/>
    <s v=""/>
    <s v=""/>
    <s v=""/>
    <s v=""/>
    <s v=""/>
    <s v=""/>
    <s v=""/>
    <s v=""/>
    <s v=""/>
    <s v=""/>
    <s v=""/>
    <s v=""/>
    <m/>
    <m/>
    <n v="0"/>
    <n v="0"/>
    <n v="0"/>
    <n v="0"/>
    <n v="0"/>
  </r>
  <r>
    <x v="168"/>
    <x v="0"/>
    <s v="PO Number"/>
    <s v="VAL-5164"/>
    <s v="VAL-6079"/>
    <x v="7"/>
    <s v="ID_Num_2"/>
    <s v="068 Alexis Shoal"/>
    <s v="Marcusburgh"/>
    <m/>
    <s v="31878"/>
    <s v="GB"/>
    <s v="PO-646"/>
    <m/>
    <s v="ID-4191a000"/>
    <s v="Jasmine Young"/>
    <m/>
    <x v="0"/>
    <s v=""/>
    <s v=""/>
    <s v=""/>
    <s v=""/>
    <s v=""/>
    <s v=""/>
    <s v=""/>
    <s v=""/>
    <s v=""/>
    <s v=""/>
    <s v=""/>
    <s v=""/>
    <s v=""/>
    <s v=""/>
    <s v=""/>
    <s v=""/>
    <s v=""/>
    <s v=""/>
    <m/>
    <m/>
    <n v="0"/>
    <n v="0"/>
    <n v="0"/>
    <n v="0"/>
    <n v="0"/>
  </r>
  <r>
    <x v="169"/>
    <x v="0"/>
    <s v="PO Number"/>
    <s v="VAL-6200"/>
    <s v="VAL-3809"/>
    <x v="11"/>
    <s v="ID_Num_4"/>
    <s v="0025 Kevin Landing Suite 124"/>
    <s v="Port Allisonhaven"/>
    <s v="IA"/>
    <s v="16234"/>
    <s v="US"/>
    <s v="PO-175"/>
    <m/>
    <s v="ID-7319a000"/>
    <s v="Sarah Carr"/>
    <m/>
    <x v="0"/>
    <s v=""/>
    <s v=""/>
    <s v=""/>
    <s v=""/>
    <s v=""/>
    <s v=""/>
    <s v=""/>
    <s v=""/>
    <s v=""/>
    <s v=""/>
    <s v=""/>
    <s v=""/>
    <s v=""/>
    <s v=""/>
    <s v=""/>
    <s v=""/>
    <s v=""/>
    <s v=""/>
    <m/>
    <m/>
    <n v="0"/>
    <n v="0"/>
    <n v="0"/>
    <n v="0"/>
    <n v="0"/>
  </r>
  <r>
    <x v="170"/>
    <x v="1"/>
    <s v="Billing Contact Name"/>
    <s v="VAL-7897"/>
    <s v="VAL-4138"/>
    <x v="14"/>
    <s v="ID_Num_9"/>
    <s v="19837 Scott Mountain Apt. 695"/>
    <s v="Jonesport"/>
    <s v="BC"/>
    <s v="36785"/>
    <s v="CA"/>
    <s v="PO-679"/>
    <m/>
    <s v="ID-9668a000"/>
    <s v="Caitlin James"/>
    <m/>
    <x v="0"/>
    <s v=""/>
    <s v=""/>
    <s v=""/>
    <s v=""/>
    <s v=""/>
    <s v=""/>
    <s v=""/>
    <s v=""/>
    <s v=""/>
    <s v=""/>
    <s v=""/>
    <s v=""/>
    <s v=""/>
    <s v=""/>
    <s v=""/>
    <s v=""/>
    <s v=""/>
    <s v=""/>
    <m/>
    <m/>
    <n v="0"/>
    <n v="0"/>
    <n v="0"/>
    <n v="0"/>
    <n v="0"/>
  </r>
  <r>
    <x v="171"/>
    <x v="0"/>
    <s v="Bill To Contact"/>
    <s v="VAL-2108"/>
    <s v="VAL-8953"/>
    <x v="10"/>
    <s v="ID_Num_2"/>
    <s v="46292 Diaz Fall"/>
    <s v="South Donnaport"/>
    <s v="FL"/>
    <s v="05673"/>
    <s v="US"/>
    <s v="PO-951"/>
    <m/>
    <s v="ID-3171a000"/>
    <s v="Susan Douglas"/>
    <m/>
    <x v="0"/>
    <s v=""/>
    <s v=""/>
    <s v=""/>
    <s v=""/>
    <s v=""/>
    <s v=""/>
    <s v=""/>
    <s v=""/>
    <s v=""/>
    <s v=""/>
    <s v=""/>
    <s v=""/>
    <s v=""/>
    <s v=""/>
    <s v=""/>
    <s v=""/>
    <s v=""/>
    <s v=""/>
    <m/>
    <m/>
    <n v="0"/>
    <n v="0"/>
    <n v="0"/>
    <n v="0"/>
    <n v="0"/>
  </r>
  <r>
    <x v="172"/>
    <x v="3"/>
    <s v="Bill To Contact"/>
    <s v="VAL-7447"/>
    <s v="VAL-9671"/>
    <x v="4"/>
    <s v="ID_Num_5"/>
    <s v="421 Nathaniel Trail"/>
    <s v="Thorntonmouth"/>
    <s v="DC"/>
    <s v="58703"/>
    <s v="US"/>
    <s v="PO-453"/>
    <m/>
    <s v="ID-3293a000"/>
    <s v="Lisa Lopez"/>
    <m/>
    <x v="0"/>
    <s v=""/>
    <s v=""/>
    <s v=""/>
    <s v=""/>
    <s v=""/>
    <s v=""/>
    <s v=""/>
    <s v=""/>
    <s v=""/>
    <s v=""/>
    <s v=""/>
    <s v=""/>
    <s v=""/>
    <s v=""/>
    <s v=""/>
    <s v=""/>
    <s v=""/>
    <s v=""/>
    <m/>
    <m/>
    <n v="0"/>
    <n v="0"/>
    <n v="0"/>
    <n v="0"/>
    <n v="0"/>
  </r>
  <r>
    <x v="173"/>
    <x v="2"/>
    <s v="PO Number"/>
    <s v="VAL-3200"/>
    <s v="VAL-2998"/>
    <x v="15"/>
    <s v="ID_Num_3"/>
    <s v="256 Alexander Divide"/>
    <s v="Joseland"/>
    <s v="ID"/>
    <s v="32146"/>
    <s v="US"/>
    <s v="PO-412"/>
    <m/>
    <s v="ID-4852a000"/>
    <s v="Casey Austin"/>
    <m/>
    <x v="0"/>
    <s v=""/>
    <s v=""/>
    <s v=""/>
    <s v=""/>
    <s v=""/>
    <s v=""/>
    <s v=""/>
    <s v=""/>
    <s v=""/>
    <s v=""/>
    <s v=""/>
    <s v=""/>
    <s v=""/>
    <s v=""/>
    <s v=""/>
    <s v=""/>
    <s v=""/>
    <s v=""/>
    <m/>
    <m/>
    <n v="0"/>
    <n v="0"/>
    <n v="0"/>
    <n v="0"/>
    <n v="0"/>
  </r>
  <r>
    <x v="174"/>
    <x v="0"/>
    <s v="Bill To Contact"/>
    <s v="VAL-2815"/>
    <s v="VAL-5791"/>
    <x v="10"/>
    <s v="ID_Num_10"/>
    <s v="4923 Berg Pike"/>
    <s v="Albertshire"/>
    <m/>
    <s v="33864"/>
    <s v="GB"/>
    <s v="PO-641"/>
    <m/>
    <s v="ID-8486a000"/>
    <s v="Mark Vega"/>
    <m/>
    <x v="0"/>
    <s v=""/>
    <s v=""/>
    <s v=""/>
    <s v=""/>
    <s v=""/>
    <s v=""/>
    <s v=""/>
    <s v=""/>
    <s v=""/>
    <s v=""/>
    <s v=""/>
    <s v=""/>
    <s v=""/>
    <s v=""/>
    <s v=""/>
    <s v=""/>
    <s v=""/>
    <s v=""/>
    <m/>
    <m/>
    <n v="0"/>
    <n v="0"/>
    <n v="0"/>
    <n v="0"/>
    <n v="0"/>
  </r>
  <r>
    <x v="175"/>
    <x v="1"/>
    <s v="Account Name"/>
    <s v="VAL-7118"/>
    <s v="VAL-8249"/>
    <x v="14"/>
    <s v="ID_Num_8"/>
    <s v="887 John Shoal Apt. 099"/>
    <s v="South Johnfort"/>
    <s v="PA"/>
    <s v="93346"/>
    <s v="US"/>
    <s v="PO-803"/>
    <m/>
    <s v="ID-4034a000"/>
    <s v="Jerry Leblanc"/>
    <m/>
    <x v="0"/>
    <s v=""/>
    <s v=""/>
    <s v=""/>
    <s v=""/>
    <s v=""/>
    <s v=""/>
    <s v=""/>
    <s v=""/>
    <s v=""/>
    <s v=""/>
    <s v=""/>
    <s v=""/>
    <s v=""/>
    <s v=""/>
    <s v=""/>
    <s v=""/>
    <s v=""/>
    <s v=""/>
    <m/>
    <m/>
    <n v="0"/>
    <n v="0"/>
    <n v="0"/>
    <n v="0"/>
    <n v="0"/>
  </r>
  <r>
    <x v="176"/>
    <x v="0"/>
    <s v="Billing Contact Name"/>
    <s v="VAL-2823"/>
    <s v="VAL-7823"/>
    <x v="0"/>
    <s v="ID_Num_5"/>
    <s v="02032 Jonathan Ridges Apt. 681"/>
    <s v="New Lisabury"/>
    <m/>
    <s v="55507"/>
    <s v="GB"/>
    <s v="PO-822"/>
    <m/>
    <s v="ID-7415a000"/>
    <s v="Elizabeth Elliott"/>
    <m/>
    <x v="0"/>
    <s v=""/>
    <s v=""/>
    <s v=""/>
    <s v=""/>
    <s v=""/>
    <s v=""/>
    <s v=""/>
    <s v=""/>
    <s v=""/>
    <s v=""/>
    <s v=""/>
    <s v=""/>
    <s v=""/>
    <s v=""/>
    <s v=""/>
    <s v=""/>
    <s v=""/>
    <s v=""/>
    <m/>
    <m/>
    <n v="0"/>
    <n v="0"/>
    <n v="0"/>
    <n v="0"/>
    <n v="0"/>
  </r>
  <r>
    <x v="177"/>
    <x v="3"/>
    <s v="PO Number"/>
    <s v="VAL-7590"/>
    <s v="VAL-7178"/>
    <x v="5"/>
    <s v="ID_Num_1"/>
    <s v="7267 Rhonda Cove Suite 588"/>
    <s v="Port Kenneth"/>
    <s v="TN"/>
    <s v="82213"/>
    <s v="US"/>
    <s v="PO-470"/>
    <m/>
    <s v="ID-9398a000"/>
    <s v="Keith Wolf"/>
    <m/>
    <x v="0"/>
    <s v=""/>
    <s v=""/>
    <s v=""/>
    <s v=""/>
    <s v=""/>
    <s v=""/>
    <s v=""/>
    <s v=""/>
    <s v=""/>
    <s v=""/>
    <s v=""/>
    <s v=""/>
    <s v=""/>
    <s v=""/>
    <s v=""/>
    <s v=""/>
    <s v=""/>
    <s v=""/>
    <m/>
    <m/>
    <n v="0"/>
    <n v="0"/>
    <n v="0"/>
    <n v="0"/>
    <n v="0"/>
  </r>
  <r>
    <x v="47"/>
    <x v="0"/>
    <s v="Account Name"/>
    <s v="VAL-9577"/>
    <s v="VAL-8859"/>
    <x v="10"/>
    <s v="ID_Num_9"/>
    <s v="0407 Davis Field Apt. 628"/>
    <s v="West Ericport"/>
    <m/>
    <s v="83597"/>
    <s v="GB"/>
    <s v="PO-818"/>
    <m/>
    <s v="ID-3486a000"/>
    <s v="Danielle Ford"/>
    <m/>
    <x v="0"/>
    <s v=""/>
    <s v=""/>
    <s v=""/>
    <s v=""/>
    <s v=""/>
    <s v=""/>
    <s v=""/>
    <s v=""/>
    <s v=""/>
    <s v=""/>
    <s v=""/>
    <s v=""/>
    <s v=""/>
    <s v=""/>
    <s v=""/>
    <s v=""/>
    <s v=""/>
    <s v=""/>
    <m/>
    <m/>
    <n v="0"/>
    <n v="0"/>
    <n v="0"/>
    <n v="0"/>
    <n v="0"/>
  </r>
  <r>
    <x v="178"/>
    <x v="0"/>
    <s v="PO Number"/>
    <s v="VAL-9787"/>
    <s v="VAL-2011"/>
    <x v="7"/>
    <s v="ID_Num_10"/>
    <s v="078 Robin Parks Apt. 630"/>
    <s v="Youngburgh"/>
    <s v="OR"/>
    <s v="44864"/>
    <s v="US"/>
    <s v="PO-169"/>
    <m/>
    <s v="ID-8478a000"/>
    <s v="Cathy Hamilton"/>
    <m/>
    <x v="0"/>
    <s v=""/>
    <s v=""/>
    <s v=""/>
    <s v=""/>
    <s v=""/>
    <s v=""/>
    <s v=""/>
    <s v=""/>
    <s v=""/>
    <s v=""/>
    <s v=""/>
    <s v=""/>
    <s v=""/>
    <s v=""/>
    <s v=""/>
    <s v=""/>
    <s v=""/>
    <s v=""/>
    <m/>
    <m/>
    <n v="0"/>
    <n v="0"/>
    <n v="0"/>
    <n v="0"/>
    <n v="0"/>
  </r>
  <r>
    <x v="179"/>
    <x v="2"/>
    <s v="Account Name"/>
    <s v="VAL-4119"/>
    <s v="VAL-5302"/>
    <x v="6"/>
    <s v="ID_Num_2"/>
    <s v="91537 Williams Divide"/>
    <s v="South Michaelborough"/>
    <m/>
    <s v="80702"/>
    <s v="GB"/>
    <s v="PO-502"/>
    <m/>
    <s v="ID-2430a000"/>
    <s v="Sara Gonzalez"/>
    <m/>
    <x v="0"/>
    <s v=""/>
    <s v=""/>
    <s v=""/>
    <s v=""/>
    <s v=""/>
    <s v=""/>
    <s v=""/>
    <s v=""/>
    <s v=""/>
    <s v=""/>
    <s v=""/>
    <s v=""/>
    <s v=""/>
    <s v=""/>
    <s v=""/>
    <s v=""/>
    <s v=""/>
    <s v=""/>
    <m/>
    <m/>
    <n v="0"/>
    <n v="0"/>
    <n v="0"/>
    <n v="0"/>
    <n v="0"/>
  </r>
  <r>
    <x v="180"/>
    <x v="2"/>
    <s v="Billing Contact Name"/>
    <s v="VAL-8398"/>
    <s v="VAL-6621"/>
    <x v="0"/>
    <s v="ID_Num_1"/>
    <s v="93807 Christine Grove Suite 744"/>
    <s v="East Jill"/>
    <m/>
    <s v="31155"/>
    <s v="GB"/>
    <s v="PO-617"/>
    <m/>
    <s v="ID-9433a000"/>
    <s v="Steven Cunningham"/>
    <m/>
    <x v="0"/>
    <s v=""/>
    <s v=""/>
    <s v=""/>
    <s v=""/>
    <s v=""/>
    <s v=""/>
    <s v=""/>
    <s v=""/>
    <s v=""/>
    <s v=""/>
    <s v=""/>
    <s v=""/>
    <s v=""/>
    <s v=""/>
    <s v=""/>
    <s v=""/>
    <s v=""/>
    <s v=""/>
    <m/>
    <m/>
    <n v="0"/>
    <n v="0"/>
    <n v="0"/>
    <n v="0"/>
    <n v="0"/>
  </r>
  <r>
    <x v="181"/>
    <x v="2"/>
    <s v="PO Number"/>
    <s v="VAL-2965"/>
    <s v="VAL-7375"/>
    <x v="7"/>
    <s v="ID_Num_6"/>
    <s v="76519 Mcdonald Hollow Suite 496"/>
    <s v="Bradleyburgh"/>
    <s v="BC"/>
    <s v="08452"/>
    <s v="CA"/>
    <s v="PO-741"/>
    <m/>
    <s v="ID-1708a000"/>
    <s v="Leah Martinez"/>
    <m/>
    <x v="0"/>
    <s v=""/>
    <s v=""/>
    <s v=""/>
    <s v=""/>
    <s v=""/>
    <s v=""/>
    <s v=""/>
    <s v=""/>
    <s v=""/>
    <s v=""/>
    <s v=""/>
    <s v=""/>
    <s v=""/>
    <s v=""/>
    <s v=""/>
    <s v=""/>
    <s v=""/>
    <s v=""/>
    <m/>
    <m/>
    <n v="0"/>
    <n v="0"/>
    <n v="0"/>
    <n v="0"/>
    <n v="0"/>
  </r>
  <r>
    <x v="182"/>
    <x v="1"/>
    <s v="Bill To Contact"/>
    <s v="VAL-9455"/>
    <s v="VAL-5640"/>
    <x v="11"/>
    <s v="ID_Num_7"/>
    <s v="66660 Meyer Village"/>
    <s v="Laurastad"/>
    <m/>
    <s v="41360"/>
    <s v="GB"/>
    <s v="PO-284"/>
    <m/>
    <s v="ID-6774a000"/>
    <s v="Alexander Bennett"/>
    <m/>
    <x v="0"/>
    <s v=""/>
    <s v=""/>
    <s v=""/>
    <s v=""/>
    <s v=""/>
    <s v=""/>
    <s v=""/>
    <s v=""/>
    <s v=""/>
    <s v=""/>
    <s v=""/>
    <s v=""/>
    <s v=""/>
    <s v=""/>
    <s v=""/>
    <s v=""/>
    <s v=""/>
    <s v=""/>
    <m/>
    <m/>
    <n v="0"/>
    <n v="0"/>
    <n v="0"/>
    <n v="0"/>
    <n v="0"/>
  </r>
  <r>
    <x v="183"/>
    <x v="0"/>
    <s v="PO Number"/>
    <s v="VAL-8167"/>
    <s v="VAL-1971"/>
    <x v="15"/>
    <s v="ID_Num_4"/>
    <s v="11650 Michael Streets Apt. 800"/>
    <s v="North Susan"/>
    <m/>
    <s v="67105"/>
    <s v="GB"/>
    <s v="PO-258"/>
    <m/>
    <s v="ID-4057a000"/>
    <s v="Shannon Rodriguez"/>
    <m/>
    <x v="0"/>
    <s v=""/>
    <s v=""/>
    <s v=""/>
    <s v=""/>
    <s v=""/>
    <s v=""/>
    <s v=""/>
    <s v=""/>
    <s v=""/>
    <s v=""/>
    <s v=""/>
    <s v=""/>
    <s v=""/>
    <s v=""/>
    <s v=""/>
    <s v=""/>
    <s v=""/>
    <s v=""/>
    <m/>
    <m/>
    <n v="0"/>
    <n v="0"/>
    <n v="0"/>
    <n v="0"/>
    <n v="0"/>
  </r>
  <r>
    <x v="151"/>
    <x v="2"/>
    <s v="PO Number"/>
    <s v="VAL-4171"/>
    <s v="VAL-5436"/>
    <x v="0"/>
    <s v="ID_Num_7"/>
    <s v="963 Rush Extensions"/>
    <s v="Amyburgh"/>
    <s v="MA"/>
    <s v="63459"/>
    <s v="US"/>
    <s v="PO-423"/>
    <m/>
    <s v="ID-7870a000"/>
    <s v="Christian Miller"/>
    <m/>
    <x v="0"/>
    <s v=""/>
    <s v=""/>
    <s v=""/>
    <s v=""/>
    <s v=""/>
    <s v=""/>
    <s v=""/>
    <s v=""/>
    <s v=""/>
    <s v=""/>
    <s v=""/>
    <s v=""/>
    <s v=""/>
    <s v=""/>
    <s v=""/>
    <s v=""/>
    <s v=""/>
    <s v=""/>
    <m/>
    <m/>
    <n v="0"/>
    <n v="0"/>
    <n v="0"/>
    <n v="0"/>
    <n v="0"/>
  </r>
  <r>
    <x v="184"/>
    <x v="3"/>
    <s v="Account Name"/>
    <s v="VAL-1645"/>
    <s v="VAL-3592"/>
    <x v="4"/>
    <s v="ID_Num_10"/>
    <s v="778 Jimmy Rue"/>
    <s v="East Grace"/>
    <s v="CA"/>
    <s v="57382"/>
    <s v="US"/>
    <s v="PO-570"/>
    <m/>
    <s v="ID-3506a000"/>
    <s v="James Beck Jr."/>
    <m/>
    <x v="0"/>
    <s v=""/>
    <s v=""/>
    <s v=""/>
    <s v=""/>
    <s v=""/>
    <s v=""/>
    <s v=""/>
    <s v=""/>
    <s v=""/>
    <s v=""/>
    <s v=""/>
    <s v=""/>
    <s v=""/>
    <s v=""/>
    <s v=""/>
    <s v=""/>
    <s v=""/>
    <s v=""/>
    <m/>
    <m/>
    <n v="0"/>
    <n v="0"/>
    <n v="0"/>
    <n v="0"/>
    <n v="0"/>
  </r>
  <r>
    <x v="185"/>
    <x v="1"/>
    <s v="Billing Contact Name"/>
    <s v="VAL-5083"/>
    <s v="VAL-3989"/>
    <x v="7"/>
    <s v="ID_Num_3"/>
    <s v="321 Charles Pines"/>
    <s v="Arnoldport"/>
    <s v="BC"/>
    <s v="50499"/>
    <s v="CA"/>
    <s v="PO-851"/>
    <m/>
    <s v="ID-3647a000"/>
    <s v="Darrell Coleman"/>
    <m/>
    <x v="0"/>
    <s v=""/>
    <s v=""/>
    <s v=""/>
    <s v=""/>
    <s v=""/>
    <s v=""/>
    <s v=""/>
    <s v=""/>
    <s v=""/>
    <s v=""/>
    <s v=""/>
    <s v=""/>
    <s v=""/>
    <s v=""/>
    <s v=""/>
    <s v=""/>
    <s v=""/>
    <s v=""/>
    <m/>
    <m/>
    <n v="0"/>
    <n v="0"/>
    <n v="0"/>
    <n v="0"/>
    <n v="0"/>
  </r>
  <r>
    <x v="186"/>
    <x v="1"/>
    <s v="Account Name"/>
    <s v="VAL-8357"/>
    <s v="VAL-5496"/>
    <x v="1"/>
    <s v="ID_Num_4"/>
    <s v="935 Jessica Islands Apt. 530"/>
    <s v="South Stephaniehaven"/>
    <s v="MD"/>
    <s v="18224"/>
    <s v="US"/>
    <s v="PO-957"/>
    <m/>
    <s v="ID-6972a000"/>
    <s v="Laura Olson"/>
    <m/>
    <x v="0"/>
    <s v=""/>
    <s v=""/>
    <s v=""/>
    <s v=""/>
    <s v=""/>
    <s v=""/>
    <s v=""/>
    <s v=""/>
    <s v=""/>
    <s v=""/>
    <s v=""/>
    <s v=""/>
    <s v=""/>
    <s v=""/>
    <s v=""/>
    <s v=""/>
    <s v=""/>
    <s v=""/>
    <m/>
    <m/>
    <n v="0"/>
    <n v="0"/>
    <n v="0"/>
    <n v="0"/>
    <n v="0"/>
  </r>
  <r>
    <x v="187"/>
    <x v="1"/>
    <s v="Billing Contact Name"/>
    <s v="VAL-8000"/>
    <s v="VAL-2154"/>
    <x v="7"/>
    <s v="ID_Num_5"/>
    <s v="3581 Andrews Point"/>
    <s v="East Brandonmouth"/>
    <m/>
    <s v="98414"/>
    <s v="GB"/>
    <s v="PO-183"/>
    <m/>
    <s v="ID-2583a000"/>
    <s v="Robert Morse"/>
    <m/>
    <x v="0"/>
    <s v=""/>
    <s v=""/>
    <s v=""/>
    <s v=""/>
    <s v=""/>
    <s v=""/>
    <s v=""/>
    <s v=""/>
    <s v=""/>
    <s v=""/>
    <s v=""/>
    <s v=""/>
    <s v=""/>
    <s v=""/>
    <s v=""/>
    <s v=""/>
    <s v=""/>
    <s v=""/>
    <m/>
    <m/>
    <n v="0"/>
    <n v="0"/>
    <n v="0"/>
    <n v="0"/>
    <n v="0"/>
  </r>
  <r>
    <x v="188"/>
    <x v="2"/>
    <s v="Account Name"/>
    <s v="VAL-7487"/>
    <s v="VAL-8999"/>
    <x v="2"/>
    <s v="ID_Num_8"/>
    <s v="51352 Sara Square Suite 391"/>
    <s v="South Jacobtown"/>
    <s v="BC"/>
    <s v="81659"/>
    <s v="CA"/>
    <s v="PO-937"/>
    <m/>
    <s v="ID-2919a000"/>
    <s v="James Scott"/>
    <m/>
    <x v="0"/>
    <s v=""/>
    <s v=""/>
    <s v=""/>
    <s v=""/>
    <s v=""/>
    <s v=""/>
    <s v=""/>
    <s v=""/>
    <s v=""/>
    <s v=""/>
    <s v=""/>
    <s v=""/>
    <s v=""/>
    <s v=""/>
    <s v=""/>
    <s v=""/>
    <s v=""/>
    <s v=""/>
    <m/>
    <m/>
    <n v="0"/>
    <n v="0"/>
    <n v="0"/>
    <n v="0"/>
    <n v="0"/>
  </r>
  <r>
    <x v="189"/>
    <x v="3"/>
    <s v="Bill To Contact"/>
    <s v="VAL-5282"/>
    <s v="VAL-2099"/>
    <x v="4"/>
    <s v="ID_Num_6"/>
    <s v="923 Bradley Courts"/>
    <s v="Port Christian"/>
    <s v="BC"/>
    <s v="74320"/>
    <s v="CA"/>
    <s v="PO-807"/>
    <m/>
    <s v="ID-4789a000"/>
    <s v="Sandra Sexton"/>
    <m/>
    <x v="0"/>
    <s v=""/>
    <s v=""/>
    <s v=""/>
    <s v=""/>
    <s v=""/>
    <s v=""/>
    <s v=""/>
    <s v=""/>
    <s v=""/>
    <s v=""/>
    <s v=""/>
    <s v=""/>
    <s v=""/>
    <s v=""/>
    <s v=""/>
    <s v=""/>
    <s v=""/>
    <s v=""/>
    <m/>
    <m/>
    <n v="0"/>
    <n v="0"/>
    <n v="0"/>
    <n v="0"/>
    <n v="0"/>
  </r>
  <r>
    <x v="29"/>
    <x v="2"/>
    <s v="Bill To Contact"/>
    <s v="VAL-8981"/>
    <s v="VAL-7673"/>
    <x v="14"/>
    <s v="ID_Num_6"/>
    <s v="6062 Adrienne Crescent Apt. 113"/>
    <s v="Reesechester"/>
    <s v="BC"/>
    <s v="77997"/>
    <s v="CA"/>
    <s v="PO-495"/>
    <m/>
    <s v="ID-6145a000"/>
    <s v="Kelly Robinson"/>
    <m/>
    <x v="1"/>
    <s v=""/>
    <s v=""/>
    <s v=""/>
    <s v=""/>
    <s v=""/>
    <s v=""/>
    <s v=""/>
    <s v=""/>
    <s v=""/>
    <s v=""/>
    <s v=""/>
    <s v=""/>
    <s v=""/>
    <s v=""/>
    <s v=""/>
    <s v=""/>
    <s v=""/>
    <s v=""/>
    <m/>
    <m/>
    <n v="0"/>
    <n v="0"/>
    <n v="0"/>
    <n v="0"/>
    <n v="0"/>
  </r>
  <r>
    <x v="93"/>
    <x v="1"/>
    <s v="PO Number"/>
    <s v="VAL-1436"/>
    <s v="VAL-2455"/>
    <x v="13"/>
    <s v="ID_Num_5"/>
    <s v="344 Fernandez Pike Suite 569"/>
    <s v="Karenchester"/>
    <s v="IL"/>
    <s v="15715"/>
    <s v="US"/>
    <s v="PO-846"/>
    <m/>
    <s v="ID-2045a000"/>
    <s v="Brian Nguyen"/>
    <m/>
    <x v="0"/>
    <s v=""/>
    <s v=""/>
    <s v=""/>
    <s v=""/>
    <s v=""/>
    <s v=""/>
    <s v=""/>
    <s v=""/>
    <s v=""/>
    <s v=""/>
    <s v=""/>
    <s v=""/>
    <s v=""/>
    <s v=""/>
    <s v=""/>
    <s v=""/>
    <s v=""/>
    <s v=""/>
    <m/>
    <m/>
    <n v="0"/>
    <n v="0"/>
    <n v="0"/>
    <n v="0"/>
    <n v="0"/>
  </r>
  <r>
    <x v="190"/>
    <x v="3"/>
    <s v="Billing Contact Name"/>
    <s v="VAL-9128"/>
    <s v="VAL-7904"/>
    <x v="5"/>
    <s v="ID_Num_9"/>
    <s v="857 Monroe Fort"/>
    <s v="Taylorville"/>
    <s v="BC"/>
    <s v="26787"/>
    <s v="CA"/>
    <s v="PO-143"/>
    <m/>
    <s v="ID-8359a000"/>
    <s v="Jennifer Wilson"/>
    <m/>
    <x v="0"/>
    <s v=""/>
    <s v=""/>
    <s v=""/>
    <s v=""/>
    <s v=""/>
    <s v=""/>
    <s v=""/>
    <s v=""/>
    <s v=""/>
    <s v=""/>
    <s v=""/>
    <s v=""/>
    <s v=""/>
    <s v=""/>
    <s v=""/>
    <s v=""/>
    <s v=""/>
    <s v=""/>
    <m/>
    <m/>
    <n v="0"/>
    <n v="0"/>
    <n v="0"/>
    <n v="0"/>
    <n v="0"/>
  </r>
  <r>
    <x v="191"/>
    <x v="1"/>
    <s v="Account Name"/>
    <s v="VAL-9724"/>
    <s v="VAL-5648"/>
    <x v="8"/>
    <s v="ID_Num_7"/>
    <s v="135 Kristy Plaza"/>
    <s v="North Briantown"/>
    <s v="BC"/>
    <s v="98139"/>
    <s v="CA"/>
    <s v="PO-113"/>
    <m/>
    <s v="ID-1344a000"/>
    <s v="Robert Hutchinson"/>
    <m/>
    <x v="0"/>
    <s v=""/>
    <s v=""/>
    <s v=""/>
    <s v=""/>
    <s v=""/>
    <s v=""/>
    <s v=""/>
    <s v=""/>
    <s v=""/>
    <s v=""/>
    <s v=""/>
    <s v=""/>
    <s v=""/>
    <s v=""/>
    <s v=""/>
    <s v=""/>
    <s v=""/>
    <s v=""/>
    <m/>
    <m/>
    <n v="0"/>
    <n v="0"/>
    <n v="0"/>
    <n v="0"/>
    <n v="0"/>
  </r>
  <r>
    <x v="192"/>
    <x v="1"/>
    <s v="PO Number"/>
    <s v="VAL-6981"/>
    <s v="VAL-9059"/>
    <x v="2"/>
    <s v="ID_Num_8"/>
    <s v="7567 Cooper Brook"/>
    <s v="East Virginiamouth"/>
    <m/>
    <s v="91640"/>
    <s v="GB"/>
    <s v="PO-305"/>
    <m/>
    <s v="ID-1561a000"/>
    <s v="Joseph Perez"/>
    <m/>
    <x v="0"/>
    <s v=""/>
    <s v=""/>
    <s v=""/>
    <s v=""/>
    <s v=""/>
    <s v=""/>
    <s v=""/>
    <s v=""/>
    <s v=""/>
    <s v=""/>
    <s v=""/>
    <s v=""/>
    <s v=""/>
    <s v=""/>
    <s v=""/>
    <s v=""/>
    <s v=""/>
    <s v=""/>
    <m/>
    <m/>
    <n v="0"/>
    <n v="0"/>
    <n v="0"/>
    <n v="0"/>
    <n v="0"/>
  </r>
  <r>
    <x v="193"/>
    <x v="0"/>
    <s v="Bill To Contact"/>
    <s v="VAL-9477"/>
    <s v="VAL-4336"/>
    <x v="10"/>
    <s v="ID_Num_9"/>
    <s v="13234 Sheppard Square Apt. 267"/>
    <s v="East Melissa"/>
    <s v="BC"/>
    <s v="17092"/>
    <s v="CA"/>
    <s v="PO-593"/>
    <m/>
    <s v="ID-5773a000"/>
    <s v="Kara Spears"/>
    <m/>
    <x v="0"/>
    <s v=""/>
    <s v=""/>
    <s v=""/>
    <s v=""/>
    <s v=""/>
    <s v=""/>
    <s v=""/>
    <s v=""/>
    <s v=""/>
    <s v=""/>
    <s v=""/>
    <s v=""/>
    <s v=""/>
    <s v=""/>
    <s v=""/>
    <s v=""/>
    <s v=""/>
    <s v=""/>
    <m/>
    <m/>
    <n v="0"/>
    <n v="0"/>
    <n v="0"/>
    <n v="0"/>
    <n v="0"/>
  </r>
  <r>
    <x v="194"/>
    <x v="3"/>
    <s v="PO Number"/>
    <s v="VAL-1921"/>
    <s v="VAL-3521"/>
    <x v="13"/>
    <s v="ID_Num_9"/>
    <s v="004 Karen Fort Apt. 084"/>
    <s v="Port Kathrynside"/>
    <m/>
    <s v="18434"/>
    <s v="GB"/>
    <s v="PO-464"/>
    <m/>
    <s v="ID-9507a000"/>
    <s v="Alyssa Harper"/>
    <m/>
    <x v="1"/>
    <s v=""/>
    <s v=""/>
    <s v=""/>
    <s v=""/>
    <s v=""/>
    <s v=""/>
    <s v=""/>
    <s v=""/>
    <s v=""/>
    <s v=""/>
    <s v=""/>
    <s v=""/>
    <s v=""/>
    <s v=""/>
    <s v=""/>
    <s v=""/>
    <s v=""/>
    <s v=""/>
    <m/>
    <m/>
    <n v="0"/>
    <n v="0"/>
    <n v="0"/>
    <n v="0"/>
    <n v="0"/>
  </r>
  <r>
    <x v="195"/>
    <x v="2"/>
    <s v="Bill To Contact"/>
    <s v="VAL-3596"/>
    <s v="VAL-9254"/>
    <x v="8"/>
    <s v="ID_Num_2"/>
    <s v="004 Smith Road"/>
    <s v="Micheleton"/>
    <s v="OR"/>
    <s v="74318"/>
    <s v="US"/>
    <s v="PO-761"/>
    <m/>
    <s v="ID-4273a000"/>
    <s v="Michael Lawson"/>
    <m/>
    <x v="0"/>
    <s v=""/>
    <s v=""/>
    <s v=""/>
    <s v=""/>
    <s v=""/>
    <s v=""/>
    <s v=""/>
    <s v=""/>
    <s v=""/>
    <s v=""/>
    <s v=""/>
    <s v=""/>
    <s v=""/>
    <s v=""/>
    <s v=""/>
    <s v=""/>
    <s v=""/>
    <s v=""/>
    <m/>
    <m/>
    <n v="0"/>
    <n v="0"/>
    <n v="0"/>
    <n v="0"/>
    <n v="0"/>
  </r>
  <r>
    <x v="196"/>
    <x v="1"/>
    <s v="Bill To Contact"/>
    <s v="VAL-8599"/>
    <s v="VAL-2825"/>
    <x v="15"/>
    <s v="ID_Num_10"/>
    <s v="3335 Morris Route"/>
    <s v="Smithfort"/>
    <s v="NJ"/>
    <s v="25728"/>
    <s v="US"/>
    <s v="PO-827"/>
    <m/>
    <s v="ID-7769a000"/>
    <s v="Rebecca Clark"/>
    <m/>
    <x v="0"/>
    <s v=""/>
    <s v=""/>
    <s v=""/>
    <s v=""/>
    <s v=""/>
    <s v=""/>
    <s v=""/>
    <s v=""/>
    <s v=""/>
    <s v=""/>
    <s v=""/>
    <s v=""/>
    <s v=""/>
    <s v=""/>
    <s v=""/>
    <s v=""/>
    <s v=""/>
    <s v=""/>
    <m/>
    <m/>
    <n v="0"/>
    <n v="0"/>
    <n v="0"/>
    <n v="0"/>
    <n v="0"/>
  </r>
  <r>
    <x v="197"/>
    <x v="0"/>
    <s v="Bill To Contact"/>
    <s v="VAL-9348"/>
    <s v="VAL-3248"/>
    <x v="13"/>
    <s v="ID_Num_4"/>
    <s v="1845 Smith Roads Apt. 755"/>
    <s v="Stephentown"/>
    <s v="BC"/>
    <s v="42995"/>
    <s v="CA"/>
    <s v="PO-811"/>
    <m/>
    <s v="ID-4014a000"/>
    <s v="Mercedes Lewis"/>
    <m/>
    <x v="0"/>
    <s v=""/>
    <s v=""/>
    <s v=""/>
    <s v=""/>
    <s v=""/>
    <s v=""/>
    <s v=""/>
    <s v=""/>
    <s v=""/>
    <s v=""/>
    <s v=""/>
    <s v=""/>
    <s v=""/>
    <s v=""/>
    <s v=""/>
    <s v=""/>
    <s v=""/>
    <s v=""/>
    <m/>
    <m/>
    <n v="0"/>
    <n v="0"/>
    <n v="0"/>
    <n v="0"/>
    <n v="0"/>
  </r>
  <r>
    <x v="167"/>
    <x v="0"/>
    <s v="Billing Contact Name"/>
    <s v="VAL-6638"/>
    <s v="VAL-6700"/>
    <x v="5"/>
    <s v="ID_Num_5"/>
    <s v="7188 Schmitt Courts"/>
    <s v="West Michael"/>
    <s v="BC"/>
    <s v="57189"/>
    <s v="CA"/>
    <s v="PO-542"/>
    <m/>
    <s v="ID-6916a000"/>
    <s v="Maria Walker"/>
    <m/>
    <x v="0"/>
    <s v=""/>
    <s v=""/>
    <s v=""/>
    <s v=""/>
    <s v=""/>
    <s v=""/>
    <s v=""/>
    <s v=""/>
    <s v=""/>
    <s v=""/>
    <s v=""/>
    <s v=""/>
    <s v=""/>
    <s v=""/>
    <s v=""/>
    <s v=""/>
    <s v=""/>
    <s v=""/>
    <m/>
    <m/>
    <n v="0"/>
    <n v="0"/>
    <n v="0"/>
    <n v="0"/>
    <n v="0"/>
  </r>
  <r>
    <x v="198"/>
    <x v="1"/>
    <s v="PO Number"/>
    <s v="VAL-1722"/>
    <s v="VAL-9701"/>
    <x v="1"/>
    <s v="ID_Num_10"/>
    <s v="160 Ricky Walks"/>
    <s v="South Ryan"/>
    <s v="BC"/>
    <s v="52745"/>
    <s v="CA"/>
    <s v="PO-228"/>
    <m/>
    <s v="ID-5060a000"/>
    <s v="Elizabeth Stevens"/>
    <m/>
    <x v="0"/>
    <s v=""/>
    <s v=""/>
    <s v=""/>
    <s v=""/>
    <s v=""/>
    <s v=""/>
    <s v=""/>
    <s v=""/>
    <s v=""/>
    <s v=""/>
    <s v=""/>
    <s v=""/>
    <s v=""/>
    <s v=""/>
    <s v=""/>
    <s v=""/>
    <s v=""/>
    <s v=""/>
    <m/>
    <m/>
    <n v="0"/>
    <n v="0"/>
    <n v="0"/>
    <n v="0"/>
    <n v="0"/>
  </r>
  <r>
    <x v="94"/>
    <x v="3"/>
    <s v="PO Number"/>
    <s v="VAL-7522"/>
    <s v="VAL-6868"/>
    <x v="0"/>
    <s v="ID_Num_5"/>
    <s v="709 Phillips Overpass Apt. 152"/>
    <s v="Jeremymouth"/>
    <s v="MT"/>
    <s v="17772"/>
    <s v="US"/>
    <s v="PO-522"/>
    <m/>
    <s v="ID-5211a000"/>
    <s v="Whitney Perkins"/>
    <m/>
    <x v="0"/>
    <s v=""/>
    <s v=""/>
    <s v=""/>
    <s v=""/>
    <s v=""/>
    <s v=""/>
    <s v=""/>
    <s v=""/>
    <s v=""/>
    <s v=""/>
    <s v=""/>
    <s v=""/>
    <s v=""/>
    <s v=""/>
    <s v=""/>
    <s v=""/>
    <s v=""/>
    <s v=""/>
    <m/>
    <m/>
    <n v="0"/>
    <n v="0"/>
    <n v="0"/>
    <n v="0"/>
    <n v="0"/>
  </r>
  <r>
    <x v="199"/>
    <x v="1"/>
    <s v="PO Number"/>
    <s v="VAL-8753"/>
    <s v="VAL-7212"/>
    <x v="14"/>
    <s v="ID_Num_4"/>
    <s v="70537 Kayla Radial Apt. 994"/>
    <s v="Angelaburgh"/>
    <s v="WA"/>
    <s v="77122"/>
    <s v="US"/>
    <s v="PO-598"/>
    <m/>
    <s v="ID-7759a000"/>
    <s v="Matthew Hood"/>
    <m/>
    <x v="0"/>
    <s v=""/>
    <s v=""/>
    <s v=""/>
    <s v=""/>
    <s v=""/>
    <s v=""/>
    <s v=""/>
    <s v=""/>
    <s v=""/>
    <s v=""/>
    <s v=""/>
    <s v=""/>
    <s v=""/>
    <s v=""/>
    <s v=""/>
    <s v=""/>
    <s v=""/>
    <s v=""/>
    <m/>
    <m/>
    <n v="0"/>
    <n v="0"/>
    <n v="0"/>
    <n v="0"/>
    <n v="0"/>
  </r>
  <r>
    <x v="200"/>
    <x v="2"/>
    <s v="PO Number"/>
    <s v="VAL-7292"/>
    <s v="VAL-7537"/>
    <x v="0"/>
    <s v="ID_Num_8"/>
    <s v="708 Wade Bridge"/>
    <s v="Barronfurt"/>
    <m/>
    <s v="92961"/>
    <s v="GB"/>
    <s v="PO-255"/>
    <m/>
    <s v="ID-9142a000"/>
    <s v="Mr. Sergio Underwood"/>
    <m/>
    <x v="0"/>
    <s v=""/>
    <s v=""/>
    <s v=""/>
    <s v=""/>
    <s v=""/>
    <s v=""/>
    <s v=""/>
    <s v=""/>
    <s v=""/>
    <s v=""/>
    <s v=""/>
    <s v=""/>
    <s v=""/>
    <s v=""/>
    <s v=""/>
    <s v=""/>
    <s v=""/>
    <s v=""/>
    <m/>
    <m/>
    <n v="0"/>
    <n v="0"/>
    <n v="0"/>
    <n v="0"/>
    <n v="0"/>
  </r>
  <r>
    <x v="185"/>
    <x v="1"/>
    <s v="Account Name"/>
    <s v="VAL-3321"/>
    <s v="VAL-3545"/>
    <x v="13"/>
    <s v="ID_Num_10"/>
    <s v="06354 Michelle Via"/>
    <s v="South Kevin"/>
    <m/>
    <s v="59762"/>
    <s v="GB"/>
    <s v="PO-813"/>
    <m/>
    <s v="ID-8666a000"/>
    <s v="Mary Price"/>
    <m/>
    <x v="0"/>
    <s v=""/>
    <s v=""/>
    <s v=""/>
    <s v=""/>
    <s v=""/>
    <s v=""/>
    <s v=""/>
    <s v=""/>
    <s v=""/>
    <s v=""/>
    <s v=""/>
    <s v=""/>
    <s v=""/>
    <s v=""/>
    <s v=""/>
    <s v=""/>
    <s v=""/>
    <s v=""/>
    <m/>
    <m/>
    <n v="0"/>
    <n v="0"/>
    <n v="0"/>
    <n v="0"/>
    <n v="0"/>
  </r>
  <r>
    <x v="201"/>
    <x v="3"/>
    <s v="Billing Contact Name"/>
    <s v="VAL-2022"/>
    <s v="VAL-1265"/>
    <x v="1"/>
    <s v="ID_Num_1"/>
    <s v="13617 Stephanie Lodge Apt. 729"/>
    <s v="Morseburgh"/>
    <s v="BC"/>
    <s v="16896"/>
    <s v="CA"/>
    <s v="PO-198"/>
    <m/>
    <s v="ID-2945a000"/>
    <s v="Max Cole"/>
    <m/>
    <x v="0"/>
    <s v=""/>
    <s v=""/>
    <s v=""/>
    <s v=""/>
    <s v=""/>
    <s v=""/>
    <s v=""/>
    <s v=""/>
    <s v=""/>
    <s v=""/>
    <s v=""/>
    <s v=""/>
    <s v=""/>
    <s v=""/>
    <s v=""/>
    <s v=""/>
    <s v=""/>
    <s v=""/>
    <m/>
    <m/>
    <n v="0"/>
    <n v="0"/>
    <n v="0"/>
    <n v="0"/>
    <n v="0"/>
  </r>
  <r>
    <x v="202"/>
    <x v="3"/>
    <s v="Bill To Contact"/>
    <s v="VAL-8561"/>
    <s v="VAL-6828"/>
    <x v="15"/>
    <s v="ID_Num_4"/>
    <s v="52471 Kathleen Mills Apt. 397"/>
    <s v="Tuckertown"/>
    <s v="NM"/>
    <s v="19155"/>
    <s v="US"/>
    <s v="PO-881"/>
    <m/>
    <s v="ID-2882a000"/>
    <s v="Matthew Garza"/>
    <m/>
    <x v="0"/>
    <s v=""/>
    <s v=""/>
    <s v=""/>
    <s v=""/>
    <s v=""/>
    <s v=""/>
    <s v=""/>
    <s v=""/>
    <s v=""/>
    <s v=""/>
    <s v=""/>
    <s v=""/>
    <s v=""/>
    <s v=""/>
    <s v=""/>
    <s v=""/>
    <s v=""/>
    <s v=""/>
    <m/>
    <m/>
    <n v="0"/>
    <n v="0"/>
    <n v="0"/>
    <n v="0"/>
    <n v="0"/>
  </r>
  <r>
    <x v="203"/>
    <x v="0"/>
    <s v="Billing Contact Name"/>
    <s v="VAL-8458"/>
    <s v="VAL-8951"/>
    <x v="11"/>
    <s v="ID_Num_5"/>
    <s v="3311 Moore Course Apt. 935"/>
    <s v="Bartlettview"/>
    <m/>
    <s v="98508"/>
    <s v="GB"/>
    <s v="PO-501"/>
    <m/>
    <s v="ID-2741a000"/>
    <s v="Monica Gonzalez"/>
    <m/>
    <x v="0"/>
    <s v=""/>
    <s v=""/>
    <s v=""/>
    <s v=""/>
    <s v=""/>
    <s v=""/>
    <s v=""/>
    <s v=""/>
    <s v=""/>
    <s v=""/>
    <s v=""/>
    <s v=""/>
    <s v=""/>
    <s v=""/>
    <s v=""/>
    <s v=""/>
    <s v=""/>
    <s v=""/>
    <m/>
    <m/>
    <n v="0"/>
    <n v="0"/>
    <n v="0"/>
    <n v="0"/>
    <n v="0"/>
  </r>
  <r>
    <x v="204"/>
    <x v="0"/>
    <s v="Billing Contact Name"/>
    <s v="VAL-2128"/>
    <s v="VAL-8247"/>
    <x v="8"/>
    <s v="ID_Num_10"/>
    <s v="42281 Michelle Trace"/>
    <s v="Robertberg"/>
    <s v="VA"/>
    <s v="70595"/>
    <s v="US"/>
    <s v="PO-184"/>
    <m/>
    <s v="ID-6715a000"/>
    <s v="John Sweeney"/>
    <m/>
    <x v="0"/>
    <s v=""/>
    <s v=""/>
    <s v=""/>
    <s v=""/>
    <s v=""/>
    <s v=""/>
    <s v=""/>
    <s v=""/>
    <s v=""/>
    <s v=""/>
    <s v=""/>
    <s v=""/>
    <s v=""/>
    <s v=""/>
    <s v=""/>
    <s v=""/>
    <s v=""/>
    <s v=""/>
    <m/>
    <m/>
    <n v="0"/>
    <n v="0"/>
    <n v="0"/>
    <n v="0"/>
    <n v="0"/>
  </r>
  <r>
    <x v="205"/>
    <x v="0"/>
    <s v="Billing Contact Name"/>
    <s v="VAL-3980"/>
    <s v="VAL-4296"/>
    <x v="8"/>
    <s v="ID_Num_3"/>
    <s v="2079 Anthony Keys Apt. 934"/>
    <s v="Jenniferfurt"/>
    <s v="BC"/>
    <s v="77794"/>
    <s v="CA"/>
    <s v="PO-493"/>
    <m/>
    <s v="ID-9947a000"/>
    <s v="Evelyn Sims"/>
    <m/>
    <x v="0"/>
    <s v=""/>
    <s v=""/>
    <s v=""/>
    <s v=""/>
    <s v=""/>
    <s v=""/>
    <s v=""/>
    <s v=""/>
    <s v=""/>
    <s v=""/>
    <s v=""/>
    <s v=""/>
    <s v=""/>
    <s v=""/>
    <s v=""/>
    <s v=""/>
    <s v=""/>
    <s v=""/>
    <m/>
    <m/>
    <n v="0"/>
    <n v="0"/>
    <n v="0"/>
    <n v="0"/>
    <n v="0"/>
  </r>
  <r>
    <x v="206"/>
    <x v="3"/>
    <s v="Bill To Contact"/>
    <s v="VAL-8371"/>
    <s v="VAL-3470"/>
    <x v="11"/>
    <s v="ID_Num_1"/>
    <s v="928 Allen Turnpike"/>
    <s v="Kathyville"/>
    <s v="BC"/>
    <s v="93556"/>
    <s v="CA"/>
    <s v="PO-628"/>
    <m/>
    <s v="ID-4107a000"/>
    <s v="Veronica Williams"/>
    <m/>
    <x v="0"/>
    <s v=""/>
    <s v=""/>
    <s v=""/>
    <s v=""/>
    <s v=""/>
    <s v=""/>
    <s v=""/>
    <s v=""/>
    <s v=""/>
    <s v=""/>
    <s v=""/>
    <s v=""/>
    <s v=""/>
    <s v=""/>
    <s v=""/>
    <s v=""/>
    <s v=""/>
    <s v=""/>
    <m/>
    <m/>
    <n v="0"/>
    <n v="0"/>
    <n v="0"/>
    <n v="0"/>
    <n v="0"/>
  </r>
  <r>
    <x v="207"/>
    <x v="3"/>
    <s v="Account Name"/>
    <s v="VAL-6940"/>
    <s v="VAL-4724"/>
    <x v="7"/>
    <s v="ID_Num_10"/>
    <s v="17808 Chen Ports Suite 495"/>
    <s v="Port Brittanyborough"/>
    <m/>
    <s v="60482"/>
    <s v="GB"/>
    <s v="PO-508"/>
    <m/>
    <s v="ID-6079a000"/>
    <s v="Marilyn Gonzalez"/>
    <m/>
    <x v="0"/>
    <s v=""/>
    <s v=""/>
    <s v=""/>
    <s v=""/>
    <s v=""/>
    <s v=""/>
    <s v=""/>
    <s v=""/>
    <s v=""/>
    <s v=""/>
    <s v=""/>
    <s v=""/>
    <s v=""/>
    <s v=""/>
    <s v=""/>
    <s v=""/>
    <s v=""/>
    <s v=""/>
    <m/>
    <m/>
    <n v="0"/>
    <n v="0"/>
    <n v="0"/>
    <n v="0"/>
    <n v="0"/>
  </r>
  <r>
    <x v="208"/>
    <x v="0"/>
    <s v="Account Name"/>
    <s v="VAL-4850"/>
    <s v="VAL-8114"/>
    <x v="7"/>
    <s v="ID_Num_2"/>
    <s v="6565 Austin Ports"/>
    <s v="Port Meredithland"/>
    <s v="MN"/>
    <s v="67404"/>
    <s v="US"/>
    <s v="PO-616"/>
    <m/>
    <s v="ID-8734a000"/>
    <s v="Monica Coffey"/>
    <m/>
    <x v="0"/>
    <s v=""/>
    <s v=""/>
    <s v=""/>
    <s v=""/>
    <s v=""/>
    <s v=""/>
    <s v=""/>
    <s v=""/>
    <s v=""/>
    <s v=""/>
    <s v=""/>
    <s v=""/>
    <s v=""/>
    <s v=""/>
    <s v=""/>
    <s v=""/>
    <s v=""/>
    <s v=""/>
    <m/>
    <m/>
    <n v="0"/>
    <n v="0"/>
    <n v="0"/>
    <n v="0"/>
    <n v="0"/>
  </r>
  <r>
    <x v="209"/>
    <x v="3"/>
    <s v="PO Number"/>
    <s v="VAL-5712"/>
    <s v="VAL-7008"/>
    <x v="1"/>
    <s v="ID_Num_8"/>
    <s v="51917 Aaron Terrace"/>
    <s v="Jonesfurt"/>
    <s v="WV"/>
    <s v="60882"/>
    <s v="US"/>
    <s v="PO-819"/>
    <m/>
    <s v="ID-8882a000"/>
    <s v="Christine Moreno"/>
    <m/>
    <x v="0"/>
    <s v=""/>
    <s v=""/>
    <s v=""/>
    <s v=""/>
    <s v=""/>
    <s v=""/>
    <s v=""/>
    <s v=""/>
    <s v=""/>
    <s v=""/>
    <s v=""/>
    <s v=""/>
    <s v=""/>
    <s v=""/>
    <s v=""/>
    <s v=""/>
    <s v=""/>
    <s v=""/>
    <m/>
    <m/>
    <n v="0"/>
    <n v="0"/>
    <n v="0"/>
    <n v="0"/>
    <n v="0"/>
  </r>
  <r>
    <x v="210"/>
    <x v="0"/>
    <s v="Billing Contact Name"/>
    <s v="VAL-5246"/>
    <s v="VAL-4860"/>
    <x v="13"/>
    <s v="ID_Num_3"/>
    <s v="549 Benjamin Extension Apt. 910"/>
    <s v="Simpsonmouth"/>
    <s v="GA"/>
    <s v="19391"/>
    <s v="US"/>
    <s v="PO-338"/>
    <m/>
    <s v="ID-9962a000"/>
    <s v="Jessica Foster"/>
    <m/>
    <x v="0"/>
    <s v=""/>
    <s v=""/>
    <s v=""/>
    <s v=""/>
    <s v=""/>
    <s v=""/>
    <s v=""/>
    <s v=""/>
    <s v=""/>
    <s v=""/>
    <s v=""/>
    <s v=""/>
    <s v=""/>
    <s v=""/>
    <s v=""/>
    <s v=""/>
    <s v=""/>
    <s v=""/>
    <m/>
    <m/>
    <n v="0"/>
    <n v="0"/>
    <n v="0"/>
    <n v="0"/>
    <n v="0"/>
  </r>
  <r>
    <x v="211"/>
    <x v="1"/>
    <s v="Billing Contact Name"/>
    <s v="VAL-5780"/>
    <s v="VAL-4128"/>
    <x v="1"/>
    <s v="ID_Num_6"/>
    <s v="48744 Alvarado View Suite 412"/>
    <s v="Lake Daniel"/>
    <s v="BC"/>
    <s v="58809"/>
    <s v="CA"/>
    <s v="PO-829"/>
    <m/>
    <s v="ID-6269a000"/>
    <s v="Benjamin King"/>
    <m/>
    <x v="0"/>
    <s v=""/>
    <s v=""/>
    <s v=""/>
    <s v=""/>
    <s v=""/>
    <s v=""/>
    <s v=""/>
    <s v=""/>
    <s v=""/>
    <s v=""/>
    <s v=""/>
    <s v=""/>
    <s v=""/>
    <s v=""/>
    <s v=""/>
    <s v=""/>
    <s v=""/>
    <s v=""/>
    <m/>
    <m/>
    <n v="0"/>
    <n v="0"/>
    <n v="0"/>
    <n v="0"/>
    <n v="0"/>
  </r>
  <r>
    <x v="212"/>
    <x v="2"/>
    <s v="Bill To Contact"/>
    <s v="VAL-4663"/>
    <s v="VAL-2979"/>
    <x v="9"/>
    <s v="ID_Num_5"/>
    <s v="03705 Hughes Gateway Apt. 106"/>
    <s v="North Kristenfurt"/>
    <s v="BC"/>
    <s v="83866"/>
    <s v="CA"/>
    <s v="PO-352"/>
    <m/>
    <s v="ID-1165a000"/>
    <s v="James Gregory"/>
    <m/>
    <x v="0"/>
    <s v=""/>
    <s v=""/>
    <s v=""/>
    <s v=""/>
    <s v=""/>
    <s v=""/>
    <s v=""/>
    <s v=""/>
    <s v=""/>
    <s v=""/>
    <s v=""/>
    <s v=""/>
    <s v=""/>
    <s v=""/>
    <s v=""/>
    <s v=""/>
    <s v=""/>
    <s v=""/>
    <m/>
    <m/>
    <n v="0"/>
    <n v="0"/>
    <n v="0"/>
    <n v="0"/>
    <n v="0"/>
  </r>
  <r>
    <x v="213"/>
    <x v="1"/>
    <s v="Account Name"/>
    <s v="VAL-8123"/>
    <s v="VAL-9090"/>
    <x v="15"/>
    <s v="ID_Num_6"/>
    <s v="23530 Watts Isle Apt. 719"/>
    <s v="North Laurie"/>
    <s v="BC"/>
    <s v="04653"/>
    <s v="CA"/>
    <s v="PO-166"/>
    <m/>
    <s v="ID-2250a000"/>
    <s v="Bob Nichols"/>
    <m/>
    <x v="0"/>
    <s v=""/>
    <s v=""/>
    <s v=""/>
    <s v=""/>
    <s v=""/>
    <s v=""/>
    <s v=""/>
    <s v=""/>
    <s v=""/>
    <s v=""/>
    <s v=""/>
    <s v=""/>
    <s v=""/>
    <s v=""/>
    <s v=""/>
    <s v=""/>
    <s v=""/>
    <s v=""/>
    <m/>
    <m/>
    <n v="0"/>
    <n v="0"/>
    <n v="0"/>
    <n v="0"/>
    <n v="0"/>
  </r>
  <r>
    <x v="214"/>
    <x v="1"/>
    <s v="PO Number"/>
    <s v="VAL-4106"/>
    <s v="VAL-5127"/>
    <x v="8"/>
    <s v="ID_Num_6"/>
    <s v="82590 White Course Apt. 497"/>
    <s v="Tylerberg"/>
    <s v="BC"/>
    <s v="40657"/>
    <s v="CA"/>
    <s v="PO-713"/>
    <m/>
    <s v="ID-3144a000"/>
    <s v="Darren Sanders"/>
    <m/>
    <x v="1"/>
    <s v=""/>
    <s v=""/>
    <s v=""/>
    <s v=""/>
    <s v=""/>
    <s v=""/>
    <s v=""/>
    <s v=""/>
    <s v=""/>
    <s v=""/>
    <s v=""/>
    <s v=""/>
    <s v=""/>
    <s v=""/>
    <s v=""/>
    <s v=""/>
    <s v=""/>
    <s v=""/>
    <m/>
    <m/>
    <n v="0"/>
    <n v="0"/>
    <n v="0"/>
    <n v="0"/>
    <n v="0"/>
  </r>
  <r>
    <x v="215"/>
    <x v="1"/>
    <s v="Billing Contact Name"/>
    <s v="VAL-6525"/>
    <s v="VAL-7464"/>
    <x v="1"/>
    <s v="ID_Num_5"/>
    <s v="65659 Victoria Garden"/>
    <s v="North Melissaport"/>
    <s v="BC"/>
    <s v="88483"/>
    <s v="CA"/>
    <s v="PO-927"/>
    <m/>
    <s v="ID-5347a000"/>
    <s v="Steven Valentine"/>
    <m/>
    <x v="0"/>
    <s v=""/>
    <s v=""/>
    <s v=""/>
    <s v=""/>
    <s v=""/>
    <s v=""/>
    <s v=""/>
    <s v=""/>
    <s v=""/>
    <s v=""/>
    <s v=""/>
    <s v=""/>
    <s v=""/>
    <s v=""/>
    <s v=""/>
    <s v=""/>
    <s v=""/>
    <s v=""/>
    <m/>
    <m/>
    <n v="0"/>
    <n v="0"/>
    <n v="0"/>
    <n v="0"/>
    <n v="0"/>
  </r>
  <r>
    <x v="216"/>
    <x v="3"/>
    <s v="Account Name"/>
    <s v="VAL-4191"/>
    <s v="VAL-8390"/>
    <x v="2"/>
    <s v="ID_Num_1"/>
    <s v="13148 Joseph Parks"/>
    <s v="West Nathan"/>
    <m/>
    <s v="43070"/>
    <s v="GB"/>
    <s v="PO-314"/>
    <m/>
    <s v="ID-9195a000"/>
    <s v="Lindsey West"/>
    <m/>
    <x v="0"/>
    <s v=""/>
    <s v=""/>
    <s v=""/>
    <s v=""/>
    <s v=""/>
    <s v=""/>
    <s v=""/>
    <s v=""/>
    <s v=""/>
    <s v=""/>
    <s v=""/>
    <s v=""/>
    <s v=""/>
    <s v=""/>
    <s v=""/>
    <s v=""/>
    <s v=""/>
    <s v=""/>
    <m/>
    <m/>
    <n v="0"/>
    <n v="0"/>
    <n v="0"/>
    <n v="0"/>
    <n v="0"/>
  </r>
  <r>
    <x v="217"/>
    <x v="1"/>
    <s v="PO Number"/>
    <s v="VAL-3685"/>
    <s v="VAL-4464"/>
    <x v="2"/>
    <s v="ID_Num_4"/>
    <s v="08546 David Road"/>
    <s v="Carrland"/>
    <s v="LA"/>
    <s v="75971"/>
    <s v="US"/>
    <s v="PO-839"/>
    <m/>
    <s v="ID-9793a000"/>
    <s v="Larry Rios"/>
    <m/>
    <x v="0"/>
    <s v=""/>
    <s v=""/>
    <s v=""/>
    <s v=""/>
    <s v=""/>
    <s v=""/>
    <s v=""/>
    <s v=""/>
    <s v=""/>
    <s v=""/>
    <s v=""/>
    <s v=""/>
    <s v=""/>
    <s v=""/>
    <s v=""/>
    <s v=""/>
    <s v=""/>
    <s v=""/>
    <m/>
    <m/>
    <n v="0"/>
    <n v="0"/>
    <n v="0"/>
    <n v="0"/>
    <n v="0"/>
  </r>
  <r>
    <x v="82"/>
    <x v="3"/>
    <s v="PO Number"/>
    <s v="VAL-9735"/>
    <s v="VAL-1602"/>
    <x v="0"/>
    <s v="ID_Num_1"/>
    <s v="21035 Matthew Gateway Apt. 542"/>
    <s v="Port Kathleen"/>
    <s v="BC"/>
    <s v="41702"/>
    <s v="CA"/>
    <s v="PO-957"/>
    <m/>
    <s v="ID-3956a000"/>
    <s v="Felicia Stone"/>
    <m/>
    <x v="0"/>
    <s v=""/>
    <s v=""/>
    <s v=""/>
    <s v=""/>
    <s v=""/>
    <s v=""/>
    <s v=""/>
    <s v=""/>
    <s v=""/>
    <s v=""/>
    <s v=""/>
    <s v=""/>
    <s v=""/>
    <s v=""/>
    <s v=""/>
    <s v=""/>
    <s v=""/>
    <s v=""/>
    <m/>
    <m/>
    <n v="0"/>
    <n v="0"/>
    <n v="0"/>
    <n v="0"/>
    <n v="0"/>
  </r>
  <r>
    <x v="218"/>
    <x v="2"/>
    <s v="PO Number"/>
    <s v="VAL-7799"/>
    <s v="VAL-7578"/>
    <x v="7"/>
    <s v="ID_Num_8"/>
    <s v="93705 Murphy Burg"/>
    <s v="Jamesmouth"/>
    <s v="BC"/>
    <s v="62759"/>
    <s v="CA"/>
    <s v="PO-424"/>
    <m/>
    <s v="ID-5304a000"/>
    <s v="Sharon Wilcox"/>
    <m/>
    <x v="0"/>
    <s v=""/>
    <s v=""/>
    <s v=""/>
    <s v=""/>
    <s v=""/>
    <s v=""/>
    <s v=""/>
    <s v=""/>
    <s v=""/>
    <s v=""/>
    <s v=""/>
    <s v=""/>
    <s v=""/>
    <s v=""/>
    <s v=""/>
    <s v=""/>
    <s v=""/>
    <s v=""/>
    <m/>
    <m/>
    <n v="0"/>
    <n v="0"/>
    <n v="0"/>
    <n v="0"/>
    <n v="0"/>
  </r>
  <r>
    <x v="114"/>
    <x v="0"/>
    <s v="PO Number"/>
    <s v="VAL-7060"/>
    <s v="VAL-4077"/>
    <x v="14"/>
    <s v="ID_Num_5"/>
    <s v="721 Stewart River Apt. 808"/>
    <s v="Port Stephanieland"/>
    <m/>
    <s v="19543"/>
    <s v="GB"/>
    <s v="PO-339"/>
    <m/>
    <s v="ID-3169a000"/>
    <s v="Keith Mayo"/>
    <m/>
    <x v="0"/>
    <s v=""/>
    <s v=""/>
    <s v=""/>
    <s v=""/>
    <s v=""/>
    <s v=""/>
    <s v=""/>
    <s v=""/>
    <s v=""/>
    <s v=""/>
    <s v=""/>
    <s v=""/>
    <s v=""/>
    <s v=""/>
    <s v=""/>
    <s v=""/>
    <s v=""/>
    <s v=""/>
    <m/>
    <m/>
    <n v="0"/>
    <n v="0"/>
    <n v="0"/>
    <n v="0"/>
    <n v="0"/>
  </r>
  <r>
    <x v="219"/>
    <x v="3"/>
    <s v="Billing Contact Name"/>
    <s v="VAL-9040"/>
    <s v="VAL-5274"/>
    <x v="1"/>
    <s v="ID_Num_8"/>
    <s v="66654 Bridget Square"/>
    <s v="West Alexandra"/>
    <m/>
    <s v="31290"/>
    <s v="GB"/>
    <s v="PO-210"/>
    <m/>
    <s v="ID-3435a000"/>
    <s v="Sarah Barnes"/>
    <m/>
    <x v="0"/>
    <s v=""/>
    <s v=""/>
    <s v=""/>
    <s v=""/>
    <s v=""/>
    <s v=""/>
    <s v=""/>
    <s v=""/>
    <s v=""/>
    <s v=""/>
    <s v=""/>
    <s v=""/>
    <s v=""/>
    <s v=""/>
    <s v=""/>
    <s v=""/>
    <s v=""/>
    <s v=""/>
    <m/>
    <m/>
    <n v="0"/>
    <n v="0"/>
    <n v="0"/>
    <n v="0"/>
    <n v="0"/>
  </r>
  <r>
    <x v="220"/>
    <x v="1"/>
    <s v="Billing Contact Name"/>
    <s v="VAL-8517"/>
    <s v="VAL-8389"/>
    <x v="7"/>
    <s v="ID_Num_5"/>
    <s v="485 Preston Ports Apt. 808"/>
    <s v="Port Aaron"/>
    <s v="IN"/>
    <s v="11530"/>
    <s v="US"/>
    <s v="PO-750"/>
    <m/>
    <s v="ID-9357a000"/>
    <s v="Stacy Carroll"/>
    <m/>
    <x v="0"/>
    <s v=""/>
    <s v=""/>
    <s v=""/>
    <s v=""/>
    <s v=""/>
    <s v=""/>
    <s v=""/>
    <s v=""/>
    <s v=""/>
    <s v=""/>
    <s v=""/>
    <s v=""/>
    <s v=""/>
    <s v=""/>
    <s v=""/>
    <s v=""/>
    <s v=""/>
    <s v=""/>
    <m/>
    <m/>
    <n v="0"/>
    <n v="0"/>
    <n v="0"/>
    <n v="0"/>
    <n v="0"/>
  </r>
  <r>
    <x v="221"/>
    <x v="3"/>
    <s v="Billing Contact Name"/>
    <s v="VAL-9493"/>
    <s v="VAL-5311"/>
    <x v="8"/>
    <s v="ID_Num_3"/>
    <s v="419 Glass Springs Apt. 904"/>
    <s v="Lake Danaside"/>
    <s v="WV"/>
    <s v="24740"/>
    <s v="US"/>
    <s v="PO-750"/>
    <m/>
    <s v="ID-7693a000"/>
    <s v="Lindsay Baker"/>
    <m/>
    <x v="0"/>
    <s v=""/>
    <s v=""/>
    <s v=""/>
    <s v=""/>
    <s v=""/>
    <s v=""/>
    <s v=""/>
    <s v=""/>
    <s v=""/>
    <s v=""/>
    <s v=""/>
    <s v=""/>
    <s v=""/>
    <s v=""/>
    <s v=""/>
    <s v=""/>
    <s v=""/>
    <s v=""/>
    <m/>
    <m/>
    <n v="0"/>
    <n v="0"/>
    <n v="0"/>
    <n v="0"/>
    <n v="0"/>
  </r>
  <r>
    <x v="198"/>
    <x v="2"/>
    <s v="PO Number"/>
    <s v="VAL-2098"/>
    <s v="VAL-3627"/>
    <x v="9"/>
    <s v="ID_Num_1"/>
    <s v="867 Diane Crest Apt. 248"/>
    <s v="Port Laura"/>
    <s v="IN"/>
    <s v="71673"/>
    <s v="US"/>
    <s v="PO-731"/>
    <m/>
    <s v="ID-1925a000"/>
    <s v="Chase Paul"/>
    <m/>
    <x v="0"/>
    <s v=""/>
    <s v=""/>
    <s v=""/>
    <s v=""/>
    <s v=""/>
    <s v=""/>
    <s v=""/>
    <s v=""/>
    <s v=""/>
    <s v=""/>
    <s v=""/>
    <s v=""/>
    <s v=""/>
    <s v=""/>
    <s v=""/>
    <s v=""/>
    <s v=""/>
    <s v=""/>
    <m/>
    <m/>
    <n v="0"/>
    <n v="0"/>
    <n v="0"/>
    <n v="0"/>
    <n v="0"/>
  </r>
  <r>
    <x v="126"/>
    <x v="2"/>
    <s v="Billing Contact Name"/>
    <s v="VAL-5033"/>
    <s v="VAL-2813"/>
    <x v="6"/>
    <s v="ID_Num_9"/>
    <s v="6632 Tiffany Fords"/>
    <s v="Walkerchester"/>
    <s v="BC"/>
    <s v="68174"/>
    <s v="CA"/>
    <s v="PO-433"/>
    <m/>
    <s v="ID-6635a000"/>
    <s v="Julie Mosley"/>
    <m/>
    <x v="0"/>
    <s v=""/>
    <s v=""/>
    <s v=""/>
    <s v=""/>
    <s v=""/>
    <s v=""/>
    <s v=""/>
    <s v=""/>
    <s v=""/>
    <s v=""/>
    <s v=""/>
    <s v=""/>
    <s v=""/>
    <s v=""/>
    <s v=""/>
    <s v=""/>
    <s v=""/>
    <s v=""/>
    <m/>
    <m/>
    <n v="0"/>
    <n v="0"/>
    <n v="0"/>
    <n v="0"/>
    <n v="0"/>
  </r>
  <r>
    <x v="55"/>
    <x v="2"/>
    <s v="Billing Contact Name"/>
    <s v="VAL-8646"/>
    <s v="VAL-5937"/>
    <x v="15"/>
    <s v="ID_Num_1"/>
    <s v="1752 Jones Branch Suite 056"/>
    <s v="Chavezmouth"/>
    <s v="NY"/>
    <s v="71038"/>
    <s v="US"/>
    <s v="PO-693"/>
    <m/>
    <s v="ID-8170a000"/>
    <s v="Robert Choi"/>
    <m/>
    <x v="0"/>
    <s v=""/>
    <s v=""/>
    <s v=""/>
    <s v=""/>
    <s v=""/>
    <s v=""/>
    <s v=""/>
    <s v=""/>
    <s v=""/>
    <s v=""/>
    <s v=""/>
    <s v=""/>
    <s v=""/>
    <s v=""/>
    <s v=""/>
    <s v=""/>
    <s v=""/>
    <s v=""/>
    <m/>
    <m/>
    <n v="0"/>
    <n v="0"/>
    <n v="0"/>
    <n v="0"/>
    <n v="0"/>
  </r>
  <r>
    <x v="222"/>
    <x v="2"/>
    <s v="Billing Contact Name"/>
    <s v="VAL-6004"/>
    <s v="VAL-2071"/>
    <x v="2"/>
    <s v="ID_Num_10"/>
    <s v="423 Hansen Oval"/>
    <s v="Port David"/>
    <s v="WA"/>
    <s v="72127"/>
    <s v="US"/>
    <s v="PO-148"/>
    <m/>
    <s v="ID-7918a000"/>
    <s v="Elizabeth Wilson"/>
    <m/>
    <x v="0"/>
    <s v=""/>
    <s v=""/>
    <s v=""/>
    <s v=""/>
    <s v=""/>
    <s v=""/>
    <s v=""/>
    <s v=""/>
    <s v=""/>
    <s v=""/>
    <s v=""/>
    <s v=""/>
    <s v=""/>
    <s v=""/>
    <s v=""/>
    <s v=""/>
    <s v=""/>
    <s v=""/>
    <m/>
    <m/>
    <n v="0"/>
    <n v="0"/>
    <n v="0"/>
    <n v="0"/>
    <n v="0"/>
  </r>
  <r>
    <x v="185"/>
    <x v="2"/>
    <s v="Billing Contact Name"/>
    <s v="VAL-2519"/>
    <s v="VAL-5059"/>
    <x v="14"/>
    <s v="ID_Num_8"/>
    <s v="431 Cassandra Mall Suite 816"/>
    <s v="North Steven"/>
    <m/>
    <s v="27011"/>
    <s v="GB"/>
    <s v="PO-168"/>
    <m/>
    <s v="ID-2784a000"/>
    <s v="Gregory Brown"/>
    <m/>
    <x v="0"/>
    <s v=""/>
    <s v=""/>
    <s v=""/>
    <s v=""/>
    <s v=""/>
    <s v=""/>
    <s v=""/>
    <s v=""/>
    <s v=""/>
    <s v=""/>
    <s v=""/>
    <s v=""/>
    <s v=""/>
    <s v=""/>
    <s v=""/>
    <s v=""/>
    <s v=""/>
    <s v=""/>
    <m/>
    <m/>
    <n v="0"/>
    <n v="0"/>
    <n v="0"/>
    <n v="0"/>
    <n v="0"/>
  </r>
  <r>
    <x v="223"/>
    <x v="0"/>
    <s v="PO Number"/>
    <s v="VAL-1550"/>
    <s v="VAL-3731"/>
    <x v="13"/>
    <s v="ID_Num_4"/>
    <s v="9326 Sparks Cliff Suite 178"/>
    <s v="Carolynchester"/>
    <s v="BC"/>
    <s v="24351"/>
    <s v="CA"/>
    <s v="PO-777"/>
    <m/>
    <s v="ID-8586a000"/>
    <s v="Catherine Rocha"/>
    <m/>
    <x v="0"/>
    <s v=""/>
    <s v=""/>
    <s v=""/>
    <s v=""/>
    <s v=""/>
    <s v=""/>
    <s v=""/>
    <s v=""/>
    <s v=""/>
    <s v=""/>
    <s v=""/>
    <s v=""/>
    <s v=""/>
    <s v=""/>
    <s v=""/>
    <s v=""/>
    <s v=""/>
    <s v=""/>
    <m/>
    <m/>
    <n v="0"/>
    <n v="0"/>
    <n v="0"/>
    <n v="0"/>
    <n v="0"/>
  </r>
  <r>
    <x v="224"/>
    <x v="1"/>
    <s v="Bill To Contact"/>
    <s v="VAL-8693"/>
    <s v="VAL-5983"/>
    <x v="12"/>
    <s v="ID_Num_6"/>
    <s v="477 Parks Fork Apt. 838"/>
    <s v="Allisonview"/>
    <s v="BC"/>
    <s v="28537"/>
    <s v="CA"/>
    <s v="PO-754"/>
    <m/>
    <s v="ID-6473a000"/>
    <s v="Bonnie Petersen"/>
    <m/>
    <x v="0"/>
    <s v=""/>
    <s v=""/>
    <s v=""/>
    <s v=""/>
    <s v=""/>
    <s v=""/>
    <s v=""/>
    <s v=""/>
    <s v=""/>
    <s v=""/>
    <s v=""/>
    <s v=""/>
    <s v=""/>
    <s v=""/>
    <s v=""/>
    <s v=""/>
    <s v=""/>
    <s v=""/>
    <m/>
    <m/>
    <n v="0"/>
    <n v="0"/>
    <n v="0"/>
    <n v="0"/>
    <n v="0"/>
  </r>
  <r>
    <x v="25"/>
    <x v="1"/>
    <s v="Bill To Contact"/>
    <s v="VAL-4545"/>
    <s v="VAL-5589"/>
    <x v="15"/>
    <s v="ID_Num_9"/>
    <s v="74633 Lopez Roads Apt. 137"/>
    <s v="Paulhaven"/>
    <m/>
    <s v="37659"/>
    <s v="GB"/>
    <s v="PO-184"/>
    <m/>
    <s v="ID-8461a000"/>
    <s v="Mikayla Williams"/>
    <m/>
    <x v="0"/>
    <s v=""/>
    <s v=""/>
    <s v=""/>
    <s v=""/>
    <s v=""/>
    <s v=""/>
    <s v=""/>
    <s v=""/>
    <s v=""/>
    <s v=""/>
    <s v=""/>
    <s v=""/>
    <s v=""/>
    <s v=""/>
    <s v=""/>
    <s v=""/>
    <s v=""/>
    <s v=""/>
    <m/>
    <m/>
    <n v="0"/>
    <n v="0"/>
    <n v="0"/>
    <n v="0"/>
    <n v="0"/>
  </r>
  <r>
    <x v="208"/>
    <x v="1"/>
    <s v="Account Name"/>
    <s v="VAL-9023"/>
    <s v="VAL-7005"/>
    <x v="13"/>
    <s v="ID_Num_9"/>
    <s v="04882 Green Shore"/>
    <s v="Taylorville"/>
    <s v="BC"/>
    <s v="94258"/>
    <s v="CA"/>
    <s v="PO-513"/>
    <m/>
    <s v="ID-1139a000"/>
    <s v="Sharon Jones"/>
    <m/>
    <x v="1"/>
    <s v=""/>
    <s v=""/>
    <s v=""/>
    <s v=""/>
    <s v=""/>
    <s v=""/>
    <s v=""/>
    <s v=""/>
    <s v=""/>
    <s v=""/>
    <s v=""/>
    <s v=""/>
    <s v=""/>
    <s v=""/>
    <s v=""/>
    <s v=""/>
    <s v=""/>
    <s v=""/>
    <m/>
    <m/>
    <n v="0"/>
    <n v="0"/>
    <n v="0"/>
    <n v="0"/>
    <n v="0"/>
  </r>
  <r>
    <x v="225"/>
    <x v="1"/>
    <s v="Bill To Contact"/>
    <s v="VAL-3058"/>
    <s v="VAL-4459"/>
    <x v="5"/>
    <s v="ID_Num_9"/>
    <s v="1404 Stephanie Divide Suite 055"/>
    <s v="East Tiffanyberg"/>
    <s v="DE"/>
    <s v="57322"/>
    <s v="US"/>
    <s v="PO-367"/>
    <m/>
    <s v="ID-4115a000"/>
    <s v="Jennifer Griffin"/>
    <m/>
    <x v="1"/>
    <s v=""/>
    <s v=""/>
    <s v=""/>
    <s v=""/>
    <s v=""/>
    <s v=""/>
    <s v=""/>
    <s v=""/>
    <s v=""/>
    <s v=""/>
    <s v=""/>
    <s v=""/>
    <s v=""/>
    <s v=""/>
    <s v=""/>
    <s v=""/>
    <s v=""/>
    <s v=""/>
    <m/>
    <m/>
    <n v="0"/>
    <n v="0"/>
    <n v="0"/>
    <n v="0"/>
    <n v="0"/>
  </r>
  <r>
    <x v="106"/>
    <x v="3"/>
    <s v="Bill To Contact"/>
    <s v="VAL-3426"/>
    <s v="VAL-7918"/>
    <x v="1"/>
    <s v="ID_Num_10"/>
    <s v="787 Hall Crest"/>
    <s v="Foxstad"/>
    <s v="IA"/>
    <s v="40496"/>
    <s v="US"/>
    <s v="PO-985"/>
    <m/>
    <s v="ID-9441a000"/>
    <s v="Roger Russell"/>
    <m/>
    <x v="0"/>
    <s v=""/>
    <s v=""/>
    <s v=""/>
    <s v=""/>
    <s v=""/>
    <s v=""/>
    <s v=""/>
    <s v=""/>
    <s v=""/>
    <s v=""/>
    <s v=""/>
    <s v=""/>
    <s v=""/>
    <s v=""/>
    <s v=""/>
    <s v=""/>
    <s v=""/>
    <s v=""/>
    <m/>
    <m/>
    <n v="0"/>
    <n v="0"/>
    <n v="0"/>
    <n v="0"/>
    <n v="0"/>
  </r>
  <r>
    <x v="226"/>
    <x v="3"/>
    <s v="Bill To Contact"/>
    <s v="VAL-5907"/>
    <s v="VAL-2148"/>
    <x v="1"/>
    <s v="ID_Num_10"/>
    <s v="3289 White Locks"/>
    <s v="Matthewmouth"/>
    <s v="NM"/>
    <s v="63832"/>
    <s v="US"/>
    <s v="PO-569"/>
    <m/>
    <s v="ID-1268a000"/>
    <s v="Veronica Johnson"/>
    <m/>
    <x v="1"/>
    <s v=""/>
    <s v=""/>
    <s v=""/>
    <s v=""/>
    <s v=""/>
    <s v=""/>
    <s v=""/>
    <s v=""/>
    <s v=""/>
    <s v=""/>
    <s v=""/>
    <s v=""/>
    <s v=""/>
    <s v=""/>
    <s v=""/>
    <s v=""/>
    <s v=""/>
    <s v=""/>
    <m/>
    <m/>
    <n v="0"/>
    <n v="0"/>
    <n v="0"/>
    <n v="0"/>
    <n v="0"/>
  </r>
  <r>
    <x v="227"/>
    <x v="3"/>
    <s v="Account Name"/>
    <s v="VAL-4759"/>
    <s v="VAL-3302"/>
    <x v="2"/>
    <s v="ID_Num_9"/>
    <s v="267 Yoder Meadows"/>
    <s v="New Regina"/>
    <m/>
    <s v="24529"/>
    <s v="GB"/>
    <s v="PO-224"/>
    <m/>
    <s v="ID-8589a000"/>
    <s v="Nicole Barnes"/>
    <m/>
    <x v="0"/>
    <s v=""/>
    <s v=""/>
    <s v=""/>
    <s v=""/>
    <s v=""/>
    <s v=""/>
    <s v=""/>
    <s v=""/>
    <s v=""/>
    <s v=""/>
    <s v=""/>
    <s v=""/>
    <s v=""/>
    <s v=""/>
    <s v=""/>
    <s v=""/>
    <s v=""/>
    <s v=""/>
    <m/>
    <m/>
    <n v="0"/>
    <n v="0"/>
    <n v="0"/>
    <n v="0"/>
    <n v="0"/>
  </r>
  <r>
    <x v="228"/>
    <x v="3"/>
    <s v="Billing Contact Name"/>
    <s v="VAL-4646"/>
    <s v="VAL-7808"/>
    <x v="8"/>
    <s v="ID_Num_1"/>
    <s v="388 Shelby Lights Suite 378"/>
    <s v="South Amanda"/>
    <s v="BC"/>
    <s v="11827"/>
    <s v="CA"/>
    <s v="PO-191"/>
    <m/>
    <s v="ID-2730a000"/>
    <s v="Amber Mckay"/>
    <m/>
    <x v="0"/>
    <s v=""/>
    <s v=""/>
    <s v=""/>
    <s v=""/>
    <s v=""/>
    <s v=""/>
    <s v=""/>
    <s v=""/>
    <s v=""/>
    <s v=""/>
    <s v=""/>
    <s v=""/>
    <s v=""/>
    <s v=""/>
    <s v=""/>
    <s v=""/>
    <s v=""/>
    <s v=""/>
    <m/>
    <m/>
    <n v="0"/>
    <n v="0"/>
    <n v="0"/>
    <n v="0"/>
    <n v="0"/>
  </r>
  <r>
    <x v="229"/>
    <x v="3"/>
    <s v="Billing Contact Name"/>
    <s v="VAL-8062"/>
    <s v="VAL-1124"/>
    <x v="7"/>
    <s v="ID_Num_7"/>
    <s v="0636 Berg Ports Suite 501"/>
    <s v="East Davidbury"/>
    <s v="BC"/>
    <s v="47665"/>
    <s v="CA"/>
    <s v="PO-313"/>
    <m/>
    <s v="ID-1139a000"/>
    <s v="Roger Norton"/>
    <m/>
    <x v="0"/>
    <s v=""/>
    <s v=""/>
    <s v=""/>
    <s v=""/>
    <s v=""/>
    <s v=""/>
    <s v=""/>
    <s v=""/>
    <s v=""/>
    <s v=""/>
    <s v=""/>
    <s v=""/>
    <s v=""/>
    <s v=""/>
    <s v=""/>
    <s v=""/>
    <s v=""/>
    <s v=""/>
    <m/>
    <m/>
    <n v="0"/>
    <n v="0"/>
    <n v="0"/>
    <n v="0"/>
    <n v="0"/>
  </r>
  <r>
    <x v="230"/>
    <x v="2"/>
    <s v="Billing Contact Name"/>
    <s v="VAL-7568"/>
    <s v="VAL-4247"/>
    <x v="14"/>
    <s v="ID_Num_2"/>
    <s v="380 Kerri Cliffs"/>
    <s v="South Emilychester"/>
    <s v="NY"/>
    <s v="74724"/>
    <s v="US"/>
    <s v="PO-312"/>
    <m/>
    <s v="ID-4966a000"/>
    <s v="Jennifer Erickson"/>
    <m/>
    <x v="0"/>
    <s v=""/>
    <s v=""/>
    <s v=""/>
    <s v=""/>
    <s v=""/>
    <s v=""/>
    <s v=""/>
    <s v=""/>
    <s v=""/>
    <s v=""/>
    <s v=""/>
    <s v=""/>
    <s v=""/>
    <s v=""/>
    <s v=""/>
    <s v=""/>
    <s v=""/>
    <s v=""/>
    <m/>
    <m/>
    <n v="0"/>
    <n v="0"/>
    <n v="0"/>
    <n v="0"/>
    <n v="0"/>
  </r>
  <r>
    <x v="231"/>
    <x v="3"/>
    <s v="Bill To Contact"/>
    <s v="VAL-5395"/>
    <s v="VAL-6848"/>
    <x v="15"/>
    <s v="ID_Num_1"/>
    <s v="07467 Suzanne Field"/>
    <s v="Port Thomas"/>
    <m/>
    <s v="26797"/>
    <s v="GB"/>
    <s v="PO-551"/>
    <m/>
    <s v="ID-7958a000"/>
    <s v="Anthony Jones"/>
    <m/>
    <x v="0"/>
    <s v=""/>
    <s v=""/>
    <s v=""/>
    <s v=""/>
    <s v=""/>
    <s v=""/>
    <s v=""/>
    <s v=""/>
    <s v=""/>
    <s v=""/>
    <s v=""/>
    <s v=""/>
    <s v=""/>
    <s v=""/>
    <s v=""/>
    <s v=""/>
    <s v=""/>
    <s v=""/>
    <m/>
    <m/>
    <n v="0"/>
    <n v="0"/>
    <n v="0"/>
    <n v="0"/>
    <n v="0"/>
  </r>
  <r>
    <x v="114"/>
    <x v="2"/>
    <s v="Billing Contact Name"/>
    <s v="VAL-6347"/>
    <s v="VAL-7420"/>
    <x v="0"/>
    <s v="ID_Num_2"/>
    <s v="8724 Scott Mall"/>
    <s v="West Susan"/>
    <s v="VT"/>
    <s v="53533"/>
    <s v="US"/>
    <s v="PO-835"/>
    <m/>
    <s v="ID-4628a000"/>
    <s v="Kathy Jenkins"/>
    <m/>
    <x v="0"/>
    <s v=""/>
    <s v=""/>
    <s v=""/>
    <s v=""/>
    <s v=""/>
    <s v=""/>
    <s v=""/>
    <s v=""/>
    <s v=""/>
    <s v=""/>
    <s v=""/>
    <s v=""/>
    <s v=""/>
    <s v=""/>
    <s v=""/>
    <s v=""/>
    <s v=""/>
    <s v=""/>
    <m/>
    <m/>
    <n v="0"/>
    <n v="0"/>
    <n v="0"/>
    <n v="0"/>
    <n v="0"/>
  </r>
  <r>
    <x v="144"/>
    <x v="0"/>
    <s v="Billing Contact Name"/>
    <s v="VAL-8858"/>
    <s v="VAL-9670"/>
    <x v="12"/>
    <s v="ID_Num_3"/>
    <s v="8922 Barber Ranch Apt. 757"/>
    <s v="Raychester"/>
    <m/>
    <s v="18000"/>
    <s v="GB"/>
    <s v="PO-123"/>
    <m/>
    <s v="ID-9963a000"/>
    <s v="George Edwards"/>
    <m/>
    <x v="0"/>
    <s v=""/>
    <s v=""/>
    <s v=""/>
    <s v=""/>
    <s v=""/>
    <s v=""/>
    <s v=""/>
    <s v=""/>
    <s v=""/>
    <s v=""/>
    <s v=""/>
    <s v=""/>
    <s v=""/>
    <s v=""/>
    <s v=""/>
    <s v=""/>
    <s v=""/>
    <s v=""/>
    <m/>
    <m/>
    <n v="0"/>
    <n v="0"/>
    <n v="0"/>
    <n v="0"/>
    <n v="0"/>
  </r>
  <r>
    <x v="131"/>
    <x v="1"/>
    <s v="PO Number"/>
    <s v="VAL-5691"/>
    <s v="VAL-4038"/>
    <x v="7"/>
    <s v="ID_Num_3"/>
    <s v="25430 Lewis Shoals Apt. 652"/>
    <s v="New Raymondfurt"/>
    <s v="BC"/>
    <s v="49934"/>
    <s v="CA"/>
    <s v="PO-567"/>
    <m/>
    <s v="ID-8375a000"/>
    <s v="William Maddox"/>
    <m/>
    <x v="1"/>
    <s v=""/>
    <s v=""/>
    <s v=""/>
    <s v=""/>
    <s v=""/>
    <s v=""/>
    <s v=""/>
    <s v=""/>
    <s v=""/>
    <s v=""/>
    <s v=""/>
    <s v=""/>
    <s v=""/>
    <s v=""/>
    <s v=""/>
    <s v=""/>
    <s v=""/>
    <s v=""/>
    <m/>
    <m/>
    <n v="0"/>
    <n v="0"/>
    <n v="0"/>
    <n v="0"/>
    <n v="0"/>
  </r>
  <r>
    <x v="232"/>
    <x v="0"/>
    <s v="PO Number"/>
    <s v="VAL-6695"/>
    <s v="VAL-9087"/>
    <x v="10"/>
    <s v="ID_Num_5"/>
    <s v="629 Michelle Cliffs Suite 004"/>
    <s v="Yorkside"/>
    <s v="BC"/>
    <s v="46656"/>
    <s v="CA"/>
    <s v="PO-226"/>
    <m/>
    <s v="ID-8468a000"/>
    <s v="Rebekah Anderson"/>
    <m/>
    <x v="0"/>
    <s v=""/>
    <s v=""/>
    <s v=""/>
    <s v=""/>
    <s v=""/>
    <s v=""/>
    <s v=""/>
    <s v=""/>
    <s v=""/>
    <s v=""/>
    <s v=""/>
    <s v=""/>
    <s v=""/>
    <s v=""/>
    <s v=""/>
    <s v=""/>
    <s v=""/>
    <s v=""/>
    <m/>
    <m/>
    <n v="0"/>
    <n v="0"/>
    <n v="0"/>
    <n v="0"/>
    <n v="0"/>
  </r>
  <r>
    <x v="152"/>
    <x v="2"/>
    <s v="Account Name"/>
    <s v="VAL-1145"/>
    <s v="VAL-5129"/>
    <x v="14"/>
    <s v="ID_Num_4"/>
    <s v="5859 Alexis Club"/>
    <s v="Christopherfurt"/>
    <s v="BC"/>
    <s v="31776"/>
    <s v="CA"/>
    <s v="PO-690"/>
    <m/>
    <s v="ID-9075a000"/>
    <s v="Julie Mccullough"/>
    <m/>
    <x v="0"/>
    <s v=""/>
    <s v=""/>
    <s v=""/>
    <s v=""/>
    <s v=""/>
    <s v=""/>
    <s v=""/>
    <s v=""/>
    <s v=""/>
    <s v=""/>
    <s v=""/>
    <s v=""/>
    <s v=""/>
    <s v=""/>
    <s v=""/>
    <s v=""/>
    <s v=""/>
    <s v=""/>
    <m/>
    <m/>
    <n v="0"/>
    <n v="0"/>
    <n v="0"/>
    <n v="0"/>
    <n v="0"/>
  </r>
  <r>
    <x v="195"/>
    <x v="1"/>
    <s v="Bill To Contact"/>
    <s v="VAL-2269"/>
    <s v="VAL-1447"/>
    <x v="1"/>
    <s v="ID_Num_4"/>
    <s v="81062 Matthew Field Suite 671"/>
    <s v="Brianland"/>
    <s v="BC"/>
    <s v="38429"/>
    <s v="CA"/>
    <s v="PO-814"/>
    <m/>
    <s v="ID-5401a000"/>
    <s v="Geoffrey Rasmussen"/>
    <m/>
    <x v="1"/>
    <s v=""/>
    <s v=""/>
    <s v=""/>
    <s v=""/>
    <s v=""/>
    <s v=""/>
    <s v=""/>
    <s v=""/>
    <s v=""/>
    <s v=""/>
    <s v=""/>
    <s v=""/>
    <s v=""/>
    <s v=""/>
    <s v=""/>
    <s v=""/>
    <s v=""/>
    <s v=""/>
    <m/>
    <m/>
    <n v="0"/>
    <n v="0"/>
    <n v="0"/>
    <n v="0"/>
    <n v="0"/>
  </r>
  <r>
    <x v="233"/>
    <x v="3"/>
    <s v="Billing Contact Name"/>
    <s v="VAL-1719"/>
    <s v="VAL-7364"/>
    <x v="5"/>
    <s v="ID_Num_6"/>
    <s v="51689 Walker Flat Apt. 559"/>
    <s v="Carpenterbury"/>
    <s v="AR"/>
    <s v="81784"/>
    <s v="US"/>
    <s v="PO-108"/>
    <m/>
    <s v="ID-2957a000"/>
    <s v="Gabriel White"/>
    <m/>
    <x v="0"/>
    <s v=""/>
    <s v=""/>
    <s v=""/>
    <s v=""/>
    <s v=""/>
    <s v=""/>
    <s v=""/>
    <s v=""/>
    <s v=""/>
    <s v=""/>
    <s v=""/>
    <s v=""/>
    <s v=""/>
    <s v=""/>
    <s v=""/>
    <s v=""/>
    <s v=""/>
    <s v=""/>
    <m/>
    <m/>
    <n v="0"/>
    <n v="0"/>
    <n v="0"/>
    <n v="0"/>
    <n v="0"/>
  </r>
  <r>
    <x v="234"/>
    <x v="0"/>
    <s v="Bill To Contact"/>
    <s v="VAL-1133"/>
    <s v="VAL-2076"/>
    <x v="10"/>
    <s v="ID_Num_5"/>
    <s v="556 Patrick Terrace"/>
    <s v="Brettborough"/>
    <s v="WA"/>
    <s v="40120"/>
    <s v="US"/>
    <s v="PO-205"/>
    <m/>
    <s v="ID-1650a000"/>
    <s v="Megan Lloyd"/>
    <m/>
    <x v="0"/>
    <s v=""/>
    <s v=""/>
    <s v=""/>
    <s v=""/>
    <s v=""/>
    <s v=""/>
    <s v=""/>
    <s v=""/>
    <s v=""/>
    <s v=""/>
    <s v=""/>
    <s v=""/>
    <s v=""/>
    <s v=""/>
    <s v=""/>
    <s v=""/>
    <s v=""/>
    <s v=""/>
    <m/>
    <m/>
    <n v="0"/>
    <n v="0"/>
    <n v="0"/>
    <n v="0"/>
    <n v="0"/>
  </r>
  <r>
    <x v="235"/>
    <x v="0"/>
    <s v="Billing Contact Name"/>
    <s v="VAL-5625"/>
    <s v="VAL-5251"/>
    <x v="2"/>
    <s v="ID_Num_5"/>
    <s v="94092 Matthews Spur Apt. 393"/>
    <s v="East Brianfort"/>
    <s v="CA"/>
    <s v="20109"/>
    <s v="US"/>
    <s v="PO-972"/>
    <m/>
    <s v="ID-6723a000"/>
    <s v="Todd Wilson"/>
    <m/>
    <x v="1"/>
    <s v=""/>
    <s v=""/>
    <s v=""/>
    <s v=""/>
    <s v=""/>
    <s v=""/>
    <s v=""/>
    <s v=""/>
    <s v=""/>
    <s v=""/>
    <s v=""/>
    <s v=""/>
    <s v=""/>
    <s v=""/>
    <s v=""/>
    <s v=""/>
    <s v=""/>
    <s v=""/>
    <m/>
    <m/>
    <n v="0"/>
    <n v="0"/>
    <n v="0"/>
    <n v="0"/>
    <n v="0"/>
  </r>
  <r>
    <x v="236"/>
    <x v="2"/>
    <s v="Bill To Contact"/>
    <s v="VAL-4371"/>
    <s v="VAL-7680"/>
    <x v="4"/>
    <s v="ID_Num_7"/>
    <s v="368 Adam Divide"/>
    <s v="Kevinburgh"/>
    <s v="TX"/>
    <s v="19103"/>
    <s v="US"/>
    <s v="PO-948"/>
    <m/>
    <s v="ID-1980a000"/>
    <s v="Timothy Smith"/>
    <m/>
    <x v="0"/>
    <s v=""/>
    <s v=""/>
    <s v=""/>
    <s v=""/>
    <s v=""/>
    <s v=""/>
    <s v=""/>
    <s v=""/>
    <s v=""/>
    <s v=""/>
    <s v=""/>
    <s v=""/>
    <s v=""/>
    <s v=""/>
    <s v=""/>
    <s v=""/>
    <s v=""/>
    <s v=""/>
    <m/>
    <m/>
    <n v="0"/>
    <n v="0"/>
    <n v="0"/>
    <n v="0"/>
    <n v="0"/>
  </r>
  <r>
    <x v="153"/>
    <x v="0"/>
    <s v="Account Name"/>
    <s v="VAL-6795"/>
    <s v="VAL-2203"/>
    <x v="11"/>
    <s v="ID_Num_5"/>
    <s v="8355 Hines Square Suite 896"/>
    <s v="Shannonchester"/>
    <s v="BC"/>
    <s v="76732"/>
    <s v="CA"/>
    <s v="PO-712"/>
    <m/>
    <s v="ID-1315a000"/>
    <s v="Maria Wagner"/>
    <m/>
    <x v="0"/>
    <s v=""/>
    <s v=""/>
    <s v=""/>
    <s v=""/>
    <s v=""/>
    <s v=""/>
    <s v=""/>
    <s v=""/>
    <s v=""/>
    <s v=""/>
    <s v=""/>
    <s v=""/>
    <s v=""/>
    <s v=""/>
    <s v=""/>
    <s v=""/>
    <s v=""/>
    <s v=""/>
    <m/>
    <m/>
    <n v="0"/>
    <n v="0"/>
    <n v="0"/>
    <n v="0"/>
    <n v="0"/>
  </r>
  <r>
    <x v="146"/>
    <x v="3"/>
    <s v="Billing Contact Name"/>
    <s v="VAL-8889"/>
    <s v="VAL-1617"/>
    <x v="0"/>
    <s v="ID_Num_9"/>
    <s v="57178 Miller Parkway"/>
    <s v="Tiffanyborough"/>
    <s v="GA"/>
    <s v="73963"/>
    <s v="US"/>
    <s v="PO-255"/>
    <m/>
    <s v="ID-2746a000"/>
    <s v="Patrick Jones"/>
    <m/>
    <x v="0"/>
    <s v=""/>
    <s v=""/>
    <s v=""/>
    <s v=""/>
    <s v=""/>
    <s v=""/>
    <s v=""/>
    <s v=""/>
    <s v=""/>
    <s v=""/>
    <s v=""/>
    <s v=""/>
    <s v=""/>
    <s v=""/>
    <s v=""/>
    <s v=""/>
    <s v=""/>
    <s v=""/>
    <m/>
    <m/>
    <n v="0"/>
    <n v="0"/>
    <n v="0"/>
    <n v="0"/>
    <n v="0"/>
  </r>
  <r>
    <x v="237"/>
    <x v="1"/>
    <s v="Billing Contact Name"/>
    <s v="VAL-1159"/>
    <s v="VAL-1240"/>
    <x v="11"/>
    <s v="ID_Num_9"/>
    <s v="62357 Bryan Parks"/>
    <s v="Amyberg"/>
    <s v="BC"/>
    <s v="27293"/>
    <s v="CA"/>
    <s v="PO-546"/>
    <m/>
    <s v="ID-6418a000"/>
    <s v="Tracy Acevedo"/>
    <m/>
    <x v="1"/>
    <s v=""/>
    <s v=""/>
    <s v=""/>
    <s v=""/>
    <s v=""/>
    <s v=""/>
    <s v=""/>
    <s v=""/>
    <s v=""/>
    <s v=""/>
    <s v=""/>
    <s v=""/>
    <s v=""/>
    <s v=""/>
    <s v=""/>
    <s v=""/>
    <s v=""/>
    <s v=""/>
    <m/>
    <m/>
    <n v="0"/>
    <n v="0"/>
    <n v="0"/>
    <n v="0"/>
    <n v="0"/>
  </r>
  <r>
    <x v="238"/>
    <x v="0"/>
    <s v="Billing Contact Name"/>
    <s v="VAL-7633"/>
    <s v="VAL-5994"/>
    <x v="0"/>
    <s v="ID_Num_7"/>
    <s v="955 Bernard Junctions Suite 504"/>
    <s v="Nicolefurt"/>
    <s v="BC"/>
    <s v="04407"/>
    <s v="CA"/>
    <s v="PO-253"/>
    <m/>
    <s v="ID-4199a000"/>
    <s v="Andrew Lewis"/>
    <m/>
    <x v="0"/>
    <s v=""/>
    <s v=""/>
    <s v=""/>
    <s v=""/>
    <s v=""/>
    <s v=""/>
    <s v=""/>
    <s v=""/>
    <s v=""/>
    <s v=""/>
    <s v=""/>
    <s v=""/>
    <s v=""/>
    <s v=""/>
    <s v=""/>
    <s v=""/>
    <s v=""/>
    <s v=""/>
    <m/>
    <m/>
    <n v="0"/>
    <n v="0"/>
    <n v="0"/>
    <n v="0"/>
    <n v="0"/>
  </r>
  <r>
    <x v="52"/>
    <x v="2"/>
    <s v="PO Number"/>
    <s v="VAL-7932"/>
    <s v="VAL-4815"/>
    <x v="9"/>
    <s v="ID_Num_7"/>
    <s v="64853 Kelley Flat Suite 643"/>
    <s v="Alexabury"/>
    <m/>
    <s v="51890"/>
    <s v="GB"/>
    <s v="PO-404"/>
    <m/>
    <s v="ID-5263a000"/>
    <s v="Danielle Velasquez"/>
    <m/>
    <x v="1"/>
    <s v=""/>
    <s v=""/>
    <s v=""/>
    <s v=""/>
    <s v=""/>
    <s v=""/>
    <s v=""/>
    <s v=""/>
    <s v=""/>
    <s v=""/>
    <s v=""/>
    <s v=""/>
    <s v=""/>
    <s v=""/>
    <s v=""/>
    <s v=""/>
    <s v=""/>
    <s v=""/>
    <m/>
    <m/>
    <n v="0"/>
    <n v="0"/>
    <n v="0"/>
    <n v="0"/>
    <n v="0"/>
  </r>
  <r>
    <x v="239"/>
    <x v="3"/>
    <s v="Account Name"/>
    <s v="VAL-7364"/>
    <s v="VAL-4623"/>
    <x v="14"/>
    <s v="ID_Num_5"/>
    <s v="701 Le Street"/>
    <s v="Brianport"/>
    <m/>
    <s v="42518"/>
    <s v="GB"/>
    <s v="PO-356"/>
    <m/>
    <s v="ID-8458a000"/>
    <s v="Jennifer Carrillo"/>
    <m/>
    <x v="0"/>
    <s v=""/>
    <s v=""/>
    <s v=""/>
    <s v=""/>
    <s v=""/>
    <s v=""/>
    <s v=""/>
    <s v=""/>
    <s v=""/>
    <s v=""/>
    <s v=""/>
    <s v=""/>
    <s v=""/>
    <s v=""/>
    <s v=""/>
    <s v=""/>
    <s v=""/>
    <s v=""/>
    <m/>
    <m/>
    <n v="0"/>
    <n v="0"/>
    <n v="0"/>
    <n v="0"/>
    <n v="0"/>
  </r>
  <r>
    <x v="132"/>
    <x v="2"/>
    <s v="Bill To Contact"/>
    <s v="VAL-6805"/>
    <s v="VAL-3776"/>
    <x v="14"/>
    <s v="ID_Num_9"/>
    <s v="78572 Fisher Causeway"/>
    <s v="Elizabethtown"/>
    <s v="IN"/>
    <s v="74675"/>
    <s v="US"/>
    <s v="PO-269"/>
    <m/>
    <s v="ID-8470a000"/>
    <s v="Kim Small"/>
    <m/>
    <x v="0"/>
    <s v=""/>
    <s v=""/>
    <s v=""/>
    <s v=""/>
    <s v=""/>
    <s v=""/>
    <s v=""/>
    <s v=""/>
    <s v=""/>
    <s v=""/>
    <s v=""/>
    <s v=""/>
    <s v=""/>
    <s v=""/>
    <s v=""/>
    <s v=""/>
    <s v=""/>
    <s v=""/>
    <m/>
    <m/>
    <n v="0"/>
    <n v="0"/>
    <n v="0"/>
    <n v="0"/>
    <n v="0"/>
  </r>
  <r>
    <x v="240"/>
    <x v="2"/>
    <s v="Billing Contact Name"/>
    <s v="VAL-6959"/>
    <s v="VAL-7723"/>
    <x v="11"/>
    <s v="ID_Num_7"/>
    <s v="1429 Young Springs"/>
    <s v="South Johnmouth"/>
    <s v="BC"/>
    <s v="37468"/>
    <s v="CA"/>
    <s v="PO-430"/>
    <m/>
    <s v="ID-1345a000"/>
    <s v="Danielle Atkinson"/>
    <m/>
    <x v="0"/>
    <s v=""/>
    <s v=""/>
    <s v=""/>
    <s v=""/>
    <s v=""/>
    <s v=""/>
    <s v=""/>
    <s v=""/>
    <s v=""/>
    <s v=""/>
    <s v=""/>
    <s v=""/>
    <s v=""/>
    <s v=""/>
    <s v=""/>
    <s v=""/>
    <s v=""/>
    <s v=""/>
    <m/>
    <m/>
    <n v="0"/>
    <n v="0"/>
    <n v="0"/>
    <n v="0"/>
    <n v="0"/>
  </r>
  <r>
    <x v="241"/>
    <x v="3"/>
    <s v="PO Number"/>
    <s v="VAL-1623"/>
    <s v="VAL-5509"/>
    <x v="4"/>
    <s v="ID_Num_9"/>
    <s v="277 Hannah Coves"/>
    <s v="Ibarrahaven"/>
    <m/>
    <s v="56392"/>
    <s v="GB"/>
    <s v="PO-838"/>
    <m/>
    <s v="ID-4626a000"/>
    <s v="Steven Clarke"/>
    <m/>
    <x v="0"/>
    <s v=""/>
    <s v=""/>
    <s v=""/>
    <s v=""/>
    <s v=""/>
    <s v=""/>
    <s v=""/>
    <s v=""/>
    <s v=""/>
    <s v=""/>
    <s v=""/>
    <s v=""/>
    <s v=""/>
    <s v=""/>
    <s v=""/>
    <s v=""/>
    <s v=""/>
    <s v=""/>
    <m/>
    <m/>
    <n v="0"/>
    <n v="0"/>
    <n v="0"/>
    <n v="0"/>
    <n v="0"/>
  </r>
  <r>
    <x v="242"/>
    <x v="1"/>
    <s v="Bill To Contact"/>
    <s v="VAL-7220"/>
    <s v="VAL-2323"/>
    <x v="13"/>
    <s v="ID_Num_6"/>
    <s v="51582 Kara Square"/>
    <s v="Jonesstad"/>
    <s v="OK"/>
    <s v="68497"/>
    <s v="US"/>
    <s v="PO-914"/>
    <m/>
    <s v="ID-8115a000"/>
    <s v="Haley Sanchez"/>
    <m/>
    <x v="0"/>
    <s v=""/>
    <s v=""/>
    <s v=""/>
    <s v=""/>
    <s v=""/>
    <s v=""/>
    <s v=""/>
    <s v=""/>
    <s v=""/>
    <s v=""/>
    <s v=""/>
    <s v=""/>
    <s v=""/>
    <s v=""/>
    <s v=""/>
    <s v=""/>
    <s v=""/>
    <s v=""/>
    <m/>
    <m/>
    <n v="0"/>
    <n v="0"/>
    <n v="0"/>
    <n v="0"/>
    <n v="0"/>
  </r>
  <r>
    <x v="83"/>
    <x v="0"/>
    <s v="Billing Contact Name"/>
    <s v="VAL-9814"/>
    <s v="VAL-6502"/>
    <x v="7"/>
    <s v="ID_Num_1"/>
    <s v="98442 Sullivan Flat Suite 690"/>
    <s v="Mcphersonstad"/>
    <s v="BC"/>
    <s v="16816"/>
    <s v="CA"/>
    <s v="PO-642"/>
    <m/>
    <s v="ID-1478a000"/>
    <s v="Heather Perkins"/>
    <m/>
    <x v="0"/>
    <s v=""/>
    <s v=""/>
    <s v=""/>
    <s v=""/>
    <s v=""/>
    <s v=""/>
    <s v=""/>
    <s v=""/>
    <s v=""/>
    <s v=""/>
    <s v=""/>
    <s v=""/>
    <s v=""/>
    <s v=""/>
    <s v=""/>
    <s v=""/>
    <s v=""/>
    <s v=""/>
    <m/>
    <m/>
    <n v="0"/>
    <n v="0"/>
    <n v="0"/>
    <n v="0"/>
    <n v="0"/>
  </r>
  <r>
    <x v="243"/>
    <x v="3"/>
    <s v="Billing Contact Name"/>
    <s v="VAL-4394"/>
    <s v="VAL-6857"/>
    <x v="11"/>
    <s v="ID_Num_1"/>
    <s v="004 Brown Hollow Suite 832"/>
    <s v="Aaronshire"/>
    <s v="BC"/>
    <s v="47840"/>
    <s v="CA"/>
    <s v="PO-647"/>
    <m/>
    <s v="ID-2496a000"/>
    <s v="Stephen Johnson"/>
    <m/>
    <x v="1"/>
    <s v=""/>
    <s v=""/>
    <s v=""/>
    <s v=""/>
    <s v=""/>
    <s v=""/>
    <s v=""/>
    <s v=""/>
    <s v=""/>
    <s v=""/>
    <s v=""/>
    <s v=""/>
    <s v=""/>
    <s v=""/>
    <s v=""/>
    <s v=""/>
    <s v=""/>
    <s v=""/>
    <m/>
    <m/>
    <n v="0"/>
    <n v="0"/>
    <n v="0"/>
    <n v="0"/>
    <n v="0"/>
  </r>
  <r>
    <x v="244"/>
    <x v="3"/>
    <s v="Bill To Contact"/>
    <s v="VAL-9420"/>
    <s v="VAL-7470"/>
    <x v="4"/>
    <s v="ID_Num_8"/>
    <s v="639 Michael Fall"/>
    <s v="Adrienneberg"/>
    <s v="NH"/>
    <s v="49111"/>
    <s v="US"/>
    <s v="PO-483"/>
    <m/>
    <s v="ID-5327a000"/>
    <s v="Joseph Walker"/>
    <m/>
    <x v="0"/>
    <s v=""/>
    <s v=""/>
    <s v=""/>
    <s v=""/>
    <s v=""/>
    <s v=""/>
    <s v=""/>
    <s v=""/>
    <s v=""/>
    <s v=""/>
    <s v=""/>
    <s v=""/>
    <s v=""/>
    <s v=""/>
    <s v=""/>
    <s v=""/>
    <s v=""/>
    <s v=""/>
    <m/>
    <m/>
    <n v="0"/>
    <n v="0"/>
    <n v="0"/>
    <n v="0"/>
    <n v="0"/>
  </r>
  <r>
    <x v="245"/>
    <x v="2"/>
    <s v="Billing Contact Name"/>
    <s v="VAL-6515"/>
    <s v="VAL-4559"/>
    <x v="4"/>
    <s v="ID_Num_10"/>
    <s v="27737 Baird Rapids"/>
    <s v="Weaverton"/>
    <m/>
    <s v="52931"/>
    <s v="GB"/>
    <s v="PO-992"/>
    <m/>
    <s v="ID-5561a000"/>
    <s v="Alicia Little"/>
    <m/>
    <x v="0"/>
    <s v=""/>
    <s v=""/>
    <s v=""/>
    <s v=""/>
    <s v=""/>
    <s v=""/>
    <s v=""/>
    <s v=""/>
    <s v=""/>
    <s v=""/>
    <s v=""/>
    <s v=""/>
    <s v=""/>
    <s v=""/>
    <s v=""/>
    <s v=""/>
    <s v=""/>
    <s v=""/>
    <m/>
    <m/>
    <n v="0"/>
    <n v="0"/>
    <n v="0"/>
    <n v="0"/>
    <n v="0"/>
  </r>
  <r>
    <x v="246"/>
    <x v="1"/>
    <s v="PO Number"/>
    <s v="VAL-2914"/>
    <s v="VAL-6268"/>
    <x v="10"/>
    <s v="ID_Num_2"/>
    <s v="246 Johnson Extensions Apt. 873"/>
    <s v="Alexanderchester"/>
    <m/>
    <s v="28970"/>
    <s v="GB"/>
    <s v="PO-148"/>
    <m/>
    <s v="ID-1339a000"/>
    <s v="Anthony Sullivan"/>
    <m/>
    <x v="0"/>
    <s v=""/>
    <s v=""/>
    <s v=""/>
    <s v=""/>
    <s v=""/>
    <s v=""/>
    <s v=""/>
    <s v=""/>
    <s v=""/>
    <s v=""/>
    <s v=""/>
    <s v=""/>
    <s v=""/>
    <s v=""/>
    <s v=""/>
    <s v=""/>
    <s v=""/>
    <s v=""/>
    <m/>
    <m/>
    <n v="0"/>
    <n v="0"/>
    <n v="0"/>
    <n v="0"/>
    <n v="0"/>
  </r>
  <r>
    <x v="247"/>
    <x v="2"/>
    <s v="Billing Contact Name"/>
    <s v="VAL-4973"/>
    <s v="VAL-2863"/>
    <x v="15"/>
    <s v="ID_Num_6"/>
    <s v="695 Edward Isle"/>
    <s v="Meredithberg"/>
    <m/>
    <s v="13333"/>
    <s v="GB"/>
    <s v="PO-742"/>
    <m/>
    <s v="ID-6071a000"/>
    <s v="Emily Clark"/>
    <m/>
    <x v="0"/>
    <s v=""/>
    <s v=""/>
    <s v=""/>
    <s v=""/>
    <s v=""/>
    <s v=""/>
    <s v=""/>
    <s v=""/>
    <s v=""/>
    <s v=""/>
    <s v=""/>
    <s v=""/>
    <s v=""/>
    <s v=""/>
    <s v=""/>
    <s v=""/>
    <s v=""/>
    <s v=""/>
    <m/>
    <m/>
    <n v="0"/>
    <n v="0"/>
    <n v="0"/>
    <n v="0"/>
    <n v="0"/>
  </r>
  <r>
    <x v="248"/>
    <x v="1"/>
    <s v="Billing Contact Name"/>
    <s v="VAL-9665"/>
    <s v="VAL-6587"/>
    <x v="2"/>
    <s v="ID_Num_9"/>
    <s v="892 Stevenson Skyway"/>
    <s v="Johnsonport"/>
    <s v="BC"/>
    <s v="32985"/>
    <s v="CA"/>
    <s v="PO-103"/>
    <m/>
    <s v="ID-6084a000"/>
    <s v="Lee Smith"/>
    <m/>
    <x v="0"/>
    <s v=""/>
    <s v=""/>
    <s v=""/>
    <s v=""/>
    <s v=""/>
    <s v=""/>
    <s v=""/>
    <s v=""/>
    <s v=""/>
    <s v=""/>
    <s v=""/>
    <s v=""/>
    <s v=""/>
    <s v=""/>
    <s v=""/>
    <s v=""/>
    <s v=""/>
    <s v=""/>
    <m/>
    <m/>
    <n v="0"/>
    <n v="0"/>
    <n v="0"/>
    <n v="0"/>
    <n v="0"/>
  </r>
  <r>
    <x v="249"/>
    <x v="2"/>
    <s v="PO Number"/>
    <s v="VAL-1295"/>
    <s v="VAL-8472"/>
    <x v="15"/>
    <s v="ID_Num_4"/>
    <s v="91559 Phelps Vista Apt. 296"/>
    <s v="Murrayton"/>
    <s v="BC"/>
    <s v="68128"/>
    <s v="CA"/>
    <s v="PO-227"/>
    <m/>
    <s v="ID-6285a000"/>
    <s v="Shawn Meza"/>
    <m/>
    <x v="0"/>
    <s v=""/>
    <s v=""/>
    <s v=""/>
    <s v=""/>
    <s v=""/>
    <s v=""/>
    <s v=""/>
    <s v=""/>
    <s v=""/>
    <s v=""/>
    <s v=""/>
    <s v=""/>
    <s v=""/>
    <s v=""/>
    <s v=""/>
    <s v=""/>
    <s v=""/>
    <s v=""/>
    <m/>
    <m/>
    <n v="0"/>
    <n v="0"/>
    <n v="0"/>
    <n v="0"/>
    <n v="0"/>
  </r>
  <r>
    <x v="149"/>
    <x v="0"/>
    <s v="Account Name"/>
    <s v="VAL-6696"/>
    <s v="VAL-8145"/>
    <x v="10"/>
    <s v="ID_Num_8"/>
    <s v="725 Short Mission Apt. 819"/>
    <s v="Shawnborough"/>
    <s v="IN"/>
    <s v="14613"/>
    <s v="US"/>
    <s v="PO-426"/>
    <m/>
    <s v="ID-2409a000"/>
    <s v="Bryan Gibbs"/>
    <m/>
    <x v="0"/>
    <s v=""/>
    <s v=""/>
    <s v=""/>
    <s v=""/>
    <s v=""/>
    <s v=""/>
    <s v=""/>
    <s v=""/>
    <s v=""/>
    <s v=""/>
    <s v=""/>
    <s v=""/>
    <s v=""/>
    <s v=""/>
    <s v=""/>
    <s v=""/>
    <s v=""/>
    <s v=""/>
    <m/>
    <m/>
    <n v="0"/>
    <n v="0"/>
    <n v="0"/>
    <n v="0"/>
    <n v="0"/>
  </r>
  <r>
    <x v="250"/>
    <x v="0"/>
    <s v="Account Name"/>
    <s v="VAL-3040"/>
    <s v="VAL-5418"/>
    <x v="13"/>
    <s v="ID_Num_1"/>
    <s v="24766 Priscilla Ford Suite 886"/>
    <s v="North Stephen"/>
    <s v="MO"/>
    <s v="08499"/>
    <s v="US"/>
    <s v="PO-871"/>
    <m/>
    <s v="ID-2108a000"/>
    <s v="Jesse Chandler"/>
    <m/>
    <x v="0"/>
    <s v=""/>
    <s v=""/>
    <s v=""/>
    <s v=""/>
    <s v=""/>
    <s v=""/>
    <s v=""/>
    <s v=""/>
    <s v=""/>
    <s v=""/>
    <s v=""/>
    <s v=""/>
    <s v=""/>
    <s v=""/>
    <s v=""/>
    <s v=""/>
    <s v=""/>
    <s v=""/>
    <m/>
    <m/>
    <n v="0"/>
    <n v="0"/>
    <n v="0"/>
    <n v="0"/>
    <n v="0"/>
  </r>
  <r>
    <x v="251"/>
    <x v="0"/>
    <s v="Account Name"/>
    <s v="VAL-2411"/>
    <s v="VAL-4807"/>
    <x v="1"/>
    <s v="ID_Num_2"/>
    <s v="7470 Leon Pine"/>
    <s v="Mccarthyhaven"/>
    <s v="NH"/>
    <s v="97676"/>
    <s v="US"/>
    <s v="PO-160"/>
    <m/>
    <s v="ID-4167a000"/>
    <s v="Elizabeth Collins"/>
    <m/>
    <x v="0"/>
    <s v=""/>
    <s v=""/>
    <s v=""/>
    <s v=""/>
    <s v=""/>
    <s v=""/>
    <s v=""/>
    <s v=""/>
    <s v=""/>
    <s v=""/>
    <s v=""/>
    <s v=""/>
    <s v=""/>
    <s v=""/>
    <s v=""/>
    <s v=""/>
    <s v=""/>
    <s v=""/>
    <m/>
    <m/>
    <n v="0"/>
    <n v="0"/>
    <n v="0"/>
    <n v="0"/>
    <n v="0"/>
  </r>
  <r>
    <x v="52"/>
    <x v="3"/>
    <s v="Account Name"/>
    <s v="VAL-2847"/>
    <s v="VAL-8130"/>
    <x v="7"/>
    <s v="ID_Num_5"/>
    <s v="1686 Barnes Stream Apt. 241"/>
    <s v="East Aprilberg"/>
    <s v="BC"/>
    <s v="59657"/>
    <s v="CA"/>
    <s v="PO-508"/>
    <m/>
    <s v="ID-2406a000"/>
    <s v="Travis Lopez"/>
    <m/>
    <x v="0"/>
    <s v=""/>
    <s v=""/>
    <s v=""/>
    <s v=""/>
    <s v=""/>
    <s v=""/>
    <s v=""/>
    <s v=""/>
    <s v=""/>
    <s v=""/>
    <s v=""/>
    <s v=""/>
    <s v=""/>
    <s v=""/>
    <s v=""/>
    <s v=""/>
    <s v=""/>
    <s v=""/>
    <m/>
    <m/>
    <n v="0"/>
    <n v="0"/>
    <n v="0"/>
    <n v="0"/>
    <n v="0"/>
  </r>
  <r>
    <x v="252"/>
    <x v="1"/>
    <s v="Bill To Contact"/>
    <s v="VAL-4858"/>
    <s v="VAL-4201"/>
    <x v="14"/>
    <s v="ID_Num_7"/>
    <s v="7049 Parrish Street Suite 149"/>
    <s v="Tammystad"/>
    <s v="WA"/>
    <s v="08215"/>
    <s v="US"/>
    <s v="PO-488"/>
    <m/>
    <s v="ID-7515a000"/>
    <s v="Mrs. Linda Wheeler MD"/>
    <m/>
    <x v="0"/>
    <s v=""/>
    <s v=""/>
    <s v=""/>
    <s v=""/>
    <s v=""/>
    <s v=""/>
    <s v=""/>
    <s v=""/>
    <s v=""/>
    <s v=""/>
    <s v=""/>
    <s v=""/>
    <s v=""/>
    <s v=""/>
    <s v=""/>
    <s v=""/>
    <s v=""/>
    <s v=""/>
    <m/>
    <m/>
    <n v="0"/>
    <n v="0"/>
    <n v="0"/>
    <n v="0"/>
    <n v="0"/>
  </r>
  <r>
    <x v="253"/>
    <x v="2"/>
    <s v="Bill To Contact"/>
    <s v="VAL-2590"/>
    <s v="VAL-1302"/>
    <x v="13"/>
    <s v="ID_Num_7"/>
    <s v="4786 Neal Freeway Suite 225"/>
    <s v="Lake Amandamouth"/>
    <s v="WY"/>
    <s v="98963"/>
    <s v="US"/>
    <s v="PO-622"/>
    <m/>
    <s v="ID-2283a000"/>
    <s v="Johnny Anderson"/>
    <m/>
    <x v="1"/>
    <s v=""/>
    <s v=""/>
    <s v=""/>
    <s v=""/>
    <s v=""/>
    <s v=""/>
    <s v=""/>
    <s v=""/>
    <s v=""/>
    <s v=""/>
    <s v=""/>
    <s v=""/>
    <s v=""/>
    <s v=""/>
    <s v=""/>
    <s v=""/>
    <s v=""/>
    <s v=""/>
    <m/>
    <m/>
    <n v="0"/>
    <n v="0"/>
    <n v="0"/>
    <n v="0"/>
    <n v="0"/>
  </r>
  <r>
    <x v="254"/>
    <x v="1"/>
    <s v="PO Number"/>
    <s v="VAL-1567"/>
    <s v="VAL-9991"/>
    <x v="15"/>
    <s v="ID_Num_10"/>
    <s v="782 Jackson Lock"/>
    <s v="South Jennifer"/>
    <s v="ND"/>
    <s v="74844"/>
    <s v="US"/>
    <s v="PO-614"/>
    <m/>
    <s v="ID-2026a000"/>
    <s v="Brittany Hunt"/>
    <m/>
    <x v="0"/>
    <s v=""/>
    <s v=""/>
    <s v=""/>
    <s v=""/>
    <s v=""/>
    <s v=""/>
    <s v=""/>
    <s v=""/>
    <s v=""/>
    <s v=""/>
    <s v=""/>
    <s v=""/>
    <s v=""/>
    <s v=""/>
    <s v=""/>
    <s v=""/>
    <s v=""/>
    <s v=""/>
    <m/>
    <m/>
    <n v="0"/>
    <n v="0"/>
    <n v="0"/>
    <n v="0"/>
    <n v="0"/>
  </r>
  <r>
    <x v="255"/>
    <x v="0"/>
    <s v="Bill To Contact"/>
    <s v="VAL-2835"/>
    <s v="VAL-4618"/>
    <x v="4"/>
    <s v="ID_Num_8"/>
    <s v="83089 Shaw Mews"/>
    <s v="Gardnerfort"/>
    <s v="BC"/>
    <s v="53538"/>
    <s v="CA"/>
    <s v="PO-256"/>
    <m/>
    <s v="ID-9844a000"/>
    <s v="Sandra Green"/>
    <m/>
    <x v="0"/>
    <s v=""/>
    <s v=""/>
    <s v=""/>
    <s v=""/>
    <s v=""/>
    <s v=""/>
    <s v=""/>
    <s v=""/>
    <s v=""/>
    <s v=""/>
    <s v=""/>
    <s v=""/>
    <s v=""/>
    <s v=""/>
    <s v=""/>
    <s v=""/>
    <s v=""/>
    <s v=""/>
    <m/>
    <m/>
    <n v="0"/>
    <n v="0"/>
    <n v="0"/>
    <n v="0"/>
    <n v="0"/>
  </r>
  <r>
    <x v="234"/>
    <x v="0"/>
    <s v="PO Number"/>
    <s v="VAL-3671"/>
    <s v="VAL-6100"/>
    <x v="7"/>
    <s v="ID_Num_9"/>
    <s v="8223 Crawford Crossroad Apt. 267"/>
    <s v="Nathanielbury"/>
    <m/>
    <s v="39175"/>
    <s v="GB"/>
    <s v="PO-534"/>
    <m/>
    <s v="ID-6107a000"/>
    <s v="Alexander Smith"/>
    <m/>
    <x v="0"/>
    <s v=""/>
    <s v=""/>
    <s v=""/>
    <s v=""/>
    <s v=""/>
    <s v=""/>
    <s v=""/>
    <s v=""/>
    <s v=""/>
    <s v=""/>
    <s v=""/>
    <s v=""/>
    <s v=""/>
    <s v=""/>
    <s v=""/>
    <s v=""/>
    <s v=""/>
    <s v=""/>
    <m/>
    <m/>
    <n v="0"/>
    <n v="0"/>
    <n v="0"/>
    <n v="0"/>
    <n v="0"/>
  </r>
  <r>
    <x v="256"/>
    <x v="1"/>
    <s v="Account Name"/>
    <s v="VAL-5303"/>
    <s v="VAL-2108"/>
    <x v="12"/>
    <s v="ID_Num_9"/>
    <s v="66572 Acosta Mount Suite 815"/>
    <s v="Ericfort"/>
    <s v="NM"/>
    <s v="94891"/>
    <s v="US"/>
    <s v="PO-625"/>
    <m/>
    <s v="ID-3171a000"/>
    <s v="Carol Cruz"/>
    <m/>
    <x v="1"/>
    <s v=""/>
    <s v=""/>
    <s v=""/>
    <s v=""/>
    <s v=""/>
    <s v=""/>
    <s v=""/>
    <s v=""/>
    <s v=""/>
    <s v=""/>
    <s v=""/>
    <s v=""/>
    <s v=""/>
    <s v=""/>
    <s v=""/>
    <s v=""/>
    <s v=""/>
    <s v=""/>
    <m/>
    <m/>
    <n v="0"/>
    <n v="0"/>
    <n v="0"/>
    <n v="0"/>
    <n v="0"/>
  </r>
  <r>
    <x v="257"/>
    <x v="2"/>
    <s v="Billing Contact Name"/>
    <s v="VAL-3326"/>
    <s v="VAL-1038"/>
    <x v="11"/>
    <s v="ID_Num_8"/>
    <s v="9906 Thomas Orchard"/>
    <s v="Harmonmouth"/>
    <s v="DE"/>
    <s v="94508"/>
    <s v="US"/>
    <s v="PO-160"/>
    <m/>
    <s v="ID-8656a000"/>
    <s v="Lisa Harper"/>
    <m/>
    <x v="0"/>
    <s v=""/>
    <s v=""/>
    <s v=""/>
    <s v=""/>
    <s v=""/>
    <s v=""/>
    <s v=""/>
    <s v=""/>
    <s v=""/>
    <s v=""/>
    <s v=""/>
    <s v=""/>
    <s v=""/>
    <s v=""/>
    <s v=""/>
    <s v=""/>
    <s v=""/>
    <s v=""/>
    <m/>
    <m/>
    <n v="0"/>
    <n v="0"/>
    <n v="0"/>
    <n v="0"/>
    <n v="0"/>
  </r>
  <r>
    <x v="258"/>
    <x v="3"/>
    <s v="Bill To Contact"/>
    <s v="VAL-6918"/>
    <s v="VAL-7976"/>
    <x v="10"/>
    <s v="ID_Num_3"/>
    <s v="46469 Valdez Skyway Apt. 914"/>
    <s v="Barnesfort"/>
    <s v="BC"/>
    <s v="91214"/>
    <s v="CA"/>
    <s v="PO-211"/>
    <m/>
    <s v="ID-6726a000"/>
    <s v="Patricia Murphy"/>
    <m/>
    <x v="0"/>
    <s v=""/>
    <s v=""/>
    <s v=""/>
    <s v=""/>
    <s v=""/>
    <s v=""/>
    <s v=""/>
    <s v=""/>
    <s v=""/>
    <s v=""/>
    <s v=""/>
    <s v=""/>
    <s v=""/>
    <s v=""/>
    <s v=""/>
    <s v=""/>
    <s v=""/>
    <s v=""/>
    <m/>
    <m/>
    <n v="0"/>
    <n v="0"/>
    <n v="0"/>
    <n v="0"/>
    <n v="0"/>
  </r>
  <r>
    <x v="196"/>
    <x v="2"/>
    <s v="Bill To Contact"/>
    <s v="VAL-7851"/>
    <s v="VAL-3165"/>
    <x v="13"/>
    <s v="ID_Num_9"/>
    <s v="621 Friedman Branch"/>
    <s v="Jacobmouth"/>
    <s v="VT"/>
    <s v="10921"/>
    <s v="US"/>
    <s v="PO-586"/>
    <m/>
    <s v="ID-7824a000"/>
    <s v="Mr. Cory Bell"/>
    <m/>
    <x v="0"/>
    <s v=""/>
    <s v=""/>
    <s v=""/>
    <s v=""/>
    <s v=""/>
    <s v=""/>
    <s v=""/>
    <s v=""/>
    <s v=""/>
    <s v=""/>
    <s v=""/>
    <s v=""/>
    <s v=""/>
    <s v=""/>
    <s v=""/>
    <s v=""/>
    <s v=""/>
    <s v=""/>
    <m/>
    <m/>
    <n v="0"/>
    <n v="0"/>
    <n v="0"/>
    <n v="0"/>
    <n v="0"/>
  </r>
  <r>
    <x v="259"/>
    <x v="1"/>
    <s v="Bill To Contact"/>
    <s v="VAL-4635"/>
    <s v="VAL-6595"/>
    <x v="11"/>
    <s v="ID_Num_7"/>
    <s v="2941 Burnett Trail Apt. 391"/>
    <s v="East Baileyborough"/>
    <m/>
    <s v="74231"/>
    <s v="GB"/>
    <s v="PO-236"/>
    <m/>
    <s v="ID-3873a000"/>
    <s v="Tara Meyer"/>
    <m/>
    <x v="0"/>
    <s v=""/>
    <s v=""/>
    <s v=""/>
    <s v=""/>
    <s v=""/>
    <s v=""/>
    <s v=""/>
    <s v=""/>
    <s v=""/>
    <s v=""/>
    <s v=""/>
    <s v=""/>
    <s v=""/>
    <s v=""/>
    <s v=""/>
    <s v=""/>
    <s v=""/>
    <s v=""/>
    <m/>
    <m/>
    <n v="0"/>
    <n v="0"/>
    <n v="0"/>
    <n v="0"/>
    <n v="0"/>
  </r>
  <r>
    <x v="43"/>
    <x v="0"/>
    <s v="Bill To Contact"/>
    <s v="VAL-5280"/>
    <s v="VAL-6175"/>
    <x v="9"/>
    <s v="ID_Num_6"/>
    <s v="817 Diane Drives"/>
    <s v="Lindsayberg"/>
    <m/>
    <s v="60794"/>
    <s v="GB"/>
    <s v="PO-877"/>
    <m/>
    <s v="ID-6128a000"/>
    <s v="Robert Lynch"/>
    <m/>
    <x v="0"/>
    <s v=""/>
    <s v=""/>
    <s v=""/>
    <s v=""/>
    <s v=""/>
    <s v=""/>
    <s v=""/>
    <s v=""/>
    <s v=""/>
    <s v=""/>
    <s v=""/>
    <s v=""/>
    <s v=""/>
    <s v=""/>
    <s v=""/>
    <s v=""/>
    <s v=""/>
    <s v=""/>
    <m/>
    <m/>
    <n v="0"/>
    <n v="0"/>
    <n v="0"/>
    <n v="0"/>
    <n v="0"/>
  </r>
  <r>
    <x v="260"/>
    <x v="0"/>
    <s v="Billing Contact Name"/>
    <s v="VAL-4197"/>
    <s v="VAL-6143"/>
    <x v="7"/>
    <s v="ID_Num_10"/>
    <s v="672 Angela Crest Suite 889"/>
    <s v="North Melvinport"/>
    <m/>
    <s v="41556"/>
    <s v="GB"/>
    <s v="PO-398"/>
    <m/>
    <s v="ID-7238a000"/>
    <s v="Gary Bradley"/>
    <m/>
    <x v="0"/>
    <s v=""/>
    <s v=""/>
    <s v=""/>
    <s v=""/>
    <s v=""/>
    <s v=""/>
    <s v=""/>
    <s v=""/>
    <s v=""/>
    <s v=""/>
    <s v=""/>
    <s v=""/>
    <s v=""/>
    <s v=""/>
    <s v=""/>
    <s v=""/>
    <s v=""/>
    <s v=""/>
    <m/>
    <m/>
    <n v="0"/>
    <n v="0"/>
    <n v="0"/>
    <n v="0"/>
    <n v="0"/>
  </r>
  <r>
    <x v="261"/>
    <x v="3"/>
    <s v="Billing Contact Name"/>
    <s v="VAL-3520"/>
    <s v="VAL-6904"/>
    <x v="9"/>
    <s v="ID_Num_8"/>
    <s v="7709 Wright Lakes Suite 099"/>
    <s v="North Gina"/>
    <s v="BC"/>
    <s v="75111"/>
    <s v="CA"/>
    <s v="PO-553"/>
    <m/>
    <s v="ID-6378a000"/>
    <s v="Shannon Mason"/>
    <m/>
    <x v="0"/>
    <s v=""/>
    <s v=""/>
    <s v=""/>
    <s v=""/>
    <s v=""/>
    <s v=""/>
    <s v=""/>
    <s v=""/>
    <s v=""/>
    <s v=""/>
    <s v=""/>
    <s v=""/>
    <s v=""/>
    <s v=""/>
    <s v=""/>
    <s v=""/>
    <s v=""/>
    <s v=""/>
    <m/>
    <m/>
    <n v="0"/>
    <n v="0"/>
    <n v="0"/>
    <n v="0"/>
    <n v="0"/>
  </r>
  <r>
    <x v="262"/>
    <x v="0"/>
    <s v="Account Name"/>
    <s v="VAL-3538"/>
    <s v="VAL-9843"/>
    <x v="6"/>
    <s v="ID_Num_1"/>
    <s v="503 Rebecca Extension"/>
    <s v="West Randy"/>
    <m/>
    <s v="63166"/>
    <s v="GB"/>
    <s v="PO-967"/>
    <m/>
    <s v="ID-6671a000"/>
    <s v="Debra Boyd"/>
    <m/>
    <x v="0"/>
    <s v=""/>
    <s v=""/>
    <s v=""/>
    <s v=""/>
    <s v=""/>
    <s v=""/>
    <s v=""/>
    <s v=""/>
    <s v=""/>
    <s v=""/>
    <s v=""/>
    <s v=""/>
    <s v=""/>
    <s v=""/>
    <s v=""/>
    <s v=""/>
    <s v=""/>
    <s v=""/>
    <m/>
    <m/>
    <n v="0"/>
    <n v="0"/>
    <n v="0"/>
    <n v="0"/>
    <n v="0"/>
  </r>
  <r>
    <x v="222"/>
    <x v="0"/>
    <s v="PO Number"/>
    <s v="VAL-8329"/>
    <s v="VAL-9922"/>
    <x v="5"/>
    <s v="ID_Num_8"/>
    <s v="4283 Jacob Well"/>
    <s v="New Crystalberg"/>
    <m/>
    <s v="34816"/>
    <s v="GB"/>
    <s v="PO-209"/>
    <m/>
    <s v="ID-9900a000"/>
    <s v="Gina Watson"/>
    <m/>
    <x v="0"/>
    <s v=""/>
    <s v=""/>
    <s v=""/>
    <s v=""/>
    <s v=""/>
    <s v=""/>
    <s v=""/>
    <s v=""/>
    <s v=""/>
    <s v=""/>
    <s v=""/>
    <s v=""/>
    <s v=""/>
    <s v=""/>
    <s v=""/>
    <s v=""/>
    <s v=""/>
    <s v=""/>
    <m/>
    <m/>
    <n v="0"/>
    <n v="0"/>
    <n v="0"/>
    <n v="0"/>
    <n v="0"/>
  </r>
  <r>
    <x v="38"/>
    <x v="2"/>
    <s v="Account Name"/>
    <s v="VAL-9081"/>
    <s v="VAL-8675"/>
    <x v="4"/>
    <s v="ID_Num_8"/>
    <s v="75871 Debra Knoll"/>
    <s v="Port Charles"/>
    <s v="WA"/>
    <s v="12999"/>
    <s v="US"/>
    <s v="PO-370"/>
    <m/>
    <s v="ID-9271a000"/>
    <s v="Tiffany Hernandez"/>
    <m/>
    <x v="1"/>
    <s v=""/>
    <s v=""/>
    <s v=""/>
    <s v=""/>
    <s v=""/>
    <s v=""/>
    <s v=""/>
    <s v=""/>
    <s v=""/>
    <s v=""/>
    <s v=""/>
    <s v=""/>
    <s v=""/>
    <s v=""/>
    <s v=""/>
    <s v=""/>
    <s v=""/>
    <s v=""/>
    <m/>
    <m/>
    <n v="0"/>
    <n v="0"/>
    <n v="0"/>
    <n v="0"/>
    <n v="0"/>
  </r>
  <r>
    <x v="263"/>
    <x v="2"/>
    <s v="Bill To Contact"/>
    <s v="VAL-7762"/>
    <s v="VAL-1989"/>
    <x v="13"/>
    <s v="ID_Num_9"/>
    <s v="84165 Jackson Turnpike"/>
    <s v="Cooperfurt"/>
    <s v="BC"/>
    <s v="46636"/>
    <s v="CA"/>
    <s v="PO-601"/>
    <m/>
    <s v="ID-7978a000"/>
    <s v="Theodore Dawson III"/>
    <m/>
    <x v="0"/>
    <s v=""/>
    <s v=""/>
    <s v=""/>
    <s v=""/>
    <s v=""/>
    <s v=""/>
    <s v=""/>
    <s v=""/>
    <s v=""/>
    <s v=""/>
    <s v=""/>
    <s v=""/>
    <s v=""/>
    <s v=""/>
    <s v=""/>
    <s v=""/>
    <s v=""/>
    <s v=""/>
    <m/>
    <m/>
    <n v="0"/>
    <n v="0"/>
    <n v="0"/>
    <n v="0"/>
    <n v="0"/>
  </r>
  <r>
    <x v="264"/>
    <x v="0"/>
    <s v="Billing Contact Name"/>
    <s v="VAL-3611"/>
    <s v="VAL-2165"/>
    <x v="10"/>
    <s v="ID_Num_4"/>
    <s v="3605 Ramsey Extensions Suite 308"/>
    <s v="North Eddie"/>
    <s v="BC"/>
    <s v="82560"/>
    <s v="CA"/>
    <s v="PO-644"/>
    <m/>
    <s v="ID-8692a000"/>
    <s v="Christine Perez"/>
    <m/>
    <x v="0"/>
    <s v=""/>
    <s v=""/>
    <s v=""/>
    <s v=""/>
    <s v=""/>
    <s v=""/>
    <s v=""/>
    <s v=""/>
    <s v=""/>
    <s v=""/>
    <s v=""/>
    <s v=""/>
    <s v=""/>
    <s v=""/>
    <s v=""/>
    <s v=""/>
    <s v=""/>
    <s v=""/>
    <m/>
    <m/>
    <n v="0"/>
    <n v="0"/>
    <n v="0"/>
    <n v="0"/>
    <n v="0"/>
  </r>
  <r>
    <x v="265"/>
    <x v="0"/>
    <s v="Account Name"/>
    <s v="VAL-8656"/>
    <s v="VAL-2788"/>
    <x v="15"/>
    <s v="ID_Num_7"/>
    <s v="44868 Evans Dam"/>
    <s v="New Gregorytown"/>
    <s v="WA"/>
    <s v="93361"/>
    <s v="US"/>
    <s v="PO-515"/>
    <m/>
    <s v="ID-7977a000"/>
    <s v="Erin Fuller"/>
    <m/>
    <x v="0"/>
    <s v=""/>
    <s v=""/>
    <s v=""/>
    <s v=""/>
    <s v=""/>
    <s v=""/>
    <s v=""/>
    <s v=""/>
    <s v=""/>
    <s v=""/>
    <s v=""/>
    <s v=""/>
    <s v=""/>
    <s v=""/>
    <s v=""/>
    <s v=""/>
    <s v=""/>
    <s v=""/>
    <m/>
    <m/>
    <n v="0"/>
    <n v="0"/>
    <n v="0"/>
    <n v="0"/>
    <n v="0"/>
  </r>
  <r>
    <x v="215"/>
    <x v="2"/>
    <s v="Billing Contact Name"/>
    <s v="VAL-8277"/>
    <s v="VAL-6027"/>
    <x v="13"/>
    <s v="ID_Num_3"/>
    <s v="48600 Jason Flat"/>
    <s v="Jamesmouth"/>
    <s v="BC"/>
    <s v="64930"/>
    <s v="CA"/>
    <s v="PO-493"/>
    <m/>
    <s v="ID-7653a000"/>
    <s v="Matthew Jones"/>
    <m/>
    <x v="0"/>
    <s v=""/>
    <s v=""/>
    <s v=""/>
    <s v=""/>
    <s v=""/>
    <s v=""/>
    <s v=""/>
    <s v=""/>
    <s v=""/>
    <s v=""/>
    <s v=""/>
    <s v=""/>
    <s v=""/>
    <s v=""/>
    <s v=""/>
    <s v=""/>
    <s v=""/>
    <s v=""/>
    <m/>
    <m/>
    <n v="0"/>
    <n v="0"/>
    <n v="0"/>
    <n v="0"/>
    <n v="0"/>
  </r>
  <r>
    <x v="86"/>
    <x v="3"/>
    <s v="Account Name"/>
    <s v="VAL-5465"/>
    <s v="VAL-6796"/>
    <x v="4"/>
    <s v="ID_Num_4"/>
    <s v="42028 Deborah Ports Apt. 137"/>
    <s v="West Jenniferchester"/>
    <s v="AZ"/>
    <s v="07059"/>
    <s v="US"/>
    <s v="PO-320"/>
    <m/>
    <s v="ID-9167a000"/>
    <s v="Zachary Martinez"/>
    <m/>
    <x v="0"/>
    <s v=""/>
    <s v=""/>
    <s v=""/>
    <s v=""/>
    <s v=""/>
    <s v=""/>
    <s v=""/>
    <s v=""/>
    <s v=""/>
    <s v=""/>
    <s v=""/>
    <s v=""/>
    <s v=""/>
    <s v=""/>
    <s v=""/>
    <s v=""/>
    <s v=""/>
    <s v=""/>
    <m/>
    <m/>
    <n v="0"/>
    <n v="0"/>
    <n v="0"/>
    <n v="0"/>
    <n v="0"/>
  </r>
  <r>
    <x v="193"/>
    <x v="1"/>
    <s v="Account Name"/>
    <s v="VAL-4700"/>
    <s v="VAL-8290"/>
    <x v="10"/>
    <s v="ID_Num_3"/>
    <s v="3183 Mary Landing Suite 659"/>
    <s v="Burnsborough"/>
    <s v="WA"/>
    <s v="58261"/>
    <s v="US"/>
    <s v="PO-747"/>
    <m/>
    <s v="ID-4088a000"/>
    <s v="Gregory Kelly"/>
    <m/>
    <x v="0"/>
    <s v=""/>
    <s v=""/>
    <s v=""/>
    <s v=""/>
    <s v=""/>
    <s v=""/>
    <s v=""/>
    <s v=""/>
    <s v=""/>
    <s v=""/>
    <s v=""/>
    <s v=""/>
    <s v=""/>
    <s v=""/>
    <s v=""/>
    <s v=""/>
    <s v=""/>
    <s v=""/>
    <m/>
    <m/>
    <n v="0"/>
    <n v="0"/>
    <n v="0"/>
    <n v="0"/>
    <n v="0"/>
  </r>
  <r>
    <x v="266"/>
    <x v="1"/>
    <s v="PO Number"/>
    <s v="VAL-4417"/>
    <s v="VAL-5174"/>
    <x v="5"/>
    <s v="ID_Num_6"/>
    <s v="557 Gregory Garden Suite 807"/>
    <s v="Port Colleenburgh"/>
    <s v="BC"/>
    <s v="84490"/>
    <s v="CA"/>
    <s v="PO-425"/>
    <m/>
    <s v="ID-5823a000"/>
    <s v="Zachary Ward"/>
    <m/>
    <x v="0"/>
    <s v=""/>
    <s v=""/>
    <s v=""/>
    <s v=""/>
    <s v=""/>
    <s v=""/>
    <s v=""/>
    <s v=""/>
    <s v=""/>
    <s v=""/>
    <s v=""/>
    <s v=""/>
    <s v=""/>
    <s v=""/>
    <s v=""/>
    <s v=""/>
    <s v=""/>
    <s v=""/>
    <m/>
    <m/>
    <n v="0"/>
    <n v="0"/>
    <n v="0"/>
    <n v="0"/>
    <n v="0"/>
  </r>
  <r>
    <x v="124"/>
    <x v="3"/>
    <s v="Billing Contact Name"/>
    <s v="VAL-7919"/>
    <s v="VAL-8144"/>
    <x v="7"/>
    <s v="ID_Num_6"/>
    <s v="57085 Henson Avenue"/>
    <s v="Schultzport"/>
    <s v="BC"/>
    <s v="39176"/>
    <s v="CA"/>
    <s v="PO-302"/>
    <m/>
    <s v="ID-3150a000"/>
    <s v="Dylan Daniels"/>
    <m/>
    <x v="1"/>
    <s v=""/>
    <s v=""/>
    <s v=""/>
    <s v=""/>
    <s v=""/>
    <s v=""/>
    <s v=""/>
    <s v=""/>
    <s v=""/>
    <s v=""/>
    <s v=""/>
    <s v=""/>
    <s v=""/>
    <s v=""/>
    <s v=""/>
    <s v=""/>
    <s v=""/>
    <s v=""/>
    <m/>
    <m/>
    <n v="0"/>
    <n v="0"/>
    <n v="0"/>
    <n v="0"/>
    <n v="0"/>
  </r>
  <r>
    <x v="127"/>
    <x v="0"/>
    <s v="PO Number"/>
    <s v="VAL-5482"/>
    <s v="VAL-7674"/>
    <x v="12"/>
    <s v="ID_Num_8"/>
    <s v="1351 Angela Motorway Suite 146"/>
    <s v="Christyshire"/>
    <s v="NM"/>
    <s v="54387"/>
    <s v="US"/>
    <s v="PO-967"/>
    <m/>
    <s v="ID-3012a000"/>
    <s v="James Murray"/>
    <m/>
    <x v="0"/>
    <s v=""/>
    <s v=""/>
    <s v=""/>
    <s v=""/>
    <s v=""/>
    <s v=""/>
    <s v=""/>
    <s v=""/>
    <s v=""/>
    <s v=""/>
    <s v=""/>
    <s v=""/>
    <s v=""/>
    <s v=""/>
    <s v=""/>
    <s v=""/>
    <s v=""/>
    <s v=""/>
    <m/>
    <m/>
    <n v="0"/>
    <n v="0"/>
    <n v="0"/>
    <n v="0"/>
    <n v="0"/>
  </r>
  <r>
    <x v="181"/>
    <x v="2"/>
    <s v="Bill To Contact"/>
    <s v="VAL-4085"/>
    <s v="VAL-9498"/>
    <x v="15"/>
    <s v="ID_Num_4"/>
    <s v="097 Tina Inlet Suite 964"/>
    <s v="Davidside"/>
    <s v="AZ"/>
    <s v="14225"/>
    <s v="US"/>
    <s v="PO-252"/>
    <m/>
    <s v="ID-1280a000"/>
    <s v="Clinton Jones"/>
    <m/>
    <x v="0"/>
    <s v=""/>
    <s v=""/>
    <s v=""/>
    <s v=""/>
    <s v=""/>
    <s v=""/>
    <s v=""/>
    <s v=""/>
    <s v=""/>
    <s v=""/>
    <s v=""/>
    <s v=""/>
    <s v=""/>
    <s v=""/>
    <s v=""/>
    <s v=""/>
    <s v=""/>
    <s v=""/>
    <m/>
    <m/>
    <n v="0"/>
    <n v="0"/>
    <n v="0"/>
    <n v="0"/>
    <n v="0"/>
  </r>
  <r>
    <x v="267"/>
    <x v="2"/>
    <s v="Bill To Contact"/>
    <s v="VAL-9719"/>
    <s v="VAL-5991"/>
    <x v="8"/>
    <s v="ID_Num_7"/>
    <s v="7154 Lacey Village Apt. 358"/>
    <s v="Mccoystad"/>
    <s v="BC"/>
    <s v="15561"/>
    <s v="CA"/>
    <s v="PO-703"/>
    <m/>
    <s v="ID-5595a000"/>
    <s v="Alexandra Mcneil"/>
    <m/>
    <x v="0"/>
    <s v=""/>
    <s v=""/>
    <s v=""/>
    <s v=""/>
    <s v=""/>
    <s v=""/>
    <s v=""/>
    <s v=""/>
    <s v=""/>
    <s v=""/>
    <s v=""/>
    <s v=""/>
    <s v=""/>
    <s v=""/>
    <s v=""/>
    <s v=""/>
    <s v=""/>
    <s v=""/>
    <m/>
    <m/>
    <n v="0"/>
    <n v="0"/>
    <n v="0"/>
    <n v="0"/>
    <n v="0"/>
  </r>
  <r>
    <x v="186"/>
    <x v="2"/>
    <s v="PO Number"/>
    <s v="VAL-5223"/>
    <s v="VAL-8210"/>
    <x v="9"/>
    <s v="ID_Num_10"/>
    <s v="55526 Andrew Spur Suite 626"/>
    <s v="West Timhaven"/>
    <s v="BC"/>
    <s v="94574"/>
    <s v="CA"/>
    <s v="PO-178"/>
    <m/>
    <s v="ID-6912a000"/>
    <s v="Jamie Johnson"/>
    <m/>
    <x v="0"/>
    <s v=""/>
    <s v=""/>
    <s v=""/>
    <s v=""/>
    <s v=""/>
    <s v=""/>
    <s v=""/>
    <s v=""/>
    <s v=""/>
    <s v=""/>
    <s v=""/>
    <s v=""/>
    <s v=""/>
    <s v=""/>
    <s v=""/>
    <s v=""/>
    <s v=""/>
    <s v=""/>
    <m/>
    <m/>
    <n v="0"/>
    <n v="0"/>
    <n v="0"/>
    <n v="0"/>
    <n v="0"/>
  </r>
  <r>
    <x v="268"/>
    <x v="3"/>
    <s v="Bill To Contact"/>
    <s v="VAL-2703"/>
    <s v="VAL-1406"/>
    <x v="1"/>
    <s v="ID_Num_8"/>
    <s v="54410 Snyder Roads"/>
    <s v="Port Natalie"/>
    <s v="BC"/>
    <s v="05590"/>
    <s v="CA"/>
    <s v="PO-764"/>
    <m/>
    <s v="ID-9544a000"/>
    <s v="Joshua Anderson"/>
    <m/>
    <x v="0"/>
    <s v=""/>
    <s v=""/>
    <s v=""/>
    <s v=""/>
    <s v=""/>
    <s v=""/>
    <s v=""/>
    <s v=""/>
    <s v=""/>
    <s v=""/>
    <s v=""/>
    <s v=""/>
    <s v=""/>
    <s v=""/>
    <s v=""/>
    <s v=""/>
    <s v=""/>
    <s v=""/>
    <m/>
    <m/>
    <n v="0"/>
    <n v="0"/>
    <n v="0"/>
    <n v="0"/>
    <n v="0"/>
  </r>
  <r>
    <x v="217"/>
    <x v="3"/>
    <s v="PO Number"/>
    <s v="VAL-5274"/>
    <s v="VAL-1558"/>
    <x v="5"/>
    <s v="ID_Num_6"/>
    <s v="72801 Christopher Row Apt. 174"/>
    <s v="Devinbury"/>
    <s v="MS"/>
    <s v="67365"/>
    <s v="US"/>
    <s v="PO-996"/>
    <m/>
    <s v="ID-8465a000"/>
    <s v="Paula Foster"/>
    <m/>
    <x v="0"/>
    <s v=""/>
    <s v=""/>
    <s v=""/>
    <s v=""/>
    <s v=""/>
    <s v=""/>
    <s v=""/>
    <s v=""/>
    <s v=""/>
    <s v=""/>
    <s v=""/>
    <s v=""/>
    <s v=""/>
    <s v=""/>
    <s v=""/>
    <s v=""/>
    <s v=""/>
    <s v=""/>
    <m/>
    <m/>
    <n v="0"/>
    <n v="0"/>
    <n v="0"/>
    <n v="0"/>
    <n v="0"/>
  </r>
  <r>
    <x v="51"/>
    <x v="3"/>
    <s v="Bill To Contact"/>
    <s v="VAL-8834"/>
    <s v="VAL-7342"/>
    <x v="7"/>
    <s v="ID_Num_6"/>
    <s v="82918 Barr Isle Suite 898"/>
    <s v="South William"/>
    <s v="BC"/>
    <s v="48460"/>
    <s v="CA"/>
    <s v="PO-677"/>
    <m/>
    <s v="ID-2724a000"/>
    <s v="Joseph Strickland"/>
    <m/>
    <x v="1"/>
    <s v=""/>
    <s v=""/>
    <s v=""/>
    <s v=""/>
    <s v=""/>
    <s v=""/>
    <s v=""/>
    <s v=""/>
    <s v=""/>
    <s v=""/>
    <s v=""/>
    <s v=""/>
    <s v=""/>
    <s v=""/>
    <s v=""/>
    <s v=""/>
    <s v=""/>
    <s v=""/>
    <m/>
    <m/>
    <n v="0"/>
    <n v="0"/>
    <n v="0"/>
    <n v="0"/>
    <n v="0"/>
  </r>
  <r>
    <x v="269"/>
    <x v="0"/>
    <s v="Bill To Contact"/>
    <s v="VAL-5849"/>
    <s v="VAL-3140"/>
    <x v="4"/>
    <s v="ID_Num_2"/>
    <s v="27459 Shaw Light"/>
    <s v="Lake Angelahaven"/>
    <s v="WA"/>
    <s v="63071"/>
    <s v="US"/>
    <s v="PO-582"/>
    <m/>
    <s v="ID-8027a000"/>
    <s v="Samuel Livingston"/>
    <m/>
    <x v="0"/>
    <s v=""/>
    <s v=""/>
    <s v=""/>
    <s v=""/>
    <s v=""/>
    <s v=""/>
    <s v=""/>
    <s v=""/>
    <s v=""/>
    <s v=""/>
    <s v=""/>
    <s v=""/>
    <s v=""/>
    <s v=""/>
    <s v=""/>
    <s v=""/>
    <s v=""/>
    <s v=""/>
    <m/>
    <m/>
    <n v="0"/>
    <n v="0"/>
    <n v="0"/>
    <n v="0"/>
    <n v="0"/>
  </r>
  <r>
    <x v="270"/>
    <x v="0"/>
    <s v="Billing Contact Name"/>
    <s v="VAL-3549"/>
    <s v="VAL-5184"/>
    <x v="0"/>
    <s v="ID_Num_7"/>
    <s v="9928 Hall Motorway"/>
    <s v="Crystalfort"/>
    <m/>
    <s v="41386"/>
    <s v="GB"/>
    <s v="PO-199"/>
    <m/>
    <s v="ID-6046a000"/>
    <s v="Keith Torres"/>
    <m/>
    <x v="0"/>
    <s v=""/>
    <s v=""/>
    <s v=""/>
    <s v=""/>
    <s v=""/>
    <s v=""/>
    <s v=""/>
    <s v=""/>
    <s v=""/>
    <s v=""/>
    <s v=""/>
    <s v=""/>
    <s v=""/>
    <s v=""/>
    <s v=""/>
    <s v=""/>
    <s v=""/>
    <s v=""/>
    <m/>
    <m/>
    <n v="0"/>
    <n v="0"/>
    <n v="0"/>
    <n v="0"/>
    <n v="0"/>
  </r>
  <r>
    <x v="271"/>
    <x v="1"/>
    <s v="Bill To Contact"/>
    <s v="VAL-1037"/>
    <s v="VAL-9886"/>
    <x v="0"/>
    <s v="ID_Num_10"/>
    <s v="5666 White Trace"/>
    <s v="Michellefurt"/>
    <s v="BC"/>
    <s v="20375"/>
    <s v="CA"/>
    <s v="PO-501"/>
    <m/>
    <s v="ID-1600a000"/>
    <s v="John Ferguson"/>
    <m/>
    <x v="0"/>
    <s v=""/>
    <s v=""/>
    <s v=""/>
    <s v=""/>
    <s v=""/>
    <s v=""/>
    <s v=""/>
    <s v=""/>
    <s v=""/>
    <s v=""/>
    <s v=""/>
    <s v=""/>
    <s v=""/>
    <s v=""/>
    <s v=""/>
    <s v=""/>
    <s v=""/>
    <s v=""/>
    <m/>
    <m/>
    <n v="0"/>
    <n v="0"/>
    <n v="0"/>
    <n v="0"/>
    <n v="0"/>
  </r>
  <r>
    <x v="272"/>
    <x v="1"/>
    <s v="Bill To Contact"/>
    <s v="VAL-1683"/>
    <s v="VAL-7204"/>
    <x v="14"/>
    <s v="ID_Num_8"/>
    <s v="38743 Nguyen Hollow Apt. 987"/>
    <s v="Ortizport"/>
    <s v="BC"/>
    <s v="62377"/>
    <s v="CA"/>
    <s v="PO-223"/>
    <m/>
    <s v="ID-7396a000"/>
    <s v="Stacy Powell"/>
    <m/>
    <x v="0"/>
    <s v=""/>
    <s v=""/>
    <s v=""/>
    <s v=""/>
    <s v=""/>
    <s v=""/>
    <s v=""/>
    <s v=""/>
    <s v=""/>
    <s v=""/>
    <s v=""/>
    <s v=""/>
    <s v=""/>
    <s v=""/>
    <s v=""/>
    <s v=""/>
    <s v=""/>
    <s v=""/>
    <m/>
    <m/>
    <n v="0"/>
    <n v="0"/>
    <n v="0"/>
    <n v="0"/>
    <n v="0"/>
  </r>
  <r>
    <x v="273"/>
    <x v="0"/>
    <s v="PO Number"/>
    <s v="VAL-4103"/>
    <s v="VAL-4049"/>
    <x v="6"/>
    <s v="ID_Num_7"/>
    <s v="06290 Justin Lodge"/>
    <s v="Tinaville"/>
    <s v="AZ"/>
    <s v="54628"/>
    <s v="US"/>
    <s v="PO-274"/>
    <m/>
    <s v="ID-1605a000"/>
    <s v="Michael Winters"/>
    <m/>
    <x v="0"/>
    <s v=""/>
    <s v=""/>
    <s v=""/>
    <s v=""/>
    <s v=""/>
    <s v=""/>
    <s v=""/>
    <s v=""/>
    <s v=""/>
    <s v=""/>
    <s v=""/>
    <s v=""/>
    <s v=""/>
    <s v=""/>
    <s v=""/>
    <s v=""/>
    <s v=""/>
    <s v=""/>
    <m/>
    <m/>
    <n v="0"/>
    <n v="0"/>
    <n v="0"/>
    <n v="0"/>
    <n v="0"/>
  </r>
  <r>
    <x v="98"/>
    <x v="3"/>
    <s v="Bill To Contact"/>
    <s v="VAL-7692"/>
    <s v="VAL-7739"/>
    <x v="14"/>
    <s v="ID_Num_10"/>
    <s v="51041 Anthony Cove"/>
    <s v="North Michael"/>
    <s v="TN"/>
    <s v="41160"/>
    <s v="US"/>
    <s v="PO-987"/>
    <m/>
    <s v="ID-1110a000"/>
    <s v="James Sosa"/>
    <m/>
    <x v="0"/>
    <s v=""/>
    <s v=""/>
    <s v=""/>
    <s v=""/>
    <s v=""/>
    <s v=""/>
    <s v=""/>
    <s v=""/>
    <s v=""/>
    <s v=""/>
    <s v=""/>
    <s v=""/>
    <s v=""/>
    <s v=""/>
    <s v=""/>
    <s v=""/>
    <s v=""/>
    <s v=""/>
    <m/>
    <m/>
    <n v="0"/>
    <n v="0"/>
    <n v="0"/>
    <n v="0"/>
    <n v="0"/>
  </r>
  <r>
    <x v="274"/>
    <x v="3"/>
    <s v="Account Name"/>
    <s v="VAL-3138"/>
    <s v="VAL-9755"/>
    <x v="7"/>
    <s v="ID_Num_1"/>
    <s v="439 Kimberly Fork"/>
    <s v="Millerhaven"/>
    <s v="VT"/>
    <s v="16494"/>
    <s v="US"/>
    <s v="PO-364"/>
    <m/>
    <s v="ID-8226a000"/>
    <s v="William Wright"/>
    <m/>
    <x v="0"/>
    <s v=""/>
    <s v=""/>
    <s v=""/>
    <s v=""/>
    <s v=""/>
    <s v=""/>
    <s v=""/>
    <s v=""/>
    <s v=""/>
    <s v=""/>
    <s v=""/>
    <s v=""/>
    <s v=""/>
    <s v=""/>
    <s v=""/>
    <s v=""/>
    <s v=""/>
    <s v=""/>
    <m/>
    <m/>
    <n v="0"/>
    <n v="0"/>
    <n v="0"/>
    <n v="0"/>
    <n v="0"/>
  </r>
  <r>
    <x v="275"/>
    <x v="1"/>
    <s v="Bill To Contact"/>
    <s v="VAL-6154"/>
    <s v="VAL-4579"/>
    <x v="4"/>
    <s v="ID_Num_4"/>
    <s v="407 Lisa Meadows"/>
    <s v="East Henry"/>
    <m/>
    <s v="06027"/>
    <s v="GB"/>
    <s v="PO-669"/>
    <m/>
    <s v="ID-2306a000"/>
    <s v="Melissa Rodriguez"/>
    <m/>
    <x v="0"/>
    <s v=""/>
    <s v=""/>
    <s v=""/>
    <s v=""/>
    <s v=""/>
    <s v=""/>
    <s v=""/>
    <s v=""/>
    <s v=""/>
    <s v=""/>
    <s v=""/>
    <s v=""/>
    <s v=""/>
    <s v=""/>
    <s v=""/>
    <s v=""/>
    <s v=""/>
    <s v=""/>
    <m/>
    <m/>
    <n v="0"/>
    <n v="0"/>
    <n v="0"/>
    <n v="0"/>
    <n v="0"/>
  </r>
  <r>
    <x v="276"/>
    <x v="3"/>
    <s v="Billing Contact Name"/>
    <s v="VAL-3376"/>
    <s v="VAL-8553"/>
    <x v="11"/>
    <s v="ID_Num_7"/>
    <s v="64290 Krista Field Suite 828"/>
    <s v="Justinborough"/>
    <s v="BC"/>
    <s v="86613"/>
    <s v="CA"/>
    <s v="PO-222"/>
    <m/>
    <s v="ID-8893a000"/>
    <s v="Kim Reed"/>
    <m/>
    <x v="0"/>
    <s v=""/>
    <s v=""/>
    <s v=""/>
    <s v=""/>
    <s v=""/>
    <s v=""/>
    <s v=""/>
    <s v=""/>
    <s v=""/>
    <s v=""/>
    <s v=""/>
    <s v=""/>
    <s v=""/>
    <s v=""/>
    <s v=""/>
    <s v=""/>
    <s v=""/>
    <s v=""/>
    <m/>
    <m/>
    <n v="0"/>
    <n v="0"/>
    <n v="0"/>
    <n v="0"/>
    <n v="0"/>
  </r>
  <r>
    <x v="163"/>
    <x v="1"/>
    <s v="PO Number"/>
    <s v="VAL-8757"/>
    <s v="VAL-8909"/>
    <x v="12"/>
    <s v="ID_Num_3"/>
    <s v="2382 Glenn Expressway Apt. 355"/>
    <s v="Kemptown"/>
    <s v="BC"/>
    <s v="21282"/>
    <s v="CA"/>
    <s v="PO-852"/>
    <m/>
    <s v="ID-3343a000"/>
    <s v="William Rubio"/>
    <m/>
    <x v="0"/>
    <s v=""/>
    <s v=""/>
    <s v=""/>
    <s v=""/>
    <s v=""/>
    <s v=""/>
    <s v=""/>
    <s v=""/>
    <s v=""/>
    <s v=""/>
    <s v=""/>
    <s v=""/>
    <s v=""/>
    <s v=""/>
    <s v=""/>
    <s v=""/>
    <s v=""/>
    <s v=""/>
    <m/>
    <m/>
    <n v="0"/>
    <n v="0"/>
    <n v="0"/>
    <n v="0"/>
    <n v="0"/>
  </r>
  <r>
    <x v="277"/>
    <x v="3"/>
    <s v="Bill To Contact"/>
    <s v="VAL-5665"/>
    <s v="VAL-4194"/>
    <x v="11"/>
    <s v="ID_Num_3"/>
    <s v="68369 Nash Road Apt. 737"/>
    <s v="Greenbury"/>
    <s v="BC"/>
    <s v="74913"/>
    <s v="CA"/>
    <s v="PO-306"/>
    <m/>
    <s v="ID-5534a000"/>
    <s v="Steven Ross"/>
    <m/>
    <x v="1"/>
    <s v=""/>
    <s v=""/>
    <s v=""/>
    <s v=""/>
    <s v=""/>
    <s v=""/>
    <s v=""/>
    <s v=""/>
    <s v=""/>
    <s v=""/>
    <s v=""/>
    <s v=""/>
    <s v=""/>
    <s v=""/>
    <s v=""/>
    <s v=""/>
    <s v=""/>
    <s v=""/>
    <m/>
    <m/>
    <n v="0"/>
    <n v="0"/>
    <n v="0"/>
    <n v="0"/>
    <n v="0"/>
  </r>
  <r>
    <x v="278"/>
    <x v="0"/>
    <s v="Bill To Contact"/>
    <s v="VAL-3875"/>
    <s v="VAL-2765"/>
    <x v="8"/>
    <s v="ID_Num_8"/>
    <s v="0707 Smith Hollow"/>
    <s v="North Robertville"/>
    <s v="BC"/>
    <s v="25206"/>
    <s v="CA"/>
    <s v="PO-737"/>
    <m/>
    <s v="ID-1603a000"/>
    <s v="Danielle Stanley"/>
    <m/>
    <x v="0"/>
    <s v=""/>
    <s v=""/>
    <s v=""/>
    <s v=""/>
    <s v=""/>
    <s v=""/>
    <s v=""/>
    <s v=""/>
    <s v=""/>
    <s v=""/>
    <s v=""/>
    <s v=""/>
    <s v=""/>
    <s v=""/>
    <s v=""/>
    <s v=""/>
    <s v=""/>
    <s v=""/>
    <m/>
    <m/>
    <n v="0"/>
    <n v="0"/>
    <n v="0"/>
    <n v="0"/>
    <n v="0"/>
  </r>
  <r>
    <x v="279"/>
    <x v="1"/>
    <s v="Bill To Contact"/>
    <s v="VAL-2605"/>
    <s v="VAL-9248"/>
    <x v="12"/>
    <s v="ID_Num_5"/>
    <s v="62782 Jackie Crossroad Apt. 177"/>
    <s v="New Chrisstad"/>
    <s v="BC"/>
    <s v="20376"/>
    <s v="CA"/>
    <s v="PO-949"/>
    <m/>
    <s v="ID-6529a000"/>
    <s v="Jeremy Rogers"/>
    <m/>
    <x v="0"/>
    <s v=""/>
    <s v=""/>
    <s v=""/>
    <s v=""/>
    <s v=""/>
    <s v=""/>
    <s v=""/>
    <s v=""/>
    <s v=""/>
    <s v=""/>
    <s v=""/>
    <s v=""/>
    <s v=""/>
    <s v=""/>
    <s v=""/>
    <s v=""/>
    <s v=""/>
    <s v=""/>
    <m/>
    <m/>
    <n v="0"/>
    <n v="0"/>
    <n v="0"/>
    <n v="0"/>
    <n v="0"/>
  </r>
  <r>
    <x v="280"/>
    <x v="1"/>
    <s v="Account Name"/>
    <s v="VAL-6377"/>
    <s v="VAL-6936"/>
    <x v="9"/>
    <s v="ID_Num_6"/>
    <s v="7303 Thomas Ramp Suite 527"/>
    <s v="Susanview"/>
    <s v="CA"/>
    <s v="00907"/>
    <s v="US"/>
    <s v="PO-868"/>
    <m/>
    <s v="ID-6762a000"/>
    <s v="Dennis Pierce"/>
    <m/>
    <x v="0"/>
    <s v=""/>
    <s v=""/>
    <s v=""/>
    <s v=""/>
    <s v=""/>
    <s v=""/>
    <s v=""/>
    <s v=""/>
    <s v=""/>
    <s v=""/>
    <s v=""/>
    <s v=""/>
    <s v=""/>
    <s v=""/>
    <s v=""/>
    <s v=""/>
    <s v=""/>
    <s v=""/>
    <m/>
    <m/>
    <n v="0"/>
    <n v="0"/>
    <n v="0"/>
    <n v="0"/>
    <n v="0"/>
  </r>
  <r>
    <x v="281"/>
    <x v="0"/>
    <s v="PO Number"/>
    <s v="VAL-2535"/>
    <s v="VAL-1451"/>
    <x v="4"/>
    <s v="ID_Num_9"/>
    <s v="4570 Brown Estate"/>
    <s v="West Brian"/>
    <s v="BC"/>
    <s v="37416"/>
    <s v="CA"/>
    <s v="PO-755"/>
    <m/>
    <s v="ID-2529a000"/>
    <s v="Jessica Delgado"/>
    <m/>
    <x v="0"/>
    <s v=""/>
    <s v=""/>
    <s v=""/>
    <s v=""/>
    <s v=""/>
    <s v=""/>
    <s v=""/>
    <s v=""/>
    <s v=""/>
    <s v=""/>
    <s v=""/>
    <s v=""/>
    <s v=""/>
    <s v=""/>
    <s v=""/>
    <s v=""/>
    <s v=""/>
    <s v=""/>
    <m/>
    <m/>
    <n v="0"/>
    <n v="0"/>
    <n v="0"/>
    <n v="0"/>
    <n v="0"/>
  </r>
  <r>
    <x v="282"/>
    <x v="1"/>
    <s v="PO Number"/>
    <s v="VAL-7619"/>
    <s v="VAL-4769"/>
    <x v="13"/>
    <s v="ID_Num_2"/>
    <s v="66612 Brittney Rest Apt. 440"/>
    <s v="New Shannonhaven"/>
    <m/>
    <s v="95624"/>
    <s v="GB"/>
    <s v="PO-321"/>
    <m/>
    <s v="ID-6753a000"/>
    <s v="Martin Bailey"/>
    <m/>
    <x v="0"/>
    <s v=""/>
    <s v=""/>
    <s v=""/>
    <s v=""/>
    <s v=""/>
    <s v=""/>
    <s v=""/>
    <s v=""/>
    <s v=""/>
    <s v=""/>
    <s v=""/>
    <s v=""/>
    <s v=""/>
    <s v=""/>
    <s v=""/>
    <s v=""/>
    <s v=""/>
    <s v=""/>
    <m/>
    <m/>
    <n v="0"/>
    <n v="0"/>
    <n v="0"/>
    <n v="0"/>
    <n v="0"/>
  </r>
  <r>
    <x v="283"/>
    <x v="0"/>
    <s v="Billing Contact Name"/>
    <s v="VAL-4942"/>
    <s v="VAL-7584"/>
    <x v="12"/>
    <s v="ID_Num_4"/>
    <s v="515 Velez Isle Suite 082"/>
    <s v="Mitchellport"/>
    <s v="BC"/>
    <s v="68839"/>
    <s v="CA"/>
    <s v="PO-707"/>
    <m/>
    <s v="ID-9113a000"/>
    <s v="Travis Boyd"/>
    <m/>
    <x v="0"/>
    <s v=""/>
    <s v=""/>
    <s v=""/>
    <s v=""/>
    <s v=""/>
    <s v=""/>
    <s v=""/>
    <s v=""/>
    <s v=""/>
    <s v=""/>
    <s v=""/>
    <s v=""/>
    <s v=""/>
    <s v=""/>
    <s v=""/>
    <s v=""/>
    <s v=""/>
    <s v=""/>
    <m/>
    <m/>
    <n v="0"/>
    <n v="0"/>
    <n v="0"/>
    <n v="0"/>
    <n v="0"/>
  </r>
  <r>
    <x v="140"/>
    <x v="1"/>
    <s v="Bill To Contact"/>
    <s v="VAL-5427"/>
    <s v="VAL-6823"/>
    <x v="13"/>
    <s v="ID_Num_8"/>
    <s v="4179 Derek Highway"/>
    <s v="Brendachester"/>
    <s v="VT"/>
    <s v="14463"/>
    <s v="US"/>
    <s v="PO-591"/>
    <m/>
    <s v="ID-1974a000"/>
    <s v="Misty Hughes"/>
    <m/>
    <x v="0"/>
    <s v=""/>
    <s v=""/>
    <s v=""/>
    <s v=""/>
    <s v=""/>
    <s v=""/>
    <s v=""/>
    <s v=""/>
    <s v=""/>
    <s v=""/>
    <s v=""/>
    <s v=""/>
    <s v=""/>
    <s v=""/>
    <s v=""/>
    <s v=""/>
    <s v=""/>
    <s v=""/>
    <m/>
    <m/>
    <n v="0"/>
    <n v="0"/>
    <n v="0"/>
    <n v="0"/>
    <n v="0"/>
  </r>
  <r>
    <x v="281"/>
    <x v="0"/>
    <s v="Bill To Contact"/>
    <s v="VAL-1476"/>
    <s v="VAL-7719"/>
    <x v="14"/>
    <s v="ID_Num_2"/>
    <s v="433 Davenport Pines"/>
    <s v="East Lesliefurt"/>
    <s v="DE"/>
    <s v="29978"/>
    <s v="US"/>
    <s v="PO-928"/>
    <m/>
    <s v="ID-8111a000"/>
    <s v="Alexandra Roberson"/>
    <m/>
    <x v="0"/>
    <s v=""/>
    <s v=""/>
    <s v=""/>
    <s v=""/>
    <s v=""/>
    <s v=""/>
    <s v=""/>
    <s v=""/>
    <s v=""/>
    <s v=""/>
    <s v=""/>
    <s v=""/>
    <s v=""/>
    <s v=""/>
    <s v=""/>
    <s v=""/>
    <s v=""/>
    <s v=""/>
    <m/>
    <m/>
    <n v="0"/>
    <n v="0"/>
    <n v="0"/>
    <n v="0"/>
    <n v="0"/>
  </r>
  <r>
    <x v="284"/>
    <x v="0"/>
    <s v="PO Number"/>
    <s v="VAL-4783"/>
    <s v="VAL-7551"/>
    <x v="7"/>
    <s v="ID_Num_2"/>
    <s v="711 Buck Valleys"/>
    <s v="Stevenfort"/>
    <m/>
    <s v="16993"/>
    <s v="GB"/>
    <s v="PO-817"/>
    <m/>
    <s v="ID-3766a000"/>
    <s v="James Reed"/>
    <m/>
    <x v="1"/>
    <s v=""/>
    <s v=""/>
    <s v=""/>
    <s v=""/>
    <s v=""/>
    <s v=""/>
    <s v=""/>
    <s v=""/>
    <s v=""/>
    <s v=""/>
    <s v=""/>
    <s v=""/>
    <s v=""/>
    <s v=""/>
    <s v=""/>
    <s v=""/>
    <s v=""/>
    <s v=""/>
    <m/>
    <m/>
    <n v="0"/>
    <n v="0"/>
    <n v="0"/>
    <n v="0"/>
    <n v="0"/>
  </r>
  <r>
    <x v="147"/>
    <x v="1"/>
    <s v="PO Number"/>
    <s v="VAL-9355"/>
    <s v="VAL-3026"/>
    <x v="2"/>
    <s v="ID_Num_1"/>
    <s v="274 Smith Trafficway"/>
    <s v="Davidhaven"/>
    <s v="IL"/>
    <s v="46118"/>
    <s v="US"/>
    <s v="PO-452"/>
    <m/>
    <s v="ID-2239a000"/>
    <s v="Brett Nichols"/>
    <m/>
    <x v="0"/>
    <s v=""/>
    <s v=""/>
    <s v=""/>
    <s v=""/>
    <s v=""/>
    <s v=""/>
    <s v=""/>
    <s v=""/>
    <s v=""/>
    <s v=""/>
    <s v=""/>
    <s v=""/>
    <s v=""/>
    <s v=""/>
    <s v=""/>
    <s v=""/>
    <s v=""/>
    <s v=""/>
    <m/>
    <m/>
    <n v="0"/>
    <n v="0"/>
    <n v="0"/>
    <n v="0"/>
    <n v="0"/>
  </r>
  <r>
    <x v="285"/>
    <x v="0"/>
    <s v="Bill To Contact"/>
    <s v="VAL-9297"/>
    <s v="VAL-6461"/>
    <x v="0"/>
    <s v="ID_Num_1"/>
    <s v="64062 Sellers Walk"/>
    <s v="East Elaine"/>
    <m/>
    <s v="66668"/>
    <s v="GB"/>
    <s v="PO-514"/>
    <m/>
    <s v="ID-9304a000"/>
    <s v="Aaron Mason"/>
    <m/>
    <x v="1"/>
    <s v=""/>
    <s v=""/>
    <s v=""/>
    <s v=""/>
    <s v=""/>
    <s v=""/>
    <s v=""/>
    <s v=""/>
    <s v=""/>
    <s v=""/>
    <s v=""/>
    <s v=""/>
    <s v=""/>
    <s v=""/>
    <s v=""/>
    <s v=""/>
    <s v=""/>
    <s v=""/>
    <m/>
    <m/>
    <n v="0"/>
    <n v="0"/>
    <n v="0"/>
    <n v="0"/>
    <n v="0"/>
  </r>
  <r>
    <x v="161"/>
    <x v="1"/>
    <s v="Billing Contact Name"/>
    <s v="VAL-8947"/>
    <s v="VAL-8970"/>
    <x v="5"/>
    <s v="ID_Num_5"/>
    <s v="449 Schmidt Island"/>
    <s v="West Samantha"/>
    <m/>
    <s v="56933"/>
    <s v="GB"/>
    <s v="PO-723"/>
    <m/>
    <s v="ID-4946a000"/>
    <s v="Debra Kelly"/>
    <m/>
    <x v="0"/>
    <s v=""/>
    <s v=""/>
    <s v=""/>
    <s v=""/>
    <s v=""/>
    <s v=""/>
    <s v=""/>
    <s v=""/>
    <s v=""/>
    <s v=""/>
    <s v=""/>
    <s v=""/>
    <s v=""/>
    <s v=""/>
    <s v=""/>
    <s v=""/>
    <s v=""/>
    <s v=""/>
    <m/>
    <m/>
    <n v="0"/>
    <n v="0"/>
    <n v="0"/>
    <n v="0"/>
    <n v="0"/>
  </r>
  <r>
    <x v="286"/>
    <x v="0"/>
    <s v="Bill To Contact"/>
    <s v="VAL-1690"/>
    <s v="VAL-8603"/>
    <x v="14"/>
    <s v="ID_Num_7"/>
    <s v="02948 Julia Harbor"/>
    <s v="Port Tamara"/>
    <s v="AR"/>
    <s v="04914"/>
    <s v="US"/>
    <s v="PO-831"/>
    <m/>
    <s v="ID-3054a000"/>
    <s v="Tony Murillo"/>
    <m/>
    <x v="0"/>
    <s v=""/>
    <s v=""/>
    <s v=""/>
    <s v=""/>
    <s v=""/>
    <s v=""/>
    <s v=""/>
    <s v=""/>
    <s v=""/>
    <s v=""/>
    <s v=""/>
    <s v=""/>
    <s v=""/>
    <s v=""/>
    <s v=""/>
    <s v=""/>
    <s v=""/>
    <s v=""/>
    <m/>
    <m/>
    <n v="0"/>
    <n v="0"/>
    <n v="0"/>
    <n v="0"/>
    <n v="0"/>
  </r>
  <r>
    <x v="20"/>
    <x v="1"/>
    <s v="Bill To Contact"/>
    <s v="VAL-1832"/>
    <s v="VAL-3033"/>
    <x v="6"/>
    <s v="ID_Num_4"/>
    <s v="745 Watson Pass Apt. 338"/>
    <s v="Williamhaven"/>
    <m/>
    <s v="04897"/>
    <s v="GB"/>
    <s v="PO-720"/>
    <m/>
    <s v="ID-4934a000"/>
    <s v="Robert Love"/>
    <m/>
    <x v="0"/>
    <s v=""/>
    <s v=""/>
    <s v=""/>
    <s v=""/>
    <s v=""/>
    <s v=""/>
    <s v=""/>
    <s v=""/>
    <s v=""/>
    <s v=""/>
    <s v=""/>
    <s v=""/>
    <s v=""/>
    <s v=""/>
    <s v=""/>
    <s v=""/>
    <s v=""/>
    <s v=""/>
    <m/>
    <m/>
    <n v="0"/>
    <n v="0"/>
    <n v="0"/>
    <n v="0"/>
    <n v="0"/>
  </r>
  <r>
    <x v="181"/>
    <x v="2"/>
    <s v="Bill To Contact"/>
    <s v="VAL-7160"/>
    <s v="VAL-9626"/>
    <x v="9"/>
    <s v="ID_Num_5"/>
    <s v="111 Makayla Street Suite 780"/>
    <s v="Maciasshire"/>
    <s v="BC"/>
    <s v="54562"/>
    <s v="CA"/>
    <s v="PO-262"/>
    <m/>
    <s v="ID-4034a000"/>
    <s v="Bridget Jimenez"/>
    <m/>
    <x v="0"/>
    <s v=""/>
    <s v=""/>
    <s v=""/>
    <s v=""/>
    <s v=""/>
    <s v=""/>
    <s v=""/>
    <s v=""/>
    <s v=""/>
    <s v=""/>
    <s v=""/>
    <s v=""/>
    <s v=""/>
    <s v=""/>
    <s v=""/>
    <s v=""/>
    <s v=""/>
    <s v=""/>
    <m/>
    <m/>
    <n v="0"/>
    <n v="0"/>
    <n v="0"/>
    <n v="0"/>
    <n v="0"/>
  </r>
  <r>
    <x v="193"/>
    <x v="0"/>
    <s v="Bill To Contact"/>
    <s v="VAL-8595"/>
    <s v="VAL-9153"/>
    <x v="11"/>
    <s v="ID_Num_9"/>
    <s v="55239 Alexander Square"/>
    <s v="Lake Amanda"/>
    <m/>
    <s v="27214"/>
    <s v="GB"/>
    <s v="PO-987"/>
    <m/>
    <s v="ID-5027a000"/>
    <s v="Brittney Foster"/>
    <m/>
    <x v="0"/>
    <s v=""/>
    <s v=""/>
    <s v=""/>
    <s v=""/>
    <s v=""/>
    <s v=""/>
    <s v=""/>
    <s v=""/>
    <s v=""/>
    <s v=""/>
    <s v=""/>
    <s v=""/>
    <s v=""/>
    <s v=""/>
    <s v=""/>
    <s v=""/>
    <s v=""/>
    <s v=""/>
    <m/>
    <m/>
    <n v="0"/>
    <n v="0"/>
    <n v="0"/>
    <n v="0"/>
    <n v="0"/>
  </r>
  <r>
    <x v="287"/>
    <x v="1"/>
    <s v="Account Name"/>
    <s v="VAL-2292"/>
    <s v="VAL-1749"/>
    <x v="13"/>
    <s v="ID_Num_6"/>
    <s v="33498 Diaz Crossing Apt. 592"/>
    <s v="South Brittany"/>
    <s v="BC"/>
    <s v="74563"/>
    <s v="CA"/>
    <s v="PO-866"/>
    <m/>
    <s v="ID-2798a000"/>
    <s v="Andrea Crawford"/>
    <m/>
    <x v="0"/>
    <s v=""/>
    <s v=""/>
    <s v=""/>
    <s v=""/>
    <s v=""/>
    <s v=""/>
    <s v=""/>
    <s v=""/>
    <s v=""/>
    <s v=""/>
    <s v=""/>
    <s v=""/>
    <s v=""/>
    <s v=""/>
    <s v=""/>
    <s v=""/>
    <s v=""/>
    <s v=""/>
    <m/>
    <m/>
    <n v="0"/>
    <n v="0"/>
    <n v="0"/>
    <n v="0"/>
    <n v="0"/>
  </r>
  <r>
    <x v="288"/>
    <x v="0"/>
    <s v="Billing Contact Name"/>
    <s v="VAL-8423"/>
    <s v="VAL-9375"/>
    <x v="6"/>
    <s v="ID_Num_10"/>
    <s v="92634 Amy Tunnel Suite 359"/>
    <s v="Port Jeffreystad"/>
    <s v="BC"/>
    <s v="59710"/>
    <s v="CA"/>
    <s v="PO-883"/>
    <m/>
    <s v="ID-1627a000"/>
    <s v="George Mann"/>
    <m/>
    <x v="0"/>
    <s v=""/>
    <s v=""/>
    <s v=""/>
    <s v=""/>
    <s v=""/>
    <s v=""/>
    <s v=""/>
    <s v=""/>
    <s v=""/>
    <s v=""/>
    <s v=""/>
    <s v=""/>
    <s v=""/>
    <s v=""/>
    <s v=""/>
    <s v=""/>
    <s v=""/>
    <s v=""/>
    <m/>
    <m/>
    <n v="0"/>
    <n v="0"/>
    <n v="0"/>
    <n v="0"/>
    <n v="0"/>
  </r>
  <r>
    <x v="289"/>
    <x v="0"/>
    <s v="Bill To Contact"/>
    <s v="VAL-7705"/>
    <s v="VAL-1517"/>
    <x v="1"/>
    <s v="ID_Num_10"/>
    <s v="4536 Lori Hill"/>
    <s v="North Robertburgh"/>
    <s v="BC"/>
    <s v="66994"/>
    <s v="CA"/>
    <s v="PO-786"/>
    <m/>
    <s v="ID-2653a000"/>
    <s v="Bonnie Alexander"/>
    <m/>
    <x v="1"/>
    <s v=""/>
    <s v=""/>
    <s v=""/>
    <s v=""/>
    <s v=""/>
    <s v=""/>
    <s v=""/>
    <s v=""/>
    <s v=""/>
    <s v=""/>
    <s v=""/>
    <s v=""/>
    <s v=""/>
    <s v=""/>
    <s v=""/>
    <s v=""/>
    <s v=""/>
    <s v=""/>
    <m/>
    <m/>
    <n v="0"/>
    <n v="0"/>
    <n v="0"/>
    <n v="0"/>
    <n v="0"/>
  </r>
  <r>
    <x v="290"/>
    <x v="0"/>
    <s v="Account Name"/>
    <s v="VAL-8266"/>
    <s v="VAL-5999"/>
    <x v="2"/>
    <s v="ID_Num_2"/>
    <s v="9152 Michael Stravenue"/>
    <s v="South Kennethport"/>
    <s v="WA"/>
    <s v="37513"/>
    <s v="US"/>
    <s v="PO-210"/>
    <m/>
    <s v="ID-1981a000"/>
    <s v="Regina Thomas"/>
    <m/>
    <x v="0"/>
    <s v=""/>
    <s v=""/>
    <s v=""/>
    <s v=""/>
    <s v=""/>
    <s v=""/>
    <s v=""/>
    <s v=""/>
    <s v=""/>
    <s v=""/>
    <s v=""/>
    <s v=""/>
    <s v=""/>
    <s v=""/>
    <s v=""/>
    <s v=""/>
    <s v=""/>
    <s v=""/>
    <m/>
    <m/>
    <n v="0"/>
    <n v="0"/>
    <n v="0"/>
    <n v="0"/>
    <n v="0"/>
  </r>
  <r>
    <x v="291"/>
    <x v="0"/>
    <s v="Account Name"/>
    <s v="VAL-3169"/>
    <s v="VAL-1819"/>
    <x v="15"/>
    <s v="ID_Num_1"/>
    <s v="05215 Bryce Lodge Apt. 573"/>
    <s v="West Alan"/>
    <s v="SD"/>
    <s v="20439"/>
    <s v="US"/>
    <s v="PO-951"/>
    <m/>
    <s v="ID-7872a000"/>
    <s v="Brian Cuevas"/>
    <m/>
    <x v="0"/>
    <s v=""/>
    <s v=""/>
    <s v=""/>
    <s v=""/>
    <s v=""/>
    <s v=""/>
    <s v=""/>
    <s v=""/>
    <s v=""/>
    <s v=""/>
    <s v=""/>
    <s v=""/>
    <s v=""/>
    <s v=""/>
    <s v=""/>
    <s v=""/>
    <s v=""/>
    <s v=""/>
    <m/>
    <m/>
    <n v="0"/>
    <n v="0"/>
    <n v="0"/>
    <n v="0"/>
    <n v="0"/>
  </r>
  <r>
    <x v="292"/>
    <x v="2"/>
    <s v="Bill To Contact"/>
    <s v="VAL-3201"/>
    <s v="VAL-4299"/>
    <x v="1"/>
    <s v="ID_Num_1"/>
    <s v="90579 Adam Rapid Apt. 856"/>
    <s v="Christopherton"/>
    <s v="BC"/>
    <s v="57751"/>
    <s v="CA"/>
    <s v="PO-868"/>
    <m/>
    <s v="ID-7910a000"/>
    <s v="Kristen Huffman"/>
    <m/>
    <x v="1"/>
    <s v=""/>
    <s v=""/>
    <s v=""/>
    <s v=""/>
    <s v=""/>
    <s v=""/>
    <s v=""/>
    <s v=""/>
    <s v=""/>
    <s v=""/>
    <s v=""/>
    <s v=""/>
    <s v=""/>
    <s v=""/>
    <s v=""/>
    <s v=""/>
    <s v=""/>
    <s v=""/>
    <m/>
    <m/>
    <n v="0"/>
    <n v="0"/>
    <n v="0"/>
    <n v="0"/>
    <n v="0"/>
  </r>
  <r>
    <x v="84"/>
    <x v="1"/>
    <s v="Billing Contact Name"/>
    <s v="VAL-8166"/>
    <s v="VAL-6179"/>
    <x v="5"/>
    <s v="ID_Num_2"/>
    <s v="142 Krueger Junction Apt. 410"/>
    <s v="East Douglas"/>
    <s v="BC"/>
    <s v="48270"/>
    <s v="CA"/>
    <s v="PO-393"/>
    <m/>
    <s v="ID-2984a000"/>
    <s v="Wesley Mitchell"/>
    <m/>
    <x v="0"/>
    <s v=""/>
    <s v=""/>
    <s v=""/>
    <s v=""/>
    <s v=""/>
    <s v=""/>
    <s v=""/>
    <s v=""/>
    <s v=""/>
    <s v=""/>
    <s v=""/>
    <s v=""/>
    <s v=""/>
    <s v=""/>
    <s v=""/>
    <s v=""/>
    <s v=""/>
    <s v=""/>
    <m/>
    <m/>
    <n v="0"/>
    <n v="0"/>
    <n v="0"/>
    <n v="0"/>
    <n v="0"/>
  </r>
  <r>
    <x v="293"/>
    <x v="3"/>
    <s v="Bill To Contact"/>
    <s v="VAL-7976"/>
    <s v="VAL-7534"/>
    <x v="8"/>
    <s v="ID_Num_8"/>
    <s v="0553 Williams Ford Suite 414"/>
    <s v="New Michelle"/>
    <s v="SD"/>
    <s v="84951"/>
    <s v="US"/>
    <s v="PO-737"/>
    <m/>
    <s v="ID-4519a000"/>
    <s v="Kenneth Simpson"/>
    <m/>
    <x v="0"/>
    <s v=""/>
    <s v=""/>
    <s v=""/>
    <s v=""/>
    <s v=""/>
    <s v=""/>
    <s v=""/>
    <s v=""/>
    <s v=""/>
    <s v=""/>
    <s v=""/>
    <s v=""/>
    <s v=""/>
    <s v=""/>
    <s v=""/>
    <s v=""/>
    <s v=""/>
    <s v=""/>
    <m/>
    <m/>
    <n v="0"/>
    <n v="0"/>
    <n v="0"/>
    <n v="0"/>
    <n v="0"/>
  </r>
  <r>
    <x v="263"/>
    <x v="1"/>
    <s v="Bill To Contact"/>
    <s v="VAL-9177"/>
    <s v="VAL-1453"/>
    <x v="4"/>
    <s v="ID_Num_1"/>
    <s v="9135 Alexander Loaf"/>
    <s v="New Anthonyborough"/>
    <s v="BC"/>
    <s v="81176"/>
    <s v="CA"/>
    <s v="PO-816"/>
    <m/>
    <s v="ID-4669a000"/>
    <s v="Keith Evans"/>
    <m/>
    <x v="0"/>
    <s v=""/>
    <s v=""/>
    <s v=""/>
    <s v=""/>
    <s v=""/>
    <s v=""/>
    <s v=""/>
    <s v=""/>
    <s v=""/>
    <s v=""/>
    <s v=""/>
    <s v=""/>
    <s v=""/>
    <s v=""/>
    <s v=""/>
    <s v=""/>
    <s v=""/>
    <s v=""/>
    <m/>
    <m/>
    <n v="0"/>
    <n v="0"/>
    <n v="0"/>
    <n v="0"/>
    <n v="0"/>
  </r>
  <r>
    <x v="294"/>
    <x v="1"/>
    <s v="Billing Contact Name"/>
    <s v="VAL-9858"/>
    <s v="VAL-3502"/>
    <x v="8"/>
    <s v="ID_Num_10"/>
    <s v="63349 Simmons Viaduct Suite 518"/>
    <s v="Buchananport"/>
    <m/>
    <s v="10725"/>
    <s v="GB"/>
    <s v="PO-434"/>
    <m/>
    <s v="ID-1276a000"/>
    <s v="Kelly Anderson"/>
    <m/>
    <x v="0"/>
    <s v=""/>
    <s v=""/>
    <s v=""/>
    <s v=""/>
    <s v=""/>
    <s v=""/>
    <s v=""/>
    <s v=""/>
    <s v=""/>
    <s v=""/>
    <s v=""/>
    <s v=""/>
    <s v=""/>
    <s v=""/>
    <s v=""/>
    <s v=""/>
    <s v=""/>
    <s v=""/>
    <m/>
    <m/>
    <n v="0"/>
    <n v="0"/>
    <n v="0"/>
    <n v="0"/>
    <n v="0"/>
  </r>
  <r>
    <x v="295"/>
    <x v="2"/>
    <s v="Bill To Contact"/>
    <s v="VAL-5465"/>
    <s v="VAL-3428"/>
    <x v="12"/>
    <s v="ID_Num_7"/>
    <s v="7111 Cheryl Isle"/>
    <s v="East Tamara"/>
    <m/>
    <s v="10830"/>
    <s v="GB"/>
    <s v="PO-773"/>
    <m/>
    <s v="ID-7255a000"/>
    <s v="James Taylor"/>
    <m/>
    <x v="0"/>
    <s v=""/>
    <s v=""/>
    <s v=""/>
    <s v=""/>
    <s v=""/>
    <s v=""/>
    <s v=""/>
    <s v=""/>
    <s v=""/>
    <s v=""/>
    <s v=""/>
    <s v=""/>
    <s v=""/>
    <s v=""/>
    <s v=""/>
    <s v=""/>
    <s v=""/>
    <s v=""/>
    <m/>
    <m/>
    <n v="0"/>
    <n v="0"/>
    <n v="0"/>
    <n v="0"/>
    <n v="0"/>
  </r>
  <r>
    <x v="296"/>
    <x v="2"/>
    <s v="Bill To Contact"/>
    <s v="VAL-9264"/>
    <s v="VAL-5806"/>
    <x v="5"/>
    <s v="ID_Num_2"/>
    <s v="4993 Sheri Plain"/>
    <s v="Alexmouth"/>
    <s v="PR"/>
    <s v="41276"/>
    <s v="US"/>
    <s v="PO-781"/>
    <m/>
    <s v="ID-2002a000"/>
    <s v="Jessica Jenkins"/>
    <m/>
    <x v="0"/>
    <s v=""/>
    <s v=""/>
    <s v=""/>
    <s v=""/>
    <s v=""/>
    <s v=""/>
    <s v=""/>
    <s v=""/>
    <s v=""/>
    <s v=""/>
    <s v=""/>
    <s v=""/>
    <s v=""/>
    <s v=""/>
    <s v=""/>
    <s v=""/>
    <s v=""/>
    <s v=""/>
    <m/>
    <m/>
    <n v="0"/>
    <n v="0"/>
    <n v="0"/>
    <n v="0"/>
    <n v="0"/>
  </r>
  <r>
    <x v="244"/>
    <x v="0"/>
    <s v="PO Number"/>
    <s v="VAL-3631"/>
    <s v="VAL-3648"/>
    <x v="1"/>
    <s v="ID_Num_7"/>
    <s v="1517 Heather Light"/>
    <s v="Lake Anthonyfort"/>
    <s v="WA"/>
    <s v="16557"/>
    <s v="US"/>
    <s v="PO-724"/>
    <m/>
    <s v="ID-8679a000"/>
    <s v="Nicholas Bradford"/>
    <m/>
    <x v="0"/>
    <s v=""/>
    <s v=""/>
    <s v=""/>
    <s v=""/>
    <s v=""/>
    <s v=""/>
    <s v=""/>
    <s v=""/>
    <s v=""/>
    <s v=""/>
    <s v=""/>
    <s v=""/>
    <s v=""/>
    <s v=""/>
    <s v=""/>
    <s v=""/>
    <s v=""/>
    <s v=""/>
    <m/>
    <m/>
    <n v="0"/>
    <n v="0"/>
    <n v="0"/>
    <n v="0"/>
    <n v="0"/>
  </r>
  <r>
    <x v="1"/>
    <x v="3"/>
    <s v="PO Number"/>
    <s v="VAL-1075"/>
    <s v="VAL-8453"/>
    <x v="12"/>
    <s v="ID_Num_1"/>
    <s v="990 Matthew Extensions"/>
    <s v="South Ashley"/>
    <s v="SD"/>
    <s v="27530"/>
    <s v="US"/>
    <s v="PO-292"/>
    <m/>
    <s v="ID-8662a000"/>
    <s v="George Phillips"/>
    <m/>
    <x v="0"/>
    <s v=""/>
    <s v=""/>
    <s v=""/>
    <s v=""/>
    <s v=""/>
    <s v=""/>
    <s v=""/>
    <s v=""/>
    <s v=""/>
    <s v=""/>
    <s v=""/>
    <s v=""/>
    <s v=""/>
    <s v=""/>
    <s v=""/>
    <s v=""/>
    <s v=""/>
    <s v=""/>
    <m/>
    <m/>
    <n v="0"/>
    <n v="0"/>
    <n v="0"/>
    <n v="0"/>
    <n v="0"/>
  </r>
  <r>
    <x v="23"/>
    <x v="3"/>
    <s v="Billing Contact Name"/>
    <s v="VAL-7944"/>
    <s v="VAL-2917"/>
    <x v="6"/>
    <s v="ID_Num_1"/>
    <s v="5260 Frazier Loop Apt. 444"/>
    <s v="Port Kyleburgh"/>
    <s v="BC"/>
    <s v="24147"/>
    <s v="CA"/>
    <s v="PO-294"/>
    <m/>
    <s v="ID-2186a000"/>
    <s v="Melanie Leonard"/>
    <m/>
    <x v="1"/>
    <s v=""/>
    <s v=""/>
    <s v=""/>
    <s v=""/>
    <s v=""/>
    <s v=""/>
    <s v=""/>
    <s v=""/>
    <s v=""/>
    <s v=""/>
    <s v=""/>
    <s v=""/>
    <s v=""/>
    <s v=""/>
    <s v=""/>
    <s v=""/>
    <s v=""/>
    <s v=""/>
    <m/>
    <m/>
    <n v="0"/>
    <n v="0"/>
    <n v="0"/>
    <n v="0"/>
    <n v="0"/>
  </r>
  <r>
    <x v="297"/>
    <x v="2"/>
    <s v="Bill To Contact"/>
    <s v="VAL-6502"/>
    <s v="VAL-7636"/>
    <x v="0"/>
    <s v="ID_Num_6"/>
    <s v="345 Johnson Ramp"/>
    <s v="West James"/>
    <s v="BC"/>
    <s v="01749"/>
    <s v="CA"/>
    <s v="PO-975"/>
    <m/>
    <s v="ID-1647a000"/>
    <s v="Bradley Gonzalez"/>
    <m/>
    <x v="0"/>
    <s v=""/>
    <s v=""/>
    <s v=""/>
    <s v=""/>
    <s v=""/>
    <s v=""/>
    <s v=""/>
    <s v=""/>
    <s v=""/>
    <s v=""/>
    <s v=""/>
    <s v=""/>
    <s v=""/>
    <s v=""/>
    <s v=""/>
    <s v=""/>
    <s v=""/>
    <s v=""/>
    <m/>
    <m/>
    <n v="0"/>
    <n v="0"/>
    <n v="0"/>
    <n v="0"/>
    <n v="0"/>
  </r>
  <r>
    <x v="7"/>
    <x v="2"/>
    <s v="PO Number"/>
    <s v="VAL-2045"/>
    <s v="VAL-9518"/>
    <x v="11"/>
    <s v="ID_Num_5"/>
    <s v="394 Nicholas Row Suite 785"/>
    <s v="Mcclurechester"/>
    <s v="BC"/>
    <s v="49178"/>
    <s v="CA"/>
    <s v="PO-239"/>
    <m/>
    <s v="ID-6163a000"/>
    <s v="Paul Garcia"/>
    <m/>
    <x v="0"/>
    <s v=""/>
    <s v=""/>
    <s v=""/>
    <s v=""/>
    <s v=""/>
    <s v=""/>
    <s v=""/>
    <s v=""/>
    <s v=""/>
    <s v=""/>
    <s v=""/>
    <s v=""/>
    <s v=""/>
    <s v=""/>
    <s v=""/>
    <s v=""/>
    <s v=""/>
    <s v=""/>
    <m/>
    <m/>
    <n v="0"/>
    <n v="0"/>
    <n v="0"/>
    <n v="0"/>
    <n v="0"/>
  </r>
  <r>
    <x v="298"/>
    <x v="3"/>
    <s v="Account Name"/>
    <s v="VAL-7239"/>
    <s v="VAL-1978"/>
    <x v="11"/>
    <s v="ID_Num_10"/>
    <s v="2397 John Rapids"/>
    <s v="Zimmermanchester"/>
    <s v="BC"/>
    <s v="83410"/>
    <s v="CA"/>
    <s v="PO-394"/>
    <m/>
    <s v="ID-1026a000"/>
    <s v="Bradley Barnett"/>
    <m/>
    <x v="0"/>
    <s v=""/>
    <s v=""/>
    <s v=""/>
    <s v=""/>
    <s v=""/>
    <s v=""/>
    <s v=""/>
    <s v=""/>
    <s v=""/>
    <s v=""/>
    <s v=""/>
    <s v=""/>
    <s v=""/>
    <s v=""/>
    <s v=""/>
    <s v=""/>
    <s v=""/>
    <s v=""/>
    <m/>
    <m/>
    <n v="0"/>
    <n v="0"/>
    <n v="0"/>
    <n v="0"/>
    <n v="0"/>
  </r>
  <r>
    <x v="134"/>
    <x v="0"/>
    <s v="PO Number"/>
    <s v="VAL-9533"/>
    <s v="VAL-8585"/>
    <x v="4"/>
    <s v="ID_Num_4"/>
    <s v="330 Omar Wells"/>
    <s v="Jamieside"/>
    <m/>
    <s v="46405"/>
    <s v="GB"/>
    <s v="PO-346"/>
    <m/>
    <s v="ID-5945a000"/>
    <s v="Jennifer Barker"/>
    <m/>
    <x v="0"/>
    <s v=""/>
    <s v=""/>
    <s v=""/>
    <s v=""/>
    <s v=""/>
    <s v=""/>
    <s v=""/>
    <s v=""/>
    <s v=""/>
    <s v=""/>
    <s v=""/>
    <s v=""/>
    <s v=""/>
    <s v=""/>
    <s v=""/>
    <s v=""/>
    <s v=""/>
    <s v=""/>
    <m/>
    <m/>
    <n v="0"/>
    <n v="0"/>
    <n v="0"/>
    <n v="0"/>
    <n v="0"/>
  </r>
  <r>
    <x v="299"/>
    <x v="1"/>
    <s v="Billing Contact Name"/>
    <s v="VAL-8393"/>
    <s v="VAL-9165"/>
    <x v="12"/>
    <s v="ID_Num_5"/>
    <s v="63851 Darren Neck Apt. 858"/>
    <s v="Aliciashire"/>
    <s v="AZ"/>
    <s v="33058"/>
    <s v="US"/>
    <s v="PO-937"/>
    <m/>
    <s v="ID-2525a000"/>
    <s v="Charles Watson"/>
    <m/>
    <x v="0"/>
    <s v=""/>
    <s v=""/>
    <s v=""/>
    <s v=""/>
    <s v=""/>
    <s v=""/>
    <s v=""/>
    <s v=""/>
    <s v=""/>
    <s v=""/>
    <s v=""/>
    <s v=""/>
    <s v=""/>
    <s v=""/>
    <s v=""/>
    <s v=""/>
    <s v=""/>
    <s v=""/>
    <m/>
    <m/>
    <n v="0"/>
    <n v="0"/>
    <n v="0"/>
    <n v="0"/>
    <n v="0"/>
  </r>
  <r>
    <x v="88"/>
    <x v="3"/>
    <s v="Bill To Contact"/>
    <s v="VAL-8373"/>
    <s v="VAL-3442"/>
    <x v="11"/>
    <s v="ID_Num_4"/>
    <s v="95990 Melissa Spur Apt. 047"/>
    <s v="South Tammystad"/>
    <m/>
    <s v="23432"/>
    <s v="GB"/>
    <s v="PO-192"/>
    <m/>
    <s v="ID-8403a000"/>
    <s v="Mark Lopez"/>
    <m/>
    <x v="0"/>
    <s v=""/>
    <s v=""/>
    <s v=""/>
    <s v=""/>
    <s v=""/>
    <s v=""/>
    <s v=""/>
    <s v=""/>
    <s v=""/>
    <s v=""/>
    <s v=""/>
    <s v=""/>
    <s v=""/>
    <s v=""/>
    <s v=""/>
    <s v=""/>
    <s v=""/>
    <s v=""/>
    <m/>
    <m/>
    <n v="0"/>
    <n v="0"/>
    <n v="0"/>
    <n v="0"/>
    <n v="0"/>
  </r>
  <r>
    <x v="120"/>
    <x v="3"/>
    <s v="Account Name"/>
    <s v="VAL-3942"/>
    <s v="VAL-4730"/>
    <x v="12"/>
    <s v="ID_Num_9"/>
    <s v="249 John Cliffs"/>
    <s v="Reeseland"/>
    <m/>
    <s v="19532"/>
    <s v="GB"/>
    <s v="PO-835"/>
    <m/>
    <s v="ID-1552a000"/>
    <s v="John Perry"/>
    <m/>
    <x v="0"/>
    <s v=""/>
    <s v=""/>
    <s v=""/>
    <s v=""/>
    <s v=""/>
    <s v=""/>
    <s v=""/>
    <s v=""/>
    <s v=""/>
    <s v=""/>
    <s v=""/>
    <s v=""/>
    <s v=""/>
    <s v=""/>
    <s v=""/>
    <s v=""/>
    <s v=""/>
    <s v=""/>
    <m/>
    <m/>
    <n v="0"/>
    <n v="0"/>
    <n v="0"/>
    <n v="0"/>
    <n v="0"/>
  </r>
  <r>
    <x v="194"/>
    <x v="3"/>
    <s v="PO Number"/>
    <s v="VAL-5628"/>
    <s v="VAL-6606"/>
    <x v="10"/>
    <s v="ID_Num_2"/>
    <s v="15176 Cassandra Ramp"/>
    <s v="New Kirk"/>
    <m/>
    <s v="98483"/>
    <s v="GB"/>
    <s v="PO-876"/>
    <m/>
    <s v="ID-5026a000"/>
    <s v="Nathan Estes"/>
    <m/>
    <x v="0"/>
    <s v=""/>
    <s v=""/>
    <s v=""/>
    <s v=""/>
    <s v=""/>
    <s v=""/>
    <s v=""/>
    <s v=""/>
    <s v=""/>
    <s v=""/>
    <s v=""/>
    <s v=""/>
    <s v=""/>
    <s v=""/>
    <s v=""/>
    <s v=""/>
    <s v=""/>
    <s v=""/>
    <m/>
    <m/>
    <n v="0"/>
    <n v="0"/>
    <n v="0"/>
    <n v="0"/>
    <n v="0"/>
  </r>
  <r>
    <x v="55"/>
    <x v="3"/>
    <s v="Billing Contact Name"/>
    <s v="VAL-8762"/>
    <s v="VAL-4166"/>
    <x v="4"/>
    <s v="ID_Num_1"/>
    <s v="64737 Perez River"/>
    <s v="Port Amanda"/>
    <m/>
    <s v="74205"/>
    <s v="GB"/>
    <s v="PO-137"/>
    <m/>
    <s v="ID-3071a000"/>
    <s v="Andrew Gonzalez"/>
    <m/>
    <x v="0"/>
    <s v=""/>
    <s v=""/>
    <s v=""/>
    <s v=""/>
    <s v=""/>
    <s v=""/>
    <s v=""/>
    <s v=""/>
    <s v=""/>
    <s v=""/>
    <s v=""/>
    <s v=""/>
    <s v=""/>
    <s v=""/>
    <s v=""/>
    <s v=""/>
    <s v=""/>
    <s v=""/>
    <m/>
    <m/>
    <n v="0"/>
    <n v="0"/>
    <n v="0"/>
    <n v="0"/>
    <n v="0"/>
  </r>
  <r>
    <x v="300"/>
    <x v="1"/>
    <s v="PO Number"/>
    <s v="VAL-9993"/>
    <s v="VAL-1001"/>
    <x v="10"/>
    <s v="ID_Num_7"/>
    <s v="37605 Marie Square"/>
    <s v="New Luis"/>
    <m/>
    <s v="58441"/>
    <s v="GB"/>
    <s v="PO-828"/>
    <m/>
    <s v="ID-6391a000"/>
    <s v="Karen Sullivan"/>
    <m/>
    <x v="0"/>
    <s v=""/>
    <s v=""/>
    <s v=""/>
    <s v=""/>
    <s v=""/>
    <s v=""/>
    <s v=""/>
    <s v=""/>
    <s v=""/>
    <s v=""/>
    <s v=""/>
    <s v=""/>
    <s v=""/>
    <s v=""/>
    <s v=""/>
    <s v=""/>
    <s v=""/>
    <s v=""/>
    <m/>
    <m/>
    <n v="0"/>
    <n v="0"/>
    <n v="0"/>
    <n v="0"/>
    <n v="0"/>
  </r>
  <r>
    <x v="83"/>
    <x v="0"/>
    <s v="Billing Contact Name"/>
    <s v="VAL-9173"/>
    <s v="VAL-7589"/>
    <x v="12"/>
    <s v="ID_Num_5"/>
    <s v="9614 West Manor"/>
    <s v="Burgessmouth"/>
    <m/>
    <s v="39637"/>
    <s v="GB"/>
    <s v="PO-875"/>
    <m/>
    <s v="ID-7622a000"/>
    <s v="Daisy Lewis"/>
    <m/>
    <x v="0"/>
    <s v=""/>
    <s v=""/>
    <s v=""/>
    <s v=""/>
    <s v=""/>
    <s v=""/>
    <s v=""/>
    <s v=""/>
    <s v=""/>
    <s v=""/>
    <s v=""/>
    <s v=""/>
    <s v=""/>
    <s v=""/>
    <s v=""/>
    <s v=""/>
    <s v=""/>
    <s v=""/>
    <m/>
    <m/>
    <n v="0"/>
    <n v="0"/>
    <n v="0"/>
    <n v="0"/>
    <n v="0"/>
  </r>
  <r>
    <x v="214"/>
    <x v="2"/>
    <s v="Billing Contact Name"/>
    <s v="VAL-3788"/>
    <s v="VAL-7110"/>
    <x v="8"/>
    <s v="ID_Num_7"/>
    <s v="5425 Michael Junctions"/>
    <s v="Sophiafurt"/>
    <s v="SC"/>
    <s v="38613"/>
    <s v="US"/>
    <s v="PO-280"/>
    <m/>
    <s v="ID-9488a000"/>
    <s v="Jacob Casey"/>
    <m/>
    <x v="0"/>
    <s v=""/>
    <s v=""/>
    <s v=""/>
    <s v=""/>
    <s v=""/>
    <s v=""/>
    <s v=""/>
    <s v=""/>
    <s v=""/>
    <s v=""/>
    <s v=""/>
    <s v=""/>
    <s v=""/>
    <s v=""/>
    <s v=""/>
    <s v=""/>
    <s v=""/>
    <s v=""/>
    <m/>
    <m/>
    <n v="0"/>
    <n v="0"/>
    <n v="0"/>
    <n v="0"/>
    <n v="0"/>
  </r>
  <r>
    <x v="14"/>
    <x v="3"/>
    <s v="PO Number"/>
    <s v="VAL-8202"/>
    <s v="VAL-6979"/>
    <x v="0"/>
    <s v="ID_Num_8"/>
    <s v="1610 Frederick Forest"/>
    <s v="East Lauraburgh"/>
    <s v="BC"/>
    <s v="66933"/>
    <s v="CA"/>
    <s v="PO-178"/>
    <m/>
    <s v="ID-9000a000"/>
    <s v="Carla Wagner"/>
    <m/>
    <x v="0"/>
    <s v=""/>
    <s v=""/>
    <s v=""/>
    <s v=""/>
    <s v=""/>
    <s v=""/>
    <s v=""/>
    <s v=""/>
    <s v=""/>
    <s v=""/>
    <s v=""/>
    <s v=""/>
    <s v=""/>
    <s v=""/>
    <s v=""/>
    <s v=""/>
    <s v=""/>
    <s v=""/>
    <m/>
    <m/>
    <n v="0"/>
    <n v="0"/>
    <n v="0"/>
    <n v="0"/>
    <n v="0"/>
  </r>
  <r>
    <x v="26"/>
    <x v="3"/>
    <s v="Account Name"/>
    <s v="VAL-1652"/>
    <s v="VAL-5827"/>
    <x v="1"/>
    <s v="ID_Num_7"/>
    <s v="421 Bryant Vista"/>
    <s v="Smithton"/>
    <s v="NH"/>
    <s v="11262"/>
    <s v="US"/>
    <s v="PO-531"/>
    <m/>
    <s v="ID-3308a000"/>
    <s v="Angela Lawrence"/>
    <m/>
    <x v="0"/>
    <s v=""/>
    <s v=""/>
    <s v=""/>
    <s v=""/>
    <s v=""/>
    <s v=""/>
    <s v=""/>
    <s v=""/>
    <s v=""/>
    <s v=""/>
    <s v=""/>
    <s v=""/>
    <s v=""/>
    <s v=""/>
    <s v=""/>
    <s v=""/>
    <s v=""/>
    <s v=""/>
    <m/>
    <m/>
    <n v="0"/>
    <n v="0"/>
    <n v="0"/>
    <n v="0"/>
    <n v="0"/>
  </r>
  <r>
    <x v="301"/>
    <x v="3"/>
    <s v="Billing Contact Name"/>
    <s v="VAL-9475"/>
    <s v="VAL-2969"/>
    <x v="15"/>
    <s v="ID_Num_1"/>
    <s v="634 Greene Alley"/>
    <s v="Port Tiffanyville"/>
    <s v="BC"/>
    <s v="32499"/>
    <s v="CA"/>
    <s v="PO-199"/>
    <m/>
    <s v="ID-3732a000"/>
    <s v="Stephen Boyd"/>
    <m/>
    <x v="0"/>
    <s v=""/>
    <s v=""/>
    <s v=""/>
    <s v=""/>
    <s v=""/>
    <s v=""/>
    <s v=""/>
    <s v=""/>
    <s v=""/>
    <s v=""/>
    <s v=""/>
    <s v=""/>
    <s v=""/>
    <s v=""/>
    <s v=""/>
    <s v=""/>
    <s v=""/>
    <s v=""/>
    <m/>
    <m/>
    <n v="0"/>
    <n v="0"/>
    <n v="0"/>
    <n v="0"/>
    <n v="0"/>
  </r>
  <r>
    <x v="302"/>
    <x v="3"/>
    <s v="Billing Contact Name"/>
    <s v="VAL-9854"/>
    <s v="VAL-1995"/>
    <x v="13"/>
    <s v="ID_Num_10"/>
    <s v="26798 Christopher Creek"/>
    <s v="Patelmouth"/>
    <s v="BC"/>
    <s v="81792"/>
    <s v="CA"/>
    <s v="PO-178"/>
    <m/>
    <s v="ID-2544a000"/>
    <s v="Jared Hamilton"/>
    <m/>
    <x v="0"/>
    <s v=""/>
    <s v=""/>
    <s v=""/>
    <s v=""/>
    <s v=""/>
    <s v=""/>
    <s v=""/>
    <s v=""/>
    <s v=""/>
    <s v=""/>
    <s v=""/>
    <s v=""/>
    <s v=""/>
    <s v=""/>
    <s v=""/>
    <s v=""/>
    <s v=""/>
    <s v=""/>
    <m/>
    <m/>
    <n v="0"/>
    <n v="0"/>
    <n v="0"/>
    <n v="0"/>
    <n v="0"/>
  </r>
  <r>
    <x v="303"/>
    <x v="3"/>
    <s v="Billing Contact Name"/>
    <s v="VAL-7109"/>
    <s v="VAL-3452"/>
    <x v="1"/>
    <s v="ID_Num_5"/>
    <s v="503 Griffin Expressway Apt. 933"/>
    <s v="Johnberg"/>
    <s v="TN"/>
    <s v="89763"/>
    <s v="US"/>
    <s v="PO-446"/>
    <m/>
    <s v="ID-2534a000"/>
    <s v="Robert Moore"/>
    <m/>
    <x v="0"/>
    <s v=""/>
    <s v=""/>
    <s v=""/>
    <s v=""/>
    <s v=""/>
    <s v=""/>
    <s v=""/>
    <s v=""/>
    <s v=""/>
    <s v=""/>
    <s v=""/>
    <s v=""/>
    <s v=""/>
    <s v=""/>
    <s v=""/>
    <s v=""/>
    <s v=""/>
    <s v=""/>
    <m/>
    <m/>
    <n v="0"/>
    <n v="0"/>
    <n v="0"/>
    <n v="0"/>
    <n v="0"/>
  </r>
  <r>
    <x v="174"/>
    <x v="0"/>
    <s v="PO Number"/>
    <s v="VAL-2859"/>
    <s v="VAL-6875"/>
    <x v="5"/>
    <s v="ID_Num_9"/>
    <s v="2827 Daniel Fords Suite 884"/>
    <s v="East Grace"/>
    <s v="FL"/>
    <s v="60520"/>
    <s v="US"/>
    <s v="PO-679"/>
    <m/>
    <s v="ID-2684a000"/>
    <s v="Billy Anderson"/>
    <m/>
    <x v="0"/>
    <s v=""/>
    <s v=""/>
    <s v=""/>
    <s v=""/>
    <s v=""/>
    <s v=""/>
    <s v=""/>
    <s v=""/>
    <s v=""/>
    <s v=""/>
    <s v=""/>
    <s v=""/>
    <s v=""/>
    <s v=""/>
    <s v=""/>
    <s v=""/>
    <s v=""/>
    <s v=""/>
    <m/>
    <m/>
    <n v="0"/>
    <n v="0"/>
    <n v="0"/>
    <n v="0"/>
    <n v="0"/>
  </r>
  <r>
    <x v="220"/>
    <x v="3"/>
    <s v="Account Name"/>
    <s v="VAL-1694"/>
    <s v="VAL-2867"/>
    <x v="6"/>
    <s v="ID_Num_8"/>
    <s v="44662 Erin Springs"/>
    <s v="Carrieburgh"/>
    <s v="BC"/>
    <s v="91791"/>
    <s v="CA"/>
    <s v="PO-291"/>
    <m/>
    <s v="ID-7450a000"/>
    <s v="Sean Parsons"/>
    <m/>
    <x v="0"/>
    <s v=""/>
    <s v=""/>
    <s v=""/>
    <s v=""/>
    <s v=""/>
    <s v=""/>
    <s v=""/>
    <s v=""/>
    <s v=""/>
    <s v=""/>
    <s v=""/>
    <s v=""/>
    <s v=""/>
    <s v=""/>
    <s v=""/>
    <s v=""/>
    <s v=""/>
    <s v=""/>
    <m/>
    <m/>
    <n v="0"/>
    <n v="0"/>
    <n v="0"/>
    <n v="0"/>
    <n v="0"/>
  </r>
  <r>
    <x v="95"/>
    <x v="2"/>
    <s v="Bill To Contact"/>
    <s v="VAL-1144"/>
    <s v="VAL-9118"/>
    <x v="10"/>
    <s v="ID_Num_7"/>
    <s v="36331 Harrison Parkways Suite 926"/>
    <s v="Valenciashire"/>
    <s v="DC"/>
    <s v="87270"/>
    <s v="US"/>
    <s v="PO-240"/>
    <m/>
    <s v="ID-4055a000"/>
    <s v="Brittany Michael"/>
    <m/>
    <x v="0"/>
    <s v=""/>
    <s v=""/>
    <s v=""/>
    <s v=""/>
    <s v=""/>
    <s v=""/>
    <s v=""/>
    <s v=""/>
    <s v=""/>
    <s v=""/>
    <s v=""/>
    <s v=""/>
    <s v=""/>
    <s v=""/>
    <s v=""/>
    <s v=""/>
    <s v=""/>
    <s v=""/>
    <m/>
    <m/>
    <n v="0"/>
    <n v="0"/>
    <n v="0"/>
    <n v="0"/>
    <n v="0"/>
  </r>
  <r>
    <x v="304"/>
    <x v="3"/>
    <s v="Billing Contact Name"/>
    <s v="VAL-9040"/>
    <s v="VAL-3795"/>
    <x v="13"/>
    <s v="ID_Num_9"/>
    <s v="82075 Philip Drives"/>
    <s v="Nicholashaven"/>
    <m/>
    <s v="78767"/>
    <s v="GB"/>
    <s v="PO-757"/>
    <m/>
    <s v="ID-4834a000"/>
    <s v="Bailey Mcknight"/>
    <m/>
    <x v="0"/>
    <s v=""/>
    <s v=""/>
    <s v=""/>
    <s v=""/>
    <s v=""/>
    <s v=""/>
    <s v=""/>
    <s v=""/>
    <s v=""/>
    <s v=""/>
    <s v=""/>
    <s v=""/>
    <s v=""/>
    <s v=""/>
    <s v=""/>
    <s v=""/>
    <s v=""/>
    <s v=""/>
    <m/>
    <m/>
    <n v="0"/>
    <n v="0"/>
    <n v="0"/>
    <n v="0"/>
    <n v="0"/>
  </r>
  <r>
    <x v="305"/>
    <x v="0"/>
    <s v="PO Number"/>
    <s v="VAL-6155"/>
    <s v="VAL-8176"/>
    <x v="15"/>
    <s v="ID_Num_4"/>
    <s v="5299 Jake Path"/>
    <s v="South Matthew"/>
    <m/>
    <s v="73223"/>
    <s v="GB"/>
    <s v="PO-561"/>
    <m/>
    <s v="ID-7060a000"/>
    <s v="Patricia Montoya"/>
    <m/>
    <x v="0"/>
    <s v=""/>
    <s v=""/>
    <s v=""/>
    <s v=""/>
    <s v=""/>
    <s v=""/>
    <s v=""/>
    <s v=""/>
    <s v=""/>
    <s v=""/>
    <s v=""/>
    <s v=""/>
    <s v=""/>
    <s v=""/>
    <s v=""/>
    <s v=""/>
    <s v=""/>
    <s v=""/>
    <m/>
    <m/>
    <n v="0"/>
    <n v="0"/>
    <n v="0"/>
    <n v="0"/>
    <n v="0"/>
  </r>
  <r>
    <x v="306"/>
    <x v="1"/>
    <s v="PO Number"/>
    <s v="VAL-2870"/>
    <s v="VAL-5905"/>
    <x v="11"/>
    <s v="ID_Num_1"/>
    <s v="128 Flores Crest"/>
    <s v="New Jillianview"/>
    <s v="WA"/>
    <s v="95146"/>
    <s v="US"/>
    <s v="PO-460"/>
    <m/>
    <s v="ID-2515a000"/>
    <s v="Rebecca Higgins"/>
    <m/>
    <x v="0"/>
    <s v=""/>
    <s v=""/>
    <s v=""/>
    <s v=""/>
    <s v=""/>
    <s v=""/>
    <s v=""/>
    <s v=""/>
    <s v=""/>
    <s v=""/>
    <s v=""/>
    <s v=""/>
    <s v=""/>
    <s v=""/>
    <s v=""/>
    <s v=""/>
    <s v=""/>
    <s v=""/>
    <m/>
    <m/>
    <n v="0"/>
    <n v="0"/>
    <n v="0"/>
    <n v="0"/>
    <n v="0"/>
  </r>
  <r>
    <x v="307"/>
    <x v="2"/>
    <s v="Account Name"/>
    <s v="VAL-6265"/>
    <s v="VAL-6132"/>
    <x v="0"/>
    <s v="ID_Num_7"/>
    <s v="5931 Baker Dam"/>
    <s v="Kingborough"/>
    <m/>
    <s v="91382"/>
    <s v="GB"/>
    <s v="PO-995"/>
    <m/>
    <s v="ID-2640a000"/>
    <s v="Aaron Schaefer"/>
    <m/>
    <x v="0"/>
    <s v=""/>
    <s v=""/>
    <s v=""/>
    <s v=""/>
    <s v=""/>
    <s v=""/>
    <s v=""/>
    <s v=""/>
    <s v=""/>
    <s v=""/>
    <s v=""/>
    <s v=""/>
    <s v=""/>
    <s v=""/>
    <s v=""/>
    <s v=""/>
    <s v=""/>
    <s v=""/>
    <m/>
    <m/>
    <n v="0"/>
    <n v="0"/>
    <n v="0"/>
    <n v="0"/>
    <n v="0"/>
  </r>
  <r>
    <x v="308"/>
    <x v="1"/>
    <s v="Account Name"/>
    <s v="VAL-9533"/>
    <s v="VAL-6396"/>
    <x v="9"/>
    <s v="ID_Num_9"/>
    <s v="4482 Shaw Forest Suite 796"/>
    <s v="West Michellebury"/>
    <s v="WY"/>
    <s v="95686"/>
    <s v="US"/>
    <s v="PO-575"/>
    <m/>
    <s v="ID-9234a000"/>
    <s v="Raymond Tucker"/>
    <m/>
    <x v="0"/>
    <s v=""/>
    <s v=""/>
    <s v=""/>
    <s v=""/>
    <s v=""/>
    <s v=""/>
    <s v=""/>
    <s v=""/>
    <s v=""/>
    <s v=""/>
    <s v=""/>
    <s v=""/>
    <s v=""/>
    <s v=""/>
    <s v=""/>
    <s v=""/>
    <s v=""/>
    <s v=""/>
    <m/>
    <m/>
    <n v="0"/>
    <n v="0"/>
    <n v="0"/>
    <n v="0"/>
    <n v="0"/>
  </r>
  <r>
    <x v="243"/>
    <x v="0"/>
    <s v="Billing Contact Name"/>
    <s v="VAL-4728"/>
    <s v="VAL-3707"/>
    <x v="2"/>
    <s v="ID_Num_6"/>
    <s v="313 Shirley Rest Apt. 427"/>
    <s v="East Russell"/>
    <s v="HI"/>
    <s v="51765"/>
    <s v="US"/>
    <s v="PO-471"/>
    <m/>
    <s v="ID-2729a000"/>
    <s v="Anna Compton"/>
    <m/>
    <x v="0"/>
    <s v=""/>
    <s v=""/>
    <s v=""/>
    <s v=""/>
    <s v=""/>
    <s v=""/>
    <s v=""/>
    <s v=""/>
    <s v=""/>
    <s v=""/>
    <s v=""/>
    <s v=""/>
    <s v=""/>
    <s v=""/>
    <s v=""/>
    <s v=""/>
    <s v=""/>
    <s v=""/>
    <m/>
    <m/>
    <n v="0"/>
    <n v="0"/>
    <n v="0"/>
    <n v="0"/>
    <n v="0"/>
  </r>
  <r>
    <x v="166"/>
    <x v="3"/>
    <s v="Bill To Contact"/>
    <s v="VAL-8546"/>
    <s v="VAL-2589"/>
    <x v="15"/>
    <s v="ID_Num_6"/>
    <s v="981 Boyd Crescent Apt. 363"/>
    <s v="South Christopher"/>
    <s v="WA"/>
    <s v="01394"/>
    <s v="US"/>
    <s v="PO-510"/>
    <m/>
    <s v="ID-8176a000"/>
    <s v="Amber West"/>
    <m/>
    <x v="1"/>
    <s v=""/>
    <s v=""/>
    <s v=""/>
    <s v=""/>
    <s v=""/>
    <s v=""/>
    <s v=""/>
    <s v=""/>
    <s v=""/>
    <s v=""/>
    <s v=""/>
    <s v=""/>
    <s v=""/>
    <s v=""/>
    <s v=""/>
    <s v=""/>
    <s v=""/>
    <s v=""/>
    <m/>
    <m/>
    <n v="0"/>
    <n v="0"/>
    <n v="0"/>
    <n v="0"/>
    <n v="0"/>
  </r>
  <r>
    <x v="309"/>
    <x v="2"/>
    <s v="Billing Contact Name"/>
    <s v="VAL-4575"/>
    <s v="VAL-4835"/>
    <x v="2"/>
    <s v="ID_Num_8"/>
    <s v="38630 Perez Crescent"/>
    <s v="New Caleb"/>
    <s v="BC"/>
    <s v="55026"/>
    <s v="CA"/>
    <s v="PO-950"/>
    <m/>
    <s v="ID-7309a000"/>
    <s v="Angela Lee"/>
    <m/>
    <x v="0"/>
    <s v=""/>
    <s v=""/>
    <s v=""/>
    <s v=""/>
    <s v=""/>
    <s v=""/>
    <s v=""/>
    <s v=""/>
    <s v=""/>
    <s v=""/>
    <s v=""/>
    <s v=""/>
    <s v=""/>
    <s v=""/>
    <s v=""/>
    <s v=""/>
    <s v=""/>
    <s v=""/>
    <m/>
    <m/>
    <n v="0"/>
    <n v="0"/>
    <n v="0"/>
    <n v="0"/>
    <n v="0"/>
  </r>
  <r>
    <x v="269"/>
    <x v="1"/>
    <s v="Account Name"/>
    <s v="VAL-6617"/>
    <s v="VAL-3171"/>
    <x v="11"/>
    <s v="ID_Num_6"/>
    <s v="68157 Andrew Divide"/>
    <s v="Brandontown"/>
    <s v="FL"/>
    <s v="95605"/>
    <s v="US"/>
    <s v="PO-546"/>
    <m/>
    <s v="ID-5767a000"/>
    <s v="Christopher Christensen"/>
    <m/>
    <x v="0"/>
    <s v=""/>
    <s v=""/>
    <s v=""/>
    <s v=""/>
    <s v=""/>
    <s v=""/>
    <s v=""/>
    <s v=""/>
    <s v=""/>
    <s v=""/>
    <s v=""/>
    <s v=""/>
    <s v=""/>
    <s v=""/>
    <s v=""/>
    <s v=""/>
    <s v=""/>
    <s v=""/>
    <m/>
    <m/>
    <n v="0"/>
    <n v="0"/>
    <n v="0"/>
    <n v="0"/>
    <n v="0"/>
  </r>
  <r>
    <x v="310"/>
    <x v="2"/>
    <s v="Bill To Contact"/>
    <s v="VAL-8884"/>
    <s v="VAL-7625"/>
    <x v="4"/>
    <s v="ID_Num_1"/>
    <s v="2738 Kemp Club Suite 634"/>
    <s v="Nicholeland"/>
    <m/>
    <s v="30469"/>
    <s v="GB"/>
    <s v="PO-629"/>
    <m/>
    <s v="ID-1693a000"/>
    <s v="Ian Morgan"/>
    <m/>
    <x v="0"/>
    <s v=""/>
    <s v=""/>
    <s v=""/>
    <s v=""/>
    <s v=""/>
    <s v=""/>
    <s v=""/>
    <s v=""/>
    <s v=""/>
    <s v=""/>
    <s v=""/>
    <s v=""/>
    <s v=""/>
    <s v=""/>
    <s v=""/>
    <s v=""/>
    <s v=""/>
    <s v=""/>
    <m/>
    <m/>
    <n v="0"/>
    <n v="0"/>
    <n v="0"/>
    <n v="0"/>
    <n v="0"/>
  </r>
  <r>
    <x v="311"/>
    <x v="3"/>
    <s v="Billing Contact Name"/>
    <s v="VAL-9496"/>
    <s v="VAL-9717"/>
    <x v="5"/>
    <s v="ID_Num_3"/>
    <s v="51576 Richardson Garden Apt. 595"/>
    <s v="East Lanceville"/>
    <s v="BC"/>
    <s v="77060"/>
    <s v="CA"/>
    <s v="PO-789"/>
    <m/>
    <s v="ID-8089a000"/>
    <s v="Cassandra Glass"/>
    <m/>
    <x v="0"/>
    <s v=""/>
    <s v=""/>
    <s v=""/>
    <s v=""/>
    <s v=""/>
    <s v=""/>
    <s v=""/>
    <s v=""/>
    <s v=""/>
    <s v=""/>
    <s v=""/>
    <s v=""/>
    <s v=""/>
    <s v=""/>
    <s v=""/>
    <s v=""/>
    <s v=""/>
    <s v=""/>
    <m/>
    <m/>
    <n v="0"/>
    <n v="0"/>
    <n v="0"/>
    <n v="0"/>
    <n v="0"/>
  </r>
  <r>
    <x v="312"/>
    <x v="2"/>
    <s v="Billing Contact Name"/>
    <s v="VAL-1273"/>
    <s v="VAL-6051"/>
    <x v="14"/>
    <s v="ID_Num_1"/>
    <s v="728 Brandon Manor"/>
    <s v="Richardton"/>
    <m/>
    <s v="07901"/>
    <s v="GB"/>
    <s v="PO-708"/>
    <m/>
    <s v="ID-6646a000"/>
    <s v="Michelle Torres"/>
    <m/>
    <x v="0"/>
    <s v=""/>
    <s v=""/>
    <s v=""/>
    <s v=""/>
    <s v=""/>
    <s v=""/>
    <s v=""/>
    <s v=""/>
    <s v=""/>
    <s v=""/>
    <s v=""/>
    <s v=""/>
    <s v=""/>
    <s v=""/>
    <s v=""/>
    <s v=""/>
    <s v=""/>
    <s v=""/>
    <m/>
    <m/>
    <n v="0"/>
    <n v="0"/>
    <n v="0"/>
    <n v="0"/>
    <n v="0"/>
  </r>
  <r>
    <x v="56"/>
    <x v="2"/>
    <s v="Billing Contact Name"/>
    <s v="VAL-8678"/>
    <s v="VAL-6308"/>
    <x v="6"/>
    <s v="ID_Num_4"/>
    <s v="7902 Thomas Green Apt. 633"/>
    <s v="Dannybury"/>
    <s v="BC"/>
    <s v="76334"/>
    <s v="CA"/>
    <s v="PO-189"/>
    <m/>
    <s v="ID-3997a000"/>
    <s v="Laura Blake"/>
    <m/>
    <x v="0"/>
    <s v=""/>
    <s v=""/>
    <s v=""/>
    <s v=""/>
    <s v=""/>
    <s v=""/>
    <s v=""/>
    <s v=""/>
    <s v=""/>
    <s v=""/>
    <s v=""/>
    <s v=""/>
    <s v=""/>
    <s v=""/>
    <s v=""/>
    <s v=""/>
    <s v=""/>
    <s v=""/>
    <m/>
    <m/>
    <n v="0"/>
    <n v="0"/>
    <n v="0"/>
    <n v="0"/>
    <n v="0"/>
  </r>
  <r>
    <x v="313"/>
    <x v="1"/>
    <s v="Account Name"/>
    <s v="VAL-2087"/>
    <s v="VAL-3054"/>
    <x v="13"/>
    <s v="ID_Num_6"/>
    <s v="829 Kayla Mill Apt. 116"/>
    <s v="Brandyside"/>
    <m/>
    <s v="92388"/>
    <s v="GB"/>
    <s v="PO-610"/>
    <m/>
    <s v="ID-1503a000"/>
    <s v="Matthew Escobar"/>
    <m/>
    <x v="0"/>
    <s v=""/>
    <s v=""/>
    <s v=""/>
    <s v=""/>
    <s v=""/>
    <s v=""/>
    <s v=""/>
    <s v=""/>
    <s v=""/>
    <s v=""/>
    <s v=""/>
    <s v=""/>
    <s v=""/>
    <s v=""/>
    <s v=""/>
    <s v=""/>
    <s v=""/>
    <s v=""/>
    <m/>
    <m/>
    <n v="0"/>
    <n v="0"/>
    <n v="0"/>
    <n v="0"/>
    <n v="0"/>
  </r>
  <r>
    <x v="97"/>
    <x v="0"/>
    <s v="Bill To Contact"/>
    <s v="VAL-1092"/>
    <s v="VAL-3555"/>
    <x v="2"/>
    <s v="ID_Num_2"/>
    <s v="5899 Michelle Burgs Suite 657"/>
    <s v="Markborough"/>
    <s v="BC"/>
    <s v="89949"/>
    <s v="CA"/>
    <s v="PO-900"/>
    <m/>
    <s v="ID-8085a000"/>
    <s v="Dominique Davis"/>
    <m/>
    <x v="0"/>
    <s v=""/>
    <s v=""/>
    <s v=""/>
    <s v=""/>
    <s v=""/>
    <s v=""/>
    <s v=""/>
    <s v=""/>
    <s v=""/>
    <s v=""/>
    <s v=""/>
    <s v=""/>
    <s v=""/>
    <s v=""/>
    <s v=""/>
    <s v=""/>
    <s v=""/>
    <s v=""/>
    <m/>
    <m/>
    <n v="0"/>
    <n v="0"/>
    <n v="0"/>
    <n v="0"/>
    <n v="0"/>
  </r>
  <r>
    <x v="314"/>
    <x v="2"/>
    <s v="Billing Contact Name"/>
    <s v="VAL-9341"/>
    <s v="VAL-9285"/>
    <x v="15"/>
    <s v="ID_Num_1"/>
    <s v="9097 Gibson Burg Suite 239"/>
    <s v="North Adamborough"/>
    <s v="MS"/>
    <s v="84591"/>
    <s v="US"/>
    <s v="PO-600"/>
    <m/>
    <s v="ID-6432a000"/>
    <s v="Eric Frank"/>
    <m/>
    <x v="0"/>
    <s v=""/>
    <s v=""/>
    <s v=""/>
    <s v=""/>
    <s v=""/>
    <s v=""/>
    <s v=""/>
    <s v=""/>
    <s v=""/>
    <s v=""/>
    <s v=""/>
    <s v=""/>
    <s v=""/>
    <s v=""/>
    <s v=""/>
    <s v=""/>
    <s v=""/>
    <s v=""/>
    <m/>
    <m/>
    <n v="0"/>
    <n v="0"/>
    <n v="0"/>
    <n v="0"/>
    <n v="0"/>
  </r>
  <r>
    <x v="315"/>
    <x v="2"/>
    <s v="PO Number"/>
    <s v="VAL-7972"/>
    <s v="VAL-3854"/>
    <x v="1"/>
    <s v="ID_Num_9"/>
    <s v="45893 Perry Springs Apt. 151"/>
    <s v="East Carlosfort"/>
    <m/>
    <s v="76799"/>
    <s v="GB"/>
    <s v="PO-676"/>
    <m/>
    <s v="ID-5971a000"/>
    <s v="Brandy Moore"/>
    <m/>
    <x v="0"/>
    <s v=""/>
    <s v=""/>
    <s v=""/>
    <s v=""/>
    <s v=""/>
    <s v=""/>
    <s v=""/>
    <s v=""/>
    <s v=""/>
    <s v=""/>
    <s v=""/>
    <s v=""/>
    <s v=""/>
    <s v=""/>
    <s v=""/>
    <s v=""/>
    <s v=""/>
    <s v=""/>
    <m/>
    <m/>
    <n v="0"/>
    <n v="0"/>
    <n v="0"/>
    <n v="0"/>
    <n v="0"/>
  </r>
  <r>
    <x v="162"/>
    <x v="0"/>
    <s v="Bill To Contact"/>
    <s v="VAL-8355"/>
    <s v="VAL-5057"/>
    <x v="10"/>
    <s v="ID_Num_1"/>
    <s v="297 Young Knoll"/>
    <s v="Chadport"/>
    <m/>
    <s v="35217"/>
    <s v="GB"/>
    <s v="PO-148"/>
    <m/>
    <s v="ID-2317a000"/>
    <s v="Hannah Rodriguez"/>
    <m/>
    <x v="0"/>
    <s v=""/>
    <s v=""/>
    <s v=""/>
    <s v=""/>
    <s v=""/>
    <s v=""/>
    <s v=""/>
    <s v=""/>
    <s v=""/>
    <s v=""/>
    <s v=""/>
    <s v=""/>
    <s v=""/>
    <s v=""/>
    <s v=""/>
    <s v=""/>
    <s v=""/>
    <s v=""/>
    <m/>
    <m/>
    <n v="0"/>
    <n v="0"/>
    <n v="0"/>
    <n v="0"/>
    <n v="0"/>
  </r>
  <r>
    <x v="316"/>
    <x v="0"/>
    <s v="PO Number"/>
    <s v="VAL-4624"/>
    <s v="VAL-4745"/>
    <x v="8"/>
    <s v="ID_Num_3"/>
    <s v="7349 Justin Terrace Suite 523"/>
    <s v="South Austin"/>
    <m/>
    <s v="68954"/>
    <s v="GB"/>
    <s v="PO-147"/>
    <m/>
    <s v="ID-8977a000"/>
    <s v="Patricia Lozano"/>
    <m/>
    <x v="0"/>
    <s v=""/>
    <s v=""/>
    <s v=""/>
    <s v=""/>
    <s v=""/>
    <s v=""/>
    <s v=""/>
    <s v=""/>
    <s v=""/>
    <s v=""/>
    <s v=""/>
    <s v=""/>
    <s v=""/>
    <s v=""/>
    <s v=""/>
    <s v=""/>
    <s v=""/>
    <s v=""/>
    <m/>
    <m/>
    <n v="0"/>
    <n v="0"/>
    <n v="0"/>
    <n v="0"/>
    <n v="0"/>
  </r>
  <r>
    <x v="317"/>
    <x v="2"/>
    <s v="Bill To Contact"/>
    <s v="VAL-7747"/>
    <s v="VAL-4274"/>
    <x v="10"/>
    <s v="ID_Num_5"/>
    <s v="592 Jessica Vista Apt. 577"/>
    <s v="Lake Larryside"/>
    <s v="CA"/>
    <s v="26420"/>
    <s v="US"/>
    <s v="PO-302"/>
    <m/>
    <s v="ID-6858a000"/>
    <s v="Lindsey Fry"/>
    <m/>
    <x v="0"/>
    <s v=""/>
    <s v=""/>
    <s v=""/>
    <s v=""/>
    <s v=""/>
    <s v=""/>
    <s v=""/>
    <s v=""/>
    <s v=""/>
    <s v=""/>
    <s v=""/>
    <s v=""/>
    <s v=""/>
    <s v=""/>
    <s v=""/>
    <s v=""/>
    <s v=""/>
    <s v=""/>
    <m/>
    <m/>
    <n v="0"/>
    <n v="0"/>
    <n v="0"/>
    <n v="0"/>
    <n v="0"/>
  </r>
  <r>
    <x v="127"/>
    <x v="0"/>
    <s v="PO Number"/>
    <s v="VAL-1295"/>
    <s v="VAL-5744"/>
    <x v="0"/>
    <s v="ID_Num_10"/>
    <s v="9217 Allen Bridge"/>
    <s v="Whitefurt"/>
    <s v="BC"/>
    <s v="95313"/>
    <s v="CA"/>
    <s v="PO-110"/>
    <m/>
    <s v="ID-5578a000"/>
    <s v="Amy Soto"/>
    <m/>
    <x v="0"/>
    <s v=""/>
    <s v=""/>
    <s v=""/>
    <s v=""/>
    <s v=""/>
    <s v=""/>
    <s v=""/>
    <s v=""/>
    <s v=""/>
    <s v=""/>
    <s v=""/>
    <s v=""/>
    <s v=""/>
    <s v=""/>
    <s v=""/>
    <s v=""/>
    <s v=""/>
    <s v=""/>
    <m/>
    <m/>
    <n v="0"/>
    <n v="0"/>
    <n v="0"/>
    <n v="0"/>
    <n v="0"/>
  </r>
  <r>
    <x v="318"/>
    <x v="1"/>
    <s v="Billing Contact Name"/>
    <s v="VAL-6471"/>
    <s v="VAL-5459"/>
    <x v="14"/>
    <s v="ID_Num_1"/>
    <s v="644 Kristin Port Suite 966"/>
    <s v="South Christian"/>
    <m/>
    <s v="88302"/>
    <s v="GB"/>
    <s v="PO-372"/>
    <m/>
    <s v="ID-1583a000"/>
    <s v="Brittany Hansen"/>
    <m/>
    <x v="0"/>
    <s v=""/>
    <s v=""/>
    <s v=""/>
    <s v=""/>
    <s v=""/>
    <s v=""/>
    <s v=""/>
    <s v=""/>
    <s v=""/>
    <s v=""/>
    <s v=""/>
    <s v=""/>
    <s v=""/>
    <s v=""/>
    <s v=""/>
    <s v=""/>
    <s v=""/>
    <s v=""/>
    <m/>
    <m/>
    <n v="0"/>
    <n v="0"/>
    <n v="0"/>
    <n v="0"/>
    <n v="0"/>
  </r>
  <r>
    <x v="236"/>
    <x v="2"/>
    <s v="Bill To Contact"/>
    <s v="VAL-6110"/>
    <s v="VAL-7636"/>
    <x v="0"/>
    <s v="ID_Num_5"/>
    <s v="543 Daniel Locks Apt. 005"/>
    <s v="South Williammouth"/>
    <s v="WA"/>
    <s v="29574"/>
    <s v="US"/>
    <s v="PO-695"/>
    <m/>
    <s v="ID-6585a000"/>
    <s v="Cassandra Ward"/>
    <m/>
    <x v="0"/>
    <s v=""/>
    <s v=""/>
    <s v=""/>
    <s v=""/>
    <s v=""/>
    <s v=""/>
    <s v=""/>
    <s v=""/>
    <s v=""/>
    <s v=""/>
    <s v=""/>
    <s v=""/>
    <s v=""/>
    <s v=""/>
    <s v=""/>
    <s v=""/>
    <s v=""/>
    <s v=""/>
    <m/>
    <m/>
    <n v="0"/>
    <n v="0"/>
    <n v="0"/>
    <n v="0"/>
    <n v="0"/>
  </r>
  <r>
    <x v="306"/>
    <x v="0"/>
    <s v="Bill To Contact"/>
    <s v="VAL-9001"/>
    <s v="VAL-1561"/>
    <x v="12"/>
    <s v="ID_Num_3"/>
    <s v="564 Goodwin Turnpike Apt. 724"/>
    <s v="Garciamouth"/>
    <s v="MN"/>
    <s v="15447"/>
    <s v="US"/>
    <s v="PO-465"/>
    <m/>
    <s v="ID-3689a000"/>
    <s v="Bethany Barnes"/>
    <m/>
    <x v="0"/>
    <s v=""/>
    <s v=""/>
    <s v=""/>
    <s v=""/>
    <s v=""/>
    <s v=""/>
    <s v=""/>
    <s v=""/>
    <s v=""/>
    <s v=""/>
    <s v=""/>
    <s v=""/>
    <s v=""/>
    <s v=""/>
    <s v=""/>
    <s v=""/>
    <s v=""/>
    <s v=""/>
    <m/>
    <m/>
    <n v="0"/>
    <n v="0"/>
    <n v="0"/>
    <n v="0"/>
    <n v="0"/>
  </r>
  <r>
    <x v="44"/>
    <x v="1"/>
    <s v="PO Number"/>
    <s v="VAL-8503"/>
    <s v="VAL-6067"/>
    <x v="14"/>
    <s v="ID_Num_5"/>
    <s v="872 Brandon Squares"/>
    <s v="Hobbsstad"/>
    <s v="BC"/>
    <s v="52616"/>
    <s v="CA"/>
    <s v="PO-287"/>
    <m/>
    <s v="ID-7846a000"/>
    <s v="Beverly Cannon"/>
    <m/>
    <x v="0"/>
    <s v=""/>
    <s v=""/>
    <s v=""/>
    <s v=""/>
    <s v=""/>
    <s v=""/>
    <s v=""/>
    <s v=""/>
    <s v=""/>
    <s v=""/>
    <s v=""/>
    <s v=""/>
    <s v=""/>
    <s v=""/>
    <s v=""/>
    <s v=""/>
    <s v=""/>
    <s v=""/>
    <m/>
    <m/>
    <n v="0"/>
    <n v="0"/>
    <n v="0"/>
    <n v="0"/>
    <n v="0"/>
  </r>
  <r>
    <x v="319"/>
    <x v="0"/>
    <s v="Bill To Contact"/>
    <s v="VAL-1845"/>
    <s v="VAL-1876"/>
    <x v="6"/>
    <s v="ID_Num_1"/>
    <s v="355 Jensen Port Apt. 228"/>
    <s v="Holttown"/>
    <m/>
    <s v="93936"/>
    <s v="GB"/>
    <s v="PO-405"/>
    <m/>
    <s v="ID-9408a000"/>
    <s v="Yesenia Harrison"/>
    <m/>
    <x v="0"/>
    <s v=""/>
    <s v=""/>
    <s v=""/>
    <s v=""/>
    <s v=""/>
    <s v=""/>
    <s v=""/>
    <s v=""/>
    <s v=""/>
    <s v=""/>
    <s v=""/>
    <s v=""/>
    <s v=""/>
    <s v=""/>
    <s v=""/>
    <s v=""/>
    <s v=""/>
    <s v=""/>
    <m/>
    <m/>
    <n v="0"/>
    <n v="0"/>
    <n v="0"/>
    <n v="0"/>
    <n v="0"/>
  </r>
  <r>
    <x v="320"/>
    <x v="1"/>
    <s v="Account Name"/>
    <s v="VAL-8815"/>
    <s v="VAL-4437"/>
    <x v="15"/>
    <s v="ID_Num_3"/>
    <s v="3494 Cruz Vista"/>
    <s v="Bullockfurt"/>
    <m/>
    <s v="34167"/>
    <s v="GB"/>
    <s v="PO-153"/>
    <m/>
    <s v="ID-8675a000"/>
    <s v="Lauren Richards"/>
    <m/>
    <x v="0"/>
    <s v=""/>
    <s v=""/>
    <s v=""/>
    <s v=""/>
    <s v=""/>
    <s v=""/>
    <s v=""/>
    <s v=""/>
    <s v=""/>
    <s v=""/>
    <s v=""/>
    <s v=""/>
    <s v=""/>
    <s v=""/>
    <s v=""/>
    <s v=""/>
    <s v=""/>
    <s v=""/>
    <m/>
    <m/>
    <n v="0"/>
    <n v="0"/>
    <n v="0"/>
    <n v="0"/>
    <n v="0"/>
  </r>
  <r>
    <x v="321"/>
    <x v="0"/>
    <s v="Account Name"/>
    <s v="VAL-9867"/>
    <s v="VAL-2483"/>
    <x v="0"/>
    <s v="ID_Num_5"/>
    <s v="783 Scott Walk"/>
    <s v="New Matthewborough"/>
    <m/>
    <s v="54990"/>
    <s v="GB"/>
    <s v="PO-404"/>
    <m/>
    <s v="ID-7988a000"/>
    <s v="Patricia Bass"/>
    <m/>
    <x v="0"/>
    <s v=""/>
    <s v=""/>
    <s v=""/>
    <s v=""/>
    <s v=""/>
    <s v=""/>
    <s v=""/>
    <s v=""/>
    <s v=""/>
    <s v=""/>
    <s v=""/>
    <s v=""/>
    <s v=""/>
    <s v=""/>
    <s v=""/>
    <s v=""/>
    <s v=""/>
    <s v=""/>
    <m/>
    <m/>
    <n v="0"/>
    <n v="0"/>
    <n v="0"/>
    <n v="0"/>
    <n v="0"/>
  </r>
  <r>
    <x v="322"/>
    <x v="2"/>
    <s v="Account Name"/>
    <s v="VAL-9781"/>
    <s v="VAL-7332"/>
    <x v="10"/>
    <s v="ID_Num_1"/>
    <s v="22063 Robert Dam Apt. 230"/>
    <s v="Toddtown"/>
    <s v="NE"/>
    <s v="95964"/>
    <s v="US"/>
    <s v="PO-209"/>
    <m/>
    <s v="ID-6726a000"/>
    <s v="Rebecca Young"/>
    <m/>
    <x v="0"/>
    <s v=""/>
    <s v=""/>
    <s v=""/>
    <s v=""/>
    <s v=""/>
    <s v=""/>
    <s v=""/>
    <s v=""/>
    <s v=""/>
    <s v=""/>
    <s v=""/>
    <s v=""/>
    <s v=""/>
    <s v=""/>
    <s v=""/>
    <s v=""/>
    <s v=""/>
    <s v=""/>
    <m/>
    <m/>
    <n v="0"/>
    <n v="0"/>
    <n v="0"/>
    <n v="0"/>
    <n v="0"/>
  </r>
  <r>
    <x v="323"/>
    <x v="2"/>
    <s v="Billing Contact Name"/>
    <s v="VAL-9844"/>
    <s v="VAL-9228"/>
    <x v="13"/>
    <s v="ID_Num_6"/>
    <s v="37175 Sierra Squares Apt. 072"/>
    <s v="Crystaltown"/>
    <s v="BC"/>
    <s v="01909"/>
    <s v="CA"/>
    <s v="PO-149"/>
    <m/>
    <s v="ID-9168a000"/>
    <s v="Jason Stanley"/>
    <m/>
    <x v="0"/>
    <s v=""/>
    <s v=""/>
    <s v=""/>
    <s v=""/>
    <s v=""/>
    <s v=""/>
    <s v=""/>
    <s v=""/>
    <s v=""/>
    <s v=""/>
    <s v=""/>
    <s v=""/>
    <s v=""/>
    <s v=""/>
    <s v=""/>
    <s v=""/>
    <s v=""/>
    <s v=""/>
    <m/>
    <m/>
    <n v="0"/>
    <n v="0"/>
    <n v="0"/>
    <n v="0"/>
    <n v="0"/>
  </r>
  <r>
    <x v="271"/>
    <x v="3"/>
    <s v="Account Name"/>
    <s v="VAL-9571"/>
    <s v="VAL-9210"/>
    <x v="5"/>
    <s v="ID_Num_4"/>
    <s v="5977 Elizabeth Lakes Suite 447"/>
    <s v="Steveview"/>
    <m/>
    <s v="17389"/>
    <s v="GB"/>
    <s v="PO-845"/>
    <m/>
    <s v="ID-7188a000"/>
    <s v="Amy Lopez"/>
    <m/>
    <x v="0"/>
    <s v=""/>
    <s v=""/>
    <s v=""/>
    <s v=""/>
    <s v=""/>
    <s v=""/>
    <s v=""/>
    <s v=""/>
    <s v=""/>
    <s v=""/>
    <s v=""/>
    <s v=""/>
    <s v=""/>
    <s v=""/>
    <s v=""/>
    <s v=""/>
    <s v=""/>
    <s v=""/>
    <m/>
    <m/>
    <n v="0"/>
    <n v="0"/>
    <n v="0"/>
    <n v="0"/>
    <n v="0"/>
  </r>
  <r>
    <x v="324"/>
    <x v="2"/>
    <s v="Billing Contact Name"/>
    <s v="VAL-5923"/>
    <s v="VAL-5675"/>
    <x v="15"/>
    <s v="ID_Num_7"/>
    <s v="6785 Murray Pike Suite 680"/>
    <s v="Jonathanbury"/>
    <m/>
    <s v="62062"/>
    <s v="GB"/>
    <s v="PO-406"/>
    <m/>
    <s v="ID-4778a000"/>
    <s v="Emily Mclean"/>
    <m/>
    <x v="0"/>
    <s v=""/>
    <s v=""/>
    <s v=""/>
    <s v=""/>
    <s v=""/>
    <s v=""/>
    <s v=""/>
    <s v=""/>
    <s v=""/>
    <s v=""/>
    <s v=""/>
    <s v=""/>
    <s v=""/>
    <s v=""/>
    <s v=""/>
    <s v=""/>
    <s v=""/>
    <s v=""/>
    <m/>
    <m/>
    <n v="0"/>
    <n v="0"/>
    <n v="0"/>
    <n v="0"/>
    <n v="0"/>
  </r>
  <r>
    <x v="325"/>
    <x v="2"/>
    <s v="Billing Contact Name"/>
    <s v="VAL-7653"/>
    <s v="VAL-4153"/>
    <x v="7"/>
    <s v="ID_Num_8"/>
    <s v="628 Dave Turnpike Suite 303"/>
    <s v="Debramouth"/>
    <m/>
    <s v="77737"/>
    <s v="GB"/>
    <s v="PO-541"/>
    <m/>
    <s v="ID-9919a000"/>
    <s v="David Hudson"/>
    <m/>
    <x v="0"/>
    <s v=""/>
    <s v=""/>
    <s v=""/>
    <s v=""/>
    <s v=""/>
    <s v=""/>
    <s v=""/>
    <s v=""/>
    <s v=""/>
    <s v=""/>
    <s v=""/>
    <s v=""/>
    <s v=""/>
    <s v=""/>
    <s v=""/>
    <s v=""/>
    <s v=""/>
    <s v=""/>
    <m/>
    <m/>
    <n v="0"/>
    <n v="0"/>
    <n v="0"/>
    <n v="0"/>
    <n v="0"/>
  </r>
  <r>
    <x v="326"/>
    <x v="2"/>
    <s v="Bill To Contact"/>
    <s v="VAL-3778"/>
    <s v="VAL-1954"/>
    <x v="14"/>
    <s v="ID_Num_4"/>
    <s v="91340 Alexander Fort Apt. 469"/>
    <s v="Wagnerbury"/>
    <m/>
    <s v="86539"/>
    <s v="GB"/>
    <s v="PO-423"/>
    <m/>
    <s v="ID-4910a000"/>
    <s v="Derek Johnson"/>
    <m/>
    <x v="0"/>
    <s v=""/>
    <s v=""/>
    <s v=""/>
    <s v=""/>
    <s v=""/>
    <s v=""/>
    <s v=""/>
    <s v=""/>
    <s v=""/>
    <s v=""/>
    <s v=""/>
    <s v=""/>
    <s v=""/>
    <s v=""/>
    <s v=""/>
    <s v=""/>
    <s v=""/>
    <s v=""/>
    <m/>
    <m/>
    <n v="0"/>
    <n v="0"/>
    <n v="0"/>
    <n v="0"/>
    <n v="0"/>
  </r>
  <r>
    <x v="327"/>
    <x v="2"/>
    <s v="PO Number"/>
    <s v="VAL-6530"/>
    <s v="VAL-3147"/>
    <x v="12"/>
    <s v="ID_Num_5"/>
    <s v="34301 Stacey Skyway"/>
    <s v="South Alyssaburgh"/>
    <s v="BC"/>
    <s v="96944"/>
    <s v="CA"/>
    <s v="PO-584"/>
    <m/>
    <s v="ID-3383a000"/>
    <s v="Monica Griffith"/>
    <m/>
    <x v="0"/>
    <s v=""/>
    <s v=""/>
    <s v=""/>
    <s v=""/>
    <s v=""/>
    <s v=""/>
    <s v=""/>
    <s v=""/>
    <s v=""/>
    <s v=""/>
    <s v=""/>
    <s v=""/>
    <s v=""/>
    <s v=""/>
    <s v=""/>
    <s v=""/>
    <s v=""/>
    <s v=""/>
    <m/>
    <m/>
    <n v="0"/>
    <n v="0"/>
    <n v="0"/>
    <n v="0"/>
    <n v="0"/>
  </r>
  <r>
    <x v="328"/>
    <x v="1"/>
    <s v="Billing Contact Name"/>
    <s v="VAL-3782"/>
    <s v="VAL-3708"/>
    <x v="14"/>
    <s v="ID_Num_9"/>
    <s v="0162 Freeman Crescent Suite 144"/>
    <s v="Owenville"/>
    <s v="CO"/>
    <s v="99630"/>
    <s v="US"/>
    <s v="PO-725"/>
    <m/>
    <s v="ID-5525a000"/>
    <s v="Alyssa Grimes"/>
    <m/>
    <x v="0"/>
    <s v=""/>
    <s v=""/>
    <s v=""/>
    <s v=""/>
    <s v=""/>
    <s v=""/>
    <s v=""/>
    <s v=""/>
    <s v=""/>
    <s v=""/>
    <s v=""/>
    <s v=""/>
    <s v=""/>
    <s v=""/>
    <s v=""/>
    <s v=""/>
    <s v=""/>
    <s v=""/>
    <m/>
    <m/>
    <n v="0"/>
    <n v="0"/>
    <n v="0"/>
    <n v="0"/>
    <n v="0"/>
  </r>
  <r>
    <x v="329"/>
    <x v="2"/>
    <s v="Bill To Contact"/>
    <s v="VAL-3913"/>
    <s v="VAL-8705"/>
    <x v="4"/>
    <s v="ID_Num_9"/>
    <s v="7603 Davis Village"/>
    <s v="Smithchester"/>
    <s v="BC"/>
    <s v="28061"/>
    <s v="CA"/>
    <s v="PO-839"/>
    <m/>
    <s v="ID-1739a000"/>
    <s v="Michael Harris"/>
    <m/>
    <x v="1"/>
    <s v=""/>
    <s v=""/>
    <s v=""/>
    <s v=""/>
    <s v=""/>
    <s v=""/>
    <s v=""/>
    <s v=""/>
    <s v=""/>
    <s v=""/>
    <s v=""/>
    <s v=""/>
    <s v=""/>
    <s v=""/>
    <s v=""/>
    <s v=""/>
    <s v=""/>
    <s v=""/>
    <m/>
    <m/>
    <n v="0"/>
    <n v="0"/>
    <n v="0"/>
    <n v="0"/>
    <n v="0"/>
  </r>
  <r>
    <x v="330"/>
    <x v="2"/>
    <s v="Bill To Contact"/>
    <s v="VAL-2757"/>
    <s v="VAL-5933"/>
    <x v="13"/>
    <s v="ID_Num_2"/>
    <s v="91083 Whitney Estates"/>
    <s v="Flemingside"/>
    <s v="DE"/>
    <s v="05751"/>
    <s v="US"/>
    <s v="PO-462"/>
    <m/>
    <s v="ID-6686a000"/>
    <s v="Valerie Ford"/>
    <m/>
    <x v="0"/>
    <s v=""/>
    <s v=""/>
    <s v=""/>
    <s v=""/>
    <s v=""/>
    <s v=""/>
    <s v=""/>
    <s v=""/>
    <s v=""/>
    <s v=""/>
    <s v=""/>
    <s v=""/>
    <s v=""/>
    <s v=""/>
    <s v=""/>
    <s v=""/>
    <s v=""/>
    <s v=""/>
    <m/>
    <m/>
    <n v="0"/>
    <n v="0"/>
    <n v="0"/>
    <n v="0"/>
    <n v="0"/>
  </r>
  <r>
    <x v="331"/>
    <x v="0"/>
    <s v="Bill To Contact"/>
    <s v="VAL-7852"/>
    <s v="VAL-5200"/>
    <x v="2"/>
    <s v="ID_Num_10"/>
    <s v="5049 Jeremy Tunnel"/>
    <s v="Angelfurt"/>
    <m/>
    <s v="61535"/>
    <s v="GB"/>
    <s v="PO-785"/>
    <m/>
    <s v="ID-9814a000"/>
    <s v="Jennifer Marks"/>
    <m/>
    <x v="0"/>
    <s v=""/>
    <s v=""/>
    <s v=""/>
    <s v=""/>
    <s v=""/>
    <s v=""/>
    <s v=""/>
    <s v=""/>
    <s v=""/>
    <s v=""/>
    <s v=""/>
    <s v=""/>
    <s v=""/>
    <s v=""/>
    <s v=""/>
    <s v=""/>
    <s v=""/>
    <s v=""/>
    <m/>
    <m/>
    <n v="0"/>
    <n v="0"/>
    <n v="0"/>
    <n v="0"/>
    <n v="0"/>
  </r>
  <r>
    <x v="332"/>
    <x v="3"/>
    <s v="Bill To Contact"/>
    <s v="VAL-1644"/>
    <s v="VAL-3224"/>
    <x v="14"/>
    <s v="ID_Num_9"/>
    <s v="4662 Turner Road Apt. 011"/>
    <s v="Tonitown"/>
    <s v="ME"/>
    <s v="34115"/>
    <s v="US"/>
    <s v="PO-395"/>
    <m/>
    <s v="ID-4837a000"/>
    <s v="Kathleen Hernandez"/>
    <m/>
    <x v="0"/>
    <s v=""/>
    <s v=""/>
    <s v=""/>
    <s v=""/>
    <s v=""/>
    <s v=""/>
    <s v=""/>
    <s v=""/>
    <s v=""/>
    <s v=""/>
    <s v=""/>
    <s v=""/>
    <s v=""/>
    <s v=""/>
    <s v=""/>
    <s v=""/>
    <s v=""/>
    <s v=""/>
    <m/>
    <m/>
    <n v="0"/>
    <n v="0"/>
    <n v="0"/>
    <n v="0"/>
    <n v="0"/>
  </r>
  <r>
    <x v="333"/>
    <x v="2"/>
    <s v="Account Name"/>
    <s v="VAL-6306"/>
    <s v="VAL-1454"/>
    <x v="15"/>
    <s v="ID_Num_10"/>
    <s v="2209 Anna Trail"/>
    <s v="Aaronside"/>
    <s v="BC"/>
    <s v="15651"/>
    <s v="CA"/>
    <s v="PO-890"/>
    <m/>
    <s v="ID-5063a000"/>
    <s v="Joseph Edwards"/>
    <m/>
    <x v="0"/>
    <s v=""/>
    <s v=""/>
    <s v=""/>
    <s v=""/>
    <s v=""/>
    <s v=""/>
    <s v=""/>
    <s v=""/>
    <s v=""/>
    <s v=""/>
    <s v=""/>
    <s v=""/>
    <s v=""/>
    <s v=""/>
    <s v=""/>
    <s v=""/>
    <s v=""/>
    <s v=""/>
    <m/>
    <m/>
    <n v="0"/>
    <n v="0"/>
    <n v="0"/>
    <n v="0"/>
    <n v="0"/>
  </r>
  <r>
    <x v="334"/>
    <x v="0"/>
    <s v="Account Name"/>
    <s v="VAL-6967"/>
    <s v="VAL-7165"/>
    <x v="2"/>
    <s v="ID_Num_2"/>
    <s v="699 William Mountain"/>
    <s v="Juliechester"/>
    <s v="ME"/>
    <s v="07802"/>
    <s v="US"/>
    <s v="PO-677"/>
    <m/>
    <s v="ID-7347a000"/>
    <s v="Daniel Adams"/>
    <m/>
    <x v="0"/>
    <s v=""/>
    <s v=""/>
    <s v=""/>
    <s v=""/>
    <s v=""/>
    <s v=""/>
    <s v=""/>
    <s v=""/>
    <s v=""/>
    <s v=""/>
    <s v=""/>
    <s v=""/>
    <s v=""/>
    <s v=""/>
    <s v=""/>
    <s v=""/>
    <s v=""/>
    <s v=""/>
    <m/>
    <m/>
    <n v="0"/>
    <n v="0"/>
    <n v="0"/>
    <n v="0"/>
    <n v="0"/>
  </r>
  <r>
    <x v="277"/>
    <x v="0"/>
    <s v="Account Name"/>
    <s v="VAL-5323"/>
    <s v="VAL-9735"/>
    <x v="13"/>
    <s v="ID_Num_2"/>
    <s v="671 Morrison Glens"/>
    <s v="Kingmouth"/>
    <m/>
    <s v="23967"/>
    <s v="GB"/>
    <s v="PO-963"/>
    <m/>
    <s v="ID-7852a000"/>
    <s v="Maria Fisher PhD"/>
    <m/>
    <x v="1"/>
    <s v=""/>
    <s v=""/>
    <s v=""/>
    <s v=""/>
    <s v=""/>
    <s v=""/>
    <s v=""/>
    <s v=""/>
    <s v=""/>
    <s v=""/>
    <s v=""/>
    <s v=""/>
    <s v=""/>
    <s v=""/>
    <s v=""/>
    <s v=""/>
    <s v=""/>
    <s v=""/>
    <m/>
    <m/>
    <n v="0"/>
    <n v="0"/>
    <n v="0"/>
    <n v="0"/>
    <n v="0"/>
  </r>
  <r>
    <x v="335"/>
    <x v="0"/>
    <s v="Billing Contact Name"/>
    <s v="VAL-9338"/>
    <s v="VAL-9142"/>
    <x v="5"/>
    <s v="ID_Num_7"/>
    <s v="4746 Arnold Spurs Apt. 871"/>
    <s v="Loweryside"/>
    <s v="BC"/>
    <s v="99473"/>
    <s v="CA"/>
    <s v="PO-452"/>
    <m/>
    <s v="ID-2549a000"/>
    <s v="Terry Diaz"/>
    <m/>
    <x v="0"/>
    <s v=""/>
    <s v=""/>
    <s v=""/>
    <s v=""/>
    <s v=""/>
    <s v=""/>
    <s v=""/>
    <s v=""/>
    <s v=""/>
    <s v=""/>
    <s v=""/>
    <s v=""/>
    <s v=""/>
    <s v=""/>
    <s v=""/>
    <s v=""/>
    <s v=""/>
    <s v=""/>
    <m/>
    <m/>
    <n v="0"/>
    <n v="0"/>
    <n v="0"/>
    <n v="0"/>
    <n v="0"/>
  </r>
  <r>
    <x v="336"/>
    <x v="2"/>
    <s v="PO Number"/>
    <s v="VAL-8110"/>
    <s v="VAL-7929"/>
    <x v="12"/>
    <s v="ID_Num_8"/>
    <s v="5371 Vanessa Rapids Apt. 950"/>
    <s v="Port Brianna"/>
    <m/>
    <s v="76037"/>
    <s v="GB"/>
    <s v="PO-465"/>
    <m/>
    <s v="ID-5943a000"/>
    <s v="Kristi Miller"/>
    <m/>
    <x v="0"/>
    <s v=""/>
    <s v=""/>
    <s v=""/>
    <s v=""/>
    <s v=""/>
    <s v=""/>
    <s v=""/>
    <s v=""/>
    <s v=""/>
    <s v=""/>
    <s v=""/>
    <s v=""/>
    <s v=""/>
    <s v=""/>
    <s v=""/>
    <s v=""/>
    <s v=""/>
    <s v=""/>
    <m/>
    <m/>
    <n v="0"/>
    <n v="0"/>
    <n v="0"/>
    <n v="0"/>
    <n v="0"/>
  </r>
  <r>
    <x v="337"/>
    <x v="1"/>
    <s v="Billing Contact Name"/>
    <s v="VAL-5297"/>
    <s v="VAL-7503"/>
    <x v="15"/>
    <s v="ID_Num_7"/>
    <s v="97211 Nelson Corner Suite 050"/>
    <s v="Danielleborough"/>
    <m/>
    <s v="54433"/>
    <s v="GB"/>
    <s v="PO-785"/>
    <m/>
    <s v="ID-6946a000"/>
    <s v="Jennifer Moore"/>
    <m/>
    <x v="0"/>
    <s v=""/>
    <s v=""/>
    <s v=""/>
    <s v=""/>
    <s v=""/>
    <s v=""/>
    <s v=""/>
    <s v=""/>
    <s v=""/>
    <s v=""/>
    <s v=""/>
    <s v=""/>
    <s v=""/>
    <s v=""/>
    <s v=""/>
    <s v=""/>
    <s v=""/>
    <s v=""/>
    <m/>
    <m/>
    <n v="0"/>
    <n v="0"/>
    <n v="0"/>
    <n v="0"/>
    <n v="0"/>
  </r>
  <r>
    <x v="338"/>
    <x v="3"/>
    <s v="PO Number"/>
    <s v="VAL-1182"/>
    <s v="VAL-1233"/>
    <x v="5"/>
    <s v="ID_Num_2"/>
    <s v="664 Johnson Via"/>
    <s v="Port Shawn"/>
    <s v="BC"/>
    <s v="09094"/>
    <s v="CA"/>
    <s v="PO-648"/>
    <m/>
    <s v="ID-8078a000"/>
    <s v="Shelia Cherry"/>
    <m/>
    <x v="0"/>
    <s v=""/>
    <s v=""/>
    <s v=""/>
    <s v=""/>
    <s v=""/>
    <s v=""/>
    <s v=""/>
    <s v=""/>
    <s v=""/>
    <s v=""/>
    <s v=""/>
    <s v=""/>
    <s v=""/>
    <s v=""/>
    <s v=""/>
    <s v=""/>
    <s v=""/>
    <s v=""/>
    <m/>
    <m/>
    <n v="0"/>
    <n v="0"/>
    <n v="0"/>
    <n v="0"/>
    <n v="0"/>
  </r>
  <r>
    <x v="284"/>
    <x v="3"/>
    <s v="PO Number"/>
    <s v="VAL-6093"/>
    <s v="VAL-5525"/>
    <x v="10"/>
    <s v="ID_Num_7"/>
    <s v="022 Nancy Landing"/>
    <s v="Lake David"/>
    <s v="CT"/>
    <s v="69807"/>
    <s v="US"/>
    <s v="PO-570"/>
    <m/>
    <s v="ID-4939a000"/>
    <s v="Cynthia Davis"/>
    <m/>
    <x v="0"/>
    <s v=""/>
    <s v=""/>
    <s v=""/>
    <s v=""/>
    <s v=""/>
    <s v=""/>
    <s v=""/>
    <s v=""/>
    <s v=""/>
    <s v=""/>
    <s v=""/>
    <s v=""/>
    <s v=""/>
    <s v=""/>
    <s v=""/>
    <s v=""/>
    <s v=""/>
    <s v=""/>
    <m/>
    <m/>
    <n v="0"/>
    <n v="0"/>
    <n v="0"/>
    <n v="0"/>
    <n v="0"/>
  </r>
  <r>
    <x v="339"/>
    <x v="1"/>
    <s v="Bill To Contact"/>
    <s v="VAL-6410"/>
    <s v="VAL-9544"/>
    <x v="6"/>
    <s v="ID_Num_5"/>
    <s v="987 Jenny Isle"/>
    <s v="North Rachelmouth"/>
    <s v="BC"/>
    <s v="45741"/>
    <s v="CA"/>
    <s v="PO-869"/>
    <m/>
    <s v="ID-1895a000"/>
    <s v="John Walker"/>
    <m/>
    <x v="0"/>
    <s v=""/>
    <s v=""/>
    <s v=""/>
    <s v=""/>
    <s v=""/>
    <s v=""/>
    <s v=""/>
    <s v=""/>
    <s v=""/>
    <s v=""/>
    <s v=""/>
    <s v=""/>
    <s v=""/>
    <s v=""/>
    <s v=""/>
    <s v=""/>
    <s v=""/>
    <s v=""/>
    <m/>
    <m/>
    <n v="0"/>
    <n v="0"/>
    <n v="0"/>
    <n v="0"/>
    <n v="0"/>
  </r>
  <r>
    <x v="340"/>
    <x v="2"/>
    <s v="Account Name"/>
    <s v="VAL-3111"/>
    <s v="VAL-1294"/>
    <x v="1"/>
    <s v="ID_Num_6"/>
    <s v="9072 Hamilton Track Suite 890"/>
    <s v="Lake Sarahtown"/>
    <s v="FL"/>
    <s v="85560"/>
    <s v="US"/>
    <s v="PO-271"/>
    <m/>
    <s v="ID-4667a000"/>
    <s v="Lori Elliott"/>
    <m/>
    <x v="0"/>
    <s v=""/>
    <s v=""/>
    <s v=""/>
    <s v=""/>
    <s v=""/>
    <s v=""/>
    <s v=""/>
    <s v=""/>
    <s v=""/>
    <s v=""/>
    <s v=""/>
    <s v=""/>
    <s v=""/>
    <s v=""/>
    <s v=""/>
    <s v=""/>
    <s v=""/>
    <s v=""/>
    <m/>
    <m/>
    <n v="0"/>
    <n v="0"/>
    <n v="0"/>
    <n v="0"/>
    <n v="0"/>
  </r>
  <r>
    <x v="161"/>
    <x v="2"/>
    <s v="Account Name"/>
    <s v="VAL-8167"/>
    <s v="VAL-9964"/>
    <x v="6"/>
    <s v="ID_Num_10"/>
    <s v="8252 Johnson Ridges"/>
    <s v="North Garybury"/>
    <s v="WA"/>
    <s v="21341"/>
    <s v="US"/>
    <s v="PO-738"/>
    <m/>
    <s v="ID-4867a000"/>
    <s v="Ryan Sullivan"/>
    <m/>
    <x v="0"/>
    <s v=""/>
    <s v=""/>
    <s v=""/>
    <s v=""/>
    <s v=""/>
    <s v=""/>
    <s v=""/>
    <s v=""/>
    <s v=""/>
    <s v=""/>
    <s v=""/>
    <s v=""/>
    <s v=""/>
    <s v=""/>
    <s v=""/>
    <s v=""/>
    <s v=""/>
    <s v=""/>
    <m/>
    <m/>
    <n v="0"/>
    <n v="0"/>
    <n v="0"/>
    <n v="0"/>
    <n v="0"/>
  </r>
  <r>
    <x v="247"/>
    <x v="2"/>
    <s v="Bill To Contact"/>
    <s v="VAL-5031"/>
    <s v="VAL-7206"/>
    <x v="6"/>
    <s v="ID_Num_8"/>
    <s v="03934 Lopez Court"/>
    <s v="Clarkchester"/>
    <m/>
    <s v="60467"/>
    <s v="GB"/>
    <s v="PO-952"/>
    <m/>
    <s v="ID-9239a000"/>
    <s v="George Phillips"/>
    <m/>
    <x v="0"/>
    <s v=""/>
    <s v=""/>
    <s v=""/>
    <s v=""/>
    <s v=""/>
    <s v=""/>
    <s v=""/>
    <s v=""/>
    <s v=""/>
    <s v=""/>
    <s v=""/>
    <s v=""/>
    <s v=""/>
    <s v=""/>
    <s v=""/>
    <s v=""/>
    <s v=""/>
    <s v=""/>
    <m/>
    <m/>
    <n v="0"/>
    <n v="0"/>
    <n v="0"/>
    <n v="0"/>
    <n v="0"/>
  </r>
  <r>
    <x v="90"/>
    <x v="0"/>
    <s v="Account Name"/>
    <s v="VAL-5800"/>
    <s v="VAL-7991"/>
    <x v="12"/>
    <s v="ID_Num_5"/>
    <s v="239 Brittany Extension Suite 893"/>
    <s v="West Douglasbury"/>
    <s v="AL"/>
    <s v="85953"/>
    <s v="US"/>
    <s v="PO-194"/>
    <m/>
    <s v="ID-1330a000"/>
    <s v="Shannon Cardenas"/>
    <m/>
    <x v="0"/>
    <s v=""/>
    <s v=""/>
    <s v=""/>
    <s v=""/>
    <s v=""/>
    <s v=""/>
    <s v=""/>
    <s v=""/>
    <s v=""/>
    <s v=""/>
    <s v=""/>
    <s v=""/>
    <s v=""/>
    <s v=""/>
    <s v=""/>
    <s v=""/>
    <s v=""/>
    <s v=""/>
    <m/>
    <m/>
    <n v="0"/>
    <n v="0"/>
    <n v="0"/>
    <n v="0"/>
    <n v="0"/>
  </r>
  <r>
    <x v="341"/>
    <x v="0"/>
    <s v="Bill To Contact"/>
    <s v="VAL-9507"/>
    <s v="VAL-3058"/>
    <x v="12"/>
    <s v="ID_Num_8"/>
    <s v="33651 Xavier Stravenue"/>
    <s v="Robinsonbury"/>
    <m/>
    <s v="31792"/>
    <s v="GB"/>
    <s v="PO-345"/>
    <m/>
    <s v="ID-1818a000"/>
    <s v="Jennifer Taylor"/>
    <m/>
    <x v="0"/>
    <s v=""/>
    <s v=""/>
    <s v=""/>
    <s v=""/>
    <s v=""/>
    <s v=""/>
    <s v=""/>
    <s v=""/>
    <s v=""/>
    <s v=""/>
    <s v=""/>
    <s v=""/>
    <s v=""/>
    <s v=""/>
    <s v=""/>
    <s v=""/>
    <s v=""/>
    <s v=""/>
    <m/>
    <m/>
    <n v="0"/>
    <n v="0"/>
    <n v="0"/>
    <n v="0"/>
    <n v="0"/>
  </r>
  <r>
    <x v="138"/>
    <x v="3"/>
    <s v="Bill To Contact"/>
    <s v="VAL-2070"/>
    <s v="VAL-8313"/>
    <x v="5"/>
    <s v="ID_Num_4"/>
    <s v="557 Michael Inlet"/>
    <s v="South Janet"/>
    <s v="BC"/>
    <s v="26063"/>
    <s v="CA"/>
    <s v="PO-656"/>
    <m/>
    <s v="ID-8590a000"/>
    <s v="Bobby Johnson"/>
    <m/>
    <x v="0"/>
    <s v=""/>
    <s v=""/>
    <s v=""/>
    <s v=""/>
    <s v=""/>
    <s v=""/>
    <s v=""/>
    <s v=""/>
    <s v=""/>
    <s v=""/>
    <s v=""/>
    <s v=""/>
    <s v=""/>
    <s v=""/>
    <s v=""/>
    <s v=""/>
    <s v=""/>
    <s v=""/>
    <m/>
    <m/>
    <n v="0"/>
    <n v="0"/>
    <n v="0"/>
    <n v="0"/>
    <n v="0"/>
  </r>
  <r>
    <x v="306"/>
    <x v="2"/>
    <s v="PO Number"/>
    <s v="VAL-7837"/>
    <s v="VAL-7092"/>
    <x v="13"/>
    <s v="ID_Num_1"/>
    <s v="93049 Combs Pike"/>
    <s v="South Kennethfurt"/>
    <m/>
    <s v="52701"/>
    <s v="GB"/>
    <s v="PO-869"/>
    <m/>
    <s v="ID-7912a000"/>
    <s v="Mr. Jonathan Collins"/>
    <m/>
    <x v="0"/>
    <s v=""/>
    <s v=""/>
    <s v=""/>
    <s v=""/>
    <s v=""/>
    <s v=""/>
    <s v=""/>
    <s v=""/>
    <s v=""/>
    <s v=""/>
    <s v=""/>
    <s v=""/>
    <s v=""/>
    <s v=""/>
    <s v=""/>
    <s v=""/>
    <s v=""/>
    <s v=""/>
    <m/>
    <m/>
    <n v="0"/>
    <n v="0"/>
    <n v="0"/>
    <n v="0"/>
    <n v="0"/>
  </r>
  <r>
    <x v="342"/>
    <x v="1"/>
    <s v="Account Name"/>
    <s v="VAL-2935"/>
    <s v="VAL-1708"/>
    <x v="1"/>
    <s v="ID_Num_10"/>
    <s v="963 Wright Roads Suite 000"/>
    <s v="Port Adam"/>
    <s v="ID"/>
    <s v="11344"/>
    <s v="US"/>
    <s v="PO-703"/>
    <m/>
    <s v="ID-9866a000"/>
    <s v="Amber Gutierrez"/>
    <m/>
    <x v="0"/>
    <s v=""/>
    <s v=""/>
    <s v=""/>
    <s v=""/>
    <s v=""/>
    <s v=""/>
    <s v=""/>
    <s v=""/>
    <s v=""/>
    <s v=""/>
    <s v=""/>
    <s v=""/>
    <s v=""/>
    <s v=""/>
    <s v=""/>
    <s v=""/>
    <s v=""/>
    <s v=""/>
    <m/>
    <m/>
    <n v="0"/>
    <n v="0"/>
    <n v="0"/>
    <n v="0"/>
    <n v="0"/>
  </r>
  <r>
    <x v="71"/>
    <x v="3"/>
    <s v="Bill To Contact"/>
    <s v="VAL-5244"/>
    <s v="VAL-3625"/>
    <x v="8"/>
    <s v="ID_Num_4"/>
    <s v="340 Ware Lock"/>
    <s v="Christophertown"/>
    <s v="BC"/>
    <s v="08710"/>
    <s v="CA"/>
    <s v="PO-764"/>
    <m/>
    <s v="ID-5383a000"/>
    <s v="Joshua Christensen"/>
    <m/>
    <x v="0"/>
    <s v=""/>
    <s v=""/>
    <s v=""/>
    <s v=""/>
    <s v=""/>
    <s v=""/>
    <s v=""/>
    <s v=""/>
    <s v=""/>
    <s v=""/>
    <s v=""/>
    <s v=""/>
    <s v=""/>
    <s v=""/>
    <s v=""/>
    <s v=""/>
    <s v=""/>
    <s v=""/>
    <m/>
    <m/>
    <n v="0"/>
    <n v="0"/>
    <n v="0"/>
    <n v="0"/>
    <n v="0"/>
  </r>
  <r>
    <x v="343"/>
    <x v="1"/>
    <s v="PO Number"/>
    <s v="VAL-1187"/>
    <s v="VAL-4583"/>
    <x v="15"/>
    <s v="ID_Num_10"/>
    <s v="076 Patricia Plains Apt. 245"/>
    <s v="Port Jasonmouth"/>
    <s v="BC"/>
    <s v="74778"/>
    <s v="CA"/>
    <s v="PO-780"/>
    <m/>
    <s v="ID-1969a000"/>
    <s v="Janice Matthews"/>
    <m/>
    <x v="0"/>
    <s v=""/>
    <s v=""/>
    <s v=""/>
    <s v=""/>
    <s v=""/>
    <s v=""/>
    <s v=""/>
    <s v=""/>
    <s v=""/>
    <s v=""/>
    <s v=""/>
    <s v=""/>
    <s v=""/>
    <s v=""/>
    <s v=""/>
    <s v=""/>
    <s v=""/>
    <s v=""/>
    <m/>
    <m/>
    <n v="0"/>
    <n v="0"/>
    <n v="0"/>
    <n v="0"/>
    <n v="0"/>
  </r>
  <r>
    <x v="344"/>
    <x v="1"/>
    <s v="Bill To Contact"/>
    <s v="VAL-8646"/>
    <s v="VAL-3594"/>
    <x v="11"/>
    <s v="ID_Num_1"/>
    <s v="052 Richard Valleys"/>
    <s v="Jerryland"/>
    <s v="ID"/>
    <s v="35157"/>
    <s v="US"/>
    <s v="PO-369"/>
    <m/>
    <s v="ID-5712a000"/>
    <s v="Arthur Hill"/>
    <m/>
    <x v="0"/>
    <s v=""/>
    <s v=""/>
    <s v=""/>
    <s v=""/>
    <s v=""/>
    <s v=""/>
    <s v=""/>
    <s v=""/>
    <s v=""/>
    <s v=""/>
    <s v=""/>
    <s v=""/>
    <s v=""/>
    <s v=""/>
    <s v=""/>
    <s v=""/>
    <s v=""/>
    <s v=""/>
    <m/>
    <m/>
    <n v="0"/>
    <n v="0"/>
    <n v="0"/>
    <n v="0"/>
    <n v="0"/>
  </r>
  <r>
    <x v="345"/>
    <x v="2"/>
    <s v="Billing Contact Name"/>
    <s v="VAL-8729"/>
    <s v="VAL-1328"/>
    <x v="14"/>
    <s v="ID_Num_6"/>
    <s v="328 Simmons Springs Suite 856"/>
    <s v="East Karinamouth"/>
    <s v="ND"/>
    <s v="66107"/>
    <s v="US"/>
    <s v="PO-788"/>
    <m/>
    <s v="ID-4418a000"/>
    <s v="Rebecca Nichols"/>
    <m/>
    <x v="0"/>
    <s v=""/>
    <s v=""/>
    <s v=""/>
    <s v=""/>
    <s v=""/>
    <s v=""/>
    <s v=""/>
    <s v=""/>
    <s v=""/>
    <s v=""/>
    <s v=""/>
    <s v=""/>
    <s v=""/>
    <s v=""/>
    <s v=""/>
    <s v=""/>
    <s v=""/>
    <s v=""/>
    <m/>
    <m/>
    <n v="0"/>
    <n v="0"/>
    <n v="0"/>
    <n v="0"/>
    <n v="0"/>
  </r>
  <r>
    <x v="346"/>
    <x v="3"/>
    <s v="Bill To Contact"/>
    <s v="VAL-2496"/>
    <s v="VAL-6379"/>
    <x v="14"/>
    <s v="ID_Num_3"/>
    <s v="08356 Ballard Rapid"/>
    <s v="Port Joshuaview"/>
    <m/>
    <s v="04066"/>
    <s v="GB"/>
    <s v="PO-744"/>
    <m/>
    <s v="ID-6258a000"/>
    <s v="Robert Galvan"/>
    <m/>
    <x v="0"/>
    <s v=""/>
    <s v=""/>
    <s v=""/>
    <s v=""/>
    <s v=""/>
    <s v=""/>
    <s v=""/>
    <s v=""/>
    <s v=""/>
    <s v=""/>
    <s v=""/>
    <s v=""/>
    <s v=""/>
    <s v=""/>
    <s v=""/>
    <s v=""/>
    <s v=""/>
    <s v=""/>
    <m/>
    <m/>
    <n v="0"/>
    <n v="0"/>
    <n v="0"/>
    <n v="0"/>
    <n v="0"/>
  </r>
  <r>
    <x v="347"/>
    <x v="0"/>
    <s v="PO Number"/>
    <s v="VAL-7552"/>
    <s v="VAL-6510"/>
    <x v="9"/>
    <s v="ID_Num_7"/>
    <s v="85354 Derek Island"/>
    <s v="Rodrigueztown"/>
    <s v="BC"/>
    <s v="11270"/>
    <s v="CA"/>
    <s v="PO-226"/>
    <m/>
    <s v="ID-3312a000"/>
    <s v="Tracy Robinson"/>
    <m/>
    <x v="0"/>
    <s v=""/>
    <s v=""/>
    <s v=""/>
    <s v=""/>
    <s v=""/>
    <s v=""/>
    <s v=""/>
    <s v=""/>
    <s v=""/>
    <s v=""/>
    <s v=""/>
    <s v=""/>
    <s v=""/>
    <s v=""/>
    <s v=""/>
    <s v=""/>
    <s v=""/>
    <s v=""/>
    <m/>
    <m/>
    <n v="0"/>
    <n v="0"/>
    <n v="0"/>
    <n v="0"/>
    <n v="0"/>
  </r>
  <r>
    <x v="348"/>
    <x v="3"/>
    <s v="Account Name"/>
    <s v="VAL-1415"/>
    <s v="VAL-4936"/>
    <x v="8"/>
    <s v="ID_Num_4"/>
    <s v="92139 Hamilton Rest"/>
    <s v="Elizabethhaven"/>
    <s v="NE"/>
    <s v="63600"/>
    <s v="US"/>
    <s v="PO-518"/>
    <m/>
    <s v="ID-7820a000"/>
    <s v="Kevin Gordon"/>
    <m/>
    <x v="0"/>
    <s v=""/>
    <s v=""/>
    <s v=""/>
    <s v=""/>
    <s v=""/>
    <s v=""/>
    <s v=""/>
    <s v=""/>
    <s v=""/>
    <s v=""/>
    <s v=""/>
    <s v=""/>
    <s v=""/>
    <s v=""/>
    <s v=""/>
    <s v=""/>
    <s v=""/>
    <s v=""/>
    <m/>
    <m/>
    <n v="0"/>
    <n v="0"/>
    <n v="0"/>
    <n v="0"/>
    <n v="0"/>
  </r>
  <r>
    <x v="305"/>
    <x v="3"/>
    <s v="PO Number"/>
    <s v="VAL-8634"/>
    <s v="VAL-7966"/>
    <x v="15"/>
    <s v="ID_Num_9"/>
    <s v="747 Sherman Cliff Suite 059"/>
    <s v="New Patrick"/>
    <s v="BC"/>
    <s v="56693"/>
    <s v="CA"/>
    <s v="PO-421"/>
    <m/>
    <s v="ID-7649a000"/>
    <s v="Carolyn Saunders"/>
    <m/>
    <x v="0"/>
    <s v=""/>
    <s v=""/>
    <s v=""/>
    <s v=""/>
    <s v=""/>
    <s v=""/>
    <s v=""/>
    <s v=""/>
    <s v=""/>
    <s v=""/>
    <s v=""/>
    <s v=""/>
    <s v=""/>
    <s v=""/>
    <s v=""/>
    <s v=""/>
    <s v=""/>
    <s v=""/>
    <m/>
    <m/>
    <n v="0"/>
    <n v="0"/>
    <n v="0"/>
    <n v="0"/>
    <n v="0"/>
  </r>
  <r>
    <x v="19"/>
    <x v="2"/>
    <s v="Bill To Contact"/>
    <s v="VAL-4328"/>
    <s v="VAL-2370"/>
    <x v="10"/>
    <s v="ID_Num_10"/>
    <s v="126 Carr Ferry"/>
    <s v="New Pamela"/>
    <m/>
    <s v="22924"/>
    <s v="GB"/>
    <s v="PO-838"/>
    <m/>
    <s v="ID-6917a000"/>
    <s v="Laura White"/>
    <m/>
    <x v="0"/>
    <s v=""/>
    <s v=""/>
    <s v=""/>
    <s v=""/>
    <s v=""/>
    <s v=""/>
    <s v=""/>
    <s v=""/>
    <s v=""/>
    <s v=""/>
    <s v=""/>
    <s v=""/>
    <s v=""/>
    <s v=""/>
    <s v=""/>
    <s v=""/>
    <s v=""/>
    <s v=""/>
    <m/>
    <m/>
    <n v="0"/>
    <n v="0"/>
    <n v="0"/>
    <n v="0"/>
    <n v="0"/>
  </r>
  <r>
    <x v="337"/>
    <x v="0"/>
    <s v="Account Name"/>
    <s v="VAL-3614"/>
    <s v="VAL-7071"/>
    <x v="4"/>
    <s v="ID_Num_8"/>
    <s v="42657 Cardenas Route"/>
    <s v="Anneton"/>
    <s v="BC"/>
    <s v="49641"/>
    <s v="CA"/>
    <s v="PO-219"/>
    <m/>
    <s v="ID-1710a000"/>
    <s v="Stacy Hinton"/>
    <m/>
    <x v="0"/>
    <s v=""/>
    <s v=""/>
    <s v=""/>
    <s v=""/>
    <s v=""/>
    <s v=""/>
    <s v=""/>
    <s v=""/>
    <s v=""/>
    <s v=""/>
    <s v=""/>
    <s v=""/>
    <s v=""/>
    <s v=""/>
    <s v=""/>
    <s v=""/>
    <s v=""/>
    <s v=""/>
    <m/>
    <m/>
    <n v="0"/>
    <n v="0"/>
    <n v="0"/>
    <n v="0"/>
    <n v="0"/>
  </r>
  <r>
    <x v="349"/>
    <x v="0"/>
    <s v="Billing Contact Name"/>
    <s v="VAL-9921"/>
    <s v="VAL-7642"/>
    <x v="8"/>
    <s v="ID_Num_5"/>
    <s v="9542 Andrea Mission"/>
    <s v="New Robert"/>
    <s v="BC"/>
    <s v="26078"/>
    <s v="CA"/>
    <s v="PO-855"/>
    <m/>
    <s v="ID-5552a000"/>
    <s v="Matthew Thomas"/>
    <m/>
    <x v="0"/>
    <s v=""/>
    <s v=""/>
    <s v=""/>
    <s v=""/>
    <s v=""/>
    <s v=""/>
    <s v=""/>
    <s v=""/>
    <s v=""/>
    <s v=""/>
    <s v=""/>
    <s v=""/>
    <s v=""/>
    <s v=""/>
    <s v=""/>
    <s v=""/>
    <s v=""/>
    <s v=""/>
    <m/>
    <m/>
    <n v="0"/>
    <n v="0"/>
    <n v="0"/>
    <n v="0"/>
    <n v="0"/>
  </r>
  <r>
    <x v="350"/>
    <x v="3"/>
    <s v="Account Name"/>
    <s v="VAL-2296"/>
    <s v="VAL-5528"/>
    <x v="12"/>
    <s v="ID_Num_2"/>
    <s v="170 Melissa Stream"/>
    <s v="North Erika"/>
    <s v="VA"/>
    <s v="36003"/>
    <s v="US"/>
    <s v="PO-894"/>
    <m/>
    <s v="ID-1256a000"/>
    <s v="David Blair"/>
    <m/>
    <x v="0"/>
    <s v=""/>
    <s v=""/>
    <s v=""/>
    <s v=""/>
    <s v=""/>
    <s v=""/>
    <s v=""/>
    <s v=""/>
    <s v=""/>
    <s v=""/>
    <s v=""/>
    <s v=""/>
    <s v=""/>
    <s v=""/>
    <s v=""/>
    <s v=""/>
    <s v=""/>
    <s v=""/>
    <m/>
    <m/>
    <n v="0"/>
    <n v="0"/>
    <n v="0"/>
    <n v="0"/>
    <n v="0"/>
  </r>
  <r>
    <x v="351"/>
    <x v="0"/>
    <s v="PO Number"/>
    <s v="VAL-4816"/>
    <s v="VAL-3200"/>
    <x v="13"/>
    <s v="ID_Num_5"/>
    <s v="325 Sarah Flat Apt. 768"/>
    <s v="Kirkburgh"/>
    <m/>
    <s v="05252"/>
    <s v="GB"/>
    <s v="PO-376"/>
    <m/>
    <s v="ID-4250a000"/>
    <s v="Tony Harris"/>
    <m/>
    <x v="0"/>
    <s v=""/>
    <s v=""/>
    <s v=""/>
    <s v=""/>
    <s v=""/>
    <s v=""/>
    <s v=""/>
    <s v=""/>
    <s v=""/>
    <s v=""/>
    <s v=""/>
    <s v=""/>
    <s v=""/>
    <s v=""/>
    <s v=""/>
    <s v=""/>
    <s v=""/>
    <s v=""/>
    <m/>
    <m/>
    <n v="0"/>
    <n v="0"/>
    <n v="0"/>
    <n v="0"/>
    <n v="0"/>
  </r>
  <r>
    <x v="352"/>
    <x v="2"/>
    <s v="Account Name"/>
    <s v="VAL-8910"/>
    <s v="VAL-8686"/>
    <x v="4"/>
    <s v="ID_Num_8"/>
    <s v="16616 Crane Point"/>
    <s v="East John"/>
    <s v="BC"/>
    <s v="40693"/>
    <s v="CA"/>
    <s v="PO-369"/>
    <m/>
    <s v="ID-7347a000"/>
    <s v="Gregory Klein"/>
    <m/>
    <x v="0"/>
    <s v=""/>
    <s v=""/>
    <s v=""/>
    <s v=""/>
    <s v=""/>
    <s v=""/>
    <s v=""/>
    <s v=""/>
    <s v=""/>
    <s v=""/>
    <s v=""/>
    <s v=""/>
    <s v=""/>
    <s v=""/>
    <s v=""/>
    <s v=""/>
    <s v=""/>
    <s v=""/>
    <m/>
    <m/>
    <n v="0"/>
    <n v="0"/>
    <n v="0"/>
    <n v="0"/>
    <n v="0"/>
  </r>
  <r>
    <x v="353"/>
    <x v="0"/>
    <s v="Bill To Contact"/>
    <s v="VAL-9606"/>
    <s v="VAL-1531"/>
    <x v="8"/>
    <s v="ID_Num_2"/>
    <s v="432 White Crest Suite 723"/>
    <s v="Port Curtisview"/>
    <s v="BC"/>
    <s v="41693"/>
    <s v="CA"/>
    <s v="PO-619"/>
    <m/>
    <s v="ID-3569a000"/>
    <s v="Christina Roman"/>
    <m/>
    <x v="0"/>
    <s v=""/>
    <s v=""/>
    <s v=""/>
    <s v=""/>
    <s v=""/>
    <s v=""/>
    <s v=""/>
    <s v=""/>
    <s v=""/>
    <s v=""/>
    <s v=""/>
    <s v=""/>
    <s v=""/>
    <s v=""/>
    <s v=""/>
    <s v=""/>
    <s v=""/>
    <s v=""/>
    <m/>
    <m/>
    <n v="0"/>
    <n v="0"/>
    <n v="0"/>
    <n v="0"/>
    <n v="0"/>
  </r>
  <r>
    <x v="91"/>
    <x v="0"/>
    <s v="Bill To Contact"/>
    <s v="VAL-8260"/>
    <s v="VAL-6673"/>
    <x v="12"/>
    <s v="ID_Num_4"/>
    <s v="1954 Morris Knolls"/>
    <s v="South Robert"/>
    <s v="WA"/>
    <s v="44097"/>
    <s v="US"/>
    <s v="PO-554"/>
    <m/>
    <s v="ID-1795a000"/>
    <s v="Julie Caldwell"/>
    <m/>
    <x v="0"/>
    <s v=""/>
    <s v=""/>
    <s v=""/>
    <s v=""/>
    <s v=""/>
    <s v=""/>
    <s v=""/>
    <s v=""/>
    <s v=""/>
    <s v=""/>
    <s v=""/>
    <s v=""/>
    <s v=""/>
    <s v=""/>
    <s v=""/>
    <s v=""/>
    <s v=""/>
    <s v=""/>
    <m/>
    <m/>
    <n v="0"/>
    <n v="0"/>
    <n v="0"/>
    <n v="0"/>
    <n v="0"/>
  </r>
  <r>
    <x v="354"/>
    <x v="2"/>
    <s v="Bill To Contact"/>
    <s v="VAL-3995"/>
    <s v="VAL-9210"/>
    <x v="11"/>
    <s v="ID_Num_8"/>
    <s v="6451 Andrews Islands Apt. 785"/>
    <s v="Lake Matthewmouth"/>
    <m/>
    <s v="54302"/>
    <s v="GB"/>
    <s v="PO-197"/>
    <m/>
    <s v="ID-9984a000"/>
    <s v="Amanda Carlson"/>
    <m/>
    <x v="0"/>
    <s v=""/>
    <s v=""/>
    <s v=""/>
    <s v=""/>
    <s v=""/>
    <s v=""/>
    <s v=""/>
    <s v=""/>
    <s v=""/>
    <s v=""/>
    <s v=""/>
    <s v=""/>
    <s v=""/>
    <s v=""/>
    <s v=""/>
    <s v=""/>
    <s v=""/>
    <s v=""/>
    <m/>
    <m/>
    <n v="0"/>
    <n v="0"/>
    <n v="0"/>
    <n v="0"/>
    <n v="0"/>
  </r>
  <r>
    <x v="182"/>
    <x v="0"/>
    <s v="Billing Contact Name"/>
    <s v="VAL-4006"/>
    <s v="VAL-6158"/>
    <x v="4"/>
    <s v="ID_Num_8"/>
    <s v="0160 Joanne Keys Suite 032"/>
    <s v="Carrilloberg"/>
    <s v="OR"/>
    <s v="32369"/>
    <s v="US"/>
    <s v="PO-274"/>
    <m/>
    <s v="ID-5819a000"/>
    <s v="Michelle Mcconnell"/>
    <m/>
    <x v="1"/>
    <s v=""/>
    <s v=""/>
    <s v=""/>
    <s v=""/>
    <s v=""/>
    <s v=""/>
    <s v=""/>
    <s v=""/>
    <s v=""/>
    <s v=""/>
    <s v=""/>
    <s v=""/>
    <s v=""/>
    <s v=""/>
    <s v=""/>
    <s v=""/>
    <s v=""/>
    <s v=""/>
    <m/>
    <m/>
    <n v="0"/>
    <n v="0"/>
    <n v="0"/>
    <n v="0"/>
    <n v="0"/>
  </r>
  <r>
    <x v="355"/>
    <x v="0"/>
    <s v="Bill To Contact"/>
    <s v="VAL-6646"/>
    <s v="VAL-8352"/>
    <x v="5"/>
    <s v="ID_Num_1"/>
    <s v="622 Jennifer Track"/>
    <s v="Wardberg"/>
    <s v="BC"/>
    <s v="14496"/>
    <s v="CA"/>
    <s v="PO-795"/>
    <m/>
    <s v="ID-9528a000"/>
    <s v="Lance Booker"/>
    <m/>
    <x v="0"/>
    <s v=""/>
    <s v=""/>
    <s v=""/>
    <s v=""/>
    <s v=""/>
    <s v=""/>
    <s v=""/>
    <s v=""/>
    <s v=""/>
    <s v=""/>
    <s v=""/>
    <s v=""/>
    <s v=""/>
    <s v=""/>
    <s v=""/>
    <s v=""/>
    <s v=""/>
    <s v=""/>
    <m/>
    <m/>
    <n v="0"/>
    <n v="0"/>
    <n v="0"/>
    <n v="0"/>
    <n v="0"/>
  </r>
  <r>
    <x v="122"/>
    <x v="3"/>
    <s v="Account Name"/>
    <s v="VAL-5502"/>
    <s v="VAL-4885"/>
    <x v="15"/>
    <s v="ID_Num_9"/>
    <s v="31566 Stark Trace Suite 090"/>
    <s v="West Janet"/>
    <m/>
    <s v="85173"/>
    <s v="GB"/>
    <s v="PO-808"/>
    <m/>
    <s v="ID-2522a000"/>
    <s v="Adrian Reeves"/>
    <m/>
    <x v="0"/>
    <s v=""/>
    <s v=""/>
    <s v=""/>
    <s v=""/>
    <s v=""/>
    <s v=""/>
    <s v=""/>
    <s v=""/>
    <s v=""/>
    <s v=""/>
    <s v=""/>
    <s v=""/>
    <s v=""/>
    <s v=""/>
    <s v=""/>
    <s v=""/>
    <s v=""/>
    <s v=""/>
    <m/>
    <m/>
    <n v="0"/>
    <n v="0"/>
    <n v="0"/>
    <n v="0"/>
    <n v="0"/>
  </r>
  <r>
    <x v="356"/>
    <x v="2"/>
    <s v="Bill To Contact"/>
    <s v="VAL-4289"/>
    <s v="VAL-4204"/>
    <x v="1"/>
    <s v="ID_Num_6"/>
    <s v="9285 Patrick Vista Suite 025"/>
    <s v="Port Tammychester"/>
    <s v="BC"/>
    <s v="23013"/>
    <s v="CA"/>
    <s v="PO-737"/>
    <m/>
    <s v="ID-9563a000"/>
    <s v="Ryan King"/>
    <m/>
    <x v="0"/>
    <s v=""/>
    <s v=""/>
    <s v=""/>
    <s v=""/>
    <s v=""/>
    <s v=""/>
    <s v=""/>
    <s v=""/>
    <s v=""/>
    <s v=""/>
    <s v=""/>
    <s v=""/>
    <s v=""/>
    <s v=""/>
    <s v=""/>
    <s v=""/>
    <s v=""/>
    <s v=""/>
    <m/>
    <m/>
    <n v="0"/>
    <n v="0"/>
    <n v="0"/>
    <n v="0"/>
    <n v="0"/>
  </r>
  <r>
    <x v="357"/>
    <x v="2"/>
    <s v="Billing Contact Name"/>
    <s v="VAL-2614"/>
    <s v="VAL-5159"/>
    <x v="0"/>
    <s v="ID_Num_6"/>
    <s v="56181 Carolyn Loaf Suite 813"/>
    <s v="Rosshaven"/>
    <s v="OK"/>
    <s v="56213"/>
    <s v="US"/>
    <s v="PO-942"/>
    <m/>
    <s v="ID-5933a000"/>
    <s v="Alex Bush"/>
    <m/>
    <x v="1"/>
    <s v=""/>
    <s v=""/>
    <s v=""/>
    <s v=""/>
    <s v=""/>
    <s v=""/>
    <s v=""/>
    <s v=""/>
    <s v=""/>
    <s v=""/>
    <s v=""/>
    <s v=""/>
    <s v=""/>
    <s v=""/>
    <s v=""/>
    <s v=""/>
    <s v=""/>
    <s v=""/>
    <m/>
    <m/>
    <n v="0"/>
    <n v="0"/>
    <n v="0"/>
    <n v="0"/>
    <n v="0"/>
  </r>
  <r>
    <x v="80"/>
    <x v="0"/>
    <s v="Billing Contact Name"/>
    <s v="VAL-5709"/>
    <s v="VAL-2079"/>
    <x v="5"/>
    <s v="ID_Num_5"/>
    <s v="53903 Angela Point"/>
    <s v="East Kyleberg"/>
    <s v="NM"/>
    <s v="07929"/>
    <s v="US"/>
    <s v="PO-669"/>
    <m/>
    <s v="ID-8522a000"/>
    <s v="Kristen Holden"/>
    <m/>
    <x v="0"/>
    <s v=""/>
    <s v=""/>
    <s v=""/>
    <s v=""/>
    <s v=""/>
    <s v=""/>
    <s v=""/>
    <s v=""/>
    <s v=""/>
    <s v=""/>
    <s v=""/>
    <s v=""/>
    <s v=""/>
    <s v=""/>
    <s v=""/>
    <s v=""/>
    <s v=""/>
    <s v=""/>
    <m/>
    <m/>
    <n v="0"/>
    <n v="0"/>
    <n v="0"/>
    <n v="0"/>
    <n v="0"/>
  </r>
  <r>
    <x v="10"/>
    <x v="2"/>
    <s v="Bill To Contact"/>
    <s v="VAL-1171"/>
    <s v="VAL-2607"/>
    <x v="7"/>
    <s v="ID_Num_6"/>
    <s v="8731 Garza Light"/>
    <s v="Smithstad"/>
    <m/>
    <s v="70004"/>
    <s v="GB"/>
    <s v="PO-278"/>
    <m/>
    <s v="ID-5861a000"/>
    <s v="Cynthia Bray"/>
    <m/>
    <x v="0"/>
    <s v=""/>
    <s v=""/>
    <s v=""/>
    <s v=""/>
    <s v=""/>
    <s v=""/>
    <s v=""/>
    <s v=""/>
    <s v=""/>
    <s v=""/>
    <s v=""/>
    <s v=""/>
    <s v=""/>
    <s v=""/>
    <s v=""/>
    <s v=""/>
    <s v=""/>
    <s v=""/>
    <m/>
    <m/>
    <n v="0"/>
    <n v="0"/>
    <n v="0"/>
    <n v="0"/>
    <n v="0"/>
  </r>
  <r>
    <x v="177"/>
    <x v="1"/>
    <s v="Account Name"/>
    <s v="VAL-9559"/>
    <s v="VAL-9903"/>
    <x v="9"/>
    <s v="ID_Num_3"/>
    <s v="44424 Chambers Point"/>
    <s v="South Colin"/>
    <m/>
    <s v="28413"/>
    <s v="GB"/>
    <s v="PO-503"/>
    <m/>
    <s v="ID-4304a000"/>
    <s v="Jasmin Ross"/>
    <m/>
    <x v="0"/>
    <s v=""/>
    <s v=""/>
    <s v=""/>
    <s v=""/>
    <s v=""/>
    <s v=""/>
    <s v=""/>
    <s v=""/>
    <s v=""/>
    <s v=""/>
    <s v=""/>
    <s v=""/>
    <s v=""/>
    <s v=""/>
    <s v=""/>
    <s v=""/>
    <s v=""/>
    <s v=""/>
    <m/>
    <m/>
    <n v="0"/>
    <n v="0"/>
    <n v="0"/>
    <n v="0"/>
    <n v="0"/>
  </r>
  <r>
    <x v="358"/>
    <x v="1"/>
    <s v="Billing Contact Name"/>
    <s v="VAL-6180"/>
    <s v="VAL-9278"/>
    <x v="4"/>
    <s v="ID_Num_4"/>
    <s v="7245 Benson Crest"/>
    <s v="Fostershire"/>
    <m/>
    <s v="32763"/>
    <s v="GB"/>
    <s v="PO-747"/>
    <m/>
    <s v="ID-1816a000"/>
    <s v="Martin Greene"/>
    <m/>
    <x v="0"/>
    <s v=""/>
    <s v=""/>
    <s v=""/>
    <s v=""/>
    <s v=""/>
    <s v=""/>
    <s v=""/>
    <s v=""/>
    <s v=""/>
    <s v=""/>
    <s v=""/>
    <s v=""/>
    <s v=""/>
    <s v=""/>
    <s v=""/>
    <s v=""/>
    <s v=""/>
    <s v=""/>
    <m/>
    <m/>
    <n v="0"/>
    <n v="0"/>
    <n v="0"/>
    <n v="0"/>
    <n v="0"/>
  </r>
  <r>
    <x v="58"/>
    <x v="0"/>
    <s v="Bill To Contact"/>
    <s v="VAL-3617"/>
    <s v="VAL-6295"/>
    <x v="6"/>
    <s v="ID_Num_8"/>
    <s v="843 Wright Locks Apt. 703"/>
    <s v="Loritown"/>
    <s v="BC"/>
    <s v="08026"/>
    <s v="CA"/>
    <s v="PO-426"/>
    <m/>
    <s v="ID-3034a000"/>
    <s v="Jacob Pruitt"/>
    <m/>
    <x v="0"/>
    <s v=""/>
    <s v=""/>
    <s v=""/>
    <s v=""/>
    <s v=""/>
    <s v=""/>
    <s v=""/>
    <s v=""/>
    <s v=""/>
    <s v=""/>
    <s v=""/>
    <s v=""/>
    <s v=""/>
    <s v=""/>
    <s v=""/>
    <s v=""/>
    <s v=""/>
    <s v=""/>
    <m/>
    <m/>
    <n v="0"/>
    <n v="0"/>
    <n v="0"/>
    <n v="0"/>
    <n v="0"/>
  </r>
  <r>
    <x v="359"/>
    <x v="1"/>
    <s v="Bill To Contact"/>
    <s v="VAL-1367"/>
    <s v="VAL-1840"/>
    <x v="9"/>
    <s v="ID_Num_6"/>
    <s v="130 Howard Pass Suite 610"/>
    <s v="Richardfurt"/>
    <s v="BC"/>
    <s v="58885"/>
    <s v="CA"/>
    <s v="PO-543"/>
    <m/>
    <s v="ID-1423a000"/>
    <s v="Michele James"/>
    <m/>
    <x v="0"/>
    <s v=""/>
    <s v=""/>
    <s v=""/>
    <s v=""/>
    <s v=""/>
    <s v=""/>
    <s v=""/>
    <s v=""/>
    <s v=""/>
    <s v=""/>
    <s v=""/>
    <s v=""/>
    <s v=""/>
    <s v=""/>
    <s v=""/>
    <s v=""/>
    <s v=""/>
    <s v=""/>
    <m/>
    <m/>
    <n v="0"/>
    <n v="0"/>
    <n v="0"/>
    <n v="0"/>
    <n v="0"/>
  </r>
  <r>
    <x v="249"/>
    <x v="0"/>
    <s v="PO Number"/>
    <s v="VAL-5843"/>
    <s v="VAL-9053"/>
    <x v="10"/>
    <s v="ID_Num_9"/>
    <s v="14775 Mcdonald Springs Apt. 546"/>
    <s v="South Ericville"/>
    <s v="BC"/>
    <s v="75491"/>
    <s v="CA"/>
    <s v="PO-820"/>
    <m/>
    <s v="ID-7701a000"/>
    <s v="Amber Rivas"/>
    <m/>
    <x v="0"/>
    <s v=""/>
    <s v=""/>
    <s v=""/>
    <s v=""/>
    <s v=""/>
    <s v=""/>
    <s v=""/>
    <s v=""/>
    <s v=""/>
    <s v=""/>
    <s v=""/>
    <s v=""/>
    <s v=""/>
    <s v=""/>
    <s v=""/>
    <s v=""/>
    <s v=""/>
    <s v=""/>
    <m/>
    <m/>
    <n v="0"/>
    <n v="0"/>
    <n v="0"/>
    <n v="0"/>
    <n v="0"/>
  </r>
  <r>
    <x v="360"/>
    <x v="0"/>
    <s v="Billing Contact Name"/>
    <s v="VAL-3108"/>
    <s v="VAL-7378"/>
    <x v="1"/>
    <s v="ID_Num_2"/>
    <s v="554 Autumn Junctions"/>
    <s v="West Kristinmouth"/>
    <s v="BC"/>
    <s v="03238"/>
    <s v="CA"/>
    <s v="PO-440"/>
    <m/>
    <s v="ID-4756a000"/>
    <s v="Eric Lee"/>
    <m/>
    <x v="0"/>
    <s v=""/>
    <s v=""/>
    <s v=""/>
    <s v=""/>
    <s v=""/>
    <s v=""/>
    <s v=""/>
    <s v=""/>
    <s v=""/>
    <s v=""/>
    <s v=""/>
    <s v=""/>
    <s v=""/>
    <s v=""/>
    <s v=""/>
    <s v=""/>
    <s v=""/>
    <s v=""/>
    <m/>
    <m/>
    <n v="0"/>
    <n v="0"/>
    <n v="0"/>
    <n v="0"/>
    <n v="0"/>
  </r>
  <r>
    <x v="361"/>
    <x v="0"/>
    <s v="Account Name"/>
    <s v="VAL-5728"/>
    <s v="VAL-8639"/>
    <x v="8"/>
    <s v="ID_Num_9"/>
    <s v="77377 Bishop Valleys Suite 459"/>
    <s v="Andrewsfort"/>
    <m/>
    <s v="72132"/>
    <s v="GB"/>
    <s v="PO-594"/>
    <m/>
    <s v="ID-1940a000"/>
    <s v="Marie Clark"/>
    <m/>
    <x v="0"/>
    <s v=""/>
    <s v=""/>
    <s v=""/>
    <s v=""/>
    <s v=""/>
    <s v=""/>
    <s v=""/>
    <s v=""/>
    <s v=""/>
    <s v=""/>
    <s v=""/>
    <s v=""/>
    <s v=""/>
    <s v=""/>
    <s v=""/>
    <s v=""/>
    <s v=""/>
    <s v=""/>
    <m/>
    <m/>
    <n v="0"/>
    <n v="0"/>
    <n v="0"/>
    <n v="0"/>
    <n v="0"/>
  </r>
  <r>
    <x v="362"/>
    <x v="1"/>
    <s v="Account Name"/>
    <s v="VAL-5873"/>
    <s v="VAL-3088"/>
    <x v="6"/>
    <s v="ID_Num_2"/>
    <s v="694 Aaron Loaf"/>
    <s v="East Danielton"/>
    <s v="BC"/>
    <s v="46180"/>
    <s v="CA"/>
    <s v="PO-639"/>
    <m/>
    <s v="ID-4767a000"/>
    <s v="Ashley Smith"/>
    <m/>
    <x v="0"/>
    <s v=""/>
    <s v=""/>
    <s v=""/>
    <s v=""/>
    <s v=""/>
    <s v=""/>
    <s v=""/>
    <s v=""/>
    <s v=""/>
    <s v=""/>
    <s v=""/>
    <s v=""/>
    <s v=""/>
    <s v=""/>
    <s v=""/>
    <s v=""/>
    <s v=""/>
    <s v=""/>
    <m/>
    <m/>
    <n v="0"/>
    <n v="0"/>
    <n v="0"/>
    <n v="0"/>
    <n v="0"/>
  </r>
  <r>
    <x v="336"/>
    <x v="0"/>
    <s v="Bill To Contact"/>
    <s v="VAL-3146"/>
    <s v="VAL-2874"/>
    <x v="1"/>
    <s v="ID_Num_10"/>
    <s v="065 Williamson Manor Suite 518"/>
    <s v="Leeton"/>
    <m/>
    <s v="46891"/>
    <s v="GB"/>
    <s v="PO-851"/>
    <m/>
    <s v="ID-5953a000"/>
    <s v="Ronald Bass"/>
    <m/>
    <x v="0"/>
    <s v=""/>
    <s v=""/>
    <s v=""/>
    <s v=""/>
    <s v=""/>
    <s v=""/>
    <s v=""/>
    <s v=""/>
    <s v=""/>
    <s v=""/>
    <s v=""/>
    <s v=""/>
    <s v=""/>
    <s v=""/>
    <s v=""/>
    <s v=""/>
    <s v=""/>
    <s v=""/>
    <m/>
    <m/>
    <n v="0"/>
    <n v="0"/>
    <n v="0"/>
    <n v="0"/>
    <n v="0"/>
  </r>
  <r>
    <x v="157"/>
    <x v="2"/>
    <s v="PO Number"/>
    <s v="VAL-3016"/>
    <s v="VAL-1550"/>
    <x v="5"/>
    <s v="ID_Num_8"/>
    <s v="7779 Mary Ridges Suite 950"/>
    <s v="Port Connie"/>
    <s v="IA"/>
    <s v="29176"/>
    <s v="US"/>
    <s v="PO-591"/>
    <m/>
    <s v="ID-4203a000"/>
    <s v="David Anderson"/>
    <m/>
    <x v="0"/>
    <s v=""/>
    <s v=""/>
    <s v=""/>
    <s v=""/>
    <s v=""/>
    <s v=""/>
    <s v=""/>
    <s v=""/>
    <s v=""/>
    <s v=""/>
    <s v=""/>
    <s v=""/>
    <s v=""/>
    <s v=""/>
    <s v=""/>
    <s v=""/>
    <s v=""/>
    <s v=""/>
    <m/>
    <m/>
    <n v="0"/>
    <n v="0"/>
    <n v="0"/>
    <n v="0"/>
    <n v="0"/>
  </r>
  <r>
    <x v="363"/>
    <x v="0"/>
    <s v="Bill To Contact"/>
    <s v="VAL-2528"/>
    <s v="VAL-9596"/>
    <x v="1"/>
    <s v="ID_Num_9"/>
    <s v="41819 Peterson Lakes Suite 567"/>
    <s v="Wrighthaven"/>
    <s v="WA"/>
    <s v="25747"/>
    <s v="US"/>
    <s v="PO-613"/>
    <m/>
    <s v="ID-1160a000"/>
    <s v="Tamara Soto"/>
    <m/>
    <x v="0"/>
    <s v=""/>
    <s v=""/>
    <s v=""/>
    <s v=""/>
    <s v=""/>
    <s v=""/>
    <s v=""/>
    <s v=""/>
    <s v=""/>
    <s v=""/>
    <s v=""/>
    <s v=""/>
    <s v=""/>
    <s v=""/>
    <s v=""/>
    <s v=""/>
    <s v=""/>
    <s v=""/>
    <m/>
    <m/>
    <n v="0"/>
    <n v="0"/>
    <n v="0"/>
    <n v="0"/>
    <n v="0"/>
  </r>
  <r>
    <x v="65"/>
    <x v="0"/>
    <s v="Bill To Contact"/>
    <s v="VAL-3426"/>
    <s v="VAL-2956"/>
    <x v="12"/>
    <s v="ID_Num_10"/>
    <s v="181 Carson Extensions"/>
    <s v="East Andrea"/>
    <s v="BC"/>
    <s v="21009"/>
    <s v="CA"/>
    <s v="PO-807"/>
    <m/>
    <s v="ID-6891a000"/>
    <s v="Keith Ware"/>
    <m/>
    <x v="0"/>
    <s v=""/>
    <s v=""/>
    <s v=""/>
    <s v=""/>
    <s v=""/>
    <s v=""/>
    <s v=""/>
    <s v=""/>
    <s v=""/>
    <s v=""/>
    <s v=""/>
    <s v=""/>
    <s v=""/>
    <s v=""/>
    <s v=""/>
    <s v=""/>
    <s v=""/>
    <s v=""/>
    <m/>
    <m/>
    <n v="0"/>
    <n v="0"/>
    <n v="0"/>
    <n v="0"/>
    <n v="0"/>
  </r>
  <r>
    <x v="294"/>
    <x v="2"/>
    <s v="PO Number"/>
    <s v="VAL-7962"/>
    <s v="VAL-3150"/>
    <x v="2"/>
    <s v="ID_Num_1"/>
    <s v="22883 Kaitlyn Branch Suite 535"/>
    <s v="New Diana"/>
    <s v="SC"/>
    <s v="72990"/>
    <s v="US"/>
    <s v="PO-699"/>
    <m/>
    <s v="ID-7644a000"/>
    <s v="Jacqueline Johnson"/>
    <m/>
    <x v="0"/>
    <s v=""/>
    <s v=""/>
    <s v=""/>
    <s v=""/>
    <s v=""/>
    <s v=""/>
    <s v=""/>
    <s v=""/>
    <s v=""/>
    <s v=""/>
    <s v=""/>
    <s v=""/>
    <s v=""/>
    <s v=""/>
    <s v=""/>
    <s v=""/>
    <s v=""/>
    <s v=""/>
    <m/>
    <m/>
    <n v="0"/>
    <n v="0"/>
    <n v="0"/>
    <n v="0"/>
    <n v="0"/>
  </r>
  <r>
    <x v="364"/>
    <x v="1"/>
    <s v="Bill To Contact"/>
    <s v="VAL-1400"/>
    <s v="VAL-1710"/>
    <x v="11"/>
    <s v="ID_Num_1"/>
    <s v="9772 Douglas Forges"/>
    <s v="Port Danashire"/>
    <s v="WA"/>
    <s v="90607"/>
    <s v="US"/>
    <s v="PO-819"/>
    <m/>
    <s v="ID-2907a000"/>
    <s v="Destiny Parker"/>
    <m/>
    <x v="1"/>
    <s v=""/>
    <s v=""/>
    <s v=""/>
    <s v=""/>
    <s v=""/>
    <s v=""/>
    <s v=""/>
    <s v=""/>
    <s v=""/>
    <s v=""/>
    <s v=""/>
    <s v=""/>
    <s v=""/>
    <s v=""/>
    <s v=""/>
    <s v=""/>
    <s v=""/>
    <s v=""/>
    <m/>
    <m/>
    <n v="0"/>
    <n v="0"/>
    <n v="0"/>
    <n v="0"/>
    <n v="0"/>
  </r>
  <r>
    <x v="365"/>
    <x v="3"/>
    <s v="Account Name"/>
    <s v="VAL-7368"/>
    <s v="VAL-4130"/>
    <x v="5"/>
    <s v="ID_Num_4"/>
    <s v="140 May Lights"/>
    <s v="Johnathanview"/>
    <m/>
    <s v="99704"/>
    <s v="GB"/>
    <s v="PO-404"/>
    <m/>
    <s v="ID-3826a000"/>
    <s v="Brian Sanders"/>
    <m/>
    <x v="0"/>
    <s v=""/>
    <s v=""/>
    <s v=""/>
    <s v=""/>
    <s v=""/>
    <s v=""/>
    <s v=""/>
    <s v=""/>
    <s v=""/>
    <s v=""/>
    <s v=""/>
    <s v=""/>
    <s v=""/>
    <s v=""/>
    <s v=""/>
    <s v=""/>
    <s v=""/>
    <s v=""/>
    <m/>
    <m/>
    <n v="0"/>
    <n v="0"/>
    <n v="0"/>
    <n v="0"/>
    <n v="0"/>
  </r>
  <r>
    <x v="366"/>
    <x v="0"/>
    <s v="PO Number"/>
    <s v="VAL-1489"/>
    <s v="VAL-9228"/>
    <x v="10"/>
    <s v="ID_Num_3"/>
    <s v="985 Sheena Viaduct Suite 806"/>
    <s v="Sextonbury"/>
    <s v="WA"/>
    <s v="94093"/>
    <s v="US"/>
    <s v="PO-156"/>
    <m/>
    <s v="ID-7469a000"/>
    <s v="Tracey Hill"/>
    <m/>
    <x v="0"/>
    <s v=""/>
    <s v=""/>
    <s v=""/>
    <s v=""/>
    <s v=""/>
    <s v=""/>
    <s v=""/>
    <s v=""/>
    <s v=""/>
    <s v=""/>
    <s v=""/>
    <s v=""/>
    <s v=""/>
    <s v=""/>
    <s v=""/>
    <s v=""/>
    <s v=""/>
    <s v=""/>
    <m/>
    <m/>
    <n v="0"/>
    <n v="0"/>
    <n v="0"/>
    <n v="0"/>
    <n v="0"/>
  </r>
  <r>
    <x v="367"/>
    <x v="3"/>
    <s v="Billing Contact Name"/>
    <s v="VAL-2540"/>
    <s v="VAL-9689"/>
    <x v="15"/>
    <s v="ID_Num_1"/>
    <s v="769 Warren Crescent"/>
    <s v="Johntown"/>
    <s v="FL"/>
    <s v="33516"/>
    <s v="US"/>
    <s v="PO-101"/>
    <m/>
    <s v="ID-7610a000"/>
    <s v="Ariana Gonzales"/>
    <m/>
    <x v="0"/>
    <s v=""/>
    <s v=""/>
    <s v=""/>
    <s v=""/>
    <s v=""/>
    <s v=""/>
    <s v=""/>
    <s v=""/>
    <s v=""/>
    <s v=""/>
    <s v=""/>
    <s v=""/>
    <s v=""/>
    <s v=""/>
    <s v=""/>
    <s v=""/>
    <s v=""/>
    <s v=""/>
    <m/>
    <m/>
    <n v="0"/>
    <n v="0"/>
    <n v="0"/>
    <n v="0"/>
    <n v="0"/>
  </r>
  <r>
    <x v="368"/>
    <x v="3"/>
    <s v="Billing Contact Name"/>
    <s v="VAL-7978"/>
    <s v="VAL-9042"/>
    <x v="11"/>
    <s v="ID_Num_9"/>
    <s v="614 Mary Stream"/>
    <s v="Swansonville"/>
    <s v="CT"/>
    <s v="10062"/>
    <s v="US"/>
    <s v="PO-286"/>
    <m/>
    <s v="ID-1295a000"/>
    <s v="Kyle Jensen"/>
    <m/>
    <x v="0"/>
    <s v=""/>
    <s v=""/>
    <s v=""/>
    <s v=""/>
    <s v=""/>
    <s v=""/>
    <s v=""/>
    <s v=""/>
    <s v=""/>
    <s v=""/>
    <s v=""/>
    <s v=""/>
    <s v=""/>
    <s v=""/>
    <s v=""/>
    <s v=""/>
    <s v=""/>
    <s v=""/>
    <m/>
    <m/>
    <n v="0"/>
    <n v="0"/>
    <n v="0"/>
    <n v="0"/>
    <n v="0"/>
  </r>
  <r>
    <x v="369"/>
    <x v="0"/>
    <s v="Bill To Contact"/>
    <s v="VAL-5394"/>
    <s v="VAL-4134"/>
    <x v="9"/>
    <s v="ID_Num_3"/>
    <s v="0427 Jonathan Cliff Apt. 738"/>
    <s v="Tonyaview"/>
    <s v="BC"/>
    <s v="11423"/>
    <s v="CA"/>
    <s v="PO-555"/>
    <m/>
    <s v="ID-3224a000"/>
    <s v="William Crosby"/>
    <m/>
    <x v="0"/>
    <s v=""/>
    <s v=""/>
    <s v=""/>
    <s v=""/>
    <s v=""/>
    <s v=""/>
    <s v=""/>
    <s v=""/>
    <s v=""/>
    <s v=""/>
    <s v=""/>
    <s v=""/>
    <s v=""/>
    <s v=""/>
    <s v=""/>
    <s v=""/>
    <s v=""/>
    <s v=""/>
    <m/>
    <m/>
    <n v="0"/>
    <n v="0"/>
    <n v="0"/>
    <n v="0"/>
    <n v="0"/>
  </r>
  <r>
    <x v="79"/>
    <x v="1"/>
    <s v="Bill To Contact"/>
    <s v="VAL-8618"/>
    <s v="VAL-4311"/>
    <x v="9"/>
    <s v="ID_Num_3"/>
    <s v="788 Donna Drive"/>
    <s v="Walkerton"/>
    <s v="BC"/>
    <s v="51302"/>
    <s v="CA"/>
    <s v="PO-507"/>
    <m/>
    <s v="ID-8975a000"/>
    <s v="Larry Rice"/>
    <m/>
    <x v="1"/>
    <s v=""/>
    <s v=""/>
    <s v=""/>
    <s v=""/>
    <s v=""/>
    <s v=""/>
    <s v=""/>
    <s v=""/>
    <s v=""/>
    <s v=""/>
    <s v=""/>
    <s v=""/>
    <s v=""/>
    <s v=""/>
    <s v=""/>
    <s v=""/>
    <s v=""/>
    <s v=""/>
    <m/>
    <m/>
    <n v="0"/>
    <n v="0"/>
    <n v="0"/>
    <n v="0"/>
    <n v="0"/>
  </r>
  <r>
    <x v="370"/>
    <x v="3"/>
    <s v="Bill To Contact"/>
    <s v="VAL-5743"/>
    <s v="VAL-7205"/>
    <x v="1"/>
    <s v="ID_Num_3"/>
    <s v="2464 Carr Stream Suite 050"/>
    <s v="North Erin"/>
    <s v="BC"/>
    <s v="49744"/>
    <s v="CA"/>
    <s v="PO-866"/>
    <m/>
    <s v="ID-6301a000"/>
    <s v="Amber Bennett"/>
    <m/>
    <x v="1"/>
    <s v=""/>
    <s v=""/>
    <s v=""/>
    <s v=""/>
    <s v=""/>
    <s v=""/>
    <s v=""/>
    <s v=""/>
    <s v=""/>
    <s v=""/>
    <s v=""/>
    <s v=""/>
    <s v=""/>
    <s v=""/>
    <s v=""/>
    <s v=""/>
    <s v=""/>
    <s v=""/>
    <m/>
    <m/>
    <n v="0"/>
    <n v="0"/>
    <n v="0"/>
    <n v="0"/>
    <n v="0"/>
  </r>
  <r>
    <x v="371"/>
    <x v="0"/>
    <s v="PO Number"/>
    <s v="VAL-4524"/>
    <s v="VAL-2842"/>
    <x v="2"/>
    <s v="ID_Num_8"/>
    <s v="370 Flores Union"/>
    <s v="Gonzalezmouth"/>
    <s v="BC"/>
    <s v="18860"/>
    <s v="CA"/>
    <s v="PO-926"/>
    <m/>
    <s v="ID-8958a000"/>
    <s v="Ashley Ho"/>
    <m/>
    <x v="0"/>
    <s v=""/>
    <s v=""/>
    <s v=""/>
    <s v=""/>
    <s v=""/>
    <s v=""/>
    <s v=""/>
    <s v=""/>
    <s v=""/>
    <s v=""/>
    <s v=""/>
    <s v=""/>
    <s v=""/>
    <s v=""/>
    <s v=""/>
    <s v=""/>
    <s v=""/>
    <s v=""/>
    <m/>
    <m/>
    <n v="0"/>
    <n v="0"/>
    <n v="0"/>
    <n v="0"/>
    <n v="0"/>
  </r>
  <r>
    <x v="372"/>
    <x v="3"/>
    <s v="Account Name"/>
    <s v="VAL-2183"/>
    <s v="VAL-5304"/>
    <x v="10"/>
    <s v="ID_Num_7"/>
    <s v="739 Spencer Wall Suite 452"/>
    <s v="Davisfort"/>
    <s v="BC"/>
    <s v="82188"/>
    <s v="CA"/>
    <s v="PO-896"/>
    <m/>
    <s v="ID-8828a000"/>
    <s v="Angela Jones"/>
    <m/>
    <x v="0"/>
    <s v=""/>
    <s v=""/>
    <s v=""/>
    <s v=""/>
    <s v=""/>
    <s v=""/>
    <s v=""/>
    <s v=""/>
    <s v=""/>
    <s v=""/>
    <s v=""/>
    <s v=""/>
    <s v=""/>
    <s v=""/>
    <s v=""/>
    <s v=""/>
    <s v=""/>
    <s v=""/>
    <m/>
    <m/>
    <n v="0"/>
    <n v="0"/>
    <n v="0"/>
    <n v="0"/>
    <n v="0"/>
  </r>
  <r>
    <x v="227"/>
    <x v="2"/>
    <s v="Account Name"/>
    <s v="VAL-8225"/>
    <s v="VAL-3521"/>
    <x v="9"/>
    <s v="ID_Num_9"/>
    <s v="451 Kevin Creek"/>
    <s v="Morrisberg"/>
    <s v="IL"/>
    <s v="32079"/>
    <s v="US"/>
    <s v="PO-857"/>
    <m/>
    <s v="ID-8740a000"/>
    <s v="Andrew Hawkins"/>
    <m/>
    <x v="0"/>
    <s v=""/>
    <s v=""/>
    <s v=""/>
    <s v=""/>
    <s v=""/>
    <s v=""/>
    <s v=""/>
    <s v=""/>
    <s v=""/>
    <s v=""/>
    <s v=""/>
    <s v=""/>
    <s v=""/>
    <s v=""/>
    <s v=""/>
    <s v=""/>
    <s v=""/>
    <s v=""/>
    <m/>
    <m/>
    <n v="0"/>
    <n v="0"/>
    <n v="0"/>
    <n v="0"/>
    <n v="0"/>
  </r>
  <r>
    <x v="121"/>
    <x v="3"/>
    <s v="Account Name"/>
    <s v="VAL-4177"/>
    <s v="VAL-5871"/>
    <x v="11"/>
    <s v="ID_Num_10"/>
    <s v="2872 Lopez Squares"/>
    <s v="Michaelview"/>
    <m/>
    <s v="02286"/>
    <s v="GB"/>
    <s v="PO-132"/>
    <m/>
    <s v="ID-6231a000"/>
    <s v="Louis Smith"/>
    <m/>
    <x v="0"/>
    <s v=""/>
    <s v=""/>
    <s v=""/>
    <s v=""/>
    <s v=""/>
    <s v=""/>
    <s v=""/>
    <s v=""/>
    <s v=""/>
    <s v=""/>
    <s v=""/>
    <s v=""/>
    <s v=""/>
    <s v=""/>
    <s v=""/>
    <s v=""/>
    <s v=""/>
    <s v=""/>
    <m/>
    <m/>
    <n v="0"/>
    <n v="0"/>
    <n v="0"/>
    <n v="0"/>
    <n v="0"/>
  </r>
  <r>
    <x v="373"/>
    <x v="1"/>
    <s v="Account Name"/>
    <s v="VAL-4994"/>
    <s v="VAL-3992"/>
    <x v="2"/>
    <s v="ID_Num_1"/>
    <s v="72919 Brooke Tunnel"/>
    <s v="North Charles"/>
    <s v="BC"/>
    <s v="03909"/>
    <s v="CA"/>
    <s v="PO-791"/>
    <m/>
    <s v="ID-8494a000"/>
    <s v="Benjamin Erickson"/>
    <m/>
    <x v="0"/>
    <s v=""/>
    <s v=""/>
    <s v=""/>
    <s v=""/>
    <s v=""/>
    <s v=""/>
    <s v=""/>
    <s v=""/>
    <s v=""/>
    <s v=""/>
    <s v=""/>
    <s v=""/>
    <s v=""/>
    <s v=""/>
    <s v=""/>
    <s v=""/>
    <s v=""/>
    <s v=""/>
    <m/>
    <m/>
    <n v="0"/>
    <n v="0"/>
    <n v="0"/>
    <n v="0"/>
    <n v="0"/>
  </r>
  <r>
    <x v="313"/>
    <x v="0"/>
    <s v="PO Number"/>
    <s v="VAL-2654"/>
    <s v="VAL-8711"/>
    <x v="2"/>
    <s v="ID_Num_1"/>
    <s v="5381 Kenneth Prairie Suite 326"/>
    <s v="Sandraside"/>
    <m/>
    <s v="51556"/>
    <s v="GB"/>
    <s v="PO-290"/>
    <m/>
    <s v="ID-3392a000"/>
    <s v="April Anderson"/>
    <m/>
    <x v="1"/>
    <s v=""/>
    <s v=""/>
    <s v=""/>
    <s v=""/>
    <s v=""/>
    <s v=""/>
    <s v=""/>
    <s v=""/>
    <s v=""/>
    <s v=""/>
    <s v=""/>
    <s v=""/>
    <s v=""/>
    <s v=""/>
    <s v=""/>
    <s v=""/>
    <s v=""/>
    <s v=""/>
    <m/>
    <m/>
    <n v="0"/>
    <n v="0"/>
    <n v="0"/>
    <n v="0"/>
    <n v="0"/>
  </r>
  <r>
    <x v="37"/>
    <x v="1"/>
    <s v="PO Number"/>
    <s v="VAL-7366"/>
    <s v="VAL-3032"/>
    <x v="14"/>
    <s v="ID_Num_6"/>
    <s v="810 Larsen Overpass Apt. 501"/>
    <s v="Elliottshire"/>
    <s v="IN"/>
    <s v="30750"/>
    <s v="US"/>
    <s v="PO-351"/>
    <m/>
    <s v="ID-1299a000"/>
    <s v="Jessica Ellison"/>
    <m/>
    <x v="0"/>
    <s v=""/>
    <s v=""/>
    <s v=""/>
    <s v=""/>
    <s v=""/>
    <s v=""/>
    <s v=""/>
    <s v=""/>
    <s v=""/>
    <s v=""/>
    <s v=""/>
    <s v=""/>
    <s v=""/>
    <s v=""/>
    <s v=""/>
    <s v=""/>
    <s v=""/>
    <s v=""/>
    <m/>
    <m/>
    <n v="0"/>
    <n v="0"/>
    <n v="0"/>
    <n v="0"/>
    <n v="0"/>
  </r>
  <r>
    <x v="374"/>
    <x v="2"/>
    <s v="Account Name"/>
    <s v="VAL-9871"/>
    <s v="VAL-5891"/>
    <x v="0"/>
    <s v="ID_Num_10"/>
    <s v="51337 David Overpass Suite 840"/>
    <s v="South Bradley"/>
    <s v="NC"/>
    <s v="47876"/>
    <s v="US"/>
    <s v="PO-983"/>
    <m/>
    <s v="ID-5503a000"/>
    <s v="Michael Grant"/>
    <m/>
    <x v="0"/>
    <s v=""/>
    <s v=""/>
    <s v=""/>
    <s v=""/>
    <s v=""/>
    <s v=""/>
    <s v=""/>
    <s v=""/>
    <s v=""/>
    <s v=""/>
    <s v=""/>
    <s v=""/>
    <s v=""/>
    <s v=""/>
    <s v=""/>
    <s v=""/>
    <s v=""/>
    <s v=""/>
    <m/>
    <m/>
    <n v="0"/>
    <n v="0"/>
    <n v="0"/>
    <n v="0"/>
    <n v="0"/>
  </r>
  <r>
    <x v="354"/>
    <x v="0"/>
    <s v="Billing Contact Name"/>
    <s v="VAL-1614"/>
    <s v="VAL-6922"/>
    <x v="0"/>
    <s v="ID_Num_6"/>
    <s v="86855 Oliver Junctions Suite 412"/>
    <s v="New Emilyshire"/>
    <m/>
    <s v="88685"/>
    <s v="GB"/>
    <s v="PO-574"/>
    <m/>
    <s v="ID-9066a000"/>
    <s v="Brianna Williams"/>
    <m/>
    <x v="0"/>
    <s v=""/>
    <s v=""/>
    <s v=""/>
    <s v=""/>
    <s v=""/>
    <s v=""/>
    <s v=""/>
    <s v=""/>
    <s v=""/>
    <s v=""/>
    <s v=""/>
    <s v=""/>
    <s v=""/>
    <s v=""/>
    <s v=""/>
    <s v=""/>
    <s v=""/>
    <s v=""/>
    <m/>
    <m/>
    <n v="0"/>
    <n v="0"/>
    <n v="0"/>
    <n v="0"/>
    <n v="0"/>
  </r>
  <r>
    <x v="307"/>
    <x v="3"/>
    <s v="PO Number"/>
    <s v="VAL-5123"/>
    <s v="VAL-2338"/>
    <x v="2"/>
    <s v="ID_Num_3"/>
    <s v="771 Morgan Road"/>
    <s v="East Joyland"/>
    <s v="BC"/>
    <s v="87769"/>
    <s v="CA"/>
    <s v="PO-686"/>
    <m/>
    <s v="ID-2676a000"/>
    <s v="Lauren Young"/>
    <m/>
    <x v="0"/>
    <s v=""/>
    <s v=""/>
    <s v=""/>
    <s v=""/>
    <s v=""/>
    <s v=""/>
    <s v=""/>
    <s v=""/>
    <s v=""/>
    <s v=""/>
    <s v=""/>
    <s v=""/>
    <s v=""/>
    <s v=""/>
    <s v=""/>
    <s v=""/>
    <s v=""/>
    <s v=""/>
    <m/>
    <m/>
    <n v="0"/>
    <n v="0"/>
    <n v="0"/>
    <n v="0"/>
    <n v="0"/>
  </r>
  <r>
    <x v="375"/>
    <x v="2"/>
    <s v="Billing Contact Name"/>
    <s v="VAL-2277"/>
    <s v="VAL-8569"/>
    <x v="0"/>
    <s v="ID_Num_1"/>
    <s v="119 Raymond Locks Apt. 471"/>
    <s v="West Brian"/>
    <s v="MT"/>
    <s v="97872"/>
    <s v="US"/>
    <s v="PO-272"/>
    <m/>
    <s v="ID-9074a000"/>
    <s v="Christina Gonzalez"/>
    <m/>
    <x v="0"/>
    <s v=""/>
    <s v=""/>
    <s v=""/>
    <s v=""/>
    <s v=""/>
    <s v=""/>
    <s v=""/>
    <s v=""/>
    <s v=""/>
    <s v=""/>
    <s v=""/>
    <s v=""/>
    <s v=""/>
    <s v=""/>
    <s v=""/>
    <s v=""/>
    <s v=""/>
    <s v=""/>
    <m/>
    <m/>
    <n v="0"/>
    <n v="0"/>
    <n v="0"/>
    <n v="0"/>
    <n v="0"/>
  </r>
  <r>
    <x v="17"/>
    <x v="2"/>
    <s v="Billing Contact Name"/>
    <s v="VAL-9160"/>
    <s v="VAL-4344"/>
    <x v="7"/>
    <s v="ID_Num_4"/>
    <s v="2122 Megan Viaduct Apt. 476"/>
    <s v="Port Christineville"/>
    <s v="AR"/>
    <s v="02012"/>
    <s v="US"/>
    <s v="PO-614"/>
    <m/>
    <s v="ID-5225a000"/>
    <s v="Ryan Salinas"/>
    <m/>
    <x v="0"/>
    <s v=""/>
    <s v=""/>
    <s v=""/>
    <s v=""/>
    <s v=""/>
    <s v=""/>
    <s v=""/>
    <s v=""/>
    <s v=""/>
    <s v=""/>
    <s v=""/>
    <s v=""/>
    <s v=""/>
    <s v=""/>
    <s v=""/>
    <s v=""/>
    <s v=""/>
    <s v=""/>
    <m/>
    <m/>
    <n v="0"/>
    <n v="0"/>
    <n v="0"/>
    <n v="0"/>
    <n v="0"/>
  </r>
  <r>
    <x v="157"/>
    <x v="1"/>
    <s v="Account Name"/>
    <s v="VAL-5489"/>
    <s v="VAL-4704"/>
    <x v="14"/>
    <s v="ID_Num_6"/>
    <s v="0141 Nicholas Green Apt. 563"/>
    <s v="Robertsstad"/>
    <m/>
    <s v="29511"/>
    <s v="GB"/>
    <s v="PO-567"/>
    <m/>
    <s v="ID-3330a000"/>
    <s v="Jacqueline Lawrence"/>
    <m/>
    <x v="0"/>
    <s v=""/>
    <s v=""/>
    <s v=""/>
    <s v=""/>
    <s v=""/>
    <s v=""/>
    <s v=""/>
    <s v=""/>
    <s v=""/>
    <s v=""/>
    <s v=""/>
    <s v=""/>
    <s v=""/>
    <s v=""/>
    <s v=""/>
    <s v=""/>
    <s v=""/>
    <s v=""/>
    <m/>
    <m/>
    <n v="0"/>
    <n v="0"/>
    <n v="0"/>
    <n v="0"/>
    <n v="0"/>
  </r>
  <r>
    <x v="150"/>
    <x v="1"/>
    <s v="Billing Contact Name"/>
    <s v="VAL-2246"/>
    <s v="VAL-2750"/>
    <x v="7"/>
    <s v="ID_Num_7"/>
    <s v="9847 Lisa Throughway Suite 218"/>
    <s v="North Elizabeth"/>
    <s v="SD"/>
    <s v="92582"/>
    <s v="US"/>
    <s v="PO-328"/>
    <m/>
    <s v="ID-7888a000"/>
    <s v="Amy Lloyd"/>
    <m/>
    <x v="0"/>
    <s v=""/>
    <s v=""/>
    <s v=""/>
    <s v=""/>
    <s v=""/>
    <s v=""/>
    <s v=""/>
    <s v=""/>
    <s v=""/>
    <s v=""/>
    <s v=""/>
    <s v=""/>
    <s v=""/>
    <s v=""/>
    <s v=""/>
    <s v=""/>
    <s v=""/>
    <s v=""/>
    <m/>
    <m/>
    <n v="0"/>
    <n v="0"/>
    <n v="0"/>
    <n v="0"/>
    <n v="0"/>
  </r>
  <r>
    <x v="40"/>
    <x v="0"/>
    <s v="Billing Contact Name"/>
    <s v="VAL-8534"/>
    <s v="VAL-1701"/>
    <x v="14"/>
    <s v="ID_Num_4"/>
    <s v="8387 Jessica Parkway Apt. 362"/>
    <s v="Johnsonborough"/>
    <s v="MD"/>
    <s v="47030"/>
    <s v="US"/>
    <s v="PO-634"/>
    <m/>
    <s v="ID-8779a000"/>
    <s v="Kerry Taylor"/>
    <m/>
    <x v="0"/>
    <s v=""/>
    <s v=""/>
    <s v=""/>
    <s v=""/>
    <s v=""/>
    <s v=""/>
    <s v=""/>
    <s v=""/>
    <s v=""/>
    <s v=""/>
    <s v=""/>
    <s v=""/>
    <s v=""/>
    <s v=""/>
    <s v=""/>
    <s v=""/>
    <s v=""/>
    <s v=""/>
    <m/>
    <m/>
    <n v="0"/>
    <n v="0"/>
    <n v="0"/>
    <n v="0"/>
    <n v="0"/>
  </r>
  <r>
    <x v="350"/>
    <x v="3"/>
    <s v="Billing Contact Name"/>
    <s v="VAL-9958"/>
    <s v="VAL-3601"/>
    <x v="0"/>
    <s v="ID_Num_9"/>
    <s v="2744 Jacqueline Pass"/>
    <s v="Adamschester"/>
    <s v="DE"/>
    <s v="55459"/>
    <s v="US"/>
    <s v="PO-583"/>
    <m/>
    <s v="ID-3629a000"/>
    <s v="Dr. Heather Baker MD"/>
    <m/>
    <x v="0"/>
    <s v=""/>
    <s v=""/>
    <s v=""/>
    <s v=""/>
    <s v=""/>
    <s v=""/>
    <s v=""/>
    <s v=""/>
    <s v=""/>
    <s v=""/>
    <s v=""/>
    <s v=""/>
    <s v=""/>
    <s v=""/>
    <s v=""/>
    <s v=""/>
    <s v=""/>
    <s v=""/>
    <m/>
    <m/>
    <n v="0"/>
    <n v="0"/>
    <n v="0"/>
    <n v="0"/>
    <n v="0"/>
  </r>
  <r>
    <x v="376"/>
    <x v="2"/>
    <s v="Billing Contact Name"/>
    <s v="VAL-3159"/>
    <s v="VAL-9509"/>
    <x v="8"/>
    <s v="ID_Num_6"/>
    <s v="38367 Hoover Hills Suite 040"/>
    <s v="Lake Rebecca"/>
    <s v="BC"/>
    <s v="03876"/>
    <s v="CA"/>
    <s v="PO-718"/>
    <m/>
    <s v="ID-4749a000"/>
    <s v="Jessica Poole"/>
    <m/>
    <x v="0"/>
    <s v=""/>
    <s v=""/>
    <s v=""/>
    <s v=""/>
    <s v=""/>
    <s v=""/>
    <s v=""/>
    <s v=""/>
    <s v=""/>
    <s v=""/>
    <s v=""/>
    <s v=""/>
    <s v=""/>
    <s v=""/>
    <s v=""/>
    <s v=""/>
    <s v=""/>
    <s v=""/>
    <m/>
    <m/>
    <n v="0"/>
    <n v="0"/>
    <n v="0"/>
    <n v="0"/>
    <n v="0"/>
  </r>
  <r>
    <x v="377"/>
    <x v="2"/>
    <s v="Account Name"/>
    <s v="VAL-3718"/>
    <s v="VAL-2357"/>
    <x v="2"/>
    <s v="ID_Num_10"/>
    <s v="7845 Stephanie Station"/>
    <s v="East Jason"/>
    <s v="WV"/>
    <s v="96116"/>
    <s v="US"/>
    <s v="PO-410"/>
    <m/>
    <s v="ID-5143a000"/>
    <s v="Heather Calderon"/>
    <m/>
    <x v="0"/>
    <s v=""/>
    <s v=""/>
    <s v=""/>
    <s v=""/>
    <s v=""/>
    <s v=""/>
    <s v=""/>
    <s v=""/>
    <s v=""/>
    <s v=""/>
    <s v=""/>
    <s v=""/>
    <s v=""/>
    <s v=""/>
    <s v=""/>
    <s v=""/>
    <s v=""/>
    <s v=""/>
    <m/>
    <m/>
    <n v="0"/>
    <n v="0"/>
    <n v="0"/>
    <n v="0"/>
    <n v="0"/>
  </r>
  <r>
    <x v="1"/>
    <x v="1"/>
    <s v="PO Number"/>
    <s v="VAL-8781"/>
    <s v="VAL-9357"/>
    <x v="2"/>
    <s v="ID_Num_9"/>
    <s v="76866 Sean Plain Suite 131"/>
    <s v="Reidberg"/>
    <m/>
    <s v="65549"/>
    <s v="GB"/>
    <s v="PO-604"/>
    <m/>
    <s v="ID-3184a000"/>
    <s v="Gerald Mejia"/>
    <m/>
    <x v="0"/>
    <s v=""/>
    <s v=""/>
    <s v=""/>
    <s v=""/>
    <s v=""/>
    <s v=""/>
    <s v=""/>
    <s v=""/>
    <s v=""/>
    <s v=""/>
    <s v=""/>
    <s v=""/>
    <s v=""/>
    <s v=""/>
    <s v=""/>
    <s v=""/>
    <s v=""/>
    <s v=""/>
    <m/>
    <m/>
    <n v="0"/>
    <n v="0"/>
    <n v="0"/>
    <n v="0"/>
    <n v="0"/>
  </r>
  <r>
    <x v="378"/>
    <x v="1"/>
    <s v="Bill To Contact"/>
    <s v="VAL-6207"/>
    <s v="VAL-1927"/>
    <x v="1"/>
    <s v="ID_Num_5"/>
    <s v="291 Peterson Brooks Apt. 414"/>
    <s v="Taylorfort"/>
    <m/>
    <s v="80026"/>
    <s v="GB"/>
    <s v="PO-941"/>
    <m/>
    <s v="ID-5894a000"/>
    <s v="Darren Lewis"/>
    <m/>
    <x v="0"/>
    <s v=""/>
    <s v=""/>
    <s v=""/>
    <s v=""/>
    <s v=""/>
    <s v=""/>
    <s v=""/>
    <s v=""/>
    <s v=""/>
    <s v=""/>
    <s v=""/>
    <s v=""/>
    <s v=""/>
    <s v=""/>
    <s v=""/>
    <s v=""/>
    <s v=""/>
    <s v=""/>
    <m/>
    <m/>
    <n v="0"/>
    <n v="0"/>
    <n v="0"/>
    <n v="0"/>
    <n v="0"/>
  </r>
  <r>
    <x v="318"/>
    <x v="0"/>
    <s v="PO Number"/>
    <s v="VAL-3150"/>
    <s v="VAL-3935"/>
    <x v="5"/>
    <s v="ID_Num_10"/>
    <s v="3011 Taylor Oval"/>
    <s v="Patrickfurt"/>
    <s v="PR"/>
    <s v="64103"/>
    <s v="US"/>
    <s v="PO-761"/>
    <m/>
    <s v="ID-1261a000"/>
    <s v="Debra Rodriguez"/>
    <m/>
    <x v="0"/>
    <s v=""/>
    <s v=""/>
    <s v=""/>
    <s v=""/>
    <s v=""/>
    <s v=""/>
    <s v=""/>
    <s v=""/>
    <s v=""/>
    <s v=""/>
    <s v=""/>
    <s v=""/>
    <s v=""/>
    <s v=""/>
    <s v=""/>
    <s v=""/>
    <s v=""/>
    <s v=""/>
    <m/>
    <m/>
    <n v="0"/>
    <n v="0"/>
    <n v="0"/>
    <n v="0"/>
    <n v="0"/>
  </r>
  <r>
    <x v="379"/>
    <x v="2"/>
    <s v="Bill To Contact"/>
    <s v="VAL-4725"/>
    <s v="VAL-2721"/>
    <x v="2"/>
    <s v="ID_Num_5"/>
    <s v="9319 Robert Roads Suite 683"/>
    <s v="Lake Jon"/>
    <s v="BC"/>
    <s v="21150"/>
    <s v="CA"/>
    <s v="PO-178"/>
    <m/>
    <s v="ID-8403a000"/>
    <s v="Howard Freeman"/>
    <m/>
    <x v="0"/>
    <s v=""/>
    <s v=""/>
    <s v=""/>
    <s v=""/>
    <s v=""/>
    <s v=""/>
    <s v=""/>
    <s v=""/>
    <s v=""/>
    <s v=""/>
    <s v=""/>
    <s v=""/>
    <s v=""/>
    <s v=""/>
    <s v=""/>
    <s v=""/>
    <s v=""/>
    <s v=""/>
    <m/>
    <m/>
    <n v="0"/>
    <n v="0"/>
    <n v="0"/>
    <n v="0"/>
    <n v="0"/>
  </r>
  <r>
    <x v="380"/>
    <x v="0"/>
    <s v="Billing Contact Name"/>
    <s v="VAL-1984"/>
    <s v="VAL-4621"/>
    <x v="11"/>
    <s v="ID_Num_9"/>
    <s v="9599 Scott Falls"/>
    <s v="West Nicholas"/>
    <m/>
    <s v="83473"/>
    <s v="GB"/>
    <s v="PO-747"/>
    <m/>
    <s v="ID-3960a000"/>
    <s v="Richard Schmidt"/>
    <m/>
    <x v="0"/>
    <s v=""/>
    <s v=""/>
    <s v=""/>
    <s v=""/>
    <s v=""/>
    <s v=""/>
    <s v=""/>
    <s v=""/>
    <s v=""/>
    <s v=""/>
    <s v=""/>
    <s v=""/>
    <s v=""/>
    <s v=""/>
    <s v=""/>
    <s v=""/>
    <s v=""/>
    <s v=""/>
    <m/>
    <m/>
    <n v="0"/>
    <n v="0"/>
    <n v="0"/>
    <n v="0"/>
    <n v="0"/>
  </r>
  <r>
    <x v="381"/>
    <x v="3"/>
    <s v="Bill To Contact"/>
    <s v="VAL-8358"/>
    <s v="VAL-6907"/>
    <x v="13"/>
    <s v="ID_Num_1"/>
    <s v="8024 Le Knoll Apt. 102"/>
    <s v="Heathchester"/>
    <s v="ND"/>
    <s v="96912"/>
    <s v="US"/>
    <s v="PO-385"/>
    <m/>
    <s v="ID-9055a000"/>
    <s v="Michelle Santiago"/>
    <m/>
    <x v="0"/>
    <s v=""/>
    <s v=""/>
    <s v=""/>
    <s v=""/>
    <s v=""/>
    <s v=""/>
    <s v=""/>
    <s v=""/>
    <s v=""/>
    <s v=""/>
    <s v=""/>
    <s v=""/>
    <s v=""/>
    <s v=""/>
    <s v=""/>
    <s v=""/>
    <s v=""/>
    <s v=""/>
    <m/>
    <m/>
    <n v="0"/>
    <n v="0"/>
    <n v="0"/>
    <n v="0"/>
    <n v="0"/>
  </r>
  <r>
    <x v="382"/>
    <x v="0"/>
    <s v="Billing Contact Name"/>
    <s v="VAL-7547"/>
    <s v="VAL-8998"/>
    <x v="6"/>
    <s v="ID_Num_1"/>
    <s v="610 Miller Crescent"/>
    <s v="Edwardmouth"/>
    <m/>
    <s v="80350"/>
    <s v="GB"/>
    <s v="PO-502"/>
    <m/>
    <s v="ID-1743a000"/>
    <s v="Lisa Burns"/>
    <m/>
    <x v="1"/>
    <s v=""/>
    <s v=""/>
    <s v=""/>
    <s v=""/>
    <s v=""/>
    <s v=""/>
    <s v=""/>
    <s v=""/>
    <s v=""/>
    <s v=""/>
    <s v=""/>
    <s v=""/>
    <s v=""/>
    <s v=""/>
    <s v=""/>
    <s v=""/>
    <s v=""/>
    <s v=""/>
    <m/>
    <m/>
    <n v="0"/>
    <n v="0"/>
    <n v="0"/>
    <n v="0"/>
    <n v="0"/>
  </r>
  <r>
    <x v="292"/>
    <x v="2"/>
    <s v="Billing Contact Name"/>
    <s v="VAL-3102"/>
    <s v="VAL-7175"/>
    <x v="8"/>
    <s v="ID_Num_9"/>
    <s v="1008 Duncan Isle"/>
    <s v="Garciaberg"/>
    <m/>
    <s v="82014"/>
    <s v="GB"/>
    <s v="PO-250"/>
    <m/>
    <s v="ID-2935a000"/>
    <s v="Erika Rodriguez"/>
    <m/>
    <x v="0"/>
    <s v=""/>
    <s v=""/>
    <s v=""/>
    <s v=""/>
    <s v=""/>
    <s v=""/>
    <s v=""/>
    <s v=""/>
    <s v=""/>
    <s v=""/>
    <s v=""/>
    <s v=""/>
    <s v=""/>
    <s v=""/>
    <s v=""/>
    <s v=""/>
    <s v=""/>
    <s v=""/>
    <m/>
    <m/>
    <n v="0"/>
    <n v="0"/>
    <n v="0"/>
    <n v="0"/>
    <n v="0"/>
  </r>
  <r>
    <x v="383"/>
    <x v="0"/>
    <s v="Billing Contact Name"/>
    <s v="VAL-2387"/>
    <s v="VAL-3494"/>
    <x v="6"/>
    <s v="ID_Num_7"/>
    <s v="62587 Sheri Isle"/>
    <s v="Brayside"/>
    <s v="PR"/>
    <s v="56465"/>
    <s v="US"/>
    <s v="PO-254"/>
    <m/>
    <s v="ID-9263a000"/>
    <s v="Scott Simon"/>
    <m/>
    <x v="0"/>
    <s v=""/>
    <s v=""/>
    <s v=""/>
    <s v=""/>
    <s v=""/>
    <s v=""/>
    <s v=""/>
    <s v=""/>
    <s v=""/>
    <s v=""/>
    <s v=""/>
    <s v=""/>
    <s v=""/>
    <s v=""/>
    <s v=""/>
    <s v=""/>
    <s v=""/>
    <s v=""/>
    <m/>
    <m/>
    <n v="0"/>
    <n v="0"/>
    <n v="0"/>
    <n v="0"/>
    <n v="0"/>
  </r>
  <r>
    <x v="384"/>
    <x v="1"/>
    <s v="Bill To Contact"/>
    <s v="VAL-1319"/>
    <s v="VAL-4155"/>
    <x v="0"/>
    <s v="ID_Num_7"/>
    <s v="04056 Jason Route"/>
    <s v="Mitchellmouth"/>
    <s v="WI"/>
    <s v="40537"/>
    <s v="US"/>
    <s v="PO-361"/>
    <m/>
    <s v="ID-9889a000"/>
    <s v="Stacey Cole"/>
    <m/>
    <x v="1"/>
    <s v=""/>
    <s v=""/>
    <s v=""/>
    <s v=""/>
    <s v=""/>
    <s v=""/>
    <s v=""/>
    <s v=""/>
    <s v=""/>
    <s v=""/>
    <s v=""/>
    <s v=""/>
    <s v=""/>
    <s v=""/>
    <s v=""/>
    <s v=""/>
    <s v=""/>
    <s v=""/>
    <m/>
    <m/>
    <n v="0"/>
    <n v="0"/>
    <n v="0"/>
    <n v="0"/>
    <n v="0"/>
  </r>
  <r>
    <x v="193"/>
    <x v="3"/>
    <s v="PO Number"/>
    <s v="VAL-4397"/>
    <s v="VAL-1721"/>
    <x v="4"/>
    <s v="ID_Num_2"/>
    <s v="678 Jonathan Hill Apt. 893"/>
    <s v="Gregoryside"/>
    <s v="GA"/>
    <s v="93923"/>
    <s v="US"/>
    <s v="PO-484"/>
    <m/>
    <s v="ID-8832a000"/>
    <s v="Vincent Delacruz"/>
    <m/>
    <x v="0"/>
    <s v=""/>
    <s v=""/>
    <s v=""/>
    <s v=""/>
    <s v=""/>
    <s v=""/>
    <s v=""/>
    <s v=""/>
    <s v=""/>
    <s v=""/>
    <s v=""/>
    <s v=""/>
    <s v=""/>
    <s v=""/>
    <s v=""/>
    <s v=""/>
    <s v=""/>
    <s v=""/>
    <m/>
    <m/>
    <n v="0"/>
    <n v="0"/>
    <n v="0"/>
    <n v="0"/>
    <n v="0"/>
  </r>
  <r>
    <x v="385"/>
    <x v="0"/>
    <s v="PO Number"/>
    <s v="VAL-9622"/>
    <s v="VAL-7353"/>
    <x v="12"/>
    <s v="ID_Num_9"/>
    <s v="6215 James Vista"/>
    <s v="Port Johnfort"/>
    <s v="MI"/>
    <s v="37878"/>
    <s v="US"/>
    <s v="PO-711"/>
    <m/>
    <s v="ID-9437a000"/>
    <s v="Kevin Anderson"/>
    <m/>
    <x v="0"/>
    <s v=""/>
    <s v=""/>
    <s v=""/>
    <s v=""/>
    <s v=""/>
    <s v=""/>
    <s v=""/>
    <s v=""/>
    <s v=""/>
    <s v=""/>
    <s v=""/>
    <s v=""/>
    <s v=""/>
    <s v=""/>
    <s v=""/>
    <s v=""/>
    <s v=""/>
    <s v=""/>
    <m/>
    <m/>
    <n v="0"/>
    <n v="0"/>
    <n v="0"/>
    <n v="0"/>
    <n v="0"/>
  </r>
  <r>
    <x v="133"/>
    <x v="0"/>
    <s v="Billing Contact Name"/>
    <s v="VAL-3810"/>
    <s v="VAL-5095"/>
    <x v="0"/>
    <s v="ID_Num_2"/>
    <s v="48228 Lisa Parkways Suite 725"/>
    <s v="Gregoryland"/>
    <s v="BC"/>
    <s v="13225"/>
    <s v="CA"/>
    <s v="PO-491"/>
    <m/>
    <s v="ID-5323a000"/>
    <s v="Joseph Scott"/>
    <m/>
    <x v="0"/>
    <s v=""/>
    <s v=""/>
    <s v=""/>
    <s v=""/>
    <s v=""/>
    <s v=""/>
    <s v=""/>
    <s v=""/>
    <s v=""/>
    <s v=""/>
    <s v=""/>
    <s v=""/>
    <s v=""/>
    <s v=""/>
    <s v=""/>
    <s v=""/>
    <s v=""/>
    <s v=""/>
    <m/>
    <m/>
    <n v="0"/>
    <n v="0"/>
    <n v="0"/>
    <n v="0"/>
    <n v="0"/>
  </r>
  <r>
    <x v="386"/>
    <x v="2"/>
    <s v="Billing Contact Name"/>
    <s v="VAL-9186"/>
    <s v="VAL-2787"/>
    <x v="13"/>
    <s v="ID_Num_4"/>
    <s v="43424 Sharon Knoll"/>
    <s v="East Emily"/>
    <s v="BC"/>
    <s v="19755"/>
    <s v="CA"/>
    <s v="PO-779"/>
    <m/>
    <s v="ID-5242a000"/>
    <s v="Mary Young"/>
    <m/>
    <x v="0"/>
    <s v=""/>
    <s v=""/>
    <s v=""/>
    <s v=""/>
    <s v=""/>
    <s v=""/>
    <s v=""/>
    <s v=""/>
    <s v=""/>
    <s v=""/>
    <s v=""/>
    <s v=""/>
    <s v=""/>
    <s v=""/>
    <s v=""/>
    <s v=""/>
    <s v=""/>
    <s v=""/>
    <m/>
    <m/>
    <n v="0"/>
    <n v="0"/>
    <n v="0"/>
    <n v="0"/>
    <n v="0"/>
  </r>
  <r>
    <x v="387"/>
    <x v="0"/>
    <s v="Account Name"/>
    <s v="VAL-1474"/>
    <s v="VAL-8067"/>
    <x v="5"/>
    <s v="ID_Num_2"/>
    <s v="489 Philip Trace Apt. 349"/>
    <s v="Kimberlystad"/>
    <s v="BC"/>
    <s v="72594"/>
    <s v="CA"/>
    <s v="PO-305"/>
    <m/>
    <s v="ID-1446a000"/>
    <s v="Kevin Glass"/>
    <m/>
    <x v="0"/>
    <s v=""/>
    <s v=""/>
    <s v=""/>
    <s v=""/>
    <s v=""/>
    <s v=""/>
    <s v=""/>
    <s v=""/>
    <s v=""/>
    <s v=""/>
    <s v=""/>
    <s v=""/>
    <s v=""/>
    <s v=""/>
    <s v=""/>
    <s v=""/>
    <s v=""/>
    <s v=""/>
    <m/>
    <m/>
    <n v="0"/>
    <n v="0"/>
    <n v="0"/>
    <n v="0"/>
    <n v="0"/>
  </r>
  <r>
    <x v="259"/>
    <x v="3"/>
    <s v="Bill To Contact"/>
    <s v="VAL-3507"/>
    <s v="VAL-1608"/>
    <x v="5"/>
    <s v="ID_Num_7"/>
    <s v="8847 Ortega Drive Apt. 003"/>
    <s v="Nicholasport"/>
    <m/>
    <s v="88441"/>
    <s v="GB"/>
    <s v="PO-693"/>
    <m/>
    <s v="ID-8879a000"/>
    <s v="Andrew Brown"/>
    <m/>
    <x v="0"/>
    <s v=""/>
    <s v=""/>
    <s v=""/>
    <s v=""/>
    <s v=""/>
    <s v=""/>
    <s v=""/>
    <s v=""/>
    <s v=""/>
    <s v=""/>
    <s v=""/>
    <s v=""/>
    <s v=""/>
    <s v=""/>
    <s v=""/>
    <s v=""/>
    <s v=""/>
    <s v=""/>
    <m/>
    <m/>
    <n v="0"/>
    <n v="0"/>
    <n v="0"/>
    <n v="0"/>
    <n v="0"/>
  </r>
  <r>
    <x v="175"/>
    <x v="0"/>
    <s v="Bill To Contact"/>
    <s v="VAL-1241"/>
    <s v="VAL-4148"/>
    <x v="12"/>
    <s v="ID_Num_9"/>
    <s v="7302 Angela Meadows Apt. 188"/>
    <s v="New Teresa"/>
    <s v="WA"/>
    <s v="81316"/>
    <s v="US"/>
    <s v="PO-142"/>
    <m/>
    <s v="ID-1609a000"/>
    <s v="Sharon Hardin"/>
    <m/>
    <x v="0"/>
    <s v=""/>
    <s v=""/>
    <s v=""/>
    <s v=""/>
    <s v=""/>
    <s v=""/>
    <s v=""/>
    <s v=""/>
    <s v=""/>
    <s v=""/>
    <s v=""/>
    <s v=""/>
    <s v=""/>
    <s v=""/>
    <s v=""/>
    <s v=""/>
    <s v=""/>
    <s v=""/>
    <m/>
    <m/>
    <n v="0"/>
    <n v="0"/>
    <n v="0"/>
    <n v="0"/>
    <n v="0"/>
  </r>
  <r>
    <x v="160"/>
    <x v="2"/>
    <s v="Bill To Contact"/>
    <s v="VAL-4774"/>
    <s v="VAL-7684"/>
    <x v="13"/>
    <s v="ID_Num_8"/>
    <s v="0240 Samuel Street"/>
    <s v="Gallegosville"/>
    <m/>
    <s v="34625"/>
    <s v="GB"/>
    <s v="PO-365"/>
    <m/>
    <s v="ID-8527a000"/>
    <s v="Clinton Bradley"/>
    <m/>
    <x v="0"/>
    <s v=""/>
    <s v=""/>
    <s v=""/>
    <s v=""/>
    <s v=""/>
    <s v=""/>
    <s v=""/>
    <s v=""/>
    <s v=""/>
    <s v=""/>
    <s v=""/>
    <s v=""/>
    <s v=""/>
    <s v=""/>
    <s v=""/>
    <s v=""/>
    <s v=""/>
    <s v=""/>
    <m/>
    <m/>
    <n v="0"/>
    <n v="0"/>
    <n v="0"/>
    <n v="0"/>
    <n v="0"/>
  </r>
  <r>
    <x v="388"/>
    <x v="1"/>
    <s v="Bill To Contact"/>
    <s v="VAL-8105"/>
    <s v="VAL-7259"/>
    <x v="15"/>
    <s v="ID_Num_9"/>
    <s v="348 Brown Crest Apt. 170"/>
    <s v="Wilcoxhaven"/>
    <s v="DC"/>
    <s v="90194"/>
    <s v="US"/>
    <s v="PO-612"/>
    <m/>
    <s v="ID-9936a000"/>
    <s v="Marcus Humphrey"/>
    <m/>
    <x v="0"/>
    <s v=""/>
    <s v=""/>
    <s v=""/>
    <s v=""/>
    <s v=""/>
    <s v=""/>
    <s v=""/>
    <s v=""/>
    <s v=""/>
    <s v=""/>
    <s v=""/>
    <s v=""/>
    <s v=""/>
    <s v=""/>
    <s v=""/>
    <s v=""/>
    <s v=""/>
    <s v=""/>
    <m/>
    <m/>
    <n v="0"/>
    <n v="0"/>
    <n v="0"/>
    <n v="0"/>
    <n v="0"/>
  </r>
  <r>
    <x v="389"/>
    <x v="1"/>
    <s v="Bill To Contact"/>
    <s v="VAL-7134"/>
    <s v="VAL-4137"/>
    <x v="12"/>
    <s v="ID_Num_4"/>
    <s v="08238 Lynn Park"/>
    <s v="Paynemouth"/>
    <s v="BC"/>
    <s v="10101"/>
    <s v="CA"/>
    <s v="PO-800"/>
    <m/>
    <s v="ID-3234a000"/>
    <s v="Danielle Allen"/>
    <m/>
    <x v="0"/>
    <s v=""/>
    <s v=""/>
    <s v=""/>
    <s v=""/>
    <s v=""/>
    <s v=""/>
    <s v=""/>
    <s v=""/>
    <s v=""/>
    <s v=""/>
    <s v=""/>
    <s v=""/>
    <s v=""/>
    <s v=""/>
    <s v=""/>
    <s v=""/>
    <s v=""/>
    <s v=""/>
    <m/>
    <m/>
    <n v="0"/>
    <n v="0"/>
    <n v="0"/>
    <n v="0"/>
    <n v="0"/>
  </r>
  <r>
    <x v="390"/>
    <x v="2"/>
    <s v="Billing Contact Name"/>
    <s v="VAL-8670"/>
    <s v="VAL-2041"/>
    <x v="5"/>
    <s v="ID_Num_7"/>
    <s v="52122 Rebecca Path Suite 879"/>
    <s v="Kathyhaven"/>
    <s v="BC"/>
    <s v="97668"/>
    <s v="CA"/>
    <s v="PO-897"/>
    <m/>
    <s v="ID-8996a000"/>
    <s v="Juan Montgomery"/>
    <m/>
    <x v="0"/>
    <s v=""/>
    <s v=""/>
    <s v=""/>
    <s v=""/>
    <s v=""/>
    <s v=""/>
    <s v=""/>
    <s v=""/>
    <s v=""/>
    <s v=""/>
    <s v=""/>
    <s v=""/>
    <s v=""/>
    <s v=""/>
    <s v=""/>
    <s v=""/>
    <s v=""/>
    <s v=""/>
    <m/>
    <m/>
    <n v="0"/>
    <n v="0"/>
    <n v="0"/>
    <n v="0"/>
    <n v="0"/>
  </r>
  <r>
    <x v="391"/>
    <x v="1"/>
    <s v="Billing Contact Name"/>
    <s v="VAL-7505"/>
    <s v="VAL-4729"/>
    <x v="9"/>
    <s v="ID_Num_1"/>
    <s v="4071 Solomon Circle"/>
    <s v="North Joseph"/>
    <s v="PA"/>
    <s v="71042"/>
    <s v="US"/>
    <s v="PO-465"/>
    <m/>
    <s v="ID-9908a000"/>
    <s v="Cheryl Dalton"/>
    <m/>
    <x v="0"/>
    <s v=""/>
    <s v=""/>
    <s v=""/>
    <s v=""/>
    <s v=""/>
    <s v=""/>
    <s v=""/>
    <s v=""/>
    <s v=""/>
    <s v=""/>
    <s v=""/>
    <s v=""/>
    <s v=""/>
    <s v=""/>
    <s v=""/>
    <s v=""/>
    <s v=""/>
    <s v=""/>
    <m/>
    <m/>
    <n v="0"/>
    <n v="0"/>
    <n v="0"/>
    <n v="0"/>
    <n v="0"/>
  </r>
  <r>
    <x v="266"/>
    <x v="0"/>
    <s v="Bill To Contact"/>
    <s v="VAL-9500"/>
    <s v="VAL-4088"/>
    <x v="11"/>
    <s v="ID_Num_5"/>
    <s v="552 Vasquez Hills Apt. 928"/>
    <s v="Rodriguezton"/>
    <m/>
    <s v="89417"/>
    <s v="GB"/>
    <s v="PO-284"/>
    <m/>
    <s v="ID-4067a000"/>
    <s v="Kevin Thornton"/>
    <m/>
    <x v="0"/>
    <s v=""/>
    <s v=""/>
    <s v=""/>
    <s v=""/>
    <s v=""/>
    <s v=""/>
    <s v=""/>
    <s v=""/>
    <s v=""/>
    <s v=""/>
    <s v=""/>
    <s v=""/>
    <s v=""/>
    <s v=""/>
    <s v=""/>
    <s v=""/>
    <s v=""/>
    <s v=""/>
    <m/>
    <m/>
    <n v="0"/>
    <n v="0"/>
    <n v="0"/>
    <n v="0"/>
    <n v="0"/>
  </r>
  <r>
    <x v="392"/>
    <x v="3"/>
    <s v="Bill To Contact"/>
    <s v="VAL-6172"/>
    <s v="VAL-7430"/>
    <x v="13"/>
    <s v="ID_Num_2"/>
    <s v="400 Thornton Extension Suite 534"/>
    <s v="Port Mariabury"/>
    <s v="WA"/>
    <s v="21975"/>
    <s v="US"/>
    <s v="PO-894"/>
    <m/>
    <s v="ID-4854a000"/>
    <s v="Melissa Martinez"/>
    <m/>
    <x v="0"/>
    <s v=""/>
    <s v=""/>
    <s v=""/>
    <s v=""/>
    <s v=""/>
    <s v=""/>
    <s v=""/>
    <s v=""/>
    <s v=""/>
    <s v=""/>
    <s v=""/>
    <s v=""/>
    <s v=""/>
    <s v=""/>
    <s v=""/>
    <s v=""/>
    <s v=""/>
    <s v=""/>
    <m/>
    <m/>
    <n v="0"/>
    <n v="0"/>
    <n v="0"/>
    <n v="0"/>
    <n v="0"/>
  </r>
  <r>
    <x v="106"/>
    <x v="1"/>
    <s v="PO Number"/>
    <s v="VAL-4957"/>
    <s v="VAL-6341"/>
    <x v="10"/>
    <s v="ID_Num_7"/>
    <s v="8005 Jones Pike"/>
    <s v="Ferrelltown"/>
    <s v="BC"/>
    <s v="09976"/>
    <s v="CA"/>
    <s v="PO-167"/>
    <m/>
    <s v="ID-8304a000"/>
    <s v="Anne Harris"/>
    <m/>
    <x v="0"/>
    <s v=""/>
    <s v=""/>
    <s v=""/>
    <s v=""/>
    <s v=""/>
    <s v=""/>
    <s v=""/>
    <s v=""/>
    <s v=""/>
    <s v=""/>
    <s v=""/>
    <s v=""/>
    <s v=""/>
    <s v=""/>
    <s v=""/>
    <s v=""/>
    <s v=""/>
    <s v=""/>
    <m/>
    <m/>
    <n v="0"/>
    <n v="0"/>
    <n v="0"/>
    <n v="0"/>
    <n v="0"/>
  </r>
  <r>
    <x v="122"/>
    <x v="0"/>
    <s v="Bill To Contact"/>
    <s v="VAL-2396"/>
    <s v="VAL-8025"/>
    <x v="5"/>
    <s v="ID_Num_2"/>
    <s v="478 Joyce Isle"/>
    <s v="Lake Christina"/>
    <s v="KS"/>
    <s v="15876"/>
    <s v="US"/>
    <s v="PO-582"/>
    <m/>
    <s v="ID-5878a000"/>
    <s v="Desiree Melendez"/>
    <m/>
    <x v="0"/>
    <s v=""/>
    <s v=""/>
    <s v=""/>
    <s v=""/>
    <s v=""/>
    <s v=""/>
    <s v=""/>
    <s v=""/>
    <s v=""/>
    <s v=""/>
    <s v=""/>
    <s v=""/>
    <s v=""/>
    <s v=""/>
    <s v=""/>
    <s v=""/>
    <s v=""/>
    <s v=""/>
    <m/>
    <m/>
    <n v="0"/>
    <n v="0"/>
    <n v="0"/>
    <n v="0"/>
    <n v="0"/>
  </r>
  <r>
    <x v="393"/>
    <x v="2"/>
    <s v="PO Number"/>
    <s v="VAL-3220"/>
    <s v="VAL-1856"/>
    <x v="1"/>
    <s v="ID_Num_4"/>
    <s v="1224 Karen Orchard"/>
    <s v="New Wendyside"/>
    <m/>
    <s v="53922"/>
    <s v="GB"/>
    <s v="PO-954"/>
    <m/>
    <s v="ID-4167a000"/>
    <s v="David Erickson"/>
    <m/>
    <x v="0"/>
    <s v=""/>
    <s v=""/>
    <s v=""/>
    <s v=""/>
    <s v=""/>
    <s v=""/>
    <s v=""/>
    <s v=""/>
    <s v=""/>
    <s v=""/>
    <s v=""/>
    <s v=""/>
    <s v=""/>
    <s v=""/>
    <s v=""/>
    <s v=""/>
    <s v=""/>
    <s v=""/>
    <m/>
    <m/>
    <n v="0"/>
    <n v="0"/>
    <n v="0"/>
    <n v="0"/>
    <n v="0"/>
  </r>
  <r>
    <x v="67"/>
    <x v="2"/>
    <s v="Billing Contact Name"/>
    <s v="VAL-4704"/>
    <s v="VAL-2023"/>
    <x v="0"/>
    <s v="ID_Num_2"/>
    <s v="33759 Wright Expressway"/>
    <s v="Rojaston"/>
    <s v="BC"/>
    <s v="12726"/>
    <s v="CA"/>
    <s v="PO-702"/>
    <m/>
    <s v="ID-9364a000"/>
    <s v="Daryl Jones"/>
    <m/>
    <x v="0"/>
    <s v=""/>
    <s v=""/>
    <s v=""/>
    <s v=""/>
    <s v=""/>
    <s v=""/>
    <s v=""/>
    <s v=""/>
    <s v=""/>
    <s v=""/>
    <s v=""/>
    <s v=""/>
    <s v=""/>
    <s v=""/>
    <s v=""/>
    <s v=""/>
    <s v=""/>
    <s v=""/>
    <m/>
    <m/>
    <n v="0"/>
    <n v="0"/>
    <n v="0"/>
    <n v="0"/>
    <n v="0"/>
  </r>
  <r>
    <x v="74"/>
    <x v="1"/>
    <s v="Account Name"/>
    <s v="VAL-2119"/>
    <s v="VAL-9608"/>
    <x v="13"/>
    <s v="ID_Num_3"/>
    <s v="4455 Candice Square Suite 597"/>
    <s v="Debbieburgh"/>
    <m/>
    <s v="41230"/>
    <s v="GB"/>
    <s v="PO-104"/>
    <m/>
    <s v="ID-7120a000"/>
    <s v="Brian Gonzalez"/>
    <m/>
    <x v="0"/>
    <s v=""/>
    <s v=""/>
    <s v=""/>
    <s v=""/>
    <s v=""/>
    <s v=""/>
    <s v=""/>
    <s v=""/>
    <s v=""/>
    <s v=""/>
    <s v=""/>
    <s v=""/>
    <s v=""/>
    <s v=""/>
    <s v=""/>
    <s v=""/>
    <s v=""/>
    <s v=""/>
    <m/>
    <m/>
    <n v="0"/>
    <n v="0"/>
    <n v="0"/>
    <n v="0"/>
    <n v="0"/>
  </r>
  <r>
    <x v="254"/>
    <x v="2"/>
    <s v="Account Name"/>
    <s v="VAL-1454"/>
    <s v="VAL-4772"/>
    <x v="13"/>
    <s v="ID_Num_4"/>
    <s v="2179 Andrew Island"/>
    <s v="Kelliport"/>
    <m/>
    <s v="62931"/>
    <s v="GB"/>
    <s v="PO-361"/>
    <m/>
    <s v="ID-2284a000"/>
    <s v="Mrs. Linda Lindsey"/>
    <m/>
    <x v="0"/>
    <s v=""/>
    <s v=""/>
    <s v=""/>
    <s v=""/>
    <s v=""/>
    <s v=""/>
    <s v=""/>
    <s v=""/>
    <s v=""/>
    <s v=""/>
    <s v=""/>
    <s v=""/>
    <s v=""/>
    <s v=""/>
    <s v=""/>
    <s v=""/>
    <s v=""/>
    <s v=""/>
    <m/>
    <m/>
    <n v="0"/>
    <n v="0"/>
    <n v="0"/>
    <n v="0"/>
    <n v="0"/>
  </r>
  <r>
    <x v="394"/>
    <x v="3"/>
    <s v="Billing Contact Name"/>
    <s v="VAL-8426"/>
    <s v="VAL-2289"/>
    <x v="13"/>
    <s v="ID_Num_3"/>
    <s v="19255 Johnson Common Apt. 250"/>
    <s v="Brittanyport"/>
    <s v="KS"/>
    <s v="87899"/>
    <s v="US"/>
    <s v="PO-802"/>
    <m/>
    <s v="ID-2572a000"/>
    <s v="Michelle Henry"/>
    <m/>
    <x v="0"/>
    <s v=""/>
    <s v=""/>
    <s v=""/>
    <s v=""/>
    <s v=""/>
    <s v=""/>
    <s v=""/>
    <s v=""/>
    <s v=""/>
    <s v=""/>
    <s v=""/>
    <s v=""/>
    <s v=""/>
    <s v=""/>
    <s v=""/>
    <s v=""/>
    <s v=""/>
    <s v=""/>
    <m/>
    <m/>
    <n v="0"/>
    <n v="0"/>
    <n v="0"/>
    <n v="0"/>
    <n v="0"/>
  </r>
  <r>
    <x v="216"/>
    <x v="2"/>
    <s v="Billing Contact Name"/>
    <s v="VAL-4462"/>
    <s v="VAL-7078"/>
    <x v="1"/>
    <s v="ID_Num_4"/>
    <s v="05002 Melissa Meadow Suite 125"/>
    <s v="East Brenda"/>
    <s v="NV"/>
    <s v="13572"/>
    <s v="US"/>
    <s v="PO-758"/>
    <m/>
    <s v="ID-9040a000"/>
    <s v="Mikayla Figueroa"/>
    <m/>
    <x v="0"/>
    <s v=""/>
    <s v=""/>
    <s v=""/>
    <s v=""/>
    <s v=""/>
    <s v=""/>
    <s v=""/>
    <s v=""/>
    <s v=""/>
    <s v=""/>
    <s v=""/>
    <s v=""/>
    <s v=""/>
    <s v=""/>
    <s v=""/>
    <s v=""/>
    <s v=""/>
    <s v=""/>
    <m/>
    <m/>
    <n v="0"/>
    <n v="0"/>
    <n v="0"/>
    <n v="0"/>
    <n v="0"/>
  </r>
  <r>
    <x v="309"/>
    <x v="0"/>
    <s v="PO Number"/>
    <s v="VAL-2714"/>
    <s v="VAL-7682"/>
    <x v="10"/>
    <s v="ID_Num_6"/>
    <s v="6894 Mario Lights Apt. 242"/>
    <s v="East Loretta"/>
    <s v="KS"/>
    <s v="12453"/>
    <s v="US"/>
    <s v="PO-867"/>
    <m/>
    <s v="ID-9097a000"/>
    <s v="Kenneth Snyder"/>
    <m/>
    <x v="0"/>
    <s v=""/>
    <s v=""/>
    <s v=""/>
    <s v=""/>
    <s v=""/>
    <s v=""/>
    <s v=""/>
    <s v=""/>
    <s v=""/>
    <s v=""/>
    <s v=""/>
    <s v=""/>
    <s v=""/>
    <s v=""/>
    <s v=""/>
    <s v=""/>
    <s v=""/>
    <s v=""/>
    <m/>
    <m/>
    <n v="0"/>
    <n v="0"/>
    <n v="0"/>
    <n v="0"/>
    <n v="0"/>
  </r>
  <r>
    <x v="240"/>
    <x v="0"/>
    <s v="Account Name"/>
    <s v="VAL-6106"/>
    <s v="VAL-1058"/>
    <x v="9"/>
    <s v="ID_Num_5"/>
    <s v="445 Christina Plains"/>
    <s v="Phamberg"/>
    <s v="BC"/>
    <s v="33387"/>
    <s v="CA"/>
    <s v="PO-347"/>
    <m/>
    <s v="ID-1794a000"/>
    <s v="Christine Harris"/>
    <m/>
    <x v="0"/>
    <s v=""/>
    <s v=""/>
    <s v=""/>
    <s v=""/>
    <s v=""/>
    <s v=""/>
    <s v=""/>
    <s v=""/>
    <s v=""/>
    <s v=""/>
    <s v=""/>
    <s v=""/>
    <s v=""/>
    <s v=""/>
    <s v=""/>
    <s v=""/>
    <s v=""/>
    <s v=""/>
    <m/>
    <m/>
    <n v="0"/>
    <n v="0"/>
    <n v="0"/>
    <n v="0"/>
    <n v="0"/>
  </r>
  <r>
    <x v="262"/>
    <x v="3"/>
    <s v="Billing Contact Name"/>
    <s v="VAL-7891"/>
    <s v="VAL-8892"/>
    <x v="2"/>
    <s v="ID_Num_4"/>
    <s v="0917 Marsh River"/>
    <s v="Justinland"/>
    <s v="BC"/>
    <s v="26193"/>
    <s v="CA"/>
    <s v="PO-712"/>
    <m/>
    <s v="ID-7058a000"/>
    <s v="Robert Lee"/>
    <m/>
    <x v="0"/>
    <s v=""/>
    <s v=""/>
    <s v=""/>
    <s v=""/>
    <s v=""/>
    <s v=""/>
    <s v=""/>
    <s v=""/>
    <s v=""/>
    <s v=""/>
    <s v=""/>
    <s v=""/>
    <s v=""/>
    <s v=""/>
    <s v=""/>
    <s v=""/>
    <s v=""/>
    <s v=""/>
    <m/>
    <m/>
    <n v="0"/>
    <n v="0"/>
    <n v="0"/>
    <n v="0"/>
    <n v="0"/>
  </r>
  <r>
    <x v="355"/>
    <x v="0"/>
    <s v="Account Name"/>
    <s v="VAL-2183"/>
    <s v="VAL-7784"/>
    <x v="14"/>
    <s v="ID_Num_3"/>
    <s v="750 Randy Extensions Apt. 499"/>
    <s v="North Danielview"/>
    <s v="BC"/>
    <s v="81394"/>
    <s v="CA"/>
    <s v="PO-217"/>
    <m/>
    <s v="ID-7624a000"/>
    <s v="Kevin Smith"/>
    <m/>
    <x v="0"/>
    <s v=""/>
    <s v=""/>
    <s v=""/>
    <s v=""/>
    <s v=""/>
    <s v=""/>
    <s v=""/>
    <s v=""/>
    <s v=""/>
    <s v=""/>
    <s v=""/>
    <s v=""/>
    <s v=""/>
    <s v=""/>
    <s v=""/>
    <s v=""/>
    <s v=""/>
    <s v=""/>
    <m/>
    <m/>
    <n v="0"/>
    <n v="0"/>
    <n v="0"/>
    <n v="0"/>
    <n v="0"/>
  </r>
  <r>
    <x v="395"/>
    <x v="0"/>
    <s v="Bill To Contact"/>
    <s v="VAL-8834"/>
    <s v="VAL-2575"/>
    <x v="9"/>
    <s v="ID_Num_9"/>
    <s v="1050 Jordan Station Suite 815"/>
    <s v="North Samuel"/>
    <m/>
    <s v="20407"/>
    <s v="GB"/>
    <s v="PO-132"/>
    <m/>
    <s v="ID-9609a000"/>
    <s v="Kari Miller"/>
    <m/>
    <x v="0"/>
    <s v=""/>
    <s v=""/>
    <s v=""/>
    <s v=""/>
    <s v=""/>
    <s v=""/>
    <s v=""/>
    <s v=""/>
    <s v=""/>
    <s v=""/>
    <s v=""/>
    <s v=""/>
    <s v=""/>
    <s v=""/>
    <s v=""/>
    <s v=""/>
    <s v=""/>
    <s v=""/>
    <m/>
    <m/>
    <n v="0"/>
    <n v="0"/>
    <n v="0"/>
    <n v="0"/>
    <n v="0"/>
  </r>
  <r>
    <x v="84"/>
    <x v="3"/>
    <s v="Account Name"/>
    <s v="VAL-8713"/>
    <s v="VAL-7946"/>
    <x v="13"/>
    <s v="ID_Num_10"/>
    <s v="41621 Shelton Station Apt. 656"/>
    <s v="South Denise"/>
    <m/>
    <s v="08822"/>
    <s v="GB"/>
    <s v="PO-468"/>
    <m/>
    <s v="ID-5607a000"/>
    <s v="Colleen Silva"/>
    <m/>
    <x v="0"/>
    <s v=""/>
    <s v=""/>
    <s v=""/>
    <s v=""/>
    <s v=""/>
    <s v=""/>
    <s v=""/>
    <s v=""/>
    <s v=""/>
    <s v=""/>
    <s v=""/>
    <s v=""/>
    <s v=""/>
    <s v=""/>
    <s v=""/>
    <s v=""/>
    <s v=""/>
    <s v=""/>
    <m/>
    <m/>
    <n v="0"/>
    <n v="0"/>
    <n v="0"/>
    <n v="0"/>
    <n v="0"/>
  </r>
  <r>
    <x v="396"/>
    <x v="3"/>
    <s v="Billing Contact Name"/>
    <s v="VAL-4056"/>
    <s v="VAL-5546"/>
    <x v="7"/>
    <s v="ID_Num_8"/>
    <s v="1124 Brennan Stravenue Apt. 592"/>
    <s v="East Aaron"/>
    <s v="WA"/>
    <s v="48646"/>
    <s v="US"/>
    <s v="PO-136"/>
    <m/>
    <s v="ID-5378a000"/>
    <s v="Seth Russell DVM"/>
    <m/>
    <x v="0"/>
    <s v=""/>
    <s v=""/>
    <s v=""/>
    <s v=""/>
    <s v=""/>
    <s v=""/>
    <s v=""/>
    <s v=""/>
    <s v=""/>
    <s v=""/>
    <s v=""/>
    <s v=""/>
    <s v=""/>
    <s v=""/>
    <s v=""/>
    <s v=""/>
    <s v=""/>
    <s v=""/>
    <m/>
    <m/>
    <n v="0"/>
    <n v="0"/>
    <n v="0"/>
    <n v="0"/>
    <n v="0"/>
  </r>
  <r>
    <x v="391"/>
    <x v="3"/>
    <s v="Billing Contact Name"/>
    <s v="VAL-3764"/>
    <s v="VAL-4600"/>
    <x v="5"/>
    <s v="ID_Num_8"/>
    <s v="05264 Johnson Fords Suite 827"/>
    <s v="North Kathyland"/>
    <s v="HI"/>
    <s v="21569"/>
    <s v="US"/>
    <s v="PO-507"/>
    <m/>
    <s v="ID-9959a000"/>
    <s v="Mark Jackson"/>
    <m/>
    <x v="1"/>
    <s v=""/>
    <s v=""/>
    <s v=""/>
    <s v=""/>
    <s v=""/>
    <s v=""/>
    <s v=""/>
    <s v=""/>
    <s v=""/>
    <s v=""/>
    <s v=""/>
    <s v=""/>
    <s v=""/>
    <s v=""/>
    <s v=""/>
    <s v=""/>
    <s v=""/>
    <s v=""/>
    <m/>
    <m/>
    <n v="0"/>
    <n v="0"/>
    <n v="0"/>
    <n v="0"/>
    <n v="0"/>
  </r>
  <r>
    <x v="397"/>
    <x v="1"/>
    <s v="Bill To Contact"/>
    <s v="VAL-8091"/>
    <s v="VAL-6980"/>
    <x v="5"/>
    <s v="ID_Num_8"/>
    <s v="92779 Melanie Brook Apt. 513"/>
    <s v="North Monica"/>
    <s v="UT"/>
    <s v="06508"/>
    <s v="US"/>
    <s v="PO-928"/>
    <m/>
    <s v="ID-7658a000"/>
    <s v="Drew Robinson"/>
    <m/>
    <x v="1"/>
    <s v=""/>
    <s v=""/>
    <s v=""/>
    <s v=""/>
    <s v=""/>
    <s v=""/>
    <s v=""/>
    <s v=""/>
    <s v=""/>
    <s v=""/>
    <s v=""/>
    <s v=""/>
    <s v=""/>
    <s v=""/>
    <s v=""/>
    <s v=""/>
    <s v=""/>
    <s v=""/>
    <m/>
    <m/>
    <n v="0"/>
    <n v="0"/>
    <n v="0"/>
    <n v="0"/>
    <n v="0"/>
  </r>
  <r>
    <x v="398"/>
    <x v="1"/>
    <s v="PO Number"/>
    <s v="VAL-7043"/>
    <s v="VAL-3400"/>
    <x v="5"/>
    <s v="ID_Num_9"/>
    <s v="848 Hayes Spur Apt. 437"/>
    <s v="Sarahbury"/>
    <s v="FL"/>
    <s v="99688"/>
    <s v="US"/>
    <s v="PO-851"/>
    <m/>
    <s v="ID-9606a000"/>
    <s v="Jennifer Reed"/>
    <m/>
    <x v="0"/>
    <s v=""/>
    <s v=""/>
    <s v=""/>
    <s v=""/>
    <s v=""/>
    <s v=""/>
    <s v=""/>
    <s v=""/>
    <s v=""/>
    <s v=""/>
    <s v=""/>
    <s v=""/>
    <s v=""/>
    <s v=""/>
    <s v=""/>
    <s v=""/>
    <s v=""/>
    <s v=""/>
    <m/>
    <m/>
    <n v="0"/>
    <n v="0"/>
    <n v="0"/>
    <n v="0"/>
    <n v="0"/>
  </r>
  <r>
    <x v="356"/>
    <x v="3"/>
    <s v="PO Number"/>
    <s v="VAL-8018"/>
    <s v="VAL-6631"/>
    <x v="0"/>
    <s v="ID_Num_8"/>
    <s v="196 Williams Knolls"/>
    <s v="West Mark"/>
    <s v="PR"/>
    <s v="38502"/>
    <s v="US"/>
    <s v="PO-323"/>
    <m/>
    <s v="ID-7328a000"/>
    <s v="David Reed"/>
    <m/>
    <x v="0"/>
    <s v=""/>
    <s v=""/>
    <s v=""/>
    <s v=""/>
    <s v=""/>
    <s v=""/>
    <s v=""/>
    <s v=""/>
    <s v=""/>
    <s v=""/>
    <s v=""/>
    <s v=""/>
    <s v=""/>
    <s v=""/>
    <s v=""/>
    <s v=""/>
    <s v=""/>
    <s v=""/>
    <m/>
    <m/>
    <n v="0"/>
    <n v="0"/>
    <n v="0"/>
    <n v="0"/>
    <n v="0"/>
  </r>
  <r>
    <x v="29"/>
    <x v="3"/>
    <s v="Account Name"/>
    <s v="VAL-3907"/>
    <s v="VAL-9200"/>
    <x v="9"/>
    <s v="ID_Num_10"/>
    <s v="5755 Hall Street"/>
    <s v="Jenniferberg"/>
    <s v="VT"/>
    <s v="69302"/>
    <s v="US"/>
    <s v="PO-962"/>
    <m/>
    <s v="ID-4160a000"/>
    <s v="Paul Shaffer"/>
    <m/>
    <x v="0"/>
    <s v=""/>
    <s v=""/>
    <s v=""/>
    <s v=""/>
    <s v=""/>
    <s v=""/>
    <s v=""/>
    <s v=""/>
    <s v=""/>
    <s v=""/>
    <s v=""/>
    <s v=""/>
    <s v=""/>
    <s v=""/>
    <s v=""/>
    <s v=""/>
    <s v=""/>
    <s v=""/>
    <m/>
    <m/>
    <n v="0"/>
    <n v="0"/>
    <n v="0"/>
    <n v="0"/>
    <n v="0"/>
  </r>
  <r>
    <x v="61"/>
    <x v="3"/>
    <s v="Account Name"/>
    <s v="VAL-4483"/>
    <s v="VAL-9479"/>
    <x v="11"/>
    <s v="ID_Num_1"/>
    <s v="84041 Medina Fall"/>
    <s v="Port Michael"/>
    <s v="WA"/>
    <s v="50241"/>
    <s v="US"/>
    <s v="PO-910"/>
    <m/>
    <s v="ID-5952a000"/>
    <s v="Joseph Garza"/>
    <m/>
    <x v="0"/>
    <s v=""/>
    <s v=""/>
    <s v=""/>
    <s v=""/>
    <s v=""/>
    <s v=""/>
    <s v=""/>
    <s v=""/>
    <s v=""/>
    <s v=""/>
    <s v=""/>
    <s v=""/>
    <s v=""/>
    <s v=""/>
    <s v=""/>
    <s v=""/>
    <s v=""/>
    <s v=""/>
    <m/>
    <m/>
    <n v="0"/>
    <n v="0"/>
    <n v="0"/>
    <n v="0"/>
    <n v="0"/>
  </r>
  <r>
    <x v="399"/>
    <x v="3"/>
    <s v="Bill To Contact"/>
    <s v="VAL-6175"/>
    <s v="VAL-9112"/>
    <x v="13"/>
    <s v="ID_Num_2"/>
    <s v="65494 Tanya Gardens Suite 776"/>
    <s v="Lake Jeffrey"/>
    <m/>
    <s v="59962"/>
    <s v="GB"/>
    <s v="PO-635"/>
    <m/>
    <s v="ID-5050a000"/>
    <s v="Michael Robinson MD"/>
    <m/>
    <x v="0"/>
    <s v=""/>
    <s v=""/>
    <s v=""/>
    <s v=""/>
    <s v=""/>
    <s v=""/>
    <s v=""/>
    <s v=""/>
    <s v=""/>
    <s v=""/>
    <s v=""/>
    <s v=""/>
    <s v=""/>
    <s v=""/>
    <s v=""/>
    <s v=""/>
    <s v=""/>
    <s v=""/>
    <m/>
    <m/>
    <n v="0"/>
    <n v="0"/>
    <n v="0"/>
    <n v="0"/>
    <n v="0"/>
  </r>
  <r>
    <x v="269"/>
    <x v="3"/>
    <s v="Billing Contact Name"/>
    <s v="VAL-4174"/>
    <s v="VAL-1690"/>
    <x v="5"/>
    <s v="ID_Num_3"/>
    <s v="3774 Ellison Run Apt. 859"/>
    <s v="Lake Paul"/>
    <s v="WV"/>
    <s v="28133"/>
    <s v="US"/>
    <s v="PO-417"/>
    <m/>
    <s v="ID-6881a000"/>
    <s v="Daniel Crane"/>
    <m/>
    <x v="0"/>
    <s v=""/>
    <s v=""/>
    <s v=""/>
    <s v=""/>
    <s v=""/>
    <s v=""/>
    <s v=""/>
    <s v=""/>
    <s v=""/>
    <s v=""/>
    <s v=""/>
    <s v=""/>
    <s v=""/>
    <s v=""/>
    <s v=""/>
    <s v=""/>
    <s v=""/>
    <s v=""/>
    <m/>
    <m/>
    <n v="0"/>
    <n v="0"/>
    <n v="0"/>
    <n v="0"/>
    <n v="0"/>
  </r>
  <r>
    <x v="400"/>
    <x v="3"/>
    <s v="PO Number"/>
    <s v="VAL-5015"/>
    <s v="VAL-3529"/>
    <x v="6"/>
    <s v="ID_Num_9"/>
    <s v="944 Brown Tunnel Suite 140"/>
    <s v="South Wandamouth"/>
    <m/>
    <s v="11305"/>
    <s v="GB"/>
    <s v="PO-949"/>
    <m/>
    <s v="ID-1340a000"/>
    <s v="Steven Maxwell"/>
    <m/>
    <x v="0"/>
    <s v=""/>
    <s v=""/>
    <s v=""/>
    <s v=""/>
    <s v=""/>
    <s v=""/>
    <s v=""/>
    <s v=""/>
    <s v=""/>
    <s v=""/>
    <s v=""/>
    <s v=""/>
    <s v=""/>
    <s v=""/>
    <s v=""/>
    <s v=""/>
    <s v=""/>
    <s v=""/>
    <m/>
    <m/>
    <n v="0"/>
    <n v="0"/>
    <n v="0"/>
    <n v="0"/>
    <n v="0"/>
  </r>
  <r>
    <x v="250"/>
    <x v="3"/>
    <s v="Account Name"/>
    <s v="VAL-4671"/>
    <s v="VAL-2644"/>
    <x v="0"/>
    <s v="ID_Num_8"/>
    <s v="221 Moore Manors Apt. 671"/>
    <s v="Joneschester"/>
    <s v="BC"/>
    <s v="31171"/>
    <s v="CA"/>
    <s v="PO-573"/>
    <m/>
    <s v="ID-9763a000"/>
    <s v="Ms. Pamela Little"/>
    <m/>
    <x v="0"/>
    <s v=""/>
    <s v=""/>
    <s v=""/>
    <s v=""/>
    <s v=""/>
    <s v=""/>
    <s v=""/>
    <s v=""/>
    <s v=""/>
    <s v=""/>
    <s v=""/>
    <s v=""/>
    <s v=""/>
    <s v=""/>
    <s v=""/>
    <s v=""/>
    <s v=""/>
    <s v=""/>
    <m/>
    <m/>
    <n v="0"/>
    <n v="0"/>
    <n v="0"/>
    <n v="0"/>
    <n v="0"/>
  </r>
  <r>
    <x v="259"/>
    <x v="3"/>
    <s v="Bill To Contact"/>
    <s v="VAL-7869"/>
    <s v="VAL-9141"/>
    <x v="0"/>
    <s v="ID_Num_10"/>
    <s v="966 Chase Squares Suite 138"/>
    <s v="Allenside"/>
    <s v="BC"/>
    <s v="98487"/>
    <s v="CA"/>
    <s v="PO-692"/>
    <m/>
    <s v="ID-7295a000"/>
    <s v="Sherry Woodard"/>
    <m/>
    <x v="0"/>
    <s v=""/>
    <s v=""/>
    <s v=""/>
    <s v=""/>
    <s v=""/>
    <s v=""/>
    <s v=""/>
    <s v=""/>
    <s v=""/>
    <s v=""/>
    <s v=""/>
    <s v=""/>
    <s v=""/>
    <s v=""/>
    <s v=""/>
    <s v=""/>
    <s v=""/>
    <s v=""/>
    <m/>
    <m/>
    <n v="0"/>
    <n v="0"/>
    <n v="0"/>
    <n v="0"/>
    <n v="0"/>
  </r>
  <r>
    <x v="303"/>
    <x v="3"/>
    <s v="Account Name"/>
    <s v="VAL-7393"/>
    <s v="VAL-2667"/>
    <x v="12"/>
    <s v="ID_Num_5"/>
    <s v="111 Nelson Crescent Apt. 462"/>
    <s v="Lisafort"/>
    <s v="BC"/>
    <s v="25698"/>
    <s v="CA"/>
    <s v="PO-627"/>
    <m/>
    <s v="ID-7714a000"/>
    <s v="Derek Robinson"/>
    <m/>
    <x v="0"/>
    <s v=""/>
    <s v=""/>
    <s v=""/>
    <s v=""/>
    <s v=""/>
    <s v=""/>
    <s v=""/>
    <s v=""/>
    <s v=""/>
    <s v=""/>
    <s v=""/>
    <s v=""/>
    <s v=""/>
    <s v=""/>
    <s v=""/>
    <s v=""/>
    <s v=""/>
    <s v=""/>
    <m/>
    <m/>
    <n v="0"/>
    <n v="0"/>
    <n v="0"/>
    <n v="0"/>
    <n v="0"/>
  </r>
  <r>
    <x v="394"/>
    <x v="1"/>
    <s v="Bill To Contact"/>
    <s v="VAL-7616"/>
    <s v="VAL-5746"/>
    <x v="7"/>
    <s v="ID_Num_6"/>
    <s v="5801 Joseph Port Apt. 125"/>
    <s v="Colefurt"/>
    <s v="BC"/>
    <s v="09494"/>
    <s v="CA"/>
    <s v="PO-227"/>
    <m/>
    <s v="ID-7834a000"/>
    <s v="Kara Joseph"/>
    <m/>
    <x v="0"/>
    <s v=""/>
    <s v=""/>
    <s v=""/>
    <s v=""/>
    <s v=""/>
    <s v=""/>
    <s v=""/>
    <s v=""/>
    <s v=""/>
    <s v=""/>
    <s v=""/>
    <s v=""/>
    <s v=""/>
    <s v=""/>
    <s v=""/>
    <s v=""/>
    <s v=""/>
    <s v=""/>
    <m/>
    <m/>
    <n v="0"/>
    <n v="0"/>
    <n v="0"/>
    <n v="0"/>
    <n v="0"/>
  </r>
  <r>
    <x v="318"/>
    <x v="3"/>
    <s v="Billing Contact Name"/>
    <s v="VAL-8385"/>
    <s v="VAL-4160"/>
    <x v="15"/>
    <s v="ID_Num_8"/>
    <s v="2118 Edward Row"/>
    <s v="East Nancy"/>
    <m/>
    <s v="53793"/>
    <s v="GB"/>
    <s v="PO-993"/>
    <m/>
    <s v="ID-4562a000"/>
    <s v="Matthew Davis"/>
    <m/>
    <x v="0"/>
    <s v=""/>
    <s v=""/>
    <s v=""/>
    <s v=""/>
    <s v=""/>
    <s v=""/>
    <s v=""/>
    <s v=""/>
    <s v=""/>
    <s v=""/>
    <s v=""/>
    <s v=""/>
    <s v=""/>
    <s v=""/>
    <s v=""/>
    <s v=""/>
    <s v=""/>
    <s v=""/>
    <m/>
    <m/>
    <n v="0"/>
    <n v="0"/>
    <n v="0"/>
    <n v="0"/>
    <n v="0"/>
  </r>
  <r>
    <x v="401"/>
    <x v="2"/>
    <s v="Billing Contact Name"/>
    <s v="VAL-3681"/>
    <s v="VAL-2575"/>
    <x v="14"/>
    <s v="ID_Num_9"/>
    <s v="721 Randy Estates"/>
    <s v="Joshuaport"/>
    <m/>
    <s v="95626"/>
    <s v="GB"/>
    <s v="PO-508"/>
    <m/>
    <s v="ID-5016a000"/>
    <s v="Joanna Nolan"/>
    <m/>
    <x v="0"/>
    <s v=""/>
    <s v=""/>
    <s v=""/>
    <s v=""/>
    <s v=""/>
    <s v=""/>
    <s v=""/>
    <s v=""/>
    <s v=""/>
    <s v=""/>
    <s v=""/>
    <s v=""/>
    <s v=""/>
    <s v=""/>
    <s v=""/>
    <s v=""/>
    <s v=""/>
    <s v=""/>
    <m/>
    <m/>
    <n v="0"/>
    <n v="0"/>
    <n v="0"/>
    <n v="0"/>
    <n v="0"/>
  </r>
  <r>
    <x v="243"/>
    <x v="2"/>
    <s v="Billing Contact Name"/>
    <s v="VAL-5209"/>
    <s v="VAL-5463"/>
    <x v="11"/>
    <s v="ID_Num_2"/>
    <s v="6089 Johnson Extension Apt. 019"/>
    <s v="Erikborough"/>
    <s v="DC"/>
    <s v="78780"/>
    <s v="US"/>
    <s v="PO-393"/>
    <m/>
    <s v="ID-8569a000"/>
    <s v="Melanie Torres"/>
    <m/>
    <x v="0"/>
    <s v=""/>
    <s v=""/>
    <s v=""/>
    <s v=""/>
    <s v=""/>
    <s v=""/>
    <s v=""/>
    <s v=""/>
    <s v=""/>
    <s v=""/>
    <s v=""/>
    <s v=""/>
    <s v=""/>
    <s v=""/>
    <s v=""/>
    <s v=""/>
    <s v=""/>
    <s v=""/>
    <m/>
    <m/>
    <n v="0"/>
    <n v="0"/>
    <n v="0"/>
    <n v="0"/>
    <n v="0"/>
  </r>
  <r>
    <x v="402"/>
    <x v="0"/>
    <s v="PO Number"/>
    <s v="VAL-9630"/>
    <s v="VAL-4985"/>
    <x v="2"/>
    <s v="ID_Num_8"/>
    <s v="0534 Tiffany Ranch Suite 806"/>
    <s v="Brendaville"/>
    <s v="BC"/>
    <s v="37572"/>
    <s v="CA"/>
    <s v="PO-359"/>
    <m/>
    <s v="ID-3738a000"/>
    <s v="Jason Costa"/>
    <m/>
    <x v="0"/>
    <s v=""/>
    <s v=""/>
    <s v=""/>
    <s v=""/>
    <s v=""/>
    <s v=""/>
    <s v=""/>
    <s v=""/>
    <s v=""/>
    <s v=""/>
    <s v=""/>
    <s v=""/>
    <s v=""/>
    <s v=""/>
    <s v=""/>
    <s v=""/>
    <s v=""/>
    <s v=""/>
    <m/>
    <m/>
    <n v="0"/>
    <n v="0"/>
    <n v="0"/>
    <n v="0"/>
    <n v="0"/>
  </r>
  <r>
    <x v="79"/>
    <x v="3"/>
    <s v="Billing Contact Name"/>
    <s v="VAL-5629"/>
    <s v="VAL-5807"/>
    <x v="9"/>
    <s v="ID_Num_1"/>
    <s v="497 Clark Point Apt. 855"/>
    <s v="Lopezside"/>
    <m/>
    <s v="53444"/>
    <s v="GB"/>
    <s v="PO-292"/>
    <m/>
    <s v="ID-9581a000"/>
    <s v="Adam Flores II"/>
    <m/>
    <x v="0"/>
    <s v=""/>
    <s v=""/>
    <s v=""/>
    <s v=""/>
    <s v=""/>
    <s v=""/>
    <s v=""/>
    <s v=""/>
    <s v=""/>
    <s v=""/>
    <s v=""/>
    <s v=""/>
    <s v=""/>
    <s v=""/>
    <s v=""/>
    <s v=""/>
    <s v=""/>
    <s v=""/>
    <m/>
    <m/>
    <n v="0"/>
    <n v="0"/>
    <n v="0"/>
    <n v="0"/>
    <n v="0"/>
  </r>
  <r>
    <x v="267"/>
    <x v="3"/>
    <s v="PO Number"/>
    <s v="VAL-9363"/>
    <s v="VAL-1790"/>
    <x v="5"/>
    <s v="ID_Num_4"/>
    <s v="175 Howard Locks"/>
    <s v="West Stevenfort"/>
    <s v="BC"/>
    <s v="59037"/>
    <s v="CA"/>
    <s v="PO-877"/>
    <m/>
    <s v="ID-8787a000"/>
    <s v="Nicole Mccarty"/>
    <m/>
    <x v="0"/>
    <s v=""/>
    <s v=""/>
    <s v=""/>
    <s v=""/>
    <s v=""/>
    <s v=""/>
    <s v=""/>
    <s v=""/>
    <s v=""/>
    <s v=""/>
    <s v=""/>
    <s v=""/>
    <s v=""/>
    <s v=""/>
    <s v=""/>
    <s v=""/>
    <s v=""/>
    <s v=""/>
    <m/>
    <m/>
    <n v="0"/>
    <n v="0"/>
    <n v="0"/>
    <n v="0"/>
    <n v="0"/>
  </r>
  <r>
    <x v="403"/>
    <x v="2"/>
    <s v="PO Number"/>
    <s v="VAL-7082"/>
    <s v="VAL-7144"/>
    <x v="14"/>
    <s v="ID_Num_1"/>
    <s v="00857 Parker Road Suite 576"/>
    <s v="East Tabitha"/>
    <s v="BC"/>
    <s v="93425"/>
    <s v="CA"/>
    <s v="PO-105"/>
    <m/>
    <s v="ID-3281a000"/>
    <s v="Rodney Green"/>
    <m/>
    <x v="0"/>
    <s v=""/>
    <s v=""/>
    <s v=""/>
    <s v=""/>
    <s v=""/>
    <s v=""/>
    <s v=""/>
    <s v=""/>
    <s v=""/>
    <s v=""/>
    <s v=""/>
    <s v=""/>
    <s v=""/>
    <s v=""/>
    <s v=""/>
    <s v=""/>
    <s v=""/>
    <s v=""/>
    <m/>
    <m/>
    <n v="0"/>
    <n v="0"/>
    <n v="0"/>
    <n v="0"/>
    <n v="0"/>
  </r>
  <r>
    <x v="404"/>
    <x v="1"/>
    <s v="Bill To Contact"/>
    <s v="VAL-2290"/>
    <s v="VAL-2862"/>
    <x v="15"/>
    <s v="ID_Num_1"/>
    <s v="9309 Andrea View Apt. 489"/>
    <s v="Port William"/>
    <m/>
    <s v="27924"/>
    <s v="GB"/>
    <s v="PO-824"/>
    <m/>
    <s v="ID-5666a000"/>
    <s v="Nicole Moss"/>
    <m/>
    <x v="1"/>
    <s v=""/>
    <s v=""/>
    <s v=""/>
    <s v=""/>
    <s v=""/>
    <s v=""/>
    <s v=""/>
    <s v=""/>
    <s v=""/>
    <s v=""/>
    <s v=""/>
    <s v=""/>
    <s v=""/>
    <s v=""/>
    <s v=""/>
    <s v=""/>
    <s v=""/>
    <s v=""/>
    <m/>
    <m/>
    <n v="0"/>
    <n v="0"/>
    <n v="0"/>
    <n v="0"/>
    <n v="0"/>
  </r>
  <r>
    <x v="117"/>
    <x v="3"/>
    <s v="PO Number"/>
    <s v="VAL-9947"/>
    <s v="VAL-8823"/>
    <x v="0"/>
    <s v="ID_Num_2"/>
    <s v="603 Wells Village"/>
    <s v="South Michaelview"/>
    <s v="TX"/>
    <s v="40197"/>
    <s v="US"/>
    <s v="PO-381"/>
    <m/>
    <s v="ID-6313a000"/>
    <s v="Lonnie Walker"/>
    <m/>
    <x v="0"/>
    <s v=""/>
    <s v=""/>
    <s v=""/>
    <s v=""/>
    <s v=""/>
    <s v=""/>
    <s v=""/>
    <s v=""/>
    <s v=""/>
    <s v=""/>
    <s v=""/>
    <s v=""/>
    <s v=""/>
    <s v=""/>
    <s v=""/>
    <s v=""/>
    <s v=""/>
    <s v=""/>
    <m/>
    <m/>
    <n v="0"/>
    <n v="0"/>
    <n v="0"/>
    <n v="0"/>
    <n v="0"/>
  </r>
  <r>
    <x v="96"/>
    <x v="3"/>
    <s v="Bill To Contact"/>
    <s v="VAL-6390"/>
    <s v="VAL-1486"/>
    <x v="1"/>
    <s v="ID_Num_2"/>
    <s v="2576 William Streets"/>
    <s v="East Rachel"/>
    <s v="BC"/>
    <s v="41598"/>
    <s v="CA"/>
    <s v="PO-110"/>
    <m/>
    <s v="ID-7013a000"/>
    <s v="Brittany Thomas"/>
    <m/>
    <x v="1"/>
    <s v=""/>
    <s v=""/>
    <s v=""/>
    <s v=""/>
    <s v=""/>
    <s v=""/>
    <s v=""/>
    <s v=""/>
    <s v=""/>
    <s v=""/>
    <s v=""/>
    <s v=""/>
    <s v=""/>
    <s v=""/>
    <s v=""/>
    <s v=""/>
    <s v=""/>
    <s v=""/>
    <m/>
    <m/>
    <n v="0"/>
    <n v="0"/>
    <n v="0"/>
    <n v="0"/>
    <n v="0"/>
  </r>
  <r>
    <x v="385"/>
    <x v="0"/>
    <s v="Billing Contact Name"/>
    <s v="VAL-7918"/>
    <s v="VAL-9607"/>
    <x v="14"/>
    <s v="ID_Num_8"/>
    <s v="898 Elizabeth Throughway"/>
    <s v="Hickmanchester"/>
    <m/>
    <s v="46887"/>
    <s v="GB"/>
    <s v="PO-240"/>
    <m/>
    <s v="ID-5107a000"/>
    <s v="Brittany Solomon"/>
    <m/>
    <x v="0"/>
    <s v=""/>
    <s v=""/>
    <s v=""/>
    <s v=""/>
    <s v=""/>
    <s v=""/>
    <s v=""/>
    <s v=""/>
    <s v=""/>
    <s v=""/>
    <s v=""/>
    <s v=""/>
    <s v=""/>
    <s v=""/>
    <s v=""/>
    <s v=""/>
    <s v=""/>
    <s v=""/>
    <m/>
    <m/>
    <n v="0"/>
    <n v="0"/>
    <n v="0"/>
    <n v="0"/>
    <n v="0"/>
  </r>
  <r>
    <x v="320"/>
    <x v="0"/>
    <s v="Billing Contact Name"/>
    <s v="VAL-6093"/>
    <s v="VAL-2060"/>
    <x v="11"/>
    <s v="ID_Num_7"/>
    <s v="53082 Jensen Lights Suite 308"/>
    <s v="Brandyborough"/>
    <m/>
    <s v="66990"/>
    <s v="GB"/>
    <s v="PO-390"/>
    <m/>
    <s v="ID-1727a000"/>
    <s v="Nicholas Lloyd"/>
    <m/>
    <x v="0"/>
    <s v=""/>
    <s v=""/>
    <s v=""/>
    <s v=""/>
    <s v=""/>
    <s v=""/>
    <s v=""/>
    <s v=""/>
    <s v=""/>
    <s v=""/>
    <s v=""/>
    <s v=""/>
    <s v=""/>
    <s v=""/>
    <s v=""/>
    <s v=""/>
    <s v=""/>
    <s v=""/>
    <m/>
    <m/>
    <n v="0"/>
    <n v="0"/>
    <n v="0"/>
    <n v="0"/>
    <n v="0"/>
  </r>
  <r>
    <x v="405"/>
    <x v="3"/>
    <s v="PO Number"/>
    <s v="VAL-3687"/>
    <s v="VAL-5316"/>
    <x v="11"/>
    <s v="ID_Num_4"/>
    <s v="291 Toni Underpass"/>
    <s v="South Johnton"/>
    <m/>
    <s v="31459"/>
    <s v="GB"/>
    <s v="PO-789"/>
    <m/>
    <s v="ID-6289a000"/>
    <s v="Willie Carlson"/>
    <m/>
    <x v="0"/>
    <s v=""/>
    <s v=""/>
    <s v=""/>
    <s v=""/>
    <s v=""/>
    <s v=""/>
    <s v=""/>
    <s v=""/>
    <s v=""/>
    <s v=""/>
    <s v=""/>
    <s v=""/>
    <s v=""/>
    <s v=""/>
    <s v=""/>
    <s v=""/>
    <s v=""/>
    <s v=""/>
    <m/>
    <m/>
    <n v="0"/>
    <n v="0"/>
    <n v="0"/>
    <n v="0"/>
    <n v="0"/>
  </r>
  <r>
    <x v="151"/>
    <x v="1"/>
    <s v="Account Name"/>
    <s v="VAL-7647"/>
    <s v="VAL-2335"/>
    <x v="14"/>
    <s v="ID_Num_8"/>
    <s v="934 Schmitt Well Apt. 334"/>
    <s v="Lake Jesseville"/>
    <s v="BC"/>
    <s v="48174"/>
    <s v="CA"/>
    <s v="PO-730"/>
    <m/>
    <s v="ID-2216a000"/>
    <s v="Rachel Brown"/>
    <m/>
    <x v="0"/>
    <s v=""/>
    <s v=""/>
    <s v=""/>
    <s v=""/>
    <s v=""/>
    <s v=""/>
    <s v=""/>
    <s v=""/>
    <s v=""/>
    <s v=""/>
    <s v=""/>
    <s v=""/>
    <s v=""/>
    <s v=""/>
    <s v=""/>
    <s v=""/>
    <s v=""/>
    <s v=""/>
    <m/>
    <m/>
    <n v="0"/>
    <n v="0"/>
    <n v="0"/>
    <n v="0"/>
    <n v="0"/>
  </r>
  <r>
    <x v="149"/>
    <x v="0"/>
    <s v="Account Name"/>
    <s v="VAL-9561"/>
    <s v="VAL-3240"/>
    <x v="5"/>
    <s v="ID_Num_1"/>
    <s v="56015 Scott Turnpike"/>
    <s v="Deanborough"/>
    <s v="BC"/>
    <s v="65345"/>
    <s v="CA"/>
    <s v="PO-338"/>
    <m/>
    <s v="ID-6832a000"/>
    <s v="Nicholas Rice"/>
    <m/>
    <x v="0"/>
    <s v=""/>
    <s v=""/>
    <s v=""/>
    <s v=""/>
    <s v=""/>
    <s v=""/>
    <s v=""/>
    <s v=""/>
    <s v=""/>
    <s v=""/>
    <s v=""/>
    <s v=""/>
    <s v=""/>
    <s v=""/>
    <s v=""/>
    <s v=""/>
    <s v=""/>
    <s v=""/>
    <m/>
    <m/>
    <n v="0"/>
    <n v="0"/>
    <n v="0"/>
    <n v="0"/>
    <n v="0"/>
  </r>
  <r>
    <x v="224"/>
    <x v="1"/>
    <s v="Bill To Contact"/>
    <s v="VAL-3797"/>
    <s v="VAL-7322"/>
    <x v="2"/>
    <s v="ID_Num_1"/>
    <s v="624 Roger Plaza Suite 625"/>
    <s v="Danielton"/>
    <s v="MT"/>
    <s v="13643"/>
    <s v="US"/>
    <s v="PO-107"/>
    <m/>
    <s v="ID-6072a000"/>
    <s v="Brittany Jenkins"/>
    <m/>
    <x v="1"/>
    <s v=""/>
    <s v=""/>
    <s v=""/>
    <s v=""/>
    <s v=""/>
    <s v=""/>
    <s v=""/>
    <s v=""/>
    <s v=""/>
    <s v=""/>
    <s v=""/>
    <s v=""/>
    <s v=""/>
    <s v=""/>
    <s v=""/>
    <s v=""/>
    <s v=""/>
    <s v=""/>
    <m/>
    <m/>
    <n v="0"/>
    <n v="0"/>
    <n v="0"/>
    <n v="0"/>
    <n v="0"/>
  </r>
  <r>
    <x v="406"/>
    <x v="1"/>
    <s v="Account Name"/>
    <s v="VAL-3054"/>
    <s v="VAL-7344"/>
    <x v="11"/>
    <s v="ID_Num_2"/>
    <s v="087 Barbara Stravenue Apt. 928"/>
    <s v="Edwardland"/>
    <s v="BC"/>
    <s v="31200"/>
    <s v="CA"/>
    <s v="PO-693"/>
    <m/>
    <s v="ID-1849a000"/>
    <s v="Gail Phillips"/>
    <m/>
    <x v="0"/>
    <s v=""/>
    <s v=""/>
    <s v=""/>
    <s v=""/>
    <s v=""/>
    <s v=""/>
    <s v=""/>
    <s v=""/>
    <s v=""/>
    <s v=""/>
    <s v=""/>
    <s v=""/>
    <s v=""/>
    <s v=""/>
    <s v=""/>
    <s v=""/>
    <s v=""/>
    <s v=""/>
    <m/>
    <m/>
    <n v="0"/>
    <n v="0"/>
    <n v="0"/>
    <n v="0"/>
    <n v="0"/>
  </r>
  <r>
    <x v="18"/>
    <x v="3"/>
    <s v="PO Number"/>
    <s v="VAL-2048"/>
    <s v="VAL-6713"/>
    <x v="2"/>
    <s v="ID_Num_2"/>
    <s v="65283 Thompson Station Apt. 518"/>
    <s v="Alexanderfurt"/>
    <s v="CO"/>
    <s v="43339"/>
    <s v="US"/>
    <s v="PO-951"/>
    <m/>
    <s v="ID-2727a000"/>
    <s v="Shannon Owen"/>
    <m/>
    <x v="1"/>
    <s v=""/>
    <s v=""/>
    <s v=""/>
    <s v=""/>
    <s v=""/>
    <s v=""/>
    <s v=""/>
    <s v=""/>
    <s v=""/>
    <s v=""/>
    <s v=""/>
    <s v=""/>
    <s v=""/>
    <s v=""/>
    <s v=""/>
    <s v=""/>
    <s v=""/>
    <s v=""/>
    <m/>
    <m/>
    <n v="0"/>
    <n v="0"/>
    <n v="0"/>
    <n v="0"/>
    <n v="0"/>
  </r>
  <r>
    <x v="407"/>
    <x v="0"/>
    <s v="Account Name"/>
    <s v="VAL-7101"/>
    <s v="VAL-4625"/>
    <x v="9"/>
    <s v="ID_Num_9"/>
    <s v="2952 Kathleen Road"/>
    <s v="Jamesmouth"/>
    <s v="BC"/>
    <s v="91186"/>
    <s v="CA"/>
    <s v="PO-657"/>
    <m/>
    <s v="ID-4769a000"/>
    <s v="John Holland"/>
    <m/>
    <x v="0"/>
    <s v=""/>
    <s v=""/>
    <s v=""/>
    <s v=""/>
    <s v=""/>
    <s v=""/>
    <s v=""/>
    <s v=""/>
    <s v=""/>
    <s v=""/>
    <s v=""/>
    <s v=""/>
    <s v=""/>
    <s v=""/>
    <s v=""/>
    <s v=""/>
    <s v=""/>
    <s v=""/>
    <m/>
    <m/>
    <n v="0"/>
    <n v="0"/>
    <n v="0"/>
    <n v="0"/>
    <n v="0"/>
  </r>
  <r>
    <x v="408"/>
    <x v="0"/>
    <s v="PO Number"/>
    <s v="VAL-8847"/>
    <s v="VAL-7021"/>
    <x v="8"/>
    <s v="ID_Num_10"/>
    <s v="92875 Kelly Light Apt. 805"/>
    <s v="Cowanstad"/>
    <m/>
    <s v="76640"/>
    <s v="GB"/>
    <s v="PO-685"/>
    <m/>
    <s v="ID-1359a000"/>
    <s v="Fernando Silva"/>
    <m/>
    <x v="0"/>
    <s v=""/>
    <s v=""/>
    <s v=""/>
    <s v=""/>
    <s v=""/>
    <s v=""/>
    <s v=""/>
    <s v=""/>
    <s v=""/>
    <s v=""/>
    <s v=""/>
    <s v=""/>
    <s v=""/>
    <s v=""/>
    <s v=""/>
    <s v=""/>
    <s v=""/>
    <s v=""/>
    <m/>
    <m/>
    <n v="0"/>
    <n v="0"/>
    <n v="0"/>
    <n v="0"/>
    <n v="0"/>
  </r>
  <r>
    <x v="409"/>
    <x v="2"/>
    <s v="Billing Contact Name"/>
    <s v="VAL-9578"/>
    <s v="VAL-1390"/>
    <x v="1"/>
    <s v="ID_Num_9"/>
    <s v="091 Smith Street Suite 578"/>
    <s v="Lake Travis"/>
    <m/>
    <s v="55995"/>
    <s v="GB"/>
    <s v="PO-397"/>
    <m/>
    <s v="ID-3546a000"/>
    <s v="Deborah House"/>
    <m/>
    <x v="0"/>
    <s v=""/>
    <s v=""/>
    <s v=""/>
    <s v=""/>
    <s v=""/>
    <s v=""/>
    <s v=""/>
    <s v=""/>
    <s v=""/>
    <s v=""/>
    <s v=""/>
    <s v=""/>
    <s v=""/>
    <s v=""/>
    <s v=""/>
    <s v=""/>
    <s v=""/>
    <s v=""/>
    <m/>
    <m/>
    <n v="0"/>
    <n v="0"/>
    <n v="0"/>
    <n v="0"/>
    <n v="0"/>
  </r>
  <r>
    <x v="410"/>
    <x v="2"/>
    <s v="PO Number"/>
    <s v="VAL-4914"/>
    <s v="VAL-3811"/>
    <x v="2"/>
    <s v="ID_Num_4"/>
    <s v="223 Sullivan Avenue Suite 971"/>
    <s v="West Janetfurt"/>
    <s v="BC"/>
    <s v="87037"/>
    <s v="CA"/>
    <s v="PO-229"/>
    <m/>
    <s v="ID-9148a000"/>
    <s v="Lindsay Villegas"/>
    <m/>
    <x v="0"/>
    <s v=""/>
    <s v=""/>
    <s v=""/>
    <s v=""/>
    <s v=""/>
    <s v=""/>
    <s v=""/>
    <s v=""/>
    <s v=""/>
    <s v=""/>
    <s v=""/>
    <s v=""/>
    <s v=""/>
    <s v=""/>
    <s v=""/>
    <s v=""/>
    <s v=""/>
    <s v=""/>
    <m/>
    <m/>
    <n v="0"/>
    <n v="0"/>
    <n v="0"/>
    <n v="0"/>
    <n v="0"/>
  </r>
  <r>
    <x v="411"/>
    <x v="1"/>
    <s v="Bill To Contact"/>
    <s v="VAL-8858"/>
    <s v="VAL-3231"/>
    <x v="7"/>
    <s v="ID_Num_10"/>
    <s v="546 White Shores"/>
    <s v="Margaretberg"/>
    <s v="BC"/>
    <s v="05108"/>
    <s v="CA"/>
    <s v="PO-904"/>
    <m/>
    <s v="ID-8182a000"/>
    <s v="Cheryl Sanchez"/>
    <m/>
    <x v="0"/>
    <s v=""/>
    <s v=""/>
    <s v=""/>
    <s v=""/>
    <s v=""/>
    <s v=""/>
    <s v=""/>
    <s v=""/>
    <s v=""/>
    <s v=""/>
    <s v=""/>
    <s v=""/>
    <s v=""/>
    <s v=""/>
    <s v=""/>
    <s v=""/>
    <s v=""/>
    <s v=""/>
    <m/>
    <m/>
    <n v="0"/>
    <n v="0"/>
    <n v="0"/>
    <n v="0"/>
    <n v="0"/>
  </r>
  <r>
    <x v="412"/>
    <x v="1"/>
    <s v="Billing Contact Name"/>
    <s v="VAL-3904"/>
    <s v="VAL-7391"/>
    <x v="2"/>
    <s v="ID_Num_8"/>
    <s v="7342 Antonio Ridge Suite 120"/>
    <s v="Lake Darleneside"/>
    <s v="AZ"/>
    <s v="74835"/>
    <s v="US"/>
    <s v="PO-732"/>
    <m/>
    <s v="ID-3952a000"/>
    <s v="Trevor Hanson"/>
    <m/>
    <x v="0"/>
    <s v=""/>
    <s v=""/>
    <s v=""/>
    <s v=""/>
    <s v=""/>
    <s v=""/>
    <s v=""/>
    <s v=""/>
    <s v=""/>
    <s v=""/>
    <s v=""/>
    <s v=""/>
    <s v=""/>
    <s v=""/>
    <s v=""/>
    <s v=""/>
    <s v=""/>
    <s v=""/>
    <m/>
    <m/>
    <n v="0"/>
    <n v="0"/>
    <n v="0"/>
    <n v="0"/>
    <n v="0"/>
  </r>
  <r>
    <x v="56"/>
    <x v="1"/>
    <s v="Billing Contact Name"/>
    <s v="VAL-1467"/>
    <s v="VAL-9802"/>
    <x v="1"/>
    <s v="ID_Num_2"/>
    <s v="366 James Curve Apt. 815"/>
    <s v="Kimberlyfort"/>
    <s v="BC"/>
    <s v="94378"/>
    <s v="CA"/>
    <s v="PO-993"/>
    <m/>
    <s v="ID-9456a000"/>
    <s v="Albert Carey"/>
    <m/>
    <x v="0"/>
    <s v=""/>
    <s v=""/>
    <s v=""/>
    <s v=""/>
    <s v=""/>
    <s v=""/>
    <s v=""/>
    <s v=""/>
    <s v=""/>
    <s v=""/>
    <s v=""/>
    <s v=""/>
    <s v=""/>
    <s v=""/>
    <s v=""/>
    <s v=""/>
    <s v=""/>
    <s v=""/>
    <m/>
    <m/>
    <n v="0"/>
    <n v="0"/>
    <n v="0"/>
    <n v="0"/>
    <n v="0"/>
  </r>
  <r>
    <x v="331"/>
    <x v="1"/>
    <s v="PO Number"/>
    <s v="VAL-4562"/>
    <s v="VAL-4851"/>
    <x v="11"/>
    <s v="ID_Num_1"/>
    <s v="72519 Mason Greens Suite 400"/>
    <s v="North Davidmouth"/>
    <s v="BC"/>
    <s v="66227"/>
    <s v="CA"/>
    <s v="PO-554"/>
    <m/>
    <s v="ID-8099a000"/>
    <s v="Barbara Camacho"/>
    <m/>
    <x v="0"/>
    <s v=""/>
    <s v=""/>
    <s v=""/>
    <s v=""/>
    <s v=""/>
    <s v=""/>
    <s v=""/>
    <s v=""/>
    <s v=""/>
    <s v=""/>
    <s v=""/>
    <s v=""/>
    <s v=""/>
    <s v=""/>
    <s v=""/>
    <s v=""/>
    <s v=""/>
    <s v=""/>
    <m/>
    <m/>
    <n v="0"/>
    <n v="0"/>
    <n v="0"/>
    <n v="0"/>
    <n v="0"/>
  </r>
  <r>
    <x v="208"/>
    <x v="3"/>
    <s v="Account Name"/>
    <s v="VAL-8511"/>
    <s v="VAL-4425"/>
    <x v="11"/>
    <s v="ID_Num_10"/>
    <s v="969 Duffy Ford Apt. 515"/>
    <s v="Port Ericview"/>
    <s v="MI"/>
    <s v="83386"/>
    <s v="US"/>
    <s v="PO-653"/>
    <m/>
    <s v="ID-6765a000"/>
    <s v="Sarah Wagner"/>
    <m/>
    <x v="0"/>
    <s v=""/>
    <s v=""/>
    <s v=""/>
    <s v=""/>
    <s v=""/>
    <s v=""/>
    <s v=""/>
    <s v=""/>
    <s v=""/>
    <s v=""/>
    <s v=""/>
    <s v=""/>
    <s v=""/>
    <s v=""/>
    <s v=""/>
    <s v=""/>
    <s v=""/>
    <s v=""/>
    <m/>
    <m/>
    <n v="0"/>
    <n v="0"/>
    <n v="0"/>
    <n v="0"/>
    <n v="0"/>
  </r>
  <r>
    <x v="106"/>
    <x v="0"/>
    <s v="Account Name"/>
    <s v="VAL-2430"/>
    <s v="VAL-2301"/>
    <x v="14"/>
    <s v="ID_Num_6"/>
    <s v="23747 Joe Mission Suite 471"/>
    <s v="New Robert"/>
    <m/>
    <s v="82394"/>
    <s v="GB"/>
    <s v="PO-111"/>
    <m/>
    <s v="ID-2728a000"/>
    <s v="David Stone"/>
    <m/>
    <x v="0"/>
    <s v=""/>
    <s v=""/>
    <s v=""/>
    <s v=""/>
    <s v=""/>
    <s v=""/>
    <s v=""/>
    <s v=""/>
    <s v=""/>
    <s v=""/>
    <s v=""/>
    <s v=""/>
    <s v=""/>
    <s v=""/>
    <s v=""/>
    <s v=""/>
    <s v=""/>
    <s v=""/>
    <m/>
    <m/>
    <n v="0"/>
    <n v="0"/>
    <n v="0"/>
    <n v="0"/>
    <n v="0"/>
  </r>
  <r>
    <x v="270"/>
    <x v="2"/>
    <s v="PO Number"/>
    <s v="VAL-1936"/>
    <s v="VAL-7582"/>
    <x v="9"/>
    <s v="ID_Num_5"/>
    <s v="254 Kevin Isle Suite 468"/>
    <s v="South Ricky"/>
    <s v="BC"/>
    <s v="50128"/>
    <s v="CA"/>
    <s v="PO-799"/>
    <m/>
    <s v="ID-7513a000"/>
    <s v="Juan Johnson"/>
    <m/>
    <x v="0"/>
    <s v=""/>
    <s v=""/>
    <s v=""/>
    <s v=""/>
    <s v=""/>
    <s v=""/>
    <s v=""/>
    <s v=""/>
    <s v=""/>
    <s v=""/>
    <s v=""/>
    <s v=""/>
    <s v=""/>
    <s v=""/>
    <s v=""/>
    <s v=""/>
    <s v=""/>
    <s v=""/>
    <m/>
    <m/>
    <n v="0"/>
    <n v="0"/>
    <n v="0"/>
    <n v="0"/>
    <n v="0"/>
  </r>
  <r>
    <x v="352"/>
    <x v="2"/>
    <s v="Billing Contact Name"/>
    <s v="VAL-4078"/>
    <s v="VAL-4824"/>
    <x v="13"/>
    <s v="ID_Num_8"/>
    <s v="805 Cruz Mount Apt. 581"/>
    <s v="Kyleport"/>
    <s v="BC"/>
    <s v="38603"/>
    <s v="CA"/>
    <s v="PO-237"/>
    <m/>
    <s v="ID-8663a000"/>
    <s v="Craig Cabrera"/>
    <m/>
    <x v="0"/>
    <s v=""/>
    <s v=""/>
    <s v=""/>
    <s v=""/>
    <s v=""/>
    <s v=""/>
    <s v=""/>
    <s v=""/>
    <s v=""/>
    <s v=""/>
    <s v=""/>
    <s v=""/>
    <s v=""/>
    <s v=""/>
    <s v=""/>
    <s v=""/>
    <s v=""/>
    <s v=""/>
    <m/>
    <m/>
    <n v="0"/>
    <n v="0"/>
    <n v="0"/>
    <n v="0"/>
    <n v="0"/>
  </r>
  <r>
    <x v="145"/>
    <x v="3"/>
    <s v="PO Number"/>
    <s v="VAL-2275"/>
    <s v="VAL-6713"/>
    <x v="10"/>
    <s v="ID_Num_10"/>
    <s v="153 Espinoza Unions Suite 103"/>
    <s v="Jacquelinestad"/>
    <m/>
    <s v="93117"/>
    <s v="GB"/>
    <s v="PO-984"/>
    <m/>
    <s v="ID-5753a000"/>
    <s v="Victoria Gamble"/>
    <m/>
    <x v="0"/>
    <s v=""/>
    <s v=""/>
    <s v=""/>
    <s v=""/>
    <s v=""/>
    <s v=""/>
    <s v=""/>
    <s v=""/>
    <s v=""/>
    <s v=""/>
    <s v=""/>
    <s v=""/>
    <s v=""/>
    <s v=""/>
    <s v=""/>
    <s v=""/>
    <s v=""/>
    <s v=""/>
    <m/>
    <m/>
    <n v="0"/>
    <n v="0"/>
    <n v="0"/>
    <n v="0"/>
    <n v="0"/>
  </r>
  <r>
    <x v="413"/>
    <x v="3"/>
    <s v="PO Number"/>
    <s v="VAL-6615"/>
    <s v="VAL-2717"/>
    <x v="2"/>
    <s v="ID_Num_7"/>
    <s v="18262 Mendoza Course Apt. 034"/>
    <s v="Lisaberg"/>
    <m/>
    <s v="50821"/>
    <s v="GB"/>
    <s v="PO-742"/>
    <m/>
    <s v="ID-2746a000"/>
    <s v="Mrs. Penny Dixon"/>
    <m/>
    <x v="0"/>
    <s v=""/>
    <s v=""/>
    <s v=""/>
    <s v=""/>
    <s v=""/>
    <s v=""/>
    <s v=""/>
    <s v=""/>
    <s v=""/>
    <s v=""/>
    <s v=""/>
    <s v=""/>
    <s v=""/>
    <s v=""/>
    <s v=""/>
    <s v=""/>
    <s v=""/>
    <s v=""/>
    <m/>
    <m/>
    <n v="0"/>
    <n v="0"/>
    <n v="0"/>
    <n v="0"/>
    <n v="0"/>
  </r>
  <r>
    <x v="22"/>
    <x v="0"/>
    <s v="PO Number"/>
    <s v="VAL-7833"/>
    <s v="VAL-4143"/>
    <x v="13"/>
    <s v="ID_Num_7"/>
    <s v="315 Jennifer Village"/>
    <s v="East John"/>
    <m/>
    <s v="67770"/>
    <s v="GB"/>
    <s v="PO-841"/>
    <m/>
    <s v="ID-4099a000"/>
    <s v="Tara Chambers"/>
    <m/>
    <x v="1"/>
    <s v=""/>
    <s v=""/>
    <s v=""/>
    <s v=""/>
    <s v=""/>
    <s v=""/>
    <s v=""/>
    <s v=""/>
    <s v=""/>
    <s v=""/>
    <s v=""/>
    <s v=""/>
    <s v=""/>
    <s v=""/>
    <s v=""/>
    <s v=""/>
    <s v=""/>
    <s v=""/>
    <m/>
    <m/>
    <n v="0"/>
    <n v="0"/>
    <n v="0"/>
    <n v="0"/>
    <n v="0"/>
  </r>
  <r>
    <x v="406"/>
    <x v="2"/>
    <s v="PO Number"/>
    <s v="VAL-6753"/>
    <s v="VAL-1746"/>
    <x v="6"/>
    <s v="ID_Num_6"/>
    <s v="3910 Maria Plaza"/>
    <s v="West Tammy"/>
    <s v="BC"/>
    <s v="05092"/>
    <s v="CA"/>
    <s v="PO-768"/>
    <m/>
    <s v="ID-9677a000"/>
    <s v="Daniel Miller"/>
    <m/>
    <x v="0"/>
    <s v=""/>
    <s v=""/>
    <s v=""/>
    <s v=""/>
    <s v=""/>
    <s v=""/>
    <s v=""/>
    <s v=""/>
    <s v=""/>
    <s v=""/>
    <s v=""/>
    <s v=""/>
    <s v=""/>
    <s v=""/>
    <s v=""/>
    <s v=""/>
    <s v=""/>
    <s v=""/>
    <m/>
    <m/>
    <n v="0"/>
    <n v="0"/>
    <n v="0"/>
    <n v="0"/>
    <n v="0"/>
  </r>
  <r>
    <x v="414"/>
    <x v="3"/>
    <s v="Account Name"/>
    <s v="VAL-1809"/>
    <s v="VAL-6375"/>
    <x v="9"/>
    <s v="ID_Num_10"/>
    <s v="328 Perez Course"/>
    <s v="North Royland"/>
    <s v="BC"/>
    <s v="17617"/>
    <s v="CA"/>
    <s v="PO-859"/>
    <m/>
    <s v="ID-8421a000"/>
    <s v="Alexis Turner"/>
    <m/>
    <x v="0"/>
    <s v=""/>
    <s v=""/>
    <s v=""/>
    <s v=""/>
    <s v=""/>
    <s v=""/>
    <s v=""/>
    <s v=""/>
    <s v=""/>
    <s v=""/>
    <s v=""/>
    <s v=""/>
    <s v=""/>
    <s v=""/>
    <s v=""/>
    <s v=""/>
    <s v=""/>
    <s v=""/>
    <m/>
    <m/>
    <n v="0"/>
    <n v="0"/>
    <n v="0"/>
    <n v="0"/>
    <n v="0"/>
  </r>
  <r>
    <x v="332"/>
    <x v="0"/>
    <s v="Account Name"/>
    <s v="VAL-2092"/>
    <s v="VAL-9596"/>
    <x v="14"/>
    <s v="ID_Num_9"/>
    <s v="45141 John Inlet Apt. 364"/>
    <s v="South Albertbury"/>
    <s v="DC"/>
    <s v="39120"/>
    <s v="US"/>
    <s v="PO-899"/>
    <m/>
    <s v="ID-6675a000"/>
    <s v="Mckenzie Berg"/>
    <m/>
    <x v="0"/>
    <s v=""/>
    <s v=""/>
    <s v=""/>
    <s v=""/>
    <s v=""/>
    <s v=""/>
    <s v=""/>
    <s v=""/>
    <s v=""/>
    <s v=""/>
    <s v=""/>
    <s v=""/>
    <s v=""/>
    <s v=""/>
    <s v=""/>
    <s v=""/>
    <s v=""/>
    <s v=""/>
    <m/>
    <m/>
    <n v="0"/>
    <n v="0"/>
    <n v="0"/>
    <n v="0"/>
    <n v="0"/>
  </r>
  <r>
    <x v="280"/>
    <x v="0"/>
    <s v="PO Number"/>
    <s v="VAL-1725"/>
    <s v="VAL-3981"/>
    <x v="2"/>
    <s v="ID_Num_9"/>
    <s v="2462 Brian Brook Suite 507"/>
    <s v="South Christinashire"/>
    <s v="BC"/>
    <s v="97166"/>
    <s v="CA"/>
    <s v="PO-798"/>
    <m/>
    <s v="ID-9416a000"/>
    <s v="Ricky Avery"/>
    <m/>
    <x v="1"/>
    <s v=""/>
    <s v=""/>
    <s v=""/>
    <s v=""/>
    <s v=""/>
    <s v=""/>
    <s v=""/>
    <s v=""/>
    <s v=""/>
    <s v=""/>
    <s v=""/>
    <s v=""/>
    <s v=""/>
    <s v=""/>
    <s v=""/>
    <s v=""/>
    <s v=""/>
    <s v=""/>
    <m/>
    <m/>
    <n v="0"/>
    <n v="0"/>
    <n v="0"/>
    <n v="0"/>
    <n v="0"/>
  </r>
  <r>
    <x v="144"/>
    <x v="1"/>
    <s v="PO Number"/>
    <s v="VAL-4153"/>
    <s v="VAL-1685"/>
    <x v="8"/>
    <s v="ID_Num_6"/>
    <s v="4898 Garcia Land Suite 543"/>
    <s v="North Darrenhaven"/>
    <m/>
    <s v="09100"/>
    <s v="GB"/>
    <s v="PO-619"/>
    <m/>
    <s v="ID-4339a000"/>
    <s v="Dustin Smith"/>
    <m/>
    <x v="0"/>
    <s v=""/>
    <s v=""/>
    <s v=""/>
    <s v=""/>
    <s v=""/>
    <s v=""/>
    <s v=""/>
    <s v=""/>
    <s v=""/>
    <s v=""/>
    <s v=""/>
    <s v=""/>
    <s v=""/>
    <s v=""/>
    <s v=""/>
    <s v=""/>
    <s v=""/>
    <s v=""/>
    <m/>
    <m/>
    <n v="0"/>
    <n v="0"/>
    <n v="0"/>
    <n v="0"/>
    <n v="0"/>
  </r>
  <r>
    <x v="295"/>
    <x v="3"/>
    <s v="Bill To Contact"/>
    <s v="VAL-4489"/>
    <s v="VAL-8085"/>
    <x v="2"/>
    <s v="ID_Num_9"/>
    <s v="2866 Williams Lock Suite 627"/>
    <s v="North Jeremy"/>
    <s v="BC"/>
    <s v="32565"/>
    <s v="CA"/>
    <s v="PO-651"/>
    <m/>
    <s v="ID-3408a000"/>
    <s v="Brittany Torres"/>
    <m/>
    <x v="0"/>
    <s v=""/>
    <s v=""/>
    <s v=""/>
    <s v=""/>
    <s v=""/>
    <s v=""/>
    <s v=""/>
    <s v=""/>
    <s v=""/>
    <s v=""/>
    <s v=""/>
    <s v=""/>
    <s v=""/>
    <s v=""/>
    <s v=""/>
    <s v=""/>
    <s v=""/>
    <s v=""/>
    <m/>
    <m/>
    <n v="0"/>
    <n v="0"/>
    <n v="0"/>
    <n v="0"/>
    <n v="0"/>
  </r>
  <r>
    <x v="375"/>
    <x v="3"/>
    <s v="Bill To Contact"/>
    <s v="VAL-4779"/>
    <s v="VAL-6093"/>
    <x v="13"/>
    <s v="ID_Num_3"/>
    <s v="43984 Christine Camp"/>
    <s v="Donnaport"/>
    <m/>
    <s v="87717"/>
    <s v="GB"/>
    <s v="PO-803"/>
    <m/>
    <s v="ID-6807a000"/>
    <s v="Ryan Garza"/>
    <m/>
    <x v="0"/>
    <s v=""/>
    <s v=""/>
    <s v=""/>
    <s v=""/>
    <s v=""/>
    <s v=""/>
    <s v=""/>
    <s v=""/>
    <s v=""/>
    <s v=""/>
    <s v=""/>
    <s v=""/>
    <s v=""/>
    <s v=""/>
    <s v=""/>
    <s v=""/>
    <s v=""/>
    <s v=""/>
    <m/>
    <m/>
    <n v="0"/>
    <n v="0"/>
    <n v="0"/>
    <n v="0"/>
    <n v="0"/>
  </r>
  <r>
    <x v="12"/>
    <x v="0"/>
    <s v="Bill To Contact"/>
    <s v="VAL-4490"/>
    <s v="VAL-4204"/>
    <x v="1"/>
    <s v="ID_Num_2"/>
    <s v="67808 Goodwin Glen Apt. 074"/>
    <s v="Garciaport"/>
    <m/>
    <s v="71630"/>
    <s v="GB"/>
    <s v="PO-567"/>
    <m/>
    <s v="ID-9567a000"/>
    <s v="Victoria Allen"/>
    <m/>
    <x v="0"/>
    <s v=""/>
    <s v=""/>
    <s v=""/>
    <s v=""/>
    <s v=""/>
    <s v=""/>
    <s v=""/>
    <s v=""/>
    <s v=""/>
    <s v=""/>
    <s v=""/>
    <s v=""/>
    <s v=""/>
    <s v=""/>
    <s v=""/>
    <s v=""/>
    <s v=""/>
    <s v=""/>
    <m/>
    <m/>
    <n v="0"/>
    <n v="0"/>
    <n v="0"/>
    <n v="0"/>
    <n v="0"/>
  </r>
  <r>
    <x v="415"/>
    <x v="1"/>
    <s v="Bill To Contact"/>
    <s v="VAL-5115"/>
    <s v="VAL-2671"/>
    <x v="1"/>
    <s v="ID_Num_2"/>
    <s v="6394 Howard Gateway"/>
    <s v="Morganstad"/>
    <s v="BC"/>
    <s v="15571"/>
    <s v="CA"/>
    <s v="PO-628"/>
    <m/>
    <s v="ID-3545a000"/>
    <s v="Christian Robinson"/>
    <m/>
    <x v="1"/>
    <s v=""/>
    <s v=""/>
    <s v=""/>
    <s v=""/>
    <s v=""/>
    <s v=""/>
    <s v=""/>
    <s v=""/>
    <s v=""/>
    <s v=""/>
    <s v=""/>
    <s v=""/>
    <s v=""/>
    <s v=""/>
    <s v=""/>
    <s v=""/>
    <s v=""/>
    <s v=""/>
    <m/>
    <m/>
    <n v="0"/>
    <n v="0"/>
    <n v="0"/>
    <n v="0"/>
    <n v="0"/>
  </r>
  <r>
    <x v="20"/>
    <x v="1"/>
    <s v="PO Number"/>
    <s v="VAL-3958"/>
    <s v="VAL-8443"/>
    <x v="7"/>
    <s v="ID_Num_7"/>
    <s v="332 Tran Fort Apt. 157"/>
    <s v="Danieltown"/>
    <m/>
    <s v="16398"/>
    <s v="GB"/>
    <s v="PO-674"/>
    <m/>
    <s v="ID-2112a000"/>
    <s v="Amy Bonilla"/>
    <m/>
    <x v="0"/>
    <s v=""/>
    <s v=""/>
    <s v=""/>
    <s v=""/>
    <s v=""/>
    <s v=""/>
    <s v=""/>
    <s v=""/>
    <s v=""/>
    <s v=""/>
    <s v=""/>
    <s v=""/>
    <s v=""/>
    <s v=""/>
    <s v=""/>
    <s v=""/>
    <s v=""/>
    <s v=""/>
    <m/>
    <m/>
    <n v="0"/>
    <n v="0"/>
    <n v="0"/>
    <n v="0"/>
    <n v="0"/>
  </r>
  <r>
    <x v="117"/>
    <x v="0"/>
    <s v="Bill To Contact"/>
    <s v="VAL-5773"/>
    <s v="VAL-5623"/>
    <x v="10"/>
    <s v="ID_Num_9"/>
    <s v="305 Odom Mountains"/>
    <s v="Judytown"/>
    <s v="BC"/>
    <s v="28534"/>
    <s v="CA"/>
    <s v="PO-189"/>
    <m/>
    <s v="ID-6411a000"/>
    <s v="Patricia Johnson"/>
    <m/>
    <x v="0"/>
    <s v=""/>
    <s v=""/>
    <s v=""/>
    <s v=""/>
    <s v=""/>
    <s v=""/>
    <s v=""/>
    <s v=""/>
    <s v=""/>
    <s v=""/>
    <s v=""/>
    <s v=""/>
    <s v=""/>
    <s v=""/>
    <s v=""/>
    <s v=""/>
    <s v=""/>
    <s v=""/>
    <m/>
    <m/>
    <n v="0"/>
    <n v="0"/>
    <n v="0"/>
    <n v="0"/>
    <n v="0"/>
  </r>
  <r>
    <x v="283"/>
    <x v="2"/>
    <s v="PO Number"/>
    <s v="VAL-7809"/>
    <s v="VAL-1302"/>
    <x v="9"/>
    <s v="ID_Num_1"/>
    <s v="461 James Radial"/>
    <s v="Geraldside"/>
    <m/>
    <s v="50661"/>
    <s v="GB"/>
    <s v="PO-841"/>
    <m/>
    <s v="ID-5188a000"/>
    <s v="Ashley Hayden"/>
    <m/>
    <x v="0"/>
    <s v=""/>
    <s v=""/>
    <s v=""/>
    <s v=""/>
    <s v=""/>
    <s v=""/>
    <s v=""/>
    <s v=""/>
    <s v=""/>
    <s v=""/>
    <s v=""/>
    <s v=""/>
    <s v=""/>
    <s v=""/>
    <s v=""/>
    <s v=""/>
    <s v=""/>
    <s v=""/>
    <m/>
    <m/>
    <n v="0"/>
    <n v="0"/>
    <n v="0"/>
    <n v="0"/>
    <n v="0"/>
  </r>
  <r>
    <x v="26"/>
    <x v="2"/>
    <s v="Account Name"/>
    <s v="VAL-7838"/>
    <s v="VAL-5701"/>
    <x v="11"/>
    <s v="ID_Num_1"/>
    <s v="8726 Marissa Run Apt. 099"/>
    <s v="North Brandifort"/>
    <s v="BC"/>
    <s v="81645"/>
    <s v="CA"/>
    <s v="PO-205"/>
    <m/>
    <s v="ID-7191a000"/>
    <s v="Chris Shields"/>
    <m/>
    <x v="1"/>
    <s v=""/>
    <s v=""/>
    <s v=""/>
    <s v=""/>
    <s v=""/>
    <s v=""/>
    <s v=""/>
    <s v=""/>
    <s v=""/>
    <s v=""/>
    <s v=""/>
    <s v=""/>
    <s v=""/>
    <s v=""/>
    <s v=""/>
    <s v=""/>
    <s v=""/>
    <s v=""/>
    <m/>
    <m/>
    <n v="0"/>
    <n v="0"/>
    <n v="0"/>
    <n v="0"/>
    <n v="0"/>
  </r>
  <r>
    <x v="416"/>
    <x v="3"/>
    <s v="Billing Contact Name"/>
    <s v="VAL-1895"/>
    <s v="VAL-6725"/>
    <x v="8"/>
    <s v="ID_Num_10"/>
    <s v="9249 Marilyn Circles Suite 301"/>
    <s v="Debbiehaven"/>
    <m/>
    <s v="94541"/>
    <s v="GB"/>
    <s v="PO-371"/>
    <m/>
    <s v="ID-6660a000"/>
    <s v="Seth Cardenas"/>
    <m/>
    <x v="0"/>
    <s v=""/>
    <s v=""/>
    <s v=""/>
    <s v=""/>
    <s v=""/>
    <s v=""/>
    <s v=""/>
    <s v=""/>
    <s v=""/>
    <s v=""/>
    <s v=""/>
    <s v=""/>
    <s v=""/>
    <s v=""/>
    <s v=""/>
    <s v=""/>
    <s v=""/>
    <s v=""/>
    <m/>
    <m/>
    <n v="0"/>
    <n v="0"/>
    <n v="0"/>
    <n v="0"/>
    <n v="0"/>
  </r>
  <r>
    <x v="65"/>
    <x v="1"/>
    <s v="Bill To Contact"/>
    <s v="VAL-7030"/>
    <s v="VAL-2500"/>
    <x v="0"/>
    <s v="ID_Num_4"/>
    <s v="69743 Kim Islands Suite 193"/>
    <s v="New Lisamouth"/>
    <s v="IA"/>
    <s v="49433"/>
    <s v="US"/>
    <s v="PO-336"/>
    <m/>
    <s v="ID-5015a000"/>
    <s v="Emily Miller"/>
    <m/>
    <x v="0"/>
    <s v=""/>
    <s v=""/>
    <s v=""/>
    <s v=""/>
    <s v=""/>
    <s v=""/>
    <s v=""/>
    <s v=""/>
    <s v=""/>
    <s v=""/>
    <s v=""/>
    <s v=""/>
    <s v=""/>
    <s v=""/>
    <s v=""/>
    <s v=""/>
    <s v=""/>
    <s v=""/>
    <m/>
    <m/>
    <n v="0"/>
    <n v="0"/>
    <n v="0"/>
    <n v="0"/>
    <n v="0"/>
  </r>
  <r>
    <x v="417"/>
    <x v="0"/>
    <s v="Bill To Contact"/>
    <s v="VAL-2975"/>
    <s v="VAL-9019"/>
    <x v="11"/>
    <s v="ID_Num_5"/>
    <s v="838 Benjamin Roads Suite 851"/>
    <s v="Kempland"/>
    <s v="BC"/>
    <s v="96465"/>
    <s v="CA"/>
    <s v="PO-394"/>
    <m/>
    <s v="ID-9122a000"/>
    <s v="Krystal Schmidt"/>
    <m/>
    <x v="0"/>
    <s v=""/>
    <s v=""/>
    <s v=""/>
    <s v=""/>
    <s v=""/>
    <s v=""/>
    <s v=""/>
    <s v=""/>
    <s v=""/>
    <s v=""/>
    <s v=""/>
    <s v=""/>
    <s v=""/>
    <s v=""/>
    <s v=""/>
    <s v=""/>
    <s v=""/>
    <s v=""/>
    <m/>
    <m/>
    <n v="0"/>
    <n v="0"/>
    <n v="0"/>
    <n v="0"/>
    <n v="0"/>
  </r>
  <r>
    <x v="350"/>
    <x v="2"/>
    <s v="Account Name"/>
    <s v="VAL-5592"/>
    <s v="VAL-1770"/>
    <x v="6"/>
    <s v="ID_Num_8"/>
    <s v="573 Rangel Unions"/>
    <s v="Lake Davidburgh"/>
    <s v="BC"/>
    <s v="95016"/>
    <s v="CA"/>
    <s v="PO-438"/>
    <m/>
    <s v="ID-2506a000"/>
    <s v="Linda Smith"/>
    <m/>
    <x v="0"/>
    <s v=""/>
    <s v=""/>
    <s v=""/>
    <s v=""/>
    <s v=""/>
    <s v=""/>
    <s v=""/>
    <s v=""/>
    <s v=""/>
    <s v=""/>
    <s v=""/>
    <s v=""/>
    <s v=""/>
    <s v=""/>
    <s v=""/>
    <s v=""/>
    <s v=""/>
    <s v=""/>
    <m/>
    <m/>
    <n v="0"/>
    <n v="0"/>
    <n v="0"/>
    <n v="0"/>
    <n v="0"/>
  </r>
  <r>
    <x v="242"/>
    <x v="1"/>
    <s v="Bill To Contact"/>
    <s v="VAL-6472"/>
    <s v="VAL-8330"/>
    <x v="7"/>
    <s v="ID_Num_9"/>
    <s v="43896 Smith Street"/>
    <s v="Singhmouth"/>
    <s v="BC"/>
    <s v="93747"/>
    <s v="CA"/>
    <s v="PO-589"/>
    <m/>
    <s v="ID-5253a000"/>
    <s v="Peggy Morales"/>
    <m/>
    <x v="0"/>
    <s v=""/>
    <s v=""/>
    <s v=""/>
    <s v=""/>
    <s v=""/>
    <s v=""/>
    <s v=""/>
    <s v=""/>
    <s v=""/>
    <s v=""/>
    <s v=""/>
    <s v=""/>
    <s v=""/>
    <s v=""/>
    <s v=""/>
    <s v=""/>
    <s v=""/>
    <s v=""/>
    <m/>
    <m/>
    <n v="0"/>
    <n v="0"/>
    <n v="0"/>
    <n v="0"/>
    <n v="0"/>
  </r>
  <r>
    <x v="418"/>
    <x v="1"/>
    <s v="Account Name"/>
    <s v="VAL-8203"/>
    <s v="VAL-1661"/>
    <x v="6"/>
    <s v="ID_Num_7"/>
    <s v="213 Jorge Glens"/>
    <s v="North Marcuston"/>
    <s v="OR"/>
    <s v="08538"/>
    <s v="US"/>
    <s v="PO-944"/>
    <m/>
    <s v="ID-2865a000"/>
    <s v="Derrick Brown"/>
    <m/>
    <x v="0"/>
    <s v=""/>
    <s v=""/>
    <s v=""/>
    <s v=""/>
    <s v=""/>
    <s v=""/>
    <s v=""/>
    <s v=""/>
    <s v=""/>
    <s v=""/>
    <s v=""/>
    <s v=""/>
    <s v=""/>
    <s v=""/>
    <s v=""/>
    <s v=""/>
    <s v=""/>
    <s v=""/>
    <m/>
    <m/>
    <n v="0"/>
    <n v="0"/>
    <n v="0"/>
    <n v="0"/>
    <n v="0"/>
  </r>
  <r>
    <x v="383"/>
    <x v="0"/>
    <s v="Bill To Contact"/>
    <s v="VAL-1389"/>
    <s v="VAL-5513"/>
    <x v="9"/>
    <s v="ID_Num_3"/>
    <s v="854 Howard Fort Apt. 129"/>
    <s v="South Kenneth"/>
    <s v="BC"/>
    <s v="30201"/>
    <s v="CA"/>
    <s v="PO-984"/>
    <m/>
    <s v="ID-9241a000"/>
    <s v="Manuel Knight"/>
    <m/>
    <x v="0"/>
    <s v=""/>
    <s v=""/>
    <s v=""/>
    <s v=""/>
    <s v=""/>
    <s v=""/>
    <s v=""/>
    <s v=""/>
    <s v=""/>
    <s v=""/>
    <s v=""/>
    <s v=""/>
    <s v=""/>
    <s v=""/>
    <s v=""/>
    <s v=""/>
    <s v=""/>
    <s v=""/>
    <m/>
    <m/>
    <n v="0"/>
    <n v="0"/>
    <n v="0"/>
    <n v="0"/>
    <n v="0"/>
  </r>
  <r>
    <x v="63"/>
    <x v="1"/>
    <s v="Account Name"/>
    <s v="VAL-4969"/>
    <s v="VAL-9816"/>
    <x v="0"/>
    <s v="ID_Num_5"/>
    <s v="21405 Brittany Mission"/>
    <s v="Davisshire"/>
    <m/>
    <s v="08729"/>
    <s v="GB"/>
    <s v="PO-674"/>
    <m/>
    <s v="ID-7828a000"/>
    <s v="Emily Neal"/>
    <m/>
    <x v="0"/>
    <s v=""/>
    <s v=""/>
    <s v=""/>
    <s v=""/>
    <s v=""/>
    <s v=""/>
    <s v=""/>
    <s v=""/>
    <s v=""/>
    <s v=""/>
    <s v=""/>
    <s v=""/>
    <s v=""/>
    <s v=""/>
    <s v=""/>
    <s v=""/>
    <s v=""/>
    <s v=""/>
    <m/>
    <m/>
    <n v="0"/>
    <n v="0"/>
    <n v="0"/>
    <n v="0"/>
    <n v="0"/>
  </r>
  <r>
    <x v="419"/>
    <x v="0"/>
    <s v="Billing Contact Name"/>
    <s v="VAL-2982"/>
    <s v="VAL-9363"/>
    <x v="4"/>
    <s v="ID_Num_2"/>
    <s v="39466 Gregory Expressway Suite 728"/>
    <s v="New Mary"/>
    <s v="BC"/>
    <s v="64761"/>
    <s v="CA"/>
    <s v="PO-806"/>
    <m/>
    <s v="ID-3369a000"/>
    <s v="Denise Oconnor"/>
    <m/>
    <x v="0"/>
    <s v=""/>
    <s v=""/>
    <s v=""/>
    <s v=""/>
    <s v=""/>
    <s v=""/>
    <s v=""/>
    <s v=""/>
    <s v=""/>
    <s v=""/>
    <s v=""/>
    <s v=""/>
    <s v=""/>
    <s v=""/>
    <s v=""/>
    <s v=""/>
    <s v=""/>
    <s v=""/>
    <m/>
    <m/>
    <n v="0"/>
    <n v="0"/>
    <n v="0"/>
    <n v="0"/>
    <n v="0"/>
  </r>
  <r>
    <x v="279"/>
    <x v="1"/>
    <s v="Account Name"/>
    <s v="VAL-6517"/>
    <s v="VAL-2179"/>
    <x v="5"/>
    <s v="ID_Num_9"/>
    <s v="617 Bullock Field"/>
    <s v="South Angela"/>
    <s v="AR"/>
    <s v="63196"/>
    <s v="US"/>
    <s v="PO-683"/>
    <m/>
    <s v="ID-5632a000"/>
    <s v="Maria Patton"/>
    <m/>
    <x v="0"/>
    <s v=""/>
    <s v=""/>
    <s v=""/>
    <s v=""/>
    <s v=""/>
    <s v=""/>
    <s v=""/>
    <s v=""/>
    <s v=""/>
    <s v=""/>
    <s v=""/>
    <s v=""/>
    <s v=""/>
    <s v=""/>
    <s v=""/>
    <s v=""/>
    <s v=""/>
    <s v=""/>
    <m/>
    <m/>
    <n v="0"/>
    <n v="0"/>
    <n v="0"/>
    <n v="0"/>
    <n v="0"/>
  </r>
  <r>
    <x v="325"/>
    <x v="2"/>
    <s v="PO Number"/>
    <s v="VAL-4572"/>
    <s v="VAL-8136"/>
    <x v="14"/>
    <s v="ID_Num_10"/>
    <s v="407 Sandra Stravenue Suite 673"/>
    <s v="New Janiceshire"/>
    <s v="WA"/>
    <s v="56766"/>
    <s v="US"/>
    <s v="PO-827"/>
    <m/>
    <s v="ID-1477a000"/>
    <s v="Thomas Fox"/>
    <m/>
    <x v="0"/>
    <s v=""/>
    <s v=""/>
    <s v=""/>
    <s v=""/>
    <s v=""/>
    <s v=""/>
    <s v=""/>
    <s v=""/>
    <s v=""/>
    <s v=""/>
    <s v=""/>
    <s v=""/>
    <s v=""/>
    <s v=""/>
    <s v=""/>
    <s v=""/>
    <s v=""/>
    <s v=""/>
    <m/>
    <m/>
    <n v="0"/>
    <n v="0"/>
    <n v="0"/>
    <n v="0"/>
    <n v="0"/>
  </r>
  <r>
    <x v="420"/>
    <x v="3"/>
    <s v="Billing Contact Name"/>
    <s v="VAL-5130"/>
    <s v="VAL-2905"/>
    <x v="8"/>
    <s v="ID_Num_7"/>
    <s v="1474 Duncan Villages"/>
    <s v="North Dylan"/>
    <s v="PA"/>
    <s v="43973"/>
    <s v="US"/>
    <s v="PO-699"/>
    <m/>
    <s v="ID-4590a000"/>
    <s v="Ruth Michael"/>
    <m/>
    <x v="0"/>
    <s v=""/>
    <s v=""/>
    <s v=""/>
    <s v=""/>
    <s v=""/>
    <s v=""/>
    <s v=""/>
    <s v=""/>
    <s v=""/>
    <s v=""/>
    <s v=""/>
    <s v=""/>
    <s v=""/>
    <s v=""/>
    <s v=""/>
    <s v=""/>
    <s v=""/>
    <s v=""/>
    <m/>
    <m/>
    <n v="0"/>
    <n v="0"/>
    <n v="0"/>
    <n v="0"/>
    <n v="0"/>
  </r>
  <r>
    <x v="295"/>
    <x v="2"/>
    <s v="Bill To Contact"/>
    <s v="VAL-4632"/>
    <s v="VAL-7327"/>
    <x v="15"/>
    <s v="ID_Num_8"/>
    <s v="95195 Edward Manor"/>
    <s v="New Michelle"/>
    <m/>
    <s v="25733"/>
    <s v="GB"/>
    <s v="PO-620"/>
    <m/>
    <s v="ID-8223a000"/>
    <s v="Carolyn Phillips"/>
    <m/>
    <x v="0"/>
    <s v=""/>
    <s v=""/>
    <s v=""/>
    <s v=""/>
    <s v=""/>
    <s v=""/>
    <s v=""/>
    <s v=""/>
    <s v=""/>
    <s v=""/>
    <s v=""/>
    <s v=""/>
    <s v=""/>
    <s v=""/>
    <s v=""/>
    <s v=""/>
    <s v=""/>
    <s v=""/>
    <m/>
    <m/>
    <n v="0"/>
    <n v="0"/>
    <n v="0"/>
    <n v="0"/>
    <n v="0"/>
  </r>
  <r>
    <x v="421"/>
    <x v="3"/>
    <s v="PO Number"/>
    <s v="VAL-3614"/>
    <s v="VAL-5862"/>
    <x v="4"/>
    <s v="ID_Num_4"/>
    <s v="93300 Greene Unions"/>
    <s v="North Maxwell"/>
    <m/>
    <s v="86862"/>
    <s v="GB"/>
    <s v="PO-565"/>
    <m/>
    <s v="ID-4653a000"/>
    <s v="Lucas Collins"/>
    <m/>
    <x v="0"/>
    <s v=""/>
    <s v=""/>
    <s v=""/>
    <s v=""/>
    <s v=""/>
    <s v=""/>
    <s v=""/>
    <s v=""/>
    <s v=""/>
    <s v=""/>
    <s v=""/>
    <s v=""/>
    <s v=""/>
    <s v=""/>
    <s v=""/>
    <s v=""/>
    <s v=""/>
    <s v=""/>
    <m/>
    <m/>
    <n v="0"/>
    <n v="0"/>
    <n v="0"/>
    <n v="0"/>
    <n v="0"/>
  </r>
  <r>
    <x v="422"/>
    <x v="0"/>
    <s v="Account Name"/>
    <s v="VAL-8763"/>
    <s v="VAL-2695"/>
    <x v="15"/>
    <s v="ID_Num_8"/>
    <s v="75252 Ashley Drive Suite 505"/>
    <s v="Rothtown"/>
    <s v="BC"/>
    <s v="67384"/>
    <s v="CA"/>
    <s v="PO-649"/>
    <m/>
    <s v="ID-6959a000"/>
    <s v="Charles Mccullough"/>
    <m/>
    <x v="0"/>
    <s v=""/>
    <s v=""/>
    <s v=""/>
    <s v=""/>
    <s v=""/>
    <s v=""/>
    <s v=""/>
    <s v=""/>
    <s v=""/>
    <s v=""/>
    <s v=""/>
    <s v=""/>
    <s v=""/>
    <s v=""/>
    <s v=""/>
    <s v=""/>
    <s v=""/>
    <s v=""/>
    <m/>
    <m/>
    <n v="0"/>
    <n v="0"/>
    <n v="0"/>
    <n v="0"/>
    <n v="0"/>
  </r>
  <r>
    <x v="328"/>
    <x v="0"/>
    <s v="PO Number"/>
    <s v="VAL-6385"/>
    <s v="VAL-8679"/>
    <x v="2"/>
    <s v="ID_Num_7"/>
    <s v="47055 Debra Mountain"/>
    <s v="Holmesstad"/>
    <s v="WV"/>
    <s v="89181"/>
    <s v="US"/>
    <s v="PO-157"/>
    <m/>
    <s v="ID-9262a000"/>
    <s v="Teresa Juarez"/>
    <m/>
    <x v="0"/>
    <s v=""/>
    <s v=""/>
    <s v=""/>
    <s v=""/>
    <s v=""/>
    <s v=""/>
    <s v=""/>
    <s v=""/>
    <s v=""/>
    <s v=""/>
    <s v=""/>
    <s v=""/>
    <s v=""/>
    <s v=""/>
    <s v=""/>
    <s v=""/>
    <s v=""/>
    <s v=""/>
    <m/>
    <m/>
    <n v="0"/>
    <n v="0"/>
    <n v="0"/>
    <n v="0"/>
    <n v="0"/>
  </r>
  <r>
    <x v="26"/>
    <x v="0"/>
    <s v="Billing Contact Name"/>
    <s v="VAL-8328"/>
    <s v="VAL-5973"/>
    <x v="2"/>
    <s v="ID_Num_3"/>
    <s v="1374 Williams Pass"/>
    <s v="New Jessicaville"/>
    <s v="TN"/>
    <s v="58392"/>
    <s v="US"/>
    <s v="PO-748"/>
    <m/>
    <s v="ID-6238a000"/>
    <s v="Terry Phillips"/>
    <m/>
    <x v="0"/>
    <s v=""/>
    <s v=""/>
    <s v=""/>
    <s v=""/>
    <s v=""/>
    <s v=""/>
    <s v=""/>
    <s v=""/>
    <s v=""/>
    <s v=""/>
    <s v=""/>
    <s v=""/>
    <s v=""/>
    <s v=""/>
    <s v=""/>
    <s v=""/>
    <s v=""/>
    <s v=""/>
    <m/>
    <m/>
    <n v="0"/>
    <n v="0"/>
    <n v="0"/>
    <n v="0"/>
    <n v="0"/>
  </r>
  <r>
    <x v="423"/>
    <x v="1"/>
    <s v="Bill To Contact"/>
    <s v="VAL-7915"/>
    <s v="VAL-1627"/>
    <x v="10"/>
    <s v="ID_Num_9"/>
    <s v="361 Barry Glen"/>
    <s v="Michaelstad"/>
    <m/>
    <s v="74941"/>
    <s v="GB"/>
    <s v="PO-597"/>
    <m/>
    <s v="ID-7529a000"/>
    <s v="Jennifer Aguilar"/>
    <m/>
    <x v="0"/>
    <s v=""/>
    <s v=""/>
    <s v=""/>
    <s v=""/>
    <s v=""/>
    <s v=""/>
    <s v=""/>
    <s v=""/>
    <s v=""/>
    <s v=""/>
    <s v=""/>
    <s v=""/>
    <s v=""/>
    <s v=""/>
    <s v=""/>
    <s v=""/>
    <s v=""/>
    <s v=""/>
    <m/>
    <m/>
    <n v="0"/>
    <n v="0"/>
    <n v="0"/>
    <n v="0"/>
    <n v="0"/>
  </r>
  <r>
    <x v="284"/>
    <x v="1"/>
    <s v="PO Number"/>
    <s v="VAL-4501"/>
    <s v="VAL-6243"/>
    <x v="2"/>
    <s v="ID_Num_4"/>
    <s v="47897 Brian Mountains Apt. 241"/>
    <s v="Markbury"/>
    <s v="DC"/>
    <s v="13012"/>
    <s v="US"/>
    <s v="PO-455"/>
    <m/>
    <s v="ID-3610a000"/>
    <s v="Tonya Stevenson"/>
    <m/>
    <x v="0"/>
    <s v=""/>
    <s v=""/>
    <s v=""/>
    <s v=""/>
    <s v=""/>
    <s v=""/>
    <s v=""/>
    <s v=""/>
    <s v=""/>
    <s v=""/>
    <s v=""/>
    <s v=""/>
    <s v=""/>
    <s v=""/>
    <s v=""/>
    <s v=""/>
    <s v=""/>
    <s v=""/>
    <m/>
    <m/>
    <n v="0"/>
    <n v="0"/>
    <n v="0"/>
    <n v="0"/>
    <n v="0"/>
  </r>
  <r>
    <x v="100"/>
    <x v="2"/>
    <s v="PO Number"/>
    <s v="VAL-5745"/>
    <s v="VAL-3688"/>
    <x v="9"/>
    <s v="ID_Num_1"/>
    <s v="53168 Olson Estate"/>
    <s v="Williamsonfurt"/>
    <s v="BC"/>
    <s v="20094"/>
    <s v="CA"/>
    <s v="PO-844"/>
    <m/>
    <s v="ID-4225a000"/>
    <s v="Debra Hurst"/>
    <m/>
    <x v="0"/>
    <s v=""/>
    <s v=""/>
    <s v=""/>
    <s v=""/>
    <s v=""/>
    <s v=""/>
    <s v=""/>
    <s v=""/>
    <s v=""/>
    <s v=""/>
    <s v=""/>
    <s v=""/>
    <s v=""/>
    <s v=""/>
    <s v=""/>
    <s v=""/>
    <s v=""/>
    <s v=""/>
    <m/>
    <m/>
    <n v="0"/>
    <n v="0"/>
    <n v="0"/>
    <n v="0"/>
    <n v="0"/>
  </r>
  <r>
    <x v="424"/>
    <x v="2"/>
    <s v="PO Number"/>
    <s v="VAL-9763"/>
    <s v="VAL-8050"/>
    <x v="8"/>
    <s v="ID_Num_7"/>
    <s v="1838 Smith Green"/>
    <s v="Ashleyville"/>
    <s v="BC"/>
    <s v="42234"/>
    <s v="CA"/>
    <s v="PO-860"/>
    <m/>
    <s v="ID-4899a000"/>
    <s v="James Fernandez"/>
    <m/>
    <x v="0"/>
    <s v=""/>
    <s v=""/>
    <s v=""/>
    <s v=""/>
    <s v=""/>
    <s v=""/>
    <s v=""/>
    <s v=""/>
    <s v=""/>
    <s v=""/>
    <s v=""/>
    <s v=""/>
    <s v=""/>
    <s v=""/>
    <s v=""/>
    <s v=""/>
    <s v=""/>
    <s v=""/>
    <m/>
    <m/>
    <n v="0"/>
    <n v="0"/>
    <n v="0"/>
    <n v="0"/>
    <n v="0"/>
  </r>
  <r>
    <x v="425"/>
    <x v="1"/>
    <s v="PO Number"/>
    <s v="VAL-9762"/>
    <s v="VAL-4247"/>
    <x v="12"/>
    <s v="ID_Num_8"/>
    <s v="07641 Morgan Village"/>
    <s v="Johnsonview"/>
    <m/>
    <s v="78957"/>
    <s v="GB"/>
    <s v="PO-950"/>
    <m/>
    <s v="ID-2519a000"/>
    <s v="Edward Lyons"/>
    <m/>
    <x v="0"/>
    <s v=""/>
    <s v=""/>
    <s v=""/>
    <s v=""/>
    <s v=""/>
    <s v=""/>
    <s v=""/>
    <s v=""/>
    <s v=""/>
    <s v=""/>
    <s v=""/>
    <s v=""/>
    <s v=""/>
    <s v=""/>
    <s v=""/>
    <s v=""/>
    <s v=""/>
    <s v=""/>
    <m/>
    <m/>
    <n v="0"/>
    <n v="0"/>
    <n v="0"/>
    <n v="0"/>
    <n v="0"/>
  </r>
  <r>
    <x v="426"/>
    <x v="1"/>
    <s v="Bill To Contact"/>
    <s v="VAL-9888"/>
    <s v="VAL-1936"/>
    <x v="4"/>
    <s v="ID_Num_7"/>
    <s v="1522 Michael Ranch"/>
    <s v="Wigginschester"/>
    <m/>
    <s v="74578"/>
    <s v="GB"/>
    <s v="PO-151"/>
    <m/>
    <s v="ID-2532a000"/>
    <s v="Barry Williams"/>
    <m/>
    <x v="0"/>
    <s v=""/>
    <s v=""/>
    <s v=""/>
    <s v=""/>
    <s v=""/>
    <s v=""/>
    <s v=""/>
    <s v=""/>
    <s v=""/>
    <s v=""/>
    <s v=""/>
    <s v=""/>
    <s v=""/>
    <s v=""/>
    <s v=""/>
    <s v=""/>
    <s v=""/>
    <s v=""/>
    <m/>
    <m/>
    <n v="0"/>
    <n v="0"/>
    <n v="0"/>
    <n v="0"/>
    <n v="0"/>
  </r>
  <r>
    <x v="108"/>
    <x v="3"/>
    <s v="Account Name"/>
    <s v="VAL-3253"/>
    <s v="VAL-1934"/>
    <x v="13"/>
    <s v="ID_Num_6"/>
    <s v="07383 Stephens Trail Apt. 204"/>
    <s v="New Susanland"/>
    <m/>
    <s v="84506"/>
    <s v="GB"/>
    <s v="PO-239"/>
    <m/>
    <s v="ID-3161a000"/>
    <s v="Tina Smith"/>
    <m/>
    <x v="0"/>
    <s v=""/>
    <s v=""/>
    <s v=""/>
    <s v=""/>
    <s v=""/>
    <s v=""/>
    <s v=""/>
    <s v=""/>
    <s v=""/>
    <s v=""/>
    <s v=""/>
    <s v=""/>
    <s v=""/>
    <s v=""/>
    <s v=""/>
    <s v=""/>
    <s v=""/>
    <s v=""/>
    <m/>
    <m/>
    <n v="0"/>
    <n v="0"/>
    <n v="0"/>
    <n v="0"/>
    <n v="0"/>
  </r>
  <r>
    <x v="337"/>
    <x v="2"/>
    <s v="Billing Contact Name"/>
    <s v="VAL-5129"/>
    <s v="VAL-1512"/>
    <x v="0"/>
    <s v="ID_Num_6"/>
    <s v="4024 Sylvia Estates"/>
    <s v="Josephville"/>
    <s v="BC"/>
    <s v="57842"/>
    <s v="CA"/>
    <s v="PO-158"/>
    <m/>
    <s v="ID-8225a000"/>
    <s v="Brooke Sparks"/>
    <m/>
    <x v="1"/>
    <s v=""/>
    <s v=""/>
    <s v=""/>
    <s v=""/>
    <s v=""/>
    <s v=""/>
    <s v=""/>
    <s v=""/>
    <s v=""/>
    <s v=""/>
    <s v=""/>
    <s v=""/>
    <s v=""/>
    <s v=""/>
    <s v=""/>
    <s v=""/>
    <s v=""/>
    <s v=""/>
    <m/>
    <m/>
    <n v="0"/>
    <n v="0"/>
    <n v="0"/>
    <n v="0"/>
    <n v="0"/>
  </r>
  <r>
    <x v="427"/>
    <x v="0"/>
    <s v="Billing Contact Name"/>
    <s v="VAL-1125"/>
    <s v="VAL-1750"/>
    <x v="4"/>
    <s v="ID_Num_7"/>
    <s v="28557 Stephenson Camp"/>
    <s v="Robertfurt"/>
    <s v="ID"/>
    <s v="54945"/>
    <s v="US"/>
    <s v="PO-141"/>
    <m/>
    <s v="ID-2615a000"/>
    <s v="Jeffery Bender"/>
    <m/>
    <x v="0"/>
    <s v=""/>
    <s v=""/>
    <s v=""/>
    <s v=""/>
    <s v=""/>
    <s v=""/>
    <s v=""/>
    <s v=""/>
    <s v=""/>
    <s v=""/>
    <s v=""/>
    <s v=""/>
    <s v=""/>
    <s v=""/>
    <s v=""/>
    <s v=""/>
    <s v=""/>
    <s v=""/>
    <m/>
    <m/>
    <n v="0"/>
    <n v="0"/>
    <n v="0"/>
    <n v="0"/>
    <n v="0"/>
  </r>
  <r>
    <x v="141"/>
    <x v="1"/>
    <s v="Billing Contact Name"/>
    <s v="VAL-7326"/>
    <s v="VAL-4225"/>
    <x v="4"/>
    <s v="ID_Num_2"/>
    <s v="4525 Allison Turnpike Apt. 166"/>
    <s v="Lake Veronicaville"/>
    <m/>
    <s v="29387"/>
    <s v="GB"/>
    <s v="PO-682"/>
    <m/>
    <s v="ID-2868a000"/>
    <s v="Kevin Buck"/>
    <m/>
    <x v="0"/>
    <s v=""/>
    <s v=""/>
    <s v=""/>
    <s v=""/>
    <s v=""/>
    <s v=""/>
    <s v=""/>
    <s v=""/>
    <s v=""/>
    <s v=""/>
    <s v=""/>
    <s v=""/>
    <s v=""/>
    <s v=""/>
    <s v=""/>
    <s v=""/>
    <s v=""/>
    <s v=""/>
    <m/>
    <m/>
    <n v="0"/>
    <n v="0"/>
    <n v="0"/>
    <n v="0"/>
    <n v="0"/>
  </r>
  <r>
    <x v="428"/>
    <x v="0"/>
    <s v="Account Name"/>
    <s v="VAL-8051"/>
    <s v="VAL-3894"/>
    <x v="11"/>
    <s v="ID_Num_6"/>
    <s v="87647 Derrick Squares Suite 003"/>
    <s v="East Julieborough"/>
    <s v="BC"/>
    <s v="58679"/>
    <s v="CA"/>
    <s v="PO-920"/>
    <m/>
    <s v="ID-4709a000"/>
    <s v="Kathleen Holmes"/>
    <m/>
    <x v="0"/>
    <s v=""/>
    <s v=""/>
    <s v=""/>
    <s v=""/>
    <s v=""/>
    <s v=""/>
    <s v=""/>
    <s v=""/>
    <s v=""/>
    <s v=""/>
    <s v=""/>
    <s v=""/>
    <s v=""/>
    <s v=""/>
    <s v=""/>
    <s v=""/>
    <s v=""/>
    <s v=""/>
    <m/>
    <m/>
    <n v="0"/>
    <n v="0"/>
    <n v="0"/>
    <n v="0"/>
    <n v="0"/>
  </r>
  <r>
    <x v="429"/>
    <x v="3"/>
    <s v="Bill To Contact"/>
    <s v="VAL-2112"/>
    <s v="VAL-6019"/>
    <x v="6"/>
    <s v="ID_Num_2"/>
    <s v="2580 Nicholas Summit"/>
    <s v="South Jeremychester"/>
    <s v="BC"/>
    <s v="78684"/>
    <s v="CA"/>
    <s v="PO-142"/>
    <m/>
    <s v="ID-2526a000"/>
    <s v="Alexandra Lee"/>
    <m/>
    <x v="0"/>
    <s v=""/>
    <s v=""/>
    <s v=""/>
    <s v=""/>
    <s v=""/>
    <s v=""/>
    <s v=""/>
    <s v=""/>
    <s v=""/>
    <s v=""/>
    <s v=""/>
    <s v=""/>
    <s v=""/>
    <s v=""/>
    <s v=""/>
    <s v=""/>
    <s v=""/>
    <s v=""/>
    <m/>
    <m/>
    <n v="0"/>
    <n v="0"/>
    <n v="0"/>
    <n v="0"/>
    <n v="0"/>
  </r>
  <r>
    <x v="254"/>
    <x v="3"/>
    <s v="PO Number"/>
    <s v="VAL-2420"/>
    <s v="VAL-6069"/>
    <x v="9"/>
    <s v="ID_Num_3"/>
    <s v="8144 Diana Gardens Apt. 612"/>
    <s v="Hopkinston"/>
    <s v="BC"/>
    <s v="97705"/>
    <s v="CA"/>
    <s v="PO-251"/>
    <m/>
    <s v="ID-3392a000"/>
    <s v="Amy Boyer"/>
    <m/>
    <x v="0"/>
    <s v=""/>
    <s v=""/>
    <s v=""/>
    <s v=""/>
    <s v=""/>
    <s v=""/>
    <s v=""/>
    <s v=""/>
    <s v=""/>
    <s v=""/>
    <s v=""/>
    <s v=""/>
    <s v=""/>
    <s v=""/>
    <s v=""/>
    <s v=""/>
    <s v=""/>
    <s v=""/>
    <m/>
    <m/>
    <n v="0"/>
    <n v="0"/>
    <n v="0"/>
    <n v="0"/>
    <n v="0"/>
  </r>
  <r>
    <x v="430"/>
    <x v="2"/>
    <s v="Billing Contact Name"/>
    <s v="VAL-4527"/>
    <s v="VAL-5038"/>
    <x v="10"/>
    <s v="ID_Num_6"/>
    <s v="97431 Russell Prairie"/>
    <s v="Meghanport"/>
    <s v="BC"/>
    <s v="74277"/>
    <s v="CA"/>
    <s v="PO-551"/>
    <m/>
    <s v="ID-9973a000"/>
    <s v="Joyce Garcia"/>
    <m/>
    <x v="0"/>
    <s v=""/>
    <s v=""/>
    <s v=""/>
    <s v=""/>
    <s v=""/>
    <s v=""/>
    <s v=""/>
    <s v=""/>
    <s v=""/>
    <s v=""/>
    <s v=""/>
    <s v=""/>
    <s v=""/>
    <s v=""/>
    <s v=""/>
    <s v=""/>
    <s v=""/>
    <s v=""/>
    <m/>
    <m/>
    <n v="0"/>
    <n v="0"/>
    <n v="0"/>
    <n v="0"/>
    <n v="0"/>
  </r>
  <r>
    <x v="298"/>
    <x v="3"/>
    <s v="PO Number"/>
    <s v="VAL-6851"/>
    <s v="VAL-4762"/>
    <x v="6"/>
    <s v="ID_Num_7"/>
    <s v="2437 Anthony Squares Apt. 792"/>
    <s v="Port Robert"/>
    <s v="AL"/>
    <s v="99895"/>
    <s v="US"/>
    <s v="PO-437"/>
    <m/>
    <s v="ID-3739a000"/>
    <s v="Krystal Wagner"/>
    <m/>
    <x v="0"/>
    <s v=""/>
    <s v=""/>
    <s v=""/>
    <s v=""/>
    <s v=""/>
    <s v=""/>
    <s v=""/>
    <s v=""/>
    <s v=""/>
    <s v=""/>
    <s v=""/>
    <s v=""/>
    <s v=""/>
    <s v=""/>
    <s v=""/>
    <s v=""/>
    <s v=""/>
    <s v=""/>
    <m/>
    <m/>
    <n v="0"/>
    <n v="0"/>
    <n v="0"/>
    <n v="0"/>
    <n v="0"/>
  </r>
  <r>
    <x v="431"/>
    <x v="3"/>
    <s v="PO Number"/>
    <s v="VAL-6397"/>
    <s v="VAL-6571"/>
    <x v="1"/>
    <s v="ID_Num_3"/>
    <s v="350 Tammy Hollow Suite 097"/>
    <s v="South Benjaminton"/>
    <s v="NY"/>
    <s v="53225"/>
    <s v="US"/>
    <s v="PO-276"/>
    <m/>
    <s v="ID-1846a000"/>
    <s v="Paul Rojas"/>
    <m/>
    <x v="0"/>
    <s v=""/>
    <s v=""/>
    <s v=""/>
    <s v=""/>
    <s v=""/>
    <s v=""/>
    <s v=""/>
    <s v=""/>
    <s v=""/>
    <s v=""/>
    <s v=""/>
    <s v=""/>
    <s v=""/>
    <s v=""/>
    <s v=""/>
    <s v=""/>
    <s v=""/>
    <s v=""/>
    <m/>
    <m/>
    <n v="0"/>
    <n v="0"/>
    <n v="0"/>
    <n v="0"/>
    <n v="0"/>
  </r>
  <r>
    <x v="138"/>
    <x v="3"/>
    <s v="PO Number"/>
    <s v="VAL-6313"/>
    <s v="VAL-4405"/>
    <x v="9"/>
    <s v="ID_Num_8"/>
    <s v="7858 Ryan Lock"/>
    <s v="New Matthewberg"/>
    <s v="BC"/>
    <s v="10195"/>
    <s v="CA"/>
    <s v="PO-763"/>
    <m/>
    <s v="ID-2194a000"/>
    <s v="Joshua Barrett"/>
    <m/>
    <x v="0"/>
    <s v=""/>
    <s v=""/>
    <s v=""/>
    <s v=""/>
    <s v=""/>
    <s v=""/>
    <s v=""/>
    <s v=""/>
    <s v=""/>
    <s v=""/>
    <s v=""/>
    <s v=""/>
    <s v=""/>
    <s v=""/>
    <s v=""/>
    <s v=""/>
    <s v=""/>
    <s v=""/>
    <m/>
    <m/>
    <n v="0"/>
    <n v="0"/>
    <n v="0"/>
    <n v="0"/>
    <n v="0"/>
  </r>
  <r>
    <x v="249"/>
    <x v="3"/>
    <s v="Bill To Contact"/>
    <s v="VAL-3952"/>
    <s v="VAL-7882"/>
    <x v="10"/>
    <s v="ID_Num_8"/>
    <s v="80866 Bill Shoal"/>
    <s v="New Stephanie"/>
    <s v="MO"/>
    <s v="87803"/>
    <s v="US"/>
    <s v="PO-111"/>
    <m/>
    <s v="ID-9932a000"/>
    <s v="Robert Sutton"/>
    <m/>
    <x v="1"/>
    <s v=""/>
    <s v=""/>
    <s v=""/>
    <s v=""/>
    <s v=""/>
    <s v=""/>
    <s v=""/>
    <s v=""/>
    <s v=""/>
    <s v=""/>
    <s v=""/>
    <s v=""/>
    <s v=""/>
    <s v=""/>
    <s v=""/>
    <s v=""/>
    <s v=""/>
    <s v=""/>
    <m/>
    <m/>
    <n v="0"/>
    <n v="0"/>
    <n v="0"/>
    <n v="0"/>
    <n v="0"/>
  </r>
  <r>
    <x v="432"/>
    <x v="0"/>
    <s v="PO Number"/>
    <s v="VAL-8924"/>
    <s v="VAL-7324"/>
    <x v="11"/>
    <s v="ID_Num_4"/>
    <s v="5718 Cole Flats"/>
    <s v="Jeffreymouth"/>
    <s v="CT"/>
    <s v="94364"/>
    <s v="US"/>
    <s v="PO-654"/>
    <m/>
    <s v="ID-5671a000"/>
    <s v="Jennifer Estrada"/>
    <m/>
    <x v="0"/>
    <s v=""/>
    <s v=""/>
    <s v=""/>
    <s v=""/>
    <s v=""/>
    <s v=""/>
    <s v=""/>
    <s v=""/>
    <s v=""/>
    <s v=""/>
    <s v=""/>
    <s v=""/>
    <s v=""/>
    <s v=""/>
    <s v=""/>
    <s v=""/>
    <s v=""/>
    <s v=""/>
    <m/>
    <m/>
    <n v="0"/>
    <n v="0"/>
    <n v="0"/>
    <n v="0"/>
    <n v="0"/>
  </r>
  <r>
    <x v="388"/>
    <x v="2"/>
    <s v="PO Number"/>
    <s v="VAL-6241"/>
    <s v="VAL-1845"/>
    <x v="8"/>
    <s v="ID_Num_7"/>
    <s v="84375 Ross Junction Apt. 851"/>
    <s v="Royland"/>
    <s v="WA"/>
    <s v="14521"/>
    <s v="US"/>
    <s v="PO-318"/>
    <m/>
    <s v="ID-8328a000"/>
    <s v="Ashley Riley"/>
    <m/>
    <x v="0"/>
    <s v=""/>
    <s v=""/>
    <s v=""/>
    <s v=""/>
    <s v=""/>
    <s v=""/>
    <s v=""/>
    <s v=""/>
    <s v=""/>
    <s v=""/>
    <s v=""/>
    <s v=""/>
    <s v=""/>
    <s v=""/>
    <s v=""/>
    <s v=""/>
    <s v=""/>
    <s v=""/>
    <m/>
    <m/>
    <n v="0"/>
    <n v="0"/>
    <n v="0"/>
    <n v="0"/>
    <n v="0"/>
  </r>
  <r>
    <x v="433"/>
    <x v="2"/>
    <s v="PO Number"/>
    <s v="VAL-1125"/>
    <s v="VAL-6382"/>
    <x v="5"/>
    <s v="ID_Num_10"/>
    <s v="78471 Booker Dam"/>
    <s v="East Toni"/>
    <m/>
    <s v="14249"/>
    <s v="GB"/>
    <s v="PO-799"/>
    <m/>
    <s v="ID-7693a000"/>
    <s v="Kelsey Smith"/>
    <m/>
    <x v="0"/>
    <s v=""/>
    <s v=""/>
    <s v=""/>
    <s v=""/>
    <s v=""/>
    <s v=""/>
    <s v=""/>
    <s v=""/>
    <s v=""/>
    <s v=""/>
    <s v=""/>
    <s v=""/>
    <s v=""/>
    <s v=""/>
    <s v=""/>
    <s v=""/>
    <s v=""/>
    <s v=""/>
    <m/>
    <m/>
    <n v="0"/>
    <n v="0"/>
    <n v="0"/>
    <n v="0"/>
    <n v="0"/>
  </r>
  <r>
    <x v="434"/>
    <x v="1"/>
    <s v="Bill To Contact"/>
    <s v="VAL-9910"/>
    <s v="VAL-7999"/>
    <x v="10"/>
    <s v="ID_Num_6"/>
    <s v="931 Chambers Meadows Suite 498"/>
    <s v="South Tonyhaven"/>
    <s v="BC"/>
    <s v="66693"/>
    <s v="CA"/>
    <s v="PO-961"/>
    <m/>
    <s v="ID-6937a000"/>
    <s v="Jay Santos"/>
    <m/>
    <x v="0"/>
    <s v=""/>
    <s v=""/>
    <s v=""/>
    <s v=""/>
    <s v=""/>
    <s v=""/>
    <s v=""/>
    <s v=""/>
    <s v=""/>
    <s v=""/>
    <s v=""/>
    <s v=""/>
    <s v=""/>
    <s v=""/>
    <s v=""/>
    <s v=""/>
    <s v=""/>
    <s v=""/>
    <m/>
    <m/>
    <n v="0"/>
    <n v="0"/>
    <n v="0"/>
    <n v="0"/>
    <n v="0"/>
  </r>
  <r>
    <x v="429"/>
    <x v="0"/>
    <s v="Account Name"/>
    <s v="VAL-6445"/>
    <s v="VAL-9714"/>
    <x v="13"/>
    <s v="ID_Num_2"/>
    <s v="66222 Page Mount"/>
    <s v="Woodland"/>
    <s v="BC"/>
    <s v="99026"/>
    <s v="CA"/>
    <s v="PO-285"/>
    <m/>
    <s v="ID-8438a000"/>
    <s v="Adam Peters"/>
    <m/>
    <x v="0"/>
    <s v=""/>
    <s v=""/>
    <s v=""/>
    <s v=""/>
    <s v=""/>
    <s v=""/>
    <s v=""/>
    <s v=""/>
    <s v=""/>
    <s v=""/>
    <s v=""/>
    <s v=""/>
    <s v=""/>
    <s v=""/>
    <s v=""/>
    <s v=""/>
    <s v=""/>
    <s v=""/>
    <m/>
    <m/>
    <n v="0"/>
    <n v="0"/>
    <n v="0"/>
    <n v="0"/>
    <n v="0"/>
  </r>
  <r>
    <x v="398"/>
    <x v="1"/>
    <s v="PO Number"/>
    <s v="VAL-3834"/>
    <s v="VAL-3049"/>
    <x v="11"/>
    <s v="ID_Num_6"/>
    <s v="35814 Maria Branch"/>
    <s v="East Wesley"/>
    <s v="KS"/>
    <s v="15327"/>
    <s v="US"/>
    <s v="PO-137"/>
    <m/>
    <s v="ID-4490a000"/>
    <s v="Erin Martinez"/>
    <m/>
    <x v="0"/>
    <s v=""/>
    <s v=""/>
    <s v=""/>
    <s v=""/>
    <s v=""/>
    <s v=""/>
    <s v=""/>
    <s v=""/>
    <s v=""/>
    <s v=""/>
    <s v=""/>
    <s v=""/>
    <s v=""/>
    <s v=""/>
    <s v=""/>
    <s v=""/>
    <s v=""/>
    <s v=""/>
    <m/>
    <m/>
    <n v="0"/>
    <n v="0"/>
    <n v="0"/>
    <n v="0"/>
    <n v="0"/>
  </r>
  <r>
    <x v="435"/>
    <x v="2"/>
    <s v="PO Number"/>
    <s v="VAL-3120"/>
    <s v="VAL-3999"/>
    <x v="12"/>
    <s v="ID_Num_10"/>
    <s v="7275 Joel Turnpike Suite 067"/>
    <s v="Lake Kevin"/>
    <m/>
    <s v="04174"/>
    <s v="GB"/>
    <s v="PO-868"/>
    <m/>
    <s v="ID-8109a000"/>
    <s v="Vincent Thompson"/>
    <m/>
    <x v="0"/>
    <s v=""/>
    <s v=""/>
    <s v=""/>
    <s v=""/>
    <s v=""/>
    <s v=""/>
    <s v=""/>
    <s v=""/>
    <s v=""/>
    <s v=""/>
    <s v=""/>
    <s v=""/>
    <s v=""/>
    <s v=""/>
    <s v=""/>
    <s v=""/>
    <s v=""/>
    <s v=""/>
    <m/>
    <m/>
    <n v="0"/>
    <n v="0"/>
    <n v="0"/>
    <n v="0"/>
    <n v="0"/>
  </r>
  <r>
    <x v="436"/>
    <x v="2"/>
    <s v="Billing Contact Name"/>
    <s v="VAL-2590"/>
    <s v="VAL-9899"/>
    <x v="4"/>
    <s v="ID_Num_9"/>
    <s v="5547 Shea Isle Suite 629"/>
    <s v="Moorefurt"/>
    <s v="AZ"/>
    <s v="06910"/>
    <s v="US"/>
    <s v="PO-688"/>
    <m/>
    <s v="ID-4263a000"/>
    <s v="Robert Watts"/>
    <m/>
    <x v="0"/>
    <s v=""/>
    <s v=""/>
    <s v=""/>
    <s v=""/>
    <s v=""/>
    <s v=""/>
    <s v=""/>
    <s v=""/>
    <s v=""/>
    <s v=""/>
    <s v=""/>
    <s v=""/>
    <s v=""/>
    <s v=""/>
    <s v=""/>
    <s v=""/>
    <s v=""/>
    <s v=""/>
    <m/>
    <m/>
    <n v="0"/>
    <n v="0"/>
    <n v="0"/>
    <n v="0"/>
    <n v="0"/>
  </r>
  <r>
    <x v="437"/>
    <x v="3"/>
    <s v="PO Number"/>
    <s v="VAL-4860"/>
    <s v="VAL-6504"/>
    <x v="0"/>
    <s v="ID_Num_7"/>
    <s v="6977 Gonzales Islands Suite 236"/>
    <s v="Ericborough"/>
    <s v="PA"/>
    <s v="12011"/>
    <s v="US"/>
    <s v="PO-727"/>
    <m/>
    <s v="ID-8106a000"/>
    <s v="William Savage"/>
    <m/>
    <x v="0"/>
    <s v=""/>
    <s v=""/>
    <s v=""/>
    <s v=""/>
    <s v=""/>
    <s v=""/>
    <s v=""/>
    <s v=""/>
    <s v=""/>
    <s v=""/>
    <s v=""/>
    <s v=""/>
    <s v=""/>
    <s v=""/>
    <s v=""/>
    <s v=""/>
    <s v=""/>
    <s v=""/>
    <m/>
    <m/>
    <n v="0"/>
    <n v="0"/>
    <n v="0"/>
    <n v="0"/>
    <n v="0"/>
  </r>
  <r>
    <x v="438"/>
    <x v="3"/>
    <s v="PO Number"/>
    <s v="VAL-8671"/>
    <s v="VAL-3610"/>
    <x v="11"/>
    <s v="ID_Num_7"/>
    <s v="021 Sarah Glen"/>
    <s v="Carlhaven"/>
    <m/>
    <s v="04400"/>
    <s v="GB"/>
    <s v="PO-325"/>
    <m/>
    <s v="ID-3142a000"/>
    <s v="Sarah Benitez"/>
    <m/>
    <x v="1"/>
    <s v=""/>
    <s v=""/>
    <s v=""/>
    <s v=""/>
    <s v=""/>
    <s v=""/>
    <s v=""/>
    <s v=""/>
    <s v=""/>
    <s v=""/>
    <s v=""/>
    <s v=""/>
    <s v=""/>
    <s v=""/>
    <s v=""/>
    <s v=""/>
    <s v=""/>
    <s v=""/>
    <m/>
    <m/>
    <n v="0"/>
    <n v="0"/>
    <n v="0"/>
    <n v="0"/>
    <n v="0"/>
  </r>
  <r>
    <x v="183"/>
    <x v="0"/>
    <s v="Bill To Contact"/>
    <s v="VAL-4074"/>
    <s v="VAL-5025"/>
    <x v="0"/>
    <s v="ID_Num_1"/>
    <s v="3125 Laura Flats"/>
    <s v="Joland"/>
    <m/>
    <s v="56569"/>
    <s v="GB"/>
    <s v="PO-873"/>
    <m/>
    <s v="ID-9634a000"/>
    <s v="Matthew Chang"/>
    <m/>
    <x v="0"/>
    <s v=""/>
    <s v=""/>
    <s v=""/>
    <s v=""/>
    <s v=""/>
    <s v=""/>
    <s v=""/>
    <s v=""/>
    <s v=""/>
    <s v=""/>
    <s v=""/>
    <s v=""/>
    <s v=""/>
    <s v=""/>
    <s v=""/>
    <s v=""/>
    <s v=""/>
    <s v=""/>
    <m/>
    <m/>
    <n v="0"/>
    <n v="0"/>
    <n v="0"/>
    <n v="0"/>
    <n v="0"/>
  </r>
  <r>
    <x v="439"/>
    <x v="1"/>
    <s v="Billing Contact Name"/>
    <s v="VAL-3108"/>
    <s v="VAL-2574"/>
    <x v="8"/>
    <s v="ID_Num_9"/>
    <s v="9252 Marcus Rest"/>
    <s v="Andersonfort"/>
    <s v="MT"/>
    <s v="38396"/>
    <s v="US"/>
    <s v="PO-601"/>
    <m/>
    <s v="ID-2897a000"/>
    <s v="Cindy Cook"/>
    <m/>
    <x v="0"/>
    <s v=""/>
    <s v=""/>
    <s v=""/>
    <s v=""/>
    <s v=""/>
    <s v=""/>
    <s v=""/>
    <s v=""/>
    <s v=""/>
    <s v=""/>
    <s v=""/>
    <s v=""/>
    <s v=""/>
    <s v=""/>
    <s v=""/>
    <s v=""/>
    <s v=""/>
    <s v=""/>
    <m/>
    <m/>
    <n v="0"/>
    <n v="0"/>
    <n v="0"/>
    <n v="0"/>
    <n v="0"/>
  </r>
  <r>
    <x v="440"/>
    <x v="1"/>
    <s v="Billing Contact Name"/>
    <s v="VAL-6131"/>
    <s v="VAL-6255"/>
    <x v="8"/>
    <s v="ID_Num_4"/>
    <s v="297 John Drive Apt. 804"/>
    <s v="East Larryport"/>
    <s v="WA"/>
    <s v="20001"/>
    <s v="US"/>
    <s v="PO-279"/>
    <m/>
    <s v="ID-3476a000"/>
    <s v="Kevin Martin"/>
    <m/>
    <x v="0"/>
    <s v=""/>
    <s v=""/>
    <s v=""/>
    <s v=""/>
    <s v=""/>
    <s v=""/>
    <s v=""/>
    <s v=""/>
    <s v=""/>
    <s v=""/>
    <s v=""/>
    <s v=""/>
    <s v=""/>
    <s v=""/>
    <s v=""/>
    <s v=""/>
    <s v=""/>
    <s v=""/>
    <m/>
    <m/>
    <n v="0"/>
    <n v="0"/>
    <n v="0"/>
    <n v="0"/>
    <n v="0"/>
  </r>
  <r>
    <x v="441"/>
    <x v="3"/>
    <s v="PO Number"/>
    <s v="VAL-8401"/>
    <s v="VAL-6955"/>
    <x v="2"/>
    <s v="ID_Num_1"/>
    <s v="7837 Wagner Overpass Suite 510"/>
    <s v="Ashleystad"/>
    <m/>
    <s v="28932"/>
    <s v="GB"/>
    <s v="PO-760"/>
    <m/>
    <s v="ID-2814a000"/>
    <s v="Ryan Mcpherson"/>
    <m/>
    <x v="0"/>
    <s v=""/>
    <s v=""/>
    <s v=""/>
    <s v=""/>
    <s v=""/>
    <s v=""/>
    <s v=""/>
    <s v=""/>
    <s v=""/>
    <s v=""/>
    <s v=""/>
    <s v=""/>
    <s v=""/>
    <s v=""/>
    <s v=""/>
    <s v=""/>
    <s v=""/>
    <s v=""/>
    <m/>
    <m/>
    <n v="0"/>
    <n v="0"/>
    <n v="0"/>
    <n v="0"/>
    <n v="0"/>
  </r>
  <r>
    <x v="442"/>
    <x v="0"/>
    <s v="PO Number"/>
    <s v="VAL-6972"/>
    <s v="VAL-4220"/>
    <x v="6"/>
    <s v="ID_Num_6"/>
    <s v="5314 Andres Fall"/>
    <s v="Bullockstad"/>
    <s v="BC"/>
    <s v="91527"/>
    <s v="CA"/>
    <s v="PO-700"/>
    <m/>
    <s v="ID-9468a000"/>
    <s v="Karen Adams"/>
    <m/>
    <x v="0"/>
    <s v=""/>
    <s v=""/>
    <s v=""/>
    <s v=""/>
    <s v=""/>
    <s v=""/>
    <s v=""/>
    <s v=""/>
    <s v=""/>
    <s v=""/>
    <s v=""/>
    <s v=""/>
    <s v=""/>
    <s v=""/>
    <s v=""/>
    <s v=""/>
    <s v=""/>
    <s v=""/>
    <m/>
    <m/>
    <n v="0"/>
    <n v="0"/>
    <n v="0"/>
    <n v="0"/>
    <n v="0"/>
  </r>
  <r>
    <x v="156"/>
    <x v="2"/>
    <s v="PO Number"/>
    <s v="VAL-4335"/>
    <s v="VAL-5766"/>
    <x v="7"/>
    <s v="ID_Num_6"/>
    <s v="44448 Green Squares Apt. 880"/>
    <s v="South Elizabeth"/>
    <s v="NH"/>
    <s v="21545"/>
    <s v="US"/>
    <s v="PO-511"/>
    <m/>
    <s v="ID-7624a000"/>
    <s v="Megan Chan"/>
    <m/>
    <x v="1"/>
    <s v=""/>
    <s v=""/>
    <s v=""/>
    <s v=""/>
    <s v=""/>
    <s v=""/>
    <s v=""/>
    <s v=""/>
    <s v=""/>
    <s v=""/>
    <s v=""/>
    <s v=""/>
    <s v=""/>
    <s v=""/>
    <s v=""/>
    <s v=""/>
    <s v=""/>
    <s v=""/>
    <m/>
    <m/>
    <n v="0"/>
    <n v="0"/>
    <n v="0"/>
    <n v="0"/>
    <n v="0"/>
  </r>
  <r>
    <x v="381"/>
    <x v="2"/>
    <s v="Account Name"/>
    <s v="VAL-9986"/>
    <s v="VAL-1856"/>
    <x v="13"/>
    <s v="ID_Num_2"/>
    <s v="65023 Lee Field Apt. 120"/>
    <s v="Moralesstad"/>
    <s v="BC"/>
    <s v="66532"/>
    <s v="CA"/>
    <s v="PO-370"/>
    <m/>
    <s v="ID-6653a000"/>
    <s v="Chad Brown"/>
    <m/>
    <x v="0"/>
    <s v=""/>
    <s v=""/>
    <s v=""/>
    <s v=""/>
    <s v=""/>
    <s v=""/>
    <s v=""/>
    <s v=""/>
    <s v=""/>
    <s v=""/>
    <s v=""/>
    <s v=""/>
    <s v=""/>
    <s v=""/>
    <s v=""/>
    <s v=""/>
    <s v=""/>
    <s v=""/>
    <m/>
    <m/>
    <n v="0"/>
    <n v="0"/>
    <n v="0"/>
    <n v="0"/>
    <n v="0"/>
  </r>
  <r>
    <x v="443"/>
    <x v="2"/>
    <s v="Account Name"/>
    <s v="VAL-3383"/>
    <s v="VAL-6717"/>
    <x v="1"/>
    <s v="ID_Num_1"/>
    <s v="18008 Andrew Falls"/>
    <s v="East Timothyshire"/>
    <s v="BC"/>
    <s v="67014"/>
    <s v="CA"/>
    <s v="PO-184"/>
    <m/>
    <s v="ID-8820a000"/>
    <s v="Robert Knight"/>
    <m/>
    <x v="0"/>
    <s v=""/>
    <s v=""/>
    <s v=""/>
    <s v=""/>
    <s v=""/>
    <s v=""/>
    <s v=""/>
    <s v=""/>
    <s v=""/>
    <s v=""/>
    <s v=""/>
    <s v=""/>
    <s v=""/>
    <s v=""/>
    <s v=""/>
    <s v=""/>
    <s v=""/>
    <s v=""/>
    <m/>
    <m/>
    <n v="0"/>
    <n v="0"/>
    <n v="0"/>
    <n v="0"/>
    <n v="0"/>
  </r>
  <r>
    <x v="444"/>
    <x v="0"/>
    <s v="Account Name"/>
    <s v="VAL-9274"/>
    <s v="VAL-8398"/>
    <x v="4"/>
    <s v="ID_Num_1"/>
    <s v="538 Lucas Way Suite 341"/>
    <s v="Martinezland"/>
    <m/>
    <s v="24870"/>
    <s v="GB"/>
    <s v="PO-124"/>
    <m/>
    <s v="ID-1939a000"/>
    <s v="Samantha Cook"/>
    <m/>
    <x v="1"/>
    <s v=""/>
    <s v=""/>
    <s v=""/>
    <s v=""/>
    <s v=""/>
    <s v=""/>
    <s v=""/>
    <s v=""/>
    <s v=""/>
    <s v=""/>
    <s v=""/>
    <s v=""/>
    <s v=""/>
    <s v=""/>
    <s v=""/>
    <s v=""/>
    <s v=""/>
    <s v=""/>
    <m/>
    <m/>
    <n v="0"/>
    <n v="0"/>
    <n v="0"/>
    <n v="0"/>
    <n v="0"/>
  </r>
  <r>
    <x v="445"/>
    <x v="3"/>
    <s v="Bill To Contact"/>
    <s v="VAL-7543"/>
    <s v="VAL-8631"/>
    <x v="10"/>
    <s v="ID_Num_7"/>
    <s v="1345 Karen Bypass Suite 596"/>
    <s v="North Andrew"/>
    <s v="IA"/>
    <s v="24124"/>
    <s v="US"/>
    <s v="PO-379"/>
    <m/>
    <s v="ID-5808a000"/>
    <s v="Brittany Davis"/>
    <m/>
    <x v="0"/>
    <s v=""/>
    <s v=""/>
    <s v=""/>
    <s v=""/>
    <s v=""/>
    <s v=""/>
    <s v=""/>
    <s v=""/>
    <s v=""/>
    <s v=""/>
    <s v=""/>
    <s v=""/>
    <s v=""/>
    <s v=""/>
    <s v=""/>
    <s v=""/>
    <s v=""/>
    <s v=""/>
    <m/>
    <m/>
    <n v="0"/>
    <n v="0"/>
    <n v="0"/>
    <n v="0"/>
    <n v="0"/>
  </r>
  <r>
    <x v="446"/>
    <x v="2"/>
    <s v="PO Number"/>
    <s v="VAL-8530"/>
    <s v="VAL-9923"/>
    <x v="0"/>
    <s v="ID_Num_7"/>
    <s v="8497 Lopez Circle Apt. 932"/>
    <s v="Joycemouth"/>
    <s v="MO"/>
    <s v="77715"/>
    <s v="US"/>
    <s v="PO-316"/>
    <m/>
    <s v="ID-8932a000"/>
    <s v="James Jones"/>
    <m/>
    <x v="1"/>
    <s v=""/>
    <s v=""/>
    <s v=""/>
    <s v=""/>
    <s v=""/>
    <s v=""/>
    <s v=""/>
    <s v=""/>
    <s v=""/>
    <s v=""/>
    <s v=""/>
    <s v=""/>
    <s v=""/>
    <s v=""/>
    <s v=""/>
    <s v=""/>
    <s v=""/>
    <s v=""/>
    <m/>
    <m/>
    <n v="0"/>
    <n v="0"/>
    <n v="0"/>
    <n v="0"/>
    <n v="0"/>
  </r>
  <r>
    <x v="349"/>
    <x v="2"/>
    <s v="Account Name"/>
    <s v="VAL-3114"/>
    <s v="VAL-5997"/>
    <x v="1"/>
    <s v="ID_Num_6"/>
    <s v="08031 Baker Mills"/>
    <s v="Campbellbury"/>
    <s v="BC"/>
    <s v="02046"/>
    <s v="CA"/>
    <s v="PO-810"/>
    <m/>
    <s v="ID-5832a000"/>
    <s v="Tiffany Cox"/>
    <m/>
    <x v="0"/>
    <s v=""/>
    <s v=""/>
    <s v=""/>
    <s v=""/>
    <s v=""/>
    <s v=""/>
    <s v=""/>
    <s v=""/>
    <s v=""/>
    <s v=""/>
    <s v=""/>
    <s v=""/>
    <s v=""/>
    <s v=""/>
    <s v=""/>
    <s v=""/>
    <s v=""/>
    <s v=""/>
    <m/>
    <m/>
    <n v="0"/>
    <n v="0"/>
    <n v="0"/>
    <n v="0"/>
    <n v="0"/>
  </r>
  <r>
    <x v="447"/>
    <x v="3"/>
    <s v="Bill To Contact"/>
    <s v="VAL-2399"/>
    <s v="VAL-3464"/>
    <x v="9"/>
    <s v="ID_Num_7"/>
    <s v="866 Cochran Turnpike Suite 072"/>
    <s v="Dominicland"/>
    <m/>
    <s v="18017"/>
    <s v="GB"/>
    <s v="PO-271"/>
    <m/>
    <s v="ID-8554a000"/>
    <s v="Tina Thompson"/>
    <m/>
    <x v="0"/>
    <s v=""/>
    <s v=""/>
    <s v=""/>
    <s v=""/>
    <s v=""/>
    <s v=""/>
    <s v=""/>
    <s v=""/>
    <s v=""/>
    <s v=""/>
    <s v=""/>
    <s v=""/>
    <s v=""/>
    <s v=""/>
    <s v=""/>
    <s v=""/>
    <s v=""/>
    <s v=""/>
    <m/>
    <m/>
    <n v="0"/>
    <n v="0"/>
    <n v="0"/>
    <n v="0"/>
    <n v="0"/>
  </r>
  <r>
    <x v="27"/>
    <x v="1"/>
    <s v="PO Number"/>
    <s v="VAL-1492"/>
    <s v="VAL-1704"/>
    <x v="14"/>
    <s v="ID_Num_8"/>
    <s v="69541 Johnson Ramp Apt. 363"/>
    <s v="South Mallory"/>
    <s v="PR"/>
    <s v="89952"/>
    <s v="US"/>
    <s v="PO-258"/>
    <m/>
    <s v="ID-7242a000"/>
    <s v="Stanley Duran"/>
    <m/>
    <x v="0"/>
    <s v=""/>
    <s v=""/>
    <s v=""/>
    <s v=""/>
    <s v=""/>
    <s v=""/>
    <s v=""/>
    <s v=""/>
    <s v=""/>
    <s v=""/>
    <s v=""/>
    <s v=""/>
    <s v=""/>
    <s v=""/>
    <s v=""/>
    <s v=""/>
    <s v=""/>
    <s v=""/>
    <m/>
    <m/>
    <n v="0"/>
    <n v="0"/>
    <n v="0"/>
    <n v="0"/>
    <n v="0"/>
  </r>
  <r>
    <x v="448"/>
    <x v="2"/>
    <s v="Billing Contact Name"/>
    <s v="VAL-3311"/>
    <s v="VAL-4582"/>
    <x v="5"/>
    <s v="ID_Num_10"/>
    <s v="7379 Clements Walks"/>
    <s v="New Sarahbury"/>
    <s v="IL"/>
    <s v="51111"/>
    <s v="US"/>
    <s v="PO-729"/>
    <m/>
    <s v="ID-2314a000"/>
    <s v="Ariana Griffin"/>
    <m/>
    <x v="0"/>
    <s v=""/>
    <s v=""/>
    <s v=""/>
    <s v=""/>
    <s v=""/>
    <s v=""/>
    <s v=""/>
    <s v=""/>
    <s v=""/>
    <s v=""/>
    <s v=""/>
    <s v=""/>
    <s v=""/>
    <s v=""/>
    <s v=""/>
    <s v=""/>
    <s v=""/>
    <s v=""/>
    <m/>
    <m/>
    <n v="0"/>
    <n v="0"/>
    <n v="0"/>
    <n v="0"/>
    <n v="0"/>
  </r>
  <r>
    <x v="449"/>
    <x v="2"/>
    <s v="PO Number"/>
    <s v="VAL-5154"/>
    <s v="VAL-8641"/>
    <x v="0"/>
    <s v="ID_Num_7"/>
    <s v="3863 Jill Divide"/>
    <s v="Estradaborough"/>
    <s v="NV"/>
    <s v="80285"/>
    <s v="US"/>
    <s v="PO-781"/>
    <m/>
    <s v="ID-6691a000"/>
    <s v="Gabriel Smith"/>
    <m/>
    <x v="0"/>
    <s v=""/>
    <s v=""/>
    <s v=""/>
    <s v=""/>
    <s v=""/>
    <s v=""/>
    <s v=""/>
    <s v=""/>
    <s v=""/>
    <s v=""/>
    <s v=""/>
    <s v=""/>
    <s v=""/>
    <s v=""/>
    <s v=""/>
    <s v=""/>
    <s v=""/>
    <s v=""/>
    <m/>
    <m/>
    <n v="0"/>
    <n v="0"/>
    <n v="0"/>
    <n v="0"/>
    <n v="0"/>
  </r>
  <r>
    <x v="249"/>
    <x v="2"/>
    <s v="PO Number"/>
    <s v="VAL-8191"/>
    <s v="VAL-2211"/>
    <x v="1"/>
    <s v="ID_Num_3"/>
    <s v="027 Gordon Crossroad"/>
    <s v="New Meredith"/>
    <s v="BC"/>
    <s v="69438"/>
    <s v="CA"/>
    <s v="PO-265"/>
    <m/>
    <s v="ID-1285a000"/>
    <s v="Kimberly Duarte"/>
    <m/>
    <x v="0"/>
    <s v=""/>
    <s v=""/>
    <s v=""/>
    <s v=""/>
    <s v=""/>
    <s v=""/>
    <s v=""/>
    <s v=""/>
    <s v=""/>
    <s v=""/>
    <s v=""/>
    <s v=""/>
    <s v=""/>
    <s v=""/>
    <s v=""/>
    <s v=""/>
    <s v=""/>
    <s v=""/>
    <m/>
    <m/>
    <n v="0"/>
    <n v="0"/>
    <n v="0"/>
    <n v="0"/>
    <n v="0"/>
  </r>
  <r>
    <x v="381"/>
    <x v="0"/>
    <s v="PO Number"/>
    <s v="VAL-8452"/>
    <s v="VAL-6889"/>
    <x v="12"/>
    <s v="ID_Num_5"/>
    <s v="0769 Christopher Road Apt. 983"/>
    <s v="Lindseyton"/>
    <m/>
    <s v="65082"/>
    <s v="GB"/>
    <s v="PO-352"/>
    <m/>
    <s v="ID-3180a000"/>
    <s v="Nancy Williams"/>
    <m/>
    <x v="0"/>
    <s v=""/>
    <s v=""/>
    <s v=""/>
    <s v=""/>
    <s v=""/>
    <s v=""/>
    <s v=""/>
    <s v=""/>
    <s v=""/>
    <s v=""/>
    <s v=""/>
    <s v=""/>
    <s v=""/>
    <s v=""/>
    <s v=""/>
    <s v=""/>
    <s v=""/>
    <s v=""/>
    <m/>
    <m/>
    <n v="0"/>
    <n v="0"/>
    <n v="0"/>
    <n v="0"/>
    <n v="0"/>
  </r>
  <r>
    <x v="239"/>
    <x v="2"/>
    <s v="Bill To Contact"/>
    <s v="VAL-4899"/>
    <s v="VAL-7673"/>
    <x v="12"/>
    <s v="ID_Num_7"/>
    <s v="39804 Camacho Road Suite 347"/>
    <s v="Scottstad"/>
    <s v="SC"/>
    <s v="05024"/>
    <s v="US"/>
    <s v="PO-912"/>
    <m/>
    <s v="ID-6055a000"/>
    <s v="Daniel Davidson"/>
    <m/>
    <x v="0"/>
    <s v=""/>
    <s v=""/>
    <s v=""/>
    <s v=""/>
    <s v=""/>
    <s v=""/>
    <s v=""/>
    <s v=""/>
    <s v=""/>
    <s v=""/>
    <s v=""/>
    <s v=""/>
    <s v=""/>
    <s v=""/>
    <s v=""/>
    <s v=""/>
    <s v=""/>
    <s v=""/>
    <m/>
    <m/>
    <n v="0"/>
    <n v="0"/>
    <n v="0"/>
    <n v="0"/>
    <n v="0"/>
  </r>
  <r>
    <x v="450"/>
    <x v="1"/>
    <s v="Bill To Contact"/>
    <s v="VAL-9421"/>
    <s v="VAL-2771"/>
    <x v="11"/>
    <s v="ID_Num_2"/>
    <s v="8066 Zoe Mission"/>
    <s v="Jenniferview"/>
    <s v="AL"/>
    <s v="99570"/>
    <s v="US"/>
    <s v="PO-916"/>
    <m/>
    <s v="ID-6139a000"/>
    <s v="Stephanie Lynch"/>
    <m/>
    <x v="0"/>
    <s v=""/>
    <s v=""/>
    <s v=""/>
    <s v=""/>
    <s v=""/>
    <s v=""/>
    <s v=""/>
    <s v=""/>
    <s v=""/>
    <s v=""/>
    <s v=""/>
    <s v=""/>
    <s v=""/>
    <s v=""/>
    <s v=""/>
    <s v=""/>
    <s v=""/>
    <s v=""/>
    <m/>
    <m/>
    <n v="0"/>
    <n v="0"/>
    <n v="0"/>
    <n v="0"/>
    <n v="0"/>
  </r>
  <r>
    <x v="137"/>
    <x v="2"/>
    <s v="Account Name"/>
    <s v="VAL-4014"/>
    <s v="VAL-1736"/>
    <x v="0"/>
    <s v="ID_Num_7"/>
    <s v="899 Peters Shoal Apt. 120"/>
    <s v="New Toddberg"/>
    <m/>
    <s v="87497"/>
    <s v="GB"/>
    <s v="PO-284"/>
    <m/>
    <s v="ID-3532a000"/>
    <s v="Mary Gonzalez"/>
    <m/>
    <x v="0"/>
    <s v=""/>
    <s v=""/>
    <s v=""/>
    <s v=""/>
    <s v=""/>
    <s v=""/>
    <s v=""/>
    <s v=""/>
    <s v=""/>
    <s v=""/>
    <s v=""/>
    <s v=""/>
    <s v=""/>
    <s v=""/>
    <s v=""/>
    <s v=""/>
    <s v=""/>
    <s v=""/>
    <m/>
    <m/>
    <n v="0"/>
    <n v="0"/>
    <n v="0"/>
    <n v="0"/>
    <n v="0"/>
  </r>
  <r>
    <x v="276"/>
    <x v="3"/>
    <s v="Bill To Contact"/>
    <s v="VAL-6288"/>
    <s v="VAL-4391"/>
    <x v="5"/>
    <s v="ID_Num_1"/>
    <s v="2605 William Pass Apt. 993"/>
    <s v="Hillmouth"/>
    <s v="OH"/>
    <s v="44945"/>
    <s v="US"/>
    <s v="PO-832"/>
    <m/>
    <s v="ID-5525a000"/>
    <s v="Joseph Gardner"/>
    <m/>
    <x v="0"/>
    <s v=""/>
    <s v=""/>
    <s v=""/>
    <s v=""/>
    <s v=""/>
    <s v=""/>
    <s v=""/>
    <s v=""/>
    <s v=""/>
    <s v=""/>
    <s v=""/>
    <s v=""/>
    <s v=""/>
    <s v=""/>
    <s v=""/>
    <s v=""/>
    <s v=""/>
    <s v=""/>
    <m/>
    <m/>
    <n v="0"/>
    <n v="0"/>
    <n v="0"/>
    <n v="0"/>
    <n v="0"/>
  </r>
  <r>
    <x v="186"/>
    <x v="1"/>
    <s v="Account Name"/>
    <s v="VAL-7861"/>
    <s v="VAL-9964"/>
    <x v="11"/>
    <s v="ID_Num_8"/>
    <s v="49935 Jerry Orchard Suite 284"/>
    <s v="Lake Lisabury"/>
    <s v="NV"/>
    <s v="96066"/>
    <s v="US"/>
    <s v="PO-688"/>
    <m/>
    <s v="ID-2787a000"/>
    <s v="Adam Bates"/>
    <m/>
    <x v="0"/>
    <s v=""/>
    <s v=""/>
    <s v=""/>
    <s v=""/>
    <s v=""/>
    <s v=""/>
    <s v=""/>
    <s v=""/>
    <s v=""/>
    <s v=""/>
    <s v=""/>
    <s v=""/>
    <s v=""/>
    <s v=""/>
    <s v=""/>
    <s v=""/>
    <s v=""/>
    <s v=""/>
    <m/>
    <m/>
    <n v="0"/>
    <n v="0"/>
    <n v="0"/>
    <n v="0"/>
    <n v="0"/>
  </r>
  <r>
    <x v="451"/>
    <x v="2"/>
    <s v="Account Name"/>
    <s v="VAL-9555"/>
    <s v="VAL-5027"/>
    <x v="6"/>
    <s v="ID_Num_5"/>
    <s v="4154 Donald Estate Suite 237"/>
    <s v="West Austin"/>
    <s v="BC"/>
    <s v="60111"/>
    <s v="CA"/>
    <s v="PO-206"/>
    <m/>
    <s v="ID-9266a000"/>
    <s v="Nicholas Miller"/>
    <m/>
    <x v="0"/>
    <s v=""/>
    <s v=""/>
    <s v=""/>
    <s v=""/>
    <s v=""/>
    <s v=""/>
    <s v=""/>
    <s v=""/>
    <s v=""/>
    <s v=""/>
    <s v=""/>
    <s v=""/>
    <s v=""/>
    <s v=""/>
    <s v=""/>
    <s v=""/>
    <s v=""/>
    <s v=""/>
    <m/>
    <m/>
    <n v="0"/>
    <n v="0"/>
    <n v="0"/>
    <n v="0"/>
    <n v="0"/>
  </r>
  <r>
    <x v="452"/>
    <x v="2"/>
    <s v="Account Name"/>
    <s v="VAL-7033"/>
    <s v="VAL-4950"/>
    <x v="9"/>
    <s v="ID_Num_8"/>
    <s v="53337 Ray Roads Suite 718"/>
    <s v="Lake Davehaven"/>
    <s v="AZ"/>
    <s v="02378"/>
    <s v="US"/>
    <s v="PO-566"/>
    <m/>
    <s v="ID-9291a000"/>
    <s v="Susan Hernandez"/>
    <m/>
    <x v="0"/>
    <s v=""/>
    <s v=""/>
    <s v=""/>
    <s v=""/>
    <s v=""/>
    <s v=""/>
    <s v=""/>
    <s v=""/>
    <s v=""/>
    <s v=""/>
    <s v=""/>
    <s v=""/>
    <s v=""/>
    <s v=""/>
    <s v=""/>
    <s v=""/>
    <s v=""/>
    <s v=""/>
    <m/>
    <m/>
    <n v="0"/>
    <n v="0"/>
    <n v="0"/>
    <n v="0"/>
    <n v="0"/>
  </r>
  <r>
    <x v="233"/>
    <x v="2"/>
    <s v="Billing Contact Name"/>
    <s v="VAL-7654"/>
    <s v="VAL-9825"/>
    <x v="10"/>
    <s v="ID_Num_5"/>
    <s v="086 Mark Vista"/>
    <s v="North Shaneville"/>
    <s v="BC"/>
    <s v="49993"/>
    <s v="CA"/>
    <s v="PO-868"/>
    <m/>
    <s v="ID-3461a000"/>
    <s v="Chad Gray"/>
    <m/>
    <x v="0"/>
    <s v=""/>
    <s v=""/>
    <s v=""/>
    <s v=""/>
    <s v=""/>
    <s v=""/>
    <s v=""/>
    <s v=""/>
    <s v=""/>
    <s v=""/>
    <s v=""/>
    <s v=""/>
    <s v=""/>
    <s v=""/>
    <s v=""/>
    <s v=""/>
    <s v=""/>
    <s v=""/>
    <m/>
    <m/>
    <n v="0"/>
    <n v="0"/>
    <n v="0"/>
    <n v="0"/>
    <n v="0"/>
  </r>
  <r>
    <x v="453"/>
    <x v="1"/>
    <s v="Account Name"/>
    <s v="VAL-2983"/>
    <s v="VAL-3724"/>
    <x v="4"/>
    <s v="ID_Num_6"/>
    <s v="5319 Jacob Brook Suite 496"/>
    <s v="Michaelland"/>
    <s v="BC"/>
    <s v="52968"/>
    <s v="CA"/>
    <s v="PO-747"/>
    <m/>
    <s v="ID-2622a000"/>
    <s v="Mark Jacobs"/>
    <m/>
    <x v="0"/>
    <s v=""/>
    <s v=""/>
    <s v=""/>
    <s v=""/>
    <s v=""/>
    <s v=""/>
    <s v=""/>
    <s v=""/>
    <s v=""/>
    <s v=""/>
    <s v=""/>
    <s v=""/>
    <s v=""/>
    <s v=""/>
    <s v=""/>
    <s v=""/>
    <s v=""/>
    <s v=""/>
    <m/>
    <m/>
    <n v="0"/>
    <n v="0"/>
    <n v="0"/>
    <n v="0"/>
    <n v="0"/>
  </r>
  <r>
    <x v="312"/>
    <x v="0"/>
    <s v="PO Number"/>
    <s v="VAL-3556"/>
    <s v="VAL-8450"/>
    <x v="2"/>
    <s v="ID_Num_7"/>
    <s v="233 William Oval"/>
    <s v="Ramoston"/>
    <s v="BC"/>
    <s v="12597"/>
    <s v="CA"/>
    <s v="PO-213"/>
    <m/>
    <s v="ID-4953a000"/>
    <s v="Mary Pena"/>
    <m/>
    <x v="0"/>
    <s v=""/>
    <s v=""/>
    <s v=""/>
    <s v=""/>
    <s v=""/>
    <s v=""/>
    <s v=""/>
    <s v=""/>
    <s v=""/>
    <s v=""/>
    <s v=""/>
    <s v=""/>
    <s v=""/>
    <s v=""/>
    <s v=""/>
    <s v=""/>
    <s v=""/>
    <s v=""/>
    <m/>
    <m/>
    <n v="0"/>
    <n v="0"/>
    <n v="0"/>
    <n v="0"/>
    <n v="0"/>
  </r>
  <r>
    <x v="218"/>
    <x v="3"/>
    <s v="Bill To Contact"/>
    <s v="VAL-4401"/>
    <s v="VAL-1578"/>
    <x v="8"/>
    <s v="ID_Num_4"/>
    <s v="5749 Kim Crossroad"/>
    <s v="Howelltown"/>
    <s v="BC"/>
    <s v="94211"/>
    <s v="CA"/>
    <s v="PO-579"/>
    <m/>
    <s v="ID-7802a000"/>
    <s v="Mark Bailey"/>
    <m/>
    <x v="0"/>
    <s v=""/>
    <s v=""/>
    <s v=""/>
    <s v=""/>
    <s v=""/>
    <s v=""/>
    <s v=""/>
    <s v=""/>
    <s v=""/>
    <s v=""/>
    <s v=""/>
    <s v=""/>
    <s v=""/>
    <s v=""/>
    <s v=""/>
    <s v=""/>
    <s v=""/>
    <s v=""/>
    <m/>
    <m/>
    <n v="0"/>
    <n v="0"/>
    <n v="0"/>
    <n v="0"/>
    <n v="0"/>
  </r>
  <r>
    <x v="454"/>
    <x v="1"/>
    <s v="Account Name"/>
    <s v="VAL-5290"/>
    <s v="VAL-9284"/>
    <x v="1"/>
    <s v="ID_Num_7"/>
    <s v="2714 Matthew Estates"/>
    <s v="Cooperborough"/>
    <m/>
    <s v="92284"/>
    <s v="GB"/>
    <s v="PO-712"/>
    <m/>
    <s v="ID-4469a000"/>
    <s v="Bryan Cook"/>
    <m/>
    <x v="0"/>
    <s v=""/>
    <s v=""/>
    <s v=""/>
    <s v=""/>
    <s v=""/>
    <s v=""/>
    <s v=""/>
    <s v=""/>
    <s v=""/>
    <s v=""/>
    <s v=""/>
    <s v=""/>
    <s v=""/>
    <s v=""/>
    <s v=""/>
    <s v=""/>
    <s v=""/>
    <s v=""/>
    <m/>
    <m/>
    <n v="0"/>
    <n v="0"/>
    <n v="0"/>
    <n v="0"/>
    <n v="0"/>
  </r>
  <r>
    <x v="0"/>
    <x v="3"/>
    <s v="Billing Contact Name"/>
    <s v="VAL-7230"/>
    <s v="VAL-6320"/>
    <x v="12"/>
    <s v="ID_Num_10"/>
    <s v="580 White Ports Apt. 823"/>
    <s v="Lake Nancy"/>
    <s v="UT"/>
    <s v="81658"/>
    <s v="US"/>
    <s v="PO-351"/>
    <m/>
    <s v="ID-8268a000"/>
    <s v="Joseph Crawford"/>
    <m/>
    <x v="0"/>
    <s v=""/>
    <s v=""/>
    <s v=""/>
    <s v=""/>
    <s v=""/>
    <s v=""/>
    <s v=""/>
    <s v=""/>
    <s v=""/>
    <s v=""/>
    <s v=""/>
    <s v=""/>
    <s v=""/>
    <s v=""/>
    <s v=""/>
    <s v=""/>
    <s v=""/>
    <s v=""/>
    <m/>
    <m/>
    <n v="0"/>
    <n v="0"/>
    <n v="0"/>
    <n v="0"/>
    <n v="0"/>
  </r>
  <r>
    <x v="282"/>
    <x v="2"/>
    <s v="Bill To Contact"/>
    <s v="VAL-2196"/>
    <s v="VAL-1294"/>
    <x v="4"/>
    <s v="ID_Num_2"/>
    <s v="416 Jackson Turnpike Suite 299"/>
    <s v="Gardnerchester"/>
    <m/>
    <s v="41306"/>
    <s v="GB"/>
    <s v="PO-825"/>
    <m/>
    <s v="ID-3139a000"/>
    <s v="Aaron Hernandez"/>
    <m/>
    <x v="0"/>
    <s v=""/>
    <s v=""/>
    <s v=""/>
    <s v=""/>
    <s v=""/>
    <s v=""/>
    <s v=""/>
    <s v=""/>
    <s v=""/>
    <s v=""/>
    <s v=""/>
    <s v=""/>
    <s v=""/>
    <s v=""/>
    <s v=""/>
    <s v=""/>
    <s v=""/>
    <s v=""/>
    <m/>
    <m/>
    <n v="0"/>
    <n v="0"/>
    <n v="0"/>
    <n v="0"/>
    <n v="0"/>
  </r>
  <r>
    <x v="433"/>
    <x v="1"/>
    <s v="Bill To Contact"/>
    <s v="VAL-4972"/>
    <s v="VAL-9660"/>
    <x v="5"/>
    <s v="ID_Num_7"/>
    <s v="085 Fletcher Stream Apt. 182"/>
    <s v="Sandersview"/>
    <m/>
    <s v="51875"/>
    <s v="GB"/>
    <s v="PO-813"/>
    <m/>
    <s v="ID-4448a000"/>
    <s v="Heather Jones"/>
    <m/>
    <x v="0"/>
    <s v=""/>
    <s v=""/>
    <s v=""/>
    <s v=""/>
    <s v=""/>
    <s v=""/>
    <s v=""/>
    <s v=""/>
    <s v=""/>
    <s v=""/>
    <s v=""/>
    <s v=""/>
    <s v=""/>
    <s v=""/>
    <s v=""/>
    <s v=""/>
    <s v=""/>
    <s v=""/>
    <m/>
    <m/>
    <n v="0"/>
    <n v="0"/>
    <n v="0"/>
    <n v="0"/>
    <n v="0"/>
  </r>
  <r>
    <x v="133"/>
    <x v="0"/>
    <s v="Account Name"/>
    <s v="VAL-7683"/>
    <s v="VAL-6086"/>
    <x v="10"/>
    <s v="ID_Num_7"/>
    <s v="17812 Jeremy Pines"/>
    <s v="Robertborough"/>
    <s v="BC"/>
    <s v="29447"/>
    <s v="CA"/>
    <s v="PO-914"/>
    <m/>
    <s v="ID-6120a000"/>
    <s v="Patrick Calhoun"/>
    <m/>
    <x v="1"/>
    <s v=""/>
    <s v=""/>
    <s v=""/>
    <s v=""/>
    <s v=""/>
    <s v=""/>
    <s v=""/>
    <s v=""/>
    <s v=""/>
    <s v=""/>
    <s v=""/>
    <s v=""/>
    <s v=""/>
    <s v=""/>
    <s v=""/>
    <s v=""/>
    <s v=""/>
    <s v=""/>
    <m/>
    <m/>
    <n v="0"/>
    <n v="0"/>
    <n v="0"/>
    <n v="0"/>
    <n v="0"/>
  </r>
  <r>
    <x v="377"/>
    <x v="3"/>
    <s v="Billing Contact Name"/>
    <s v="VAL-9632"/>
    <s v="VAL-5184"/>
    <x v="12"/>
    <s v="ID_Num_4"/>
    <s v="660 Anna Freeway"/>
    <s v="East Monicatown"/>
    <s v="WY"/>
    <s v="57830"/>
    <s v="US"/>
    <s v="PO-203"/>
    <m/>
    <s v="ID-7671a000"/>
    <s v="Michael Schultz"/>
    <m/>
    <x v="0"/>
    <s v=""/>
    <s v=""/>
    <s v=""/>
    <s v=""/>
    <s v=""/>
    <s v=""/>
    <s v=""/>
    <s v=""/>
    <s v=""/>
    <s v=""/>
    <s v=""/>
    <s v=""/>
    <s v=""/>
    <s v=""/>
    <s v=""/>
    <s v=""/>
    <s v=""/>
    <s v=""/>
    <m/>
    <m/>
    <n v="0"/>
    <n v="0"/>
    <n v="0"/>
    <n v="0"/>
    <n v="0"/>
  </r>
  <r>
    <x v="281"/>
    <x v="3"/>
    <s v="Bill To Contact"/>
    <s v="VAL-7936"/>
    <s v="VAL-4547"/>
    <x v="9"/>
    <s v="ID_Num_7"/>
    <s v="4363 Scott Vista Apt. 727"/>
    <s v="South Robert"/>
    <s v="MN"/>
    <s v="58496"/>
    <s v="US"/>
    <s v="PO-120"/>
    <m/>
    <s v="ID-4405a000"/>
    <s v="Michelle Hart"/>
    <m/>
    <x v="0"/>
    <s v=""/>
    <s v=""/>
    <s v=""/>
    <s v=""/>
    <s v=""/>
    <s v=""/>
    <s v=""/>
    <s v=""/>
    <s v=""/>
    <s v=""/>
    <s v=""/>
    <s v=""/>
    <s v=""/>
    <s v=""/>
    <s v=""/>
    <s v=""/>
    <s v=""/>
    <s v=""/>
    <m/>
    <m/>
    <n v="0"/>
    <n v="0"/>
    <n v="0"/>
    <n v="0"/>
    <n v="0"/>
  </r>
  <r>
    <x v="383"/>
    <x v="0"/>
    <s v="Account Name"/>
    <s v="VAL-1043"/>
    <s v="VAL-3437"/>
    <x v="11"/>
    <s v="ID_Num_10"/>
    <s v="0725 Crystal Mews"/>
    <s v="Laurabury"/>
    <s v="NY"/>
    <s v="25678"/>
    <s v="US"/>
    <s v="PO-668"/>
    <m/>
    <s v="ID-4748a000"/>
    <s v="Cathy Fuller"/>
    <m/>
    <x v="0"/>
    <s v=""/>
    <s v=""/>
    <s v=""/>
    <s v=""/>
    <s v=""/>
    <s v=""/>
    <s v=""/>
    <s v=""/>
    <s v=""/>
    <s v=""/>
    <s v=""/>
    <s v=""/>
    <s v=""/>
    <s v=""/>
    <s v=""/>
    <s v=""/>
    <s v=""/>
    <s v=""/>
    <m/>
    <m/>
    <n v="0"/>
    <n v="0"/>
    <n v="0"/>
    <n v="0"/>
    <n v="0"/>
  </r>
  <r>
    <x v="290"/>
    <x v="1"/>
    <s v="Account Name"/>
    <s v="VAL-9879"/>
    <s v="VAL-3358"/>
    <x v="15"/>
    <s v="ID_Num_5"/>
    <s v="200 George Shores Apt. 310"/>
    <s v="North Randyburgh"/>
    <s v="VA"/>
    <s v="22845"/>
    <s v="US"/>
    <s v="PO-533"/>
    <m/>
    <s v="ID-1425a000"/>
    <s v="Christina Bennett"/>
    <m/>
    <x v="0"/>
    <s v=""/>
    <s v=""/>
    <s v=""/>
    <s v=""/>
    <s v=""/>
    <s v=""/>
    <s v=""/>
    <s v=""/>
    <s v=""/>
    <s v=""/>
    <s v=""/>
    <s v=""/>
    <s v=""/>
    <s v=""/>
    <s v=""/>
    <s v=""/>
    <s v=""/>
    <s v=""/>
    <m/>
    <m/>
    <n v="0"/>
    <n v="0"/>
    <n v="0"/>
    <n v="0"/>
    <n v="0"/>
  </r>
  <r>
    <x v="57"/>
    <x v="2"/>
    <s v="Bill To Contact"/>
    <s v="VAL-6677"/>
    <s v="VAL-2636"/>
    <x v="1"/>
    <s v="ID_Num_4"/>
    <s v="9700 Jermaine Throughway Suite 223"/>
    <s v="Lake Josephville"/>
    <m/>
    <s v="64145"/>
    <s v="GB"/>
    <s v="PO-347"/>
    <m/>
    <s v="ID-5517a000"/>
    <s v="Robert Tucker"/>
    <m/>
    <x v="0"/>
    <s v=""/>
    <s v=""/>
    <s v=""/>
    <s v=""/>
    <s v=""/>
    <s v=""/>
    <s v=""/>
    <s v=""/>
    <s v=""/>
    <s v=""/>
    <s v=""/>
    <s v=""/>
    <s v=""/>
    <s v=""/>
    <s v=""/>
    <s v=""/>
    <s v=""/>
    <s v=""/>
    <m/>
    <m/>
    <n v="0"/>
    <n v="0"/>
    <n v="0"/>
    <n v="0"/>
    <n v="0"/>
  </r>
  <r>
    <x v="455"/>
    <x v="0"/>
    <s v="Bill To Contact"/>
    <s v="VAL-3064"/>
    <s v="VAL-3089"/>
    <x v="9"/>
    <s v="ID_Num_6"/>
    <s v="510 Gregory Isle"/>
    <s v="Estradamouth"/>
    <s v="BC"/>
    <s v="61979"/>
    <s v="CA"/>
    <s v="PO-564"/>
    <m/>
    <s v="ID-5134a000"/>
    <s v="Willie Daniel MD"/>
    <m/>
    <x v="0"/>
    <s v=""/>
    <s v=""/>
    <s v=""/>
    <s v=""/>
    <s v=""/>
    <s v=""/>
    <s v=""/>
    <s v=""/>
    <s v=""/>
    <s v=""/>
    <s v=""/>
    <s v=""/>
    <s v=""/>
    <s v=""/>
    <s v=""/>
    <s v=""/>
    <s v=""/>
    <s v=""/>
    <m/>
    <m/>
    <n v="0"/>
    <n v="0"/>
    <n v="0"/>
    <n v="0"/>
    <n v="0"/>
  </r>
  <r>
    <x v="174"/>
    <x v="1"/>
    <s v="Account Name"/>
    <s v="VAL-2700"/>
    <s v="VAL-6612"/>
    <x v="5"/>
    <s v="ID_Num_4"/>
    <s v="163 Stephens Estates Apt. 424"/>
    <s v="Rodgersville"/>
    <s v="NJ"/>
    <s v="14714"/>
    <s v="US"/>
    <s v="PO-459"/>
    <m/>
    <s v="ID-3202a000"/>
    <s v="Ashley Olson"/>
    <m/>
    <x v="0"/>
    <s v=""/>
    <s v=""/>
    <s v=""/>
    <s v=""/>
    <s v=""/>
    <s v=""/>
    <s v=""/>
    <s v=""/>
    <s v=""/>
    <s v=""/>
    <s v=""/>
    <s v=""/>
    <s v=""/>
    <s v=""/>
    <s v=""/>
    <s v=""/>
    <s v=""/>
    <s v=""/>
    <m/>
    <m/>
    <n v="0"/>
    <n v="0"/>
    <n v="0"/>
    <n v="0"/>
    <n v="0"/>
  </r>
  <r>
    <x v="310"/>
    <x v="0"/>
    <s v="Billing Contact Name"/>
    <s v="VAL-1872"/>
    <s v="VAL-3011"/>
    <x v="7"/>
    <s v="ID_Num_8"/>
    <s v="1037 Barrera Estates"/>
    <s v="Schwartzview"/>
    <m/>
    <s v="69539"/>
    <s v="GB"/>
    <s v="PO-834"/>
    <m/>
    <s v="ID-5711a000"/>
    <s v="Laura Wallace"/>
    <m/>
    <x v="0"/>
    <s v=""/>
    <s v=""/>
    <s v=""/>
    <s v=""/>
    <s v=""/>
    <s v=""/>
    <s v=""/>
    <s v=""/>
    <s v=""/>
    <s v=""/>
    <s v=""/>
    <s v=""/>
    <s v=""/>
    <s v=""/>
    <s v=""/>
    <s v=""/>
    <s v=""/>
    <s v=""/>
    <m/>
    <m/>
    <n v="0"/>
    <n v="0"/>
    <n v="0"/>
    <n v="0"/>
    <n v="0"/>
  </r>
  <r>
    <x v="441"/>
    <x v="0"/>
    <s v="PO Number"/>
    <s v="VAL-2627"/>
    <s v="VAL-3204"/>
    <x v="11"/>
    <s v="ID_Num_2"/>
    <s v="923 Michelle Ways"/>
    <s v="Lake Cindymouth"/>
    <s v="BC"/>
    <s v="99603"/>
    <s v="CA"/>
    <s v="PO-196"/>
    <m/>
    <s v="ID-1080a000"/>
    <s v="Christine Wagner"/>
    <m/>
    <x v="0"/>
    <s v=""/>
    <s v=""/>
    <s v=""/>
    <s v=""/>
    <s v=""/>
    <s v=""/>
    <s v=""/>
    <s v=""/>
    <s v=""/>
    <s v=""/>
    <s v=""/>
    <s v=""/>
    <s v=""/>
    <s v=""/>
    <s v=""/>
    <s v=""/>
    <s v=""/>
    <s v=""/>
    <m/>
    <m/>
    <n v="0"/>
    <n v="0"/>
    <n v="0"/>
    <n v="0"/>
    <n v="0"/>
  </r>
  <r>
    <x v="442"/>
    <x v="3"/>
    <s v="Account Name"/>
    <s v="VAL-6986"/>
    <s v="VAL-7794"/>
    <x v="8"/>
    <s v="ID_Num_6"/>
    <s v="4115 Amy Meadows"/>
    <s v="Lake Jacob"/>
    <s v="BC"/>
    <s v="17686"/>
    <s v="CA"/>
    <s v="PO-528"/>
    <m/>
    <s v="ID-8872a000"/>
    <s v="Alex Hunter"/>
    <m/>
    <x v="0"/>
    <s v=""/>
    <s v=""/>
    <s v=""/>
    <s v=""/>
    <s v=""/>
    <s v=""/>
    <s v=""/>
    <s v=""/>
    <s v=""/>
    <s v=""/>
    <s v=""/>
    <s v=""/>
    <s v=""/>
    <s v=""/>
    <s v=""/>
    <s v=""/>
    <s v=""/>
    <s v=""/>
    <m/>
    <m/>
    <n v="0"/>
    <n v="0"/>
    <n v="0"/>
    <n v="0"/>
    <n v="0"/>
  </r>
  <r>
    <x v="456"/>
    <x v="0"/>
    <s v="Bill To Contact"/>
    <s v="VAL-6484"/>
    <s v="VAL-5021"/>
    <x v="0"/>
    <s v="ID_Num_9"/>
    <s v="3742 Chung Stravenue Apt. 016"/>
    <s v="East Benjaminmouth"/>
    <m/>
    <s v="53052"/>
    <s v="GB"/>
    <s v="PO-129"/>
    <m/>
    <s v="ID-2827a000"/>
    <s v="Allison Daniels"/>
    <m/>
    <x v="0"/>
    <s v=""/>
    <s v=""/>
    <s v=""/>
    <s v=""/>
    <s v=""/>
    <s v=""/>
    <s v=""/>
    <s v=""/>
    <s v=""/>
    <s v=""/>
    <s v=""/>
    <s v=""/>
    <s v=""/>
    <s v=""/>
    <s v=""/>
    <s v=""/>
    <s v=""/>
    <s v=""/>
    <m/>
    <m/>
    <n v="0"/>
    <n v="0"/>
    <n v="0"/>
    <n v="0"/>
    <n v="0"/>
  </r>
  <r>
    <x v="372"/>
    <x v="2"/>
    <s v="PO Number"/>
    <s v="VAL-8075"/>
    <s v="VAL-4256"/>
    <x v="4"/>
    <s v="ID_Num_6"/>
    <s v="498 Caroline Drive Suite 571"/>
    <s v="West Steven"/>
    <s v="NM"/>
    <s v="74553"/>
    <s v="US"/>
    <s v="PO-866"/>
    <m/>
    <s v="ID-9570a000"/>
    <s v="Troy Ferguson"/>
    <m/>
    <x v="0"/>
    <s v=""/>
    <s v=""/>
    <s v=""/>
    <s v=""/>
    <s v=""/>
    <s v=""/>
    <s v=""/>
    <s v=""/>
    <s v=""/>
    <s v=""/>
    <s v=""/>
    <s v=""/>
    <s v=""/>
    <s v=""/>
    <s v=""/>
    <s v=""/>
    <s v=""/>
    <s v=""/>
    <m/>
    <m/>
    <n v="0"/>
    <n v="0"/>
    <n v="0"/>
    <n v="0"/>
    <n v="0"/>
  </r>
  <r>
    <x v="159"/>
    <x v="1"/>
    <s v="PO Number"/>
    <s v="VAL-1320"/>
    <s v="VAL-7579"/>
    <x v="12"/>
    <s v="ID_Num_7"/>
    <s v="30996 Anthony Trace Apt. 515"/>
    <s v="Heatherside"/>
    <m/>
    <s v="90878"/>
    <s v="GB"/>
    <s v="PO-689"/>
    <m/>
    <s v="ID-4791a000"/>
    <s v="David Peterson"/>
    <m/>
    <x v="0"/>
    <s v=""/>
    <s v=""/>
    <s v=""/>
    <s v=""/>
    <s v=""/>
    <s v=""/>
    <s v=""/>
    <s v=""/>
    <s v=""/>
    <s v=""/>
    <s v=""/>
    <s v=""/>
    <s v=""/>
    <s v=""/>
    <s v=""/>
    <s v=""/>
    <s v=""/>
    <s v=""/>
    <m/>
    <m/>
    <n v="0"/>
    <n v="0"/>
    <n v="0"/>
    <n v="0"/>
    <n v="0"/>
  </r>
  <r>
    <x v="457"/>
    <x v="1"/>
    <s v="Billing Contact Name"/>
    <s v="VAL-3154"/>
    <s v="VAL-1494"/>
    <x v="14"/>
    <s v="ID_Num_9"/>
    <s v="842 Martin Ferry"/>
    <s v="South Williamside"/>
    <m/>
    <s v="03720"/>
    <s v="GB"/>
    <s v="PO-227"/>
    <m/>
    <s v="ID-6013a000"/>
    <s v="Natalie Morgan"/>
    <m/>
    <x v="0"/>
    <s v=""/>
    <s v=""/>
    <s v=""/>
    <s v=""/>
    <s v=""/>
    <s v=""/>
    <s v=""/>
    <s v=""/>
    <s v=""/>
    <s v=""/>
    <s v=""/>
    <s v=""/>
    <s v=""/>
    <s v=""/>
    <s v=""/>
    <s v=""/>
    <s v=""/>
    <s v=""/>
    <m/>
    <m/>
    <n v="0"/>
    <n v="0"/>
    <n v="0"/>
    <n v="0"/>
    <n v="0"/>
  </r>
  <r>
    <x v="458"/>
    <x v="0"/>
    <s v="Bill To Contact"/>
    <s v="VAL-8221"/>
    <s v="VAL-1240"/>
    <x v="13"/>
    <s v="ID_Num_9"/>
    <s v="80533 William Plaza"/>
    <s v="Vickiechester"/>
    <m/>
    <s v="63621"/>
    <s v="GB"/>
    <s v="PO-444"/>
    <m/>
    <s v="ID-2457a000"/>
    <s v="Stacey Ford"/>
    <m/>
    <x v="1"/>
    <s v=""/>
    <s v=""/>
    <s v=""/>
    <s v=""/>
    <s v=""/>
    <s v=""/>
    <s v=""/>
    <s v=""/>
    <s v=""/>
    <s v=""/>
    <s v=""/>
    <s v=""/>
    <s v=""/>
    <s v=""/>
    <s v=""/>
    <s v=""/>
    <s v=""/>
    <s v=""/>
    <m/>
    <m/>
    <n v="0"/>
    <n v="0"/>
    <n v="0"/>
    <n v="0"/>
    <n v="0"/>
  </r>
  <r>
    <x v="150"/>
    <x v="2"/>
    <s v="Account Name"/>
    <s v="VAL-9429"/>
    <s v="VAL-6461"/>
    <x v="11"/>
    <s v="ID_Num_2"/>
    <s v="8914 Lawrence Stream"/>
    <s v="Ericaside"/>
    <m/>
    <s v="93831"/>
    <s v="GB"/>
    <s v="PO-351"/>
    <m/>
    <s v="ID-7209a000"/>
    <s v="Savannah Jones"/>
    <m/>
    <x v="0"/>
    <s v=""/>
    <s v=""/>
    <s v=""/>
    <s v=""/>
    <s v=""/>
    <s v=""/>
    <s v=""/>
    <s v=""/>
    <s v=""/>
    <s v=""/>
    <s v=""/>
    <s v=""/>
    <s v=""/>
    <s v=""/>
    <s v=""/>
    <s v=""/>
    <s v=""/>
    <s v=""/>
    <m/>
    <m/>
    <n v="0"/>
    <n v="0"/>
    <n v="0"/>
    <n v="0"/>
    <n v="0"/>
  </r>
  <r>
    <x v="459"/>
    <x v="3"/>
    <s v="Billing Contact Name"/>
    <s v="VAL-5016"/>
    <s v="VAL-4084"/>
    <x v="1"/>
    <s v="ID_Num_5"/>
    <s v="662 Bell Terrace"/>
    <s v="South Joseph"/>
    <s v="NC"/>
    <s v="94446"/>
    <s v="US"/>
    <s v="PO-308"/>
    <m/>
    <s v="ID-9165a000"/>
    <s v="Heather Miranda"/>
    <m/>
    <x v="0"/>
    <s v=""/>
    <s v=""/>
    <s v=""/>
    <s v=""/>
    <s v=""/>
    <s v=""/>
    <s v=""/>
    <s v=""/>
    <s v=""/>
    <s v=""/>
    <s v=""/>
    <s v=""/>
    <s v=""/>
    <s v=""/>
    <s v=""/>
    <s v=""/>
    <s v=""/>
    <s v=""/>
    <m/>
    <m/>
    <n v="0"/>
    <n v="0"/>
    <n v="0"/>
    <n v="0"/>
    <n v="0"/>
  </r>
  <r>
    <x v="186"/>
    <x v="2"/>
    <s v="Billing Contact Name"/>
    <s v="VAL-5460"/>
    <s v="VAL-8154"/>
    <x v="4"/>
    <s v="ID_Num_9"/>
    <s v="733 Steele Plaza"/>
    <s v="North Melissa"/>
    <s v="SC"/>
    <s v="25291"/>
    <s v="US"/>
    <s v="PO-791"/>
    <m/>
    <s v="ID-1565a000"/>
    <s v="Thomas Ramirez"/>
    <m/>
    <x v="0"/>
    <s v=""/>
    <s v=""/>
    <s v=""/>
    <s v=""/>
    <s v=""/>
    <s v=""/>
    <s v=""/>
    <s v=""/>
    <s v=""/>
    <s v=""/>
    <s v=""/>
    <s v=""/>
    <s v=""/>
    <s v=""/>
    <s v=""/>
    <s v=""/>
    <s v=""/>
    <s v=""/>
    <m/>
    <m/>
    <n v="0"/>
    <n v="0"/>
    <n v="0"/>
    <n v="0"/>
    <n v="0"/>
  </r>
  <r>
    <x v="11"/>
    <x v="0"/>
    <s v="Account Name"/>
    <s v="VAL-4161"/>
    <s v="VAL-4807"/>
    <x v="8"/>
    <s v="ID_Num_10"/>
    <s v="949 Wilson Street Apt. 382"/>
    <s v="Warrenmouth"/>
    <s v="BC"/>
    <s v="12529"/>
    <s v="CA"/>
    <s v="PO-834"/>
    <m/>
    <s v="ID-9280a000"/>
    <s v="Timothy Mack"/>
    <m/>
    <x v="0"/>
    <s v=""/>
    <s v=""/>
    <s v=""/>
    <s v=""/>
    <s v=""/>
    <s v=""/>
    <s v=""/>
    <s v=""/>
    <s v=""/>
    <s v=""/>
    <s v=""/>
    <s v=""/>
    <s v=""/>
    <s v=""/>
    <s v=""/>
    <s v=""/>
    <s v=""/>
    <s v=""/>
    <m/>
    <m/>
    <n v="0"/>
    <n v="0"/>
    <n v="0"/>
    <n v="0"/>
    <n v="0"/>
  </r>
  <r>
    <x v="371"/>
    <x v="2"/>
    <s v="PO Number"/>
    <s v="VAL-9611"/>
    <s v="VAL-2433"/>
    <x v="4"/>
    <s v="ID_Num_7"/>
    <s v="52117 Vega Points"/>
    <s v="Harrisview"/>
    <s v="OH"/>
    <s v="40868"/>
    <s v="US"/>
    <s v="PO-427"/>
    <m/>
    <s v="ID-5236a000"/>
    <s v="Tim Robinson"/>
    <m/>
    <x v="0"/>
    <s v=""/>
    <s v=""/>
    <s v=""/>
    <s v=""/>
    <s v=""/>
    <s v=""/>
    <s v=""/>
    <s v=""/>
    <s v=""/>
    <s v=""/>
    <s v=""/>
    <s v=""/>
    <s v=""/>
    <s v=""/>
    <s v=""/>
    <s v=""/>
    <s v=""/>
    <s v=""/>
    <m/>
    <m/>
    <n v="0"/>
    <n v="0"/>
    <n v="0"/>
    <n v="0"/>
    <n v="0"/>
  </r>
  <r>
    <x v="447"/>
    <x v="1"/>
    <s v="Billing Contact Name"/>
    <s v="VAL-4383"/>
    <s v="VAL-8750"/>
    <x v="10"/>
    <s v="ID_Num_2"/>
    <s v="911 Eduardo Ridge"/>
    <s v="Lake Travis"/>
    <s v="BC"/>
    <s v="74419"/>
    <s v="CA"/>
    <s v="PO-489"/>
    <m/>
    <s v="ID-8160a000"/>
    <s v="Angel Lopez"/>
    <m/>
    <x v="0"/>
    <s v=""/>
    <s v=""/>
    <s v=""/>
    <s v=""/>
    <s v=""/>
    <s v=""/>
    <s v=""/>
    <s v=""/>
    <s v=""/>
    <s v=""/>
    <s v=""/>
    <s v=""/>
    <s v=""/>
    <s v=""/>
    <s v=""/>
    <s v=""/>
    <s v=""/>
    <s v=""/>
    <m/>
    <m/>
    <n v="0"/>
    <n v="0"/>
    <n v="0"/>
    <n v="0"/>
    <n v="0"/>
  </r>
  <r>
    <x v="460"/>
    <x v="1"/>
    <s v="Bill To Contact"/>
    <s v="VAL-9512"/>
    <s v="VAL-6025"/>
    <x v="6"/>
    <s v="ID_Num_9"/>
    <s v="399 Hawkins Throughway"/>
    <s v="Port Samuel"/>
    <s v="AR"/>
    <s v="25372"/>
    <s v="US"/>
    <s v="PO-109"/>
    <m/>
    <s v="ID-1393a000"/>
    <s v="Emma Jimenez"/>
    <m/>
    <x v="0"/>
    <s v=""/>
    <s v=""/>
    <s v=""/>
    <s v=""/>
    <s v=""/>
    <s v=""/>
    <s v=""/>
    <s v=""/>
    <s v=""/>
    <s v=""/>
    <s v=""/>
    <s v=""/>
    <s v=""/>
    <s v=""/>
    <s v=""/>
    <s v=""/>
    <s v=""/>
    <s v=""/>
    <m/>
    <m/>
    <n v="0"/>
    <n v="0"/>
    <n v="0"/>
    <n v="0"/>
    <n v="0"/>
  </r>
  <r>
    <x v="21"/>
    <x v="2"/>
    <s v="Billing Contact Name"/>
    <s v="VAL-9438"/>
    <s v="VAL-8210"/>
    <x v="11"/>
    <s v="ID_Num_3"/>
    <s v="32238 Hernandez Junction Apt. 137"/>
    <s v="South Jesseview"/>
    <s v="BC"/>
    <s v="51497"/>
    <s v="CA"/>
    <s v="PO-402"/>
    <m/>
    <s v="ID-9727a000"/>
    <s v="Daniel Moore"/>
    <m/>
    <x v="0"/>
    <s v=""/>
    <s v=""/>
    <s v=""/>
    <s v=""/>
    <s v=""/>
    <s v=""/>
    <s v=""/>
    <s v=""/>
    <s v=""/>
    <s v=""/>
    <s v=""/>
    <s v=""/>
    <s v=""/>
    <s v=""/>
    <s v=""/>
    <s v=""/>
    <s v=""/>
    <s v=""/>
    <m/>
    <m/>
    <n v="0"/>
    <n v="0"/>
    <n v="0"/>
    <n v="0"/>
    <n v="0"/>
  </r>
  <r>
    <x v="461"/>
    <x v="2"/>
    <s v="Bill To Contact"/>
    <s v="VAL-7027"/>
    <s v="VAL-5039"/>
    <x v="6"/>
    <s v="ID_Num_8"/>
    <s v="59667 Sellers Avenue"/>
    <s v="Andrewstad"/>
    <m/>
    <s v="62620"/>
    <s v="GB"/>
    <s v="PO-118"/>
    <m/>
    <s v="ID-3907a000"/>
    <s v="Julie Martinez"/>
    <m/>
    <x v="0"/>
    <s v=""/>
    <s v=""/>
    <s v=""/>
    <s v=""/>
    <s v=""/>
    <s v=""/>
    <s v=""/>
    <s v=""/>
    <s v=""/>
    <s v=""/>
    <s v=""/>
    <s v=""/>
    <s v=""/>
    <s v=""/>
    <s v=""/>
    <s v=""/>
    <s v=""/>
    <s v=""/>
    <m/>
    <m/>
    <n v="0"/>
    <n v="0"/>
    <n v="0"/>
    <n v="0"/>
    <n v="0"/>
  </r>
  <r>
    <x v="180"/>
    <x v="1"/>
    <s v="Bill To Contact"/>
    <s v="VAL-9491"/>
    <s v="VAL-5546"/>
    <x v="7"/>
    <s v="ID_Num_5"/>
    <s v="7894 Cynthia Walks Apt. 149"/>
    <s v="Lake Mary"/>
    <m/>
    <s v="56810"/>
    <s v="GB"/>
    <s v="PO-181"/>
    <m/>
    <s v="ID-8053a000"/>
    <s v="Harold Williams"/>
    <m/>
    <x v="0"/>
    <s v=""/>
    <s v=""/>
    <s v=""/>
    <s v=""/>
    <s v=""/>
    <s v=""/>
    <s v=""/>
    <s v=""/>
    <s v=""/>
    <s v=""/>
    <s v=""/>
    <s v=""/>
    <s v=""/>
    <s v=""/>
    <s v=""/>
    <s v=""/>
    <s v=""/>
    <s v=""/>
    <m/>
    <m/>
    <n v="0"/>
    <n v="0"/>
    <n v="0"/>
    <n v="0"/>
    <n v="0"/>
  </r>
  <r>
    <x v="406"/>
    <x v="3"/>
    <s v="Billing Contact Name"/>
    <s v="VAL-5350"/>
    <s v="VAL-2641"/>
    <x v="8"/>
    <s v="ID_Num_10"/>
    <s v="41012 Susan Haven"/>
    <s v="North Tanyafurt"/>
    <s v="IA"/>
    <s v="58062"/>
    <s v="US"/>
    <s v="PO-534"/>
    <m/>
    <s v="ID-1033a000"/>
    <s v="John Sanders"/>
    <m/>
    <x v="0"/>
    <s v=""/>
    <s v=""/>
    <s v=""/>
    <s v=""/>
    <s v=""/>
    <s v=""/>
    <s v=""/>
    <s v=""/>
    <s v=""/>
    <s v=""/>
    <s v=""/>
    <s v=""/>
    <s v=""/>
    <s v=""/>
    <s v=""/>
    <s v=""/>
    <s v=""/>
    <s v=""/>
    <m/>
    <m/>
    <n v="0"/>
    <n v="0"/>
    <n v="0"/>
    <n v="0"/>
    <n v="0"/>
  </r>
  <r>
    <x v="114"/>
    <x v="0"/>
    <s v="Billing Contact Name"/>
    <s v="VAL-4687"/>
    <s v="VAL-6929"/>
    <x v="12"/>
    <s v="ID_Num_2"/>
    <s v="36124 Andrews Crest"/>
    <s v="Evanstown"/>
    <m/>
    <s v="73778"/>
    <s v="GB"/>
    <s v="PO-736"/>
    <m/>
    <s v="ID-5875a000"/>
    <s v="John Brown"/>
    <m/>
    <x v="0"/>
    <s v=""/>
    <s v=""/>
    <s v=""/>
    <s v=""/>
    <s v=""/>
    <s v=""/>
    <s v=""/>
    <s v=""/>
    <s v=""/>
    <s v=""/>
    <s v=""/>
    <s v=""/>
    <s v=""/>
    <s v=""/>
    <s v=""/>
    <s v=""/>
    <s v=""/>
    <s v=""/>
    <m/>
    <m/>
    <n v="0"/>
    <n v="0"/>
    <n v="0"/>
    <n v="0"/>
    <n v="0"/>
  </r>
  <r>
    <x v="462"/>
    <x v="3"/>
    <s v="Bill To Contact"/>
    <s v="VAL-1102"/>
    <s v="VAL-8838"/>
    <x v="0"/>
    <s v="ID_Num_9"/>
    <s v="60092 Smith Mountain Suite 520"/>
    <s v="New John"/>
    <s v="NC"/>
    <s v="23137"/>
    <s v="US"/>
    <s v="PO-886"/>
    <m/>
    <s v="ID-3988a000"/>
    <s v="Nicole Lambert"/>
    <m/>
    <x v="0"/>
    <s v=""/>
    <s v=""/>
    <s v=""/>
    <s v=""/>
    <s v=""/>
    <s v=""/>
    <s v=""/>
    <s v=""/>
    <s v=""/>
    <s v=""/>
    <s v=""/>
    <s v=""/>
    <s v=""/>
    <s v=""/>
    <s v=""/>
    <s v=""/>
    <s v=""/>
    <s v=""/>
    <m/>
    <m/>
    <n v="0"/>
    <n v="0"/>
    <n v="0"/>
    <n v="0"/>
    <n v="0"/>
  </r>
  <r>
    <x v="427"/>
    <x v="1"/>
    <s v="Billing Contact Name"/>
    <s v="VAL-3227"/>
    <s v="VAL-9147"/>
    <x v="15"/>
    <s v="ID_Num_9"/>
    <s v="11001 Mann Curve"/>
    <s v="West Faithfurt"/>
    <m/>
    <s v="18325"/>
    <s v="GB"/>
    <s v="PO-619"/>
    <m/>
    <s v="ID-6975a000"/>
    <s v="Michelle Beasley"/>
    <m/>
    <x v="1"/>
    <s v=""/>
    <s v=""/>
    <s v=""/>
    <s v=""/>
    <s v=""/>
    <s v=""/>
    <s v=""/>
    <s v=""/>
    <s v=""/>
    <s v=""/>
    <s v=""/>
    <s v=""/>
    <s v=""/>
    <s v=""/>
    <s v=""/>
    <s v=""/>
    <s v=""/>
    <s v=""/>
    <m/>
    <m/>
    <n v="0"/>
    <n v="0"/>
    <n v="0"/>
    <n v="0"/>
    <n v="0"/>
  </r>
  <r>
    <x v="463"/>
    <x v="3"/>
    <s v="PO Number"/>
    <s v="VAL-5472"/>
    <s v="VAL-3208"/>
    <x v="13"/>
    <s v="ID_Num_6"/>
    <s v="55763 David Hollow Suite 460"/>
    <s v="Markbury"/>
    <s v="WI"/>
    <s v="88008"/>
    <s v="US"/>
    <s v="PO-368"/>
    <m/>
    <s v="ID-2414a000"/>
    <s v="Kimberly Green"/>
    <m/>
    <x v="0"/>
    <s v=""/>
    <s v=""/>
    <s v=""/>
    <s v=""/>
    <s v=""/>
    <s v=""/>
    <s v=""/>
    <s v=""/>
    <s v=""/>
    <s v=""/>
    <s v=""/>
    <s v=""/>
    <s v=""/>
    <s v=""/>
    <s v=""/>
    <s v=""/>
    <s v=""/>
    <s v=""/>
    <m/>
    <m/>
    <n v="0"/>
    <n v="0"/>
    <n v="0"/>
    <n v="0"/>
    <n v="0"/>
  </r>
  <r>
    <x v="343"/>
    <x v="1"/>
    <s v="Account Name"/>
    <s v="VAL-1853"/>
    <s v="VAL-9111"/>
    <x v="2"/>
    <s v="ID_Num_8"/>
    <s v="4914 Chambers Isle"/>
    <s v="Emilyview"/>
    <s v="BC"/>
    <s v="42724"/>
    <s v="CA"/>
    <s v="PO-634"/>
    <m/>
    <s v="ID-7211a000"/>
    <s v="Sandra Williams MD"/>
    <m/>
    <x v="0"/>
    <s v=""/>
    <s v=""/>
    <s v=""/>
    <s v=""/>
    <s v=""/>
    <s v=""/>
    <s v=""/>
    <s v=""/>
    <s v=""/>
    <s v=""/>
    <s v=""/>
    <s v=""/>
    <s v=""/>
    <s v=""/>
    <s v=""/>
    <s v=""/>
    <s v=""/>
    <s v=""/>
    <m/>
    <m/>
    <n v="0"/>
    <n v="0"/>
    <n v="0"/>
    <n v="0"/>
    <n v="0"/>
  </r>
  <r>
    <x v="235"/>
    <x v="2"/>
    <s v="Account Name"/>
    <s v="VAL-1462"/>
    <s v="VAL-8446"/>
    <x v="10"/>
    <s v="ID_Num_3"/>
    <s v="746 Caldwell Isle Suite 946"/>
    <s v="Port Daniellechester"/>
    <s v="BC"/>
    <s v="84839"/>
    <s v="CA"/>
    <s v="PO-221"/>
    <m/>
    <s v="ID-4556a000"/>
    <s v="Laura Allen"/>
    <m/>
    <x v="0"/>
    <s v=""/>
    <s v=""/>
    <s v=""/>
    <s v=""/>
    <s v=""/>
    <s v=""/>
    <s v=""/>
    <s v=""/>
    <s v=""/>
    <s v=""/>
    <s v=""/>
    <s v=""/>
    <s v=""/>
    <s v=""/>
    <s v=""/>
    <s v=""/>
    <s v=""/>
    <s v=""/>
    <m/>
    <m/>
    <n v="0"/>
    <n v="0"/>
    <n v="0"/>
    <n v="0"/>
    <n v="0"/>
  </r>
  <r>
    <x v="277"/>
    <x v="1"/>
    <s v="Bill To Contact"/>
    <s v="VAL-2844"/>
    <s v="VAL-6943"/>
    <x v="11"/>
    <s v="ID_Num_10"/>
    <s v="9606 Fox Camp Apt. 006"/>
    <s v="Christopherside"/>
    <s v="MS"/>
    <s v="36645"/>
    <s v="US"/>
    <s v="PO-396"/>
    <m/>
    <s v="ID-4817a000"/>
    <s v="Bonnie Brooks"/>
    <m/>
    <x v="0"/>
    <s v=""/>
    <s v=""/>
    <s v=""/>
    <s v=""/>
    <s v=""/>
    <s v=""/>
    <s v=""/>
    <s v=""/>
    <s v=""/>
    <s v=""/>
    <s v=""/>
    <s v=""/>
    <s v=""/>
    <s v=""/>
    <s v=""/>
    <s v=""/>
    <s v=""/>
    <s v=""/>
    <m/>
    <m/>
    <n v="0"/>
    <n v="0"/>
    <n v="0"/>
    <n v="0"/>
    <n v="0"/>
  </r>
  <r>
    <x v="67"/>
    <x v="2"/>
    <s v="PO Number"/>
    <s v="VAL-4578"/>
    <s v="VAL-7536"/>
    <x v="0"/>
    <s v="ID_Num_10"/>
    <s v="4444 William Lake Apt. 127"/>
    <s v="Lake Jose"/>
    <s v="OR"/>
    <s v="27780"/>
    <s v="US"/>
    <s v="PO-393"/>
    <m/>
    <s v="ID-8072a000"/>
    <s v="Kyle Ramirez"/>
    <m/>
    <x v="1"/>
    <s v=""/>
    <s v=""/>
    <s v=""/>
    <s v=""/>
    <s v=""/>
    <s v=""/>
    <s v=""/>
    <s v=""/>
    <s v=""/>
    <s v=""/>
    <s v=""/>
    <s v=""/>
    <s v=""/>
    <s v=""/>
    <s v=""/>
    <s v=""/>
    <s v=""/>
    <s v=""/>
    <m/>
    <m/>
    <n v="0"/>
    <n v="0"/>
    <n v="0"/>
    <n v="0"/>
    <n v="0"/>
  </r>
  <r>
    <x v="247"/>
    <x v="0"/>
    <s v="Account Name"/>
    <s v="VAL-9267"/>
    <s v="VAL-5454"/>
    <x v="15"/>
    <s v="ID_Num_4"/>
    <s v="451 Manuel Branch"/>
    <s v="Williamsborough"/>
    <s v="BC"/>
    <s v="23903"/>
    <s v="CA"/>
    <s v="PO-437"/>
    <m/>
    <s v="ID-9815a000"/>
    <s v="Nicholas Tate"/>
    <m/>
    <x v="0"/>
    <s v=""/>
    <s v=""/>
    <s v=""/>
    <s v=""/>
    <s v=""/>
    <s v=""/>
    <s v=""/>
    <s v=""/>
    <s v=""/>
    <s v=""/>
    <s v=""/>
    <s v=""/>
    <s v=""/>
    <s v=""/>
    <s v=""/>
    <s v=""/>
    <s v=""/>
    <s v=""/>
    <m/>
    <m/>
    <n v="0"/>
    <n v="0"/>
    <n v="0"/>
    <n v="0"/>
    <n v="0"/>
  </r>
  <r>
    <x v="185"/>
    <x v="1"/>
    <s v="Account Name"/>
    <s v="VAL-6739"/>
    <s v="VAL-7039"/>
    <x v="9"/>
    <s v="ID_Num_10"/>
    <s v="0639 Richardson Fall"/>
    <s v="Lewisview"/>
    <m/>
    <s v="03829"/>
    <s v="GB"/>
    <s v="PO-347"/>
    <m/>
    <s v="ID-9806a000"/>
    <s v="Edwin Martin"/>
    <m/>
    <x v="0"/>
    <s v=""/>
    <s v=""/>
    <s v=""/>
    <s v=""/>
    <s v=""/>
    <s v=""/>
    <s v=""/>
    <s v=""/>
    <s v=""/>
    <s v=""/>
    <s v=""/>
    <s v=""/>
    <s v=""/>
    <s v=""/>
    <s v=""/>
    <s v=""/>
    <s v=""/>
    <s v=""/>
    <m/>
    <m/>
    <n v="0"/>
    <n v="0"/>
    <n v="0"/>
    <n v="0"/>
    <n v="0"/>
  </r>
  <r>
    <x v="427"/>
    <x v="0"/>
    <s v="Account Name"/>
    <s v="VAL-9437"/>
    <s v="VAL-9481"/>
    <x v="6"/>
    <s v="ID_Num_4"/>
    <s v="3320 Jones Village Apt. 700"/>
    <s v="South Brian"/>
    <m/>
    <s v="33787"/>
    <s v="GB"/>
    <s v="PO-173"/>
    <m/>
    <s v="ID-1432a000"/>
    <s v="Michele Mcdaniel"/>
    <m/>
    <x v="0"/>
    <s v=""/>
    <s v=""/>
    <s v=""/>
    <s v=""/>
    <s v=""/>
    <s v=""/>
    <s v=""/>
    <s v=""/>
    <s v=""/>
    <s v=""/>
    <s v=""/>
    <s v=""/>
    <s v=""/>
    <s v=""/>
    <s v=""/>
    <s v=""/>
    <s v=""/>
    <s v=""/>
    <m/>
    <m/>
    <n v="0"/>
    <n v="0"/>
    <n v="0"/>
    <n v="0"/>
    <n v="0"/>
  </r>
  <r>
    <x v="348"/>
    <x v="1"/>
    <s v="PO Number"/>
    <s v="VAL-8921"/>
    <s v="VAL-1096"/>
    <x v="2"/>
    <s v="ID_Num_4"/>
    <s v="01629 Baker Key"/>
    <s v="South Ronaldtown"/>
    <s v="BC"/>
    <s v="95983"/>
    <s v="CA"/>
    <s v="PO-236"/>
    <m/>
    <s v="ID-4048a000"/>
    <s v="Jennifer Rogers"/>
    <m/>
    <x v="1"/>
    <s v=""/>
    <s v=""/>
    <s v=""/>
    <s v=""/>
    <s v=""/>
    <s v=""/>
    <s v=""/>
    <s v=""/>
    <s v=""/>
    <s v=""/>
    <s v=""/>
    <s v=""/>
    <s v=""/>
    <s v=""/>
    <s v=""/>
    <s v=""/>
    <s v=""/>
    <s v=""/>
    <m/>
    <m/>
    <n v="0"/>
    <n v="0"/>
    <n v="0"/>
    <n v="0"/>
    <n v="0"/>
  </r>
  <r>
    <x v="464"/>
    <x v="3"/>
    <s v="Account Name"/>
    <s v="VAL-5865"/>
    <s v="VAL-4263"/>
    <x v="0"/>
    <s v="ID_Num_4"/>
    <s v="240 Garcia Summit Apt. 423"/>
    <s v="Port Biancaview"/>
    <s v="WA"/>
    <s v="28171"/>
    <s v="US"/>
    <s v="PO-734"/>
    <m/>
    <s v="ID-2818a000"/>
    <s v="Renee Hill"/>
    <m/>
    <x v="1"/>
    <s v=""/>
    <s v=""/>
    <s v=""/>
    <s v=""/>
    <s v=""/>
    <s v=""/>
    <s v=""/>
    <s v=""/>
    <s v=""/>
    <s v=""/>
    <s v=""/>
    <s v=""/>
    <s v=""/>
    <s v=""/>
    <s v=""/>
    <s v=""/>
    <s v=""/>
    <s v=""/>
    <m/>
    <m/>
    <n v="0"/>
    <n v="0"/>
    <n v="0"/>
    <n v="0"/>
    <n v="0"/>
  </r>
  <r>
    <x v="444"/>
    <x v="1"/>
    <s v="PO Number"/>
    <s v="VAL-3827"/>
    <s v="VAL-9212"/>
    <x v="10"/>
    <s v="ID_Num_6"/>
    <s v="25967 Santos Courts Suite 020"/>
    <s v="Larsonfurt"/>
    <s v="CO"/>
    <s v="04807"/>
    <s v="US"/>
    <s v="PO-257"/>
    <m/>
    <s v="ID-9239a000"/>
    <s v="Richard Morse"/>
    <m/>
    <x v="0"/>
    <s v=""/>
    <s v=""/>
    <s v=""/>
    <s v=""/>
    <s v=""/>
    <s v=""/>
    <s v=""/>
    <s v=""/>
    <s v=""/>
    <s v=""/>
    <s v=""/>
    <s v=""/>
    <s v=""/>
    <s v=""/>
    <s v=""/>
    <s v=""/>
    <s v=""/>
    <s v=""/>
    <m/>
    <m/>
    <n v="0"/>
    <n v="0"/>
    <n v="0"/>
    <n v="0"/>
    <n v="0"/>
  </r>
  <r>
    <x v="310"/>
    <x v="2"/>
    <s v="Account Name"/>
    <s v="VAL-3883"/>
    <s v="VAL-2309"/>
    <x v="12"/>
    <s v="ID_Num_6"/>
    <s v="366 Medina Corner"/>
    <s v="Matthewborough"/>
    <m/>
    <s v="66175"/>
    <s v="GB"/>
    <s v="PO-653"/>
    <m/>
    <s v="ID-2343a000"/>
    <s v="Kelli Bailey DVM"/>
    <m/>
    <x v="1"/>
    <s v=""/>
    <s v=""/>
    <s v=""/>
    <s v=""/>
    <s v=""/>
    <s v=""/>
    <s v=""/>
    <s v=""/>
    <s v=""/>
    <s v=""/>
    <s v=""/>
    <s v=""/>
    <s v=""/>
    <s v=""/>
    <s v=""/>
    <s v=""/>
    <s v=""/>
    <s v=""/>
    <m/>
    <m/>
    <n v="0"/>
    <n v="0"/>
    <n v="0"/>
    <n v="0"/>
    <n v="0"/>
  </r>
  <r>
    <x v="139"/>
    <x v="0"/>
    <s v="Billing Contact Name"/>
    <s v="VAL-6090"/>
    <s v="VAL-5073"/>
    <x v="2"/>
    <s v="ID_Num_6"/>
    <s v="89982 Wendy Inlet"/>
    <s v="Melissaville"/>
    <m/>
    <s v="66099"/>
    <s v="GB"/>
    <s v="PO-967"/>
    <m/>
    <s v="ID-5140a000"/>
    <s v="Kristina Lane"/>
    <m/>
    <x v="1"/>
    <s v=""/>
    <s v=""/>
    <s v=""/>
    <s v=""/>
    <s v=""/>
    <s v=""/>
    <s v=""/>
    <s v=""/>
    <s v=""/>
    <s v=""/>
    <s v=""/>
    <s v=""/>
    <s v=""/>
    <s v=""/>
    <s v=""/>
    <s v=""/>
    <s v=""/>
    <s v=""/>
    <m/>
    <m/>
    <n v="0"/>
    <n v="0"/>
    <n v="0"/>
    <n v="0"/>
    <n v="0"/>
  </r>
  <r>
    <x v="310"/>
    <x v="2"/>
    <s v="Bill To Contact"/>
    <s v="VAL-6687"/>
    <s v="VAL-1299"/>
    <x v="13"/>
    <s v="ID_Num_2"/>
    <s v="439 Calhoun Manor"/>
    <s v="Shellyland"/>
    <s v="PR"/>
    <s v="07048"/>
    <s v="US"/>
    <s v="PO-855"/>
    <m/>
    <s v="ID-4372a000"/>
    <s v="Amy Pace"/>
    <m/>
    <x v="0"/>
    <s v=""/>
    <s v=""/>
    <s v=""/>
    <s v=""/>
    <s v=""/>
    <s v=""/>
    <s v=""/>
    <s v=""/>
    <s v=""/>
    <s v=""/>
    <s v=""/>
    <s v=""/>
    <s v=""/>
    <s v=""/>
    <s v=""/>
    <s v=""/>
    <s v=""/>
    <s v=""/>
    <m/>
    <m/>
    <n v="0"/>
    <n v="0"/>
    <n v="0"/>
    <n v="0"/>
    <n v="0"/>
  </r>
  <r>
    <x v="465"/>
    <x v="1"/>
    <s v="PO Number"/>
    <s v="VAL-1895"/>
    <s v="VAL-4700"/>
    <x v="10"/>
    <s v="ID_Num_1"/>
    <s v="49276 Santos Cove Apt. 818"/>
    <s v="North Carrieville"/>
    <m/>
    <s v="70069"/>
    <s v="GB"/>
    <s v="PO-581"/>
    <m/>
    <s v="ID-1289a000"/>
    <s v="Daniel Walker"/>
    <m/>
    <x v="0"/>
    <s v=""/>
    <s v=""/>
    <s v=""/>
    <s v=""/>
    <s v=""/>
    <s v=""/>
    <s v=""/>
    <s v=""/>
    <s v=""/>
    <s v=""/>
    <s v=""/>
    <s v=""/>
    <s v=""/>
    <s v=""/>
    <s v=""/>
    <s v=""/>
    <s v=""/>
    <s v=""/>
    <m/>
    <m/>
    <n v="0"/>
    <n v="0"/>
    <n v="0"/>
    <n v="0"/>
    <n v="0"/>
  </r>
  <r>
    <x v="466"/>
    <x v="1"/>
    <s v="Account Name"/>
    <s v="VAL-1386"/>
    <s v="VAL-9564"/>
    <x v="0"/>
    <s v="ID_Num_10"/>
    <s v="094 Rodriguez View"/>
    <s v="Leslieberg"/>
    <s v="BC"/>
    <s v="77762"/>
    <s v="CA"/>
    <s v="PO-111"/>
    <m/>
    <s v="ID-8669a000"/>
    <s v="Charles Pham"/>
    <m/>
    <x v="0"/>
    <s v=""/>
    <s v=""/>
    <s v=""/>
    <s v=""/>
    <s v=""/>
    <s v=""/>
    <s v=""/>
    <s v=""/>
    <s v=""/>
    <s v=""/>
    <s v=""/>
    <s v=""/>
    <s v=""/>
    <s v=""/>
    <s v=""/>
    <s v=""/>
    <s v=""/>
    <s v=""/>
    <m/>
    <m/>
    <n v="0"/>
    <n v="0"/>
    <n v="0"/>
    <n v="0"/>
    <n v="0"/>
  </r>
  <r>
    <x v="208"/>
    <x v="0"/>
    <s v="Billing Contact Name"/>
    <s v="VAL-7832"/>
    <s v="VAL-6150"/>
    <x v="13"/>
    <s v="ID_Num_7"/>
    <s v="340 Walker Ferry"/>
    <s v="Candicetown"/>
    <m/>
    <s v="60264"/>
    <s v="GB"/>
    <s v="PO-978"/>
    <m/>
    <s v="ID-2703a000"/>
    <s v="Holly Johnson"/>
    <m/>
    <x v="0"/>
    <s v=""/>
    <s v=""/>
    <s v=""/>
    <s v=""/>
    <s v=""/>
    <s v=""/>
    <s v=""/>
    <s v=""/>
    <s v=""/>
    <s v=""/>
    <s v=""/>
    <s v=""/>
    <s v=""/>
    <s v=""/>
    <s v=""/>
    <s v=""/>
    <s v=""/>
    <s v=""/>
    <m/>
    <m/>
    <n v="0"/>
    <n v="0"/>
    <n v="0"/>
    <n v="0"/>
    <n v="0"/>
  </r>
  <r>
    <x v="188"/>
    <x v="2"/>
    <s v="Bill To Contact"/>
    <s v="VAL-7980"/>
    <s v="VAL-6702"/>
    <x v="2"/>
    <s v="ID_Num_4"/>
    <s v="89175 Rachel Mission Apt. 424"/>
    <s v="Evansmouth"/>
    <s v="MA"/>
    <s v="64889"/>
    <s v="US"/>
    <s v="PO-283"/>
    <m/>
    <s v="ID-9843a000"/>
    <s v="Anthony Miller"/>
    <m/>
    <x v="0"/>
    <s v=""/>
    <s v=""/>
    <s v=""/>
    <s v=""/>
    <s v=""/>
    <s v=""/>
    <s v=""/>
    <s v=""/>
    <s v=""/>
    <s v=""/>
    <s v=""/>
    <s v=""/>
    <s v=""/>
    <s v=""/>
    <s v=""/>
    <s v=""/>
    <s v=""/>
    <s v=""/>
    <m/>
    <m/>
    <n v="0"/>
    <n v="0"/>
    <n v="0"/>
    <n v="0"/>
    <n v="0"/>
  </r>
  <r>
    <x v="467"/>
    <x v="3"/>
    <s v="Account Name"/>
    <s v="VAL-5656"/>
    <s v="VAL-8132"/>
    <x v="9"/>
    <s v="ID_Num_6"/>
    <s v="260 James Light"/>
    <s v="Hernandezborough"/>
    <s v="BC"/>
    <s v="14944"/>
    <s v="CA"/>
    <s v="PO-694"/>
    <m/>
    <s v="ID-1461a000"/>
    <s v="Mrs. Sharon Ali MD"/>
    <m/>
    <x v="0"/>
    <s v=""/>
    <s v=""/>
    <s v=""/>
    <s v=""/>
    <s v=""/>
    <s v=""/>
    <s v=""/>
    <s v=""/>
    <s v=""/>
    <s v=""/>
    <s v=""/>
    <s v=""/>
    <s v=""/>
    <s v=""/>
    <s v=""/>
    <s v=""/>
    <s v=""/>
    <s v=""/>
    <m/>
    <m/>
    <n v="0"/>
    <n v="0"/>
    <n v="0"/>
    <n v="0"/>
    <n v="0"/>
  </r>
  <r>
    <x v="407"/>
    <x v="3"/>
    <s v="PO Number"/>
    <s v="VAL-4430"/>
    <s v="VAL-1612"/>
    <x v="13"/>
    <s v="ID_Num_4"/>
    <s v="03921 Ward Street"/>
    <s v="East Frederick"/>
    <s v="BC"/>
    <s v="64561"/>
    <s v="CA"/>
    <s v="PO-559"/>
    <m/>
    <s v="ID-3617a000"/>
    <s v="Jeffrey Myers"/>
    <m/>
    <x v="0"/>
    <s v=""/>
    <s v=""/>
    <s v=""/>
    <s v=""/>
    <s v=""/>
    <s v=""/>
    <s v=""/>
    <s v=""/>
    <s v=""/>
    <s v=""/>
    <s v=""/>
    <s v=""/>
    <s v=""/>
    <s v=""/>
    <s v=""/>
    <s v=""/>
    <s v=""/>
    <s v=""/>
    <m/>
    <m/>
    <n v="0"/>
    <n v="0"/>
    <n v="0"/>
    <n v="0"/>
    <n v="0"/>
  </r>
  <r>
    <x v="453"/>
    <x v="3"/>
    <s v="PO Number"/>
    <s v="VAL-6618"/>
    <s v="VAL-1837"/>
    <x v="15"/>
    <s v="ID_Num_4"/>
    <s v="95036 Madeline Vista Apt. 298"/>
    <s v="South Billyburgh"/>
    <s v="BC"/>
    <s v="46211"/>
    <s v="CA"/>
    <s v="PO-266"/>
    <m/>
    <s v="ID-5953a000"/>
    <s v="Samuel Burke"/>
    <m/>
    <x v="1"/>
    <s v=""/>
    <s v=""/>
    <s v=""/>
    <s v=""/>
    <s v=""/>
    <s v=""/>
    <s v=""/>
    <s v=""/>
    <s v=""/>
    <s v=""/>
    <s v=""/>
    <s v=""/>
    <s v=""/>
    <s v=""/>
    <s v=""/>
    <s v=""/>
    <s v=""/>
    <s v=""/>
    <m/>
    <m/>
    <n v="0"/>
    <n v="0"/>
    <n v="0"/>
    <n v="0"/>
    <n v="0"/>
  </r>
  <r>
    <x v="88"/>
    <x v="2"/>
    <s v="Bill To Contact"/>
    <s v="VAL-6344"/>
    <s v="VAL-9102"/>
    <x v="12"/>
    <s v="ID_Num_7"/>
    <s v="62759 Christopher Loop Apt. 148"/>
    <s v="Hawkinsshire"/>
    <m/>
    <s v="23908"/>
    <s v="GB"/>
    <s v="PO-509"/>
    <m/>
    <s v="ID-1057a000"/>
    <s v="Sharon Wright"/>
    <m/>
    <x v="0"/>
    <s v=""/>
    <s v=""/>
    <s v=""/>
    <s v=""/>
    <s v=""/>
    <s v=""/>
    <s v=""/>
    <s v=""/>
    <s v=""/>
    <s v=""/>
    <s v=""/>
    <s v=""/>
    <s v=""/>
    <s v=""/>
    <s v=""/>
    <s v=""/>
    <s v=""/>
    <s v=""/>
    <m/>
    <m/>
    <n v="0"/>
    <n v="0"/>
    <n v="0"/>
    <n v="0"/>
    <n v="0"/>
  </r>
  <r>
    <x v="213"/>
    <x v="3"/>
    <s v="Bill To Contact"/>
    <s v="VAL-8832"/>
    <s v="VAL-7641"/>
    <x v="0"/>
    <s v="ID_Num_4"/>
    <s v="8469 Fischer Road"/>
    <s v="Leonardmouth"/>
    <s v="BC"/>
    <s v="48757"/>
    <s v="CA"/>
    <s v="PO-706"/>
    <m/>
    <s v="ID-7484a000"/>
    <s v="Melissa Stevens"/>
    <m/>
    <x v="0"/>
    <s v=""/>
    <s v=""/>
    <s v=""/>
    <s v=""/>
    <s v=""/>
    <s v=""/>
    <s v=""/>
    <s v=""/>
    <s v=""/>
    <s v=""/>
    <s v=""/>
    <s v=""/>
    <s v=""/>
    <s v=""/>
    <s v=""/>
    <s v=""/>
    <s v=""/>
    <s v=""/>
    <m/>
    <m/>
    <n v="0"/>
    <n v="0"/>
    <n v="0"/>
    <n v="0"/>
    <n v="0"/>
  </r>
  <r>
    <x v="47"/>
    <x v="0"/>
    <s v="PO Number"/>
    <s v="VAL-1317"/>
    <s v="VAL-7067"/>
    <x v="6"/>
    <s v="ID_Num_5"/>
    <s v="0042 Michael Crossroad Apt. 313"/>
    <s v="Lynnview"/>
    <m/>
    <s v="15462"/>
    <s v="GB"/>
    <s v="PO-729"/>
    <m/>
    <s v="ID-9178a000"/>
    <s v="Marisa James"/>
    <m/>
    <x v="0"/>
    <s v=""/>
    <s v=""/>
    <s v=""/>
    <s v=""/>
    <s v=""/>
    <s v=""/>
    <s v=""/>
    <s v=""/>
    <s v=""/>
    <s v=""/>
    <s v=""/>
    <s v=""/>
    <s v=""/>
    <s v=""/>
    <s v=""/>
    <s v=""/>
    <s v=""/>
    <s v=""/>
    <m/>
    <m/>
    <n v="0"/>
    <n v="0"/>
    <n v="0"/>
    <n v="0"/>
    <n v="0"/>
  </r>
  <r>
    <x v="468"/>
    <x v="3"/>
    <s v="Account Name"/>
    <s v="VAL-8806"/>
    <s v="VAL-8485"/>
    <x v="0"/>
    <s v="ID_Num_8"/>
    <s v="2519 Michelle Creek"/>
    <s v="South Lauren"/>
    <m/>
    <s v="00565"/>
    <s v="GB"/>
    <s v="PO-673"/>
    <m/>
    <s v="ID-7744a000"/>
    <s v="Brandon Cox"/>
    <m/>
    <x v="0"/>
    <s v=""/>
    <s v=""/>
    <s v=""/>
    <s v=""/>
    <s v=""/>
    <s v=""/>
    <s v=""/>
    <s v=""/>
    <s v=""/>
    <s v=""/>
    <s v=""/>
    <s v=""/>
    <s v=""/>
    <s v=""/>
    <s v=""/>
    <s v=""/>
    <s v=""/>
    <s v=""/>
    <m/>
    <m/>
    <n v="0"/>
    <n v="0"/>
    <n v="0"/>
    <n v="0"/>
    <n v="0"/>
  </r>
  <r>
    <x v="469"/>
    <x v="2"/>
    <s v="Bill To Contact"/>
    <s v="VAL-6843"/>
    <s v="VAL-7105"/>
    <x v="8"/>
    <s v="ID_Num_4"/>
    <s v="6597 Mark Ford Apt. 565"/>
    <s v="Donaldberg"/>
    <s v="WA"/>
    <s v="49497"/>
    <s v="US"/>
    <s v="PO-456"/>
    <m/>
    <s v="ID-4735a000"/>
    <s v="Jesse Logan"/>
    <m/>
    <x v="0"/>
    <s v=""/>
    <s v=""/>
    <s v=""/>
    <s v=""/>
    <s v=""/>
    <s v=""/>
    <s v=""/>
    <s v=""/>
    <s v=""/>
    <s v=""/>
    <s v=""/>
    <s v=""/>
    <s v=""/>
    <s v=""/>
    <s v=""/>
    <s v=""/>
    <s v=""/>
    <s v=""/>
    <m/>
    <m/>
    <n v="0"/>
    <n v="0"/>
    <n v="0"/>
    <n v="0"/>
    <n v="0"/>
  </r>
  <r>
    <x v="470"/>
    <x v="1"/>
    <s v="PO Number"/>
    <s v="VAL-8135"/>
    <s v="VAL-7137"/>
    <x v="9"/>
    <s v="ID_Num_5"/>
    <s v="686 Jeffrey Meadow Apt. 132"/>
    <s v="Marcfort"/>
    <s v="MT"/>
    <s v="90510"/>
    <s v="US"/>
    <s v="PO-195"/>
    <m/>
    <s v="ID-7896a000"/>
    <s v="Jimmy Mullen"/>
    <m/>
    <x v="0"/>
    <s v=""/>
    <s v=""/>
    <s v=""/>
    <s v=""/>
    <s v=""/>
    <s v=""/>
    <s v=""/>
    <s v=""/>
    <s v=""/>
    <s v=""/>
    <s v=""/>
    <s v=""/>
    <s v=""/>
    <s v=""/>
    <s v=""/>
    <s v=""/>
    <s v=""/>
    <s v=""/>
    <m/>
    <m/>
    <n v="0"/>
    <n v="0"/>
    <n v="0"/>
    <n v="0"/>
    <n v="0"/>
  </r>
  <r>
    <x v="418"/>
    <x v="0"/>
    <s v="Bill To Contact"/>
    <s v="VAL-1822"/>
    <s v="VAL-7292"/>
    <x v="14"/>
    <s v="ID_Num_4"/>
    <s v="8509 Donald Villages Apt. 270"/>
    <s v="East Dana"/>
    <m/>
    <s v="05482"/>
    <s v="GB"/>
    <s v="PO-187"/>
    <m/>
    <s v="ID-6424a000"/>
    <s v="Gary Gardner"/>
    <m/>
    <x v="0"/>
    <s v=""/>
    <s v=""/>
    <s v=""/>
    <s v=""/>
    <s v=""/>
    <s v=""/>
    <s v=""/>
    <s v=""/>
    <s v=""/>
    <s v=""/>
    <s v=""/>
    <s v=""/>
    <s v=""/>
    <s v=""/>
    <s v=""/>
    <s v=""/>
    <s v=""/>
    <s v=""/>
    <m/>
    <m/>
    <n v="0"/>
    <n v="0"/>
    <n v="0"/>
    <n v="0"/>
    <n v="0"/>
  </r>
  <r>
    <x v="328"/>
    <x v="3"/>
    <s v="PO Number"/>
    <s v="VAL-4555"/>
    <s v="VAL-3146"/>
    <x v="5"/>
    <s v="ID_Num_1"/>
    <s v="9233 Mcguire Islands Suite 460"/>
    <s v="New Alejandro"/>
    <s v="CO"/>
    <s v="09126"/>
    <s v="US"/>
    <s v="PO-463"/>
    <m/>
    <s v="ID-7361a000"/>
    <s v="Tracie Gregory"/>
    <m/>
    <x v="0"/>
    <s v=""/>
    <s v=""/>
    <s v=""/>
    <s v=""/>
    <s v=""/>
    <s v=""/>
    <s v=""/>
    <s v=""/>
    <s v=""/>
    <s v=""/>
    <s v=""/>
    <s v=""/>
    <s v=""/>
    <s v=""/>
    <s v=""/>
    <s v=""/>
    <s v=""/>
    <s v=""/>
    <m/>
    <m/>
    <n v="0"/>
    <n v="0"/>
    <n v="0"/>
    <n v="0"/>
    <n v="0"/>
  </r>
  <r>
    <x v="232"/>
    <x v="3"/>
    <s v="Account Name"/>
    <s v="VAL-2328"/>
    <s v="VAL-4453"/>
    <x v="4"/>
    <s v="ID_Num_3"/>
    <s v="6465 Stacie Ridges"/>
    <s v="Mullenmouth"/>
    <m/>
    <s v="51160"/>
    <s v="GB"/>
    <s v="PO-625"/>
    <m/>
    <s v="ID-5390a000"/>
    <s v="Angela Kim"/>
    <m/>
    <x v="0"/>
    <s v=""/>
    <s v=""/>
    <s v=""/>
    <s v=""/>
    <s v=""/>
    <s v=""/>
    <s v=""/>
    <s v=""/>
    <s v=""/>
    <s v=""/>
    <s v=""/>
    <s v=""/>
    <s v=""/>
    <s v=""/>
    <s v=""/>
    <s v=""/>
    <s v=""/>
    <s v=""/>
    <m/>
    <m/>
    <n v="0"/>
    <n v="0"/>
    <n v="0"/>
    <n v="0"/>
    <n v="0"/>
  </r>
  <r>
    <x v="471"/>
    <x v="3"/>
    <s v="Account Name"/>
    <s v="VAL-1113"/>
    <s v="VAL-2692"/>
    <x v="6"/>
    <s v="ID_Num_2"/>
    <s v="902 Raymond Expressway"/>
    <s v="West Ashley"/>
    <s v="NC"/>
    <s v="41717"/>
    <s v="US"/>
    <s v="PO-478"/>
    <m/>
    <s v="ID-2222a000"/>
    <s v="Madeline Mcguire"/>
    <m/>
    <x v="0"/>
    <s v=""/>
    <s v=""/>
    <s v=""/>
    <s v=""/>
    <s v=""/>
    <s v=""/>
    <s v=""/>
    <s v=""/>
    <s v=""/>
    <s v=""/>
    <s v=""/>
    <s v=""/>
    <s v=""/>
    <s v=""/>
    <s v=""/>
    <s v=""/>
    <s v=""/>
    <s v=""/>
    <m/>
    <m/>
    <n v="0"/>
    <n v="0"/>
    <n v="0"/>
    <n v="0"/>
    <n v="0"/>
  </r>
  <r>
    <x v="370"/>
    <x v="2"/>
    <s v="Billing Contact Name"/>
    <s v="VAL-9523"/>
    <s v="VAL-3299"/>
    <x v="13"/>
    <s v="ID_Num_1"/>
    <s v="3591 Michelle Forks"/>
    <s v="Port Kennethland"/>
    <s v="SD"/>
    <s v="40982"/>
    <s v="US"/>
    <s v="PO-932"/>
    <m/>
    <s v="ID-2913a000"/>
    <s v="Austin Love"/>
    <m/>
    <x v="0"/>
    <s v=""/>
    <s v=""/>
    <s v=""/>
    <s v=""/>
    <s v=""/>
    <s v=""/>
    <s v=""/>
    <s v=""/>
    <s v=""/>
    <s v=""/>
    <s v=""/>
    <s v=""/>
    <s v=""/>
    <s v=""/>
    <s v=""/>
    <s v=""/>
    <s v=""/>
    <s v=""/>
    <m/>
    <m/>
    <n v="0"/>
    <n v="0"/>
    <n v="0"/>
    <n v="0"/>
    <n v="0"/>
  </r>
  <r>
    <x v="321"/>
    <x v="0"/>
    <s v="Billing Contact Name"/>
    <s v="VAL-8397"/>
    <s v="VAL-2779"/>
    <x v="1"/>
    <s v="ID_Num_2"/>
    <s v="1181 Robert Bypass Suite 572"/>
    <s v="Garzaberg"/>
    <s v="BC"/>
    <s v="66388"/>
    <s v="CA"/>
    <s v="PO-678"/>
    <m/>
    <s v="ID-3560a000"/>
    <s v="Wanda Pena"/>
    <m/>
    <x v="0"/>
    <s v=""/>
    <s v=""/>
    <s v=""/>
    <s v=""/>
    <s v=""/>
    <s v=""/>
    <s v=""/>
    <s v=""/>
    <s v=""/>
    <s v=""/>
    <s v=""/>
    <s v=""/>
    <s v=""/>
    <s v=""/>
    <s v=""/>
    <s v=""/>
    <s v=""/>
    <s v=""/>
    <m/>
    <m/>
    <n v="0"/>
    <n v="0"/>
    <n v="0"/>
    <n v="0"/>
    <n v="0"/>
  </r>
  <r>
    <x v="427"/>
    <x v="1"/>
    <s v="Bill To Contact"/>
    <s v="VAL-8034"/>
    <s v="VAL-9319"/>
    <x v="14"/>
    <s v="ID_Num_9"/>
    <s v="140 Michael Heights Apt. 143"/>
    <s v="Williamston"/>
    <s v="BC"/>
    <s v="04815"/>
    <s v="CA"/>
    <s v="PO-948"/>
    <m/>
    <s v="ID-9631a000"/>
    <s v="Joseph Arnold"/>
    <m/>
    <x v="0"/>
    <s v=""/>
    <s v=""/>
    <s v=""/>
    <s v=""/>
    <s v=""/>
    <s v=""/>
    <s v=""/>
    <s v=""/>
    <s v=""/>
    <s v=""/>
    <s v=""/>
    <s v=""/>
    <s v=""/>
    <s v=""/>
    <s v=""/>
    <s v=""/>
    <s v=""/>
    <s v=""/>
    <m/>
    <m/>
    <n v="0"/>
    <n v="0"/>
    <n v="0"/>
    <n v="0"/>
    <n v="0"/>
  </r>
  <r>
    <x v="472"/>
    <x v="1"/>
    <s v="Account Name"/>
    <s v="VAL-4940"/>
    <s v="VAL-2069"/>
    <x v="9"/>
    <s v="ID_Num_6"/>
    <s v="2260 Darrell Plains"/>
    <s v="Watsonland"/>
    <s v="WA"/>
    <s v="28025"/>
    <s v="US"/>
    <s v="PO-776"/>
    <m/>
    <s v="ID-3896a000"/>
    <s v="Scott Gomez"/>
    <m/>
    <x v="0"/>
    <s v=""/>
    <s v=""/>
    <s v=""/>
    <s v=""/>
    <s v=""/>
    <s v=""/>
    <s v=""/>
    <s v=""/>
    <s v=""/>
    <s v=""/>
    <s v=""/>
    <s v=""/>
    <s v=""/>
    <s v=""/>
    <s v=""/>
    <s v=""/>
    <s v=""/>
    <s v=""/>
    <m/>
    <m/>
    <n v="0"/>
    <n v="0"/>
    <n v="0"/>
    <n v="0"/>
    <n v="0"/>
  </r>
  <r>
    <x v="79"/>
    <x v="0"/>
    <s v="Billing Contact Name"/>
    <s v="VAL-2195"/>
    <s v="VAL-4151"/>
    <x v="14"/>
    <s v="ID_Num_9"/>
    <s v="95882 Christopher Falls"/>
    <s v="Michaelland"/>
    <s v="BC"/>
    <s v="93196"/>
    <s v="CA"/>
    <s v="PO-795"/>
    <m/>
    <s v="ID-5100a000"/>
    <s v="Amanda Ramirez"/>
    <m/>
    <x v="0"/>
    <s v=""/>
    <s v=""/>
    <s v=""/>
    <s v=""/>
    <s v=""/>
    <s v=""/>
    <s v=""/>
    <s v=""/>
    <s v=""/>
    <s v=""/>
    <s v=""/>
    <s v=""/>
    <s v=""/>
    <s v=""/>
    <s v=""/>
    <s v=""/>
    <s v=""/>
    <s v=""/>
    <m/>
    <m/>
    <n v="0"/>
    <n v="0"/>
    <n v="0"/>
    <n v="0"/>
    <n v="0"/>
  </r>
  <r>
    <x v="442"/>
    <x v="0"/>
    <s v="Billing Contact Name"/>
    <s v="VAL-3941"/>
    <s v="VAL-5527"/>
    <x v="4"/>
    <s v="ID_Num_2"/>
    <s v="487 Nicole Roads Apt. 597"/>
    <s v="Richardmouth"/>
    <s v="DC"/>
    <s v="69448"/>
    <s v="US"/>
    <s v="PO-196"/>
    <m/>
    <s v="ID-3767a000"/>
    <s v="Jennifer Parker"/>
    <m/>
    <x v="0"/>
    <s v=""/>
    <s v=""/>
    <s v=""/>
    <s v=""/>
    <s v=""/>
    <s v=""/>
    <s v=""/>
    <s v=""/>
    <s v=""/>
    <s v=""/>
    <s v=""/>
    <s v=""/>
    <s v=""/>
    <s v=""/>
    <s v=""/>
    <s v=""/>
    <s v=""/>
    <s v=""/>
    <m/>
    <m/>
    <n v="0"/>
    <n v="0"/>
    <n v="0"/>
    <n v="0"/>
    <n v="0"/>
  </r>
  <r>
    <x v="409"/>
    <x v="1"/>
    <s v="Bill To Contact"/>
    <s v="VAL-1545"/>
    <s v="VAL-4016"/>
    <x v="7"/>
    <s v="ID_Num_8"/>
    <s v="310 Vanessa Cliff Apt. 468"/>
    <s v="New Jessicamouth"/>
    <m/>
    <s v="04926"/>
    <s v="GB"/>
    <s v="PO-179"/>
    <m/>
    <s v="ID-4733a000"/>
    <s v="Wendy Ryan"/>
    <m/>
    <x v="0"/>
    <s v=""/>
    <s v=""/>
    <s v=""/>
    <s v=""/>
    <s v=""/>
    <s v=""/>
    <s v=""/>
    <s v=""/>
    <s v=""/>
    <s v=""/>
    <s v=""/>
    <s v=""/>
    <s v=""/>
    <s v=""/>
    <s v=""/>
    <s v=""/>
    <s v=""/>
    <s v=""/>
    <m/>
    <m/>
    <n v="0"/>
    <n v="0"/>
    <n v="0"/>
    <n v="0"/>
    <n v="0"/>
  </r>
  <r>
    <x v="473"/>
    <x v="1"/>
    <s v="Bill To Contact"/>
    <s v="VAL-7470"/>
    <s v="VAL-4443"/>
    <x v="4"/>
    <s v="ID_Num_2"/>
    <s v="1894 Davis Center"/>
    <s v="Garciatown"/>
    <s v="MN"/>
    <s v="36005"/>
    <s v="US"/>
    <s v="PO-500"/>
    <m/>
    <s v="ID-2868a000"/>
    <s v="Teresa Malone"/>
    <m/>
    <x v="0"/>
    <s v=""/>
    <s v=""/>
    <s v=""/>
    <s v=""/>
    <s v=""/>
    <s v=""/>
    <s v=""/>
    <s v=""/>
    <s v=""/>
    <s v=""/>
    <s v=""/>
    <s v=""/>
    <s v=""/>
    <s v=""/>
    <s v=""/>
    <s v=""/>
    <s v=""/>
    <s v=""/>
    <m/>
    <m/>
    <n v="0"/>
    <n v="0"/>
    <n v="0"/>
    <n v="0"/>
    <n v="0"/>
  </r>
  <r>
    <x v="474"/>
    <x v="0"/>
    <s v="Billing Contact Name"/>
    <s v="VAL-7873"/>
    <s v="VAL-5360"/>
    <x v="9"/>
    <s v="ID_Num_2"/>
    <s v="0313 Vasquez Roads"/>
    <s v="North Donald"/>
    <s v="BC"/>
    <s v="54371"/>
    <s v="CA"/>
    <s v="PO-680"/>
    <m/>
    <s v="ID-2189a000"/>
    <s v="Jennifer Roberts"/>
    <m/>
    <x v="1"/>
    <s v=""/>
    <s v=""/>
    <s v=""/>
    <s v=""/>
    <s v=""/>
    <s v=""/>
    <s v=""/>
    <s v=""/>
    <s v=""/>
    <s v=""/>
    <s v=""/>
    <s v=""/>
    <s v=""/>
    <s v=""/>
    <s v=""/>
    <s v=""/>
    <s v=""/>
    <s v=""/>
    <m/>
    <m/>
    <n v="0"/>
    <n v="0"/>
    <n v="0"/>
    <n v="0"/>
    <n v="0"/>
  </r>
  <r>
    <x v="475"/>
    <x v="1"/>
    <s v="Bill To Contact"/>
    <s v="VAL-6200"/>
    <s v="VAL-4069"/>
    <x v="8"/>
    <s v="ID_Num_1"/>
    <s v="119 Nguyen Mission Suite 507"/>
    <s v="West David"/>
    <s v="CO"/>
    <s v="58596"/>
    <s v="US"/>
    <s v="PO-613"/>
    <m/>
    <s v="ID-4055a000"/>
    <s v="John Martinez"/>
    <m/>
    <x v="0"/>
    <s v=""/>
    <s v=""/>
    <s v=""/>
    <s v=""/>
    <s v=""/>
    <s v=""/>
    <s v=""/>
    <s v=""/>
    <s v=""/>
    <s v=""/>
    <s v=""/>
    <s v=""/>
    <s v=""/>
    <s v=""/>
    <s v=""/>
    <s v=""/>
    <s v=""/>
    <s v=""/>
    <m/>
    <m/>
    <n v="0"/>
    <n v="0"/>
    <n v="0"/>
    <n v="0"/>
    <n v="0"/>
  </r>
  <r>
    <x v="476"/>
    <x v="0"/>
    <s v="Account Name"/>
    <s v="VAL-8712"/>
    <s v="VAL-9788"/>
    <x v="2"/>
    <s v="ID_Num_6"/>
    <s v="252 Christopher Plaza Suite 023"/>
    <s v="Jessicaside"/>
    <s v="CT"/>
    <s v="02171"/>
    <s v="US"/>
    <s v="PO-622"/>
    <m/>
    <s v="ID-2253a000"/>
    <s v="Adam Hernandez"/>
    <m/>
    <x v="0"/>
    <s v=""/>
    <s v=""/>
    <s v=""/>
    <s v=""/>
    <s v=""/>
    <s v=""/>
    <s v=""/>
    <s v=""/>
    <s v=""/>
    <s v=""/>
    <s v=""/>
    <s v=""/>
    <s v=""/>
    <s v=""/>
    <s v=""/>
    <s v=""/>
    <s v=""/>
    <s v=""/>
    <m/>
    <m/>
    <n v="0"/>
    <n v="0"/>
    <n v="0"/>
    <n v="0"/>
    <n v="0"/>
  </r>
  <r>
    <x v="100"/>
    <x v="2"/>
    <s v="Billing Contact Name"/>
    <s v="VAL-7207"/>
    <s v="VAL-3587"/>
    <x v="10"/>
    <s v="ID_Num_2"/>
    <s v="25458 Brent Mews Apt. 148"/>
    <s v="Beanbury"/>
    <s v="BC"/>
    <s v="74778"/>
    <s v="CA"/>
    <s v="PO-909"/>
    <m/>
    <s v="ID-6818a000"/>
    <s v="Marvin Ross"/>
    <m/>
    <x v="0"/>
    <s v=""/>
    <s v=""/>
    <s v=""/>
    <s v=""/>
    <s v=""/>
    <s v=""/>
    <s v=""/>
    <s v=""/>
    <s v=""/>
    <s v=""/>
    <s v=""/>
    <s v=""/>
    <s v=""/>
    <s v=""/>
    <s v=""/>
    <s v=""/>
    <s v=""/>
    <s v=""/>
    <m/>
    <m/>
    <n v="0"/>
    <n v="0"/>
    <n v="0"/>
    <n v="0"/>
    <n v="0"/>
  </r>
  <r>
    <x v="366"/>
    <x v="2"/>
    <s v="PO Number"/>
    <s v="VAL-9675"/>
    <s v="VAL-6342"/>
    <x v="6"/>
    <s v="ID_Num_4"/>
    <s v="9491 Natalie Branch Suite 677"/>
    <s v="Heidifurt"/>
    <s v="OH"/>
    <s v="65593"/>
    <s v="US"/>
    <s v="PO-752"/>
    <m/>
    <s v="ID-4251a000"/>
    <s v="Jose Lee"/>
    <m/>
    <x v="0"/>
    <s v=""/>
    <s v=""/>
    <s v=""/>
    <s v=""/>
    <s v=""/>
    <s v=""/>
    <s v=""/>
    <s v=""/>
    <s v=""/>
    <s v=""/>
    <s v=""/>
    <s v=""/>
    <s v=""/>
    <s v=""/>
    <s v=""/>
    <s v=""/>
    <s v=""/>
    <s v=""/>
    <m/>
    <m/>
    <n v="0"/>
    <n v="0"/>
    <n v="0"/>
    <n v="0"/>
    <n v="0"/>
  </r>
  <r>
    <x v="391"/>
    <x v="3"/>
    <s v="Billing Contact Name"/>
    <s v="VAL-2958"/>
    <s v="VAL-2901"/>
    <x v="13"/>
    <s v="ID_Num_1"/>
    <s v="7507 Johnson Square Suite 025"/>
    <s v="Piercechester"/>
    <s v="BC"/>
    <s v="42239"/>
    <s v="CA"/>
    <s v="PO-248"/>
    <m/>
    <s v="ID-3758a000"/>
    <s v="Michele Garcia"/>
    <m/>
    <x v="0"/>
    <s v=""/>
    <s v=""/>
    <s v=""/>
    <s v=""/>
    <s v=""/>
    <s v=""/>
    <s v=""/>
    <s v=""/>
    <s v=""/>
    <s v=""/>
    <s v=""/>
    <s v=""/>
    <s v=""/>
    <s v=""/>
    <s v=""/>
    <s v=""/>
    <s v=""/>
    <s v=""/>
    <m/>
    <m/>
    <n v="0"/>
    <n v="0"/>
    <n v="0"/>
    <n v="0"/>
    <n v="0"/>
  </r>
  <r>
    <x v="94"/>
    <x v="2"/>
    <s v="Billing Contact Name"/>
    <s v="VAL-4515"/>
    <s v="VAL-1581"/>
    <x v="6"/>
    <s v="ID_Num_4"/>
    <s v="33333 Meyer Key Suite 730"/>
    <s v="Loribury"/>
    <s v="ME"/>
    <s v="24897"/>
    <s v="US"/>
    <s v="PO-882"/>
    <m/>
    <s v="ID-8277a000"/>
    <s v="David Ramsey"/>
    <m/>
    <x v="0"/>
    <s v=""/>
    <s v=""/>
    <s v=""/>
    <s v=""/>
    <s v=""/>
    <s v=""/>
    <s v=""/>
    <s v=""/>
    <s v=""/>
    <s v=""/>
    <s v=""/>
    <s v=""/>
    <s v=""/>
    <s v=""/>
    <s v=""/>
    <s v=""/>
    <s v=""/>
    <s v=""/>
    <m/>
    <m/>
    <n v="0"/>
    <n v="0"/>
    <n v="0"/>
    <n v="0"/>
    <n v="0"/>
  </r>
  <r>
    <x v="434"/>
    <x v="1"/>
    <s v="PO Number"/>
    <s v="VAL-6676"/>
    <s v="VAL-4037"/>
    <x v="2"/>
    <s v="ID_Num_10"/>
    <s v="43585 Taylor Inlet"/>
    <s v="New Karenfurt"/>
    <s v="BC"/>
    <s v="69598"/>
    <s v="CA"/>
    <s v="PO-386"/>
    <m/>
    <s v="ID-6146a000"/>
    <s v="Cindy Martinez"/>
    <m/>
    <x v="0"/>
    <s v=""/>
    <s v=""/>
    <s v=""/>
    <s v=""/>
    <s v=""/>
    <s v=""/>
    <s v=""/>
    <s v=""/>
    <s v=""/>
    <s v=""/>
    <s v=""/>
    <s v=""/>
    <s v=""/>
    <s v=""/>
    <s v=""/>
    <s v=""/>
    <s v=""/>
    <s v=""/>
    <m/>
    <m/>
    <n v="0"/>
    <n v="0"/>
    <n v="0"/>
    <n v="0"/>
    <n v="0"/>
  </r>
  <r>
    <x v="365"/>
    <x v="0"/>
    <s v="PO Number"/>
    <s v="VAL-2485"/>
    <s v="VAL-3326"/>
    <x v="12"/>
    <s v="ID_Num_5"/>
    <s v="58343 Ryan Place"/>
    <s v="West Brian"/>
    <m/>
    <s v="76203"/>
    <s v="GB"/>
    <s v="PO-409"/>
    <m/>
    <s v="ID-4328a000"/>
    <s v="Betty Coleman"/>
    <m/>
    <x v="0"/>
    <s v=""/>
    <s v=""/>
    <s v=""/>
    <s v=""/>
    <s v=""/>
    <s v=""/>
    <s v=""/>
    <s v=""/>
    <s v=""/>
    <s v=""/>
    <s v=""/>
    <s v=""/>
    <s v=""/>
    <s v=""/>
    <s v=""/>
    <s v=""/>
    <s v=""/>
    <s v=""/>
    <m/>
    <m/>
    <n v="0"/>
    <n v="0"/>
    <n v="0"/>
    <n v="0"/>
    <n v="0"/>
  </r>
  <r>
    <x v="194"/>
    <x v="1"/>
    <s v="Bill To Contact"/>
    <s v="VAL-7166"/>
    <s v="VAL-1733"/>
    <x v="2"/>
    <s v="ID_Num_10"/>
    <s v="246 Gordon Lock"/>
    <s v="New Kristen"/>
    <s v="KY"/>
    <s v="85132"/>
    <s v="US"/>
    <s v="PO-780"/>
    <m/>
    <s v="ID-1540a000"/>
    <s v="Gregory Martinez"/>
    <m/>
    <x v="0"/>
    <s v=""/>
    <s v=""/>
    <s v=""/>
    <s v=""/>
    <s v=""/>
    <s v=""/>
    <s v=""/>
    <s v=""/>
    <s v=""/>
    <s v=""/>
    <s v=""/>
    <s v=""/>
    <s v=""/>
    <s v=""/>
    <s v=""/>
    <s v=""/>
    <s v=""/>
    <s v=""/>
    <m/>
    <m/>
    <n v="0"/>
    <n v="0"/>
    <n v="0"/>
    <n v="0"/>
    <n v="0"/>
  </r>
  <r>
    <x v="477"/>
    <x v="2"/>
    <s v="PO Number"/>
    <s v="VAL-9077"/>
    <s v="VAL-6531"/>
    <x v="13"/>
    <s v="ID_Num_5"/>
    <s v="18078 Scott Terrace"/>
    <s v="New Jasminefurt"/>
    <s v="BC"/>
    <s v="73930"/>
    <s v="CA"/>
    <s v="PO-451"/>
    <m/>
    <s v="ID-7253a000"/>
    <s v="Paula Hampton"/>
    <m/>
    <x v="0"/>
    <s v=""/>
    <s v=""/>
    <s v=""/>
    <s v=""/>
    <s v=""/>
    <s v=""/>
    <s v=""/>
    <s v=""/>
    <s v=""/>
    <s v=""/>
    <s v=""/>
    <s v=""/>
    <s v=""/>
    <s v=""/>
    <s v=""/>
    <s v=""/>
    <s v=""/>
    <s v=""/>
    <m/>
    <m/>
    <n v="0"/>
    <n v="0"/>
    <n v="0"/>
    <n v="0"/>
    <n v="0"/>
  </r>
  <r>
    <x v="472"/>
    <x v="0"/>
    <s v="PO Number"/>
    <s v="VAL-4061"/>
    <s v="VAL-8632"/>
    <x v="13"/>
    <s v="ID_Num_6"/>
    <s v="226 Krueger Parkway"/>
    <s v="East Alexis"/>
    <s v="BC"/>
    <s v="10797"/>
    <s v="CA"/>
    <s v="PO-460"/>
    <m/>
    <s v="ID-1482a000"/>
    <s v="Nicole Frey"/>
    <m/>
    <x v="0"/>
    <s v=""/>
    <s v=""/>
    <s v=""/>
    <s v=""/>
    <s v=""/>
    <s v=""/>
    <s v=""/>
    <s v=""/>
    <s v=""/>
    <s v=""/>
    <s v=""/>
    <s v=""/>
    <s v=""/>
    <s v=""/>
    <s v=""/>
    <s v=""/>
    <s v=""/>
    <s v=""/>
    <m/>
    <m/>
    <n v="0"/>
    <n v="0"/>
    <n v="0"/>
    <n v="0"/>
    <n v="0"/>
  </r>
  <r>
    <x v="423"/>
    <x v="1"/>
    <s v="Account Name"/>
    <s v="VAL-5121"/>
    <s v="VAL-1485"/>
    <x v="4"/>
    <s v="ID_Num_1"/>
    <s v="032 John Isle Apt. 799"/>
    <s v="Chelseaport"/>
    <s v="NM"/>
    <s v="67810"/>
    <s v="US"/>
    <s v="PO-899"/>
    <m/>
    <s v="ID-5273a000"/>
    <s v="Kimberly Johnson"/>
    <m/>
    <x v="0"/>
    <s v=""/>
    <s v=""/>
    <s v=""/>
    <s v=""/>
    <s v=""/>
    <s v=""/>
    <s v=""/>
    <s v=""/>
    <s v=""/>
    <s v=""/>
    <s v=""/>
    <s v=""/>
    <s v=""/>
    <s v=""/>
    <s v=""/>
    <s v=""/>
    <s v=""/>
    <s v=""/>
    <m/>
    <m/>
    <n v="0"/>
    <n v="0"/>
    <n v="0"/>
    <n v="0"/>
    <n v="0"/>
  </r>
  <r>
    <x v="334"/>
    <x v="0"/>
    <s v="Billing Contact Name"/>
    <s v="VAL-3540"/>
    <s v="VAL-2452"/>
    <x v="9"/>
    <s v="ID_Num_9"/>
    <s v="8579 Moore Court"/>
    <s v="New Stephaniefurt"/>
    <m/>
    <s v="08538"/>
    <s v="GB"/>
    <s v="PO-963"/>
    <m/>
    <s v="ID-9057a000"/>
    <s v="Kathryn Johnson"/>
    <m/>
    <x v="0"/>
    <s v=""/>
    <s v=""/>
    <s v=""/>
    <s v=""/>
    <s v=""/>
    <s v=""/>
    <s v=""/>
    <s v=""/>
    <s v=""/>
    <s v=""/>
    <s v=""/>
    <s v=""/>
    <s v=""/>
    <s v=""/>
    <s v=""/>
    <s v=""/>
    <s v=""/>
    <s v=""/>
    <m/>
    <m/>
    <n v="0"/>
    <n v="0"/>
    <n v="0"/>
    <n v="0"/>
    <n v="0"/>
  </r>
  <r>
    <x v="320"/>
    <x v="3"/>
    <s v="Billing Contact Name"/>
    <s v="VAL-3273"/>
    <s v="VAL-6592"/>
    <x v="5"/>
    <s v="ID_Num_5"/>
    <s v="519 Rodriguez Ford"/>
    <s v="Shawmouth"/>
    <s v="BC"/>
    <s v="83734"/>
    <s v="CA"/>
    <s v="PO-582"/>
    <m/>
    <s v="ID-9511a000"/>
    <s v="Cheryl Garcia"/>
    <m/>
    <x v="0"/>
    <s v=""/>
    <s v=""/>
    <s v=""/>
    <s v=""/>
    <s v=""/>
    <s v=""/>
    <s v=""/>
    <s v=""/>
    <s v=""/>
    <s v=""/>
    <s v=""/>
    <s v=""/>
    <s v=""/>
    <s v=""/>
    <s v=""/>
    <s v=""/>
    <s v=""/>
    <s v=""/>
    <m/>
    <m/>
    <n v="0"/>
    <n v="0"/>
    <n v="0"/>
    <n v="0"/>
    <n v="0"/>
  </r>
  <r>
    <x v="159"/>
    <x v="0"/>
    <s v="Account Name"/>
    <s v="VAL-3681"/>
    <s v="VAL-1140"/>
    <x v="14"/>
    <s v="ID_Num_4"/>
    <s v="8545 Hood Fords Suite 452"/>
    <s v="Jillfort"/>
    <m/>
    <s v="94386"/>
    <s v="GB"/>
    <s v="PO-279"/>
    <m/>
    <s v="ID-6046a000"/>
    <s v="Kelly Burke"/>
    <m/>
    <x v="0"/>
    <s v=""/>
    <s v=""/>
    <s v=""/>
    <s v=""/>
    <s v=""/>
    <s v=""/>
    <s v=""/>
    <s v=""/>
    <s v=""/>
    <s v=""/>
    <s v=""/>
    <s v=""/>
    <s v=""/>
    <s v=""/>
    <s v=""/>
    <s v=""/>
    <s v=""/>
    <s v=""/>
    <m/>
    <m/>
    <n v="0"/>
    <n v="0"/>
    <n v="0"/>
    <n v="0"/>
    <n v="0"/>
  </r>
  <r>
    <x v="478"/>
    <x v="2"/>
    <s v="PO Number"/>
    <s v="VAL-4006"/>
    <s v="VAL-7235"/>
    <x v="4"/>
    <s v="ID_Num_3"/>
    <s v="23948 Denise Harbor"/>
    <s v="Gregoryburgh"/>
    <s v="BC"/>
    <s v="27715"/>
    <s v="CA"/>
    <s v="PO-474"/>
    <m/>
    <s v="ID-6491a000"/>
    <s v="Jasmin Morris"/>
    <m/>
    <x v="0"/>
    <s v=""/>
    <s v=""/>
    <s v=""/>
    <s v=""/>
    <s v=""/>
    <s v=""/>
    <s v=""/>
    <s v=""/>
    <s v=""/>
    <s v=""/>
    <s v=""/>
    <s v=""/>
    <s v=""/>
    <s v=""/>
    <s v=""/>
    <s v=""/>
    <s v=""/>
    <s v=""/>
    <m/>
    <m/>
    <n v="0"/>
    <n v="0"/>
    <n v="0"/>
    <n v="0"/>
    <n v="0"/>
  </r>
  <r>
    <x v="386"/>
    <x v="2"/>
    <s v="PO Number"/>
    <s v="VAL-5207"/>
    <s v="VAL-3857"/>
    <x v="14"/>
    <s v="ID_Num_10"/>
    <s v="62838 Darryl Extensions"/>
    <s v="Figueroabury"/>
    <m/>
    <s v="33343"/>
    <s v="GB"/>
    <s v="PO-818"/>
    <m/>
    <s v="ID-5734a000"/>
    <s v="Catherine Cooper"/>
    <m/>
    <x v="0"/>
    <s v=""/>
    <s v=""/>
    <s v=""/>
    <s v=""/>
    <s v=""/>
    <s v=""/>
    <s v=""/>
    <s v=""/>
    <s v=""/>
    <s v=""/>
    <s v=""/>
    <s v=""/>
    <s v=""/>
    <s v=""/>
    <s v=""/>
    <s v=""/>
    <s v=""/>
    <s v=""/>
    <m/>
    <m/>
    <n v="0"/>
    <n v="0"/>
    <n v="0"/>
    <n v="0"/>
    <n v="0"/>
  </r>
  <r>
    <x v="327"/>
    <x v="3"/>
    <s v="PO Number"/>
    <s v="VAL-1148"/>
    <s v="VAL-2102"/>
    <x v="9"/>
    <s v="ID_Num_4"/>
    <s v="57873 Washington Walk Apt. 415"/>
    <s v="Jessicafurt"/>
    <m/>
    <s v="56263"/>
    <s v="GB"/>
    <s v="PO-434"/>
    <m/>
    <s v="ID-2598a000"/>
    <s v="Jesus Martin"/>
    <m/>
    <x v="0"/>
    <s v=""/>
    <s v=""/>
    <s v=""/>
    <s v=""/>
    <s v=""/>
    <s v=""/>
    <s v=""/>
    <s v=""/>
    <s v=""/>
    <s v=""/>
    <s v=""/>
    <s v=""/>
    <s v=""/>
    <s v=""/>
    <s v=""/>
    <s v=""/>
    <s v=""/>
    <s v=""/>
    <m/>
    <m/>
    <n v="0"/>
    <n v="0"/>
    <n v="0"/>
    <n v="0"/>
    <n v="0"/>
  </r>
  <r>
    <x v="479"/>
    <x v="3"/>
    <s v="Billing Contact Name"/>
    <s v="VAL-1931"/>
    <s v="VAL-2655"/>
    <x v="5"/>
    <s v="ID_Num_3"/>
    <s v="4873 Giles Ports Apt. 099"/>
    <s v="Bergerview"/>
    <s v="NC"/>
    <s v="84851"/>
    <s v="US"/>
    <s v="PO-376"/>
    <m/>
    <s v="ID-8553a000"/>
    <s v="Jason Bishop"/>
    <m/>
    <x v="0"/>
    <s v=""/>
    <s v=""/>
    <s v=""/>
    <s v=""/>
    <s v=""/>
    <s v=""/>
    <s v=""/>
    <s v=""/>
    <s v=""/>
    <s v=""/>
    <s v=""/>
    <s v=""/>
    <s v=""/>
    <s v=""/>
    <s v=""/>
    <s v=""/>
    <s v=""/>
    <s v=""/>
    <m/>
    <m/>
    <n v="0"/>
    <n v="0"/>
    <n v="0"/>
    <n v="0"/>
    <n v="0"/>
  </r>
  <r>
    <x v="435"/>
    <x v="2"/>
    <s v="PO Number"/>
    <s v="VAL-1425"/>
    <s v="VAL-8871"/>
    <x v="0"/>
    <s v="ID_Num_3"/>
    <s v="729 Davenport Trace"/>
    <s v="Samanthaside"/>
    <m/>
    <s v="07518"/>
    <s v="GB"/>
    <s v="PO-976"/>
    <m/>
    <s v="ID-3772a000"/>
    <s v="Zachary Torres"/>
    <m/>
    <x v="1"/>
    <s v=""/>
    <s v=""/>
    <s v=""/>
    <s v=""/>
    <s v=""/>
    <s v=""/>
    <s v=""/>
    <s v=""/>
    <s v=""/>
    <s v=""/>
    <s v=""/>
    <s v=""/>
    <s v=""/>
    <s v=""/>
    <s v=""/>
    <s v=""/>
    <s v=""/>
    <s v=""/>
    <m/>
    <m/>
    <n v="0"/>
    <n v="0"/>
    <n v="0"/>
    <n v="0"/>
    <n v="0"/>
  </r>
  <r>
    <x v="360"/>
    <x v="1"/>
    <s v="Account Name"/>
    <s v="VAL-8431"/>
    <s v="VAL-2964"/>
    <x v="8"/>
    <s v="ID_Num_4"/>
    <s v="80952 Schroeder Well Suite 852"/>
    <s v="Port Kennethton"/>
    <s v="BC"/>
    <s v="42664"/>
    <s v="CA"/>
    <s v="PO-101"/>
    <m/>
    <s v="ID-4152a000"/>
    <s v="Karina Morales"/>
    <m/>
    <x v="0"/>
    <s v=""/>
    <s v=""/>
    <s v=""/>
    <s v=""/>
    <s v=""/>
    <s v=""/>
    <s v=""/>
    <s v=""/>
    <s v=""/>
    <s v=""/>
    <s v=""/>
    <s v=""/>
    <s v=""/>
    <s v=""/>
    <s v=""/>
    <s v=""/>
    <s v=""/>
    <s v=""/>
    <m/>
    <m/>
    <n v="0"/>
    <n v="0"/>
    <n v="0"/>
    <n v="0"/>
    <n v="0"/>
  </r>
  <r>
    <x v="480"/>
    <x v="3"/>
    <s v="Bill To Contact"/>
    <s v="VAL-4640"/>
    <s v="VAL-7777"/>
    <x v="15"/>
    <s v="ID_Num_2"/>
    <s v="594 Michael Junction Suite 537"/>
    <s v="Melissaview"/>
    <s v="AL"/>
    <s v="54835"/>
    <s v="US"/>
    <s v="PO-341"/>
    <m/>
    <s v="ID-2322a000"/>
    <s v="Joel Trevino"/>
    <m/>
    <x v="0"/>
    <s v=""/>
    <s v=""/>
    <s v=""/>
    <s v=""/>
    <s v=""/>
    <s v=""/>
    <s v=""/>
    <s v=""/>
    <s v=""/>
    <s v=""/>
    <s v=""/>
    <s v=""/>
    <s v=""/>
    <s v=""/>
    <s v=""/>
    <s v=""/>
    <s v=""/>
    <s v=""/>
    <m/>
    <m/>
    <n v="0"/>
    <n v="0"/>
    <n v="0"/>
    <n v="0"/>
    <n v="0"/>
  </r>
  <r>
    <x v="290"/>
    <x v="1"/>
    <s v="PO Number"/>
    <s v="VAL-5773"/>
    <s v="VAL-4661"/>
    <x v="14"/>
    <s v="ID_Num_6"/>
    <s v="0593 White Flats Apt. 717"/>
    <s v="Scottchester"/>
    <s v="ME"/>
    <s v="59115"/>
    <s v="US"/>
    <s v="PO-177"/>
    <m/>
    <s v="ID-8451a000"/>
    <s v="James Barker"/>
    <m/>
    <x v="0"/>
    <s v=""/>
    <s v=""/>
    <s v=""/>
    <s v=""/>
    <s v=""/>
    <s v=""/>
    <s v=""/>
    <s v=""/>
    <s v=""/>
    <s v=""/>
    <s v=""/>
    <s v=""/>
    <s v=""/>
    <s v=""/>
    <s v=""/>
    <s v=""/>
    <s v=""/>
    <s v=""/>
    <m/>
    <m/>
    <n v="0"/>
    <n v="0"/>
    <n v="0"/>
    <n v="0"/>
    <n v="0"/>
  </r>
  <r>
    <x v="481"/>
    <x v="0"/>
    <s v="Billing Contact Name"/>
    <s v="VAL-5421"/>
    <s v="VAL-2883"/>
    <x v="5"/>
    <s v="ID_Num_9"/>
    <s v="2193 Garcia Well"/>
    <s v="Brentmouth"/>
    <s v="WA"/>
    <s v="55954"/>
    <s v="US"/>
    <s v="PO-936"/>
    <m/>
    <s v="ID-9763a000"/>
    <s v="Mariah Rivers"/>
    <m/>
    <x v="0"/>
    <s v=""/>
    <s v=""/>
    <s v=""/>
    <s v=""/>
    <s v=""/>
    <s v=""/>
    <s v=""/>
    <s v=""/>
    <s v=""/>
    <s v=""/>
    <s v=""/>
    <s v=""/>
    <s v=""/>
    <s v=""/>
    <s v=""/>
    <s v=""/>
    <s v=""/>
    <s v=""/>
    <m/>
    <m/>
    <n v="0"/>
    <n v="0"/>
    <n v="0"/>
    <n v="0"/>
    <n v="0"/>
  </r>
  <r>
    <x v="361"/>
    <x v="2"/>
    <s v="Bill To Contact"/>
    <s v="VAL-6329"/>
    <s v="VAL-4646"/>
    <x v="4"/>
    <s v="ID_Num_10"/>
    <s v="24616 Manning Ford"/>
    <s v="Acostaside"/>
    <s v="RI"/>
    <s v="26195"/>
    <s v="US"/>
    <s v="PO-973"/>
    <m/>
    <s v="ID-2560a000"/>
    <s v="Emily Santos"/>
    <m/>
    <x v="0"/>
    <s v=""/>
    <s v=""/>
    <s v=""/>
    <s v=""/>
    <s v=""/>
    <s v=""/>
    <s v=""/>
    <s v=""/>
    <s v=""/>
    <s v=""/>
    <s v=""/>
    <s v=""/>
    <s v=""/>
    <s v=""/>
    <s v=""/>
    <s v=""/>
    <s v=""/>
    <s v=""/>
    <m/>
    <m/>
    <n v="0"/>
    <n v="0"/>
    <n v="0"/>
    <n v="0"/>
    <n v="0"/>
  </r>
  <r>
    <x v="202"/>
    <x v="3"/>
    <s v="Account Name"/>
    <s v="VAL-9114"/>
    <s v="VAL-9334"/>
    <x v="1"/>
    <s v="ID_Num_6"/>
    <s v="79374 Horton Views"/>
    <s v="Alanbury"/>
    <s v="OH"/>
    <s v="33980"/>
    <s v="US"/>
    <s v="PO-896"/>
    <m/>
    <s v="ID-9693a000"/>
    <s v="Johnny Bryant"/>
    <m/>
    <x v="0"/>
    <s v=""/>
    <s v=""/>
    <s v=""/>
    <s v=""/>
    <s v=""/>
    <s v=""/>
    <s v=""/>
    <s v=""/>
    <s v=""/>
    <s v=""/>
    <s v=""/>
    <s v=""/>
    <s v=""/>
    <s v=""/>
    <s v=""/>
    <s v=""/>
    <s v=""/>
    <s v=""/>
    <m/>
    <m/>
    <n v="0"/>
    <n v="0"/>
    <n v="0"/>
    <n v="0"/>
    <n v="0"/>
  </r>
  <r>
    <x v="404"/>
    <x v="3"/>
    <s v="Account Name"/>
    <s v="VAL-6879"/>
    <s v="VAL-3159"/>
    <x v="12"/>
    <s v="ID_Num_10"/>
    <s v="8533 Debra Mountain"/>
    <s v="Port Summer"/>
    <s v="BC"/>
    <s v="18213"/>
    <s v="CA"/>
    <s v="PO-519"/>
    <m/>
    <s v="ID-8609a000"/>
    <s v="Chloe Gross"/>
    <m/>
    <x v="0"/>
    <s v=""/>
    <s v=""/>
    <s v=""/>
    <s v=""/>
    <s v=""/>
    <s v=""/>
    <s v=""/>
    <s v=""/>
    <s v=""/>
    <s v=""/>
    <s v=""/>
    <s v=""/>
    <s v=""/>
    <s v=""/>
    <s v=""/>
    <s v=""/>
    <s v=""/>
    <s v=""/>
    <m/>
    <m/>
    <n v="0"/>
    <n v="0"/>
    <n v="0"/>
    <n v="0"/>
    <n v="0"/>
  </r>
  <r>
    <x v="482"/>
    <x v="1"/>
    <s v="PO Number"/>
    <s v="VAL-8990"/>
    <s v="VAL-5311"/>
    <x v="4"/>
    <s v="ID_Num_10"/>
    <s v="916 Alexander Grove"/>
    <s v="Port Ashleyburgh"/>
    <m/>
    <s v="56749"/>
    <s v="GB"/>
    <s v="PO-390"/>
    <m/>
    <s v="ID-4519a000"/>
    <s v="Shelby Thomas"/>
    <m/>
    <x v="1"/>
    <s v=""/>
    <s v=""/>
    <s v=""/>
    <s v=""/>
    <s v=""/>
    <s v=""/>
    <s v=""/>
    <s v=""/>
    <s v=""/>
    <s v=""/>
    <s v=""/>
    <s v=""/>
    <s v=""/>
    <s v=""/>
    <s v=""/>
    <s v=""/>
    <s v=""/>
    <s v=""/>
    <m/>
    <m/>
    <n v="0"/>
    <n v="0"/>
    <n v="0"/>
    <n v="0"/>
    <n v="0"/>
  </r>
  <r>
    <x v="133"/>
    <x v="0"/>
    <s v="Billing Contact Name"/>
    <s v="VAL-2309"/>
    <s v="VAL-5326"/>
    <x v="15"/>
    <s v="ID_Num_8"/>
    <s v="7328 Berger Trail"/>
    <s v="Sandymouth"/>
    <s v="BC"/>
    <s v="98985"/>
    <s v="CA"/>
    <s v="PO-393"/>
    <m/>
    <s v="ID-8652a000"/>
    <s v="Emily Perry"/>
    <m/>
    <x v="0"/>
    <s v=""/>
    <s v=""/>
    <s v=""/>
    <s v=""/>
    <s v=""/>
    <s v=""/>
    <s v=""/>
    <s v=""/>
    <s v=""/>
    <s v=""/>
    <s v=""/>
    <s v=""/>
    <s v=""/>
    <s v=""/>
    <s v=""/>
    <s v=""/>
    <s v=""/>
    <s v=""/>
    <m/>
    <m/>
    <n v="0"/>
    <n v="0"/>
    <n v="0"/>
    <n v="0"/>
    <n v="0"/>
  </r>
  <r>
    <x v="318"/>
    <x v="2"/>
    <s v="Account Name"/>
    <s v="VAL-5303"/>
    <s v="VAL-9879"/>
    <x v="9"/>
    <s v="ID_Num_2"/>
    <s v="15381 Martinez Wells"/>
    <s v="Jacobsberg"/>
    <s v="WA"/>
    <s v="70222"/>
    <s v="US"/>
    <s v="PO-239"/>
    <m/>
    <s v="ID-6169a000"/>
    <s v="Brittany Webb"/>
    <m/>
    <x v="0"/>
    <s v=""/>
    <s v=""/>
    <s v=""/>
    <s v=""/>
    <s v=""/>
    <s v=""/>
    <s v=""/>
    <s v=""/>
    <s v=""/>
    <s v=""/>
    <s v=""/>
    <s v=""/>
    <s v=""/>
    <s v=""/>
    <s v=""/>
    <s v=""/>
    <s v=""/>
    <s v=""/>
    <m/>
    <m/>
    <n v="0"/>
    <n v="0"/>
    <n v="0"/>
    <n v="0"/>
    <n v="0"/>
  </r>
  <r>
    <x v="327"/>
    <x v="2"/>
    <s v="Bill To Contact"/>
    <s v="VAL-2257"/>
    <s v="VAL-8112"/>
    <x v="6"/>
    <s v="ID_Num_1"/>
    <s v="6053 Vanessa Gateway Apt. 436"/>
    <s v="Kimberlyfurt"/>
    <m/>
    <s v="60343"/>
    <s v="GB"/>
    <s v="PO-655"/>
    <m/>
    <s v="ID-4558a000"/>
    <s v="David Allen"/>
    <m/>
    <x v="0"/>
    <s v=""/>
    <s v=""/>
    <s v=""/>
    <s v=""/>
    <s v=""/>
    <s v=""/>
    <s v=""/>
    <s v=""/>
    <s v=""/>
    <s v=""/>
    <s v=""/>
    <s v=""/>
    <s v=""/>
    <s v=""/>
    <s v=""/>
    <s v=""/>
    <s v=""/>
    <s v=""/>
    <m/>
    <m/>
    <n v="0"/>
    <n v="0"/>
    <n v="0"/>
    <n v="0"/>
    <n v="0"/>
  </r>
  <r>
    <x v="375"/>
    <x v="0"/>
    <s v="Billing Contact Name"/>
    <s v="VAL-6928"/>
    <s v="VAL-4106"/>
    <x v="14"/>
    <s v="ID_Num_2"/>
    <s v="497 Christopher Parks"/>
    <s v="Henryburgh"/>
    <s v="LA"/>
    <s v="30058"/>
    <s v="US"/>
    <s v="PO-491"/>
    <m/>
    <s v="ID-9425a000"/>
    <s v="Joseph Williams"/>
    <m/>
    <x v="0"/>
    <s v=""/>
    <s v=""/>
    <s v=""/>
    <s v=""/>
    <s v=""/>
    <s v=""/>
    <s v=""/>
    <s v=""/>
    <s v=""/>
    <s v=""/>
    <s v=""/>
    <s v=""/>
    <s v=""/>
    <s v=""/>
    <s v=""/>
    <s v=""/>
    <s v=""/>
    <s v=""/>
    <m/>
    <m/>
    <n v="0"/>
    <n v="0"/>
    <n v="0"/>
    <n v="0"/>
    <n v="0"/>
  </r>
  <r>
    <x v="279"/>
    <x v="0"/>
    <s v="Account Name"/>
    <s v="VAL-8263"/>
    <s v="VAL-8568"/>
    <x v="12"/>
    <s v="ID_Num_8"/>
    <s v="6416 Preston Loaf Apt. 335"/>
    <s v="Jeremiahborough"/>
    <s v="AL"/>
    <s v="59112"/>
    <s v="US"/>
    <s v="PO-847"/>
    <m/>
    <s v="ID-6683a000"/>
    <s v="Annette Cooper"/>
    <m/>
    <x v="0"/>
    <s v=""/>
    <s v=""/>
    <s v=""/>
    <s v=""/>
    <s v=""/>
    <s v=""/>
    <s v=""/>
    <s v=""/>
    <s v=""/>
    <s v=""/>
    <s v=""/>
    <s v=""/>
    <s v=""/>
    <s v=""/>
    <s v=""/>
    <s v=""/>
    <s v=""/>
    <s v=""/>
    <m/>
    <m/>
    <n v="0"/>
    <n v="0"/>
    <n v="0"/>
    <n v="0"/>
    <n v="0"/>
  </r>
  <r>
    <x v="483"/>
    <x v="1"/>
    <s v="Billing Contact Name"/>
    <s v="VAL-2629"/>
    <s v="VAL-5285"/>
    <x v="5"/>
    <s v="ID_Num_2"/>
    <s v="3274 Wright Corner"/>
    <s v="Lake Markmouth"/>
    <s v="WA"/>
    <s v="38532"/>
    <s v="US"/>
    <s v="PO-567"/>
    <m/>
    <s v="ID-1146a000"/>
    <s v="Donald Wagner"/>
    <m/>
    <x v="0"/>
    <s v=""/>
    <s v=""/>
    <s v=""/>
    <s v=""/>
    <s v=""/>
    <s v=""/>
    <s v=""/>
    <s v=""/>
    <s v=""/>
    <s v=""/>
    <s v=""/>
    <s v=""/>
    <s v=""/>
    <s v=""/>
    <s v=""/>
    <s v=""/>
    <s v=""/>
    <s v=""/>
    <m/>
    <m/>
    <n v="0"/>
    <n v="0"/>
    <n v="0"/>
    <n v="0"/>
    <n v="0"/>
  </r>
  <r>
    <x v="484"/>
    <x v="0"/>
    <s v="PO Number"/>
    <s v="VAL-8449"/>
    <s v="VAL-3469"/>
    <x v="8"/>
    <s v="ID_Num_3"/>
    <s v="555 Pamela Expressway"/>
    <s v="Glennbury"/>
    <m/>
    <s v="62053"/>
    <s v="GB"/>
    <s v="PO-607"/>
    <m/>
    <s v="ID-7588a000"/>
    <s v="Charlene Porter"/>
    <m/>
    <x v="0"/>
    <s v=""/>
    <s v=""/>
    <s v=""/>
    <s v=""/>
    <s v=""/>
    <s v=""/>
    <s v=""/>
    <s v=""/>
    <s v=""/>
    <s v=""/>
    <s v=""/>
    <s v=""/>
    <s v=""/>
    <s v=""/>
    <s v=""/>
    <s v=""/>
    <s v=""/>
    <s v=""/>
    <m/>
    <m/>
    <n v="0"/>
    <n v="0"/>
    <n v="0"/>
    <n v="0"/>
    <n v="0"/>
  </r>
  <r>
    <x v="121"/>
    <x v="3"/>
    <s v="Billing Contact Name"/>
    <s v="VAL-4873"/>
    <s v="VAL-1333"/>
    <x v="15"/>
    <s v="ID_Num_9"/>
    <s v="4015 Jason View"/>
    <s v="Smithville"/>
    <s v="KS"/>
    <s v="36699"/>
    <s v="US"/>
    <s v="PO-292"/>
    <m/>
    <s v="ID-1733a000"/>
    <s v="Daniel Lopez"/>
    <m/>
    <x v="0"/>
    <s v=""/>
    <s v=""/>
    <s v=""/>
    <s v=""/>
    <s v=""/>
    <s v=""/>
    <s v=""/>
    <s v=""/>
    <s v=""/>
    <s v=""/>
    <s v=""/>
    <s v=""/>
    <s v=""/>
    <s v=""/>
    <s v=""/>
    <s v=""/>
    <s v=""/>
    <s v=""/>
    <m/>
    <m/>
    <n v="0"/>
    <n v="0"/>
    <n v="0"/>
    <n v="0"/>
    <n v="0"/>
  </r>
  <r>
    <x v="481"/>
    <x v="2"/>
    <s v="Bill To Contact"/>
    <s v="VAL-4379"/>
    <s v="VAL-9208"/>
    <x v="5"/>
    <s v="ID_Num_7"/>
    <s v="117 Brown Circles Suite 292"/>
    <s v="West Elizabethchester"/>
    <s v="BC"/>
    <s v="30401"/>
    <s v="CA"/>
    <s v="PO-856"/>
    <m/>
    <s v="ID-1596a000"/>
    <s v="Kristen Bowers"/>
    <m/>
    <x v="0"/>
    <s v=""/>
    <s v=""/>
    <s v=""/>
    <s v=""/>
    <s v=""/>
    <s v=""/>
    <s v=""/>
    <s v=""/>
    <s v=""/>
    <s v=""/>
    <s v=""/>
    <s v=""/>
    <s v=""/>
    <s v=""/>
    <s v=""/>
    <s v=""/>
    <s v=""/>
    <s v=""/>
    <m/>
    <m/>
    <n v="0"/>
    <n v="0"/>
    <n v="0"/>
    <n v="0"/>
    <n v="0"/>
  </r>
  <r>
    <x v="485"/>
    <x v="1"/>
    <s v="PO Number"/>
    <s v="VAL-8669"/>
    <s v="VAL-4492"/>
    <x v="14"/>
    <s v="ID_Num_8"/>
    <s v="3329 Lozano Forks Apt. 008"/>
    <s v="Jenniferhaven"/>
    <s v="AL"/>
    <s v="73441"/>
    <s v="US"/>
    <s v="PO-669"/>
    <m/>
    <s v="ID-6163a000"/>
    <s v="Brian Shelton"/>
    <m/>
    <x v="0"/>
    <s v=""/>
    <s v=""/>
    <s v=""/>
    <s v=""/>
    <s v=""/>
    <s v=""/>
    <s v=""/>
    <s v=""/>
    <s v=""/>
    <s v=""/>
    <s v=""/>
    <s v=""/>
    <s v=""/>
    <s v=""/>
    <s v=""/>
    <s v=""/>
    <s v=""/>
    <s v=""/>
    <m/>
    <m/>
    <n v="0"/>
    <n v="0"/>
    <n v="0"/>
    <n v="0"/>
    <n v="0"/>
  </r>
  <r>
    <x v="85"/>
    <x v="1"/>
    <s v="Bill To Contact"/>
    <s v="VAL-9592"/>
    <s v="VAL-8952"/>
    <x v="6"/>
    <s v="ID_Num_2"/>
    <s v="53189 Jennings Garden Suite 287"/>
    <s v="Solisville"/>
    <s v="WA"/>
    <s v="26859"/>
    <s v="US"/>
    <s v="PO-391"/>
    <m/>
    <s v="ID-8817a000"/>
    <s v="Kathryn Cross"/>
    <m/>
    <x v="0"/>
    <s v=""/>
    <s v=""/>
    <s v=""/>
    <s v=""/>
    <s v=""/>
    <s v=""/>
    <s v=""/>
    <s v=""/>
    <s v=""/>
    <s v=""/>
    <s v=""/>
    <s v=""/>
    <s v=""/>
    <s v=""/>
    <s v=""/>
    <s v=""/>
    <s v=""/>
    <s v=""/>
    <m/>
    <m/>
    <n v="0"/>
    <n v="0"/>
    <n v="0"/>
    <n v="0"/>
    <n v="0"/>
  </r>
  <r>
    <x v="363"/>
    <x v="2"/>
    <s v="Bill To Contact"/>
    <s v="VAL-6545"/>
    <s v="VAL-8640"/>
    <x v="2"/>
    <s v="ID_Num_1"/>
    <s v="81855 Holly Hollow Apt. 773"/>
    <s v="Destinystad"/>
    <m/>
    <s v="03716"/>
    <s v="GB"/>
    <s v="PO-912"/>
    <m/>
    <s v="ID-1697a000"/>
    <s v="Gerald White"/>
    <m/>
    <x v="0"/>
    <s v=""/>
    <s v=""/>
    <s v=""/>
    <s v=""/>
    <s v=""/>
    <s v=""/>
    <s v=""/>
    <s v=""/>
    <s v=""/>
    <s v=""/>
    <s v=""/>
    <s v=""/>
    <s v=""/>
    <s v=""/>
    <s v=""/>
    <s v=""/>
    <s v=""/>
    <s v=""/>
    <m/>
    <m/>
    <n v="0"/>
    <n v="0"/>
    <n v="0"/>
    <n v="0"/>
    <n v="0"/>
  </r>
  <r>
    <x v="486"/>
    <x v="2"/>
    <s v="PO Number"/>
    <s v="VAL-2865"/>
    <s v="VAL-4449"/>
    <x v="1"/>
    <s v="ID_Num_3"/>
    <s v="523 Shane Heights Apt. 232"/>
    <s v="Elliottfort"/>
    <s v="WA"/>
    <s v="07255"/>
    <s v="US"/>
    <s v="PO-835"/>
    <m/>
    <s v="ID-5359a000"/>
    <s v="Michelle Bradley"/>
    <m/>
    <x v="0"/>
    <s v=""/>
    <s v=""/>
    <s v=""/>
    <s v=""/>
    <s v=""/>
    <s v=""/>
    <s v=""/>
    <s v=""/>
    <s v=""/>
    <s v=""/>
    <s v=""/>
    <s v=""/>
    <s v=""/>
    <s v=""/>
    <s v=""/>
    <s v=""/>
    <s v=""/>
    <s v=""/>
    <m/>
    <m/>
    <n v="0"/>
    <n v="0"/>
    <n v="0"/>
    <n v="0"/>
    <n v="0"/>
  </r>
  <r>
    <x v="487"/>
    <x v="3"/>
    <s v="PO Number"/>
    <s v="VAL-4843"/>
    <s v="VAL-1536"/>
    <x v="7"/>
    <s v="ID_Num_4"/>
    <s v="4724 Holly Crossroad Suite 017"/>
    <s v="South Alexander"/>
    <s v="MT"/>
    <s v="02527"/>
    <s v="US"/>
    <s v="PO-916"/>
    <m/>
    <s v="ID-5851a000"/>
    <s v="Christopher Velasquez"/>
    <m/>
    <x v="0"/>
    <s v=""/>
    <s v=""/>
    <s v=""/>
    <s v=""/>
    <s v=""/>
    <s v=""/>
    <s v=""/>
    <s v=""/>
    <s v=""/>
    <s v=""/>
    <s v=""/>
    <s v=""/>
    <s v=""/>
    <s v=""/>
    <s v=""/>
    <s v=""/>
    <s v=""/>
    <s v=""/>
    <m/>
    <m/>
    <n v="0"/>
    <n v="0"/>
    <n v="0"/>
    <n v="0"/>
    <n v="0"/>
  </r>
  <r>
    <x v="46"/>
    <x v="1"/>
    <s v="PO Number"/>
    <s v="VAL-7874"/>
    <s v="VAL-5216"/>
    <x v="12"/>
    <s v="ID_Num_9"/>
    <s v="2283 Nguyen Islands Suite 602"/>
    <s v="South Brendaland"/>
    <s v="BC"/>
    <s v="29088"/>
    <s v="CA"/>
    <s v="PO-589"/>
    <m/>
    <s v="ID-8700a000"/>
    <s v="Brian Clark"/>
    <m/>
    <x v="0"/>
    <s v=""/>
    <s v=""/>
    <s v=""/>
    <s v=""/>
    <s v=""/>
    <s v=""/>
    <s v=""/>
    <s v=""/>
    <s v=""/>
    <s v=""/>
    <s v=""/>
    <s v=""/>
    <s v=""/>
    <s v=""/>
    <s v=""/>
    <s v=""/>
    <s v=""/>
    <s v=""/>
    <m/>
    <m/>
    <n v="0"/>
    <n v="0"/>
    <n v="0"/>
    <n v="0"/>
    <n v="0"/>
  </r>
  <r>
    <x v="488"/>
    <x v="1"/>
    <s v="Bill To Contact"/>
    <s v="VAL-6892"/>
    <s v="VAL-4881"/>
    <x v="7"/>
    <s v="ID_Num_8"/>
    <s v="8631 Anna Grove Apt. 249"/>
    <s v="Port Matthewhaven"/>
    <s v="BC"/>
    <s v="50451"/>
    <s v="CA"/>
    <s v="PO-774"/>
    <m/>
    <s v="ID-8547a000"/>
    <s v="Adam Black"/>
    <m/>
    <x v="0"/>
    <s v=""/>
    <s v=""/>
    <s v=""/>
    <s v=""/>
    <s v=""/>
    <s v=""/>
    <s v=""/>
    <s v=""/>
    <s v=""/>
    <s v=""/>
    <s v=""/>
    <s v=""/>
    <s v=""/>
    <s v=""/>
    <s v=""/>
    <s v=""/>
    <s v=""/>
    <s v=""/>
    <m/>
    <m/>
    <n v="0"/>
    <n v="0"/>
    <n v="0"/>
    <n v="0"/>
    <n v="0"/>
  </r>
  <r>
    <x v="442"/>
    <x v="0"/>
    <s v="PO Number"/>
    <s v="VAL-9659"/>
    <s v="VAL-9634"/>
    <x v="10"/>
    <s v="ID_Num_2"/>
    <s v="187 Oneill Cove Apt. 519"/>
    <s v="West Heather"/>
    <m/>
    <s v="19673"/>
    <s v="GB"/>
    <s v="PO-842"/>
    <m/>
    <s v="ID-3100a000"/>
    <s v="Alec Chang"/>
    <m/>
    <x v="0"/>
    <s v=""/>
    <s v=""/>
    <s v=""/>
    <s v=""/>
    <s v=""/>
    <s v=""/>
    <s v=""/>
    <s v=""/>
    <s v=""/>
    <s v=""/>
    <s v=""/>
    <s v=""/>
    <s v=""/>
    <s v=""/>
    <s v=""/>
    <s v=""/>
    <s v=""/>
    <s v=""/>
    <m/>
    <m/>
    <n v="0"/>
    <n v="0"/>
    <n v="0"/>
    <n v="0"/>
    <n v="0"/>
  </r>
  <r>
    <x v="489"/>
    <x v="1"/>
    <s v="PO Number"/>
    <s v="VAL-6423"/>
    <s v="VAL-5419"/>
    <x v="9"/>
    <s v="ID_Num_5"/>
    <s v="889 Howell Creek Apt. 878"/>
    <s v="Port Brandon"/>
    <m/>
    <s v="15093"/>
    <s v="GB"/>
    <s v="PO-274"/>
    <m/>
    <s v="ID-9566a000"/>
    <s v="Stacy Ryan"/>
    <m/>
    <x v="0"/>
    <s v=""/>
    <s v=""/>
    <s v=""/>
    <s v=""/>
    <s v=""/>
    <s v=""/>
    <s v=""/>
    <s v=""/>
    <s v=""/>
    <s v=""/>
    <s v=""/>
    <s v=""/>
    <s v=""/>
    <s v=""/>
    <s v=""/>
    <s v=""/>
    <s v=""/>
    <s v=""/>
    <m/>
    <m/>
    <n v="0"/>
    <n v="0"/>
    <n v="0"/>
    <n v="0"/>
    <n v="0"/>
  </r>
  <r>
    <x v="10"/>
    <x v="1"/>
    <s v="Bill To Contact"/>
    <s v="VAL-9107"/>
    <s v="VAL-6103"/>
    <x v="12"/>
    <s v="ID_Num_7"/>
    <s v="74603 Daniel Prairie"/>
    <s v="Port Benjaminside"/>
    <m/>
    <s v="88018"/>
    <s v="GB"/>
    <s v="PO-403"/>
    <m/>
    <s v="ID-6226a000"/>
    <s v="Kimberly Young"/>
    <m/>
    <x v="0"/>
    <s v=""/>
    <s v=""/>
    <s v=""/>
    <s v=""/>
    <s v=""/>
    <s v=""/>
    <s v=""/>
    <s v=""/>
    <s v=""/>
    <s v=""/>
    <s v=""/>
    <s v=""/>
    <s v=""/>
    <s v=""/>
    <s v=""/>
    <s v=""/>
    <s v=""/>
    <s v=""/>
    <m/>
    <m/>
    <n v="0"/>
    <n v="0"/>
    <n v="0"/>
    <n v="0"/>
    <n v="0"/>
  </r>
  <r>
    <x v="490"/>
    <x v="2"/>
    <s v="Bill To Contact"/>
    <s v="VAL-9577"/>
    <s v="VAL-6935"/>
    <x v="5"/>
    <s v="ID_Num_5"/>
    <s v="2114 Harris Radial Suite 010"/>
    <s v="Ashleyburgh"/>
    <s v="RI"/>
    <s v="33879"/>
    <s v="US"/>
    <s v="PO-303"/>
    <m/>
    <s v="ID-3504a000"/>
    <s v="Barry Mckee"/>
    <m/>
    <x v="0"/>
    <s v=""/>
    <s v=""/>
    <s v=""/>
    <s v=""/>
    <s v=""/>
    <s v=""/>
    <s v=""/>
    <s v=""/>
    <s v=""/>
    <s v=""/>
    <s v=""/>
    <s v=""/>
    <s v=""/>
    <s v=""/>
    <s v=""/>
    <s v=""/>
    <s v=""/>
    <s v=""/>
    <m/>
    <m/>
    <n v="0"/>
    <n v="0"/>
    <n v="0"/>
    <n v="0"/>
    <n v="0"/>
  </r>
  <r>
    <x v="69"/>
    <x v="0"/>
    <s v="Billing Contact Name"/>
    <s v="VAL-6308"/>
    <s v="VAL-2199"/>
    <x v="10"/>
    <s v="ID_Num_7"/>
    <s v="790 Moore Branch Suite 213"/>
    <s v="East Traceyville"/>
    <s v="BC"/>
    <s v="98683"/>
    <s v="CA"/>
    <s v="PO-960"/>
    <m/>
    <s v="ID-6331a000"/>
    <s v="John Ortiz"/>
    <m/>
    <x v="0"/>
    <s v=""/>
    <s v=""/>
    <s v=""/>
    <s v=""/>
    <s v=""/>
    <s v=""/>
    <s v=""/>
    <s v=""/>
    <s v=""/>
    <s v=""/>
    <s v=""/>
    <s v=""/>
    <s v=""/>
    <s v=""/>
    <s v=""/>
    <s v=""/>
    <s v=""/>
    <s v=""/>
    <m/>
    <m/>
    <n v="0"/>
    <n v="0"/>
    <n v="0"/>
    <n v="0"/>
    <n v="0"/>
  </r>
  <r>
    <x v="462"/>
    <x v="1"/>
    <s v="Account Name"/>
    <s v="VAL-6211"/>
    <s v="VAL-2368"/>
    <x v="14"/>
    <s v="ID_Num_10"/>
    <s v="3767 Christopher Walks Apt. 401"/>
    <s v="Cynthiatown"/>
    <m/>
    <s v="96459"/>
    <s v="GB"/>
    <s v="PO-442"/>
    <m/>
    <s v="ID-5865a000"/>
    <s v="Mary Payne"/>
    <m/>
    <x v="0"/>
    <s v=""/>
    <s v=""/>
    <s v=""/>
    <s v=""/>
    <s v=""/>
    <s v=""/>
    <s v=""/>
    <s v=""/>
    <s v=""/>
    <s v=""/>
    <s v=""/>
    <s v=""/>
    <s v=""/>
    <s v=""/>
    <s v=""/>
    <s v=""/>
    <s v=""/>
    <s v=""/>
    <m/>
    <m/>
    <n v="0"/>
    <n v="0"/>
    <n v="0"/>
    <n v="0"/>
    <n v="0"/>
  </r>
  <r>
    <x v="491"/>
    <x v="0"/>
    <s v="Bill To Contact"/>
    <s v="VAL-4135"/>
    <s v="VAL-5561"/>
    <x v="15"/>
    <s v="ID_Num_1"/>
    <s v="42524 Tyler Neck Suite 101"/>
    <s v="Pollardland"/>
    <s v="BC"/>
    <s v="17707"/>
    <s v="CA"/>
    <s v="PO-102"/>
    <m/>
    <s v="ID-3994a000"/>
    <s v="Kyle Thornton"/>
    <m/>
    <x v="0"/>
    <s v=""/>
    <s v=""/>
    <s v=""/>
    <s v=""/>
    <s v=""/>
    <s v=""/>
    <s v=""/>
    <s v=""/>
    <s v=""/>
    <s v=""/>
    <s v=""/>
    <s v=""/>
    <s v=""/>
    <s v=""/>
    <s v=""/>
    <s v=""/>
    <s v=""/>
    <s v=""/>
    <m/>
    <m/>
    <n v="0"/>
    <n v="0"/>
    <n v="0"/>
    <n v="0"/>
    <n v="0"/>
  </r>
  <r>
    <x v="54"/>
    <x v="1"/>
    <s v="PO Number"/>
    <s v="VAL-1533"/>
    <s v="VAL-5031"/>
    <x v="7"/>
    <s v="ID_Num_10"/>
    <s v="8440 Jennifer Neck Suite 483"/>
    <s v="Heberthaven"/>
    <m/>
    <s v="10242"/>
    <s v="GB"/>
    <s v="PO-480"/>
    <m/>
    <s v="ID-9135a000"/>
    <s v="Karen Shepherd"/>
    <m/>
    <x v="0"/>
    <s v=""/>
    <s v=""/>
    <s v=""/>
    <s v=""/>
    <s v=""/>
    <s v=""/>
    <s v=""/>
    <s v=""/>
    <s v=""/>
    <s v=""/>
    <s v=""/>
    <s v=""/>
    <s v=""/>
    <s v=""/>
    <s v=""/>
    <s v=""/>
    <s v=""/>
    <s v=""/>
    <m/>
    <m/>
    <n v="0"/>
    <n v="0"/>
    <n v="0"/>
    <n v="0"/>
    <n v="0"/>
  </r>
  <r>
    <x v="261"/>
    <x v="0"/>
    <s v="Billing Contact Name"/>
    <s v="VAL-9180"/>
    <s v="VAL-9819"/>
    <x v="1"/>
    <s v="ID_Num_9"/>
    <s v="7491 Donna Place"/>
    <s v="Walkerfurt"/>
    <s v="BC"/>
    <s v="89758"/>
    <s v="CA"/>
    <s v="PO-857"/>
    <m/>
    <s v="ID-8368a000"/>
    <s v="Alice Vincent"/>
    <m/>
    <x v="0"/>
    <s v=""/>
    <s v=""/>
    <s v=""/>
    <s v=""/>
    <s v=""/>
    <s v=""/>
    <s v=""/>
    <s v=""/>
    <s v=""/>
    <s v=""/>
    <s v=""/>
    <s v=""/>
    <s v=""/>
    <s v=""/>
    <s v=""/>
    <s v=""/>
    <s v=""/>
    <s v=""/>
    <m/>
    <m/>
    <n v="0"/>
    <n v="0"/>
    <n v="0"/>
    <n v="0"/>
    <n v="0"/>
  </r>
  <r>
    <x v="289"/>
    <x v="3"/>
    <s v="PO Number"/>
    <s v="VAL-7172"/>
    <s v="VAL-2263"/>
    <x v="8"/>
    <s v="ID_Num_6"/>
    <s v="79134 Hall Lane"/>
    <s v="Lake Nicoleville"/>
    <m/>
    <s v="49657"/>
    <s v="GB"/>
    <s v="PO-857"/>
    <m/>
    <s v="ID-6423a000"/>
    <s v="Jessica Rivera"/>
    <m/>
    <x v="0"/>
    <s v=""/>
    <s v=""/>
    <s v=""/>
    <s v=""/>
    <s v=""/>
    <s v=""/>
    <s v=""/>
    <s v=""/>
    <s v=""/>
    <s v=""/>
    <s v=""/>
    <s v=""/>
    <s v=""/>
    <s v=""/>
    <s v=""/>
    <s v=""/>
    <s v=""/>
    <s v=""/>
    <m/>
    <m/>
    <n v="0"/>
    <n v="0"/>
    <n v="0"/>
    <n v="0"/>
    <n v="0"/>
  </r>
  <r>
    <x v="429"/>
    <x v="1"/>
    <s v="PO Number"/>
    <s v="VAL-1162"/>
    <s v="VAL-5627"/>
    <x v="5"/>
    <s v="ID_Num_1"/>
    <s v="74784 Walker River"/>
    <s v="South Sydney"/>
    <m/>
    <s v="49177"/>
    <s v="GB"/>
    <s v="PO-253"/>
    <m/>
    <s v="ID-9793a000"/>
    <s v="Jesse Munoz"/>
    <m/>
    <x v="0"/>
    <s v=""/>
    <s v=""/>
    <s v=""/>
    <s v=""/>
    <s v=""/>
    <s v=""/>
    <s v=""/>
    <s v=""/>
    <s v=""/>
    <s v=""/>
    <s v=""/>
    <s v=""/>
    <s v=""/>
    <s v=""/>
    <s v=""/>
    <s v=""/>
    <s v=""/>
    <s v=""/>
    <m/>
    <m/>
    <n v="0"/>
    <n v="0"/>
    <n v="0"/>
    <n v="0"/>
    <n v="0"/>
  </r>
  <r>
    <x v="275"/>
    <x v="2"/>
    <s v="PO Number"/>
    <s v="VAL-4978"/>
    <s v="VAL-6520"/>
    <x v="11"/>
    <s v="ID_Num_2"/>
    <s v="84962 Edwards Knoll"/>
    <s v="South Tylerburgh"/>
    <s v="BC"/>
    <s v="69558"/>
    <s v="CA"/>
    <s v="PO-354"/>
    <m/>
    <s v="ID-4723a000"/>
    <s v="Calvin Murray"/>
    <m/>
    <x v="0"/>
    <s v=""/>
    <s v=""/>
    <s v=""/>
    <s v=""/>
    <s v=""/>
    <s v=""/>
    <s v=""/>
    <s v=""/>
    <s v=""/>
    <s v=""/>
    <s v=""/>
    <s v=""/>
    <s v=""/>
    <s v=""/>
    <s v=""/>
    <s v=""/>
    <s v=""/>
    <s v=""/>
    <m/>
    <m/>
    <n v="0"/>
    <n v="0"/>
    <n v="0"/>
    <n v="0"/>
    <n v="0"/>
  </r>
  <r>
    <x v="343"/>
    <x v="1"/>
    <s v="PO Number"/>
    <s v="VAL-4281"/>
    <s v="VAL-8498"/>
    <x v="1"/>
    <s v="ID_Num_4"/>
    <s v="58745 Jones Rapids Apt. 436"/>
    <s v="Lake Brittneymouth"/>
    <s v="MS"/>
    <s v="33159"/>
    <s v="US"/>
    <s v="PO-821"/>
    <m/>
    <s v="ID-8542a000"/>
    <s v="Dale Martin"/>
    <m/>
    <x v="0"/>
    <s v=""/>
    <s v=""/>
    <s v=""/>
    <s v=""/>
    <s v=""/>
    <s v=""/>
    <s v=""/>
    <s v=""/>
    <s v=""/>
    <s v=""/>
    <s v=""/>
    <s v=""/>
    <s v=""/>
    <s v=""/>
    <s v=""/>
    <s v=""/>
    <s v=""/>
    <s v=""/>
    <m/>
    <m/>
    <n v="0"/>
    <n v="0"/>
    <n v="0"/>
    <n v="0"/>
    <n v="0"/>
  </r>
  <r>
    <x v="492"/>
    <x v="2"/>
    <s v="Account Name"/>
    <s v="VAL-7445"/>
    <s v="VAL-7951"/>
    <x v="7"/>
    <s v="ID_Num_5"/>
    <s v="04110 William Well"/>
    <s v="Raymondside"/>
    <m/>
    <s v="17411"/>
    <s v="GB"/>
    <s v="PO-989"/>
    <m/>
    <s v="ID-6104a000"/>
    <s v="Kimberly Lawrence"/>
    <m/>
    <x v="0"/>
    <s v=""/>
    <s v=""/>
    <s v=""/>
    <s v=""/>
    <s v=""/>
    <s v=""/>
    <s v=""/>
    <s v=""/>
    <s v=""/>
    <s v=""/>
    <s v=""/>
    <s v=""/>
    <s v=""/>
    <s v=""/>
    <s v=""/>
    <s v=""/>
    <s v=""/>
    <s v=""/>
    <m/>
    <m/>
    <n v="0"/>
    <n v="0"/>
    <n v="0"/>
    <n v="0"/>
    <n v="0"/>
  </r>
  <r>
    <x v="57"/>
    <x v="3"/>
    <s v="PO Number"/>
    <s v="VAL-7538"/>
    <s v="VAL-9017"/>
    <x v="1"/>
    <s v="ID_Num_6"/>
    <s v="835 George Views Apt. 253"/>
    <s v="Jeffersonburgh"/>
    <m/>
    <s v="91070"/>
    <s v="GB"/>
    <s v="PO-456"/>
    <m/>
    <s v="ID-9497a000"/>
    <s v="Matthew Curtis"/>
    <m/>
    <x v="0"/>
    <s v=""/>
    <s v=""/>
    <s v=""/>
    <s v=""/>
    <s v=""/>
    <s v=""/>
    <s v=""/>
    <s v=""/>
    <s v=""/>
    <s v=""/>
    <s v=""/>
    <s v=""/>
    <s v=""/>
    <s v=""/>
    <s v=""/>
    <s v=""/>
    <s v=""/>
    <s v=""/>
    <m/>
    <m/>
    <n v="0"/>
    <n v="0"/>
    <n v="0"/>
    <n v="0"/>
    <n v="0"/>
  </r>
  <r>
    <x v="61"/>
    <x v="1"/>
    <s v="PO Number"/>
    <s v="VAL-1541"/>
    <s v="VAL-5267"/>
    <x v="13"/>
    <s v="ID_Num_10"/>
    <s v="4635 Wilson Fork"/>
    <s v="East Cathy"/>
    <m/>
    <s v="95804"/>
    <s v="GB"/>
    <s v="PO-578"/>
    <m/>
    <s v="ID-5848a000"/>
    <s v="Bradley Moore"/>
    <m/>
    <x v="0"/>
    <s v=""/>
    <s v=""/>
    <s v=""/>
    <s v=""/>
    <s v=""/>
    <s v=""/>
    <s v=""/>
    <s v=""/>
    <s v=""/>
    <s v=""/>
    <s v=""/>
    <s v=""/>
    <s v=""/>
    <s v=""/>
    <s v=""/>
    <s v=""/>
    <s v=""/>
    <s v=""/>
    <m/>
    <m/>
    <n v="0"/>
    <n v="0"/>
    <n v="0"/>
    <n v="0"/>
    <n v="0"/>
  </r>
  <r>
    <x v="243"/>
    <x v="1"/>
    <s v="PO Number"/>
    <s v="VAL-6708"/>
    <s v="VAL-6425"/>
    <x v="0"/>
    <s v="ID_Num_8"/>
    <s v="235 Coffey Stravenue"/>
    <s v="Youngbury"/>
    <s v="BC"/>
    <s v="26539"/>
    <s v="CA"/>
    <s v="PO-943"/>
    <m/>
    <s v="ID-3896a000"/>
    <s v="Lisa Roman"/>
    <m/>
    <x v="0"/>
    <s v=""/>
    <s v=""/>
    <s v=""/>
    <s v=""/>
    <s v=""/>
    <s v=""/>
    <s v=""/>
    <s v=""/>
    <s v=""/>
    <s v=""/>
    <s v=""/>
    <s v=""/>
    <s v=""/>
    <s v=""/>
    <s v=""/>
    <s v=""/>
    <s v=""/>
    <s v=""/>
    <m/>
    <m/>
    <n v="0"/>
    <n v="0"/>
    <n v="0"/>
    <n v="0"/>
    <n v="0"/>
  </r>
  <r>
    <x v="493"/>
    <x v="3"/>
    <s v="PO Number"/>
    <s v="VAL-6506"/>
    <s v="VAL-2235"/>
    <x v="15"/>
    <s v="ID_Num_3"/>
    <s v="0982 Wilson Parkways Apt. 702"/>
    <s v="East Michaelbury"/>
    <m/>
    <s v="63958"/>
    <s v="GB"/>
    <s v="PO-422"/>
    <m/>
    <s v="ID-2827a000"/>
    <s v="Lacey Lawson"/>
    <m/>
    <x v="0"/>
    <s v=""/>
    <s v=""/>
    <s v=""/>
    <s v=""/>
    <s v=""/>
    <s v=""/>
    <s v=""/>
    <s v=""/>
    <s v=""/>
    <s v=""/>
    <s v=""/>
    <s v=""/>
    <s v=""/>
    <s v=""/>
    <s v=""/>
    <s v=""/>
    <s v=""/>
    <s v=""/>
    <m/>
    <m/>
    <n v="0"/>
    <n v="0"/>
    <n v="0"/>
    <n v="0"/>
    <n v="0"/>
  </r>
  <r>
    <x v="494"/>
    <x v="0"/>
    <s v="Bill To Contact"/>
    <s v="VAL-8064"/>
    <s v="VAL-8987"/>
    <x v="5"/>
    <s v="ID_Num_6"/>
    <s v="088 Elizabeth Underpass Suite 325"/>
    <s v="New Danielleshire"/>
    <s v="BC"/>
    <s v="88464"/>
    <s v="CA"/>
    <s v="PO-131"/>
    <m/>
    <s v="ID-3552a000"/>
    <s v="James Perez"/>
    <m/>
    <x v="0"/>
    <s v=""/>
    <s v=""/>
    <s v=""/>
    <s v=""/>
    <s v=""/>
    <s v=""/>
    <s v=""/>
    <s v=""/>
    <s v=""/>
    <s v=""/>
    <s v=""/>
    <s v=""/>
    <s v=""/>
    <s v=""/>
    <s v=""/>
    <s v=""/>
    <s v=""/>
    <s v=""/>
    <m/>
    <m/>
    <n v="0"/>
    <n v="0"/>
    <n v="0"/>
    <n v="0"/>
    <n v="0"/>
  </r>
  <r>
    <x v="29"/>
    <x v="1"/>
    <s v="Billing Contact Name"/>
    <s v="VAL-1959"/>
    <s v="VAL-2329"/>
    <x v="0"/>
    <s v="ID_Num_5"/>
    <s v="1963 Gordon Loop"/>
    <s v="Robertside"/>
    <m/>
    <s v="56338"/>
    <s v="GB"/>
    <s v="PO-881"/>
    <m/>
    <s v="ID-2175a000"/>
    <s v="Michelle Munoz"/>
    <m/>
    <x v="0"/>
    <s v=""/>
    <s v=""/>
    <s v=""/>
    <s v=""/>
    <s v=""/>
    <s v=""/>
    <s v=""/>
    <s v=""/>
    <s v=""/>
    <s v=""/>
    <s v=""/>
    <s v=""/>
    <s v=""/>
    <s v=""/>
    <s v=""/>
    <s v=""/>
    <s v=""/>
    <s v=""/>
    <m/>
    <m/>
    <n v="0"/>
    <n v="0"/>
    <n v="0"/>
    <n v="0"/>
    <n v="0"/>
  </r>
  <r>
    <x v="495"/>
    <x v="1"/>
    <s v="Billing Contact Name"/>
    <s v="VAL-4659"/>
    <s v="VAL-9581"/>
    <x v="9"/>
    <s v="ID_Num_6"/>
    <s v="9064 Julia Pike Suite 745"/>
    <s v="Lake Kathrynton"/>
    <m/>
    <s v="23473"/>
    <s v="GB"/>
    <s v="PO-314"/>
    <m/>
    <s v="ID-2894a000"/>
    <s v="Dana Wiggins"/>
    <m/>
    <x v="0"/>
    <s v=""/>
    <s v=""/>
    <s v=""/>
    <s v=""/>
    <s v=""/>
    <s v=""/>
    <s v=""/>
    <s v=""/>
    <s v=""/>
    <s v=""/>
    <s v=""/>
    <s v=""/>
    <s v=""/>
    <s v=""/>
    <s v=""/>
    <s v=""/>
    <s v=""/>
    <s v=""/>
    <m/>
    <m/>
    <n v="0"/>
    <n v="0"/>
    <n v="0"/>
    <n v="0"/>
    <n v="0"/>
  </r>
  <r>
    <x v="496"/>
    <x v="2"/>
    <s v="Billing Contact Name"/>
    <s v="VAL-7531"/>
    <s v="VAL-5008"/>
    <x v="13"/>
    <s v="ID_Num_7"/>
    <s v="99041 Hernandez Lakes"/>
    <s v="North Jamesview"/>
    <s v="KS"/>
    <s v="54888"/>
    <s v="US"/>
    <s v="PO-105"/>
    <m/>
    <s v="ID-1401a000"/>
    <s v="Brandon Newton"/>
    <m/>
    <x v="0"/>
    <s v=""/>
    <s v=""/>
    <s v=""/>
    <s v=""/>
    <s v=""/>
    <s v=""/>
    <s v=""/>
    <s v=""/>
    <s v=""/>
    <s v=""/>
    <s v=""/>
    <s v=""/>
    <s v=""/>
    <s v=""/>
    <s v=""/>
    <s v=""/>
    <s v=""/>
    <s v=""/>
    <m/>
    <m/>
    <n v="0"/>
    <n v="0"/>
    <n v="0"/>
    <n v="0"/>
    <n v="0"/>
  </r>
  <r>
    <x v="103"/>
    <x v="2"/>
    <s v="PO Number"/>
    <s v="VAL-5147"/>
    <s v="VAL-9758"/>
    <x v="14"/>
    <s v="ID_Num_1"/>
    <s v="471 Christopher Harbor Suite 221"/>
    <s v="North Logan"/>
    <s v="PA"/>
    <s v="17935"/>
    <s v="US"/>
    <s v="PO-231"/>
    <m/>
    <s v="ID-6203a000"/>
    <s v="Steven Escobar"/>
    <m/>
    <x v="0"/>
    <s v=""/>
    <s v=""/>
    <s v=""/>
    <s v=""/>
    <s v=""/>
    <s v=""/>
    <s v=""/>
    <s v=""/>
    <s v=""/>
    <s v=""/>
    <s v=""/>
    <s v=""/>
    <s v=""/>
    <s v=""/>
    <s v=""/>
    <s v=""/>
    <s v=""/>
    <s v=""/>
    <m/>
    <m/>
    <n v="0"/>
    <n v="0"/>
    <n v="0"/>
    <n v="0"/>
    <n v="0"/>
  </r>
  <r>
    <x v="497"/>
    <x v="2"/>
    <s v="Billing Contact Name"/>
    <s v="VAL-2813"/>
    <s v="VAL-5205"/>
    <x v="9"/>
    <s v="ID_Num_2"/>
    <s v="205 Marie Plaza Suite 681"/>
    <s v="East Connormouth"/>
    <m/>
    <s v="25395"/>
    <s v="GB"/>
    <s v="PO-680"/>
    <m/>
    <s v="ID-1112a000"/>
    <s v="Shawn Perez"/>
    <m/>
    <x v="0"/>
    <s v=""/>
    <s v=""/>
    <s v=""/>
    <s v=""/>
    <s v=""/>
    <s v=""/>
    <s v=""/>
    <s v=""/>
    <s v=""/>
    <s v=""/>
    <s v=""/>
    <s v=""/>
    <s v=""/>
    <s v=""/>
    <s v=""/>
    <s v=""/>
    <s v=""/>
    <s v=""/>
    <m/>
    <m/>
    <n v="0"/>
    <n v="0"/>
    <n v="0"/>
    <n v="0"/>
    <n v="0"/>
  </r>
  <r>
    <x v="498"/>
    <x v="1"/>
    <s v="Bill To Contact"/>
    <s v="VAL-8271"/>
    <s v="VAL-4958"/>
    <x v="13"/>
    <s v="ID_Num_8"/>
    <s v="0968 Phillips Wall Apt. 650"/>
    <s v="East Davidfurt"/>
    <s v="CA"/>
    <s v="13517"/>
    <s v="US"/>
    <s v="PO-925"/>
    <m/>
    <s v="ID-1165a000"/>
    <s v="Larry Coleman Jr."/>
    <m/>
    <x v="0"/>
    <s v=""/>
    <s v=""/>
    <s v=""/>
    <s v=""/>
    <s v=""/>
    <s v=""/>
    <s v=""/>
    <s v=""/>
    <s v=""/>
    <s v=""/>
    <s v=""/>
    <s v=""/>
    <s v=""/>
    <s v=""/>
    <s v=""/>
    <s v=""/>
    <s v=""/>
    <s v=""/>
    <m/>
    <m/>
    <n v="0"/>
    <n v="0"/>
    <n v="0"/>
    <n v="0"/>
    <n v="0"/>
  </r>
  <r>
    <x v="474"/>
    <x v="2"/>
    <s v="Bill To Contact"/>
    <s v="VAL-7861"/>
    <s v="VAL-6492"/>
    <x v="7"/>
    <s v="ID_Num_7"/>
    <s v="869 Tiffany Streets Suite 900"/>
    <s v="East Greg"/>
    <s v="BC"/>
    <s v="92074"/>
    <s v="CA"/>
    <s v="PO-869"/>
    <m/>
    <s v="ID-8404a000"/>
    <s v="Linda Martinez"/>
    <m/>
    <x v="0"/>
    <s v=""/>
    <s v=""/>
    <s v=""/>
    <s v=""/>
    <s v=""/>
    <s v=""/>
    <s v=""/>
    <s v=""/>
    <s v=""/>
    <s v=""/>
    <s v=""/>
    <s v=""/>
    <s v=""/>
    <s v=""/>
    <s v=""/>
    <s v=""/>
    <s v=""/>
    <s v=""/>
    <m/>
    <m/>
    <n v="0"/>
    <n v="0"/>
    <n v="0"/>
    <n v="0"/>
    <n v="0"/>
  </r>
  <r>
    <x v="461"/>
    <x v="2"/>
    <s v="Billing Contact Name"/>
    <s v="VAL-9912"/>
    <s v="VAL-8187"/>
    <x v="0"/>
    <s v="ID_Num_7"/>
    <s v="828 Crystal Inlet"/>
    <s v="South Jose"/>
    <s v="BC"/>
    <s v="10130"/>
    <s v="CA"/>
    <s v="PO-225"/>
    <m/>
    <s v="ID-2480a000"/>
    <s v="Katie Glass"/>
    <m/>
    <x v="1"/>
    <s v=""/>
    <s v=""/>
    <s v=""/>
    <s v=""/>
    <s v=""/>
    <s v=""/>
    <s v=""/>
    <s v=""/>
    <s v=""/>
    <s v=""/>
    <s v=""/>
    <s v=""/>
    <s v=""/>
    <s v=""/>
    <s v=""/>
    <s v=""/>
    <s v=""/>
    <s v=""/>
    <m/>
    <m/>
    <n v="0"/>
    <n v="0"/>
    <n v="0"/>
    <n v="0"/>
    <n v="0"/>
  </r>
  <r>
    <x v="499"/>
    <x v="2"/>
    <s v="Account Name"/>
    <s v="VAL-9014"/>
    <s v="VAL-3238"/>
    <x v="0"/>
    <s v="ID_Num_10"/>
    <s v="80728 Jean Brooks Apt. 527"/>
    <s v="South John"/>
    <s v="LA"/>
    <s v="64220"/>
    <s v="US"/>
    <s v="PO-376"/>
    <m/>
    <s v="ID-5415a000"/>
    <s v="Heather Moore"/>
    <m/>
    <x v="0"/>
    <s v=""/>
    <s v=""/>
    <s v=""/>
    <s v=""/>
    <s v=""/>
    <s v=""/>
    <s v=""/>
    <s v=""/>
    <s v=""/>
    <s v=""/>
    <s v=""/>
    <s v=""/>
    <s v=""/>
    <s v=""/>
    <s v=""/>
    <s v=""/>
    <s v=""/>
    <s v=""/>
    <m/>
    <m/>
    <n v="0"/>
    <n v="0"/>
    <n v="0"/>
    <n v="0"/>
    <n v="0"/>
  </r>
  <r>
    <x v="500"/>
    <x v="1"/>
    <s v="PO Number"/>
    <s v="VAL-9395"/>
    <s v="VAL-9272"/>
    <x v="2"/>
    <s v="ID_Num_4"/>
    <s v="4908 Sara Manor"/>
    <s v="North Kennethtown"/>
    <s v="BC"/>
    <s v="43103"/>
    <s v="CA"/>
    <s v="PO-133"/>
    <m/>
    <s v="ID-8070a000"/>
    <s v="Alyssa Hunter"/>
    <m/>
    <x v="0"/>
    <s v=""/>
    <s v=""/>
    <s v=""/>
    <s v=""/>
    <s v=""/>
    <s v=""/>
    <s v=""/>
    <s v=""/>
    <s v=""/>
    <s v=""/>
    <s v=""/>
    <s v=""/>
    <s v=""/>
    <s v=""/>
    <s v=""/>
    <s v=""/>
    <s v=""/>
    <s v=""/>
    <m/>
    <m/>
    <n v="0"/>
    <n v="0"/>
    <n v="0"/>
    <n v="0"/>
    <n v="0"/>
  </r>
  <r>
    <x v="501"/>
    <x v="1"/>
    <s v="Billing Contact Name"/>
    <s v="VAL-9519"/>
    <s v="VAL-3989"/>
    <x v="11"/>
    <s v="ID_Num_3"/>
    <s v="46475 Daisy Via Suite 615"/>
    <s v="North Jamesstad"/>
    <s v="WA"/>
    <s v="59308"/>
    <s v="US"/>
    <s v="PO-614"/>
    <m/>
    <s v="ID-2070a000"/>
    <s v="Robert Blake"/>
    <m/>
    <x v="0"/>
    <s v=""/>
    <s v=""/>
    <s v=""/>
    <s v=""/>
    <s v=""/>
    <s v=""/>
    <s v=""/>
    <s v=""/>
    <s v=""/>
    <s v=""/>
    <s v=""/>
    <s v=""/>
    <s v=""/>
    <s v=""/>
    <s v=""/>
    <s v=""/>
    <s v=""/>
    <s v=""/>
    <m/>
    <m/>
    <n v="0"/>
    <n v="0"/>
    <n v="0"/>
    <n v="0"/>
    <n v="0"/>
  </r>
  <r>
    <x v="502"/>
    <x v="3"/>
    <s v="Bill To Contact"/>
    <s v="VAL-8509"/>
    <s v="VAL-8585"/>
    <x v="4"/>
    <s v="ID_Num_1"/>
    <s v="354 Nicole Grove"/>
    <s v="Lake Lisa"/>
    <s v="WA"/>
    <s v="38277"/>
    <s v="US"/>
    <s v="PO-398"/>
    <m/>
    <s v="ID-6201a000"/>
    <s v="Robert Scott"/>
    <m/>
    <x v="0"/>
    <s v=""/>
    <s v=""/>
    <s v=""/>
    <s v=""/>
    <s v=""/>
    <s v=""/>
    <s v=""/>
    <s v=""/>
    <s v=""/>
    <s v=""/>
    <s v=""/>
    <s v=""/>
    <s v=""/>
    <s v=""/>
    <s v=""/>
    <s v=""/>
    <s v=""/>
    <s v=""/>
    <m/>
    <m/>
    <n v="0"/>
    <n v="0"/>
    <n v="0"/>
    <n v="0"/>
    <n v="0"/>
  </r>
  <r>
    <x v="125"/>
    <x v="2"/>
    <s v="PO Number"/>
    <s v="VAL-6887"/>
    <s v="VAL-1141"/>
    <x v="9"/>
    <s v="ID_Num_3"/>
    <s v="518 Frye Lodge Suite 011"/>
    <s v="Fostershire"/>
    <s v="SC"/>
    <s v="83643"/>
    <s v="US"/>
    <s v="PO-301"/>
    <m/>
    <s v="ID-9040a000"/>
    <s v="Eric King"/>
    <m/>
    <x v="0"/>
    <s v=""/>
    <s v=""/>
    <s v=""/>
    <s v=""/>
    <s v=""/>
    <s v=""/>
    <s v=""/>
    <s v=""/>
    <s v=""/>
    <s v=""/>
    <s v=""/>
    <s v=""/>
    <s v=""/>
    <s v=""/>
    <s v=""/>
    <s v=""/>
    <s v=""/>
    <s v=""/>
    <m/>
    <m/>
    <n v="0"/>
    <n v="0"/>
    <n v="0"/>
    <n v="0"/>
    <n v="0"/>
  </r>
  <r>
    <x v="503"/>
    <x v="2"/>
    <s v="PO Number"/>
    <s v="VAL-6948"/>
    <s v="VAL-5709"/>
    <x v="7"/>
    <s v="ID_Num_7"/>
    <s v="43278 Robles Shoals"/>
    <s v="East Robertport"/>
    <s v="LA"/>
    <s v="78748"/>
    <s v="US"/>
    <s v="PO-223"/>
    <m/>
    <s v="ID-2225a000"/>
    <s v="Charles Wood"/>
    <m/>
    <x v="0"/>
    <s v=""/>
    <s v=""/>
    <s v=""/>
    <s v=""/>
    <s v=""/>
    <s v=""/>
    <s v=""/>
    <s v=""/>
    <s v=""/>
    <s v=""/>
    <s v=""/>
    <s v=""/>
    <s v=""/>
    <s v=""/>
    <s v=""/>
    <s v=""/>
    <s v=""/>
    <s v=""/>
    <m/>
    <m/>
    <n v="0"/>
    <n v="0"/>
    <n v="0"/>
    <n v="0"/>
    <n v="0"/>
  </r>
  <r>
    <x v="162"/>
    <x v="2"/>
    <s v="PO Number"/>
    <s v="VAL-1531"/>
    <s v="VAL-6895"/>
    <x v="4"/>
    <s v="ID_Num_10"/>
    <s v="6655 Megan Streets"/>
    <s v="Barnettton"/>
    <s v="BC"/>
    <s v="46589"/>
    <s v="CA"/>
    <s v="PO-536"/>
    <m/>
    <s v="ID-9801a000"/>
    <s v="Judith Barnes"/>
    <m/>
    <x v="0"/>
    <s v=""/>
    <s v=""/>
    <s v=""/>
    <s v=""/>
    <s v=""/>
    <s v=""/>
    <s v=""/>
    <s v=""/>
    <s v=""/>
    <s v=""/>
    <s v=""/>
    <s v=""/>
    <s v=""/>
    <s v=""/>
    <s v=""/>
    <s v=""/>
    <s v=""/>
    <s v=""/>
    <m/>
    <m/>
    <n v="0"/>
    <n v="0"/>
    <n v="0"/>
    <n v="0"/>
    <n v="0"/>
  </r>
  <r>
    <x v="287"/>
    <x v="0"/>
    <s v="PO Number"/>
    <s v="VAL-2157"/>
    <s v="VAL-6358"/>
    <x v="2"/>
    <s v="ID_Num_8"/>
    <s v="093 Howe Lodge Suite 110"/>
    <s v="Porterport"/>
    <m/>
    <s v="62312"/>
    <s v="GB"/>
    <s v="PO-395"/>
    <m/>
    <s v="ID-1836a000"/>
    <s v="Willie Black"/>
    <m/>
    <x v="0"/>
    <s v=""/>
    <s v=""/>
    <s v=""/>
    <s v=""/>
    <s v=""/>
    <s v=""/>
    <s v=""/>
    <s v=""/>
    <s v=""/>
    <s v=""/>
    <s v=""/>
    <s v=""/>
    <s v=""/>
    <s v=""/>
    <s v=""/>
    <s v=""/>
    <s v=""/>
    <s v=""/>
    <m/>
    <m/>
    <n v="0"/>
    <n v="0"/>
    <n v="0"/>
    <n v="0"/>
    <n v="0"/>
  </r>
  <r>
    <x v="52"/>
    <x v="0"/>
    <s v="Billing Contact Name"/>
    <s v="VAL-3853"/>
    <s v="VAL-7881"/>
    <x v="5"/>
    <s v="ID_Num_2"/>
    <s v="9560 James Manors Suite 290"/>
    <s v="Port Madisonmouth"/>
    <m/>
    <s v="50020"/>
    <s v="GB"/>
    <s v="PO-327"/>
    <m/>
    <s v="ID-2178a000"/>
    <s v="Michelle Harding"/>
    <m/>
    <x v="0"/>
    <s v=""/>
    <s v=""/>
    <s v=""/>
    <s v=""/>
    <s v=""/>
    <s v=""/>
    <s v=""/>
    <s v=""/>
    <s v=""/>
    <s v=""/>
    <s v=""/>
    <s v=""/>
    <s v=""/>
    <s v=""/>
    <s v=""/>
    <s v=""/>
    <s v=""/>
    <s v=""/>
    <m/>
    <m/>
    <n v="0"/>
    <n v="0"/>
    <n v="0"/>
    <n v="0"/>
    <n v="0"/>
  </r>
  <r>
    <x v="105"/>
    <x v="2"/>
    <s v="PO Number"/>
    <s v="VAL-4437"/>
    <s v="VAL-5957"/>
    <x v="0"/>
    <s v="ID_Num_10"/>
    <s v="82524 Campos Orchard"/>
    <s v="Lake Andrew"/>
    <m/>
    <s v="41831"/>
    <s v="GB"/>
    <s v="PO-371"/>
    <m/>
    <s v="ID-5756a000"/>
    <s v="James Russell"/>
    <m/>
    <x v="0"/>
    <s v=""/>
    <s v=""/>
    <s v=""/>
    <s v=""/>
    <s v=""/>
    <s v=""/>
    <s v=""/>
    <s v=""/>
    <s v=""/>
    <s v=""/>
    <s v=""/>
    <s v=""/>
    <s v=""/>
    <s v=""/>
    <s v=""/>
    <s v=""/>
    <s v=""/>
    <s v=""/>
    <m/>
    <m/>
    <n v="0"/>
    <n v="0"/>
    <n v="0"/>
    <n v="0"/>
    <n v="0"/>
  </r>
  <r>
    <x v="504"/>
    <x v="2"/>
    <s v="PO Number"/>
    <s v="VAL-1654"/>
    <s v="VAL-9353"/>
    <x v="8"/>
    <s v="ID_Num_4"/>
    <s v="59400 Michelle Knolls"/>
    <s v="Allenstad"/>
    <m/>
    <s v="99009"/>
    <s v="GB"/>
    <s v="PO-504"/>
    <m/>
    <s v="ID-2797a000"/>
    <s v="Kyle Drake"/>
    <m/>
    <x v="0"/>
    <s v=""/>
    <s v=""/>
    <s v=""/>
    <s v=""/>
    <s v=""/>
    <s v=""/>
    <s v=""/>
    <s v=""/>
    <s v=""/>
    <s v=""/>
    <s v=""/>
    <s v=""/>
    <s v=""/>
    <s v=""/>
    <s v=""/>
    <s v=""/>
    <s v=""/>
    <s v=""/>
    <m/>
    <m/>
    <n v="0"/>
    <n v="0"/>
    <n v="0"/>
    <n v="0"/>
    <n v="0"/>
  </r>
  <r>
    <x v="148"/>
    <x v="3"/>
    <s v="Account Name"/>
    <s v="VAL-2477"/>
    <s v="VAL-9582"/>
    <x v="11"/>
    <s v="ID_Num_9"/>
    <s v="1332 Cory Roads Suite 113"/>
    <s v="Ericborough"/>
    <s v="BC"/>
    <s v="68381"/>
    <s v="CA"/>
    <s v="PO-218"/>
    <m/>
    <s v="ID-9631a000"/>
    <s v="Sarah Griffith"/>
    <m/>
    <x v="0"/>
    <s v=""/>
    <s v=""/>
    <s v=""/>
    <s v=""/>
    <s v=""/>
    <s v=""/>
    <s v=""/>
    <s v=""/>
    <s v=""/>
    <s v=""/>
    <s v=""/>
    <s v=""/>
    <s v=""/>
    <s v=""/>
    <s v=""/>
    <s v=""/>
    <s v=""/>
    <s v=""/>
    <m/>
    <m/>
    <n v="0"/>
    <n v="0"/>
    <n v="0"/>
    <n v="0"/>
    <n v="0"/>
  </r>
  <r>
    <x v="505"/>
    <x v="1"/>
    <s v="Account Name"/>
    <s v="VAL-7366"/>
    <s v="VAL-8928"/>
    <x v="12"/>
    <s v="ID_Num_9"/>
    <s v="872 Weber Valleys Suite 149"/>
    <s v="Georgeburgh"/>
    <s v="BC"/>
    <s v="97860"/>
    <s v="CA"/>
    <s v="PO-254"/>
    <m/>
    <s v="ID-2610a000"/>
    <s v="Ronald Collins"/>
    <m/>
    <x v="1"/>
    <s v=""/>
    <s v=""/>
    <s v=""/>
    <s v=""/>
    <s v=""/>
    <s v=""/>
    <s v=""/>
    <s v=""/>
    <s v=""/>
    <s v=""/>
    <s v=""/>
    <s v=""/>
    <s v=""/>
    <s v=""/>
    <s v=""/>
    <s v=""/>
    <s v=""/>
    <s v=""/>
    <m/>
    <m/>
    <n v="0"/>
    <n v="0"/>
    <n v="0"/>
    <n v="0"/>
    <n v="0"/>
  </r>
  <r>
    <x v="167"/>
    <x v="1"/>
    <s v="Account Name"/>
    <s v="VAL-6189"/>
    <s v="VAL-6944"/>
    <x v="14"/>
    <s v="ID_Num_9"/>
    <s v="61210 Sabrina Forge"/>
    <s v="West Darren"/>
    <s v="BC"/>
    <s v="22118"/>
    <s v="CA"/>
    <s v="PO-105"/>
    <m/>
    <s v="ID-7265a000"/>
    <s v="Gary Brooks"/>
    <m/>
    <x v="1"/>
    <s v=""/>
    <s v=""/>
    <s v=""/>
    <s v=""/>
    <s v=""/>
    <s v=""/>
    <s v=""/>
    <s v=""/>
    <s v=""/>
    <s v=""/>
    <s v=""/>
    <s v=""/>
    <s v=""/>
    <s v=""/>
    <s v=""/>
    <s v=""/>
    <s v=""/>
    <s v=""/>
    <m/>
    <m/>
    <n v="0"/>
    <n v="0"/>
    <n v="0"/>
    <n v="0"/>
    <n v="0"/>
  </r>
  <r>
    <x v="503"/>
    <x v="0"/>
    <s v="Billing Contact Name"/>
    <s v="VAL-5755"/>
    <s v="VAL-8566"/>
    <x v="10"/>
    <s v="ID_Num_9"/>
    <s v="7397 Meagan Mount Apt. 439"/>
    <s v="East Erin"/>
    <m/>
    <s v="60440"/>
    <s v="GB"/>
    <s v="PO-846"/>
    <m/>
    <s v="ID-1482a000"/>
    <s v="Yvette Smith"/>
    <m/>
    <x v="1"/>
    <s v=""/>
    <s v=""/>
    <s v=""/>
    <s v=""/>
    <s v=""/>
    <s v=""/>
    <s v=""/>
    <s v=""/>
    <s v=""/>
    <s v=""/>
    <s v=""/>
    <s v=""/>
    <s v=""/>
    <s v=""/>
    <s v=""/>
    <s v=""/>
    <s v=""/>
    <s v=""/>
    <m/>
    <m/>
    <n v="0"/>
    <n v="0"/>
    <n v="0"/>
    <n v="0"/>
    <n v="0"/>
  </r>
  <r>
    <x v="304"/>
    <x v="0"/>
    <s v="Billing Contact Name"/>
    <s v="VAL-9264"/>
    <s v="VAL-7420"/>
    <x v="5"/>
    <s v="ID_Num_7"/>
    <s v="2291 Brianna Avenue Suite 451"/>
    <s v="Lake Sandra"/>
    <s v="BC"/>
    <s v="34190"/>
    <s v="CA"/>
    <s v="PO-857"/>
    <m/>
    <s v="ID-6142a000"/>
    <s v="Austin Dorsey"/>
    <m/>
    <x v="0"/>
    <s v=""/>
    <s v=""/>
    <s v=""/>
    <s v=""/>
    <s v=""/>
    <s v=""/>
    <s v=""/>
    <s v=""/>
    <s v=""/>
    <s v=""/>
    <s v=""/>
    <s v=""/>
    <s v=""/>
    <s v=""/>
    <s v=""/>
    <s v=""/>
    <s v=""/>
    <s v=""/>
    <m/>
    <m/>
    <n v="0"/>
    <n v="0"/>
    <n v="0"/>
    <n v="0"/>
    <n v="0"/>
  </r>
  <r>
    <x v="210"/>
    <x v="2"/>
    <s v="PO Number"/>
    <s v="VAL-2165"/>
    <s v="VAL-4232"/>
    <x v="5"/>
    <s v="ID_Num_2"/>
    <s v="749 Martin Terrace Apt. 433"/>
    <s v="Mcguireburgh"/>
    <m/>
    <s v="00981"/>
    <s v="GB"/>
    <s v="PO-510"/>
    <m/>
    <s v="ID-7362a000"/>
    <s v="Alejandro Waters"/>
    <m/>
    <x v="0"/>
    <s v=""/>
    <s v=""/>
    <s v=""/>
    <s v=""/>
    <s v=""/>
    <s v=""/>
    <s v=""/>
    <s v=""/>
    <s v=""/>
    <s v=""/>
    <s v=""/>
    <s v=""/>
    <s v=""/>
    <s v=""/>
    <s v=""/>
    <s v=""/>
    <s v=""/>
    <s v=""/>
    <m/>
    <m/>
    <n v="0"/>
    <n v="0"/>
    <n v="0"/>
    <n v="0"/>
    <n v="0"/>
  </r>
  <r>
    <x v="296"/>
    <x v="0"/>
    <s v="PO Number"/>
    <s v="VAL-2066"/>
    <s v="VAL-9554"/>
    <x v="1"/>
    <s v="ID_Num_2"/>
    <s v="88795 Mckee Ranch Apt. 999"/>
    <s v="North Heather"/>
    <m/>
    <s v="37744"/>
    <s v="GB"/>
    <s v="PO-605"/>
    <m/>
    <s v="ID-1143a000"/>
    <s v="Jennifer Johnson"/>
    <m/>
    <x v="1"/>
    <s v=""/>
    <s v=""/>
    <s v=""/>
    <s v=""/>
    <s v=""/>
    <s v=""/>
    <s v=""/>
    <s v=""/>
    <s v=""/>
    <s v=""/>
    <s v=""/>
    <s v=""/>
    <s v=""/>
    <s v=""/>
    <s v=""/>
    <s v=""/>
    <s v=""/>
    <s v=""/>
    <m/>
    <m/>
    <n v="0"/>
    <n v="0"/>
    <n v="0"/>
    <n v="0"/>
    <n v="0"/>
  </r>
  <r>
    <x v="17"/>
    <x v="3"/>
    <s v="Account Name"/>
    <s v="VAL-9811"/>
    <s v="VAL-2205"/>
    <x v="10"/>
    <s v="ID_Num_5"/>
    <s v="3868 Dorsey Lock Apt. 207"/>
    <s v="South Tylerton"/>
    <s v="BC"/>
    <s v="87297"/>
    <s v="CA"/>
    <s v="PO-367"/>
    <m/>
    <s v="ID-5028a000"/>
    <s v="Robert Little"/>
    <m/>
    <x v="0"/>
    <s v=""/>
    <s v=""/>
    <s v=""/>
    <s v=""/>
    <s v=""/>
    <s v=""/>
    <s v=""/>
    <s v=""/>
    <s v=""/>
    <s v=""/>
    <s v=""/>
    <s v=""/>
    <s v=""/>
    <s v=""/>
    <s v=""/>
    <s v=""/>
    <s v=""/>
    <s v=""/>
    <m/>
    <m/>
    <n v="0"/>
    <n v="0"/>
    <n v="0"/>
    <n v="0"/>
    <n v="0"/>
  </r>
  <r>
    <x v="216"/>
    <x v="1"/>
    <s v="PO Number"/>
    <s v="VAL-7614"/>
    <s v="VAL-4984"/>
    <x v="6"/>
    <s v="ID_Num_9"/>
    <s v="472 Brown Wells Apt. 247"/>
    <s v="North Andrewland"/>
    <s v="BC"/>
    <s v="14390"/>
    <s v="CA"/>
    <s v="PO-207"/>
    <m/>
    <s v="ID-3080a000"/>
    <s v="Gregory Martinez"/>
    <m/>
    <x v="0"/>
    <s v=""/>
    <s v=""/>
    <s v=""/>
    <s v=""/>
    <s v=""/>
    <s v=""/>
    <s v=""/>
    <s v=""/>
    <s v=""/>
    <s v=""/>
    <s v=""/>
    <s v=""/>
    <s v=""/>
    <s v=""/>
    <s v=""/>
    <s v=""/>
    <s v=""/>
    <s v=""/>
    <m/>
    <m/>
    <n v="0"/>
    <n v="0"/>
    <n v="0"/>
    <n v="0"/>
    <n v="0"/>
  </r>
  <r>
    <x v="171"/>
    <x v="3"/>
    <s v="PO Number"/>
    <s v="VAL-4197"/>
    <s v="VAL-3087"/>
    <x v="12"/>
    <s v="ID_Num_9"/>
    <s v="8965 Reid Brooks Apt. 428"/>
    <s v="Lisahaven"/>
    <m/>
    <s v="12593"/>
    <s v="GB"/>
    <s v="PO-549"/>
    <m/>
    <s v="ID-4542a000"/>
    <s v="Brian Beasley"/>
    <m/>
    <x v="1"/>
    <s v=""/>
    <s v=""/>
    <s v=""/>
    <s v=""/>
    <s v=""/>
    <s v=""/>
    <s v=""/>
    <s v=""/>
    <s v=""/>
    <s v=""/>
    <s v=""/>
    <s v=""/>
    <s v=""/>
    <s v=""/>
    <s v=""/>
    <s v=""/>
    <s v=""/>
    <s v=""/>
    <m/>
    <m/>
    <n v="0"/>
    <n v="0"/>
    <n v="0"/>
    <n v="0"/>
    <n v="0"/>
  </r>
  <r>
    <x v="223"/>
    <x v="1"/>
    <s v="Account Name"/>
    <s v="VAL-4448"/>
    <s v="VAL-8936"/>
    <x v="9"/>
    <s v="ID_Num_5"/>
    <s v="2331 Ellison Cliff Apt. 173"/>
    <s v="Blackborough"/>
    <s v="BC"/>
    <s v="29410"/>
    <s v="CA"/>
    <s v="PO-494"/>
    <m/>
    <s v="ID-4049a000"/>
    <s v="Anthony Christensen Jr."/>
    <m/>
    <x v="0"/>
    <s v=""/>
    <s v=""/>
    <s v=""/>
    <s v=""/>
    <s v=""/>
    <s v=""/>
    <s v=""/>
    <s v=""/>
    <s v=""/>
    <s v=""/>
    <s v=""/>
    <s v=""/>
    <s v=""/>
    <s v=""/>
    <s v=""/>
    <s v=""/>
    <s v=""/>
    <s v=""/>
    <m/>
    <m/>
    <n v="0"/>
    <n v="0"/>
    <n v="0"/>
    <n v="0"/>
    <n v="0"/>
  </r>
  <r>
    <x v="506"/>
    <x v="1"/>
    <s v="PO Number"/>
    <s v="VAL-8993"/>
    <s v="VAL-3156"/>
    <x v="5"/>
    <s v="ID_Num_10"/>
    <s v="6843 Miller Loaf"/>
    <s v="West Alexander"/>
    <s v="BC"/>
    <s v="98215"/>
    <s v="CA"/>
    <s v="PO-916"/>
    <m/>
    <s v="ID-2209a000"/>
    <s v="James Davis"/>
    <m/>
    <x v="0"/>
    <s v=""/>
    <s v=""/>
    <s v=""/>
    <s v=""/>
    <s v=""/>
    <s v=""/>
    <s v=""/>
    <s v=""/>
    <s v=""/>
    <s v=""/>
    <s v=""/>
    <s v=""/>
    <s v=""/>
    <s v=""/>
    <s v=""/>
    <s v=""/>
    <s v=""/>
    <s v=""/>
    <m/>
    <m/>
    <n v="0"/>
    <n v="0"/>
    <n v="0"/>
    <n v="0"/>
    <n v="0"/>
  </r>
  <r>
    <x v="507"/>
    <x v="3"/>
    <s v="Bill To Contact"/>
    <s v="VAL-4284"/>
    <s v="VAL-7896"/>
    <x v="1"/>
    <s v="ID_Num_1"/>
    <s v="7490 Sheila Cape Apt. 677"/>
    <s v="East Jennifer"/>
    <s v="PR"/>
    <s v="12348"/>
    <s v="US"/>
    <s v="PO-684"/>
    <m/>
    <s v="ID-3062a000"/>
    <s v="Maria Reed"/>
    <m/>
    <x v="0"/>
    <s v=""/>
    <s v=""/>
    <s v=""/>
    <s v=""/>
    <s v=""/>
    <s v=""/>
    <s v=""/>
    <s v=""/>
    <s v=""/>
    <s v=""/>
    <s v=""/>
    <s v=""/>
    <s v=""/>
    <s v=""/>
    <s v=""/>
    <s v=""/>
    <s v=""/>
    <s v=""/>
    <m/>
    <m/>
    <n v="0"/>
    <n v="0"/>
    <n v="0"/>
    <n v="0"/>
    <n v="0"/>
  </r>
  <r>
    <x v="223"/>
    <x v="1"/>
    <s v="PO Number"/>
    <s v="VAL-8259"/>
    <s v="VAL-5035"/>
    <x v="12"/>
    <s v="ID_Num_2"/>
    <s v="43815 Jackson Glen Suite 776"/>
    <s v="West Stevenshire"/>
    <s v="BC"/>
    <s v="15385"/>
    <s v="CA"/>
    <s v="PO-244"/>
    <m/>
    <s v="ID-6061a000"/>
    <s v="Anna Parker"/>
    <m/>
    <x v="0"/>
    <s v=""/>
    <s v=""/>
    <s v=""/>
    <s v=""/>
    <s v=""/>
    <s v=""/>
    <s v=""/>
    <s v=""/>
    <s v=""/>
    <s v=""/>
    <s v=""/>
    <s v=""/>
    <s v=""/>
    <s v=""/>
    <s v=""/>
    <s v=""/>
    <s v=""/>
    <s v=""/>
    <m/>
    <m/>
    <n v="0"/>
    <n v="0"/>
    <n v="0"/>
    <n v="0"/>
    <n v="0"/>
  </r>
  <r>
    <x v="465"/>
    <x v="0"/>
    <s v="Account Name"/>
    <s v="VAL-7381"/>
    <s v="VAL-4113"/>
    <x v="13"/>
    <s v="ID_Num_9"/>
    <s v="117 Richard Islands"/>
    <s v="Knightmouth"/>
    <s v="MT"/>
    <s v="51140"/>
    <s v="US"/>
    <s v="PO-913"/>
    <m/>
    <s v="ID-8332a000"/>
    <s v="Brian Hill"/>
    <m/>
    <x v="0"/>
    <s v=""/>
    <s v=""/>
    <s v=""/>
    <s v=""/>
    <s v=""/>
    <s v=""/>
    <s v=""/>
    <s v=""/>
    <s v=""/>
    <s v=""/>
    <s v=""/>
    <s v=""/>
    <s v=""/>
    <s v=""/>
    <s v=""/>
    <s v=""/>
    <s v=""/>
    <s v=""/>
    <m/>
    <m/>
    <n v="0"/>
    <n v="0"/>
    <n v="0"/>
    <n v="0"/>
    <n v="0"/>
  </r>
  <r>
    <x v="313"/>
    <x v="2"/>
    <s v="Billing Contact Name"/>
    <s v="VAL-4161"/>
    <s v="VAL-8926"/>
    <x v="4"/>
    <s v="ID_Num_2"/>
    <s v="622 Sanchez Corner"/>
    <s v="Ryanland"/>
    <s v="BC"/>
    <s v="95130"/>
    <s v="CA"/>
    <s v="PO-696"/>
    <m/>
    <s v="ID-6230a000"/>
    <s v="Cody Hunt"/>
    <m/>
    <x v="0"/>
    <s v=""/>
    <s v=""/>
    <s v=""/>
    <s v=""/>
    <s v=""/>
    <s v=""/>
    <s v=""/>
    <s v=""/>
    <s v=""/>
    <s v=""/>
    <s v=""/>
    <s v=""/>
    <s v=""/>
    <s v=""/>
    <s v=""/>
    <s v=""/>
    <s v=""/>
    <s v=""/>
    <m/>
    <m/>
    <n v="0"/>
    <n v="0"/>
    <n v="0"/>
    <n v="0"/>
    <n v="0"/>
  </r>
  <r>
    <x v="408"/>
    <x v="3"/>
    <s v="Account Name"/>
    <s v="VAL-3650"/>
    <s v="VAL-6140"/>
    <x v="14"/>
    <s v="ID_Num_6"/>
    <s v="553 Lewis Tunnel"/>
    <s v="Guerreroland"/>
    <s v="IN"/>
    <s v="98048"/>
    <s v="US"/>
    <s v="PO-996"/>
    <m/>
    <s v="ID-1410a000"/>
    <s v="Lisa Carpenter"/>
    <m/>
    <x v="0"/>
    <s v=""/>
    <s v=""/>
    <s v=""/>
    <s v=""/>
    <s v=""/>
    <s v=""/>
    <s v=""/>
    <s v=""/>
    <s v=""/>
    <s v=""/>
    <s v=""/>
    <s v=""/>
    <s v=""/>
    <s v=""/>
    <s v=""/>
    <s v=""/>
    <s v=""/>
    <s v=""/>
    <m/>
    <m/>
    <n v="0"/>
    <n v="0"/>
    <n v="0"/>
    <n v="0"/>
    <n v="0"/>
  </r>
  <r>
    <x v="508"/>
    <x v="3"/>
    <s v="Bill To Contact"/>
    <s v="VAL-4870"/>
    <s v="VAL-2340"/>
    <x v="4"/>
    <s v="ID_Num_5"/>
    <s v="9452 Victoria Lake"/>
    <s v="Port Michael"/>
    <s v="BC"/>
    <s v="04210"/>
    <s v="CA"/>
    <s v="PO-988"/>
    <m/>
    <s v="ID-4061a000"/>
    <s v="Lisa Ferguson"/>
    <m/>
    <x v="0"/>
    <s v=""/>
    <s v=""/>
    <s v=""/>
    <s v=""/>
    <s v=""/>
    <s v=""/>
    <s v=""/>
    <s v=""/>
    <s v=""/>
    <s v=""/>
    <s v=""/>
    <s v=""/>
    <s v=""/>
    <s v=""/>
    <s v=""/>
    <s v=""/>
    <s v=""/>
    <s v=""/>
    <m/>
    <m/>
    <n v="0"/>
    <n v="0"/>
    <n v="0"/>
    <n v="0"/>
    <n v="0"/>
  </r>
  <r>
    <x v="246"/>
    <x v="0"/>
    <s v="Billing Contact Name"/>
    <s v="VAL-3345"/>
    <s v="VAL-1343"/>
    <x v="15"/>
    <s v="ID_Num_10"/>
    <s v="1043 Taylor Lodge Apt. 078"/>
    <s v="Simston"/>
    <s v="BC"/>
    <s v="50000"/>
    <s v="CA"/>
    <s v="PO-211"/>
    <m/>
    <s v="ID-4995a000"/>
    <s v="Lisa Williams"/>
    <m/>
    <x v="0"/>
    <s v=""/>
    <s v=""/>
    <s v=""/>
    <s v=""/>
    <s v=""/>
    <s v=""/>
    <s v=""/>
    <s v=""/>
    <s v=""/>
    <s v=""/>
    <s v=""/>
    <s v=""/>
    <s v=""/>
    <s v=""/>
    <s v=""/>
    <s v=""/>
    <s v=""/>
    <s v=""/>
    <m/>
    <m/>
    <n v="0"/>
    <n v="0"/>
    <n v="0"/>
    <n v="0"/>
    <n v="0"/>
  </r>
  <r>
    <x v="444"/>
    <x v="1"/>
    <s v="PO Number"/>
    <s v="VAL-1427"/>
    <s v="VAL-6187"/>
    <x v="10"/>
    <s v="ID_Num_3"/>
    <s v="503 Kristina Oval"/>
    <s v="East Mary"/>
    <s v="WA"/>
    <s v="87460"/>
    <s v="US"/>
    <s v="PO-934"/>
    <m/>
    <s v="ID-9450a000"/>
    <s v="Allison Miller"/>
    <m/>
    <x v="0"/>
    <s v=""/>
    <s v=""/>
    <s v=""/>
    <s v=""/>
    <s v=""/>
    <s v=""/>
    <s v=""/>
    <s v=""/>
    <s v=""/>
    <s v=""/>
    <s v=""/>
    <s v=""/>
    <s v=""/>
    <s v=""/>
    <s v=""/>
    <s v=""/>
    <s v=""/>
    <s v=""/>
    <m/>
    <m/>
    <n v="0"/>
    <n v="0"/>
    <n v="0"/>
    <n v="0"/>
    <n v="0"/>
  </r>
  <r>
    <x v="499"/>
    <x v="0"/>
    <s v="PO Number"/>
    <s v="VAL-3434"/>
    <s v="VAL-2626"/>
    <x v="15"/>
    <s v="ID_Num_7"/>
    <s v="86986 Lopez Fords"/>
    <s v="Jacquelineberg"/>
    <s v="BC"/>
    <s v="39354"/>
    <s v="CA"/>
    <s v="PO-526"/>
    <m/>
    <s v="ID-1581a000"/>
    <s v="David Rasmussen"/>
    <m/>
    <x v="0"/>
    <s v=""/>
    <s v=""/>
    <s v=""/>
    <s v=""/>
    <s v=""/>
    <s v=""/>
    <s v=""/>
    <s v=""/>
    <s v=""/>
    <s v=""/>
    <s v=""/>
    <s v=""/>
    <s v=""/>
    <s v=""/>
    <s v=""/>
    <s v=""/>
    <s v=""/>
    <s v=""/>
    <m/>
    <m/>
    <n v="0"/>
    <n v="0"/>
    <n v="0"/>
    <n v="0"/>
    <n v="0"/>
  </r>
  <r>
    <x v="60"/>
    <x v="3"/>
    <s v="Billing Contact Name"/>
    <s v="VAL-7902"/>
    <s v="VAL-3370"/>
    <x v="10"/>
    <s v="ID_Num_1"/>
    <s v="3251 Patrick Cliffs"/>
    <s v="Lake Danielberg"/>
    <m/>
    <s v="35590"/>
    <s v="GB"/>
    <s v="PO-579"/>
    <m/>
    <s v="ID-2798a000"/>
    <s v="Susan Nguyen"/>
    <m/>
    <x v="0"/>
    <s v=""/>
    <s v=""/>
    <s v=""/>
    <s v=""/>
    <s v=""/>
    <s v=""/>
    <s v=""/>
    <s v=""/>
    <s v=""/>
    <s v=""/>
    <s v=""/>
    <s v=""/>
    <s v=""/>
    <s v=""/>
    <s v=""/>
    <s v=""/>
    <s v=""/>
    <s v=""/>
    <m/>
    <m/>
    <n v="0"/>
    <n v="0"/>
    <n v="0"/>
    <n v="0"/>
    <n v="0"/>
  </r>
  <r>
    <x v="7"/>
    <x v="2"/>
    <s v="Bill To Contact"/>
    <s v="VAL-7434"/>
    <s v="VAL-4207"/>
    <x v="11"/>
    <s v="ID_Num_8"/>
    <s v="40053 Stephanie Bypass"/>
    <s v="West Jonathanfurt"/>
    <m/>
    <s v="36115"/>
    <s v="GB"/>
    <s v="PO-216"/>
    <m/>
    <s v="ID-1738a000"/>
    <s v="Tina Conrad"/>
    <m/>
    <x v="0"/>
    <s v=""/>
    <s v=""/>
    <s v=""/>
    <s v=""/>
    <s v=""/>
    <s v=""/>
    <s v=""/>
    <s v=""/>
    <s v=""/>
    <s v=""/>
    <s v=""/>
    <s v=""/>
    <s v=""/>
    <s v=""/>
    <s v=""/>
    <s v=""/>
    <s v=""/>
    <s v=""/>
    <m/>
    <m/>
    <n v="0"/>
    <n v="0"/>
    <n v="0"/>
    <n v="0"/>
    <n v="0"/>
  </r>
  <r>
    <x v="509"/>
    <x v="0"/>
    <s v="Bill To Contact"/>
    <s v="VAL-8407"/>
    <s v="VAL-2831"/>
    <x v="10"/>
    <s v="ID_Num_2"/>
    <s v="99328 Timothy Extensions Apt. 618"/>
    <s v="Benderburgh"/>
    <s v="BC"/>
    <s v="95846"/>
    <s v="CA"/>
    <s v="PO-125"/>
    <m/>
    <s v="ID-5381a000"/>
    <s v="Michael Baird"/>
    <m/>
    <x v="0"/>
    <s v=""/>
    <s v=""/>
    <s v=""/>
    <s v=""/>
    <s v=""/>
    <s v=""/>
    <s v=""/>
    <s v=""/>
    <s v=""/>
    <s v=""/>
    <s v=""/>
    <s v=""/>
    <s v=""/>
    <s v=""/>
    <s v=""/>
    <s v=""/>
    <s v=""/>
    <s v=""/>
    <m/>
    <m/>
    <n v="0"/>
    <n v="0"/>
    <n v="0"/>
    <n v="0"/>
    <n v="0"/>
  </r>
  <r>
    <x v="22"/>
    <x v="3"/>
    <s v="Bill To Contact"/>
    <s v="VAL-7870"/>
    <s v="VAL-9529"/>
    <x v="11"/>
    <s v="ID_Num_10"/>
    <s v="1346 Brenda Crescent Suite 857"/>
    <s v="West Joshua"/>
    <s v="BC"/>
    <s v="32836"/>
    <s v="CA"/>
    <s v="PO-671"/>
    <m/>
    <s v="ID-1881a000"/>
    <s v="Jessica Phillips"/>
    <m/>
    <x v="0"/>
    <s v=""/>
    <s v=""/>
    <s v=""/>
    <s v=""/>
    <s v=""/>
    <s v=""/>
    <s v=""/>
    <s v=""/>
    <s v=""/>
    <s v=""/>
    <s v=""/>
    <s v=""/>
    <s v=""/>
    <s v=""/>
    <s v=""/>
    <s v=""/>
    <s v=""/>
    <s v=""/>
    <m/>
    <m/>
    <n v="0"/>
    <n v="0"/>
    <n v="0"/>
    <n v="0"/>
    <n v="0"/>
  </r>
  <r>
    <x v="317"/>
    <x v="0"/>
    <s v="Account Name"/>
    <s v="VAL-2896"/>
    <s v="VAL-9787"/>
    <x v="10"/>
    <s v="ID_Num_5"/>
    <s v="45111 Julia Corner"/>
    <s v="Port Michael"/>
    <m/>
    <s v="30542"/>
    <s v="GB"/>
    <s v="PO-881"/>
    <m/>
    <s v="ID-4107a000"/>
    <s v="Amy Butler"/>
    <m/>
    <x v="0"/>
    <s v=""/>
    <s v=""/>
    <s v=""/>
    <s v=""/>
    <s v=""/>
    <s v=""/>
    <s v=""/>
    <s v=""/>
    <s v=""/>
    <s v=""/>
    <s v=""/>
    <s v=""/>
    <s v=""/>
    <s v=""/>
    <s v=""/>
    <s v=""/>
    <s v=""/>
    <s v=""/>
    <m/>
    <m/>
    <n v="0"/>
    <n v="0"/>
    <n v="0"/>
    <n v="0"/>
    <n v="0"/>
  </r>
  <r>
    <x v="222"/>
    <x v="0"/>
    <s v="PO Number"/>
    <s v="VAL-5589"/>
    <s v="VAL-2179"/>
    <x v="10"/>
    <s v="ID_Num_8"/>
    <s v="2845 Graham Highway Suite 628"/>
    <s v="East Carmen"/>
    <m/>
    <s v="29270"/>
    <s v="GB"/>
    <s v="PO-211"/>
    <m/>
    <s v="ID-6283a000"/>
    <s v="John Preston"/>
    <m/>
    <x v="0"/>
    <s v=""/>
    <s v=""/>
    <s v=""/>
    <s v=""/>
    <s v=""/>
    <s v=""/>
    <s v=""/>
    <s v=""/>
    <s v=""/>
    <s v=""/>
    <s v=""/>
    <s v=""/>
    <s v=""/>
    <s v=""/>
    <s v=""/>
    <s v=""/>
    <s v=""/>
    <s v=""/>
    <m/>
    <m/>
    <n v="0"/>
    <n v="0"/>
    <n v="0"/>
    <n v="0"/>
    <n v="0"/>
  </r>
  <r>
    <x v="510"/>
    <x v="0"/>
    <s v="Billing Contact Name"/>
    <s v="VAL-9794"/>
    <s v="VAL-3628"/>
    <x v="11"/>
    <s v="ID_Num_3"/>
    <s v="635 Ricardo Coves Suite 768"/>
    <s v="Carolfort"/>
    <m/>
    <s v="30440"/>
    <s v="GB"/>
    <s v="PO-859"/>
    <m/>
    <s v="ID-2731a000"/>
    <s v="Emily Warner"/>
    <m/>
    <x v="0"/>
    <s v=""/>
    <s v=""/>
    <s v=""/>
    <s v=""/>
    <s v=""/>
    <s v=""/>
    <s v=""/>
    <s v=""/>
    <s v=""/>
    <s v=""/>
    <s v=""/>
    <s v=""/>
    <s v=""/>
    <s v=""/>
    <s v=""/>
    <s v=""/>
    <s v=""/>
    <s v=""/>
    <m/>
    <m/>
    <n v="0"/>
    <n v="0"/>
    <n v="0"/>
    <n v="0"/>
    <n v="0"/>
  </r>
  <r>
    <x v="296"/>
    <x v="2"/>
    <s v="PO Number"/>
    <s v="VAL-5270"/>
    <s v="VAL-6020"/>
    <x v="0"/>
    <s v="ID_Num_10"/>
    <s v="7224 Christina Camp Apt. 309"/>
    <s v="Brandonberg"/>
    <s v="BC"/>
    <s v="35549"/>
    <s v="CA"/>
    <s v="PO-321"/>
    <m/>
    <s v="ID-2714a000"/>
    <s v="Brian Hansen"/>
    <m/>
    <x v="0"/>
    <s v=""/>
    <s v=""/>
    <s v=""/>
    <s v=""/>
    <s v=""/>
    <s v=""/>
    <s v=""/>
    <s v=""/>
    <s v=""/>
    <s v=""/>
    <s v=""/>
    <s v=""/>
    <s v=""/>
    <s v=""/>
    <s v=""/>
    <s v=""/>
    <s v=""/>
    <s v=""/>
    <m/>
    <m/>
    <n v="0"/>
    <n v="0"/>
    <n v="0"/>
    <n v="0"/>
    <n v="0"/>
  </r>
  <r>
    <x v="2"/>
    <x v="2"/>
    <s v="Account Name"/>
    <s v="VAL-6413"/>
    <s v="VAL-5636"/>
    <x v="0"/>
    <s v="ID_Num_7"/>
    <s v="323 Lauren Oval"/>
    <s v="West James"/>
    <s v="BC"/>
    <s v="10002"/>
    <s v="CA"/>
    <s v="PO-930"/>
    <m/>
    <s v="ID-2231a000"/>
    <s v="Monica Clayton"/>
    <m/>
    <x v="0"/>
    <s v=""/>
    <s v=""/>
    <s v=""/>
    <s v=""/>
    <s v=""/>
    <s v=""/>
    <s v=""/>
    <s v=""/>
    <s v=""/>
    <s v=""/>
    <s v=""/>
    <s v=""/>
    <s v=""/>
    <s v=""/>
    <s v=""/>
    <s v=""/>
    <s v=""/>
    <s v=""/>
    <m/>
    <m/>
    <n v="0"/>
    <n v="0"/>
    <n v="0"/>
    <n v="0"/>
    <n v="0"/>
  </r>
  <r>
    <x v="479"/>
    <x v="3"/>
    <s v="PO Number"/>
    <s v="VAL-1685"/>
    <s v="VAL-5021"/>
    <x v="11"/>
    <s v="ID_Num_9"/>
    <s v="7789 Arnold Island"/>
    <s v="South Christopherfurt"/>
    <m/>
    <s v="47726"/>
    <s v="GB"/>
    <s v="PO-807"/>
    <m/>
    <s v="ID-5848a000"/>
    <s v="Stephen Nelson"/>
    <m/>
    <x v="0"/>
    <s v=""/>
    <s v=""/>
    <s v=""/>
    <s v=""/>
    <s v=""/>
    <s v=""/>
    <s v=""/>
    <s v=""/>
    <s v=""/>
    <s v=""/>
    <s v=""/>
    <s v=""/>
    <s v=""/>
    <s v=""/>
    <s v=""/>
    <s v=""/>
    <s v=""/>
    <s v=""/>
    <m/>
    <m/>
    <n v="0"/>
    <n v="0"/>
    <n v="0"/>
    <n v="0"/>
    <n v="0"/>
  </r>
  <r>
    <x v="405"/>
    <x v="0"/>
    <s v="PO Number"/>
    <s v="VAL-6069"/>
    <s v="VAL-7938"/>
    <x v="2"/>
    <s v="ID_Num_3"/>
    <s v="3453 Shelby Highway Suite 741"/>
    <s v="East Jacobhaven"/>
    <s v="WI"/>
    <s v="63204"/>
    <s v="US"/>
    <s v="PO-445"/>
    <m/>
    <s v="ID-8737a000"/>
    <s v="Melissa Thompson"/>
    <m/>
    <x v="0"/>
    <s v=""/>
    <s v=""/>
    <s v=""/>
    <s v=""/>
    <s v=""/>
    <s v=""/>
    <s v=""/>
    <s v=""/>
    <s v=""/>
    <s v=""/>
    <s v=""/>
    <s v=""/>
    <s v=""/>
    <s v=""/>
    <s v=""/>
    <s v=""/>
    <s v=""/>
    <s v=""/>
    <m/>
    <m/>
    <n v="0"/>
    <n v="0"/>
    <n v="0"/>
    <n v="0"/>
    <n v="0"/>
  </r>
  <r>
    <x v="180"/>
    <x v="1"/>
    <s v="Bill To Contact"/>
    <s v="VAL-5623"/>
    <s v="VAL-5664"/>
    <x v="0"/>
    <s v="ID_Num_9"/>
    <s v="5933 Martin Ways Suite 298"/>
    <s v="Mccallburgh"/>
    <s v="PA"/>
    <s v="49730"/>
    <s v="US"/>
    <s v="PO-489"/>
    <m/>
    <s v="ID-5013a000"/>
    <s v="Ashley Murphy"/>
    <m/>
    <x v="0"/>
    <s v=""/>
    <s v=""/>
    <s v=""/>
    <s v=""/>
    <s v=""/>
    <s v=""/>
    <s v=""/>
    <s v=""/>
    <s v=""/>
    <s v=""/>
    <s v=""/>
    <s v=""/>
    <s v=""/>
    <s v=""/>
    <s v=""/>
    <s v=""/>
    <s v=""/>
    <s v=""/>
    <m/>
    <m/>
    <n v="0"/>
    <n v="0"/>
    <n v="0"/>
    <n v="0"/>
    <n v="0"/>
  </r>
  <r>
    <x v="289"/>
    <x v="1"/>
    <s v="Billing Contact Name"/>
    <s v="VAL-9740"/>
    <s v="VAL-8203"/>
    <x v="2"/>
    <s v="ID_Num_5"/>
    <s v="834 Booth Shores Suite 703"/>
    <s v="West Madelinebury"/>
    <s v="BC"/>
    <s v="36746"/>
    <s v="CA"/>
    <s v="PO-125"/>
    <m/>
    <s v="ID-8353a000"/>
    <s v="Lindsey Harrell"/>
    <m/>
    <x v="0"/>
    <s v=""/>
    <s v=""/>
    <s v=""/>
    <s v=""/>
    <s v=""/>
    <s v=""/>
    <s v=""/>
    <s v=""/>
    <s v=""/>
    <s v=""/>
    <s v=""/>
    <s v=""/>
    <s v=""/>
    <s v=""/>
    <s v=""/>
    <s v=""/>
    <s v=""/>
    <s v=""/>
    <m/>
    <m/>
    <n v="0"/>
    <n v="0"/>
    <n v="0"/>
    <n v="0"/>
    <n v="0"/>
  </r>
  <r>
    <x v="511"/>
    <x v="1"/>
    <s v="Bill To Contact"/>
    <s v="VAL-4436"/>
    <s v="VAL-9691"/>
    <x v="0"/>
    <s v="ID_Num_7"/>
    <s v="8691 Linda Prairie Suite 091"/>
    <s v="West Jessicaside"/>
    <s v="BC"/>
    <s v="01534"/>
    <s v="CA"/>
    <s v="PO-996"/>
    <m/>
    <s v="ID-1614a000"/>
    <s v="Nicole Pena"/>
    <m/>
    <x v="0"/>
    <s v=""/>
    <s v=""/>
    <s v=""/>
    <s v=""/>
    <s v=""/>
    <s v=""/>
    <s v=""/>
    <s v=""/>
    <s v=""/>
    <s v=""/>
    <s v=""/>
    <s v=""/>
    <s v=""/>
    <s v=""/>
    <s v=""/>
    <s v=""/>
    <s v=""/>
    <s v=""/>
    <m/>
    <m/>
    <n v="0"/>
    <n v="0"/>
    <n v="0"/>
    <n v="0"/>
    <n v="0"/>
  </r>
  <r>
    <x v="273"/>
    <x v="0"/>
    <s v="Billing Contact Name"/>
    <s v="VAL-5874"/>
    <s v="VAL-2505"/>
    <x v="10"/>
    <s v="ID_Num_9"/>
    <s v="9564 Jennifer Hollow Suite 360"/>
    <s v="Stephenmouth"/>
    <s v="WA"/>
    <s v="09972"/>
    <s v="US"/>
    <s v="PO-434"/>
    <m/>
    <s v="ID-2862a000"/>
    <s v="Carol Booth"/>
    <m/>
    <x v="0"/>
    <s v=""/>
    <s v=""/>
    <s v=""/>
    <s v=""/>
    <s v=""/>
    <s v=""/>
    <s v=""/>
    <s v=""/>
    <s v=""/>
    <s v=""/>
    <s v=""/>
    <s v=""/>
    <s v=""/>
    <s v=""/>
    <s v=""/>
    <s v=""/>
    <s v=""/>
    <s v=""/>
    <m/>
    <m/>
    <n v="0"/>
    <n v="0"/>
    <n v="0"/>
    <n v="0"/>
    <n v="0"/>
  </r>
  <r>
    <x v="411"/>
    <x v="1"/>
    <s v="PO Number"/>
    <s v="VAL-9786"/>
    <s v="VAL-6077"/>
    <x v="14"/>
    <s v="ID_Num_3"/>
    <s v="03647 John Extensions Suite 571"/>
    <s v="Ericstad"/>
    <m/>
    <s v="42591"/>
    <s v="GB"/>
    <s v="PO-187"/>
    <m/>
    <s v="ID-2377a000"/>
    <s v="Lynn Schmitt"/>
    <m/>
    <x v="0"/>
    <s v=""/>
    <s v=""/>
    <s v=""/>
    <s v=""/>
    <s v=""/>
    <s v=""/>
    <s v=""/>
    <s v=""/>
    <s v=""/>
    <s v=""/>
    <s v=""/>
    <s v=""/>
    <s v=""/>
    <s v=""/>
    <s v=""/>
    <s v=""/>
    <s v=""/>
    <s v=""/>
    <m/>
    <m/>
    <n v="0"/>
    <n v="0"/>
    <n v="0"/>
    <n v="0"/>
    <n v="0"/>
  </r>
  <r>
    <x v="507"/>
    <x v="1"/>
    <s v="PO Number"/>
    <s v="VAL-2579"/>
    <s v="VAL-2499"/>
    <x v="14"/>
    <s v="ID_Num_6"/>
    <s v="2864 Michael Gardens Apt. 083"/>
    <s v="Briannaville"/>
    <s v="BC"/>
    <s v="45649"/>
    <s v="CA"/>
    <s v="PO-708"/>
    <m/>
    <s v="ID-1606a000"/>
    <s v="Rebecca Mclaughlin"/>
    <m/>
    <x v="0"/>
    <s v=""/>
    <s v=""/>
    <s v=""/>
    <s v=""/>
    <s v=""/>
    <s v=""/>
    <s v=""/>
    <s v=""/>
    <s v=""/>
    <s v=""/>
    <s v=""/>
    <s v=""/>
    <s v=""/>
    <s v=""/>
    <s v=""/>
    <s v=""/>
    <s v=""/>
    <s v=""/>
    <m/>
    <m/>
    <n v="0"/>
    <n v="0"/>
    <n v="0"/>
    <n v="0"/>
    <n v="0"/>
  </r>
  <r>
    <x v="512"/>
    <x v="0"/>
    <s v="PO Number"/>
    <s v="VAL-7870"/>
    <s v="VAL-2398"/>
    <x v="2"/>
    <s v="ID_Num_4"/>
    <s v="95278 Jones Ridges"/>
    <s v="Robinview"/>
    <s v="KS"/>
    <s v="94221"/>
    <s v="US"/>
    <s v="PO-489"/>
    <m/>
    <s v="ID-2196a000"/>
    <s v="Nancy Hoover"/>
    <m/>
    <x v="0"/>
    <s v=""/>
    <s v=""/>
    <s v=""/>
    <s v=""/>
    <s v=""/>
    <s v=""/>
    <s v=""/>
    <s v=""/>
    <s v=""/>
    <s v=""/>
    <s v=""/>
    <s v=""/>
    <s v=""/>
    <s v=""/>
    <s v=""/>
    <s v=""/>
    <s v=""/>
    <s v=""/>
    <m/>
    <m/>
    <n v="0"/>
    <n v="0"/>
    <n v="0"/>
    <n v="0"/>
    <n v="0"/>
  </r>
  <r>
    <x v="430"/>
    <x v="1"/>
    <s v="Account Name"/>
    <s v="VAL-8439"/>
    <s v="VAL-7960"/>
    <x v="12"/>
    <s v="ID_Num_6"/>
    <s v="3495 Perry Plain Apt. 298"/>
    <s v="Jameschester"/>
    <s v="BC"/>
    <s v="02982"/>
    <s v="CA"/>
    <s v="PO-705"/>
    <m/>
    <s v="ID-1160a000"/>
    <s v="Amy Hatfield"/>
    <m/>
    <x v="0"/>
    <s v=""/>
    <s v=""/>
    <s v=""/>
    <s v=""/>
    <s v=""/>
    <s v=""/>
    <s v=""/>
    <s v=""/>
    <s v=""/>
    <s v=""/>
    <s v=""/>
    <s v=""/>
    <s v=""/>
    <s v=""/>
    <s v=""/>
    <s v=""/>
    <s v=""/>
    <s v=""/>
    <m/>
    <m/>
    <n v="0"/>
    <n v="0"/>
    <n v="0"/>
    <n v="0"/>
    <n v="0"/>
  </r>
  <r>
    <x v="147"/>
    <x v="2"/>
    <s v="Billing Contact Name"/>
    <s v="VAL-7870"/>
    <s v="VAL-1506"/>
    <x v="11"/>
    <s v="ID_Num_8"/>
    <s v="52563 Johnson Ways"/>
    <s v="Kristinville"/>
    <s v="BC"/>
    <s v="47734"/>
    <s v="CA"/>
    <s v="PO-345"/>
    <m/>
    <s v="ID-4982a000"/>
    <s v="Mitchell Kim"/>
    <m/>
    <x v="0"/>
    <s v=""/>
    <s v=""/>
    <s v=""/>
    <s v=""/>
    <s v=""/>
    <s v=""/>
    <s v=""/>
    <s v=""/>
    <s v=""/>
    <s v=""/>
    <s v=""/>
    <s v=""/>
    <s v=""/>
    <s v=""/>
    <s v=""/>
    <s v=""/>
    <s v=""/>
    <s v=""/>
    <m/>
    <m/>
    <n v="0"/>
    <n v="0"/>
    <n v="0"/>
    <n v="0"/>
    <n v="0"/>
  </r>
  <r>
    <x v="513"/>
    <x v="0"/>
    <s v="Billing Contact Name"/>
    <s v="VAL-1940"/>
    <s v="VAL-6056"/>
    <x v="4"/>
    <s v="ID_Num_2"/>
    <s v="02971 Jessica Forks Apt. 186"/>
    <s v="Jimenezchester"/>
    <s v="MT"/>
    <s v="59339"/>
    <s v="US"/>
    <s v="PO-118"/>
    <m/>
    <s v="ID-5310a000"/>
    <s v="Vickie Carroll"/>
    <m/>
    <x v="0"/>
    <s v=""/>
    <s v=""/>
    <s v=""/>
    <s v=""/>
    <s v=""/>
    <s v=""/>
    <s v=""/>
    <s v=""/>
    <s v=""/>
    <s v=""/>
    <s v=""/>
    <s v=""/>
    <s v=""/>
    <s v=""/>
    <s v=""/>
    <s v=""/>
    <s v=""/>
    <s v=""/>
    <m/>
    <m/>
    <n v="0"/>
    <n v="0"/>
    <n v="0"/>
    <n v="0"/>
    <n v="0"/>
  </r>
  <r>
    <x v="431"/>
    <x v="2"/>
    <s v="Account Name"/>
    <s v="VAL-4406"/>
    <s v="VAL-6738"/>
    <x v="13"/>
    <s v="ID_Num_2"/>
    <s v="29502 Moore Skyway Apt. 836"/>
    <s v="South Elijah"/>
    <m/>
    <s v="79734"/>
    <s v="GB"/>
    <s v="PO-561"/>
    <m/>
    <s v="ID-6575a000"/>
    <s v="Alexander Conway"/>
    <m/>
    <x v="1"/>
    <s v=""/>
    <s v=""/>
    <s v=""/>
    <s v=""/>
    <s v=""/>
    <s v=""/>
    <s v=""/>
    <s v=""/>
    <s v=""/>
    <s v=""/>
    <s v=""/>
    <s v=""/>
    <s v=""/>
    <s v=""/>
    <s v=""/>
    <s v=""/>
    <s v=""/>
    <s v=""/>
    <m/>
    <m/>
    <n v="0"/>
    <n v="0"/>
    <n v="0"/>
    <n v="0"/>
    <n v="0"/>
  </r>
  <r>
    <x v="175"/>
    <x v="2"/>
    <s v="Billing Contact Name"/>
    <s v="VAL-2082"/>
    <s v="VAL-4259"/>
    <x v="0"/>
    <s v="ID_Num_3"/>
    <s v="591 Christopher Harbor Suite 769"/>
    <s v="Lake Stephen"/>
    <s v="BC"/>
    <s v="51849"/>
    <s v="CA"/>
    <s v="PO-362"/>
    <m/>
    <s v="ID-8383a000"/>
    <s v="Dustin Rose"/>
    <m/>
    <x v="0"/>
    <s v=""/>
    <s v=""/>
    <s v=""/>
    <s v=""/>
    <s v=""/>
    <s v=""/>
    <s v=""/>
    <s v=""/>
    <s v=""/>
    <s v=""/>
    <s v=""/>
    <s v=""/>
    <s v=""/>
    <s v=""/>
    <s v=""/>
    <s v=""/>
    <s v=""/>
    <s v=""/>
    <m/>
    <m/>
    <n v="0"/>
    <n v="0"/>
    <n v="0"/>
    <n v="0"/>
    <n v="0"/>
  </r>
  <r>
    <x v="333"/>
    <x v="1"/>
    <s v="Billing Contact Name"/>
    <s v="VAL-5335"/>
    <s v="VAL-4190"/>
    <x v="15"/>
    <s v="ID_Num_10"/>
    <s v="23137 Cynthia Prairie Apt. 841"/>
    <s v="Bradleymouth"/>
    <s v="BC"/>
    <s v="79002"/>
    <s v="CA"/>
    <s v="PO-284"/>
    <m/>
    <s v="ID-9694a000"/>
    <s v="Sarah May"/>
    <m/>
    <x v="0"/>
    <s v=""/>
    <s v=""/>
    <s v=""/>
    <s v=""/>
    <s v=""/>
    <s v=""/>
    <s v=""/>
    <s v=""/>
    <s v=""/>
    <s v=""/>
    <s v=""/>
    <s v=""/>
    <s v=""/>
    <s v=""/>
    <s v=""/>
    <s v=""/>
    <s v=""/>
    <s v=""/>
    <m/>
    <m/>
    <n v="0"/>
    <n v="0"/>
    <n v="0"/>
    <n v="0"/>
    <n v="0"/>
  </r>
  <r>
    <x v="215"/>
    <x v="1"/>
    <s v="Bill To Contact"/>
    <s v="VAL-3927"/>
    <s v="VAL-9475"/>
    <x v="0"/>
    <s v="ID_Num_10"/>
    <s v="772 Suzanne Corner"/>
    <s v="Whitehaven"/>
    <s v="KY"/>
    <s v="72297"/>
    <s v="US"/>
    <s v="PO-397"/>
    <m/>
    <s v="ID-7238a000"/>
    <s v="Dr. Karen Moore"/>
    <m/>
    <x v="1"/>
    <s v=""/>
    <s v=""/>
    <s v=""/>
    <s v=""/>
    <s v=""/>
    <s v=""/>
    <s v=""/>
    <s v=""/>
    <s v=""/>
    <s v=""/>
    <s v=""/>
    <s v=""/>
    <s v=""/>
    <s v=""/>
    <s v=""/>
    <s v=""/>
    <s v=""/>
    <s v=""/>
    <m/>
    <m/>
    <n v="0"/>
    <n v="0"/>
    <n v="0"/>
    <n v="0"/>
    <n v="0"/>
  </r>
  <r>
    <x v="356"/>
    <x v="1"/>
    <s v="Account Name"/>
    <s v="VAL-3693"/>
    <s v="VAL-4912"/>
    <x v="15"/>
    <s v="ID_Num_4"/>
    <s v="4768 Sutton Wells Apt. 954"/>
    <s v="Cummingsmouth"/>
    <m/>
    <s v="64774"/>
    <s v="GB"/>
    <s v="PO-351"/>
    <m/>
    <s v="ID-4729a000"/>
    <s v="Douglas Humphrey"/>
    <m/>
    <x v="0"/>
    <s v=""/>
    <s v=""/>
    <s v=""/>
    <s v=""/>
    <s v=""/>
    <s v=""/>
    <s v=""/>
    <s v=""/>
    <s v=""/>
    <s v=""/>
    <s v=""/>
    <s v=""/>
    <s v=""/>
    <s v=""/>
    <s v=""/>
    <s v=""/>
    <s v=""/>
    <s v=""/>
    <m/>
    <m/>
    <n v="0"/>
    <n v="0"/>
    <n v="0"/>
    <n v="0"/>
    <n v="0"/>
  </r>
  <r>
    <x v="450"/>
    <x v="3"/>
    <s v="PO Number"/>
    <s v="VAL-9676"/>
    <s v="VAL-1700"/>
    <x v="6"/>
    <s v="ID_Num_2"/>
    <s v="22925 Ann Avenue"/>
    <s v="Frostshire"/>
    <s v="BC"/>
    <s v="11266"/>
    <s v="CA"/>
    <s v="PO-447"/>
    <m/>
    <s v="ID-4027a000"/>
    <s v="Sherry Wallace"/>
    <m/>
    <x v="0"/>
    <s v=""/>
    <s v=""/>
    <s v=""/>
    <s v=""/>
    <s v=""/>
    <s v=""/>
    <s v=""/>
    <s v=""/>
    <s v=""/>
    <s v=""/>
    <s v=""/>
    <s v=""/>
    <s v=""/>
    <s v=""/>
    <s v=""/>
    <s v=""/>
    <s v=""/>
    <s v=""/>
    <m/>
    <m/>
    <n v="0"/>
    <n v="0"/>
    <n v="0"/>
    <n v="0"/>
    <n v="0"/>
  </r>
  <r>
    <x v="40"/>
    <x v="1"/>
    <s v="Billing Contact Name"/>
    <s v="VAL-5466"/>
    <s v="VAL-7476"/>
    <x v="7"/>
    <s v="ID_Num_9"/>
    <s v="45639 Marshall Keys Suite 570"/>
    <s v="Starkton"/>
    <s v="WA"/>
    <s v="47558"/>
    <s v="US"/>
    <s v="PO-287"/>
    <m/>
    <s v="ID-6673a000"/>
    <s v="Eric Caldwell"/>
    <m/>
    <x v="0"/>
    <s v=""/>
    <s v=""/>
    <s v=""/>
    <s v=""/>
    <s v=""/>
    <s v=""/>
    <s v=""/>
    <s v=""/>
    <s v=""/>
    <s v=""/>
    <s v=""/>
    <s v=""/>
    <s v=""/>
    <s v=""/>
    <s v=""/>
    <s v=""/>
    <s v=""/>
    <s v=""/>
    <m/>
    <m/>
    <n v="0"/>
    <n v="0"/>
    <n v="0"/>
    <n v="0"/>
    <n v="0"/>
  </r>
  <r>
    <x v="514"/>
    <x v="2"/>
    <s v="Billing Contact Name"/>
    <s v="VAL-9746"/>
    <s v="VAL-7384"/>
    <x v="7"/>
    <s v="ID_Num_2"/>
    <s v="5404 Davis Crescent Suite 598"/>
    <s v="South Debbieside"/>
    <m/>
    <s v="11887"/>
    <s v="GB"/>
    <s v="PO-954"/>
    <m/>
    <s v="ID-3928a000"/>
    <s v="Casey Sims"/>
    <m/>
    <x v="0"/>
    <s v=""/>
    <s v=""/>
    <s v=""/>
    <s v=""/>
    <s v=""/>
    <s v=""/>
    <s v=""/>
    <s v=""/>
    <s v=""/>
    <s v=""/>
    <s v=""/>
    <s v=""/>
    <s v=""/>
    <s v=""/>
    <s v=""/>
    <s v=""/>
    <s v=""/>
    <s v=""/>
    <m/>
    <m/>
    <n v="0"/>
    <n v="0"/>
    <n v="0"/>
    <n v="0"/>
    <n v="0"/>
  </r>
  <r>
    <x v="515"/>
    <x v="1"/>
    <s v="PO Number"/>
    <s v="VAL-5738"/>
    <s v="VAL-7409"/>
    <x v="5"/>
    <s v="ID_Num_4"/>
    <s v="81390 Angel Hill Apt. 102"/>
    <s v="New Cameronburgh"/>
    <m/>
    <s v="59232"/>
    <s v="GB"/>
    <s v="PO-390"/>
    <m/>
    <s v="ID-3090a000"/>
    <s v="Bruce Bonilla"/>
    <m/>
    <x v="0"/>
    <s v=""/>
    <s v=""/>
    <s v=""/>
    <s v=""/>
    <s v=""/>
    <s v=""/>
    <s v=""/>
    <s v=""/>
    <s v=""/>
    <s v=""/>
    <s v=""/>
    <s v=""/>
    <s v=""/>
    <s v=""/>
    <s v=""/>
    <s v=""/>
    <s v=""/>
    <s v=""/>
    <m/>
    <m/>
    <n v="0"/>
    <n v="0"/>
    <n v="0"/>
    <n v="0"/>
    <n v="0"/>
  </r>
  <r>
    <x v="76"/>
    <x v="0"/>
    <s v="Account Name"/>
    <s v="VAL-1055"/>
    <s v="VAL-1330"/>
    <x v="11"/>
    <s v="ID_Num_10"/>
    <s v="65830 Burgess Villages"/>
    <s v="North Dannyville"/>
    <s v="GA"/>
    <s v="10948"/>
    <s v="US"/>
    <s v="PO-963"/>
    <m/>
    <s v="ID-6965a000"/>
    <s v="Shaun Morton"/>
    <m/>
    <x v="0"/>
    <s v=""/>
    <s v=""/>
    <s v=""/>
    <s v=""/>
    <s v=""/>
    <s v=""/>
    <s v=""/>
    <s v=""/>
    <s v=""/>
    <s v=""/>
    <s v=""/>
    <s v=""/>
    <s v=""/>
    <s v=""/>
    <s v=""/>
    <s v=""/>
    <s v=""/>
    <s v=""/>
    <m/>
    <m/>
    <n v="0"/>
    <n v="0"/>
    <n v="0"/>
    <n v="0"/>
    <n v="0"/>
  </r>
  <r>
    <x v="75"/>
    <x v="2"/>
    <s v="PO Number"/>
    <s v="VAL-9885"/>
    <s v="VAL-1115"/>
    <x v="6"/>
    <s v="ID_Num_6"/>
    <s v="68045 Peterson Lock Apt. 314"/>
    <s v="Lake Maureenchester"/>
    <m/>
    <s v="11813"/>
    <s v="GB"/>
    <s v="PO-843"/>
    <m/>
    <s v="ID-9617a000"/>
    <s v="John Turner"/>
    <m/>
    <x v="0"/>
    <s v=""/>
    <s v=""/>
    <s v=""/>
    <s v=""/>
    <s v=""/>
    <s v=""/>
    <s v=""/>
    <s v=""/>
    <s v=""/>
    <s v=""/>
    <s v=""/>
    <s v=""/>
    <s v=""/>
    <s v=""/>
    <s v=""/>
    <s v=""/>
    <s v=""/>
    <s v=""/>
    <m/>
    <m/>
    <n v="0"/>
    <n v="0"/>
    <n v="0"/>
    <n v="0"/>
    <n v="0"/>
  </r>
  <r>
    <x v="100"/>
    <x v="2"/>
    <s v="Billing Contact Name"/>
    <s v="VAL-1357"/>
    <s v="VAL-9150"/>
    <x v="4"/>
    <s v="ID_Num_6"/>
    <s v="4575 Davis Harbor Apt. 772"/>
    <s v="Gardnertown"/>
    <s v="BC"/>
    <s v="48348"/>
    <s v="CA"/>
    <s v="PO-977"/>
    <m/>
    <s v="ID-4845a000"/>
    <s v="Cole Hodges"/>
    <m/>
    <x v="1"/>
    <s v=""/>
    <s v=""/>
    <s v=""/>
    <s v=""/>
    <s v=""/>
    <s v=""/>
    <s v=""/>
    <s v=""/>
    <s v=""/>
    <s v=""/>
    <s v=""/>
    <s v=""/>
    <s v=""/>
    <s v=""/>
    <s v=""/>
    <s v=""/>
    <s v=""/>
    <s v=""/>
    <m/>
    <m/>
    <n v="0"/>
    <n v="0"/>
    <n v="0"/>
    <n v="0"/>
    <n v="0"/>
  </r>
  <r>
    <x v="468"/>
    <x v="1"/>
    <s v="Billing Contact Name"/>
    <s v="VAL-4878"/>
    <s v="VAL-7986"/>
    <x v="7"/>
    <s v="ID_Num_8"/>
    <s v="09581 Carpenter Mews"/>
    <s v="North Emily"/>
    <m/>
    <s v="16138"/>
    <s v="GB"/>
    <s v="PO-180"/>
    <m/>
    <s v="ID-7367a000"/>
    <s v="Lisa Brooks"/>
    <m/>
    <x v="0"/>
    <s v=""/>
    <s v=""/>
    <s v=""/>
    <s v=""/>
    <s v=""/>
    <s v=""/>
    <s v=""/>
    <s v=""/>
    <s v=""/>
    <s v=""/>
    <s v=""/>
    <s v=""/>
    <s v=""/>
    <s v=""/>
    <s v=""/>
    <s v=""/>
    <s v=""/>
    <s v=""/>
    <m/>
    <m/>
    <n v="0"/>
    <n v="0"/>
    <n v="0"/>
    <n v="0"/>
    <n v="0"/>
  </r>
  <r>
    <x v="438"/>
    <x v="0"/>
    <s v="Billing Contact Name"/>
    <s v="VAL-4273"/>
    <s v="VAL-9352"/>
    <x v="1"/>
    <s v="ID_Num_1"/>
    <s v="13766 Christopher Island Apt. 338"/>
    <s v="Bowersland"/>
    <s v="BC"/>
    <s v="34291"/>
    <s v="CA"/>
    <s v="PO-420"/>
    <m/>
    <s v="ID-4447a000"/>
    <s v="Alicia Johnson MD"/>
    <m/>
    <x v="0"/>
    <s v=""/>
    <s v=""/>
    <s v=""/>
    <s v=""/>
    <s v=""/>
    <s v=""/>
    <s v=""/>
    <s v=""/>
    <s v=""/>
    <s v=""/>
    <s v=""/>
    <s v=""/>
    <s v=""/>
    <s v=""/>
    <s v=""/>
    <s v=""/>
    <s v=""/>
    <s v=""/>
    <m/>
    <m/>
    <n v="0"/>
    <n v="0"/>
    <n v="0"/>
    <n v="0"/>
    <n v="0"/>
  </r>
  <r>
    <x v="195"/>
    <x v="2"/>
    <s v="PO Number"/>
    <s v="VAL-1491"/>
    <s v="VAL-5899"/>
    <x v="8"/>
    <s v="ID_Num_6"/>
    <s v="1177 Chelsey Rest"/>
    <s v="Port Josephbury"/>
    <s v="BC"/>
    <s v="44780"/>
    <s v="CA"/>
    <s v="PO-692"/>
    <m/>
    <s v="ID-9509a000"/>
    <s v="Sara Robertson"/>
    <m/>
    <x v="0"/>
    <s v=""/>
    <s v=""/>
    <s v=""/>
    <s v=""/>
    <s v=""/>
    <s v=""/>
    <s v=""/>
    <s v=""/>
    <s v=""/>
    <s v=""/>
    <s v=""/>
    <s v=""/>
    <s v=""/>
    <s v=""/>
    <s v=""/>
    <s v=""/>
    <s v=""/>
    <s v=""/>
    <m/>
    <m/>
    <n v="0"/>
    <n v="0"/>
    <n v="0"/>
    <n v="0"/>
    <n v="0"/>
  </r>
  <r>
    <x v="516"/>
    <x v="2"/>
    <s v="Bill To Contact"/>
    <s v="VAL-2757"/>
    <s v="VAL-3510"/>
    <x v="9"/>
    <s v="ID_Num_1"/>
    <s v="12161 Bates Field Suite 329"/>
    <s v="Tinahaven"/>
    <s v="BC"/>
    <s v="46402"/>
    <s v="CA"/>
    <s v="PO-125"/>
    <m/>
    <s v="ID-4257a000"/>
    <s v="Jessica Miles"/>
    <m/>
    <x v="0"/>
    <s v=""/>
    <s v=""/>
    <s v=""/>
    <s v=""/>
    <s v=""/>
    <s v=""/>
    <s v=""/>
    <s v=""/>
    <s v=""/>
    <s v=""/>
    <s v=""/>
    <s v=""/>
    <s v=""/>
    <s v=""/>
    <s v=""/>
    <s v=""/>
    <s v=""/>
    <s v=""/>
    <m/>
    <m/>
    <n v="0"/>
    <n v="0"/>
    <n v="0"/>
    <n v="0"/>
    <n v="0"/>
  </r>
  <r>
    <x v="517"/>
    <x v="3"/>
    <s v="Account Name"/>
    <s v="VAL-4601"/>
    <s v="VAL-3448"/>
    <x v="13"/>
    <s v="ID_Num_4"/>
    <s v="7205 Tonya Hills Suite 905"/>
    <s v="North Luisborough"/>
    <m/>
    <s v="93325"/>
    <s v="GB"/>
    <s v="PO-621"/>
    <m/>
    <s v="ID-1951a000"/>
    <s v="Dustin Trujillo"/>
    <m/>
    <x v="0"/>
    <s v=""/>
    <s v=""/>
    <s v=""/>
    <s v=""/>
    <s v=""/>
    <s v=""/>
    <s v=""/>
    <s v=""/>
    <s v=""/>
    <s v=""/>
    <s v=""/>
    <s v=""/>
    <s v=""/>
    <s v=""/>
    <s v=""/>
    <s v=""/>
    <s v=""/>
    <s v=""/>
    <m/>
    <m/>
    <n v="0"/>
    <n v="0"/>
    <n v="0"/>
    <n v="0"/>
    <n v="0"/>
  </r>
  <r>
    <x v="225"/>
    <x v="0"/>
    <s v="Bill To Contact"/>
    <s v="VAL-4238"/>
    <s v="VAL-5154"/>
    <x v="1"/>
    <s v="ID_Num_1"/>
    <s v="3791 Kayla Pines Suite 443"/>
    <s v="West Danielle"/>
    <s v="BC"/>
    <s v="61272"/>
    <s v="CA"/>
    <s v="PO-909"/>
    <m/>
    <s v="ID-6787a000"/>
    <s v="Tamara Lopez"/>
    <m/>
    <x v="0"/>
    <s v=""/>
    <s v=""/>
    <s v=""/>
    <s v=""/>
    <s v=""/>
    <s v=""/>
    <s v=""/>
    <s v=""/>
    <s v=""/>
    <s v=""/>
    <s v=""/>
    <s v=""/>
    <s v=""/>
    <s v=""/>
    <s v=""/>
    <s v=""/>
    <s v=""/>
    <s v=""/>
    <m/>
    <m/>
    <n v="0"/>
    <n v="0"/>
    <n v="0"/>
    <n v="0"/>
    <n v="0"/>
  </r>
  <r>
    <x v="302"/>
    <x v="2"/>
    <s v="PO Number"/>
    <s v="VAL-5536"/>
    <s v="VAL-3796"/>
    <x v="13"/>
    <s v="ID_Num_2"/>
    <s v="19536 Gardner Ridge"/>
    <s v="Wilsonton"/>
    <m/>
    <s v="59523"/>
    <s v="GB"/>
    <s v="PO-717"/>
    <m/>
    <s v="ID-2191a000"/>
    <s v="Paul Riley"/>
    <m/>
    <x v="0"/>
    <s v=""/>
    <s v=""/>
    <s v=""/>
    <s v=""/>
    <s v=""/>
    <s v=""/>
    <s v=""/>
    <s v=""/>
    <s v=""/>
    <s v=""/>
    <s v=""/>
    <s v=""/>
    <s v=""/>
    <s v=""/>
    <s v=""/>
    <s v=""/>
    <s v=""/>
    <s v=""/>
    <m/>
    <m/>
    <n v="0"/>
    <n v="0"/>
    <n v="0"/>
    <n v="0"/>
    <n v="0"/>
  </r>
  <r>
    <x v="518"/>
    <x v="0"/>
    <s v="Account Name"/>
    <s v="VAL-5686"/>
    <s v="VAL-4366"/>
    <x v="11"/>
    <s v="ID_Num_9"/>
    <s v="6693 Rivas Oval"/>
    <s v="West Michaelstad"/>
    <m/>
    <s v="18456"/>
    <s v="GB"/>
    <s v="PO-181"/>
    <m/>
    <s v="ID-8457a000"/>
    <s v="Megan Page"/>
    <m/>
    <x v="0"/>
    <s v=""/>
    <s v=""/>
    <s v=""/>
    <s v=""/>
    <s v=""/>
    <s v=""/>
    <s v=""/>
    <s v=""/>
    <s v=""/>
    <s v=""/>
    <s v=""/>
    <s v=""/>
    <s v=""/>
    <s v=""/>
    <s v=""/>
    <s v=""/>
    <s v=""/>
    <s v=""/>
    <m/>
    <m/>
    <n v="0"/>
    <n v="0"/>
    <n v="0"/>
    <n v="0"/>
    <n v="0"/>
  </r>
  <r>
    <x v="519"/>
    <x v="0"/>
    <s v="Bill To Contact"/>
    <s v="VAL-8638"/>
    <s v="VAL-3181"/>
    <x v="12"/>
    <s v="ID_Num_9"/>
    <s v="6313 Kristopher Way"/>
    <s v="North Gabrielleland"/>
    <m/>
    <s v="66808"/>
    <s v="GB"/>
    <s v="PO-688"/>
    <m/>
    <s v="ID-3935a000"/>
    <s v="Daniel Stevenson"/>
    <m/>
    <x v="1"/>
    <s v=""/>
    <s v=""/>
    <s v=""/>
    <s v=""/>
    <s v=""/>
    <s v=""/>
    <s v=""/>
    <s v=""/>
    <s v=""/>
    <s v=""/>
    <s v=""/>
    <s v=""/>
    <s v=""/>
    <s v=""/>
    <s v=""/>
    <s v=""/>
    <s v=""/>
    <s v=""/>
    <m/>
    <m/>
    <n v="0"/>
    <n v="0"/>
    <n v="0"/>
    <n v="0"/>
    <n v="0"/>
  </r>
  <r>
    <x v="104"/>
    <x v="2"/>
    <s v="PO Number"/>
    <s v="VAL-5246"/>
    <s v="VAL-7005"/>
    <x v="7"/>
    <s v="ID_Num_1"/>
    <s v="7967 Gonzalez Inlet Apt. 442"/>
    <s v="Lake Kelsey"/>
    <s v="GA"/>
    <s v="90326"/>
    <s v="US"/>
    <s v="PO-587"/>
    <m/>
    <s v="ID-9964a000"/>
    <s v="Matthew Moore"/>
    <m/>
    <x v="0"/>
    <s v=""/>
    <s v=""/>
    <s v=""/>
    <s v=""/>
    <s v=""/>
    <s v=""/>
    <s v=""/>
    <s v=""/>
    <s v=""/>
    <s v=""/>
    <s v=""/>
    <s v=""/>
    <s v=""/>
    <s v=""/>
    <s v=""/>
    <s v=""/>
    <s v=""/>
    <s v=""/>
    <m/>
    <m/>
    <n v="0"/>
    <n v="0"/>
    <n v="0"/>
    <n v="0"/>
    <n v="0"/>
  </r>
  <r>
    <x v="520"/>
    <x v="0"/>
    <s v="Account Name"/>
    <s v="VAL-9234"/>
    <s v="VAL-2931"/>
    <x v="8"/>
    <s v="ID_Num_1"/>
    <s v="852 David Village"/>
    <s v="Carrieborough"/>
    <s v="OH"/>
    <s v="24797"/>
    <s v="US"/>
    <s v="PO-176"/>
    <m/>
    <s v="ID-6992a000"/>
    <s v="Janet Glover"/>
    <m/>
    <x v="1"/>
    <s v=""/>
    <s v=""/>
    <s v=""/>
    <s v=""/>
    <s v=""/>
    <s v=""/>
    <s v=""/>
    <s v=""/>
    <s v=""/>
    <s v=""/>
    <s v=""/>
    <s v=""/>
    <s v=""/>
    <s v=""/>
    <s v=""/>
    <s v=""/>
    <s v=""/>
    <s v=""/>
    <m/>
    <m/>
    <n v="0"/>
    <n v="0"/>
    <n v="0"/>
    <n v="0"/>
    <n v="0"/>
  </r>
  <r>
    <x v="521"/>
    <x v="3"/>
    <s v="Bill To Contact"/>
    <s v="VAL-5585"/>
    <s v="VAL-5549"/>
    <x v="2"/>
    <s v="ID_Num_9"/>
    <s v="27482 Kenneth Park"/>
    <s v="Mccarthytown"/>
    <s v="BC"/>
    <s v="75353"/>
    <s v="CA"/>
    <s v="PO-704"/>
    <m/>
    <s v="ID-2221a000"/>
    <s v="Chelsea Daniel"/>
    <m/>
    <x v="0"/>
    <s v=""/>
    <s v=""/>
    <s v=""/>
    <s v=""/>
    <s v=""/>
    <s v=""/>
    <s v=""/>
    <s v=""/>
    <s v=""/>
    <s v=""/>
    <s v=""/>
    <s v=""/>
    <s v=""/>
    <s v=""/>
    <s v=""/>
    <s v=""/>
    <s v=""/>
    <s v=""/>
    <m/>
    <m/>
    <n v="0"/>
    <n v="0"/>
    <n v="0"/>
    <n v="0"/>
    <n v="0"/>
  </r>
  <r>
    <x v="85"/>
    <x v="3"/>
    <s v="Account Name"/>
    <s v="VAL-6895"/>
    <s v="VAL-3790"/>
    <x v="4"/>
    <s v="ID_Num_4"/>
    <s v="0653 Zachary Pike"/>
    <s v="Kimton"/>
    <m/>
    <s v="88083"/>
    <s v="GB"/>
    <s v="PO-271"/>
    <m/>
    <s v="ID-3694a000"/>
    <s v="Emily Peterson"/>
    <m/>
    <x v="0"/>
    <s v=""/>
    <s v=""/>
    <s v=""/>
    <s v=""/>
    <s v=""/>
    <s v=""/>
    <s v=""/>
    <s v=""/>
    <s v=""/>
    <s v=""/>
    <s v=""/>
    <s v=""/>
    <s v=""/>
    <s v=""/>
    <s v=""/>
    <s v=""/>
    <s v=""/>
    <s v=""/>
    <m/>
    <m/>
    <n v="0"/>
    <n v="0"/>
    <n v="0"/>
    <n v="0"/>
    <n v="0"/>
  </r>
  <r>
    <x v="303"/>
    <x v="1"/>
    <s v="Bill To Contact"/>
    <s v="VAL-8512"/>
    <s v="VAL-4033"/>
    <x v="5"/>
    <s v="ID_Num_7"/>
    <s v="515 Alexandra Well"/>
    <s v="Port Bernard"/>
    <s v="KY"/>
    <s v="71922"/>
    <s v="US"/>
    <s v="PO-678"/>
    <m/>
    <s v="ID-6038a000"/>
    <s v="David Cameron"/>
    <m/>
    <x v="0"/>
    <s v=""/>
    <s v=""/>
    <s v=""/>
    <s v=""/>
    <s v=""/>
    <s v=""/>
    <s v=""/>
    <s v=""/>
    <s v=""/>
    <s v=""/>
    <s v=""/>
    <s v=""/>
    <s v=""/>
    <s v=""/>
    <s v=""/>
    <s v=""/>
    <s v=""/>
    <s v=""/>
    <m/>
    <m/>
    <n v="0"/>
    <n v="0"/>
    <n v="0"/>
    <n v="0"/>
    <n v="0"/>
  </r>
  <r>
    <x v="185"/>
    <x v="0"/>
    <s v="Account Name"/>
    <s v="VAL-3618"/>
    <s v="VAL-2719"/>
    <x v="12"/>
    <s v="ID_Num_8"/>
    <s v="68294 Dalton Parkways"/>
    <s v="Flemingtown"/>
    <s v="BC"/>
    <s v="65035"/>
    <s v="CA"/>
    <s v="PO-802"/>
    <m/>
    <s v="ID-6552a000"/>
    <s v="Jeremy Nguyen"/>
    <m/>
    <x v="0"/>
    <s v=""/>
    <s v=""/>
    <s v=""/>
    <s v=""/>
    <s v=""/>
    <s v=""/>
    <s v=""/>
    <s v=""/>
    <s v=""/>
    <s v=""/>
    <s v=""/>
    <s v=""/>
    <s v=""/>
    <s v=""/>
    <s v=""/>
    <s v=""/>
    <s v=""/>
    <s v=""/>
    <m/>
    <m/>
    <n v="0"/>
    <n v="0"/>
    <n v="0"/>
    <n v="0"/>
    <n v="0"/>
  </r>
  <r>
    <x v="232"/>
    <x v="1"/>
    <s v="Account Name"/>
    <s v="VAL-1025"/>
    <s v="VAL-8538"/>
    <x v="11"/>
    <s v="ID_Num_6"/>
    <s v="94933 Hanson Island"/>
    <s v="North Eric"/>
    <m/>
    <s v="87657"/>
    <s v="GB"/>
    <s v="PO-139"/>
    <m/>
    <s v="ID-2300a000"/>
    <s v="Mark Cox"/>
    <m/>
    <x v="0"/>
    <s v=""/>
    <s v=""/>
    <s v=""/>
    <s v=""/>
    <s v=""/>
    <s v=""/>
    <s v=""/>
    <s v=""/>
    <s v=""/>
    <s v=""/>
    <s v=""/>
    <s v=""/>
    <s v=""/>
    <s v=""/>
    <s v=""/>
    <s v=""/>
    <s v=""/>
    <s v=""/>
    <m/>
    <m/>
    <n v="0"/>
    <n v="0"/>
    <n v="0"/>
    <n v="0"/>
    <n v="0"/>
  </r>
  <r>
    <x v="371"/>
    <x v="0"/>
    <s v="Bill To Contact"/>
    <s v="VAL-5140"/>
    <s v="VAL-9398"/>
    <x v="13"/>
    <s v="ID_Num_2"/>
    <s v="4188 Smith Shores"/>
    <s v="Shawnburgh"/>
    <s v="TX"/>
    <s v="03034"/>
    <s v="US"/>
    <s v="PO-284"/>
    <m/>
    <s v="ID-6147a000"/>
    <s v="Antonio Martinez"/>
    <m/>
    <x v="0"/>
    <s v=""/>
    <s v=""/>
    <s v=""/>
    <s v=""/>
    <s v=""/>
    <s v=""/>
    <s v=""/>
    <s v=""/>
    <s v=""/>
    <s v=""/>
    <s v=""/>
    <s v=""/>
    <s v=""/>
    <s v=""/>
    <s v=""/>
    <s v=""/>
    <s v=""/>
    <s v=""/>
    <m/>
    <m/>
    <n v="0"/>
    <n v="0"/>
    <n v="0"/>
    <n v="0"/>
    <n v="0"/>
  </r>
  <r>
    <x v="30"/>
    <x v="0"/>
    <s v="Bill To Contact"/>
    <s v="VAL-7141"/>
    <s v="VAL-5149"/>
    <x v="13"/>
    <s v="ID_Num_5"/>
    <s v="723 Campos Estates Suite 753"/>
    <s v="Port Scottside"/>
    <m/>
    <s v="35883"/>
    <s v="GB"/>
    <s v="PO-485"/>
    <m/>
    <s v="ID-2933a000"/>
    <s v="Sarah Jackson"/>
    <m/>
    <x v="0"/>
    <s v=""/>
    <s v=""/>
    <s v=""/>
    <s v=""/>
    <s v=""/>
    <s v=""/>
    <s v=""/>
    <s v=""/>
    <s v=""/>
    <s v=""/>
    <s v=""/>
    <s v=""/>
    <s v=""/>
    <s v=""/>
    <s v=""/>
    <s v=""/>
    <s v=""/>
    <s v=""/>
    <m/>
    <m/>
    <n v="0"/>
    <n v="0"/>
    <n v="0"/>
    <n v="0"/>
    <n v="0"/>
  </r>
  <r>
    <x v="133"/>
    <x v="0"/>
    <s v="Account Name"/>
    <s v="VAL-4291"/>
    <s v="VAL-9108"/>
    <x v="5"/>
    <s v="ID_Num_1"/>
    <s v="0598 Burgess Corners Suite 730"/>
    <s v="West Ann"/>
    <m/>
    <s v="79122"/>
    <s v="GB"/>
    <s v="PO-649"/>
    <m/>
    <s v="ID-9771a000"/>
    <s v="Jordan Phillips"/>
    <m/>
    <x v="0"/>
    <s v=""/>
    <s v=""/>
    <s v=""/>
    <s v=""/>
    <s v=""/>
    <s v=""/>
    <s v=""/>
    <s v=""/>
    <s v=""/>
    <s v=""/>
    <s v=""/>
    <s v=""/>
    <s v=""/>
    <s v=""/>
    <s v=""/>
    <s v=""/>
    <s v=""/>
    <s v=""/>
    <m/>
    <m/>
    <n v="0"/>
    <n v="0"/>
    <n v="0"/>
    <n v="0"/>
    <n v="0"/>
  </r>
  <r>
    <x v="259"/>
    <x v="3"/>
    <s v="PO Number"/>
    <s v="VAL-8301"/>
    <s v="VAL-5962"/>
    <x v="7"/>
    <s v="ID_Num_10"/>
    <s v="02662 Donald Turnpike"/>
    <s v="East Kimberlyshire"/>
    <s v="LA"/>
    <s v="68466"/>
    <s v="US"/>
    <s v="PO-204"/>
    <m/>
    <s v="ID-6163a000"/>
    <s v="John Morris"/>
    <m/>
    <x v="0"/>
    <s v=""/>
    <s v=""/>
    <s v=""/>
    <s v=""/>
    <s v=""/>
    <s v=""/>
    <s v=""/>
    <s v=""/>
    <s v=""/>
    <s v=""/>
    <s v=""/>
    <s v=""/>
    <s v=""/>
    <s v=""/>
    <s v=""/>
    <s v=""/>
    <s v=""/>
    <s v=""/>
    <m/>
    <m/>
    <n v="0"/>
    <n v="0"/>
    <n v="0"/>
    <n v="0"/>
    <n v="0"/>
  </r>
  <r>
    <x v="199"/>
    <x v="3"/>
    <s v="PO Number"/>
    <s v="VAL-4823"/>
    <s v="VAL-5418"/>
    <x v="12"/>
    <s v="ID_Num_2"/>
    <s v="67073 Ortiz Plains"/>
    <s v="North Kayla"/>
    <m/>
    <s v="33735"/>
    <s v="GB"/>
    <s v="PO-389"/>
    <m/>
    <s v="ID-4713a000"/>
    <s v="Thomas Lyons"/>
    <m/>
    <x v="0"/>
    <s v=""/>
    <s v=""/>
    <s v=""/>
    <s v=""/>
    <s v=""/>
    <s v=""/>
    <s v=""/>
    <s v=""/>
    <s v=""/>
    <s v=""/>
    <s v=""/>
    <s v=""/>
    <s v=""/>
    <s v=""/>
    <s v=""/>
    <s v=""/>
    <s v=""/>
    <s v=""/>
    <m/>
    <m/>
    <n v="0"/>
    <n v="0"/>
    <n v="0"/>
    <n v="0"/>
    <n v="0"/>
  </r>
  <r>
    <x v="522"/>
    <x v="1"/>
    <s v="PO Number"/>
    <s v="VAL-5736"/>
    <s v="VAL-6550"/>
    <x v="11"/>
    <s v="ID_Num_5"/>
    <s v="1949 Miller Greens"/>
    <s v="Port Christinafort"/>
    <m/>
    <s v="43480"/>
    <s v="GB"/>
    <s v="PO-106"/>
    <m/>
    <s v="ID-6584a000"/>
    <s v="Rebecca Mclaughlin"/>
    <m/>
    <x v="0"/>
    <s v=""/>
    <s v=""/>
    <s v=""/>
    <s v=""/>
    <s v=""/>
    <s v=""/>
    <s v=""/>
    <s v=""/>
    <s v=""/>
    <s v=""/>
    <s v=""/>
    <s v=""/>
    <s v=""/>
    <s v=""/>
    <s v=""/>
    <s v=""/>
    <s v=""/>
    <s v=""/>
    <m/>
    <m/>
    <n v="0"/>
    <n v="0"/>
    <n v="0"/>
    <n v="0"/>
    <n v="0"/>
  </r>
  <r>
    <x v="7"/>
    <x v="2"/>
    <s v="Billing Contact Name"/>
    <s v="VAL-9217"/>
    <s v="VAL-2301"/>
    <x v="12"/>
    <s v="ID_Num_4"/>
    <s v="7016 Alex Drive"/>
    <s v="Leeborough"/>
    <s v="OR"/>
    <s v="41644"/>
    <s v="US"/>
    <s v="PO-820"/>
    <m/>
    <s v="ID-2394a000"/>
    <s v="Hannah Velez"/>
    <m/>
    <x v="0"/>
    <s v=""/>
    <s v=""/>
    <s v=""/>
    <s v=""/>
    <s v=""/>
    <s v=""/>
    <s v=""/>
    <s v=""/>
    <s v=""/>
    <s v=""/>
    <s v=""/>
    <s v=""/>
    <s v=""/>
    <s v=""/>
    <s v=""/>
    <s v=""/>
    <s v=""/>
    <s v=""/>
    <m/>
    <m/>
    <n v="0"/>
    <n v="0"/>
    <n v="0"/>
    <n v="0"/>
    <n v="0"/>
  </r>
  <r>
    <x v="523"/>
    <x v="1"/>
    <s v="Account Name"/>
    <s v="VAL-2062"/>
    <s v="VAL-4766"/>
    <x v="0"/>
    <s v="ID_Num_5"/>
    <s v="23014 Laura Mountains"/>
    <s v="East Jamesberg"/>
    <s v="BC"/>
    <s v="82232"/>
    <s v="CA"/>
    <s v="PO-378"/>
    <m/>
    <s v="ID-3290a000"/>
    <s v="Nicole Harmon"/>
    <m/>
    <x v="0"/>
    <s v=""/>
    <s v=""/>
    <s v=""/>
    <s v=""/>
    <s v=""/>
    <s v=""/>
    <s v=""/>
    <s v=""/>
    <s v=""/>
    <s v=""/>
    <s v=""/>
    <s v=""/>
    <s v=""/>
    <s v=""/>
    <s v=""/>
    <s v=""/>
    <s v=""/>
    <s v=""/>
    <m/>
    <m/>
    <n v="0"/>
    <n v="0"/>
    <n v="0"/>
    <n v="0"/>
    <n v="0"/>
  </r>
  <r>
    <x v="186"/>
    <x v="3"/>
    <s v="Account Name"/>
    <s v="VAL-4440"/>
    <s v="VAL-2317"/>
    <x v="13"/>
    <s v="ID_Num_3"/>
    <s v="4680 Laura Expressway"/>
    <s v="Nancyburgh"/>
    <m/>
    <s v="28786"/>
    <s v="GB"/>
    <s v="PO-830"/>
    <m/>
    <s v="ID-5957a000"/>
    <s v="Karen Mack"/>
    <m/>
    <x v="0"/>
    <s v=""/>
    <s v=""/>
    <s v=""/>
    <s v=""/>
    <s v=""/>
    <s v=""/>
    <s v=""/>
    <s v=""/>
    <s v=""/>
    <s v=""/>
    <s v=""/>
    <s v=""/>
    <s v=""/>
    <s v=""/>
    <s v=""/>
    <s v=""/>
    <s v=""/>
    <s v=""/>
    <m/>
    <m/>
    <n v="0"/>
    <n v="0"/>
    <n v="0"/>
    <n v="0"/>
    <n v="0"/>
  </r>
  <r>
    <x v="212"/>
    <x v="0"/>
    <s v="Account Name"/>
    <s v="VAL-9839"/>
    <s v="VAL-7680"/>
    <x v="8"/>
    <s v="ID_Num_7"/>
    <s v="635 Michele Ports"/>
    <s v="Michaelbury"/>
    <s v="BC"/>
    <s v="20271"/>
    <s v="CA"/>
    <s v="PO-156"/>
    <m/>
    <s v="ID-4782a000"/>
    <s v="Shelly Shah"/>
    <m/>
    <x v="0"/>
    <s v=""/>
    <s v=""/>
    <s v=""/>
    <s v=""/>
    <s v=""/>
    <s v=""/>
    <s v=""/>
    <s v=""/>
    <s v=""/>
    <s v=""/>
    <s v=""/>
    <s v=""/>
    <s v=""/>
    <s v=""/>
    <s v=""/>
    <s v=""/>
    <s v=""/>
    <s v=""/>
    <m/>
    <m/>
    <n v="0"/>
    <n v="0"/>
    <n v="0"/>
    <n v="0"/>
    <n v="0"/>
  </r>
  <r>
    <x v="59"/>
    <x v="2"/>
    <s v="Billing Contact Name"/>
    <s v="VAL-8385"/>
    <s v="VAL-8659"/>
    <x v="15"/>
    <s v="ID_Num_2"/>
    <s v="48129 Arthur Key"/>
    <s v="West Katherinemouth"/>
    <m/>
    <s v="51555"/>
    <s v="GB"/>
    <s v="PO-586"/>
    <m/>
    <s v="ID-4463a000"/>
    <s v="Victoria Armstrong"/>
    <m/>
    <x v="0"/>
    <s v=""/>
    <s v=""/>
    <s v=""/>
    <s v=""/>
    <s v=""/>
    <s v=""/>
    <s v=""/>
    <s v=""/>
    <s v=""/>
    <s v=""/>
    <s v=""/>
    <s v=""/>
    <s v=""/>
    <s v=""/>
    <s v=""/>
    <s v=""/>
    <s v=""/>
    <s v=""/>
    <m/>
    <m/>
    <n v="0"/>
    <n v="0"/>
    <n v="0"/>
    <n v="0"/>
    <n v="0"/>
  </r>
  <r>
    <x v="93"/>
    <x v="2"/>
    <s v="Billing Contact Name"/>
    <s v="VAL-2472"/>
    <s v="VAL-4726"/>
    <x v="8"/>
    <s v="ID_Num_8"/>
    <s v="5544 Holland Loop Suite 817"/>
    <s v="New Daryl"/>
    <s v="BC"/>
    <s v="28485"/>
    <s v="CA"/>
    <s v="PO-432"/>
    <m/>
    <s v="ID-8161a000"/>
    <s v="Brittany Thompson"/>
    <m/>
    <x v="0"/>
    <s v=""/>
    <s v=""/>
    <s v=""/>
    <s v=""/>
    <s v=""/>
    <s v=""/>
    <s v=""/>
    <s v=""/>
    <s v=""/>
    <s v=""/>
    <s v=""/>
    <s v=""/>
    <s v=""/>
    <s v=""/>
    <s v=""/>
    <s v=""/>
    <s v=""/>
    <s v=""/>
    <m/>
    <m/>
    <n v="0"/>
    <n v="0"/>
    <n v="0"/>
    <n v="0"/>
    <n v="0"/>
  </r>
  <r>
    <x v="404"/>
    <x v="1"/>
    <s v="Billing Contact Name"/>
    <s v="VAL-1021"/>
    <s v="VAL-3736"/>
    <x v="12"/>
    <s v="ID_Num_3"/>
    <s v="9194 Susan Mountain Apt. 868"/>
    <s v="New Alicia"/>
    <m/>
    <s v="67949"/>
    <s v="GB"/>
    <s v="PO-939"/>
    <m/>
    <s v="ID-9806a000"/>
    <s v="Eric Mason"/>
    <m/>
    <x v="0"/>
    <s v=""/>
    <s v=""/>
    <s v=""/>
    <s v=""/>
    <s v=""/>
    <s v=""/>
    <s v=""/>
    <s v=""/>
    <s v=""/>
    <s v=""/>
    <s v=""/>
    <s v=""/>
    <s v=""/>
    <s v=""/>
    <s v=""/>
    <s v=""/>
    <s v=""/>
    <s v=""/>
    <m/>
    <m/>
    <n v="0"/>
    <n v="0"/>
    <n v="0"/>
    <n v="0"/>
    <n v="0"/>
  </r>
  <r>
    <x v="2"/>
    <x v="1"/>
    <s v="Account Name"/>
    <s v="VAL-2361"/>
    <s v="VAL-9814"/>
    <x v="13"/>
    <s v="ID_Num_8"/>
    <s v="8255 Heather Courts Suite 036"/>
    <s v="Harrisside"/>
    <s v="BC"/>
    <s v="52147"/>
    <s v="CA"/>
    <s v="PO-689"/>
    <m/>
    <s v="ID-8100a000"/>
    <s v="Ebony Miller"/>
    <m/>
    <x v="0"/>
    <s v=""/>
    <s v=""/>
    <s v=""/>
    <s v=""/>
    <s v=""/>
    <s v=""/>
    <s v=""/>
    <s v=""/>
    <s v=""/>
    <s v=""/>
    <s v=""/>
    <s v=""/>
    <s v=""/>
    <s v=""/>
    <s v=""/>
    <s v=""/>
    <s v=""/>
    <s v=""/>
    <m/>
    <m/>
    <n v="0"/>
    <n v="0"/>
    <n v="0"/>
    <n v="0"/>
    <n v="0"/>
  </r>
  <r>
    <x v="87"/>
    <x v="0"/>
    <s v="Billing Contact Name"/>
    <s v="VAL-9609"/>
    <s v="VAL-5558"/>
    <x v="11"/>
    <s v="ID_Num_7"/>
    <s v="81168 Smith Cliff"/>
    <s v="West Sharon"/>
    <m/>
    <s v="44530"/>
    <s v="GB"/>
    <s v="PO-869"/>
    <m/>
    <s v="ID-8843a000"/>
    <s v="Tiffany Ortiz"/>
    <m/>
    <x v="0"/>
    <s v=""/>
    <s v=""/>
    <s v=""/>
    <s v=""/>
    <s v=""/>
    <s v=""/>
    <s v=""/>
    <s v=""/>
    <s v=""/>
    <s v=""/>
    <s v=""/>
    <s v=""/>
    <s v=""/>
    <s v=""/>
    <s v=""/>
    <s v=""/>
    <s v=""/>
    <s v=""/>
    <m/>
    <m/>
    <n v="0"/>
    <n v="0"/>
    <n v="0"/>
    <n v="0"/>
    <n v="0"/>
  </r>
  <r>
    <x v="378"/>
    <x v="0"/>
    <s v="PO Number"/>
    <s v="VAL-5707"/>
    <s v="VAL-3446"/>
    <x v="2"/>
    <s v="ID_Num_7"/>
    <s v="951 Anthony Brook"/>
    <s v="Kimberlyfurt"/>
    <s v="MT"/>
    <s v="51458"/>
    <s v="US"/>
    <s v="PO-299"/>
    <m/>
    <s v="ID-9557a000"/>
    <s v="Edward Miller"/>
    <m/>
    <x v="1"/>
    <s v=""/>
    <s v=""/>
    <s v=""/>
    <s v=""/>
    <s v=""/>
    <s v=""/>
    <s v=""/>
    <s v=""/>
    <s v=""/>
    <s v=""/>
    <s v=""/>
    <s v=""/>
    <s v=""/>
    <s v=""/>
    <s v=""/>
    <s v=""/>
    <s v=""/>
    <s v=""/>
    <m/>
    <m/>
    <n v="0"/>
    <n v="0"/>
    <n v="0"/>
    <n v="0"/>
    <n v="0"/>
  </r>
  <r>
    <x v="470"/>
    <x v="3"/>
    <s v="Account Name"/>
    <s v="VAL-5886"/>
    <s v="VAL-5649"/>
    <x v="8"/>
    <s v="ID_Num_4"/>
    <s v="23949 Burns Passage Apt. 677"/>
    <s v="Port Chloe"/>
    <m/>
    <s v="03017"/>
    <s v="GB"/>
    <s v="PO-833"/>
    <m/>
    <s v="ID-2261a000"/>
    <s v="Joel Davis"/>
    <m/>
    <x v="0"/>
    <s v=""/>
    <s v=""/>
    <s v=""/>
    <s v=""/>
    <s v=""/>
    <s v=""/>
    <s v=""/>
    <s v=""/>
    <s v=""/>
    <s v=""/>
    <s v=""/>
    <s v=""/>
    <s v=""/>
    <s v=""/>
    <s v=""/>
    <s v=""/>
    <s v=""/>
    <s v=""/>
    <m/>
    <m/>
    <n v="0"/>
    <n v="0"/>
    <n v="0"/>
    <n v="0"/>
    <n v="0"/>
  </r>
  <r>
    <x v="524"/>
    <x v="2"/>
    <s v="Billing Contact Name"/>
    <s v="VAL-4213"/>
    <s v="VAL-2597"/>
    <x v="10"/>
    <s v="ID_Num_3"/>
    <s v="2427 Murray Lakes Suite 807"/>
    <s v="Grahamland"/>
    <s v="TX"/>
    <s v="23685"/>
    <s v="US"/>
    <s v="PO-929"/>
    <m/>
    <s v="ID-1300a000"/>
    <s v="Chad Acevedo"/>
    <m/>
    <x v="0"/>
    <s v=""/>
    <s v=""/>
    <s v=""/>
    <s v=""/>
    <s v=""/>
    <s v=""/>
    <s v=""/>
    <s v=""/>
    <s v=""/>
    <s v=""/>
    <s v=""/>
    <s v=""/>
    <s v=""/>
    <s v=""/>
    <s v=""/>
    <s v=""/>
    <s v=""/>
    <s v=""/>
    <m/>
    <m/>
    <n v="0"/>
    <n v="0"/>
    <n v="0"/>
    <n v="0"/>
    <n v="0"/>
  </r>
  <r>
    <x v="522"/>
    <x v="2"/>
    <s v="Account Name"/>
    <s v="VAL-8903"/>
    <s v="VAL-5752"/>
    <x v="15"/>
    <s v="ID_Num_1"/>
    <s v="244 Deanna Loaf"/>
    <s v="Lake Melissaton"/>
    <m/>
    <s v="97652"/>
    <s v="GB"/>
    <s v="PO-100"/>
    <m/>
    <s v="ID-9288a000"/>
    <s v="Paige Flores"/>
    <m/>
    <x v="0"/>
    <s v=""/>
    <s v=""/>
    <s v=""/>
    <s v=""/>
    <s v=""/>
    <s v=""/>
    <s v=""/>
    <s v=""/>
    <s v=""/>
    <s v=""/>
    <s v=""/>
    <s v=""/>
    <s v=""/>
    <s v=""/>
    <s v=""/>
    <s v=""/>
    <s v=""/>
    <s v=""/>
    <m/>
    <m/>
    <n v="0"/>
    <n v="0"/>
    <n v="0"/>
    <n v="0"/>
    <n v="0"/>
  </r>
  <r>
    <x v="398"/>
    <x v="1"/>
    <s v="Billing Contact Name"/>
    <s v="VAL-9334"/>
    <s v="VAL-7255"/>
    <x v="5"/>
    <s v="ID_Num_8"/>
    <s v="8502 Reyes Fort Suite 938"/>
    <s v="Hudsonfort"/>
    <m/>
    <s v="34224"/>
    <s v="GB"/>
    <s v="PO-584"/>
    <m/>
    <s v="ID-6911a000"/>
    <s v="Christopher Moore"/>
    <m/>
    <x v="0"/>
    <s v=""/>
    <s v=""/>
    <s v=""/>
    <s v=""/>
    <s v=""/>
    <s v=""/>
    <s v=""/>
    <s v=""/>
    <s v=""/>
    <s v=""/>
    <s v=""/>
    <s v=""/>
    <s v=""/>
    <s v=""/>
    <s v=""/>
    <s v=""/>
    <s v=""/>
    <s v=""/>
    <m/>
    <m/>
    <n v="0"/>
    <n v="0"/>
    <n v="0"/>
    <n v="0"/>
    <n v="0"/>
  </r>
  <r>
    <x v="525"/>
    <x v="0"/>
    <s v="Account Name"/>
    <s v="VAL-2623"/>
    <s v="VAL-7492"/>
    <x v="15"/>
    <s v="ID_Num_5"/>
    <s v="588 Donald Burg"/>
    <s v="New Bruce"/>
    <s v="OK"/>
    <s v="01805"/>
    <s v="US"/>
    <s v="PO-153"/>
    <m/>
    <s v="ID-3666a000"/>
    <s v="David Johnson"/>
    <m/>
    <x v="0"/>
    <s v=""/>
    <s v=""/>
    <s v=""/>
    <s v=""/>
    <s v=""/>
    <s v=""/>
    <s v=""/>
    <s v=""/>
    <s v=""/>
    <s v=""/>
    <s v=""/>
    <s v=""/>
    <s v=""/>
    <s v=""/>
    <s v=""/>
    <s v=""/>
    <s v=""/>
    <s v=""/>
    <m/>
    <m/>
    <n v="0"/>
    <n v="0"/>
    <n v="0"/>
    <n v="0"/>
    <n v="0"/>
  </r>
  <r>
    <x v="319"/>
    <x v="1"/>
    <s v="Bill To Contact"/>
    <s v="VAL-9839"/>
    <s v="VAL-1469"/>
    <x v="7"/>
    <s v="ID_Num_3"/>
    <s v="285 Megan Trace"/>
    <s v="Lake Jacqueline"/>
    <m/>
    <s v="89989"/>
    <s v="GB"/>
    <s v="PO-990"/>
    <m/>
    <s v="ID-6250a000"/>
    <s v="Robin Gomez"/>
    <m/>
    <x v="0"/>
    <s v=""/>
    <s v=""/>
    <s v=""/>
    <s v=""/>
    <s v=""/>
    <s v=""/>
    <s v=""/>
    <s v=""/>
    <s v=""/>
    <s v=""/>
    <s v=""/>
    <s v=""/>
    <s v=""/>
    <s v=""/>
    <s v=""/>
    <s v=""/>
    <s v=""/>
    <s v=""/>
    <m/>
    <m/>
    <n v="0"/>
    <n v="0"/>
    <n v="0"/>
    <n v="0"/>
    <n v="0"/>
  </r>
  <r>
    <x v="265"/>
    <x v="3"/>
    <s v="Bill To Contact"/>
    <s v="VAL-8422"/>
    <s v="VAL-9361"/>
    <x v="6"/>
    <s v="ID_Num_10"/>
    <s v="4485 Butler Drives"/>
    <s v="Millerside"/>
    <s v="KY"/>
    <s v="77969"/>
    <s v="US"/>
    <s v="PO-137"/>
    <m/>
    <s v="ID-1206a000"/>
    <s v="Jerome Brooks"/>
    <m/>
    <x v="0"/>
    <s v=""/>
    <s v=""/>
    <s v=""/>
    <s v=""/>
    <s v=""/>
    <s v=""/>
    <s v=""/>
    <s v=""/>
    <s v=""/>
    <s v=""/>
    <s v=""/>
    <s v=""/>
    <s v=""/>
    <s v=""/>
    <s v=""/>
    <s v=""/>
    <s v=""/>
    <s v=""/>
    <m/>
    <m/>
    <n v="0"/>
    <n v="0"/>
    <n v="0"/>
    <n v="0"/>
    <n v="0"/>
  </r>
  <r>
    <x v="294"/>
    <x v="0"/>
    <s v="Billing Contact Name"/>
    <s v="VAL-3613"/>
    <s v="VAL-5571"/>
    <x v="9"/>
    <s v="ID_Num_2"/>
    <s v="8585 Randolph Valleys Suite 432"/>
    <s v="Lake Annaland"/>
    <s v="BC"/>
    <s v="29136"/>
    <s v="CA"/>
    <s v="PO-463"/>
    <m/>
    <s v="ID-7633a000"/>
    <s v="Brian White"/>
    <m/>
    <x v="0"/>
    <s v=""/>
    <s v=""/>
    <s v=""/>
    <s v=""/>
    <s v=""/>
    <s v=""/>
    <s v=""/>
    <s v=""/>
    <s v=""/>
    <s v=""/>
    <s v=""/>
    <s v=""/>
    <s v=""/>
    <s v=""/>
    <s v=""/>
    <s v=""/>
    <s v=""/>
    <s v=""/>
    <m/>
    <m/>
    <n v="0"/>
    <n v="0"/>
    <n v="0"/>
    <n v="0"/>
    <n v="0"/>
  </r>
  <r>
    <x v="167"/>
    <x v="0"/>
    <s v="Bill To Contact"/>
    <s v="VAL-5770"/>
    <s v="VAL-9300"/>
    <x v="10"/>
    <s v="ID_Num_3"/>
    <s v="726 Tran Knolls Apt. 468"/>
    <s v="Brookeland"/>
    <s v="KS"/>
    <s v="82926"/>
    <s v="US"/>
    <s v="PO-353"/>
    <m/>
    <s v="ID-5304a000"/>
    <s v="Kristen Oneal"/>
    <m/>
    <x v="0"/>
    <s v=""/>
    <s v=""/>
    <s v=""/>
    <s v=""/>
    <s v=""/>
    <s v=""/>
    <s v=""/>
    <s v=""/>
    <s v=""/>
    <s v=""/>
    <s v=""/>
    <s v=""/>
    <s v=""/>
    <s v=""/>
    <s v=""/>
    <s v=""/>
    <s v=""/>
    <s v=""/>
    <m/>
    <m/>
    <n v="0"/>
    <n v="0"/>
    <n v="0"/>
    <n v="0"/>
    <n v="0"/>
  </r>
  <r>
    <x v="86"/>
    <x v="0"/>
    <s v="Bill To Contact"/>
    <s v="VAL-9265"/>
    <s v="VAL-4727"/>
    <x v="13"/>
    <s v="ID_Num_4"/>
    <s v="72778 David Gardens Apt. 525"/>
    <s v="North Joshua"/>
    <s v="NV"/>
    <s v="61674"/>
    <s v="US"/>
    <s v="PO-198"/>
    <m/>
    <s v="ID-3471a000"/>
    <s v="Gabriela Smith"/>
    <m/>
    <x v="0"/>
    <s v=""/>
    <s v=""/>
    <s v=""/>
    <s v=""/>
    <s v=""/>
    <s v=""/>
    <s v=""/>
    <s v=""/>
    <s v=""/>
    <s v=""/>
    <s v=""/>
    <s v=""/>
    <s v=""/>
    <s v=""/>
    <s v=""/>
    <s v=""/>
    <s v=""/>
    <s v=""/>
    <m/>
    <m/>
    <n v="0"/>
    <n v="0"/>
    <n v="0"/>
    <n v="0"/>
    <n v="0"/>
  </r>
  <r>
    <x v="16"/>
    <x v="0"/>
    <s v="Bill To Contact"/>
    <s v="VAL-9012"/>
    <s v="VAL-5924"/>
    <x v="11"/>
    <s v="ID_Num_3"/>
    <s v="5142 Tran Divide"/>
    <s v="West Alyssamouth"/>
    <s v="BC"/>
    <s v="66277"/>
    <s v="CA"/>
    <s v="PO-919"/>
    <m/>
    <s v="ID-7492a000"/>
    <s v="Molly Butler"/>
    <m/>
    <x v="0"/>
    <s v=""/>
    <s v=""/>
    <s v=""/>
    <s v=""/>
    <s v=""/>
    <s v=""/>
    <s v=""/>
    <s v=""/>
    <s v=""/>
    <s v=""/>
    <s v=""/>
    <s v=""/>
    <s v=""/>
    <s v=""/>
    <s v=""/>
    <s v=""/>
    <s v=""/>
    <s v=""/>
    <m/>
    <m/>
    <n v="0"/>
    <n v="0"/>
    <n v="0"/>
    <n v="0"/>
    <n v="0"/>
  </r>
  <r>
    <x v="130"/>
    <x v="2"/>
    <s v="Bill To Contact"/>
    <s v="VAL-7384"/>
    <s v="VAL-3276"/>
    <x v="5"/>
    <s v="ID_Num_5"/>
    <s v="30239 Ashley Lake Apt. 204"/>
    <s v="South Taylormouth"/>
    <s v="AS"/>
    <s v="31025"/>
    <s v="US"/>
    <s v="PO-786"/>
    <m/>
    <s v="ID-3894a000"/>
    <s v="Brian Neal"/>
    <m/>
    <x v="0"/>
    <s v=""/>
    <s v=""/>
    <s v=""/>
    <s v=""/>
    <s v=""/>
    <s v=""/>
    <s v=""/>
    <s v=""/>
    <s v="US State Code Error"/>
    <s v=""/>
    <s v=""/>
    <s v=""/>
    <s v=""/>
    <s v=""/>
    <s v=""/>
    <s v=""/>
    <s v=""/>
    <s v="US State Code Error; "/>
    <m/>
    <m/>
    <n v="0"/>
    <n v="0"/>
    <n v="1"/>
    <n v="0"/>
    <n v="1"/>
  </r>
  <r>
    <x v="526"/>
    <x v="2"/>
    <s v="Account Name"/>
    <s v="VAL-6561"/>
    <s v="VAL-7305"/>
    <x v="15"/>
    <s v="ID_Num_4"/>
    <s v="619 Kevin Avenue"/>
    <s v="South Alexandra"/>
    <m/>
    <s v="90213"/>
    <s v="GB"/>
    <s v="PO-381"/>
    <m/>
    <s v="ID-2178a000"/>
    <s v="John Kelly"/>
    <m/>
    <x v="0"/>
    <s v=""/>
    <s v=""/>
    <s v=""/>
    <s v=""/>
    <s v=""/>
    <s v=""/>
    <s v=""/>
    <s v=""/>
    <s v=""/>
    <s v=""/>
    <s v=""/>
    <s v=""/>
    <s v=""/>
    <s v=""/>
    <s v=""/>
    <s v=""/>
    <s v=""/>
    <s v=""/>
    <m/>
    <m/>
    <n v="0"/>
    <n v="0"/>
    <n v="0"/>
    <n v="0"/>
    <n v="0"/>
  </r>
  <r>
    <x v="276"/>
    <x v="3"/>
    <s v="Bill To Contact"/>
    <s v="VAL-6767"/>
    <s v="VAL-7932"/>
    <x v="15"/>
    <s v="ID_Num_5"/>
    <s v="54250 Ronald Via Suite 306"/>
    <s v="Lake Timothy"/>
    <s v="NM"/>
    <s v="02934"/>
    <s v="US"/>
    <s v="PO-413"/>
    <m/>
    <s v="ID-1329a000"/>
    <s v="Tiffany Walker"/>
    <m/>
    <x v="0"/>
    <s v=""/>
    <s v=""/>
    <s v=""/>
    <s v=""/>
    <s v=""/>
    <s v=""/>
    <s v=""/>
    <s v=""/>
    <s v=""/>
    <s v=""/>
    <s v=""/>
    <s v=""/>
    <s v=""/>
    <s v=""/>
    <s v=""/>
    <s v=""/>
    <s v=""/>
    <s v=""/>
    <m/>
    <m/>
    <n v="0"/>
    <n v="0"/>
    <n v="0"/>
    <n v="0"/>
    <n v="0"/>
  </r>
  <r>
    <x v="527"/>
    <x v="1"/>
    <s v="Billing Contact Name"/>
    <s v="VAL-1786"/>
    <s v="VAL-8768"/>
    <x v="15"/>
    <s v="ID_Num_4"/>
    <s v="859 Hess Streets"/>
    <s v="South Steven"/>
    <m/>
    <s v="69107"/>
    <s v="GB"/>
    <s v="PO-939"/>
    <m/>
    <s v="ID-5572a000"/>
    <s v="Barbara Ferguson"/>
    <m/>
    <x v="0"/>
    <s v=""/>
    <s v=""/>
    <s v=""/>
    <s v=""/>
    <s v=""/>
    <s v=""/>
    <s v=""/>
    <s v=""/>
    <s v=""/>
    <s v=""/>
    <s v=""/>
    <s v=""/>
    <s v=""/>
    <s v=""/>
    <s v=""/>
    <s v=""/>
    <s v=""/>
    <s v=""/>
    <m/>
    <m/>
    <n v="0"/>
    <n v="0"/>
    <n v="0"/>
    <n v="0"/>
    <n v="0"/>
  </r>
  <r>
    <x v="222"/>
    <x v="0"/>
    <s v="PO Number"/>
    <s v="VAL-7830"/>
    <s v="VAL-5187"/>
    <x v="15"/>
    <s v="ID_Num_1"/>
    <s v="2153 Jennifer Terrace Apt. 494"/>
    <s v="Alexanderside"/>
    <s v="CA"/>
    <s v="80889"/>
    <s v="US"/>
    <s v="PO-311"/>
    <m/>
    <s v="ID-1561a000"/>
    <s v="Alexander Crawford"/>
    <m/>
    <x v="0"/>
    <s v=""/>
    <s v=""/>
    <s v=""/>
    <s v=""/>
    <s v=""/>
    <s v=""/>
    <s v=""/>
    <s v=""/>
    <s v=""/>
    <s v=""/>
    <s v=""/>
    <s v=""/>
    <s v=""/>
    <s v=""/>
    <s v=""/>
    <s v=""/>
    <s v=""/>
    <s v=""/>
    <m/>
    <m/>
    <n v="0"/>
    <n v="0"/>
    <n v="0"/>
    <n v="0"/>
    <n v="0"/>
  </r>
  <r>
    <x v="278"/>
    <x v="1"/>
    <s v="Billing Contact Name"/>
    <s v="VAL-6170"/>
    <s v="VAL-7357"/>
    <x v="8"/>
    <s v="ID_Num_10"/>
    <s v="577 Lee Inlet Apt. 106"/>
    <s v="New Jonathan"/>
    <s v="BC"/>
    <s v="51201"/>
    <s v="CA"/>
    <s v="PO-781"/>
    <m/>
    <s v="ID-5973a000"/>
    <s v="Christopher Hart"/>
    <m/>
    <x v="0"/>
    <s v=""/>
    <s v=""/>
    <s v=""/>
    <s v=""/>
    <s v=""/>
    <s v=""/>
    <s v=""/>
    <s v=""/>
    <s v=""/>
    <s v=""/>
    <s v=""/>
    <s v=""/>
    <s v=""/>
    <s v=""/>
    <s v=""/>
    <s v=""/>
    <s v=""/>
    <s v=""/>
    <m/>
    <m/>
    <n v="0"/>
    <n v="0"/>
    <n v="0"/>
    <n v="0"/>
    <n v="0"/>
  </r>
  <r>
    <x v="229"/>
    <x v="2"/>
    <s v="Billing Contact Name"/>
    <s v="VAL-3965"/>
    <s v="VAL-7587"/>
    <x v="4"/>
    <s v="ID_Num_3"/>
    <s v="006 Osborne Squares Suite 981"/>
    <s v="Alexanderhaven"/>
    <s v="UT"/>
    <s v="70900"/>
    <s v="US"/>
    <s v="PO-173"/>
    <m/>
    <s v="ID-4138a000"/>
    <s v="Bobby Gibbs"/>
    <m/>
    <x v="0"/>
    <s v=""/>
    <s v=""/>
    <s v=""/>
    <s v=""/>
    <s v=""/>
    <s v=""/>
    <s v=""/>
    <s v=""/>
    <s v=""/>
    <s v=""/>
    <s v=""/>
    <s v=""/>
    <s v=""/>
    <s v=""/>
    <s v=""/>
    <s v=""/>
    <s v=""/>
    <s v=""/>
    <m/>
    <m/>
    <n v="0"/>
    <n v="0"/>
    <n v="0"/>
    <n v="0"/>
    <n v="0"/>
  </r>
  <r>
    <x v="289"/>
    <x v="1"/>
    <s v="Bill To Contact"/>
    <s v="VAL-2304"/>
    <s v="VAL-5646"/>
    <x v="2"/>
    <s v="ID_Num_7"/>
    <s v="35227 Steven Orchard"/>
    <s v="East Natalie"/>
    <s v="BC"/>
    <s v="28753"/>
    <s v="CA"/>
    <s v="PO-439"/>
    <m/>
    <s v="ID-9632a000"/>
    <s v="Brian Hood"/>
    <m/>
    <x v="0"/>
    <s v=""/>
    <s v=""/>
    <s v=""/>
    <s v=""/>
    <s v=""/>
    <s v=""/>
    <s v=""/>
    <s v=""/>
    <s v=""/>
    <s v=""/>
    <s v=""/>
    <s v=""/>
    <s v=""/>
    <s v=""/>
    <s v=""/>
    <s v=""/>
    <s v=""/>
    <s v=""/>
    <m/>
    <m/>
    <n v="0"/>
    <n v="0"/>
    <n v="0"/>
    <n v="0"/>
    <n v="0"/>
  </r>
  <r>
    <x v="395"/>
    <x v="0"/>
    <s v="Billing Contact Name"/>
    <s v="VAL-6537"/>
    <s v="VAL-3336"/>
    <x v="2"/>
    <s v="ID_Num_7"/>
    <s v="057 Melendez Stream Suite 159"/>
    <s v="South Brittany"/>
    <m/>
    <s v="94526"/>
    <s v="GB"/>
    <s v="PO-941"/>
    <m/>
    <s v="ID-9062a000"/>
    <s v="Brian Knox"/>
    <m/>
    <x v="1"/>
    <s v=""/>
    <s v=""/>
    <s v=""/>
    <s v=""/>
    <s v=""/>
    <s v=""/>
    <s v=""/>
    <s v=""/>
    <s v=""/>
    <s v=""/>
    <s v=""/>
    <s v=""/>
    <s v=""/>
    <s v=""/>
    <s v=""/>
    <s v=""/>
    <s v=""/>
    <s v=""/>
    <m/>
    <m/>
    <n v="0"/>
    <n v="0"/>
    <n v="0"/>
    <n v="0"/>
    <n v="0"/>
  </r>
  <r>
    <x v="73"/>
    <x v="2"/>
    <s v="Bill To Contact"/>
    <s v="VAL-3058"/>
    <s v="VAL-2619"/>
    <x v="8"/>
    <s v="ID_Num_7"/>
    <s v="334 Craig Court Suite 256"/>
    <s v="Evansshire"/>
    <m/>
    <s v="91603"/>
    <s v="GB"/>
    <s v="PO-842"/>
    <m/>
    <s v="ID-9919a000"/>
    <s v="Lauren Vega"/>
    <m/>
    <x v="1"/>
    <s v=""/>
    <s v=""/>
    <s v=""/>
    <s v=""/>
    <s v=""/>
    <s v=""/>
    <s v=""/>
    <s v=""/>
    <s v=""/>
    <s v=""/>
    <s v=""/>
    <s v=""/>
    <s v=""/>
    <s v=""/>
    <s v=""/>
    <s v=""/>
    <s v=""/>
    <s v=""/>
    <m/>
    <m/>
    <n v="0"/>
    <n v="0"/>
    <n v="0"/>
    <n v="0"/>
    <n v="0"/>
  </r>
  <r>
    <x v="188"/>
    <x v="0"/>
    <s v="Billing Contact Name"/>
    <s v="VAL-3618"/>
    <s v="VAL-6086"/>
    <x v="10"/>
    <s v="ID_Num_9"/>
    <s v="48730 Ortiz Creek"/>
    <s v="Richport"/>
    <m/>
    <s v="22513"/>
    <s v="GB"/>
    <s v="PO-778"/>
    <m/>
    <s v="ID-2420a000"/>
    <s v="Kristin Clark"/>
    <m/>
    <x v="0"/>
    <s v=""/>
    <s v=""/>
    <s v=""/>
    <s v=""/>
    <s v=""/>
    <s v=""/>
    <s v=""/>
    <s v=""/>
    <s v=""/>
    <s v=""/>
    <s v=""/>
    <s v=""/>
    <s v=""/>
    <s v=""/>
    <s v=""/>
    <s v=""/>
    <s v=""/>
    <s v=""/>
    <m/>
    <m/>
    <n v="0"/>
    <n v="0"/>
    <n v="0"/>
    <n v="0"/>
    <n v="0"/>
  </r>
  <r>
    <x v="528"/>
    <x v="2"/>
    <s v="PO Number"/>
    <s v="VAL-1111"/>
    <s v="VAL-9084"/>
    <x v="4"/>
    <s v="ID_Num_10"/>
    <s v="153 Carson Rest"/>
    <s v="Gordonmouth"/>
    <m/>
    <s v="65344"/>
    <s v="GB"/>
    <s v="PO-825"/>
    <m/>
    <s v="ID-5960a000"/>
    <s v="Nancy Mccormick"/>
    <m/>
    <x v="0"/>
    <s v=""/>
    <s v=""/>
    <s v=""/>
    <s v=""/>
    <s v=""/>
    <s v=""/>
    <s v=""/>
    <s v=""/>
    <s v=""/>
    <s v=""/>
    <s v=""/>
    <s v=""/>
    <s v=""/>
    <s v=""/>
    <s v=""/>
    <s v=""/>
    <s v=""/>
    <s v=""/>
    <m/>
    <m/>
    <n v="0"/>
    <n v="0"/>
    <n v="0"/>
    <n v="0"/>
    <n v="0"/>
  </r>
  <r>
    <x v="529"/>
    <x v="2"/>
    <s v="Account Name"/>
    <s v="VAL-5377"/>
    <s v="VAL-1401"/>
    <x v="1"/>
    <s v="ID_Num_10"/>
    <s v="1116 Brendan Drive Suite 487"/>
    <s v="Marvinmouth"/>
    <m/>
    <s v="70547"/>
    <s v="GB"/>
    <s v="PO-490"/>
    <m/>
    <s v="ID-4092a000"/>
    <s v="Patrick Holland"/>
    <m/>
    <x v="1"/>
    <s v=""/>
    <s v=""/>
    <s v=""/>
    <s v=""/>
    <s v=""/>
    <s v=""/>
    <s v=""/>
    <s v=""/>
    <s v=""/>
    <s v=""/>
    <s v=""/>
    <s v=""/>
    <s v=""/>
    <s v=""/>
    <s v=""/>
    <s v=""/>
    <s v=""/>
    <s v=""/>
    <m/>
    <m/>
    <n v="0"/>
    <n v="0"/>
    <n v="0"/>
    <n v="0"/>
    <n v="0"/>
  </r>
  <r>
    <x v="225"/>
    <x v="1"/>
    <s v="Bill To Contact"/>
    <s v="VAL-1937"/>
    <s v="VAL-4311"/>
    <x v="6"/>
    <s v="ID_Num_3"/>
    <s v="1547 Jeremy Drive Apt. 937"/>
    <s v="Valerieside"/>
    <s v="BC"/>
    <s v="25682"/>
    <s v="CA"/>
    <s v="PO-820"/>
    <m/>
    <s v="ID-9719a000"/>
    <s v="Paul Le"/>
    <m/>
    <x v="0"/>
    <s v=""/>
    <s v=""/>
    <s v=""/>
    <s v=""/>
    <s v=""/>
    <s v=""/>
    <s v=""/>
    <s v=""/>
    <s v=""/>
    <s v=""/>
    <s v=""/>
    <s v=""/>
    <s v=""/>
    <s v=""/>
    <s v=""/>
    <s v=""/>
    <s v=""/>
    <s v=""/>
    <m/>
    <m/>
    <n v="0"/>
    <n v="0"/>
    <n v="0"/>
    <n v="0"/>
    <n v="0"/>
  </r>
  <r>
    <x v="138"/>
    <x v="3"/>
    <s v="Bill To Contact"/>
    <s v="VAL-7911"/>
    <s v="VAL-7131"/>
    <x v="14"/>
    <s v="ID_Num_9"/>
    <s v="4749 Larry Canyon Suite 880"/>
    <s v="West Jamesborough"/>
    <m/>
    <s v="11744"/>
    <s v="GB"/>
    <s v="PO-538"/>
    <m/>
    <s v="ID-2086a000"/>
    <s v="Kayla Brewer"/>
    <m/>
    <x v="0"/>
    <s v=""/>
    <s v=""/>
    <s v=""/>
    <s v=""/>
    <s v=""/>
    <s v=""/>
    <s v=""/>
    <s v=""/>
    <s v=""/>
    <s v=""/>
    <s v=""/>
    <s v=""/>
    <s v=""/>
    <s v=""/>
    <s v=""/>
    <s v=""/>
    <s v=""/>
    <s v=""/>
    <m/>
    <m/>
    <n v="0"/>
    <n v="0"/>
    <n v="0"/>
    <n v="0"/>
    <n v="0"/>
  </r>
  <r>
    <x v="419"/>
    <x v="1"/>
    <s v="Account Name"/>
    <s v="VAL-8276"/>
    <s v="VAL-5938"/>
    <x v="2"/>
    <s v="ID_Num_5"/>
    <s v="620 Marcus Inlet"/>
    <s v="East Heather"/>
    <s v="WA"/>
    <s v="55828"/>
    <s v="US"/>
    <s v="PO-886"/>
    <m/>
    <s v="ID-3541a000"/>
    <s v="Robert Curry"/>
    <m/>
    <x v="0"/>
    <s v=""/>
    <s v=""/>
    <s v=""/>
    <s v=""/>
    <s v=""/>
    <s v=""/>
    <s v=""/>
    <s v=""/>
    <s v=""/>
    <s v=""/>
    <s v=""/>
    <s v=""/>
    <s v=""/>
    <s v=""/>
    <s v=""/>
    <s v=""/>
    <s v=""/>
    <s v=""/>
    <m/>
    <m/>
    <n v="0"/>
    <n v="0"/>
    <n v="0"/>
    <n v="0"/>
    <n v="0"/>
  </r>
  <r>
    <x v="170"/>
    <x v="0"/>
    <s v="Billing Contact Name"/>
    <s v="VAL-8885"/>
    <s v="VAL-3679"/>
    <x v="11"/>
    <s v="ID_Num_10"/>
    <s v="3351 Ricardo Forks Suite 227"/>
    <s v="Chaseville"/>
    <s v="BC"/>
    <s v="76918"/>
    <s v="CA"/>
    <s v="PO-694"/>
    <m/>
    <s v="ID-1011a000"/>
    <s v="Drew Carter"/>
    <m/>
    <x v="0"/>
    <s v=""/>
    <s v=""/>
    <s v=""/>
    <s v=""/>
    <s v=""/>
    <s v=""/>
    <s v=""/>
    <s v=""/>
    <s v=""/>
    <s v=""/>
    <s v=""/>
    <s v=""/>
    <s v=""/>
    <s v=""/>
    <s v=""/>
    <s v=""/>
    <s v=""/>
    <s v=""/>
    <m/>
    <m/>
    <n v="0"/>
    <n v="0"/>
    <n v="0"/>
    <n v="0"/>
    <n v="0"/>
  </r>
  <r>
    <x v="25"/>
    <x v="2"/>
    <s v="Billing Contact Name"/>
    <s v="VAL-7506"/>
    <s v="VAL-1299"/>
    <x v="6"/>
    <s v="ID_Num_5"/>
    <s v="045 Anderson Drive Apt. 100"/>
    <s v="Powellmouth"/>
    <s v="LA"/>
    <s v="48377"/>
    <s v="US"/>
    <s v="PO-843"/>
    <m/>
    <s v="ID-1741a000"/>
    <s v="Elizabeth Kim"/>
    <m/>
    <x v="0"/>
    <s v=""/>
    <s v=""/>
    <s v=""/>
    <s v=""/>
    <s v=""/>
    <s v=""/>
    <s v=""/>
    <s v=""/>
    <s v=""/>
    <s v=""/>
    <s v=""/>
    <s v=""/>
    <s v=""/>
    <s v=""/>
    <s v=""/>
    <s v=""/>
    <s v=""/>
    <s v=""/>
    <m/>
    <m/>
    <n v="0"/>
    <n v="0"/>
    <n v="0"/>
    <n v="0"/>
    <n v="0"/>
  </r>
  <r>
    <x v="480"/>
    <x v="2"/>
    <s v="PO Number"/>
    <s v="VAL-5136"/>
    <s v="VAL-6588"/>
    <x v="1"/>
    <s v="ID_Num_6"/>
    <s v="73673 Griffith Crossroad Suite 282"/>
    <s v="Lake Steven"/>
    <m/>
    <s v="70861"/>
    <s v="GB"/>
    <s v="PO-520"/>
    <m/>
    <s v="ID-5121a000"/>
    <s v="Fernando Francis"/>
    <m/>
    <x v="0"/>
    <s v=""/>
    <s v=""/>
    <s v=""/>
    <s v=""/>
    <s v=""/>
    <s v=""/>
    <s v=""/>
    <s v=""/>
    <s v=""/>
    <s v=""/>
    <s v=""/>
    <s v=""/>
    <s v=""/>
    <s v=""/>
    <s v=""/>
    <s v=""/>
    <s v=""/>
    <s v=""/>
    <m/>
    <m/>
    <n v="0"/>
    <n v="0"/>
    <n v="0"/>
    <n v="0"/>
    <n v="0"/>
  </r>
  <r>
    <x v="428"/>
    <x v="1"/>
    <s v="PO Number"/>
    <s v="VAL-4382"/>
    <s v="VAL-2791"/>
    <x v="5"/>
    <s v="ID_Num_10"/>
    <s v="27304 Cunningham Tunnel Apt. 125"/>
    <s v="Port Joseph"/>
    <m/>
    <s v="94810"/>
    <s v="GB"/>
    <s v="PO-306"/>
    <m/>
    <s v="ID-4041a000"/>
    <s v="Linda Ortiz"/>
    <m/>
    <x v="0"/>
    <s v=""/>
    <s v=""/>
    <s v=""/>
    <s v=""/>
    <s v=""/>
    <s v=""/>
    <s v=""/>
    <s v=""/>
    <s v=""/>
    <s v=""/>
    <s v=""/>
    <s v=""/>
    <s v=""/>
    <s v=""/>
    <s v=""/>
    <s v=""/>
    <s v=""/>
    <s v=""/>
    <m/>
    <m/>
    <n v="0"/>
    <n v="0"/>
    <n v="0"/>
    <n v="0"/>
    <n v="0"/>
  </r>
  <r>
    <x v="530"/>
    <x v="3"/>
    <s v="Billing Contact Name"/>
    <s v="VAL-7832"/>
    <s v="VAL-5084"/>
    <x v="15"/>
    <s v="ID_Num_8"/>
    <s v="2900 Tamara Ferry"/>
    <s v="Blairshire"/>
    <s v="BC"/>
    <s v="31834"/>
    <s v="CA"/>
    <s v="PO-862"/>
    <m/>
    <s v="ID-8919a000"/>
    <s v="Joseph Goodman"/>
    <m/>
    <x v="0"/>
    <s v=""/>
    <s v=""/>
    <s v=""/>
    <s v=""/>
    <s v=""/>
    <s v=""/>
    <s v=""/>
    <s v=""/>
    <s v=""/>
    <s v=""/>
    <s v=""/>
    <s v=""/>
    <s v=""/>
    <s v=""/>
    <s v=""/>
    <s v=""/>
    <s v=""/>
    <s v=""/>
    <m/>
    <m/>
    <n v="0"/>
    <n v="0"/>
    <n v="0"/>
    <n v="0"/>
    <n v="0"/>
  </r>
  <r>
    <x v="531"/>
    <x v="0"/>
    <s v="Bill To Contact"/>
    <s v="VAL-7394"/>
    <s v="VAL-5611"/>
    <x v="14"/>
    <s v="ID_Num_5"/>
    <s v="6776 Ayala Cliffs Suite 058"/>
    <s v="Hannahville"/>
    <s v="BC"/>
    <s v="28844"/>
    <s v="CA"/>
    <s v="PO-560"/>
    <m/>
    <s v="ID-5456a000"/>
    <s v="Amanda Woods"/>
    <m/>
    <x v="0"/>
    <s v=""/>
    <s v=""/>
    <s v=""/>
    <s v=""/>
    <s v=""/>
    <s v=""/>
    <s v=""/>
    <s v=""/>
    <s v=""/>
    <s v=""/>
    <s v=""/>
    <s v=""/>
    <s v=""/>
    <s v=""/>
    <s v=""/>
    <s v=""/>
    <s v=""/>
    <s v=""/>
    <m/>
    <m/>
    <n v="0"/>
    <n v="0"/>
    <n v="0"/>
    <n v="0"/>
    <n v="0"/>
  </r>
  <r>
    <x v="532"/>
    <x v="2"/>
    <s v="Account Name"/>
    <s v="VAL-6676"/>
    <s v="VAL-7865"/>
    <x v="9"/>
    <s v="ID_Num_7"/>
    <s v="320 Dixon Oval Apt. 249"/>
    <s v="New Nicole"/>
    <s v="ID"/>
    <s v="68216"/>
    <s v="US"/>
    <s v="PO-170"/>
    <m/>
    <s v="ID-6680a000"/>
    <s v="Susan Johnson"/>
    <m/>
    <x v="0"/>
    <s v=""/>
    <s v=""/>
    <s v=""/>
    <s v=""/>
    <s v=""/>
    <s v=""/>
    <s v=""/>
    <s v=""/>
    <s v=""/>
    <s v=""/>
    <s v=""/>
    <s v=""/>
    <s v=""/>
    <s v=""/>
    <s v=""/>
    <s v=""/>
    <s v=""/>
    <s v=""/>
    <m/>
    <m/>
    <n v="0"/>
    <n v="0"/>
    <n v="0"/>
    <n v="0"/>
    <n v="0"/>
  </r>
  <r>
    <x v="533"/>
    <x v="3"/>
    <s v="PO Number"/>
    <s v="VAL-8501"/>
    <s v="VAL-2420"/>
    <x v="6"/>
    <s v="ID_Num_10"/>
    <s v="282 Pamela Road"/>
    <s v="Spencerview"/>
    <s v="BC"/>
    <s v="30383"/>
    <s v="CA"/>
    <s v="PO-710"/>
    <m/>
    <s v="ID-4572a000"/>
    <s v="Joseph Fox"/>
    <m/>
    <x v="0"/>
    <s v=""/>
    <s v=""/>
    <s v=""/>
    <s v=""/>
    <s v=""/>
    <s v=""/>
    <s v=""/>
    <s v=""/>
    <s v=""/>
    <s v=""/>
    <s v=""/>
    <s v=""/>
    <s v=""/>
    <s v=""/>
    <s v=""/>
    <s v=""/>
    <s v=""/>
    <s v=""/>
    <m/>
    <m/>
    <n v="0"/>
    <n v="0"/>
    <n v="0"/>
    <n v="0"/>
    <n v="0"/>
  </r>
  <r>
    <x v="154"/>
    <x v="0"/>
    <s v="Billing Contact Name"/>
    <s v="VAL-2332"/>
    <s v="VAL-7808"/>
    <x v="0"/>
    <s v="ID_Num_4"/>
    <s v="145 Payne Light"/>
    <s v="Lake Andrea"/>
    <m/>
    <s v="80767"/>
    <s v="GB"/>
    <s v="PO-260"/>
    <m/>
    <s v="ID-7996a000"/>
    <s v="Lisa Davenport"/>
    <m/>
    <x v="0"/>
    <s v=""/>
    <s v=""/>
    <s v=""/>
    <s v=""/>
    <s v=""/>
    <s v=""/>
    <s v=""/>
    <s v=""/>
    <s v=""/>
    <s v=""/>
    <s v=""/>
    <s v=""/>
    <s v=""/>
    <s v=""/>
    <s v=""/>
    <s v=""/>
    <s v=""/>
    <s v=""/>
    <m/>
    <m/>
    <n v="0"/>
    <n v="0"/>
    <n v="0"/>
    <n v="0"/>
    <n v="0"/>
  </r>
  <r>
    <x v="134"/>
    <x v="1"/>
    <s v="Billing Contact Name"/>
    <s v="VAL-5588"/>
    <s v="VAL-9563"/>
    <x v="9"/>
    <s v="ID_Num_4"/>
    <s v="28723 Melissa Glen Suite 334"/>
    <s v="New Williefort"/>
    <s v="BC"/>
    <s v="46565"/>
    <s v="CA"/>
    <s v="PO-595"/>
    <m/>
    <s v="ID-5207a000"/>
    <s v="William Scott"/>
    <m/>
    <x v="1"/>
    <s v=""/>
    <s v=""/>
    <s v=""/>
    <s v=""/>
    <s v=""/>
    <s v=""/>
    <s v=""/>
    <s v=""/>
    <s v=""/>
    <s v=""/>
    <s v=""/>
    <s v=""/>
    <s v=""/>
    <s v=""/>
    <s v=""/>
    <s v=""/>
    <s v=""/>
    <s v=""/>
    <m/>
    <m/>
    <n v="0"/>
    <n v="0"/>
    <n v="0"/>
    <n v="0"/>
    <n v="0"/>
  </r>
  <r>
    <x v="534"/>
    <x v="3"/>
    <s v="Bill To Contact"/>
    <s v="VAL-9760"/>
    <s v="VAL-6264"/>
    <x v="11"/>
    <s v="ID_Num_9"/>
    <s v="33505 Smith Way Apt. 192"/>
    <s v="Port Garyfurt"/>
    <m/>
    <s v="25904"/>
    <s v="GB"/>
    <s v="PO-746"/>
    <m/>
    <s v="ID-8797a000"/>
    <s v="Thomas Nichols"/>
    <m/>
    <x v="0"/>
    <s v=""/>
    <s v=""/>
    <s v=""/>
    <s v=""/>
    <s v=""/>
    <s v=""/>
    <s v=""/>
    <s v=""/>
    <s v=""/>
    <s v=""/>
    <s v=""/>
    <s v=""/>
    <s v=""/>
    <s v=""/>
    <s v=""/>
    <s v=""/>
    <s v=""/>
    <s v=""/>
    <m/>
    <m/>
    <n v="0"/>
    <n v="0"/>
    <n v="0"/>
    <n v="0"/>
    <n v="0"/>
  </r>
  <r>
    <x v="153"/>
    <x v="1"/>
    <s v="Account Name"/>
    <s v="VAL-4612"/>
    <s v="VAL-9345"/>
    <x v="6"/>
    <s v="ID_Num_9"/>
    <s v="19684 Johnson Course Apt. 399"/>
    <s v="North Joel"/>
    <s v="DC"/>
    <s v="30744"/>
    <s v="US"/>
    <s v="PO-576"/>
    <m/>
    <s v="ID-7938a000"/>
    <s v="Michelle Boyer"/>
    <m/>
    <x v="1"/>
    <s v=""/>
    <s v=""/>
    <s v=""/>
    <s v=""/>
    <s v=""/>
    <s v=""/>
    <s v=""/>
    <s v=""/>
    <s v=""/>
    <s v=""/>
    <s v=""/>
    <s v=""/>
    <s v=""/>
    <s v=""/>
    <s v=""/>
    <s v=""/>
    <s v=""/>
    <s v=""/>
    <m/>
    <m/>
    <n v="0"/>
    <n v="0"/>
    <n v="0"/>
    <n v="0"/>
    <n v="0"/>
  </r>
  <r>
    <x v="165"/>
    <x v="3"/>
    <s v="Bill To Contact"/>
    <s v="VAL-4998"/>
    <s v="VAL-5784"/>
    <x v="14"/>
    <s v="ID_Num_6"/>
    <s v="527 Brenda Wells"/>
    <s v="Griffinstad"/>
    <s v="CO"/>
    <s v="32094"/>
    <s v="US"/>
    <s v="PO-817"/>
    <m/>
    <s v="ID-1571a000"/>
    <s v="Connie Lawrence"/>
    <m/>
    <x v="0"/>
    <s v=""/>
    <s v=""/>
    <s v=""/>
    <s v=""/>
    <s v=""/>
    <s v=""/>
    <s v=""/>
    <s v=""/>
    <s v=""/>
    <s v=""/>
    <s v=""/>
    <s v=""/>
    <s v=""/>
    <s v=""/>
    <s v=""/>
    <s v=""/>
    <s v=""/>
    <s v=""/>
    <m/>
    <m/>
    <n v="0"/>
    <n v="0"/>
    <n v="0"/>
    <n v="0"/>
    <n v="0"/>
  </r>
  <r>
    <x v="267"/>
    <x v="1"/>
    <s v="Bill To Contact"/>
    <s v="VAL-3775"/>
    <s v="VAL-5985"/>
    <x v="4"/>
    <s v="ID_Num_6"/>
    <s v="33140 Robert Prairie Suite 182"/>
    <s v="New Teresastad"/>
    <m/>
    <s v="26188"/>
    <s v="GB"/>
    <s v="PO-652"/>
    <m/>
    <s v="ID-8239a000"/>
    <s v="Patricia Mercer"/>
    <m/>
    <x v="1"/>
    <s v=""/>
    <s v=""/>
    <s v=""/>
    <s v=""/>
    <s v=""/>
    <s v=""/>
    <s v=""/>
    <s v=""/>
    <s v=""/>
    <s v=""/>
    <s v=""/>
    <s v=""/>
    <s v=""/>
    <s v=""/>
    <s v=""/>
    <s v=""/>
    <s v=""/>
    <s v=""/>
    <m/>
    <m/>
    <n v="0"/>
    <n v="0"/>
    <n v="0"/>
    <n v="0"/>
    <n v="0"/>
  </r>
  <r>
    <x v="535"/>
    <x v="0"/>
    <s v="Billing Contact Name"/>
    <s v="VAL-1991"/>
    <s v="VAL-8933"/>
    <x v="12"/>
    <s v="ID_Num_3"/>
    <s v="377 Arthur Square Apt. 526"/>
    <s v="North Jeffreyburgh"/>
    <m/>
    <s v="51126"/>
    <s v="GB"/>
    <s v="PO-379"/>
    <m/>
    <s v="ID-1715a000"/>
    <s v="Jacob Hicks"/>
    <m/>
    <x v="0"/>
    <s v=""/>
    <s v=""/>
    <s v=""/>
    <s v=""/>
    <s v=""/>
    <s v=""/>
    <s v=""/>
    <s v=""/>
    <s v=""/>
    <s v=""/>
    <s v=""/>
    <s v=""/>
    <s v=""/>
    <s v=""/>
    <s v=""/>
    <s v=""/>
    <s v=""/>
    <s v=""/>
    <m/>
    <m/>
    <n v="0"/>
    <n v="0"/>
    <n v="0"/>
    <n v="0"/>
    <n v="0"/>
  </r>
  <r>
    <x v="296"/>
    <x v="3"/>
    <s v="Bill To Contact"/>
    <s v="VAL-9482"/>
    <s v="VAL-3587"/>
    <x v="0"/>
    <s v="ID_Num_5"/>
    <s v="0777 Green Forges"/>
    <s v="New Joseph"/>
    <s v="MD"/>
    <s v="35279"/>
    <s v="US"/>
    <s v="PO-130"/>
    <m/>
    <s v="ID-4073a000"/>
    <s v="Gregory Castro"/>
    <m/>
    <x v="0"/>
    <s v=""/>
    <s v=""/>
    <s v=""/>
    <s v=""/>
    <s v=""/>
    <s v=""/>
    <s v=""/>
    <s v=""/>
    <s v=""/>
    <s v=""/>
    <s v=""/>
    <s v=""/>
    <s v=""/>
    <s v=""/>
    <s v=""/>
    <s v=""/>
    <s v=""/>
    <s v=""/>
    <m/>
    <m/>
    <n v="0"/>
    <n v="0"/>
    <n v="0"/>
    <n v="0"/>
    <n v="0"/>
  </r>
  <r>
    <x v="536"/>
    <x v="0"/>
    <s v="Bill To Contact"/>
    <s v="VAL-9432"/>
    <s v="VAL-4218"/>
    <x v="6"/>
    <s v="ID_Num_1"/>
    <s v="33422 Hooper Rest"/>
    <s v="Coreyborough"/>
    <m/>
    <s v="28344"/>
    <s v="GB"/>
    <s v="PO-886"/>
    <m/>
    <s v="ID-6964a000"/>
    <s v="Garrett York"/>
    <m/>
    <x v="0"/>
    <s v=""/>
    <s v=""/>
    <s v=""/>
    <s v=""/>
    <s v=""/>
    <s v=""/>
    <s v=""/>
    <s v=""/>
    <s v=""/>
    <s v=""/>
    <s v=""/>
    <s v=""/>
    <s v=""/>
    <s v=""/>
    <s v=""/>
    <s v=""/>
    <s v=""/>
    <s v=""/>
    <m/>
    <m/>
    <n v="0"/>
    <n v="0"/>
    <n v="0"/>
    <n v="0"/>
    <n v="0"/>
  </r>
  <r>
    <x v="264"/>
    <x v="0"/>
    <s v="Billing Contact Name"/>
    <s v="VAL-7382"/>
    <s v="VAL-7994"/>
    <x v="7"/>
    <s v="ID_Num_7"/>
    <s v="1957 Donna Lights Suite 857"/>
    <s v="Tiffanyfurt"/>
    <s v="SC"/>
    <s v="59343"/>
    <s v="US"/>
    <s v="PO-602"/>
    <m/>
    <s v="ID-5235a000"/>
    <s v="Karen Johnson"/>
    <m/>
    <x v="0"/>
    <s v=""/>
    <s v=""/>
    <s v=""/>
    <s v=""/>
    <s v=""/>
    <s v=""/>
    <s v=""/>
    <s v=""/>
    <s v=""/>
    <s v=""/>
    <s v=""/>
    <s v=""/>
    <s v=""/>
    <s v=""/>
    <s v=""/>
    <s v=""/>
    <s v=""/>
    <s v=""/>
    <m/>
    <m/>
    <n v="0"/>
    <n v="0"/>
    <n v="0"/>
    <n v="0"/>
    <n v="0"/>
  </r>
  <r>
    <x v="316"/>
    <x v="3"/>
    <s v="Bill To Contact"/>
    <s v="VAL-9611"/>
    <s v="VAL-2949"/>
    <x v="4"/>
    <s v="ID_Num_10"/>
    <s v="465 James Run"/>
    <s v="New Jessicashire"/>
    <s v="IN"/>
    <s v="29147"/>
    <s v="US"/>
    <s v="PO-298"/>
    <m/>
    <s v="ID-5900a000"/>
    <s v="Steven Osborn"/>
    <m/>
    <x v="0"/>
    <s v=""/>
    <s v=""/>
    <s v=""/>
    <s v=""/>
    <s v=""/>
    <s v=""/>
    <s v=""/>
    <s v=""/>
    <s v=""/>
    <s v=""/>
    <s v=""/>
    <s v=""/>
    <s v=""/>
    <s v=""/>
    <s v=""/>
    <s v=""/>
    <s v=""/>
    <s v=""/>
    <m/>
    <m/>
    <n v="0"/>
    <n v="0"/>
    <n v="0"/>
    <n v="0"/>
    <n v="0"/>
  </r>
  <r>
    <x v="33"/>
    <x v="2"/>
    <s v="PO Number"/>
    <s v="VAL-5798"/>
    <s v="VAL-8558"/>
    <x v="11"/>
    <s v="ID_Num_9"/>
    <s v="8428 Watkins Drives"/>
    <s v="North Bonnie"/>
    <s v="BC"/>
    <s v="25614"/>
    <s v="CA"/>
    <s v="PO-276"/>
    <m/>
    <s v="ID-5791a000"/>
    <s v="Kimberly Mcgrath"/>
    <m/>
    <x v="0"/>
    <s v=""/>
    <s v=""/>
    <s v=""/>
    <s v=""/>
    <s v=""/>
    <s v=""/>
    <s v=""/>
    <s v=""/>
    <s v=""/>
    <s v=""/>
    <s v=""/>
    <s v=""/>
    <s v=""/>
    <s v=""/>
    <s v=""/>
    <s v=""/>
    <s v=""/>
    <s v=""/>
    <m/>
    <m/>
    <n v="0"/>
    <n v="0"/>
    <n v="0"/>
    <n v="0"/>
    <n v="0"/>
  </r>
  <r>
    <x v="537"/>
    <x v="0"/>
    <s v="Bill To Contact"/>
    <s v="VAL-7553"/>
    <s v="VAL-7456"/>
    <x v="5"/>
    <s v="ID_Num_1"/>
    <s v="657 Strong Ville"/>
    <s v="Danielland"/>
    <s v="PW"/>
    <s v="96980"/>
    <s v="US"/>
    <s v="PO-421"/>
    <m/>
    <s v="ID-9870a000"/>
    <s v="Tim Anderson"/>
    <m/>
    <x v="0"/>
    <s v=""/>
    <s v=""/>
    <s v=""/>
    <s v=""/>
    <s v=""/>
    <s v=""/>
    <s v=""/>
    <s v=""/>
    <s v="US State Code Error"/>
    <s v=""/>
    <s v=""/>
    <s v=""/>
    <s v=""/>
    <s v=""/>
    <s v=""/>
    <s v=""/>
    <s v=""/>
    <s v="US State Code Error; "/>
    <m/>
    <m/>
    <n v="0"/>
    <n v="0"/>
    <n v="1"/>
    <n v="0"/>
    <n v="1"/>
  </r>
  <r>
    <x v="538"/>
    <x v="1"/>
    <s v="Billing Contact Name"/>
    <s v="VAL-1109"/>
    <s v="VAL-2246"/>
    <x v="8"/>
    <s v="ID_Num_3"/>
    <s v="0824 Shaun Crest"/>
    <s v="Dawnview"/>
    <m/>
    <s v="02254"/>
    <s v="GB"/>
    <s v="PO-869"/>
    <m/>
    <s v="ID-5024a000"/>
    <s v="Stephanie Soto"/>
    <m/>
    <x v="0"/>
    <s v=""/>
    <s v=""/>
    <s v=""/>
    <s v=""/>
    <s v=""/>
    <s v=""/>
    <s v=""/>
    <s v=""/>
    <s v=""/>
    <s v=""/>
    <s v=""/>
    <s v=""/>
    <s v=""/>
    <s v=""/>
    <s v=""/>
    <s v=""/>
    <s v=""/>
    <s v=""/>
    <m/>
    <m/>
    <n v="0"/>
    <n v="0"/>
    <n v="0"/>
    <n v="0"/>
    <n v="0"/>
  </r>
  <r>
    <x v="210"/>
    <x v="2"/>
    <s v="Billing Contact Name"/>
    <s v="VAL-5369"/>
    <s v="VAL-4137"/>
    <x v="15"/>
    <s v="ID_Num_10"/>
    <s v="661 Crawford Pass"/>
    <s v="Colemanview"/>
    <s v="PW"/>
    <s v="09039"/>
    <s v="US"/>
    <s v="PO-600"/>
    <m/>
    <s v="ID-7339a000"/>
    <s v="Kyle West"/>
    <m/>
    <x v="0"/>
    <s v=""/>
    <s v=""/>
    <s v=""/>
    <s v=""/>
    <s v=""/>
    <s v=""/>
    <s v=""/>
    <s v=""/>
    <s v="US State Code Error"/>
    <s v=""/>
    <s v=""/>
    <s v=""/>
    <s v=""/>
    <s v=""/>
    <s v=""/>
    <s v=""/>
    <s v=""/>
    <s v="US State Code Error; "/>
    <m/>
    <m/>
    <n v="0"/>
    <n v="0"/>
    <n v="1"/>
    <n v="0"/>
    <n v="1"/>
  </r>
  <r>
    <x v="29"/>
    <x v="0"/>
    <s v="Bill To Contact"/>
    <s v="VAL-5627"/>
    <s v="VAL-5809"/>
    <x v="8"/>
    <s v="ID_Num_5"/>
    <s v="44015 Kristin Locks Suite 976"/>
    <s v="Lake Williamside"/>
    <m/>
    <s v="14230"/>
    <s v="GB"/>
    <s v="PO-238"/>
    <m/>
    <s v="ID-5158a000"/>
    <s v="Derrick Fisher"/>
    <m/>
    <x v="0"/>
    <s v=""/>
    <s v=""/>
    <s v=""/>
    <s v=""/>
    <s v=""/>
    <s v=""/>
    <s v=""/>
    <s v=""/>
    <s v=""/>
    <s v=""/>
    <s v=""/>
    <s v=""/>
    <s v=""/>
    <s v=""/>
    <s v=""/>
    <s v=""/>
    <s v=""/>
    <s v=""/>
    <m/>
    <m/>
    <n v="0"/>
    <n v="0"/>
    <n v="0"/>
    <n v="0"/>
    <n v="0"/>
  </r>
  <r>
    <x v="300"/>
    <x v="0"/>
    <s v="PO Number"/>
    <s v="VAL-1534"/>
    <s v="VAL-9891"/>
    <x v="12"/>
    <s v="ID_Num_7"/>
    <s v="9283 Young Haven"/>
    <s v="West Jillfurt"/>
    <m/>
    <s v="68319"/>
    <s v="GB"/>
    <s v="PO-735"/>
    <m/>
    <s v="ID-1314a000"/>
    <s v="Dillon Thompson"/>
    <m/>
    <x v="0"/>
    <s v=""/>
    <s v=""/>
    <s v=""/>
    <s v=""/>
    <s v=""/>
    <s v=""/>
    <s v=""/>
    <s v=""/>
    <s v=""/>
    <s v=""/>
    <s v=""/>
    <s v=""/>
    <s v=""/>
    <s v=""/>
    <s v=""/>
    <s v=""/>
    <s v=""/>
    <s v=""/>
    <m/>
    <m/>
    <n v="0"/>
    <n v="0"/>
    <n v="0"/>
    <n v="0"/>
    <n v="0"/>
  </r>
  <r>
    <x v="100"/>
    <x v="3"/>
    <s v="Bill To Contact"/>
    <s v="VAL-7703"/>
    <s v="VAL-2607"/>
    <x v="9"/>
    <s v="ID_Num_8"/>
    <s v="0510 Butler Walks Suite 426"/>
    <s v="Chenview"/>
    <s v="BC"/>
    <s v="60812"/>
    <s v="CA"/>
    <s v="PO-276"/>
    <m/>
    <s v="ID-3930a000"/>
    <s v="Robyn Rodriguez"/>
    <m/>
    <x v="0"/>
    <s v=""/>
    <s v=""/>
    <s v=""/>
    <s v=""/>
    <s v=""/>
    <s v=""/>
    <s v=""/>
    <s v=""/>
    <s v=""/>
    <s v=""/>
    <s v=""/>
    <s v=""/>
    <s v=""/>
    <s v=""/>
    <s v=""/>
    <s v=""/>
    <s v=""/>
    <s v=""/>
    <m/>
    <m/>
    <n v="0"/>
    <n v="0"/>
    <n v="0"/>
    <n v="0"/>
    <n v="0"/>
  </r>
  <r>
    <x v="539"/>
    <x v="0"/>
    <s v="Account Name"/>
    <s v="VAL-1253"/>
    <s v="VAL-8628"/>
    <x v="14"/>
    <s v="ID_Num_10"/>
    <s v="92079 Ian Locks Suite 214"/>
    <s v="Sheilahaven"/>
    <s v="BC"/>
    <s v="45668"/>
    <s v="CA"/>
    <s v="PO-395"/>
    <m/>
    <s v="ID-5684a000"/>
    <s v="Tracie Barnes"/>
    <m/>
    <x v="0"/>
    <s v=""/>
    <s v=""/>
    <s v=""/>
    <s v=""/>
    <s v=""/>
    <s v=""/>
    <s v=""/>
    <s v=""/>
    <s v=""/>
    <s v=""/>
    <s v=""/>
    <s v=""/>
    <s v=""/>
    <s v=""/>
    <s v=""/>
    <s v=""/>
    <s v=""/>
    <s v=""/>
    <m/>
    <m/>
    <n v="0"/>
    <n v="0"/>
    <n v="0"/>
    <n v="0"/>
    <n v="0"/>
  </r>
  <r>
    <x v="336"/>
    <x v="2"/>
    <s v="Bill To Contact"/>
    <s v="VAL-6334"/>
    <s v="VAL-7372"/>
    <x v="0"/>
    <s v="ID_Num_3"/>
    <s v="812 Little Greens"/>
    <s v="Leahberg"/>
    <s v="BC"/>
    <s v="13263"/>
    <s v="CA"/>
    <s v="PO-828"/>
    <m/>
    <s v="ID-7662a000"/>
    <s v="Samuel Boyd"/>
    <m/>
    <x v="0"/>
    <s v=""/>
    <s v=""/>
    <s v=""/>
    <s v=""/>
    <s v=""/>
    <s v=""/>
    <s v=""/>
    <s v=""/>
    <s v=""/>
    <s v=""/>
    <s v=""/>
    <s v=""/>
    <s v=""/>
    <s v=""/>
    <s v=""/>
    <s v=""/>
    <s v=""/>
    <s v=""/>
    <m/>
    <m/>
    <n v="0"/>
    <n v="0"/>
    <n v="0"/>
    <n v="0"/>
    <n v="0"/>
  </r>
  <r>
    <x v="540"/>
    <x v="0"/>
    <s v="PO Number"/>
    <s v="VAL-6355"/>
    <s v="VAL-9098"/>
    <x v="12"/>
    <s v="ID_Num_6"/>
    <s v="9530 Tyler Oval Apt. 256"/>
    <s v="East Kathleen"/>
    <s v="VI"/>
    <s v="75347"/>
    <s v="US"/>
    <s v="PO-754"/>
    <m/>
    <s v="ID-3240a000"/>
    <s v="Sandra Glover"/>
    <m/>
    <x v="0"/>
    <s v=""/>
    <s v=""/>
    <s v=""/>
    <s v=""/>
    <s v=""/>
    <s v=""/>
    <s v=""/>
    <s v=""/>
    <s v="US State Code Error"/>
    <s v=""/>
    <s v=""/>
    <s v=""/>
    <s v=""/>
    <s v=""/>
    <s v=""/>
    <s v=""/>
    <s v=""/>
    <s v="US State Code Error; "/>
    <m/>
    <m/>
    <n v="0"/>
    <n v="0"/>
    <n v="1"/>
    <n v="0"/>
    <n v="1"/>
  </r>
  <r>
    <x v="521"/>
    <x v="2"/>
    <s v="Bill To Contact"/>
    <s v="VAL-1491"/>
    <s v="VAL-9534"/>
    <x v="9"/>
    <s v="ID_Num_1"/>
    <s v="181 Salas Meadows"/>
    <s v="Dylanchester"/>
    <s v="BC"/>
    <s v="40785"/>
    <s v="CA"/>
    <s v="PO-225"/>
    <m/>
    <s v="ID-9203a000"/>
    <s v="Lee Knight"/>
    <m/>
    <x v="0"/>
    <s v=""/>
    <s v=""/>
    <s v=""/>
    <s v=""/>
    <s v=""/>
    <s v=""/>
    <s v=""/>
    <s v=""/>
    <s v=""/>
    <s v=""/>
    <s v=""/>
    <s v=""/>
    <s v=""/>
    <s v=""/>
    <s v=""/>
    <s v=""/>
    <s v=""/>
    <s v=""/>
    <m/>
    <m/>
    <n v="0"/>
    <n v="0"/>
    <n v="0"/>
    <n v="0"/>
    <n v="0"/>
  </r>
  <r>
    <x v="541"/>
    <x v="3"/>
    <s v="PO Number"/>
    <s v="VAL-8503"/>
    <s v="VAL-7601"/>
    <x v="10"/>
    <s v="ID_Num_1"/>
    <s v="3224 Fox Walk Suite 095"/>
    <s v="East James"/>
    <m/>
    <s v="96301"/>
    <s v="GB"/>
    <s v="PO-151"/>
    <s v="TAX-1582"/>
    <s v="ID-2343a000"/>
    <s v="Annette Wong"/>
    <m/>
    <x v="1"/>
    <s v=""/>
    <s v=""/>
    <s v=""/>
    <s v=""/>
    <s v=""/>
    <s v=""/>
    <s v=""/>
    <s v=""/>
    <s v=""/>
    <s v=""/>
    <s v=""/>
    <s v=""/>
    <s v=""/>
    <s v="Check the VAT Country Code Format"/>
    <s v=""/>
    <s v=""/>
    <s v=""/>
    <s v="Check the VAT Country Code Format; "/>
    <m/>
    <m/>
    <n v="0"/>
    <n v="0"/>
    <n v="0"/>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BEFDE8-CB30-496D-8510-CB78353F1F71}" name="PivotTable4"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A7:AB11" firstHeaderRow="1" firstDataRow="1" firstDataCol="1"/>
  <pivotFields count="43">
    <pivotField numFmtId="164" showAll="0">
      <items count="543">
        <item x="5"/>
        <item x="4"/>
        <item x="384"/>
        <item x="461"/>
        <item x="281"/>
        <item x="266"/>
        <item x="193"/>
        <item x="399"/>
        <item x="406"/>
        <item x="289"/>
        <item x="526"/>
        <item x="187"/>
        <item x="164"/>
        <item x="271"/>
        <item x="222"/>
        <item x="528"/>
        <item x="56"/>
        <item x="530"/>
        <item x="99"/>
        <item x="136"/>
        <item x="416"/>
        <item x="126"/>
        <item x="10"/>
        <item x="295"/>
        <item x="420"/>
        <item x="224"/>
        <item x="427"/>
        <item x="373"/>
        <item x="327"/>
        <item x="382"/>
        <item x="499"/>
        <item x="460"/>
        <item x="141"/>
        <item x="496"/>
        <item x="453"/>
        <item x="139"/>
        <item x="43"/>
        <item x="432"/>
        <item x="407"/>
        <item x="88"/>
        <item x="95"/>
        <item x="67"/>
        <item x="489"/>
        <item x="42"/>
        <item x="372"/>
        <item x="491"/>
        <item x="223"/>
        <item x="86"/>
        <item x="318"/>
        <item x="74"/>
        <item x="50"/>
        <item x="396"/>
        <item x="227"/>
        <item x="113"/>
        <item x="290"/>
        <item x="46"/>
        <item x="150"/>
        <item x="130"/>
        <item x="240"/>
        <item x="151"/>
        <item x="161"/>
        <item x="483"/>
        <item x="173"/>
        <item x="365"/>
        <item x="194"/>
        <item x="492"/>
        <item x="23"/>
        <item x="311"/>
        <item x="397"/>
        <item x="21"/>
        <item x="443"/>
        <item x="55"/>
        <item x="265"/>
        <item x="219"/>
        <item x="512"/>
        <item x="241"/>
        <item x="292"/>
        <item x="111"/>
        <item x="430"/>
        <item x="510"/>
        <item x="183"/>
        <item x="124"/>
        <item x="525"/>
        <item x="386"/>
        <item x="332"/>
        <item x="65"/>
        <item x="182"/>
        <item x="523"/>
        <item x="159"/>
        <item x="370"/>
        <item x="167"/>
        <item x="440"/>
        <item x="395"/>
        <item x="276"/>
        <item x="144"/>
        <item x="204"/>
        <item x="392"/>
        <item x="30"/>
        <item x="464"/>
        <item x="7"/>
        <item x="355"/>
        <item x="247"/>
        <item x="366"/>
        <item x="106"/>
        <item x="401"/>
        <item x="269"/>
        <item x="31"/>
        <item x="262"/>
        <item x="168"/>
        <item x="14"/>
        <item x="339"/>
        <item x="371"/>
        <item x="181"/>
        <item x="62"/>
        <item x="192"/>
        <item x="89"/>
        <item x="357"/>
        <item x="79"/>
        <item x="153"/>
        <item x="116"/>
        <item x="439"/>
        <item x="337"/>
        <item x="3"/>
        <item x="122"/>
        <item x="258"/>
        <item x="429"/>
        <item x="78"/>
        <item x="379"/>
        <item x="198"/>
        <item x="214"/>
        <item x="260"/>
        <item x="435"/>
        <item x="524"/>
        <item x="142"/>
        <item x="199"/>
        <item x="0"/>
        <item x="441"/>
        <item x="47"/>
        <item x="41"/>
        <item x="1"/>
        <item x="234"/>
        <item x="2"/>
        <item x="509"/>
        <item x="288"/>
        <item x="413"/>
        <item x="343"/>
        <item x="381"/>
        <item x="76"/>
        <item x="248"/>
        <item x="154"/>
        <item x="312"/>
        <item x="539"/>
        <item x="156"/>
        <item x="277"/>
        <item x="417"/>
        <item x="518"/>
        <item x="302"/>
        <item x="215"/>
        <item x="166"/>
        <item x="172"/>
        <item x="360"/>
        <item x="6"/>
        <item x="488"/>
        <item x="49"/>
        <item x="13"/>
        <item x="110"/>
        <item x="146"/>
        <item x="268"/>
        <item x="32"/>
        <item x="191"/>
        <item x="8"/>
        <item x="425"/>
        <item x="125"/>
        <item x="538"/>
        <item x="497"/>
        <item x="490"/>
        <item x="533"/>
        <item x="82"/>
        <item x="358"/>
        <item x="344"/>
        <item x="102"/>
        <item x="36"/>
        <item x="354"/>
        <item x="409"/>
        <item x="114"/>
        <item x="426"/>
        <item x="436"/>
        <item x="60"/>
        <item x="209"/>
        <item x="263"/>
        <item x="328"/>
        <item x="434"/>
        <item x="452"/>
        <item x="85"/>
        <item x="171"/>
        <item x="123"/>
        <item x="308"/>
        <item x="475"/>
        <item x="400"/>
        <item x="270"/>
        <item x="174"/>
        <item x="37"/>
        <item x="162"/>
        <item x="368"/>
        <item x="469"/>
        <item x="117"/>
        <item x="179"/>
        <item x="120"/>
        <item x="83"/>
        <item x="511"/>
        <item x="447"/>
        <item x="69"/>
        <item x="218"/>
        <item x="363"/>
        <item x="519"/>
        <item x="486"/>
        <item x="28"/>
        <item x="68"/>
        <item x="493"/>
        <item x="157"/>
        <item x="118"/>
        <item x="109"/>
        <item x="405"/>
        <item x="243"/>
        <item x="362"/>
        <item x="352"/>
        <item x="127"/>
        <item x="331"/>
        <item x="536"/>
        <item x="203"/>
        <item x="158"/>
        <item x="272"/>
        <item x="286"/>
        <item x="313"/>
        <item x="404"/>
        <item x="221"/>
        <item x="485"/>
        <item x="163"/>
        <item x="455"/>
        <item x="44"/>
        <item x="322"/>
        <item x="378"/>
        <item x="80"/>
        <item x="454"/>
        <item x="255"/>
        <item x="350"/>
        <item x="522"/>
        <item x="250"/>
        <item x="345"/>
        <item x="39"/>
        <item x="180"/>
        <item x="137"/>
        <item x="388"/>
        <item x="369"/>
        <item x="422"/>
        <item x="184"/>
        <item x="467"/>
        <item x="140"/>
        <item x="98"/>
        <item x="316"/>
        <item x="275"/>
        <item x="353"/>
        <item x="143"/>
        <item x="301"/>
        <item x="325"/>
        <item x="135"/>
        <item x="398"/>
        <item x="298"/>
        <item x="244"/>
        <item x="484"/>
        <item x="169"/>
        <item x="66"/>
        <item x="72"/>
        <item x="326"/>
        <item x="487"/>
        <item x="293"/>
        <item x="450"/>
        <item x="505"/>
        <item x="540"/>
        <item x="314"/>
        <item x="35"/>
        <item x="73"/>
        <item x="119"/>
        <item x="468"/>
        <item x="256"/>
        <item x="498"/>
        <item x="516"/>
        <item x="280"/>
        <item x="25"/>
        <item x="19"/>
        <item x="177"/>
        <item x="463"/>
        <item x="59"/>
        <item x="233"/>
        <item x="212"/>
        <item x="29"/>
        <item x="104"/>
        <item x="84"/>
        <item x="294"/>
        <item x="521"/>
        <item x="456"/>
        <item x="433"/>
        <item x="466"/>
        <item x="267"/>
        <item x="75"/>
        <item x="394"/>
        <item x="321"/>
        <item x="133"/>
        <item x="231"/>
        <item x="457"/>
        <item x="195"/>
        <item x="508"/>
        <item x="347"/>
        <item x="134"/>
        <item x="444"/>
        <item x="279"/>
        <item x="147"/>
        <item x="324"/>
        <item x="418"/>
        <item x="207"/>
        <item x="501"/>
        <item x="201"/>
        <item x="229"/>
        <item x="246"/>
        <item x="283"/>
        <item x="70"/>
        <item x="414"/>
        <item x="165"/>
        <item x="421"/>
        <item x="92"/>
        <item x="304"/>
        <item x="296"/>
        <item x="235"/>
        <item x="149"/>
        <item x="176"/>
        <item x="346"/>
        <item x="351"/>
        <item x="232"/>
        <item x="216"/>
        <item x="64"/>
        <item x="200"/>
        <item x="458"/>
        <item x="300"/>
        <item x="189"/>
        <item x="205"/>
        <item x="419"/>
        <item x="100"/>
        <item x="40"/>
        <item x="478"/>
        <item x="225"/>
        <item x="305"/>
        <item x="529"/>
        <item x="33"/>
        <item x="238"/>
        <item x="410"/>
        <item x="213"/>
        <item x="403"/>
        <item x="93"/>
        <item x="319"/>
        <item x="446"/>
        <item x="145"/>
        <item x="63"/>
        <item x="226"/>
        <item x="494"/>
        <item x="541"/>
        <item x="24"/>
        <item x="535"/>
        <item x="412"/>
        <item x="285"/>
        <item x="20"/>
        <item x="81"/>
        <item x="236"/>
        <item x="210"/>
        <item x="470"/>
        <item x="320"/>
        <item x="462"/>
        <item x="197"/>
        <item x="17"/>
        <item x="230"/>
        <item x="107"/>
        <item x="261"/>
        <item x="375"/>
        <item x="502"/>
        <item x="101"/>
        <item x="385"/>
        <item x="254"/>
        <item x="202"/>
        <item x="367"/>
        <item x="97"/>
        <item x="160"/>
        <item x="445"/>
        <item x="257"/>
        <item x="259"/>
        <item x="264"/>
        <item x="428"/>
        <item x="96"/>
        <item x="309"/>
        <item x="408"/>
        <item x="342"/>
        <item x="278"/>
        <item x="45"/>
        <item x="506"/>
        <item x="11"/>
        <item x="196"/>
        <item x="208"/>
        <item x="323"/>
        <item x="481"/>
        <item x="448"/>
        <item x="170"/>
        <item x="383"/>
        <item x="54"/>
        <item x="471"/>
        <item x="465"/>
        <item x="91"/>
        <item x="500"/>
        <item x="131"/>
        <item x="253"/>
        <item x="336"/>
        <item x="15"/>
        <item x="291"/>
        <item x="186"/>
        <item x="57"/>
        <item x="112"/>
        <item x="152"/>
        <item x="513"/>
        <item x="103"/>
        <item x="532"/>
        <item x="115"/>
        <item x="517"/>
        <item x="476"/>
        <item x="251"/>
        <item x="252"/>
        <item x="178"/>
        <item x="228"/>
        <item x="423"/>
        <item x="449"/>
        <item x="531"/>
        <item x="190"/>
        <item x="188"/>
        <item x="148"/>
        <item x="16"/>
        <item x="287"/>
        <item x="477"/>
        <item x="474"/>
        <item x="175"/>
        <item x="390"/>
        <item x="364"/>
        <item x="411"/>
        <item x="273"/>
        <item x="377"/>
        <item x="18"/>
        <item x="105"/>
        <item x="121"/>
        <item x="306"/>
        <item x="527"/>
        <item x="77"/>
        <item x="12"/>
        <item x="330"/>
        <item x="437"/>
        <item x="90"/>
        <item x="356"/>
        <item x="341"/>
        <item x="374"/>
        <item x="129"/>
        <item x="108"/>
        <item x="155"/>
        <item x="310"/>
        <item x="220"/>
        <item x="249"/>
        <item x="53"/>
        <item x="26"/>
        <item x="48"/>
        <item x="22"/>
        <item x="479"/>
        <item x="391"/>
        <item x="58"/>
        <item x="431"/>
        <item x="185"/>
        <item x="482"/>
        <item x="473"/>
        <item x="61"/>
        <item x="438"/>
        <item x="317"/>
        <item x="329"/>
        <item x="242"/>
        <item x="315"/>
        <item x="380"/>
        <item x="9"/>
        <item x="503"/>
        <item x="504"/>
        <item x="361"/>
        <item x="359"/>
        <item x="340"/>
        <item x="239"/>
        <item x="34"/>
        <item x="333"/>
        <item x="507"/>
        <item x="442"/>
        <item x="284"/>
        <item x="94"/>
        <item x="537"/>
        <item x="451"/>
        <item x="282"/>
        <item x="520"/>
        <item x="299"/>
        <item x="51"/>
        <item x="38"/>
        <item x="303"/>
        <item x="480"/>
        <item x="349"/>
        <item x="387"/>
        <item x="402"/>
        <item x="472"/>
        <item x="335"/>
        <item x="307"/>
        <item x="297"/>
        <item x="245"/>
        <item x="132"/>
        <item x="376"/>
        <item x="27"/>
        <item x="237"/>
        <item x="348"/>
        <item x="128"/>
        <item x="71"/>
        <item x="87"/>
        <item x="274"/>
        <item x="459"/>
        <item x="389"/>
        <item x="415"/>
        <item x="424"/>
        <item x="515"/>
        <item x="206"/>
        <item x="138"/>
        <item x="393"/>
        <item x="338"/>
        <item x="334"/>
        <item x="217"/>
        <item x="211"/>
        <item x="52"/>
        <item x="514"/>
        <item x="495"/>
        <item x="534"/>
        <item t="default"/>
      </items>
    </pivotField>
    <pivotField showAll="0"/>
    <pivotField showAll="0"/>
    <pivotField showAll="0"/>
    <pivotField showAll="0"/>
    <pivotField showAll="0">
      <items count="17">
        <item x="3"/>
        <item x="4"/>
        <item x="1"/>
        <item x="2"/>
        <item x="5"/>
        <item x="0"/>
        <item x="12"/>
        <item x="6"/>
        <item x="15"/>
        <item x="10"/>
        <item x="9"/>
        <item x="14"/>
        <item x="8"/>
        <item x="13"/>
        <item x="1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s>
  <rowFields count="1">
    <field x="-2"/>
  </rowFields>
  <rowItems count="4">
    <i>
      <x/>
    </i>
    <i i="1">
      <x v="1"/>
    </i>
    <i i="2">
      <x v="2"/>
    </i>
    <i i="3">
      <x v="3"/>
    </i>
  </rowItems>
  <colItems count="1">
    <i/>
  </colItems>
  <dataFields count="4">
    <dataField name="-Casing" fld="38" baseField="0" baseItem="1"/>
    <dataField name="-Incorrect" fld="40" baseField="0" baseItem="2"/>
    <dataField name="-Format" fld="41" baseField="0" baseItem="3"/>
    <dataField name="-Abbreviation" fld="39" baseField="0" baseItem="1"/>
  </dataFields>
  <formats count="3">
    <format dxfId="5422">
      <pivotArea type="all" dataOnly="0" outline="0" fieldPosition="0"/>
    </format>
    <format dxfId="5421">
      <pivotArea outline="0" collapsedLevelsAreSubtotals="1" fieldPosition="0"/>
    </format>
    <format dxfId="5420">
      <pivotArea dataOnly="0" labelOnly="1" outline="0" fieldPosition="0">
        <references count="1">
          <reference field="4294967294" count="4">
            <x v="0"/>
            <x v="1"/>
            <x v="2"/>
            <x v="3"/>
          </reference>
        </references>
      </pivotArea>
    </format>
  </format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3"/>
          </reference>
        </references>
      </pivotArea>
    </chartFormat>
    <chartFormat chart="1" format="2"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3"/>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2"/>
          </reference>
        </references>
      </pivotArea>
    </chartFormat>
    <chartFormat chart="1" format="4">
      <pivotArea type="data" outline="0" fieldPosition="0">
        <references count="1">
          <reference field="4294967294" count="1" selected="0">
            <x v="0"/>
          </reference>
        </references>
      </pivotArea>
    </chartFormat>
    <chartFormat chart="1" format="5">
      <pivotArea type="data" outline="0" fieldPosition="0">
        <references count="1">
          <reference field="4294967294" count="1" selected="0">
            <x v="3"/>
          </reference>
        </references>
      </pivotArea>
    </chartFormat>
    <chartFormat chart="1" format="6">
      <pivotArea type="data" outline="0" fieldPosition="0">
        <references count="1">
          <reference field="4294967294" count="1" selected="0">
            <x v="1"/>
          </reference>
        </references>
      </pivotArea>
    </chartFormat>
    <chartFormat chart="1" format="7">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AF48F0-0E47-4617-9C4B-B1FA7FA27EF3}"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
  <location ref="R7:Y884" firstHeaderRow="1" firstDataRow="2" firstDataCol="2" rowPageCount="1" colPageCount="1"/>
  <pivotFields count="43">
    <pivotField axis="axisRow" compact="0" numFmtId="164" outline="0" showAll="0" defaultSubtotal="0">
      <items count="542">
        <item x="5"/>
        <item x="4"/>
        <item x="384"/>
        <item x="461"/>
        <item x="281"/>
        <item x="266"/>
        <item x="193"/>
        <item x="399"/>
        <item x="406"/>
        <item x="289"/>
        <item x="526"/>
        <item x="187"/>
        <item x="164"/>
        <item x="271"/>
        <item x="222"/>
        <item x="528"/>
        <item x="56"/>
        <item x="530"/>
        <item x="99"/>
        <item x="136"/>
        <item x="416"/>
        <item x="126"/>
        <item x="10"/>
        <item x="295"/>
        <item x="420"/>
        <item x="224"/>
        <item x="427"/>
        <item x="373"/>
        <item x="327"/>
        <item x="382"/>
        <item x="499"/>
        <item x="460"/>
        <item x="141"/>
        <item x="496"/>
        <item x="453"/>
        <item x="139"/>
        <item x="43"/>
        <item x="432"/>
        <item x="407"/>
        <item x="88"/>
        <item x="95"/>
        <item x="67"/>
        <item x="489"/>
        <item x="42"/>
        <item x="372"/>
        <item x="491"/>
        <item x="223"/>
        <item x="86"/>
        <item x="318"/>
        <item x="74"/>
        <item x="50"/>
        <item x="396"/>
        <item x="227"/>
        <item x="113"/>
        <item x="290"/>
        <item x="46"/>
        <item x="150"/>
        <item x="130"/>
        <item x="240"/>
        <item x="151"/>
        <item x="161"/>
        <item x="483"/>
        <item x="173"/>
        <item x="365"/>
        <item x="194"/>
        <item x="492"/>
        <item x="23"/>
        <item x="311"/>
        <item x="397"/>
        <item x="21"/>
        <item x="443"/>
        <item x="55"/>
        <item x="265"/>
        <item x="219"/>
        <item x="512"/>
        <item x="241"/>
        <item x="292"/>
        <item x="111"/>
        <item x="430"/>
        <item x="510"/>
        <item x="183"/>
        <item x="124"/>
        <item x="525"/>
        <item x="386"/>
        <item x="332"/>
        <item x="65"/>
        <item x="182"/>
        <item x="523"/>
        <item x="159"/>
        <item x="370"/>
        <item x="167"/>
        <item x="440"/>
        <item x="395"/>
        <item x="276"/>
        <item x="144"/>
        <item x="204"/>
        <item x="392"/>
        <item x="30"/>
        <item x="464"/>
        <item x="7"/>
        <item x="355"/>
        <item x="247"/>
        <item x="366"/>
        <item x="106"/>
        <item x="401"/>
        <item x="269"/>
        <item x="31"/>
        <item x="262"/>
        <item x="168"/>
        <item x="14"/>
        <item x="339"/>
        <item x="371"/>
        <item x="181"/>
        <item x="62"/>
        <item x="192"/>
        <item x="89"/>
        <item x="357"/>
        <item x="79"/>
        <item x="153"/>
        <item x="116"/>
        <item x="439"/>
        <item x="337"/>
        <item x="3"/>
        <item x="122"/>
        <item x="258"/>
        <item x="429"/>
        <item x="78"/>
        <item x="379"/>
        <item x="198"/>
        <item x="214"/>
        <item x="260"/>
        <item x="435"/>
        <item x="524"/>
        <item x="142"/>
        <item x="199"/>
        <item x="0"/>
        <item x="441"/>
        <item x="47"/>
        <item x="41"/>
        <item x="1"/>
        <item x="234"/>
        <item x="2"/>
        <item x="509"/>
        <item x="288"/>
        <item x="413"/>
        <item x="343"/>
        <item x="381"/>
        <item x="76"/>
        <item x="248"/>
        <item x="154"/>
        <item x="312"/>
        <item x="539"/>
        <item x="156"/>
        <item x="277"/>
        <item x="417"/>
        <item x="518"/>
        <item x="302"/>
        <item x="215"/>
        <item x="166"/>
        <item x="172"/>
        <item x="360"/>
        <item x="6"/>
        <item x="488"/>
        <item x="49"/>
        <item x="13"/>
        <item x="110"/>
        <item x="146"/>
        <item x="268"/>
        <item x="32"/>
        <item x="191"/>
        <item x="8"/>
        <item x="425"/>
        <item x="125"/>
        <item x="538"/>
        <item x="497"/>
        <item x="490"/>
        <item x="533"/>
        <item x="82"/>
        <item x="358"/>
        <item x="344"/>
        <item x="102"/>
        <item x="36"/>
        <item x="354"/>
        <item x="409"/>
        <item x="114"/>
        <item x="426"/>
        <item x="436"/>
        <item x="60"/>
        <item x="209"/>
        <item x="263"/>
        <item x="328"/>
        <item x="434"/>
        <item x="452"/>
        <item x="85"/>
        <item x="171"/>
        <item x="123"/>
        <item x="308"/>
        <item x="475"/>
        <item x="400"/>
        <item x="270"/>
        <item x="174"/>
        <item x="37"/>
        <item x="162"/>
        <item x="368"/>
        <item x="469"/>
        <item x="117"/>
        <item x="179"/>
        <item x="120"/>
        <item x="83"/>
        <item x="511"/>
        <item x="447"/>
        <item x="69"/>
        <item x="218"/>
        <item x="363"/>
        <item x="519"/>
        <item x="486"/>
        <item x="28"/>
        <item x="68"/>
        <item x="493"/>
        <item x="157"/>
        <item x="118"/>
        <item x="109"/>
        <item x="405"/>
        <item x="243"/>
        <item x="362"/>
        <item x="352"/>
        <item x="127"/>
        <item x="331"/>
        <item x="536"/>
        <item x="203"/>
        <item x="158"/>
        <item x="272"/>
        <item x="286"/>
        <item x="313"/>
        <item x="404"/>
        <item x="221"/>
        <item x="485"/>
        <item x="163"/>
        <item x="455"/>
        <item x="44"/>
        <item x="322"/>
        <item x="378"/>
        <item x="80"/>
        <item x="454"/>
        <item x="255"/>
        <item x="350"/>
        <item x="522"/>
        <item x="250"/>
        <item x="345"/>
        <item x="39"/>
        <item x="180"/>
        <item x="137"/>
        <item x="388"/>
        <item x="369"/>
        <item x="422"/>
        <item x="184"/>
        <item x="467"/>
        <item x="140"/>
        <item x="98"/>
        <item x="316"/>
        <item x="275"/>
        <item x="353"/>
        <item x="143"/>
        <item x="301"/>
        <item x="325"/>
        <item x="135"/>
        <item x="398"/>
        <item x="298"/>
        <item x="244"/>
        <item x="484"/>
        <item x="169"/>
        <item x="66"/>
        <item x="72"/>
        <item x="326"/>
        <item x="487"/>
        <item x="293"/>
        <item x="450"/>
        <item x="505"/>
        <item x="540"/>
        <item x="314"/>
        <item x="35"/>
        <item x="73"/>
        <item x="119"/>
        <item x="468"/>
        <item x="256"/>
        <item x="498"/>
        <item x="516"/>
        <item x="280"/>
        <item x="25"/>
        <item x="19"/>
        <item x="177"/>
        <item x="463"/>
        <item x="59"/>
        <item x="233"/>
        <item x="212"/>
        <item x="29"/>
        <item x="104"/>
        <item x="84"/>
        <item x="294"/>
        <item x="521"/>
        <item x="456"/>
        <item x="433"/>
        <item x="466"/>
        <item x="267"/>
        <item x="75"/>
        <item x="394"/>
        <item x="321"/>
        <item x="133"/>
        <item x="231"/>
        <item x="457"/>
        <item x="195"/>
        <item x="508"/>
        <item x="347"/>
        <item x="134"/>
        <item x="444"/>
        <item x="279"/>
        <item x="147"/>
        <item x="324"/>
        <item x="418"/>
        <item x="207"/>
        <item x="501"/>
        <item x="201"/>
        <item x="229"/>
        <item x="246"/>
        <item x="283"/>
        <item x="70"/>
        <item x="414"/>
        <item x="165"/>
        <item x="421"/>
        <item x="92"/>
        <item x="304"/>
        <item x="296"/>
        <item x="235"/>
        <item x="149"/>
        <item x="176"/>
        <item x="346"/>
        <item x="351"/>
        <item x="232"/>
        <item x="216"/>
        <item x="64"/>
        <item x="200"/>
        <item x="458"/>
        <item x="300"/>
        <item x="189"/>
        <item x="205"/>
        <item x="419"/>
        <item x="100"/>
        <item x="40"/>
        <item x="478"/>
        <item x="225"/>
        <item x="305"/>
        <item x="529"/>
        <item x="33"/>
        <item x="238"/>
        <item x="410"/>
        <item x="213"/>
        <item x="403"/>
        <item x="93"/>
        <item x="319"/>
        <item x="446"/>
        <item x="145"/>
        <item x="63"/>
        <item x="226"/>
        <item x="494"/>
        <item x="541"/>
        <item x="24"/>
        <item x="535"/>
        <item x="412"/>
        <item x="285"/>
        <item x="20"/>
        <item x="81"/>
        <item x="236"/>
        <item x="210"/>
        <item x="470"/>
        <item x="320"/>
        <item x="462"/>
        <item x="197"/>
        <item x="17"/>
        <item x="230"/>
        <item x="107"/>
        <item x="261"/>
        <item x="375"/>
        <item x="502"/>
        <item x="101"/>
        <item x="385"/>
        <item x="254"/>
        <item x="202"/>
        <item x="367"/>
        <item x="97"/>
        <item x="160"/>
        <item x="445"/>
        <item x="257"/>
        <item x="259"/>
        <item x="264"/>
        <item x="428"/>
        <item x="96"/>
        <item x="309"/>
        <item x="408"/>
        <item x="342"/>
        <item x="278"/>
        <item x="45"/>
        <item x="506"/>
        <item x="11"/>
        <item x="196"/>
        <item x="208"/>
        <item x="323"/>
        <item x="481"/>
        <item x="448"/>
        <item x="170"/>
        <item x="383"/>
        <item x="54"/>
        <item x="471"/>
        <item x="465"/>
        <item x="91"/>
        <item x="500"/>
        <item x="131"/>
        <item x="253"/>
        <item x="336"/>
        <item x="15"/>
        <item x="291"/>
        <item x="186"/>
        <item x="57"/>
        <item x="112"/>
        <item x="152"/>
        <item x="513"/>
        <item x="103"/>
        <item x="532"/>
        <item x="115"/>
        <item x="517"/>
        <item x="476"/>
        <item x="251"/>
        <item x="252"/>
        <item x="178"/>
        <item x="228"/>
        <item x="423"/>
        <item x="449"/>
        <item x="531"/>
        <item x="190"/>
        <item x="188"/>
        <item x="148"/>
        <item x="16"/>
        <item x="287"/>
        <item x="477"/>
        <item x="474"/>
        <item x="175"/>
        <item x="390"/>
        <item x="364"/>
        <item x="411"/>
        <item x="273"/>
        <item x="377"/>
        <item x="18"/>
        <item x="105"/>
        <item x="121"/>
        <item x="306"/>
        <item x="527"/>
        <item x="77"/>
        <item x="12"/>
        <item x="330"/>
        <item x="437"/>
        <item x="90"/>
        <item x="356"/>
        <item x="341"/>
        <item x="374"/>
        <item x="129"/>
        <item x="108"/>
        <item x="155"/>
        <item x="310"/>
        <item x="220"/>
        <item x="249"/>
        <item x="53"/>
        <item x="26"/>
        <item x="48"/>
        <item x="22"/>
        <item x="479"/>
        <item x="391"/>
        <item x="58"/>
        <item x="431"/>
        <item x="185"/>
        <item x="482"/>
        <item x="473"/>
        <item x="61"/>
        <item x="438"/>
        <item x="317"/>
        <item x="329"/>
        <item x="242"/>
        <item x="315"/>
        <item x="380"/>
        <item x="9"/>
        <item x="503"/>
        <item x="504"/>
        <item x="361"/>
        <item x="359"/>
        <item x="340"/>
        <item x="239"/>
        <item x="34"/>
        <item x="333"/>
        <item x="507"/>
        <item x="442"/>
        <item x="284"/>
        <item x="94"/>
        <item x="537"/>
        <item x="451"/>
        <item x="282"/>
        <item x="520"/>
        <item x="299"/>
        <item x="51"/>
        <item x="38"/>
        <item x="303"/>
        <item x="480"/>
        <item x="349"/>
        <item x="387"/>
        <item x="402"/>
        <item x="472"/>
        <item x="335"/>
        <item x="307"/>
        <item x="297"/>
        <item x="245"/>
        <item x="132"/>
        <item x="376"/>
        <item x="27"/>
        <item x="237"/>
        <item x="348"/>
        <item x="128"/>
        <item x="71"/>
        <item x="87"/>
        <item x="274"/>
        <item x="459"/>
        <item x="389"/>
        <item x="415"/>
        <item x="424"/>
        <item x="515"/>
        <item x="206"/>
        <item x="138"/>
        <item x="393"/>
        <item x="338"/>
        <item x="334"/>
        <item x="217"/>
        <item x="211"/>
        <item x="52"/>
        <item x="514"/>
        <item x="495"/>
        <item x="534"/>
      </items>
      <extLst>
        <ext xmlns:x14="http://schemas.microsoft.com/office/spreadsheetml/2009/9/main" uri="{2946ED86-A175-432a-8AC1-64E0C546D7DE}">
          <x14:pivotField fillDownLabels="1"/>
        </ext>
      </extLst>
    </pivotField>
    <pivotField compact="0" outline="0" showAll="0">
      <items count="5">
        <item x="0"/>
        <item x="1"/>
        <item x="2"/>
        <item x="3"/>
        <item t="default"/>
      </items>
    </pivotField>
    <pivotField compact="0" outline="0" showAll="0"/>
    <pivotField compact="0" outline="0" showAll="0"/>
    <pivotField compact="0" outline="0" showAll="0"/>
    <pivotField axis="axisRow" compact="0" outline="0" showAll="0">
      <items count="17">
        <item x="3"/>
        <item x="4"/>
        <item x="1"/>
        <item x="2"/>
        <item x="5"/>
        <item x="0"/>
        <item x="12"/>
        <item x="6"/>
        <item x="15"/>
        <item x="10"/>
        <item x="9"/>
        <item x="14"/>
        <item x="8"/>
        <item x="13"/>
        <item x="11"/>
        <item x="7"/>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s>
  <rowFields count="2">
    <field x="0"/>
    <field x="5"/>
  </rowFields>
  <rowItems count="876">
    <i>
      <x/>
      <x/>
    </i>
    <i>
      <x v="3"/>
      <x v="7"/>
    </i>
    <i>
      <x v="4"/>
      <x v="1"/>
    </i>
    <i r="1">
      <x v="10"/>
    </i>
    <i r="1">
      <x v="11"/>
    </i>
    <i>
      <x v="5"/>
      <x v="4"/>
    </i>
    <i r="1">
      <x v="14"/>
    </i>
    <i>
      <x v="6"/>
      <x v="1"/>
    </i>
    <i r="1">
      <x v="9"/>
    </i>
    <i r="1">
      <x v="14"/>
    </i>
    <i>
      <x v="7"/>
      <x v="13"/>
    </i>
    <i>
      <x v="8"/>
      <x v="7"/>
    </i>
    <i r="1">
      <x v="12"/>
    </i>
    <i r="1">
      <x v="14"/>
    </i>
    <i>
      <x v="9"/>
      <x v="3"/>
    </i>
    <i r="1">
      <x v="12"/>
    </i>
    <i>
      <x v="10"/>
      <x v="8"/>
    </i>
    <i>
      <x v="11"/>
      <x v="15"/>
    </i>
    <i>
      <x v="12"/>
      <x v="10"/>
    </i>
    <i>
      <x v="13"/>
      <x v="4"/>
    </i>
    <i r="1">
      <x v="5"/>
    </i>
    <i>
      <x v="14"/>
      <x v="3"/>
    </i>
    <i r="1">
      <x v="4"/>
    </i>
    <i r="1">
      <x v="8"/>
    </i>
    <i r="1">
      <x v="9"/>
    </i>
    <i>
      <x v="15"/>
      <x v="1"/>
    </i>
    <i>
      <x v="16"/>
      <x v="2"/>
    </i>
    <i r="1">
      <x v="7"/>
    </i>
    <i>
      <x v="17"/>
      <x v="8"/>
    </i>
    <i>
      <x v="18"/>
      <x v="2"/>
    </i>
    <i>
      <x v="19"/>
      <x v="10"/>
    </i>
    <i>
      <x v="20"/>
      <x v="12"/>
    </i>
    <i>
      <x v="21"/>
      <x v="4"/>
    </i>
    <i r="1">
      <x v="7"/>
    </i>
    <i>
      <x v="22"/>
      <x v="6"/>
    </i>
    <i r="1">
      <x v="15"/>
    </i>
    <i>
      <x v="23"/>
      <x v="3"/>
    </i>
    <i r="1">
      <x v="6"/>
    </i>
    <i r="1">
      <x v="8"/>
    </i>
    <i>
      <x v="24"/>
      <x v="12"/>
    </i>
    <i>
      <x v="25"/>
      <x v="6"/>
    </i>
    <i>
      <x v="26"/>
      <x v="1"/>
    </i>
    <i r="1">
      <x v="7"/>
    </i>
    <i r="1">
      <x v="11"/>
    </i>
    <i>
      <x v="27"/>
      <x v="3"/>
    </i>
    <i>
      <x v="28"/>
      <x v="6"/>
    </i>
    <i r="1">
      <x v="7"/>
    </i>
    <i r="1">
      <x v="10"/>
    </i>
    <i>
      <x v="30"/>
      <x v="5"/>
    </i>
    <i r="1">
      <x v="8"/>
    </i>
    <i>
      <x v="31"/>
      <x v="7"/>
    </i>
    <i>
      <x v="32"/>
      <x v="1"/>
    </i>
    <i r="1">
      <x v="7"/>
    </i>
    <i>
      <x v="33"/>
      <x v="13"/>
    </i>
    <i>
      <x v="34"/>
      <x v="1"/>
    </i>
    <i>
      <x v="35"/>
      <x v="10"/>
    </i>
    <i>
      <x v="36"/>
      <x v="1"/>
    </i>
    <i r="1">
      <x v="10"/>
    </i>
    <i>
      <x v="37"/>
      <x v="14"/>
    </i>
    <i>
      <x v="38"/>
      <x v="10"/>
    </i>
    <i r="1">
      <x v="13"/>
    </i>
    <i>
      <x v="39"/>
      <x v="6"/>
    </i>
    <i r="1">
      <x v="7"/>
    </i>
    <i r="1">
      <x v="14"/>
    </i>
    <i>
      <x v="40"/>
      <x v="3"/>
    </i>
    <i r="1">
      <x v="6"/>
    </i>
    <i r="1">
      <x v="9"/>
    </i>
    <i r="1">
      <x v="10"/>
    </i>
    <i>
      <x v="41"/>
      <x v="5"/>
    </i>
    <i r="1">
      <x v="15"/>
    </i>
    <i>
      <x v="42"/>
      <x v="10"/>
    </i>
    <i>
      <x v="43"/>
      <x v="1"/>
    </i>
    <i>
      <x v="44"/>
      <x v="1"/>
    </i>
    <i r="1">
      <x v="9"/>
    </i>
    <i>
      <x v="45"/>
      <x v="8"/>
    </i>
    <i>
      <x v="46"/>
      <x v="6"/>
    </i>
    <i r="1">
      <x v="10"/>
    </i>
    <i r="1">
      <x v="13"/>
    </i>
    <i>
      <x v="47"/>
      <x v="1"/>
    </i>
    <i r="1">
      <x v="2"/>
    </i>
    <i r="1">
      <x v="13"/>
    </i>
    <i>
      <x v="48"/>
      <x v="4"/>
    </i>
    <i r="1">
      <x v="8"/>
    </i>
    <i r="1">
      <x v="10"/>
    </i>
    <i r="1">
      <x v="11"/>
    </i>
    <i>
      <x v="49"/>
      <x v="9"/>
    </i>
    <i r="1">
      <x v="12"/>
    </i>
    <i r="1">
      <x v="13"/>
    </i>
    <i>
      <x v="50"/>
      <x v="13"/>
    </i>
    <i>
      <x v="51"/>
      <x v="15"/>
    </i>
    <i>
      <x v="52"/>
      <x v="3"/>
    </i>
    <i r="1">
      <x v="10"/>
    </i>
    <i>
      <x v="53"/>
      <x v="1"/>
    </i>
    <i>
      <x v="54"/>
      <x v="3"/>
    </i>
    <i r="1">
      <x v="8"/>
    </i>
    <i r="1">
      <x v="11"/>
    </i>
    <i>
      <x v="55"/>
      <x v="6"/>
    </i>
    <i r="1">
      <x v="12"/>
    </i>
    <i>
      <x v="56"/>
      <x v="2"/>
    </i>
    <i r="1">
      <x v="10"/>
    </i>
    <i r="1">
      <x v="14"/>
    </i>
    <i r="1">
      <x v="15"/>
    </i>
    <i>
      <x v="57"/>
      <x v="4"/>
    </i>
    <i r="1">
      <x v="11"/>
    </i>
    <i>
      <x v="58"/>
      <x v="10"/>
    </i>
    <i r="1">
      <x v="14"/>
    </i>
    <i>
      <x v="59"/>
      <x v="5"/>
    </i>
    <i r="1">
      <x v="11"/>
    </i>
    <i r="1">
      <x v="12"/>
    </i>
    <i>
      <x v="60"/>
      <x v="4"/>
    </i>
    <i r="1">
      <x v="7"/>
    </i>
    <i r="1">
      <x v="15"/>
    </i>
    <i>
      <x v="61"/>
      <x v="4"/>
    </i>
    <i>
      <x v="62"/>
      <x v="8"/>
    </i>
    <i>
      <x v="63"/>
      <x v="4"/>
    </i>
    <i r="1">
      <x v="6"/>
    </i>
    <i>
      <x v="64"/>
      <x v="3"/>
    </i>
    <i r="1">
      <x v="9"/>
    </i>
    <i>
      <x v="65"/>
      <x v="15"/>
    </i>
    <i>
      <x v="66"/>
      <x v="1"/>
    </i>
    <i>
      <x v="67"/>
      <x v="4"/>
    </i>
    <i>
      <x v="69"/>
      <x v="7"/>
    </i>
    <i r="1">
      <x v="9"/>
    </i>
    <i r="1">
      <x v="14"/>
    </i>
    <i>
      <x v="70"/>
      <x v="2"/>
    </i>
    <i>
      <x v="71"/>
      <x v="1"/>
    </i>
    <i r="1">
      <x v="4"/>
    </i>
    <i r="1">
      <x v="8"/>
    </i>
    <i>
      <x v="72"/>
      <x v="7"/>
    </i>
    <i r="1">
      <x v="8"/>
    </i>
    <i>
      <x v="73"/>
      <x v="2"/>
    </i>
    <i>
      <x v="74"/>
      <x v="3"/>
    </i>
    <i>
      <x v="75"/>
      <x v="1"/>
    </i>
    <i>
      <x v="76"/>
      <x v="12"/>
    </i>
    <i>
      <x v="77"/>
      <x v="12"/>
    </i>
    <i>
      <x v="78"/>
      <x v="6"/>
    </i>
    <i r="1">
      <x v="9"/>
    </i>
    <i>
      <x v="79"/>
      <x v="14"/>
    </i>
    <i>
      <x v="80"/>
      <x v="5"/>
    </i>
    <i r="1">
      <x v="8"/>
    </i>
    <i>
      <x v="81"/>
      <x v="10"/>
    </i>
    <i>
      <x v="82"/>
      <x v="8"/>
    </i>
    <i>
      <x v="83"/>
      <x v="11"/>
    </i>
    <i r="1">
      <x v="13"/>
    </i>
    <i>
      <x v="84"/>
      <x v="11"/>
    </i>
    <i>
      <x v="85"/>
      <x v="5"/>
    </i>
    <i r="1">
      <x v="6"/>
    </i>
    <i r="1">
      <x v="11"/>
    </i>
    <i>
      <x v="86"/>
      <x v="14"/>
    </i>
    <i>
      <x v="87"/>
      <x v="5"/>
    </i>
    <i>
      <x v="88"/>
      <x v="4"/>
    </i>
    <i r="1">
      <x v="6"/>
    </i>
    <i r="1">
      <x v="11"/>
    </i>
    <i>
      <x v="89"/>
      <x v="13"/>
    </i>
    <i>
      <x v="90"/>
      <x v="4"/>
    </i>
    <i r="1">
      <x v="9"/>
    </i>
    <i>
      <x v="91"/>
      <x v="12"/>
    </i>
    <i>
      <x v="92"/>
      <x v="10"/>
    </i>
    <i>
      <x v="93"/>
      <x v="4"/>
    </i>
    <i r="1">
      <x v="8"/>
    </i>
    <i r="1">
      <x v="14"/>
    </i>
    <i>
      <x v="94"/>
      <x v="6"/>
    </i>
    <i r="1">
      <x v="12"/>
    </i>
    <i r="1">
      <x v="14"/>
    </i>
    <i>
      <x v="95"/>
      <x v="12"/>
    </i>
    <i>
      <x v="96"/>
      <x v="13"/>
    </i>
    <i>
      <x v="97"/>
      <x v="2"/>
    </i>
    <i r="1">
      <x v="13"/>
    </i>
    <i>
      <x v="99"/>
      <x v="4"/>
    </i>
    <i r="1">
      <x v="6"/>
    </i>
    <i r="1">
      <x v="14"/>
    </i>
    <i>
      <x v="100"/>
      <x v="4"/>
    </i>
    <i r="1">
      <x v="11"/>
    </i>
    <i>
      <x v="101"/>
      <x v="7"/>
    </i>
    <i r="1">
      <x v="8"/>
    </i>
    <i>
      <x v="102"/>
      <x v="7"/>
    </i>
    <i r="1">
      <x v="9"/>
    </i>
    <i>
      <x v="103"/>
      <x v="2"/>
    </i>
    <i r="1">
      <x v="3"/>
    </i>
    <i r="1">
      <x v="9"/>
    </i>
    <i r="1">
      <x v="11"/>
    </i>
    <i r="1">
      <x v="13"/>
    </i>
    <i>
      <x v="104"/>
      <x v="11"/>
    </i>
    <i>
      <x v="105"/>
      <x v="1"/>
    </i>
    <i r="1">
      <x v="4"/>
    </i>
    <i r="1">
      <x v="14"/>
    </i>
    <i>
      <x v="106"/>
      <x v="3"/>
    </i>
    <i>
      <x v="107"/>
      <x v="3"/>
    </i>
    <i r="1">
      <x v="7"/>
    </i>
    <i>
      <x v="108"/>
      <x v="15"/>
    </i>
    <i>
      <x v="109"/>
      <x v="5"/>
    </i>
    <i r="1">
      <x v="10"/>
    </i>
    <i>
      <x v="110"/>
      <x v="7"/>
    </i>
    <i>
      <x v="111"/>
      <x v="1"/>
    </i>
    <i r="1">
      <x v="3"/>
    </i>
    <i r="1">
      <x v="13"/>
    </i>
    <i>
      <x v="112"/>
      <x v="8"/>
    </i>
    <i r="1">
      <x v="10"/>
    </i>
    <i r="1">
      <x v="15"/>
    </i>
    <i>
      <x v="113"/>
      <x v="3"/>
    </i>
    <i>
      <x v="114"/>
      <x v="3"/>
    </i>
    <i>
      <x v="115"/>
      <x v="6"/>
    </i>
    <i>
      <x v="117"/>
      <x v="10"/>
    </i>
    <i r="1">
      <x v="11"/>
    </i>
    <i r="1">
      <x v="12"/>
    </i>
    <i>
      <x v="118"/>
      <x v="5"/>
    </i>
    <i r="1">
      <x v="14"/>
    </i>
    <i>
      <x v="119"/>
      <x v="7"/>
    </i>
    <i>
      <x v="120"/>
      <x v="12"/>
    </i>
    <i>
      <x v="121"/>
      <x v="1"/>
    </i>
    <i r="1">
      <x v="8"/>
    </i>
    <i>
      <x v="122"/>
      <x v="3"/>
    </i>
    <i>
      <x v="123"/>
      <x v="3"/>
    </i>
    <i r="1">
      <x v="4"/>
    </i>
    <i r="1">
      <x v="8"/>
    </i>
    <i>
      <x v="124"/>
      <x v="9"/>
    </i>
    <i>
      <x v="125"/>
      <x v="4"/>
    </i>
    <i r="1">
      <x v="7"/>
    </i>
    <i r="1">
      <x v="13"/>
    </i>
    <i>
      <x v="126"/>
      <x v="8"/>
    </i>
    <i r="1">
      <x v="14"/>
    </i>
    <i>
      <x v="127"/>
      <x v="3"/>
    </i>
    <i>
      <x v="128"/>
      <x v="2"/>
    </i>
    <i r="1">
      <x v="10"/>
    </i>
    <i>
      <x v="129"/>
      <x v="12"/>
    </i>
    <i>
      <x v="130"/>
      <x v="15"/>
    </i>
    <i>
      <x v="131"/>
      <x v="6"/>
    </i>
    <i>
      <x v="132"/>
      <x v="9"/>
    </i>
    <i>
      <x v="133"/>
      <x v="14"/>
    </i>
    <i>
      <x v="134"/>
      <x v="6"/>
    </i>
    <i r="1">
      <x v="11"/>
    </i>
    <i>
      <x v="135"/>
      <x v="5"/>
    </i>
    <i r="1">
      <x v="6"/>
    </i>
    <i>
      <x v="136"/>
      <x v="3"/>
    </i>
    <i r="1">
      <x v="14"/>
    </i>
    <i>
      <x v="137"/>
      <x v="7"/>
    </i>
    <i r="1">
      <x v="9"/>
    </i>
    <i>
      <x v="138"/>
      <x v="14"/>
    </i>
    <i>
      <x v="139"/>
      <x v="3"/>
    </i>
    <i r="1">
      <x v="6"/>
    </i>
    <i>
      <x v="140"/>
      <x v="9"/>
    </i>
    <i r="1">
      <x v="15"/>
    </i>
    <i>
      <x v="141"/>
      <x v="2"/>
    </i>
    <i r="1">
      <x v="5"/>
    </i>
    <i r="1">
      <x v="13"/>
    </i>
    <i>
      <x v="142"/>
      <x v="9"/>
    </i>
    <i>
      <x v="143"/>
      <x v="7"/>
    </i>
    <i>
      <x v="144"/>
      <x v="3"/>
    </i>
    <i>
      <x v="145"/>
      <x v="2"/>
    </i>
    <i r="1">
      <x v="3"/>
    </i>
    <i r="1">
      <x v="8"/>
    </i>
    <i>
      <x v="146"/>
      <x v="6"/>
    </i>
    <i r="1">
      <x v="13"/>
    </i>
    <i>
      <x v="147"/>
      <x v="9"/>
    </i>
    <i r="1">
      <x v="14"/>
    </i>
    <i r="1">
      <x v="15"/>
    </i>
    <i>
      <x v="148"/>
      <x v="3"/>
    </i>
    <i>
      <x v="149"/>
      <x v="1"/>
    </i>
    <i r="1">
      <x v="5"/>
    </i>
    <i>
      <x v="150"/>
      <x v="3"/>
    </i>
    <i r="1">
      <x v="11"/>
    </i>
    <i>
      <x v="151"/>
      <x v="11"/>
    </i>
    <i>
      <x v="152"/>
      <x v="2"/>
    </i>
    <i>
      <x v="153"/>
      <x v="14"/>
    </i>
    <i>
      <x v="154"/>
      <x v="14"/>
    </i>
    <i>
      <x v="155"/>
      <x v="14"/>
    </i>
    <i>
      <x v="156"/>
      <x v="13"/>
    </i>
    <i>
      <x v="157"/>
      <x v="2"/>
    </i>
    <i r="1">
      <x v="13"/>
    </i>
    <i>
      <x v="158"/>
      <x v="11"/>
    </i>
    <i>
      <x v="159"/>
      <x v="1"/>
    </i>
    <i>
      <x v="160"/>
      <x v="2"/>
    </i>
    <i r="1">
      <x v="12"/>
    </i>
    <i>
      <x v="161"/>
      <x v="1"/>
    </i>
    <i>
      <x v="162"/>
      <x v="15"/>
    </i>
    <i>
      <x v="163"/>
      <x v="8"/>
    </i>
    <i>
      <x v="164"/>
      <x v="1"/>
    </i>
    <i r="1">
      <x v="4"/>
    </i>
    <i>
      <x v="165"/>
      <x v="6"/>
    </i>
    <i>
      <x v="166"/>
      <x v="5"/>
    </i>
    <i r="1">
      <x v="11"/>
    </i>
    <i>
      <x v="167"/>
      <x v="2"/>
    </i>
    <i>
      <x v="168"/>
      <x v="1"/>
    </i>
    <i>
      <x v="169"/>
      <x v="12"/>
    </i>
    <i>
      <x v="170"/>
      <x v="15"/>
    </i>
    <i>
      <x v="171"/>
      <x v="6"/>
    </i>
    <i>
      <x v="172"/>
      <x v="10"/>
    </i>
    <i r="1">
      <x v="12"/>
    </i>
    <i>
      <x v="173"/>
      <x v="12"/>
    </i>
    <i>
      <x v="174"/>
      <x v="10"/>
    </i>
    <i>
      <x v="175"/>
      <x v="4"/>
    </i>
    <i>
      <x v="176"/>
      <x v="7"/>
    </i>
    <i>
      <x v="177"/>
      <x v="5"/>
    </i>
    <i r="1">
      <x v="9"/>
    </i>
    <i>
      <x v="178"/>
      <x v="1"/>
    </i>
    <i>
      <x v="179"/>
      <x v="14"/>
    </i>
    <i>
      <x v="180"/>
      <x v="6"/>
    </i>
    <i>
      <x v="181"/>
      <x v="4"/>
    </i>
    <i>
      <x v="182"/>
      <x v="5"/>
    </i>
    <i r="1">
      <x v="14"/>
    </i>
    <i>
      <x v="183"/>
      <x v="2"/>
    </i>
    <i r="1">
      <x v="15"/>
    </i>
    <i>
      <x v="184"/>
      <x v="5"/>
    </i>
    <i r="1">
      <x v="6"/>
    </i>
    <i r="1">
      <x v="11"/>
    </i>
    <i>
      <x v="185"/>
      <x v="1"/>
    </i>
    <i>
      <x v="186"/>
      <x v="1"/>
    </i>
    <i>
      <x v="187"/>
      <x v="6"/>
    </i>
    <i r="1">
      <x v="9"/>
    </i>
    <i>
      <x v="188"/>
      <x v="2"/>
    </i>
    <i>
      <x v="189"/>
      <x v="1"/>
    </i>
    <i r="1">
      <x v="13"/>
    </i>
    <i>
      <x v="190"/>
      <x v="3"/>
    </i>
    <i r="1">
      <x v="4"/>
    </i>
    <i r="1">
      <x v="11"/>
    </i>
    <i>
      <x v="191"/>
      <x v="3"/>
    </i>
    <i r="1">
      <x v="9"/>
    </i>
    <i>
      <x v="192"/>
      <x v="10"/>
    </i>
    <i>
      <x v="193"/>
      <x v="1"/>
    </i>
    <i r="1">
      <x v="7"/>
    </i>
    <i>
      <x v="194"/>
      <x v="9"/>
    </i>
    <i>
      <x v="195"/>
      <x v="4"/>
    </i>
    <i r="1">
      <x v="13"/>
    </i>
    <i>
      <x v="196"/>
      <x v="10"/>
    </i>
    <i>
      <x v="197"/>
      <x v="12"/>
    </i>
    <i>
      <x v="198"/>
      <x v="7"/>
    </i>
    <i>
      <x v="199"/>
      <x v="5"/>
    </i>
    <i r="1">
      <x v="10"/>
    </i>
    <i>
      <x v="200"/>
      <x v="4"/>
    </i>
    <i r="1">
      <x v="9"/>
    </i>
    <i>
      <x v="201"/>
      <x v="11"/>
    </i>
    <i r="1">
      <x v="14"/>
    </i>
    <i>
      <x v="202"/>
      <x v="1"/>
    </i>
    <i r="1">
      <x v="9"/>
    </i>
    <i r="1">
      <x v="13"/>
    </i>
    <i>
      <x v="203"/>
      <x v="14"/>
    </i>
    <i>
      <x v="204"/>
      <x v="12"/>
    </i>
    <i>
      <x v="205"/>
      <x v="5"/>
    </i>
    <i r="1">
      <x v="9"/>
    </i>
    <i>
      <x v="206"/>
      <x v="7"/>
    </i>
    <i>
      <x v="207"/>
      <x v="6"/>
    </i>
    <i r="1">
      <x v="11"/>
    </i>
    <i>
      <x v="208"/>
      <x v="6"/>
    </i>
    <i r="1">
      <x v="7"/>
    </i>
    <i r="1">
      <x v="15"/>
    </i>
    <i>
      <x v="209"/>
      <x v="5"/>
    </i>
    <i>
      <x v="210"/>
      <x v="9"/>
    </i>
    <i r="1">
      <x v="10"/>
    </i>
    <i>
      <x v="211"/>
      <x v="2"/>
    </i>
    <i r="1">
      <x v="9"/>
    </i>
    <i>
      <x v="212"/>
      <x v="12"/>
    </i>
    <i r="1">
      <x v="15"/>
    </i>
    <i>
      <x v="213"/>
      <x v="2"/>
    </i>
    <i r="1">
      <x v="3"/>
    </i>
    <i>
      <x v="215"/>
      <x v="2"/>
    </i>
    <i>
      <x v="216"/>
      <x v="4"/>
    </i>
    <i r="1">
      <x v="5"/>
    </i>
    <i>
      <x v="217"/>
      <x v="4"/>
    </i>
    <i>
      <x v="218"/>
      <x v="8"/>
    </i>
    <i>
      <x v="219"/>
      <x v="4"/>
    </i>
    <i r="1">
      <x v="11"/>
    </i>
    <i r="1">
      <x v="14"/>
    </i>
    <i r="1">
      <x v="15"/>
    </i>
    <i>
      <x v="220"/>
      <x v="14"/>
    </i>
    <i>
      <x v="221"/>
      <x v="12"/>
    </i>
    <i>
      <x v="222"/>
      <x v="3"/>
    </i>
    <i r="1">
      <x v="14"/>
    </i>
    <i>
      <x v="223"/>
      <x v="3"/>
    </i>
    <i r="1">
      <x v="5"/>
    </i>
    <i r="1">
      <x v="14"/>
    </i>
    <i>
      <x v="224"/>
      <x v="7"/>
    </i>
    <i>
      <x v="225"/>
      <x v="1"/>
    </i>
    <i r="1">
      <x v="13"/>
    </i>
    <i>
      <x v="226"/>
      <x v="5"/>
    </i>
    <i r="1">
      <x v="6"/>
    </i>
    <i r="1">
      <x v="15"/>
    </i>
    <i>
      <x v="227"/>
      <x v="3"/>
    </i>
    <i r="1">
      <x v="14"/>
    </i>
    <i>
      <x v="228"/>
      <x v="7"/>
    </i>
    <i>
      <x v="229"/>
      <x v="14"/>
    </i>
    <i>
      <x v="230"/>
      <x v="1"/>
    </i>
    <i>
      <x v="231"/>
      <x v="11"/>
    </i>
    <i>
      <x v="232"/>
      <x v="11"/>
    </i>
    <i>
      <x v="233"/>
      <x v="1"/>
    </i>
    <i r="1">
      <x v="13"/>
    </i>
    <i>
      <x v="234"/>
      <x v="6"/>
    </i>
    <i>
      <x v="235"/>
      <x v="12"/>
    </i>
    <i>
      <x v="236"/>
      <x v="11"/>
    </i>
    <i>
      <x v="237"/>
      <x v="5"/>
    </i>
    <i r="1">
      <x v="6"/>
    </i>
    <i>
      <x v="238"/>
      <x v="10"/>
    </i>
    <i>
      <x v="239"/>
      <x v="11"/>
    </i>
    <i r="1">
      <x v="12"/>
    </i>
    <i>
      <x v="240"/>
      <x v="9"/>
    </i>
    <i>
      <x v="241"/>
      <x v="2"/>
    </i>
    <i>
      <x v="242"/>
      <x v="4"/>
    </i>
    <i r="1">
      <x v="6"/>
    </i>
    <i r="1">
      <x v="12"/>
    </i>
    <i>
      <x v="243"/>
      <x v="2"/>
    </i>
    <i>
      <x v="244"/>
      <x v="1"/>
    </i>
    <i>
      <x v="245"/>
      <x v="5"/>
    </i>
    <i r="1">
      <x v="6"/>
    </i>
    <i r="1">
      <x v="7"/>
    </i>
    <i>
      <x v="246"/>
      <x v="8"/>
    </i>
    <i r="1">
      <x v="14"/>
    </i>
    <i>
      <x v="247"/>
      <x v="5"/>
    </i>
    <i r="1">
      <x v="13"/>
    </i>
    <i>
      <x v="248"/>
      <x v="11"/>
    </i>
    <i>
      <x v="249"/>
      <x v="2"/>
    </i>
    <i r="1">
      <x v="4"/>
    </i>
    <i r="1">
      <x v="10"/>
    </i>
    <i r="1">
      <x v="13"/>
    </i>
    <i>
      <x v="250"/>
      <x v="5"/>
    </i>
    <i r="1">
      <x v="15"/>
    </i>
    <i>
      <x v="251"/>
      <x v="1"/>
    </i>
    <i r="1">
      <x v="5"/>
    </i>
    <i>
      <x v="252"/>
      <x v="8"/>
    </i>
    <i r="1">
      <x v="12"/>
    </i>
    <i>
      <x v="253"/>
      <x v="10"/>
    </i>
    <i>
      <x v="254"/>
      <x v="8"/>
    </i>
    <i>
      <x v="255"/>
      <x v="1"/>
    </i>
    <i>
      <x v="256"/>
      <x v="10"/>
    </i>
    <i>
      <x v="257"/>
      <x v="5"/>
    </i>
    <i r="1">
      <x v="13"/>
    </i>
    <i>
      <x v="258"/>
      <x v="4"/>
    </i>
    <i r="1">
      <x v="11"/>
    </i>
    <i r="1">
      <x v="13"/>
    </i>
    <i>
      <x v="259"/>
      <x v="1"/>
    </i>
    <i r="1">
      <x v="12"/>
    </i>
    <i>
      <x v="260"/>
      <x v="1"/>
    </i>
    <i r="1">
      <x v="14"/>
    </i>
    <i>
      <x v="261"/>
      <x v="12"/>
    </i>
    <i>
      <x v="262"/>
      <x v="4"/>
    </i>
    <i>
      <x v="263"/>
      <x v="8"/>
    </i>
    <i>
      <x v="264"/>
      <x v="11"/>
    </i>
    <i r="1">
      <x v="15"/>
    </i>
    <i>
      <x v="265"/>
      <x v="1"/>
    </i>
    <i r="1">
      <x v="2"/>
    </i>
    <i>
      <x v="266"/>
      <x v="4"/>
    </i>
    <i r="1">
      <x v="14"/>
    </i>
    <i>
      <x v="267"/>
      <x v="7"/>
    </i>
    <i r="1">
      <x v="14"/>
    </i>
    <i>
      <x v="268"/>
      <x v="1"/>
    </i>
    <i r="1">
      <x v="2"/>
    </i>
    <i>
      <x v="269"/>
      <x v="12"/>
    </i>
    <i>
      <x v="270"/>
      <x v="14"/>
    </i>
    <i>
      <x v="271"/>
      <x v="4"/>
    </i>
    <i r="1">
      <x v="12"/>
    </i>
    <i>
      <x v="272"/>
      <x v="9"/>
    </i>
    <i>
      <x v="273"/>
      <x v="11"/>
    </i>
    <i>
      <x v="274"/>
      <x v="15"/>
    </i>
    <i>
      <x v="275"/>
      <x v="12"/>
    </i>
    <i>
      <x v="276"/>
      <x v="7"/>
    </i>
    <i r="1">
      <x v="14"/>
    </i>
    <i>
      <x v="278"/>
      <x v="6"/>
    </i>
    <i>
      <x v="279"/>
      <x v="8"/>
    </i>
    <i>
      <x v="280"/>
      <x v="1"/>
    </i>
    <i r="1">
      <x v="7"/>
    </i>
    <i r="1">
      <x v="10"/>
    </i>
    <i r="1">
      <x v="15"/>
    </i>
    <i>
      <x v="281"/>
      <x v="7"/>
    </i>
    <i>
      <x v="282"/>
      <x v="14"/>
    </i>
    <i>
      <x v="283"/>
      <x v="5"/>
    </i>
    <i r="1">
      <x v="15"/>
    </i>
    <i>
      <x v="285"/>
      <x v="13"/>
    </i>
    <i>
      <x v="286"/>
      <x v="10"/>
    </i>
    <i>
      <x v="287"/>
      <x v="10"/>
    </i>
    <i>
      <x v="288"/>
      <x v="7"/>
    </i>
    <i r="1">
      <x v="8"/>
    </i>
    <i>
      <x v="289"/>
      <x v="9"/>
    </i>
    <i r="1">
      <x v="14"/>
    </i>
    <i>
      <x v="290"/>
      <x v="4"/>
    </i>
    <i r="1">
      <x v="10"/>
    </i>
    <i>
      <x v="291"/>
      <x v="13"/>
    </i>
    <i>
      <x v="292"/>
      <x v="2"/>
    </i>
    <i r="1">
      <x v="8"/>
    </i>
    <i>
      <x v="293"/>
      <x v="4"/>
    </i>
    <i r="1">
      <x v="9"/>
    </i>
    <i>
      <x v="294"/>
      <x v="10"/>
    </i>
    <i r="1">
      <x v="12"/>
    </i>
    <i>
      <x v="295"/>
      <x v="1"/>
    </i>
    <i r="1">
      <x v="5"/>
    </i>
    <i r="1">
      <x v="10"/>
    </i>
    <i r="1">
      <x v="12"/>
    </i>
    <i>
      <x v="296"/>
      <x v="2"/>
    </i>
    <i r="1">
      <x v="15"/>
    </i>
    <i>
      <x v="297"/>
      <x v="4"/>
    </i>
    <i r="1">
      <x v="8"/>
    </i>
    <i r="1">
      <x v="13"/>
    </i>
    <i>
      <x v="298"/>
      <x v="3"/>
    </i>
    <i r="1">
      <x v="10"/>
    </i>
    <i r="1">
      <x v="12"/>
    </i>
    <i>
      <x v="299"/>
      <x v="3"/>
    </i>
    <i r="1">
      <x v="10"/>
    </i>
    <i>
      <x v="300"/>
      <x v="5"/>
    </i>
    <i>
      <x v="301"/>
      <x v="4"/>
    </i>
    <i>
      <x v="302"/>
      <x v="5"/>
    </i>
    <i>
      <x v="303"/>
      <x v="4"/>
    </i>
    <i r="1">
      <x v="12"/>
    </i>
    <i>
      <x v="304"/>
      <x v="7"/>
    </i>
    <i>
      <x v="305"/>
      <x v="13"/>
    </i>
    <i r="1">
      <x v="15"/>
    </i>
    <i>
      <x v="306"/>
      <x v="2"/>
    </i>
    <i r="1">
      <x v="5"/>
    </i>
    <i>
      <x v="307"/>
      <x v="1"/>
    </i>
    <i r="1">
      <x v="4"/>
    </i>
    <i r="1">
      <x v="5"/>
    </i>
    <i r="1">
      <x v="8"/>
    </i>
    <i r="1">
      <x v="10"/>
    </i>
    <i>
      <x v="308"/>
      <x v="8"/>
    </i>
    <i>
      <x v="309"/>
      <x v="11"/>
    </i>
    <i>
      <x v="310"/>
      <x v="12"/>
    </i>
    <i>
      <x v="311"/>
      <x v="1"/>
    </i>
    <i>
      <x v="312"/>
      <x v="10"/>
    </i>
    <i>
      <x v="313"/>
      <x v="1"/>
    </i>
    <i r="1">
      <x v="9"/>
    </i>
    <i>
      <x v="314"/>
      <x v="9"/>
    </i>
    <i>
      <x v="315"/>
      <x v="4"/>
    </i>
    <i r="1">
      <x v="6"/>
    </i>
    <i>
      <x v="316"/>
      <x v="3"/>
    </i>
    <i r="1">
      <x v="4"/>
    </i>
    <i r="1">
      <x v="14"/>
    </i>
    <i>
      <x v="317"/>
      <x v="8"/>
    </i>
    <i>
      <x v="318"/>
      <x v="7"/>
    </i>
    <i r="1">
      <x v="11"/>
    </i>
    <i>
      <x v="319"/>
      <x v="15"/>
    </i>
    <i>
      <x v="320"/>
      <x v="14"/>
    </i>
    <i>
      <x v="321"/>
      <x v="2"/>
    </i>
    <i>
      <x v="322"/>
      <x v="1"/>
    </i>
    <i r="1">
      <x v="15"/>
    </i>
    <i>
      <x v="323"/>
      <x v="8"/>
    </i>
    <i r="1">
      <x v="9"/>
    </i>
    <i>
      <x v="324"/>
      <x v="6"/>
    </i>
    <i r="1">
      <x v="10"/>
    </i>
    <i>
      <x v="325"/>
      <x v="9"/>
    </i>
    <i r="1">
      <x v="15"/>
    </i>
    <i>
      <x v="326"/>
      <x v="10"/>
    </i>
    <i>
      <x v="327"/>
      <x v="11"/>
    </i>
    <i r="1">
      <x v="12"/>
    </i>
    <i>
      <x v="328"/>
      <x v="1"/>
    </i>
    <i>
      <x v="329"/>
      <x v="14"/>
    </i>
    <i>
      <x v="330"/>
      <x v="4"/>
    </i>
    <i r="1">
      <x v="13"/>
    </i>
    <i>
      <x v="331"/>
      <x v="4"/>
    </i>
    <i r="1">
      <x v="5"/>
    </i>
    <i>
      <x v="332"/>
      <x v="9"/>
    </i>
    <i>
      <x v="333"/>
      <x v="4"/>
    </i>
    <i r="1">
      <x v="9"/>
    </i>
    <i r="1">
      <x v="14"/>
    </i>
    <i>
      <x v="334"/>
      <x v="5"/>
    </i>
    <i>
      <x v="335"/>
      <x v="11"/>
    </i>
    <i>
      <x v="336"/>
      <x v="13"/>
    </i>
    <i>
      <x v="337"/>
      <x v="1"/>
    </i>
    <i r="1">
      <x v="9"/>
    </i>
    <i r="1">
      <x v="14"/>
    </i>
    <i>
      <x v="338"/>
      <x v="2"/>
    </i>
    <i r="1">
      <x v="3"/>
    </i>
    <i r="1">
      <x v="7"/>
    </i>
    <i>
      <x v="339"/>
      <x v="1"/>
    </i>
    <i r="1">
      <x v="7"/>
    </i>
    <i>
      <x v="340"/>
      <x v="5"/>
    </i>
    <i>
      <x v="342"/>
      <x v="6"/>
    </i>
    <i r="1">
      <x v="9"/>
    </i>
    <i>
      <x v="343"/>
      <x v="1"/>
    </i>
    <i>
      <x v="344"/>
      <x v="12"/>
    </i>
    <i>
      <x v="345"/>
      <x v="1"/>
    </i>
    <i r="1">
      <x v="3"/>
    </i>
    <i>
      <x v="346"/>
      <x v="8"/>
    </i>
    <i r="1">
      <x v="9"/>
    </i>
    <i r="1">
      <x v="10"/>
    </i>
    <i>
      <x v="347"/>
      <x v="11"/>
    </i>
    <i r="1">
      <x v="14"/>
    </i>
    <i r="1">
      <x v="15"/>
    </i>
    <i>
      <x v="348"/>
      <x v="1"/>
    </i>
    <i>
      <x v="349"/>
      <x v="2"/>
    </i>
    <i r="1">
      <x v="7"/>
    </i>
    <i>
      <x v="350"/>
      <x v="8"/>
    </i>
    <i>
      <x v="352"/>
      <x v="2"/>
    </i>
    <i r="1">
      <x v="14"/>
    </i>
    <i>
      <x v="353"/>
      <x v="5"/>
    </i>
    <i>
      <x v="354"/>
      <x v="3"/>
    </i>
    <i>
      <x v="355"/>
      <x v="5"/>
    </i>
    <i r="1">
      <x v="8"/>
    </i>
    <i>
      <x v="356"/>
      <x v="11"/>
    </i>
    <i>
      <x v="357"/>
      <x v="1"/>
    </i>
    <i r="1">
      <x v="12"/>
    </i>
    <i r="1">
      <x v="13"/>
    </i>
    <i r="1">
      <x v="14"/>
    </i>
    <i>
      <x v="358"/>
      <x v="7"/>
    </i>
    <i r="1">
      <x v="15"/>
    </i>
    <i>
      <x v="360"/>
      <x v="9"/>
    </i>
    <i>
      <x v="361"/>
      <x v="5"/>
    </i>
    <i r="1">
      <x v="12"/>
    </i>
    <i>
      <x v="363"/>
      <x v="4"/>
    </i>
    <i>
      <x v="365"/>
      <x v="9"/>
    </i>
    <i>
      <x v="366"/>
      <x v="6"/>
    </i>
    <i>
      <x v="367"/>
      <x v="3"/>
    </i>
    <i>
      <x v="369"/>
      <x v="6"/>
    </i>
    <i r="1">
      <x v="7"/>
    </i>
    <i r="1">
      <x v="15"/>
    </i>
    <i>
      <x v="370"/>
      <x v="14"/>
    </i>
    <i>
      <x v="371"/>
      <x v="1"/>
    </i>
    <i r="1">
      <x v="5"/>
    </i>
    <i>
      <x v="372"/>
      <x v="4"/>
    </i>
    <i r="1">
      <x v="8"/>
    </i>
    <i r="1">
      <x v="13"/>
    </i>
    <i>
      <x v="373"/>
      <x v="10"/>
    </i>
    <i r="1">
      <x v="12"/>
    </i>
    <i>
      <x v="374"/>
      <x v="4"/>
    </i>
    <i r="1">
      <x v="8"/>
    </i>
    <i r="1">
      <x v="14"/>
    </i>
    <i>
      <x v="375"/>
      <x v="5"/>
    </i>
    <i r="1">
      <x v="11"/>
    </i>
    <i>
      <x v="376"/>
      <x v="13"/>
    </i>
    <i>
      <x v="377"/>
      <x v="1"/>
    </i>
    <i r="1">
      <x v="9"/>
    </i>
    <i r="1">
      <x v="15"/>
    </i>
    <i>
      <x v="378"/>
      <x v="11"/>
    </i>
    <i>
      <x v="379"/>
      <x v="6"/>
    </i>
    <i>
      <x v="380"/>
      <x v="2"/>
    </i>
    <i r="1">
      <x v="10"/>
    </i>
    <i>
      <x v="381"/>
      <x v="5"/>
    </i>
    <i r="1">
      <x v="11"/>
    </i>
    <i r="1">
      <x v="13"/>
    </i>
    <i>
      <x v="382"/>
      <x v="1"/>
    </i>
    <i>
      <x v="383"/>
      <x v="2"/>
    </i>
    <i>
      <x v="384"/>
      <x v="6"/>
    </i>
    <i r="1">
      <x v="11"/>
    </i>
    <i>
      <x v="385"/>
      <x v="8"/>
    </i>
    <i r="1">
      <x v="10"/>
    </i>
    <i r="1">
      <x v="13"/>
    </i>
    <i>
      <x v="386"/>
      <x v="2"/>
    </i>
    <i r="1">
      <x v="8"/>
    </i>
    <i>
      <x v="387"/>
      <x v="8"/>
    </i>
    <i>
      <x v="388"/>
      <x v="3"/>
    </i>
    <i r="1">
      <x v="11"/>
    </i>
    <i>
      <x v="389"/>
      <x v="11"/>
    </i>
    <i r="1">
      <x v="13"/>
    </i>
    <i>
      <x v="390"/>
      <x v="9"/>
    </i>
    <i>
      <x v="391"/>
      <x v="14"/>
    </i>
    <i>
      <x v="392"/>
      <x v="4"/>
    </i>
    <i r="1">
      <x v="5"/>
    </i>
    <i r="1">
      <x v="14"/>
    </i>
    <i r="1">
      <x v="15"/>
    </i>
    <i>
      <x v="393"/>
      <x v="9"/>
    </i>
    <i r="1">
      <x v="15"/>
    </i>
    <i>
      <x v="394"/>
      <x v="4"/>
    </i>
    <i r="1">
      <x v="14"/>
    </i>
    <i>
      <x v="395"/>
      <x v="6"/>
    </i>
    <i r="1">
      <x v="12"/>
    </i>
    <i>
      <x v="396"/>
      <x v="3"/>
    </i>
    <i r="1">
      <x v="9"/>
    </i>
    <i>
      <x v="397"/>
      <x v="11"/>
    </i>
    <i r="1">
      <x v="12"/>
    </i>
    <i>
      <x v="398"/>
      <x v="2"/>
    </i>
    <i>
      <x v="399"/>
      <x v="12"/>
    </i>
    <i>
      <x v="400"/>
      <x v="8"/>
    </i>
    <i>
      <x v="401"/>
      <x v="4"/>
    </i>
    <i>
      <x v="402"/>
      <x v="12"/>
    </i>
    <i r="1">
      <x v="13"/>
    </i>
    <i r="1">
      <x v="15"/>
    </i>
    <i>
      <x v="403"/>
      <x v="8"/>
    </i>
    <i r="1">
      <x v="13"/>
    </i>
    <i>
      <x v="404"/>
      <x v="13"/>
    </i>
    <i r="1">
      <x v="14"/>
    </i>
    <i r="1">
      <x v="15"/>
    </i>
    <i>
      <x v="405"/>
      <x v="13"/>
    </i>
    <i>
      <x v="406"/>
      <x v="4"/>
    </i>
    <i>
      <x v="407"/>
      <x v="4"/>
    </i>
    <i>
      <x v="408"/>
      <x v="11"/>
    </i>
    <i r="1">
      <x v="14"/>
    </i>
    <i>
      <x v="409"/>
      <x v="7"/>
    </i>
    <i r="1">
      <x v="10"/>
    </i>
    <i r="1">
      <x v="14"/>
    </i>
    <i>
      <x v="410"/>
      <x v="12"/>
    </i>
    <i r="1">
      <x v="15"/>
    </i>
    <i>
      <x v="411"/>
      <x v="7"/>
    </i>
    <i>
      <x v="412"/>
      <x v="9"/>
    </i>
    <i r="1">
      <x v="13"/>
    </i>
    <i>
      <x v="413"/>
      <x v="6"/>
    </i>
    <i r="1">
      <x v="8"/>
    </i>
    <i>
      <x v="414"/>
      <x v="3"/>
    </i>
    <i>
      <x v="415"/>
      <x v="7"/>
    </i>
    <i>
      <x v="417"/>
      <x v="2"/>
    </i>
    <i r="1">
      <x v="5"/>
    </i>
    <i r="1">
      <x v="6"/>
    </i>
    <i>
      <x v="418"/>
      <x v="15"/>
    </i>
    <i>
      <x v="419"/>
      <x v="8"/>
    </i>
    <i>
      <x v="420"/>
      <x v="1"/>
    </i>
    <i r="1">
      <x v="2"/>
    </i>
    <i r="1">
      <x v="10"/>
    </i>
    <i r="1">
      <x v="13"/>
    </i>
    <i r="1">
      <x v="14"/>
    </i>
    <i>
      <x v="421"/>
      <x v="2"/>
    </i>
    <i>
      <x v="422"/>
      <x v="5"/>
    </i>
    <i>
      <x v="423"/>
      <x v="11"/>
    </i>
    <i>
      <x v="424"/>
      <x v="1"/>
    </i>
    <i>
      <x v="425"/>
      <x v="11"/>
    </i>
    <i r="1">
      <x v="12"/>
    </i>
    <i>
      <x v="426"/>
      <x v="10"/>
    </i>
    <i>
      <x v="427"/>
      <x v="6"/>
    </i>
    <i r="1">
      <x v="14"/>
    </i>
    <i>
      <x v="428"/>
      <x v="13"/>
    </i>
    <i>
      <x v="429"/>
      <x v="3"/>
    </i>
    <i>
      <x v="430"/>
      <x v="2"/>
    </i>
    <i>
      <x v="431"/>
      <x v="11"/>
    </i>
    <i>
      <x v="432"/>
      <x v="15"/>
    </i>
    <i>
      <x v="433"/>
      <x v="12"/>
    </i>
    <i>
      <x v="434"/>
      <x v="1"/>
    </i>
    <i r="1">
      <x v="9"/>
    </i>
    <i>
      <x v="435"/>
      <x v="5"/>
    </i>
    <i>
      <x v="436"/>
      <x v="11"/>
    </i>
    <i>
      <x v="437"/>
      <x v="4"/>
    </i>
    <i>
      <x v="438"/>
      <x v="3"/>
    </i>
    <i r="1">
      <x v="9"/>
    </i>
    <i>
      <x v="439"/>
      <x v="11"/>
    </i>
    <i r="1">
      <x v="13"/>
    </i>
    <i r="1">
      <x v="14"/>
    </i>
    <i>
      <x v="440"/>
      <x v="9"/>
    </i>
    <i r="1">
      <x v="14"/>
    </i>
    <i>
      <x v="441"/>
      <x v="3"/>
    </i>
    <i r="1">
      <x v="13"/>
    </i>
    <i>
      <x v="442"/>
      <x v="13"/>
    </i>
    <i>
      <x v="443"/>
      <x v="15"/>
    </i>
    <i>
      <x v="444"/>
      <x v="5"/>
    </i>
    <i r="1">
      <x v="6"/>
    </i>
    <i r="1">
      <x v="11"/>
    </i>
    <i>
      <x v="445"/>
      <x v="4"/>
    </i>
    <i>
      <x v="447"/>
      <x v="11"/>
    </i>
    <i r="1">
      <x v="15"/>
    </i>
    <i>
      <x v="448"/>
      <x v="7"/>
    </i>
    <i r="1">
      <x v="9"/>
    </i>
    <i>
      <x v="449"/>
      <x v="3"/>
    </i>
    <i r="1">
      <x v="6"/>
    </i>
    <i>
      <x v="450"/>
      <x v="1"/>
    </i>
    <i>
      <x v="451"/>
      <x v="5"/>
    </i>
    <i r="1">
      <x v="8"/>
    </i>
    <i>
      <x v="452"/>
      <x v="8"/>
    </i>
    <i r="1">
      <x v="13"/>
    </i>
    <i r="1">
      <x v="14"/>
    </i>
    <i>
      <x v="453"/>
      <x v="6"/>
    </i>
    <i r="1">
      <x v="13"/>
    </i>
    <i r="1">
      <x v="14"/>
    </i>
    <i>
      <x v="454"/>
      <x v="8"/>
    </i>
    <i>
      <x v="455"/>
      <x v="11"/>
    </i>
    <i>
      <x v="456"/>
      <x v="2"/>
    </i>
    <i r="1">
      <x v="12"/>
    </i>
    <i>
      <x v="457"/>
      <x v="13"/>
    </i>
    <i>
      <x v="458"/>
      <x v="5"/>
    </i>
    <i>
      <x v="459"/>
      <x v="6"/>
    </i>
    <i r="1">
      <x v="12"/>
    </i>
    <i>
      <x v="460"/>
      <x v="2"/>
    </i>
    <i r="1">
      <x v="5"/>
    </i>
    <i r="1">
      <x v="8"/>
    </i>
    <i>
      <x v="461"/>
      <x v="6"/>
    </i>
    <i>
      <x v="462"/>
      <x v="5"/>
    </i>
    <i>
      <x v="464"/>
      <x v="2"/>
    </i>
    <i r="1">
      <x v="13"/>
    </i>
    <i>
      <x v="465"/>
      <x v="7"/>
    </i>
    <i>
      <x v="466"/>
      <x v="1"/>
    </i>
    <i r="1">
      <x v="13"/>
    </i>
    <i r="1">
      <x v="15"/>
    </i>
    <i>
      <x v="467"/>
      <x v="7"/>
    </i>
    <i r="1">
      <x v="15"/>
    </i>
    <i>
      <x v="468"/>
      <x v="2"/>
    </i>
    <i r="1">
      <x v="8"/>
    </i>
    <i r="1">
      <x v="9"/>
    </i>
    <i>
      <x v="469"/>
      <x v="8"/>
    </i>
    <i>
      <x v="470"/>
      <x v="2"/>
    </i>
    <i r="1">
      <x v="3"/>
    </i>
    <i r="1">
      <x v="5"/>
    </i>
    <i r="1">
      <x v="6"/>
    </i>
    <i>
      <x v="471"/>
      <x v="6"/>
    </i>
    <i>
      <x v="472"/>
      <x v="5"/>
    </i>
    <i r="1">
      <x v="10"/>
    </i>
    <i r="1">
      <x v="14"/>
    </i>
    <i>
      <x v="473"/>
      <x v="4"/>
    </i>
    <i r="1">
      <x v="14"/>
    </i>
    <i>
      <x v="474"/>
      <x v="10"/>
    </i>
    <i r="1">
      <x v="13"/>
    </i>
    <i>
      <x v="475"/>
      <x v="3"/>
    </i>
    <i r="1">
      <x v="7"/>
    </i>
    <i>
      <x v="476"/>
      <x v="2"/>
    </i>
    <i>
      <x v="477"/>
      <x v="6"/>
    </i>
    <i r="1">
      <x v="10"/>
    </i>
    <i r="1">
      <x v="11"/>
    </i>
    <i r="1">
      <x v="13"/>
    </i>
    <i r="1">
      <x v="15"/>
    </i>
    <i>
      <x v="479"/>
      <x v="1"/>
    </i>
    <i>
      <x v="480"/>
      <x v="9"/>
    </i>
    <i r="1">
      <x v="13"/>
    </i>
    <i r="1">
      <x v="14"/>
    </i>
    <i>
      <x v="481"/>
      <x v="2"/>
    </i>
    <i>
      <x v="482"/>
      <x v="9"/>
    </i>
    <i>
      <x v="484"/>
      <x v="13"/>
    </i>
    <i r="1">
      <x v="15"/>
    </i>
    <i>
      <x v="485"/>
      <x v="2"/>
    </i>
    <i>
      <x v="486"/>
      <x v="14"/>
    </i>
    <i>
      <x v="487"/>
      <x v="7"/>
    </i>
    <i>
      <x v="488"/>
      <x v="15"/>
    </i>
    <i>
      <x v="489"/>
      <x v="12"/>
    </i>
    <i>
      <x v="490"/>
      <x v="1"/>
    </i>
    <i r="1">
      <x v="12"/>
    </i>
    <i>
      <x v="491"/>
      <x v="10"/>
    </i>
    <i>
      <x v="492"/>
      <x v="2"/>
    </i>
    <i>
      <x v="493"/>
      <x v="6"/>
    </i>
    <i r="1">
      <x v="11"/>
    </i>
    <i>
      <x v="494"/>
      <x v="14"/>
    </i>
    <i>
      <x v="495"/>
      <x v="8"/>
    </i>
    <i>
      <x v="496"/>
      <x v="2"/>
    </i>
    <i r="1">
      <x v="11"/>
    </i>
    <i>
      <x v="497"/>
      <x v="1"/>
    </i>
    <i r="1">
      <x v="7"/>
    </i>
    <i r="1">
      <x v="9"/>
    </i>
    <i r="1">
      <x v="12"/>
    </i>
    <i>
      <x v="498"/>
      <x v="3"/>
    </i>
    <i r="1">
      <x v="9"/>
    </i>
    <i>
      <x v="499"/>
      <x v="5"/>
    </i>
    <i r="1">
      <x v="7"/>
    </i>
    <i>
      <x v="500"/>
      <x v="4"/>
    </i>
    <i>
      <x v="501"/>
      <x v="7"/>
    </i>
    <i>
      <x v="502"/>
      <x v="1"/>
    </i>
    <i r="1">
      <x v="13"/>
    </i>
    <i>
      <x v="504"/>
      <x v="6"/>
    </i>
    <i>
      <x v="505"/>
      <x v="2"/>
    </i>
    <i>
      <x v="506"/>
      <x v="9"/>
    </i>
    <i>
      <x v="507"/>
      <x v="2"/>
    </i>
    <i r="1">
      <x v="4"/>
    </i>
    <i r="1">
      <x v="6"/>
    </i>
    <i>
      <x v="508"/>
      <x v="2"/>
    </i>
    <i r="1">
      <x v="8"/>
    </i>
    <i>
      <x v="509"/>
      <x v="2"/>
    </i>
    <i r="1">
      <x v="12"/>
    </i>
    <i>
      <x v="510"/>
      <x v="4"/>
    </i>
    <i>
      <x v="511"/>
      <x v="3"/>
    </i>
    <i>
      <x v="512"/>
      <x v="10"/>
    </i>
    <i r="1">
      <x v="13"/>
    </i>
    <i>
      <x v="513"/>
      <x v="4"/>
    </i>
    <i>
      <x v="514"/>
      <x v="3"/>
    </i>
    <i r="1">
      <x v="5"/>
    </i>
    <i>
      <x v="515"/>
      <x v="5"/>
    </i>
    <i>
      <x v="516"/>
      <x v="1"/>
    </i>
    <i>
      <x v="517"/>
      <x v="7"/>
    </i>
    <i r="1">
      <x v="11"/>
    </i>
    <i>
      <x v="518"/>
      <x v="12"/>
    </i>
    <i>
      <x v="519"/>
      <x v="11"/>
    </i>
    <i>
      <x v="521"/>
      <x v="12"/>
    </i>
    <i>
      <x v="522"/>
      <x v="3"/>
    </i>
    <i>
      <x v="523"/>
      <x v="4"/>
    </i>
    <i r="1">
      <x v="12"/>
    </i>
    <i>
      <x v="524"/>
      <x v="4"/>
    </i>
    <i r="1">
      <x v="14"/>
    </i>
    <i>
      <x v="525"/>
      <x v="15"/>
    </i>
    <i>
      <x v="526"/>
      <x v="2"/>
    </i>
    <i>
      <x v="527"/>
      <x v="6"/>
    </i>
    <i>
      <x v="529"/>
      <x v="12"/>
    </i>
    <i>
      <x v="530"/>
      <x v="4"/>
    </i>
    <i>
      <x v="531"/>
      <x v="14"/>
    </i>
    <i>
      <x v="532"/>
      <x v="4"/>
    </i>
    <i r="1">
      <x v="6"/>
    </i>
    <i r="1">
      <x v="10"/>
    </i>
    <i r="1">
      <x v="11"/>
    </i>
    <i>
      <x v="533"/>
      <x v="2"/>
    </i>
    <i>
      <x v="534"/>
      <x v="4"/>
    </i>
    <i>
      <x v="535"/>
      <x v="3"/>
    </i>
    <i r="1">
      <x v="10"/>
    </i>
    <i>
      <x v="536"/>
      <x v="3"/>
    </i>
    <i r="1">
      <x v="4"/>
    </i>
    <i>
      <x v="537"/>
      <x v="2"/>
    </i>
    <i>
      <x v="538"/>
      <x v="4"/>
    </i>
    <i r="1">
      <x v="5"/>
    </i>
    <i r="1">
      <x v="15"/>
    </i>
    <i>
      <x v="539"/>
      <x v="15"/>
    </i>
    <i>
      <x v="540"/>
      <x v="10"/>
    </i>
    <i>
      <x v="541"/>
      <x v="14"/>
    </i>
    <i t="grand">
      <x/>
    </i>
  </rowItems>
  <colFields count="1">
    <field x="-2"/>
  </colFields>
  <colItems count="6">
    <i>
      <x/>
    </i>
    <i i="1">
      <x v="1"/>
    </i>
    <i i="2">
      <x v="2"/>
    </i>
    <i i="3">
      <x v="3"/>
    </i>
    <i i="4">
      <x v="4"/>
    </i>
    <i i="5">
      <x v="5"/>
    </i>
  </colItems>
  <pageFields count="1">
    <pageField fld="17" item="1" hier="-1"/>
  </pageFields>
  <dataFields count="6">
    <dataField name="Count of Account ID" fld="6" subtotal="count" baseField="0" baseItem="0"/>
    <dataField name="Sum of Total" fld="42" baseField="0" baseItem="0"/>
    <dataField name="Sum of Casing" fld="38" baseField="0" baseItem="0"/>
    <dataField name="Sum of Abbreviation" fld="39" baseField="0" baseItem="0"/>
    <dataField name="Sum of Incorrect" fld="40" baseField="0" baseItem="0"/>
    <dataField name="Sum of Format" fld="41" baseField="0" baseItem="0"/>
  </dataFields>
  <formats count="539">
    <format dxfId="5961">
      <pivotArea type="all" dataOnly="0" outline="0" fieldPosition="0"/>
    </format>
    <format dxfId="5960">
      <pivotArea outline="0" collapsedLevelsAreSubtotals="1" fieldPosition="0"/>
    </format>
    <format dxfId="5959">
      <pivotArea type="origin" dataOnly="0" labelOnly="1" outline="0" fieldPosition="0"/>
    </format>
    <format dxfId="5958">
      <pivotArea field="-2" type="button" dataOnly="0" labelOnly="1" outline="0" axis="axisCol" fieldPosition="0"/>
    </format>
    <format dxfId="5957">
      <pivotArea type="topRight" dataOnly="0" labelOnly="1" outline="0" fieldPosition="0"/>
    </format>
    <format dxfId="5956">
      <pivotArea field="0" type="button" dataOnly="0" labelOnly="1" outline="0" axis="axisRow" fieldPosition="0"/>
    </format>
    <format dxfId="5955">
      <pivotArea field="5" type="button" dataOnly="0" labelOnly="1" outline="0" axis="axisRow" fieldPosition="1"/>
    </format>
    <format dxfId="5954">
      <pivotArea dataOnly="0" labelOnly="1" outline="0" fieldPosition="0">
        <references count="1">
          <reference field="0" count="50">
            <x v="0"/>
            <x v="3"/>
            <x v="4"/>
            <x v="5"/>
            <x v="6"/>
            <x v="7"/>
            <x v="8"/>
            <x v="9"/>
            <x v="10"/>
            <x v="11"/>
            <x v="12"/>
            <x v="13"/>
            <x v="14"/>
            <x v="15"/>
            <x v="16"/>
            <x v="17"/>
            <x v="18"/>
            <x v="19"/>
            <x v="20"/>
            <x v="21"/>
            <x v="22"/>
            <x v="23"/>
            <x v="24"/>
            <x v="25"/>
            <x v="26"/>
            <x v="27"/>
            <x v="28"/>
            <x v="30"/>
            <x v="31"/>
            <x v="32"/>
            <x v="33"/>
            <x v="34"/>
            <x v="35"/>
            <x v="36"/>
            <x v="37"/>
            <x v="38"/>
            <x v="39"/>
            <x v="40"/>
            <x v="41"/>
            <x v="42"/>
            <x v="43"/>
            <x v="44"/>
            <x v="45"/>
            <x v="46"/>
            <x v="47"/>
            <x v="48"/>
            <x v="49"/>
            <x v="50"/>
            <x v="51"/>
            <x v="52"/>
          </reference>
        </references>
      </pivotArea>
    </format>
    <format dxfId="5953">
      <pivotArea dataOnly="0" labelOnly="1" outline="0" fieldPosition="0">
        <references count="1">
          <reference field="0" count="50">
            <x v="53"/>
            <x v="54"/>
            <x v="55"/>
            <x v="56"/>
            <x v="57"/>
            <x v="58"/>
            <x v="59"/>
            <x v="60"/>
            <x v="61"/>
            <x v="62"/>
            <x v="63"/>
            <x v="64"/>
            <x v="65"/>
            <x v="66"/>
            <x v="67"/>
            <x v="69"/>
            <x v="70"/>
            <x v="71"/>
            <x v="72"/>
            <x v="73"/>
            <x v="74"/>
            <x v="75"/>
            <x v="76"/>
            <x v="77"/>
            <x v="78"/>
            <x v="79"/>
            <x v="80"/>
            <x v="81"/>
            <x v="82"/>
            <x v="83"/>
            <x v="84"/>
            <x v="85"/>
            <x v="86"/>
            <x v="87"/>
            <x v="88"/>
            <x v="89"/>
            <x v="90"/>
            <x v="91"/>
            <x v="92"/>
            <x v="93"/>
            <x v="94"/>
            <x v="95"/>
            <x v="96"/>
            <x v="97"/>
            <x v="99"/>
            <x v="100"/>
            <x v="101"/>
            <x v="102"/>
            <x v="103"/>
            <x v="104"/>
          </reference>
        </references>
      </pivotArea>
    </format>
    <format dxfId="5952">
      <pivotArea dataOnly="0" labelOnly="1" outline="0" fieldPosition="0">
        <references count="1">
          <reference field="0" count="50">
            <x v="105"/>
            <x v="106"/>
            <x v="107"/>
            <x v="108"/>
            <x v="109"/>
            <x v="110"/>
            <x v="111"/>
            <x v="112"/>
            <x v="113"/>
            <x v="114"/>
            <x v="115"/>
            <x v="117"/>
            <x v="118"/>
            <x v="119"/>
            <x v="120"/>
            <x v="121"/>
            <x v="122"/>
            <x v="123"/>
            <x v="124"/>
            <x v="125"/>
            <x v="126"/>
            <x v="127"/>
            <x v="128"/>
            <x v="129"/>
            <x v="130"/>
            <x v="131"/>
            <x v="132"/>
            <x v="133"/>
            <x v="134"/>
            <x v="135"/>
            <x v="136"/>
            <x v="137"/>
            <x v="138"/>
            <x v="139"/>
            <x v="140"/>
            <x v="141"/>
            <x v="142"/>
            <x v="143"/>
            <x v="144"/>
            <x v="145"/>
            <x v="146"/>
            <x v="147"/>
            <x v="148"/>
            <x v="149"/>
            <x v="150"/>
            <x v="151"/>
            <x v="152"/>
            <x v="153"/>
            <x v="154"/>
            <x v="155"/>
          </reference>
        </references>
      </pivotArea>
    </format>
    <format dxfId="5951">
      <pivotArea dataOnly="0" labelOnly="1" outline="0" fieldPosition="0">
        <references count="1">
          <reference field="0" count="50">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reference>
        </references>
      </pivotArea>
    </format>
    <format dxfId="5950">
      <pivotArea dataOnly="0" labelOnly="1" outline="0" fieldPosition="0">
        <references count="1">
          <reference field="0" count="50">
            <x v="206"/>
            <x v="207"/>
            <x v="208"/>
            <x v="209"/>
            <x v="210"/>
            <x v="211"/>
            <x v="212"/>
            <x v="213"/>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reference>
        </references>
      </pivotArea>
    </format>
    <format dxfId="5949">
      <pivotArea dataOnly="0" labelOnly="1" outline="0" fieldPosition="0">
        <references count="1">
          <reference field="0" count="50">
            <x v="257"/>
            <x v="258"/>
            <x v="259"/>
            <x v="260"/>
            <x v="261"/>
            <x v="262"/>
            <x v="263"/>
            <x v="264"/>
            <x v="265"/>
            <x v="266"/>
            <x v="267"/>
            <x v="268"/>
            <x v="269"/>
            <x v="270"/>
            <x v="271"/>
            <x v="272"/>
            <x v="273"/>
            <x v="274"/>
            <x v="275"/>
            <x v="276"/>
            <x v="278"/>
            <x v="279"/>
            <x v="280"/>
            <x v="281"/>
            <x v="282"/>
            <x v="283"/>
            <x v="285"/>
            <x v="286"/>
            <x v="287"/>
            <x v="288"/>
            <x v="289"/>
            <x v="290"/>
            <x v="291"/>
            <x v="292"/>
            <x v="293"/>
            <x v="294"/>
            <x v="295"/>
            <x v="296"/>
            <x v="297"/>
            <x v="298"/>
            <x v="299"/>
            <x v="300"/>
            <x v="301"/>
            <x v="302"/>
            <x v="303"/>
            <x v="304"/>
            <x v="305"/>
            <x v="306"/>
            <x v="307"/>
            <x v="308"/>
          </reference>
        </references>
      </pivotArea>
    </format>
    <format dxfId="5948">
      <pivotArea dataOnly="0" labelOnly="1" outline="0" fieldPosition="0">
        <references count="1">
          <reference field="0" count="50">
            <x v="309"/>
            <x v="310"/>
            <x v="311"/>
            <x v="312"/>
            <x v="313"/>
            <x v="314"/>
            <x v="315"/>
            <x v="316"/>
            <x v="317"/>
            <x v="318"/>
            <x v="319"/>
            <x v="320"/>
            <x v="321"/>
            <x v="322"/>
            <x v="323"/>
            <x v="324"/>
            <x v="325"/>
            <x v="326"/>
            <x v="327"/>
            <x v="328"/>
            <x v="329"/>
            <x v="330"/>
            <x v="331"/>
            <x v="332"/>
            <x v="333"/>
            <x v="334"/>
            <x v="335"/>
            <x v="336"/>
            <x v="337"/>
            <x v="338"/>
            <x v="339"/>
            <x v="340"/>
            <x v="342"/>
            <x v="343"/>
            <x v="344"/>
            <x v="345"/>
            <x v="346"/>
            <x v="347"/>
            <x v="348"/>
            <x v="349"/>
            <x v="350"/>
            <x v="352"/>
            <x v="353"/>
            <x v="354"/>
            <x v="355"/>
            <x v="356"/>
            <x v="357"/>
            <x v="358"/>
            <x v="360"/>
            <x v="361"/>
          </reference>
        </references>
      </pivotArea>
    </format>
    <format dxfId="5947">
      <pivotArea dataOnly="0" labelOnly="1" outline="0" fieldPosition="0">
        <references count="1">
          <reference field="0" count="50">
            <x v="363"/>
            <x v="365"/>
            <x v="366"/>
            <x v="367"/>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reference>
        </references>
      </pivotArea>
    </format>
    <format dxfId="5946">
      <pivotArea dataOnly="0" labelOnly="1" outline="0" fieldPosition="0">
        <references count="1">
          <reference field="0" count="50">
            <x v="415"/>
            <x v="417"/>
            <x v="418"/>
            <x v="419"/>
            <x v="420"/>
            <x v="421"/>
            <x v="422"/>
            <x v="423"/>
            <x v="424"/>
            <x v="425"/>
            <x v="426"/>
            <x v="427"/>
            <x v="428"/>
            <x v="429"/>
            <x v="430"/>
            <x v="431"/>
            <x v="432"/>
            <x v="433"/>
            <x v="434"/>
            <x v="435"/>
            <x v="436"/>
            <x v="437"/>
            <x v="438"/>
            <x v="439"/>
            <x v="440"/>
            <x v="441"/>
            <x v="442"/>
            <x v="443"/>
            <x v="444"/>
            <x v="445"/>
            <x v="447"/>
            <x v="448"/>
            <x v="449"/>
            <x v="450"/>
            <x v="451"/>
            <x v="452"/>
            <x v="453"/>
            <x v="454"/>
            <x v="455"/>
            <x v="456"/>
            <x v="457"/>
            <x v="458"/>
            <x v="459"/>
            <x v="460"/>
            <x v="461"/>
            <x v="462"/>
            <x v="464"/>
            <x v="465"/>
            <x v="466"/>
            <x v="467"/>
          </reference>
        </references>
      </pivotArea>
    </format>
    <format dxfId="5945">
      <pivotArea dataOnly="0" labelOnly="1" outline="0" fieldPosition="0">
        <references count="1">
          <reference field="0" count="50">
            <x v="468"/>
            <x v="469"/>
            <x v="470"/>
            <x v="471"/>
            <x v="472"/>
            <x v="473"/>
            <x v="474"/>
            <x v="475"/>
            <x v="476"/>
            <x v="477"/>
            <x v="479"/>
            <x v="480"/>
            <x v="481"/>
            <x v="482"/>
            <x v="484"/>
            <x v="485"/>
            <x v="486"/>
            <x v="487"/>
            <x v="488"/>
            <x v="489"/>
            <x v="490"/>
            <x v="491"/>
            <x v="492"/>
            <x v="493"/>
            <x v="494"/>
            <x v="495"/>
            <x v="496"/>
            <x v="497"/>
            <x v="498"/>
            <x v="499"/>
            <x v="500"/>
            <x v="501"/>
            <x v="502"/>
            <x v="504"/>
            <x v="505"/>
            <x v="506"/>
            <x v="507"/>
            <x v="508"/>
            <x v="509"/>
            <x v="510"/>
            <x v="511"/>
            <x v="512"/>
            <x v="513"/>
            <x v="514"/>
            <x v="515"/>
            <x v="516"/>
            <x v="517"/>
            <x v="518"/>
            <x v="519"/>
            <x v="521"/>
          </reference>
        </references>
      </pivotArea>
    </format>
    <format dxfId="5944">
      <pivotArea dataOnly="0" labelOnly="1" outline="0" fieldPosition="0">
        <references count="1">
          <reference field="0" count="19">
            <x v="522"/>
            <x v="523"/>
            <x v="524"/>
            <x v="525"/>
            <x v="526"/>
            <x v="527"/>
            <x v="529"/>
            <x v="530"/>
            <x v="531"/>
            <x v="532"/>
            <x v="533"/>
            <x v="534"/>
            <x v="535"/>
            <x v="536"/>
            <x v="537"/>
            <x v="538"/>
            <x v="539"/>
            <x v="540"/>
            <x v="541"/>
          </reference>
        </references>
      </pivotArea>
    </format>
    <format dxfId="5943">
      <pivotArea dataOnly="0" labelOnly="1" grandRow="1" outline="0" fieldPosition="0"/>
    </format>
    <format dxfId="5942">
      <pivotArea dataOnly="0" labelOnly="1" outline="0" fieldPosition="0">
        <references count="2">
          <reference field="0" count="1" selected="0">
            <x v="0"/>
          </reference>
          <reference field="5" count="1">
            <x v="0"/>
          </reference>
        </references>
      </pivotArea>
    </format>
    <format dxfId="5941">
      <pivotArea dataOnly="0" labelOnly="1" outline="0" fieldPosition="0">
        <references count="2">
          <reference field="0" count="1" selected="0">
            <x v="3"/>
          </reference>
          <reference field="5" count="1">
            <x v="7"/>
          </reference>
        </references>
      </pivotArea>
    </format>
    <format dxfId="5940">
      <pivotArea dataOnly="0" labelOnly="1" outline="0" fieldPosition="0">
        <references count="2">
          <reference field="0" count="1" selected="0">
            <x v="4"/>
          </reference>
          <reference field="5" count="3">
            <x v="1"/>
            <x v="10"/>
            <x v="11"/>
          </reference>
        </references>
      </pivotArea>
    </format>
    <format dxfId="5939">
      <pivotArea dataOnly="0" labelOnly="1" outline="0" fieldPosition="0">
        <references count="2">
          <reference field="0" count="1" selected="0">
            <x v="5"/>
          </reference>
          <reference field="5" count="2">
            <x v="4"/>
            <x v="14"/>
          </reference>
        </references>
      </pivotArea>
    </format>
    <format dxfId="5938">
      <pivotArea dataOnly="0" labelOnly="1" outline="0" fieldPosition="0">
        <references count="2">
          <reference field="0" count="1" selected="0">
            <x v="6"/>
          </reference>
          <reference field="5" count="3">
            <x v="1"/>
            <x v="9"/>
            <x v="14"/>
          </reference>
        </references>
      </pivotArea>
    </format>
    <format dxfId="5937">
      <pivotArea dataOnly="0" labelOnly="1" outline="0" fieldPosition="0">
        <references count="2">
          <reference field="0" count="1" selected="0">
            <x v="7"/>
          </reference>
          <reference field="5" count="1">
            <x v="13"/>
          </reference>
        </references>
      </pivotArea>
    </format>
    <format dxfId="5936">
      <pivotArea dataOnly="0" labelOnly="1" outline="0" fieldPosition="0">
        <references count="2">
          <reference field="0" count="1" selected="0">
            <x v="8"/>
          </reference>
          <reference field="5" count="3">
            <x v="7"/>
            <x v="12"/>
            <x v="14"/>
          </reference>
        </references>
      </pivotArea>
    </format>
    <format dxfId="5935">
      <pivotArea dataOnly="0" labelOnly="1" outline="0" fieldPosition="0">
        <references count="2">
          <reference field="0" count="1" selected="0">
            <x v="9"/>
          </reference>
          <reference field="5" count="2">
            <x v="3"/>
            <x v="12"/>
          </reference>
        </references>
      </pivotArea>
    </format>
    <format dxfId="5934">
      <pivotArea dataOnly="0" labelOnly="1" outline="0" fieldPosition="0">
        <references count="2">
          <reference field="0" count="1" selected="0">
            <x v="10"/>
          </reference>
          <reference field="5" count="1">
            <x v="8"/>
          </reference>
        </references>
      </pivotArea>
    </format>
    <format dxfId="5933">
      <pivotArea dataOnly="0" labelOnly="1" outline="0" fieldPosition="0">
        <references count="2">
          <reference field="0" count="1" selected="0">
            <x v="11"/>
          </reference>
          <reference field="5" count="1">
            <x v="15"/>
          </reference>
        </references>
      </pivotArea>
    </format>
    <format dxfId="5932">
      <pivotArea dataOnly="0" labelOnly="1" outline="0" fieldPosition="0">
        <references count="2">
          <reference field="0" count="1" selected="0">
            <x v="12"/>
          </reference>
          <reference field="5" count="1">
            <x v="10"/>
          </reference>
        </references>
      </pivotArea>
    </format>
    <format dxfId="5931">
      <pivotArea dataOnly="0" labelOnly="1" outline="0" fieldPosition="0">
        <references count="2">
          <reference field="0" count="1" selected="0">
            <x v="13"/>
          </reference>
          <reference field="5" count="2">
            <x v="4"/>
            <x v="5"/>
          </reference>
        </references>
      </pivotArea>
    </format>
    <format dxfId="5930">
      <pivotArea dataOnly="0" labelOnly="1" outline="0" fieldPosition="0">
        <references count="2">
          <reference field="0" count="1" selected="0">
            <x v="14"/>
          </reference>
          <reference field="5" count="4">
            <x v="3"/>
            <x v="4"/>
            <x v="8"/>
            <x v="9"/>
          </reference>
        </references>
      </pivotArea>
    </format>
    <format dxfId="5929">
      <pivotArea dataOnly="0" labelOnly="1" outline="0" fieldPosition="0">
        <references count="2">
          <reference field="0" count="1" selected="0">
            <x v="15"/>
          </reference>
          <reference field="5" count="1">
            <x v="1"/>
          </reference>
        </references>
      </pivotArea>
    </format>
    <format dxfId="5928">
      <pivotArea dataOnly="0" labelOnly="1" outline="0" fieldPosition="0">
        <references count="2">
          <reference field="0" count="1" selected="0">
            <x v="16"/>
          </reference>
          <reference field="5" count="2">
            <x v="2"/>
            <x v="7"/>
          </reference>
        </references>
      </pivotArea>
    </format>
    <format dxfId="5927">
      <pivotArea dataOnly="0" labelOnly="1" outline="0" fieldPosition="0">
        <references count="2">
          <reference field="0" count="1" selected="0">
            <x v="17"/>
          </reference>
          <reference field="5" count="1">
            <x v="8"/>
          </reference>
        </references>
      </pivotArea>
    </format>
    <format dxfId="5926">
      <pivotArea dataOnly="0" labelOnly="1" outline="0" fieldPosition="0">
        <references count="2">
          <reference field="0" count="1" selected="0">
            <x v="18"/>
          </reference>
          <reference field="5" count="1">
            <x v="2"/>
          </reference>
        </references>
      </pivotArea>
    </format>
    <format dxfId="5925">
      <pivotArea dataOnly="0" labelOnly="1" outline="0" fieldPosition="0">
        <references count="2">
          <reference field="0" count="1" selected="0">
            <x v="19"/>
          </reference>
          <reference field="5" count="1">
            <x v="10"/>
          </reference>
        </references>
      </pivotArea>
    </format>
    <format dxfId="5924">
      <pivotArea dataOnly="0" labelOnly="1" outline="0" fieldPosition="0">
        <references count="2">
          <reference field="0" count="1" selected="0">
            <x v="20"/>
          </reference>
          <reference field="5" count="1">
            <x v="12"/>
          </reference>
        </references>
      </pivotArea>
    </format>
    <format dxfId="5923">
      <pivotArea dataOnly="0" labelOnly="1" outline="0" fieldPosition="0">
        <references count="2">
          <reference field="0" count="1" selected="0">
            <x v="21"/>
          </reference>
          <reference field="5" count="2">
            <x v="4"/>
            <x v="7"/>
          </reference>
        </references>
      </pivotArea>
    </format>
    <format dxfId="5922">
      <pivotArea dataOnly="0" labelOnly="1" outline="0" fieldPosition="0">
        <references count="2">
          <reference field="0" count="1" selected="0">
            <x v="22"/>
          </reference>
          <reference field="5" count="2">
            <x v="6"/>
            <x v="15"/>
          </reference>
        </references>
      </pivotArea>
    </format>
    <format dxfId="5921">
      <pivotArea dataOnly="0" labelOnly="1" outline="0" fieldPosition="0">
        <references count="2">
          <reference field="0" count="1" selected="0">
            <x v="23"/>
          </reference>
          <reference field="5" count="3">
            <x v="3"/>
            <x v="6"/>
            <x v="8"/>
          </reference>
        </references>
      </pivotArea>
    </format>
    <format dxfId="5920">
      <pivotArea dataOnly="0" labelOnly="1" outline="0" fieldPosition="0">
        <references count="2">
          <reference field="0" count="1" selected="0">
            <x v="24"/>
          </reference>
          <reference field="5" count="1">
            <x v="12"/>
          </reference>
        </references>
      </pivotArea>
    </format>
    <format dxfId="5919">
      <pivotArea dataOnly="0" labelOnly="1" outline="0" fieldPosition="0">
        <references count="2">
          <reference field="0" count="1" selected="0">
            <x v="25"/>
          </reference>
          <reference field="5" count="1">
            <x v="6"/>
          </reference>
        </references>
      </pivotArea>
    </format>
    <format dxfId="5918">
      <pivotArea dataOnly="0" labelOnly="1" outline="0" fieldPosition="0">
        <references count="2">
          <reference field="0" count="1" selected="0">
            <x v="26"/>
          </reference>
          <reference field="5" count="3">
            <x v="1"/>
            <x v="7"/>
            <x v="11"/>
          </reference>
        </references>
      </pivotArea>
    </format>
    <format dxfId="5917">
      <pivotArea dataOnly="0" labelOnly="1" outline="0" fieldPosition="0">
        <references count="2">
          <reference field="0" count="1" selected="0">
            <x v="27"/>
          </reference>
          <reference field="5" count="1">
            <x v="3"/>
          </reference>
        </references>
      </pivotArea>
    </format>
    <format dxfId="5916">
      <pivotArea dataOnly="0" labelOnly="1" outline="0" fieldPosition="0">
        <references count="2">
          <reference field="0" count="1" selected="0">
            <x v="28"/>
          </reference>
          <reference field="5" count="3">
            <x v="6"/>
            <x v="7"/>
            <x v="10"/>
          </reference>
        </references>
      </pivotArea>
    </format>
    <format dxfId="5915">
      <pivotArea dataOnly="0" labelOnly="1" outline="0" fieldPosition="0">
        <references count="2">
          <reference field="0" count="1" selected="0">
            <x v="30"/>
          </reference>
          <reference field="5" count="2">
            <x v="5"/>
            <x v="8"/>
          </reference>
        </references>
      </pivotArea>
    </format>
    <format dxfId="5914">
      <pivotArea dataOnly="0" labelOnly="1" outline="0" fieldPosition="0">
        <references count="2">
          <reference field="0" count="1" selected="0">
            <x v="31"/>
          </reference>
          <reference field="5" count="1">
            <x v="7"/>
          </reference>
        </references>
      </pivotArea>
    </format>
    <format dxfId="5913">
      <pivotArea dataOnly="0" labelOnly="1" outline="0" fieldPosition="0">
        <references count="2">
          <reference field="0" count="1" selected="0">
            <x v="32"/>
          </reference>
          <reference field="5" count="2">
            <x v="1"/>
            <x v="7"/>
          </reference>
        </references>
      </pivotArea>
    </format>
    <format dxfId="5912">
      <pivotArea dataOnly="0" labelOnly="1" outline="0" fieldPosition="0">
        <references count="2">
          <reference field="0" count="1" selected="0">
            <x v="33"/>
          </reference>
          <reference field="5" count="1">
            <x v="13"/>
          </reference>
        </references>
      </pivotArea>
    </format>
    <format dxfId="5911">
      <pivotArea dataOnly="0" labelOnly="1" outline="0" fieldPosition="0">
        <references count="2">
          <reference field="0" count="1" selected="0">
            <x v="34"/>
          </reference>
          <reference field="5" count="1">
            <x v="1"/>
          </reference>
        </references>
      </pivotArea>
    </format>
    <format dxfId="5910">
      <pivotArea dataOnly="0" labelOnly="1" outline="0" fieldPosition="0">
        <references count="2">
          <reference field="0" count="1" selected="0">
            <x v="35"/>
          </reference>
          <reference field="5" count="1">
            <x v="10"/>
          </reference>
        </references>
      </pivotArea>
    </format>
    <format dxfId="5909">
      <pivotArea dataOnly="0" labelOnly="1" outline="0" fieldPosition="0">
        <references count="2">
          <reference field="0" count="1" selected="0">
            <x v="36"/>
          </reference>
          <reference field="5" count="2">
            <x v="1"/>
            <x v="10"/>
          </reference>
        </references>
      </pivotArea>
    </format>
    <format dxfId="5908">
      <pivotArea dataOnly="0" labelOnly="1" outline="0" fieldPosition="0">
        <references count="2">
          <reference field="0" count="1" selected="0">
            <x v="37"/>
          </reference>
          <reference field="5" count="1">
            <x v="14"/>
          </reference>
        </references>
      </pivotArea>
    </format>
    <format dxfId="5907">
      <pivotArea dataOnly="0" labelOnly="1" outline="0" fieldPosition="0">
        <references count="2">
          <reference field="0" count="1" selected="0">
            <x v="38"/>
          </reference>
          <reference field="5" count="2">
            <x v="10"/>
            <x v="13"/>
          </reference>
        </references>
      </pivotArea>
    </format>
    <format dxfId="5906">
      <pivotArea dataOnly="0" labelOnly="1" outline="0" fieldPosition="0">
        <references count="2">
          <reference field="0" count="1" selected="0">
            <x v="39"/>
          </reference>
          <reference field="5" count="3">
            <x v="6"/>
            <x v="7"/>
            <x v="14"/>
          </reference>
        </references>
      </pivotArea>
    </format>
    <format dxfId="5905">
      <pivotArea dataOnly="0" labelOnly="1" outline="0" fieldPosition="0">
        <references count="2">
          <reference field="0" count="1" selected="0">
            <x v="40"/>
          </reference>
          <reference field="5" count="4">
            <x v="3"/>
            <x v="6"/>
            <x v="9"/>
            <x v="10"/>
          </reference>
        </references>
      </pivotArea>
    </format>
    <format dxfId="5904">
      <pivotArea dataOnly="0" labelOnly="1" outline="0" fieldPosition="0">
        <references count="2">
          <reference field="0" count="1" selected="0">
            <x v="41"/>
          </reference>
          <reference field="5" count="2">
            <x v="5"/>
            <x v="15"/>
          </reference>
        </references>
      </pivotArea>
    </format>
    <format dxfId="5903">
      <pivotArea dataOnly="0" labelOnly="1" outline="0" fieldPosition="0">
        <references count="2">
          <reference field="0" count="1" selected="0">
            <x v="42"/>
          </reference>
          <reference field="5" count="1">
            <x v="10"/>
          </reference>
        </references>
      </pivotArea>
    </format>
    <format dxfId="5902">
      <pivotArea dataOnly="0" labelOnly="1" outline="0" fieldPosition="0">
        <references count="2">
          <reference field="0" count="1" selected="0">
            <x v="43"/>
          </reference>
          <reference field="5" count="1">
            <x v="1"/>
          </reference>
        </references>
      </pivotArea>
    </format>
    <format dxfId="5901">
      <pivotArea dataOnly="0" labelOnly="1" outline="0" fieldPosition="0">
        <references count="2">
          <reference field="0" count="1" selected="0">
            <x v="44"/>
          </reference>
          <reference field="5" count="2">
            <x v="1"/>
            <x v="9"/>
          </reference>
        </references>
      </pivotArea>
    </format>
    <format dxfId="5900">
      <pivotArea dataOnly="0" labelOnly="1" outline="0" fieldPosition="0">
        <references count="2">
          <reference field="0" count="1" selected="0">
            <x v="45"/>
          </reference>
          <reference field="5" count="1">
            <x v="8"/>
          </reference>
        </references>
      </pivotArea>
    </format>
    <format dxfId="5899">
      <pivotArea dataOnly="0" labelOnly="1" outline="0" fieldPosition="0">
        <references count="2">
          <reference field="0" count="1" selected="0">
            <x v="46"/>
          </reference>
          <reference field="5" count="3">
            <x v="6"/>
            <x v="10"/>
            <x v="13"/>
          </reference>
        </references>
      </pivotArea>
    </format>
    <format dxfId="5898">
      <pivotArea dataOnly="0" labelOnly="1" outline="0" fieldPosition="0">
        <references count="2">
          <reference field="0" count="1" selected="0">
            <x v="47"/>
          </reference>
          <reference field="5" count="3">
            <x v="1"/>
            <x v="2"/>
            <x v="13"/>
          </reference>
        </references>
      </pivotArea>
    </format>
    <format dxfId="5897">
      <pivotArea dataOnly="0" labelOnly="1" outline="0" fieldPosition="0">
        <references count="2">
          <reference field="0" count="1" selected="0">
            <x v="48"/>
          </reference>
          <reference field="5" count="4">
            <x v="4"/>
            <x v="8"/>
            <x v="10"/>
            <x v="11"/>
          </reference>
        </references>
      </pivotArea>
    </format>
    <format dxfId="5896">
      <pivotArea dataOnly="0" labelOnly="1" outline="0" fieldPosition="0">
        <references count="2">
          <reference field="0" count="1" selected="0">
            <x v="49"/>
          </reference>
          <reference field="5" count="3">
            <x v="9"/>
            <x v="12"/>
            <x v="13"/>
          </reference>
        </references>
      </pivotArea>
    </format>
    <format dxfId="5895">
      <pivotArea dataOnly="0" labelOnly="1" outline="0" fieldPosition="0">
        <references count="2">
          <reference field="0" count="1" selected="0">
            <x v="50"/>
          </reference>
          <reference field="5" count="1">
            <x v="13"/>
          </reference>
        </references>
      </pivotArea>
    </format>
    <format dxfId="5894">
      <pivotArea dataOnly="0" labelOnly="1" outline="0" fieldPosition="0">
        <references count="2">
          <reference field="0" count="1" selected="0">
            <x v="51"/>
          </reference>
          <reference field="5" count="1">
            <x v="15"/>
          </reference>
        </references>
      </pivotArea>
    </format>
    <format dxfId="5893">
      <pivotArea dataOnly="0" labelOnly="1" outline="0" fieldPosition="0">
        <references count="2">
          <reference field="0" count="1" selected="0">
            <x v="52"/>
          </reference>
          <reference field="5" count="2">
            <x v="3"/>
            <x v="10"/>
          </reference>
        </references>
      </pivotArea>
    </format>
    <format dxfId="5892">
      <pivotArea dataOnly="0" labelOnly="1" outline="0" fieldPosition="0">
        <references count="2">
          <reference field="0" count="1" selected="0">
            <x v="53"/>
          </reference>
          <reference field="5" count="1">
            <x v="1"/>
          </reference>
        </references>
      </pivotArea>
    </format>
    <format dxfId="5891">
      <pivotArea dataOnly="0" labelOnly="1" outline="0" fieldPosition="0">
        <references count="2">
          <reference field="0" count="1" selected="0">
            <x v="54"/>
          </reference>
          <reference field="5" count="3">
            <x v="3"/>
            <x v="8"/>
            <x v="11"/>
          </reference>
        </references>
      </pivotArea>
    </format>
    <format dxfId="5890">
      <pivotArea dataOnly="0" labelOnly="1" outline="0" fieldPosition="0">
        <references count="2">
          <reference field="0" count="1" selected="0">
            <x v="55"/>
          </reference>
          <reference field="5" count="2">
            <x v="6"/>
            <x v="12"/>
          </reference>
        </references>
      </pivotArea>
    </format>
    <format dxfId="5889">
      <pivotArea dataOnly="0" labelOnly="1" outline="0" fieldPosition="0">
        <references count="2">
          <reference field="0" count="1" selected="0">
            <x v="56"/>
          </reference>
          <reference field="5" count="4">
            <x v="2"/>
            <x v="10"/>
            <x v="14"/>
            <x v="15"/>
          </reference>
        </references>
      </pivotArea>
    </format>
    <format dxfId="5888">
      <pivotArea dataOnly="0" labelOnly="1" outline="0" fieldPosition="0">
        <references count="2">
          <reference field="0" count="1" selected="0">
            <x v="57"/>
          </reference>
          <reference field="5" count="2">
            <x v="4"/>
            <x v="11"/>
          </reference>
        </references>
      </pivotArea>
    </format>
    <format dxfId="5887">
      <pivotArea dataOnly="0" labelOnly="1" outline="0" fieldPosition="0">
        <references count="2">
          <reference field="0" count="1" selected="0">
            <x v="58"/>
          </reference>
          <reference field="5" count="2">
            <x v="10"/>
            <x v="14"/>
          </reference>
        </references>
      </pivotArea>
    </format>
    <format dxfId="5886">
      <pivotArea dataOnly="0" labelOnly="1" outline="0" fieldPosition="0">
        <references count="2">
          <reference field="0" count="1" selected="0">
            <x v="59"/>
          </reference>
          <reference field="5" count="3">
            <x v="5"/>
            <x v="11"/>
            <x v="12"/>
          </reference>
        </references>
      </pivotArea>
    </format>
    <format dxfId="5885">
      <pivotArea dataOnly="0" labelOnly="1" outline="0" fieldPosition="0">
        <references count="2">
          <reference field="0" count="1" selected="0">
            <x v="60"/>
          </reference>
          <reference field="5" count="3">
            <x v="4"/>
            <x v="7"/>
            <x v="15"/>
          </reference>
        </references>
      </pivotArea>
    </format>
    <format dxfId="5884">
      <pivotArea dataOnly="0" labelOnly="1" outline="0" fieldPosition="0">
        <references count="2">
          <reference field="0" count="1" selected="0">
            <x v="61"/>
          </reference>
          <reference field="5" count="1">
            <x v="4"/>
          </reference>
        </references>
      </pivotArea>
    </format>
    <format dxfId="5883">
      <pivotArea dataOnly="0" labelOnly="1" outline="0" fieldPosition="0">
        <references count="2">
          <reference field="0" count="1" selected="0">
            <x v="62"/>
          </reference>
          <reference field="5" count="1">
            <x v="8"/>
          </reference>
        </references>
      </pivotArea>
    </format>
    <format dxfId="5882">
      <pivotArea dataOnly="0" labelOnly="1" outline="0" fieldPosition="0">
        <references count="2">
          <reference field="0" count="1" selected="0">
            <x v="63"/>
          </reference>
          <reference field="5" count="2">
            <x v="4"/>
            <x v="6"/>
          </reference>
        </references>
      </pivotArea>
    </format>
    <format dxfId="5881">
      <pivotArea dataOnly="0" labelOnly="1" outline="0" fieldPosition="0">
        <references count="2">
          <reference field="0" count="1" selected="0">
            <x v="64"/>
          </reference>
          <reference field="5" count="2">
            <x v="3"/>
            <x v="9"/>
          </reference>
        </references>
      </pivotArea>
    </format>
    <format dxfId="5880">
      <pivotArea dataOnly="0" labelOnly="1" outline="0" fieldPosition="0">
        <references count="2">
          <reference field="0" count="1" selected="0">
            <x v="65"/>
          </reference>
          <reference field="5" count="1">
            <x v="15"/>
          </reference>
        </references>
      </pivotArea>
    </format>
    <format dxfId="5879">
      <pivotArea dataOnly="0" labelOnly="1" outline="0" fieldPosition="0">
        <references count="2">
          <reference field="0" count="1" selected="0">
            <x v="66"/>
          </reference>
          <reference field="5" count="1">
            <x v="1"/>
          </reference>
        </references>
      </pivotArea>
    </format>
    <format dxfId="5878">
      <pivotArea dataOnly="0" labelOnly="1" outline="0" fieldPosition="0">
        <references count="2">
          <reference field="0" count="1" selected="0">
            <x v="67"/>
          </reference>
          <reference field="5" count="1">
            <x v="4"/>
          </reference>
        </references>
      </pivotArea>
    </format>
    <format dxfId="5877">
      <pivotArea dataOnly="0" labelOnly="1" outline="0" fieldPosition="0">
        <references count="2">
          <reference field="0" count="1" selected="0">
            <x v="69"/>
          </reference>
          <reference field="5" count="3">
            <x v="7"/>
            <x v="9"/>
            <x v="14"/>
          </reference>
        </references>
      </pivotArea>
    </format>
    <format dxfId="5876">
      <pivotArea dataOnly="0" labelOnly="1" outline="0" fieldPosition="0">
        <references count="2">
          <reference field="0" count="1" selected="0">
            <x v="70"/>
          </reference>
          <reference field="5" count="1">
            <x v="2"/>
          </reference>
        </references>
      </pivotArea>
    </format>
    <format dxfId="5875">
      <pivotArea dataOnly="0" labelOnly="1" outline="0" fieldPosition="0">
        <references count="2">
          <reference field="0" count="1" selected="0">
            <x v="71"/>
          </reference>
          <reference field="5" count="3">
            <x v="1"/>
            <x v="4"/>
            <x v="8"/>
          </reference>
        </references>
      </pivotArea>
    </format>
    <format dxfId="5874">
      <pivotArea dataOnly="0" labelOnly="1" outline="0" fieldPosition="0">
        <references count="2">
          <reference field="0" count="1" selected="0">
            <x v="72"/>
          </reference>
          <reference field="5" count="2">
            <x v="7"/>
            <x v="8"/>
          </reference>
        </references>
      </pivotArea>
    </format>
    <format dxfId="5873">
      <pivotArea dataOnly="0" labelOnly="1" outline="0" fieldPosition="0">
        <references count="2">
          <reference field="0" count="1" selected="0">
            <x v="73"/>
          </reference>
          <reference field="5" count="1">
            <x v="2"/>
          </reference>
        </references>
      </pivotArea>
    </format>
    <format dxfId="5872">
      <pivotArea dataOnly="0" labelOnly="1" outline="0" fieldPosition="0">
        <references count="2">
          <reference field="0" count="1" selected="0">
            <x v="74"/>
          </reference>
          <reference field="5" count="1">
            <x v="3"/>
          </reference>
        </references>
      </pivotArea>
    </format>
    <format dxfId="5871">
      <pivotArea dataOnly="0" labelOnly="1" outline="0" fieldPosition="0">
        <references count="2">
          <reference field="0" count="1" selected="0">
            <x v="75"/>
          </reference>
          <reference field="5" count="1">
            <x v="1"/>
          </reference>
        </references>
      </pivotArea>
    </format>
    <format dxfId="5870">
      <pivotArea dataOnly="0" labelOnly="1" outline="0" fieldPosition="0">
        <references count="2">
          <reference field="0" count="1" selected="0">
            <x v="76"/>
          </reference>
          <reference field="5" count="1">
            <x v="12"/>
          </reference>
        </references>
      </pivotArea>
    </format>
    <format dxfId="5869">
      <pivotArea dataOnly="0" labelOnly="1" outline="0" fieldPosition="0">
        <references count="2">
          <reference field="0" count="1" selected="0">
            <x v="77"/>
          </reference>
          <reference field="5" count="1">
            <x v="12"/>
          </reference>
        </references>
      </pivotArea>
    </format>
    <format dxfId="5868">
      <pivotArea dataOnly="0" labelOnly="1" outline="0" fieldPosition="0">
        <references count="2">
          <reference field="0" count="1" selected="0">
            <x v="78"/>
          </reference>
          <reference field="5" count="2">
            <x v="6"/>
            <x v="9"/>
          </reference>
        </references>
      </pivotArea>
    </format>
    <format dxfId="5867">
      <pivotArea dataOnly="0" labelOnly="1" outline="0" fieldPosition="0">
        <references count="2">
          <reference field="0" count="1" selected="0">
            <x v="79"/>
          </reference>
          <reference field="5" count="1">
            <x v="14"/>
          </reference>
        </references>
      </pivotArea>
    </format>
    <format dxfId="5866">
      <pivotArea dataOnly="0" labelOnly="1" outline="0" fieldPosition="0">
        <references count="2">
          <reference field="0" count="1" selected="0">
            <x v="80"/>
          </reference>
          <reference field="5" count="2">
            <x v="5"/>
            <x v="8"/>
          </reference>
        </references>
      </pivotArea>
    </format>
    <format dxfId="5865">
      <pivotArea dataOnly="0" labelOnly="1" outline="0" fieldPosition="0">
        <references count="2">
          <reference field="0" count="1" selected="0">
            <x v="81"/>
          </reference>
          <reference field="5" count="1">
            <x v="10"/>
          </reference>
        </references>
      </pivotArea>
    </format>
    <format dxfId="5864">
      <pivotArea dataOnly="0" labelOnly="1" outline="0" fieldPosition="0">
        <references count="2">
          <reference field="0" count="1" selected="0">
            <x v="82"/>
          </reference>
          <reference field="5" count="1">
            <x v="8"/>
          </reference>
        </references>
      </pivotArea>
    </format>
    <format dxfId="5863">
      <pivotArea dataOnly="0" labelOnly="1" outline="0" fieldPosition="0">
        <references count="2">
          <reference field="0" count="1" selected="0">
            <x v="83"/>
          </reference>
          <reference field="5" count="2">
            <x v="11"/>
            <x v="13"/>
          </reference>
        </references>
      </pivotArea>
    </format>
    <format dxfId="5862">
      <pivotArea dataOnly="0" labelOnly="1" outline="0" fieldPosition="0">
        <references count="2">
          <reference field="0" count="1" selected="0">
            <x v="84"/>
          </reference>
          <reference field="5" count="1">
            <x v="11"/>
          </reference>
        </references>
      </pivotArea>
    </format>
    <format dxfId="5861">
      <pivotArea dataOnly="0" labelOnly="1" outline="0" fieldPosition="0">
        <references count="2">
          <reference field="0" count="1" selected="0">
            <x v="85"/>
          </reference>
          <reference field="5" count="3">
            <x v="5"/>
            <x v="6"/>
            <x v="11"/>
          </reference>
        </references>
      </pivotArea>
    </format>
    <format dxfId="5860">
      <pivotArea dataOnly="0" labelOnly="1" outline="0" fieldPosition="0">
        <references count="2">
          <reference field="0" count="1" selected="0">
            <x v="86"/>
          </reference>
          <reference field="5" count="1">
            <x v="14"/>
          </reference>
        </references>
      </pivotArea>
    </format>
    <format dxfId="5859">
      <pivotArea dataOnly="0" labelOnly="1" outline="0" fieldPosition="0">
        <references count="2">
          <reference field="0" count="1" selected="0">
            <x v="87"/>
          </reference>
          <reference field="5" count="1">
            <x v="5"/>
          </reference>
        </references>
      </pivotArea>
    </format>
    <format dxfId="5858">
      <pivotArea dataOnly="0" labelOnly="1" outline="0" fieldPosition="0">
        <references count="2">
          <reference field="0" count="1" selected="0">
            <x v="88"/>
          </reference>
          <reference field="5" count="3">
            <x v="4"/>
            <x v="6"/>
            <x v="11"/>
          </reference>
        </references>
      </pivotArea>
    </format>
    <format dxfId="5857">
      <pivotArea dataOnly="0" labelOnly="1" outline="0" fieldPosition="0">
        <references count="2">
          <reference field="0" count="1" selected="0">
            <x v="89"/>
          </reference>
          <reference field="5" count="1">
            <x v="13"/>
          </reference>
        </references>
      </pivotArea>
    </format>
    <format dxfId="5856">
      <pivotArea dataOnly="0" labelOnly="1" outline="0" fieldPosition="0">
        <references count="2">
          <reference field="0" count="1" selected="0">
            <x v="90"/>
          </reference>
          <reference field="5" count="2">
            <x v="4"/>
            <x v="9"/>
          </reference>
        </references>
      </pivotArea>
    </format>
    <format dxfId="5855">
      <pivotArea dataOnly="0" labelOnly="1" outline="0" fieldPosition="0">
        <references count="2">
          <reference field="0" count="1" selected="0">
            <x v="91"/>
          </reference>
          <reference field="5" count="1">
            <x v="12"/>
          </reference>
        </references>
      </pivotArea>
    </format>
    <format dxfId="5854">
      <pivotArea dataOnly="0" labelOnly="1" outline="0" fieldPosition="0">
        <references count="2">
          <reference field="0" count="1" selected="0">
            <x v="92"/>
          </reference>
          <reference field="5" count="1">
            <x v="10"/>
          </reference>
        </references>
      </pivotArea>
    </format>
    <format dxfId="5853">
      <pivotArea dataOnly="0" labelOnly="1" outline="0" fieldPosition="0">
        <references count="2">
          <reference field="0" count="1" selected="0">
            <x v="93"/>
          </reference>
          <reference field="5" count="3">
            <x v="4"/>
            <x v="8"/>
            <x v="14"/>
          </reference>
        </references>
      </pivotArea>
    </format>
    <format dxfId="5852">
      <pivotArea dataOnly="0" labelOnly="1" outline="0" fieldPosition="0">
        <references count="2">
          <reference field="0" count="1" selected="0">
            <x v="94"/>
          </reference>
          <reference field="5" count="3">
            <x v="6"/>
            <x v="12"/>
            <x v="14"/>
          </reference>
        </references>
      </pivotArea>
    </format>
    <format dxfId="5851">
      <pivotArea dataOnly="0" labelOnly="1" outline="0" fieldPosition="0">
        <references count="2">
          <reference field="0" count="1" selected="0">
            <x v="95"/>
          </reference>
          <reference field="5" count="1">
            <x v="12"/>
          </reference>
        </references>
      </pivotArea>
    </format>
    <format dxfId="5850">
      <pivotArea dataOnly="0" labelOnly="1" outline="0" fieldPosition="0">
        <references count="2">
          <reference field="0" count="1" selected="0">
            <x v="96"/>
          </reference>
          <reference field="5" count="1">
            <x v="13"/>
          </reference>
        </references>
      </pivotArea>
    </format>
    <format dxfId="5849">
      <pivotArea dataOnly="0" labelOnly="1" outline="0" fieldPosition="0">
        <references count="2">
          <reference field="0" count="1" selected="0">
            <x v="97"/>
          </reference>
          <reference field="5" count="2">
            <x v="2"/>
            <x v="13"/>
          </reference>
        </references>
      </pivotArea>
    </format>
    <format dxfId="5848">
      <pivotArea dataOnly="0" labelOnly="1" outline="0" fieldPosition="0">
        <references count="2">
          <reference field="0" count="1" selected="0">
            <x v="99"/>
          </reference>
          <reference field="5" count="3">
            <x v="4"/>
            <x v="6"/>
            <x v="14"/>
          </reference>
        </references>
      </pivotArea>
    </format>
    <format dxfId="5847">
      <pivotArea dataOnly="0" labelOnly="1" outline="0" fieldPosition="0">
        <references count="2">
          <reference field="0" count="1" selected="0">
            <x v="100"/>
          </reference>
          <reference field="5" count="2">
            <x v="4"/>
            <x v="11"/>
          </reference>
        </references>
      </pivotArea>
    </format>
    <format dxfId="5846">
      <pivotArea dataOnly="0" labelOnly="1" outline="0" fieldPosition="0">
        <references count="2">
          <reference field="0" count="1" selected="0">
            <x v="101"/>
          </reference>
          <reference field="5" count="2">
            <x v="7"/>
            <x v="8"/>
          </reference>
        </references>
      </pivotArea>
    </format>
    <format dxfId="5845">
      <pivotArea dataOnly="0" labelOnly="1" outline="0" fieldPosition="0">
        <references count="2">
          <reference field="0" count="1" selected="0">
            <x v="102"/>
          </reference>
          <reference field="5" count="2">
            <x v="7"/>
            <x v="9"/>
          </reference>
        </references>
      </pivotArea>
    </format>
    <format dxfId="5844">
      <pivotArea dataOnly="0" labelOnly="1" outline="0" fieldPosition="0">
        <references count="2">
          <reference field="0" count="1" selected="0">
            <x v="103"/>
          </reference>
          <reference field="5" count="5">
            <x v="2"/>
            <x v="3"/>
            <x v="9"/>
            <x v="11"/>
            <x v="13"/>
          </reference>
        </references>
      </pivotArea>
    </format>
    <format dxfId="5843">
      <pivotArea dataOnly="0" labelOnly="1" outline="0" fieldPosition="0">
        <references count="2">
          <reference field="0" count="1" selected="0">
            <x v="104"/>
          </reference>
          <reference field="5" count="1">
            <x v="11"/>
          </reference>
        </references>
      </pivotArea>
    </format>
    <format dxfId="5842">
      <pivotArea dataOnly="0" labelOnly="1" outline="0" fieldPosition="0">
        <references count="2">
          <reference field="0" count="1" selected="0">
            <x v="105"/>
          </reference>
          <reference field="5" count="3">
            <x v="1"/>
            <x v="4"/>
            <x v="14"/>
          </reference>
        </references>
      </pivotArea>
    </format>
    <format dxfId="5841">
      <pivotArea dataOnly="0" labelOnly="1" outline="0" fieldPosition="0">
        <references count="2">
          <reference field="0" count="1" selected="0">
            <x v="106"/>
          </reference>
          <reference field="5" count="1">
            <x v="3"/>
          </reference>
        </references>
      </pivotArea>
    </format>
    <format dxfId="5840">
      <pivotArea dataOnly="0" labelOnly="1" outline="0" fieldPosition="0">
        <references count="2">
          <reference field="0" count="1" selected="0">
            <x v="107"/>
          </reference>
          <reference field="5" count="2">
            <x v="3"/>
            <x v="7"/>
          </reference>
        </references>
      </pivotArea>
    </format>
    <format dxfId="5839">
      <pivotArea dataOnly="0" labelOnly="1" outline="0" fieldPosition="0">
        <references count="2">
          <reference field="0" count="1" selected="0">
            <x v="108"/>
          </reference>
          <reference field="5" count="1">
            <x v="15"/>
          </reference>
        </references>
      </pivotArea>
    </format>
    <format dxfId="5838">
      <pivotArea dataOnly="0" labelOnly="1" outline="0" fieldPosition="0">
        <references count="2">
          <reference field="0" count="1" selected="0">
            <x v="109"/>
          </reference>
          <reference field="5" count="2">
            <x v="5"/>
            <x v="10"/>
          </reference>
        </references>
      </pivotArea>
    </format>
    <format dxfId="5837">
      <pivotArea dataOnly="0" labelOnly="1" outline="0" fieldPosition="0">
        <references count="2">
          <reference field="0" count="1" selected="0">
            <x v="110"/>
          </reference>
          <reference field="5" count="1">
            <x v="7"/>
          </reference>
        </references>
      </pivotArea>
    </format>
    <format dxfId="5836">
      <pivotArea dataOnly="0" labelOnly="1" outline="0" fieldPosition="0">
        <references count="2">
          <reference field="0" count="1" selected="0">
            <x v="111"/>
          </reference>
          <reference field="5" count="3">
            <x v="1"/>
            <x v="3"/>
            <x v="13"/>
          </reference>
        </references>
      </pivotArea>
    </format>
    <format dxfId="5835">
      <pivotArea dataOnly="0" labelOnly="1" outline="0" fieldPosition="0">
        <references count="2">
          <reference field="0" count="1" selected="0">
            <x v="112"/>
          </reference>
          <reference field="5" count="3">
            <x v="8"/>
            <x v="10"/>
            <x v="15"/>
          </reference>
        </references>
      </pivotArea>
    </format>
    <format dxfId="5834">
      <pivotArea dataOnly="0" labelOnly="1" outline="0" fieldPosition="0">
        <references count="2">
          <reference field="0" count="1" selected="0">
            <x v="113"/>
          </reference>
          <reference field="5" count="1">
            <x v="3"/>
          </reference>
        </references>
      </pivotArea>
    </format>
    <format dxfId="5833">
      <pivotArea dataOnly="0" labelOnly="1" outline="0" fieldPosition="0">
        <references count="2">
          <reference field="0" count="1" selected="0">
            <x v="114"/>
          </reference>
          <reference field="5" count="1">
            <x v="3"/>
          </reference>
        </references>
      </pivotArea>
    </format>
    <format dxfId="5832">
      <pivotArea dataOnly="0" labelOnly="1" outline="0" fieldPosition="0">
        <references count="2">
          <reference field="0" count="1" selected="0">
            <x v="115"/>
          </reference>
          <reference field="5" count="1">
            <x v="6"/>
          </reference>
        </references>
      </pivotArea>
    </format>
    <format dxfId="5831">
      <pivotArea dataOnly="0" labelOnly="1" outline="0" fieldPosition="0">
        <references count="2">
          <reference field="0" count="1" selected="0">
            <x v="117"/>
          </reference>
          <reference field="5" count="3">
            <x v="10"/>
            <x v="11"/>
            <x v="12"/>
          </reference>
        </references>
      </pivotArea>
    </format>
    <format dxfId="5830">
      <pivotArea dataOnly="0" labelOnly="1" outline="0" fieldPosition="0">
        <references count="2">
          <reference field="0" count="1" selected="0">
            <x v="118"/>
          </reference>
          <reference field="5" count="2">
            <x v="5"/>
            <x v="14"/>
          </reference>
        </references>
      </pivotArea>
    </format>
    <format dxfId="5829">
      <pivotArea dataOnly="0" labelOnly="1" outline="0" fieldPosition="0">
        <references count="2">
          <reference field="0" count="1" selected="0">
            <x v="119"/>
          </reference>
          <reference field="5" count="1">
            <x v="7"/>
          </reference>
        </references>
      </pivotArea>
    </format>
    <format dxfId="5828">
      <pivotArea dataOnly="0" labelOnly="1" outline="0" fieldPosition="0">
        <references count="2">
          <reference field="0" count="1" selected="0">
            <x v="120"/>
          </reference>
          <reference field="5" count="1">
            <x v="12"/>
          </reference>
        </references>
      </pivotArea>
    </format>
    <format dxfId="5827">
      <pivotArea dataOnly="0" labelOnly="1" outline="0" fieldPosition="0">
        <references count="2">
          <reference field="0" count="1" selected="0">
            <x v="121"/>
          </reference>
          <reference field="5" count="2">
            <x v="1"/>
            <x v="8"/>
          </reference>
        </references>
      </pivotArea>
    </format>
    <format dxfId="5826">
      <pivotArea dataOnly="0" labelOnly="1" outline="0" fieldPosition="0">
        <references count="2">
          <reference field="0" count="1" selected="0">
            <x v="122"/>
          </reference>
          <reference field="5" count="1">
            <x v="3"/>
          </reference>
        </references>
      </pivotArea>
    </format>
    <format dxfId="5825">
      <pivotArea dataOnly="0" labelOnly="1" outline="0" fieldPosition="0">
        <references count="2">
          <reference field="0" count="1" selected="0">
            <x v="123"/>
          </reference>
          <reference field="5" count="3">
            <x v="3"/>
            <x v="4"/>
            <x v="8"/>
          </reference>
        </references>
      </pivotArea>
    </format>
    <format dxfId="5824">
      <pivotArea dataOnly="0" labelOnly="1" outline="0" fieldPosition="0">
        <references count="2">
          <reference field="0" count="1" selected="0">
            <x v="124"/>
          </reference>
          <reference field="5" count="1">
            <x v="9"/>
          </reference>
        </references>
      </pivotArea>
    </format>
    <format dxfId="5823">
      <pivotArea dataOnly="0" labelOnly="1" outline="0" fieldPosition="0">
        <references count="2">
          <reference field="0" count="1" selected="0">
            <x v="125"/>
          </reference>
          <reference field="5" count="3">
            <x v="4"/>
            <x v="7"/>
            <x v="13"/>
          </reference>
        </references>
      </pivotArea>
    </format>
    <format dxfId="5822">
      <pivotArea dataOnly="0" labelOnly="1" outline="0" fieldPosition="0">
        <references count="2">
          <reference field="0" count="1" selected="0">
            <x v="126"/>
          </reference>
          <reference field="5" count="2">
            <x v="8"/>
            <x v="14"/>
          </reference>
        </references>
      </pivotArea>
    </format>
    <format dxfId="5821">
      <pivotArea dataOnly="0" labelOnly="1" outline="0" fieldPosition="0">
        <references count="2">
          <reference field="0" count="1" selected="0">
            <x v="127"/>
          </reference>
          <reference field="5" count="1">
            <x v="3"/>
          </reference>
        </references>
      </pivotArea>
    </format>
    <format dxfId="5820">
      <pivotArea dataOnly="0" labelOnly="1" outline="0" fieldPosition="0">
        <references count="2">
          <reference field="0" count="1" selected="0">
            <x v="128"/>
          </reference>
          <reference field="5" count="2">
            <x v="2"/>
            <x v="10"/>
          </reference>
        </references>
      </pivotArea>
    </format>
    <format dxfId="5819">
      <pivotArea dataOnly="0" labelOnly="1" outline="0" fieldPosition="0">
        <references count="2">
          <reference field="0" count="1" selected="0">
            <x v="129"/>
          </reference>
          <reference field="5" count="1">
            <x v="12"/>
          </reference>
        </references>
      </pivotArea>
    </format>
    <format dxfId="5818">
      <pivotArea dataOnly="0" labelOnly="1" outline="0" fieldPosition="0">
        <references count="2">
          <reference field="0" count="1" selected="0">
            <x v="130"/>
          </reference>
          <reference field="5" count="1">
            <x v="15"/>
          </reference>
        </references>
      </pivotArea>
    </format>
    <format dxfId="5817">
      <pivotArea dataOnly="0" labelOnly="1" outline="0" fieldPosition="0">
        <references count="2">
          <reference field="0" count="1" selected="0">
            <x v="131"/>
          </reference>
          <reference field="5" count="1">
            <x v="6"/>
          </reference>
        </references>
      </pivotArea>
    </format>
    <format dxfId="5816">
      <pivotArea dataOnly="0" labelOnly="1" outline="0" fieldPosition="0">
        <references count="2">
          <reference field="0" count="1" selected="0">
            <x v="132"/>
          </reference>
          <reference field="5" count="1">
            <x v="9"/>
          </reference>
        </references>
      </pivotArea>
    </format>
    <format dxfId="5815">
      <pivotArea dataOnly="0" labelOnly="1" outline="0" fieldPosition="0">
        <references count="2">
          <reference field="0" count="1" selected="0">
            <x v="133"/>
          </reference>
          <reference field="5" count="1">
            <x v="14"/>
          </reference>
        </references>
      </pivotArea>
    </format>
    <format dxfId="5814">
      <pivotArea dataOnly="0" labelOnly="1" outline="0" fieldPosition="0">
        <references count="2">
          <reference field="0" count="1" selected="0">
            <x v="134"/>
          </reference>
          <reference field="5" count="2">
            <x v="6"/>
            <x v="11"/>
          </reference>
        </references>
      </pivotArea>
    </format>
    <format dxfId="5813">
      <pivotArea dataOnly="0" labelOnly="1" outline="0" fieldPosition="0">
        <references count="2">
          <reference field="0" count="1" selected="0">
            <x v="135"/>
          </reference>
          <reference field="5" count="2">
            <x v="5"/>
            <x v="6"/>
          </reference>
        </references>
      </pivotArea>
    </format>
    <format dxfId="5812">
      <pivotArea dataOnly="0" labelOnly="1" outline="0" fieldPosition="0">
        <references count="2">
          <reference field="0" count="1" selected="0">
            <x v="136"/>
          </reference>
          <reference field="5" count="2">
            <x v="3"/>
            <x v="14"/>
          </reference>
        </references>
      </pivotArea>
    </format>
    <format dxfId="5811">
      <pivotArea dataOnly="0" labelOnly="1" outline="0" fieldPosition="0">
        <references count="2">
          <reference field="0" count="1" selected="0">
            <x v="137"/>
          </reference>
          <reference field="5" count="2">
            <x v="7"/>
            <x v="9"/>
          </reference>
        </references>
      </pivotArea>
    </format>
    <format dxfId="5810">
      <pivotArea dataOnly="0" labelOnly="1" outline="0" fieldPosition="0">
        <references count="2">
          <reference field="0" count="1" selected="0">
            <x v="138"/>
          </reference>
          <reference field="5" count="1">
            <x v="14"/>
          </reference>
        </references>
      </pivotArea>
    </format>
    <format dxfId="5809">
      <pivotArea dataOnly="0" labelOnly="1" outline="0" fieldPosition="0">
        <references count="2">
          <reference field="0" count="1" selected="0">
            <x v="139"/>
          </reference>
          <reference field="5" count="2">
            <x v="3"/>
            <x v="6"/>
          </reference>
        </references>
      </pivotArea>
    </format>
    <format dxfId="5808">
      <pivotArea dataOnly="0" labelOnly="1" outline="0" fieldPosition="0">
        <references count="2">
          <reference field="0" count="1" selected="0">
            <x v="140"/>
          </reference>
          <reference field="5" count="2">
            <x v="9"/>
            <x v="15"/>
          </reference>
        </references>
      </pivotArea>
    </format>
    <format dxfId="5807">
      <pivotArea dataOnly="0" labelOnly="1" outline="0" fieldPosition="0">
        <references count="2">
          <reference field="0" count="1" selected="0">
            <x v="141"/>
          </reference>
          <reference field="5" count="3">
            <x v="2"/>
            <x v="5"/>
            <x v="13"/>
          </reference>
        </references>
      </pivotArea>
    </format>
    <format dxfId="5806">
      <pivotArea dataOnly="0" labelOnly="1" outline="0" fieldPosition="0">
        <references count="2">
          <reference field="0" count="1" selected="0">
            <x v="142"/>
          </reference>
          <reference field="5" count="1">
            <x v="9"/>
          </reference>
        </references>
      </pivotArea>
    </format>
    <format dxfId="5805">
      <pivotArea dataOnly="0" labelOnly="1" outline="0" fieldPosition="0">
        <references count="2">
          <reference field="0" count="1" selected="0">
            <x v="143"/>
          </reference>
          <reference field="5" count="1">
            <x v="7"/>
          </reference>
        </references>
      </pivotArea>
    </format>
    <format dxfId="5804">
      <pivotArea dataOnly="0" labelOnly="1" outline="0" fieldPosition="0">
        <references count="2">
          <reference field="0" count="1" selected="0">
            <x v="144"/>
          </reference>
          <reference field="5" count="1">
            <x v="3"/>
          </reference>
        </references>
      </pivotArea>
    </format>
    <format dxfId="5803">
      <pivotArea dataOnly="0" labelOnly="1" outline="0" fieldPosition="0">
        <references count="2">
          <reference field="0" count="1" selected="0">
            <x v="145"/>
          </reference>
          <reference field="5" count="3">
            <x v="2"/>
            <x v="3"/>
            <x v="8"/>
          </reference>
        </references>
      </pivotArea>
    </format>
    <format dxfId="5802">
      <pivotArea dataOnly="0" labelOnly="1" outline="0" fieldPosition="0">
        <references count="2">
          <reference field="0" count="1" selected="0">
            <x v="146"/>
          </reference>
          <reference field="5" count="2">
            <x v="6"/>
            <x v="13"/>
          </reference>
        </references>
      </pivotArea>
    </format>
    <format dxfId="5801">
      <pivotArea dataOnly="0" labelOnly="1" outline="0" fieldPosition="0">
        <references count="2">
          <reference field="0" count="1" selected="0">
            <x v="147"/>
          </reference>
          <reference field="5" count="3">
            <x v="9"/>
            <x v="14"/>
            <x v="15"/>
          </reference>
        </references>
      </pivotArea>
    </format>
    <format dxfId="5800">
      <pivotArea dataOnly="0" labelOnly="1" outline="0" fieldPosition="0">
        <references count="2">
          <reference field="0" count="1" selected="0">
            <x v="148"/>
          </reference>
          <reference field="5" count="1">
            <x v="3"/>
          </reference>
        </references>
      </pivotArea>
    </format>
    <format dxfId="5799">
      <pivotArea dataOnly="0" labelOnly="1" outline="0" fieldPosition="0">
        <references count="2">
          <reference field="0" count="1" selected="0">
            <x v="149"/>
          </reference>
          <reference field="5" count="2">
            <x v="1"/>
            <x v="5"/>
          </reference>
        </references>
      </pivotArea>
    </format>
    <format dxfId="5798">
      <pivotArea dataOnly="0" labelOnly="1" outline="0" fieldPosition="0">
        <references count="2">
          <reference field="0" count="1" selected="0">
            <x v="150"/>
          </reference>
          <reference field="5" count="2">
            <x v="3"/>
            <x v="11"/>
          </reference>
        </references>
      </pivotArea>
    </format>
    <format dxfId="5797">
      <pivotArea dataOnly="0" labelOnly="1" outline="0" fieldPosition="0">
        <references count="2">
          <reference field="0" count="1" selected="0">
            <x v="151"/>
          </reference>
          <reference field="5" count="1">
            <x v="11"/>
          </reference>
        </references>
      </pivotArea>
    </format>
    <format dxfId="5796">
      <pivotArea dataOnly="0" labelOnly="1" outline="0" fieldPosition="0">
        <references count="2">
          <reference field="0" count="1" selected="0">
            <x v="152"/>
          </reference>
          <reference field="5" count="1">
            <x v="2"/>
          </reference>
        </references>
      </pivotArea>
    </format>
    <format dxfId="5795">
      <pivotArea dataOnly="0" labelOnly="1" outline="0" fieldPosition="0">
        <references count="2">
          <reference field="0" count="1" selected="0">
            <x v="153"/>
          </reference>
          <reference field="5" count="1">
            <x v="14"/>
          </reference>
        </references>
      </pivotArea>
    </format>
    <format dxfId="5794">
      <pivotArea dataOnly="0" labelOnly="1" outline="0" fieldPosition="0">
        <references count="2">
          <reference field="0" count="1" selected="0">
            <x v="154"/>
          </reference>
          <reference field="5" count="1">
            <x v="14"/>
          </reference>
        </references>
      </pivotArea>
    </format>
    <format dxfId="5793">
      <pivotArea dataOnly="0" labelOnly="1" outline="0" fieldPosition="0">
        <references count="2">
          <reference field="0" count="1" selected="0">
            <x v="155"/>
          </reference>
          <reference field="5" count="1">
            <x v="14"/>
          </reference>
        </references>
      </pivotArea>
    </format>
    <format dxfId="5792">
      <pivotArea dataOnly="0" labelOnly="1" outline="0" fieldPosition="0">
        <references count="2">
          <reference field="0" count="1" selected="0">
            <x v="156"/>
          </reference>
          <reference field="5" count="1">
            <x v="13"/>
          </reference>
        </references>
      </pivotArea>
    </format>
    <format dxfId="5791">
      <pivotArea dataOnly="0" labelOnly="1" outline="0" fieldPosition="0">
        <references count="2">
          <reference field="0" count="1" selected="0">
            <x v="157"/>
          </reference>
          <reference field="5" count="2">
            <x v="2"/>
            <x v="13"/>
          </reference>
        </references>
      </pivotArea>
    </format>
    <format dxfId="5790">
      <pivotArea dataOnly="0" labelOnly="1" outline="0" fieldPosition="0">
        <references count="2">
          <reference field="0" count="1" selected="0">
            <x v="158"/>
          </reference>
          <reference field="5" count="1">
            <x v="11"/>
          </reference>
        </references>
      </pivotArea>
    </format>
    <format dxfId="5789">
      <pivotArea dataOnly="0" labelOnly="1" outline="0" fieldPosition="0">
        <references count="2">
          <reference field="0" count="1" selected="0">
            <x v="159"/>
          </reference>
          <reference field="5" count="1">
            <x v="1"/>
          </reference>
        </references>
      </pivotArea>
    </format>
    <format dxfId="5788">
      <pivotArea dataOnly="0" labelOnly="1" outline="0" fieldPosition="0">
        <references count="2">
          <reference field="0" count="1" selected="0">
            <x v="160"/>
          </reference>
          <reference field="5" count="2">
            <x v="2"/>
            <x v="12"/>
          </reference>
        </references>
      </pivotArea>
    </format>
    <format dxfId="5787">
      <pivotArea dataOnly="0" labelOnly="1" outline="0" fieldPosition="0">
        <references count="2">
          <reference field="0" count="1" selected="0">
            <x v="161"/>
          </reference>
          <reference field="5" count="1">
            <x v="1"/>
          </reference>
        </references>
      </pivotArea>
    </format>
    <format dxfId="5786">
      <pivotArea dataOnly="0" labelOnly="1" outline="0" fieldPosition="0">
        <references count="2">
          <reference field="0" count="1" selected="0">
            <x v="162"/>
          </reference>
          <reference field="5" count="1">
            <x v="15"/>
          </reference>
        </references>
      </pivotArea>
    </format>
    <format dxfId="5785">
      <pivotArea dataOnly="0" labelOnly="1" outline="0" fieldPosition="0">
        <references count="2">
          <reference field="0" count="1" selected="0">
            <x v="163"/>
          </reference>
          <reference field="5" count="1">
            <x v="8"/>
          </reference>
        </references>
      </pivotArea>
    </format>
    <format dxfId="5784">
      <pivotArea dataOnly="0" labelOnly="1" outline="0" fieldPosition="0">
        <references count="2">
          <reference field="0" count="1" selected="0">
            <x v="164"/>
          </reference>
          <reference field="5" count="2">
            <x v="1"/>
            <x v="4"/>
          </reference>
        </references>
      </pivotArea>
    </format>
    <format dxfId="5783">
      <pivotArea dataOnly="0" labelOnly="1" outline="0" fieldPosition="0">
        <references count="2">
          <reference field="0" count="1" selected="0">
            <x v="165"/>
          </reference>
          <reference field="5" count="1">
            <x v="6"/>
          </reference>
        </references>
      </pivotArea>
    </format>
    <format dxfId="5782">
      <pivotArea dataOnly="0" labelOnly="1" outline="0" fieldPosition="0">
        <references count="2">
          <reference field="0" count="1" selected="0">
            <x v="166"/>
          </reference>
          <reference field="5" count="2">
            <x v="5"/>
            <x v="11"/>
          </reference>
        </references>
      </pivotArea>
    </format>
    <format dxfId="5781">
      <pivotArea dataOnly="0" labelOnly="1" outline="0" fieldPosition="0">
        <references count="2">
          <reference field="0" count="1" selected="0">
            <x v="167"/>
          </reference>
          <reference field="5" count="1">
            <x v="2"/>
          </reference>
        </references>
      </pivotArea>
    </format>
    <format dxfId="5780">
      <pivotArea dataOnly="0" labelOnly="1" outline="0" fieldPosition="0">
        <references count="2">
          <reference field="0" count="1" selected="0">
            <x v="168"/>
          </reference>
          <reference field="5" count="1">
            <x v="1"/>
          </reference>
        </references>
      </pivotArea>
    </format>
    <format dxfId="5779">
      <pivotArea dataOnly="0" labelOnly="1" outline="0" fieldPosition="0">
        <references count="2">
          <reference field="0" count="1" selected="0">
            <x v="169"/>
          </reference>
          <reference field="5" count="1">
            <x v="12"/>
          </reference>
        </references>
      </pivotArea>
    </format>
    <format dxfId="5778">
      <pivotArea dataOnly="0" labelOnly="1" outline="0" fieldPosition="0">
        <references count="2">
          <reference field="0" count="1" selected="0">
            <x v="170"/>
          </reference>
          <reference field="5" count="1">
            <x v="15"/>
          </reference>
        </references>
      </pivotArea>
    </format>
    <format dxfId="5777">
      <pivotArea dataOnly="0" labelOnly="1" outline="0" fieldPosition="0">
        <references count="2">
          <reference field="0" count="1" selected="0">
            <x v="171"/>
          </reference>
          <reference field="5" count="1">
            <x v="6"/>
          </reference>
        </references>
      </pivotArea>
    </format>
    <format dxfId="5776">
      <pivotArea dataOnly="0" labelOnly="1" outline="0" fieldPosition="0">
        <references count="2">
          <reference field="0" count="1" selected="0">
            <x v="172"/>
          </reference>
          <reference field="5" count="2">
            <x v="10"/>
            <x v="12"/>
          </reference>
        </references>
      </pivotArea>
    </format>
    <format dxfId="5775">
      <pivotArea dataOnly="0" labelOnly="1" outline="0" fieldPosition="0">
        <references count="2">
          <reference field="0" count="1" selected="0">
            <x v="173"/>
          </reference>
          <reference field="5" count="1">
            <x v="12"/>
          </reference>
        </references>
      </pivotArea>
    </format>
    <format dxfId="5774">
      <pivotArea dataOnly="0" labelOnly="1" outline="0" fieldPosition="0">
        <references count="2">
          <reference field="0" count="1" selected="0">
            <x v="174"/>
          </reference>
          <reference field="5" count="1">
            <x v="10"/>
          </reference>
        </references>
      </pivotArea>
    </format>
    <format dxfId="5773">
      <pivotArea dataOnly="0" labelOnly="1" outline="0" fieldPosition="0">
        <references count="2">
          <reference field="0" count="1" selected="0">
            <x v="175"/>
          </reference>
          <reference field="5" count="1">
            <x v="4"/>
          </reference>
        </references>
      </pivotArea>
    </format>
    <format dxfId="5772">
      <pivotArea dataOnly="0" labelOnly="1" outline="0" fieldPosition="0">
        <references count="2">
          <reference field="0" count="1" selected="0">
            <x v="176"/>
          </reference>
          <reference field="5" count="1">
            <x v="7"/>
          </reference>
        </references>
      </pivotArea>
    </format>
    <format dxfId="5771">
      <pivotArea dataOnly="0" labelOnly="1" outline="0" fieldPosition="0">
        <references count="2">
          <reference field="0" count="1" selected="0">
            <x v="177"/>
          </reference>
          <reference field="5" count="2">
            <x v="5"/>
            <x v="9"/>
          </reference>
        </references>
      </pivotArea>
    </format>
    <format dxfId="5770">
      <pivotArea dataOnly="0" labelOnly="1" outline="0" fieldPosition="0">
        <references count="2">
          <reference field="0" count="1" selected="0">
            <x v="178"/>
          </reference>
          <reference field="5" count="1">
            <x v="1"/>
          </reference>
        </references>
      </pivotArea>
    </format>
    <format dxfId="5769">
      <pivotArea dataOnly="0" labelOnly="1" outline="0" fieldPosition="0">
        <references count="2">
          <reference field="0" count="1" selected="0">
            <x v="179"/>
          </reference>
          <reference field="5" count="1">
            <x v="14"/>
          </reference>
        </references>
      </pivotArea>
    </format>
    <format dxfId="5768">
      <pivotArea dataOnly="0" labelOnly="1" outline="0" fieldPosition="0">
        <references count="2">
          <reference field="0" count="1" selected="0">
            <x v="180"/>
          </reference>
          <reference field="5" count="1">
            <x v="6"/>
          </reference>
        </references>
      </pivotArea>
    </format>
    <format dxfId="5767">
      <pivotArea dataOnly="0" labelOnly="1" outline="0" fieldPosition="0">
        <references count="2">
          <reference field="0" count="1" selected="0">
            <x v="181"/>
          </reference>
          <reference field="5" count="1">
            <x v="4"/>
          </reference>
        </references>
      </pivotArea>
    </format>
    <format dxfId="5766">
      <pivotArea dataOnly="0" labelOnly="1" outline="0" fieldPosition="0">
        <references count="2">
          <reference field="0" count="1" selected="0">
            <x v="182"/>
          </reference>
          <reference field="5" count="2">
            <x v="5"/>
            <x v="14"/>
          </reference>
        </references>
      </pivotArea>
    </format>
    <format dxfId="5765">
      <pivotArea dataOnly="0" labelOnly="1" outline="0" fieldPosition="0">
        <references count="2">
          <reference field="0" count="1" selected="0">
            <x v="183"/>
          </reference>
          <reference field="5" count="2">
            <x v="2"/>
            <x v="15"/>
          </reference>
        </references>
      </pivotArea>
    </format>
    <format dxfId="5764">
      <pivotArea dataOnly="0" labelOnly="1" outline="0" fieldPosition="0">
        <references count="2">
          <reference field="0" count="1" selected="0">
            <x v="184"/>
          </reference>
          <reference field="5" count="3">
            <x v="5"/>
            <x v="6"/>
            <x v="11"/>
          </reference>
        </references>
      </pivotArea>
    </format>
    <format dxfId="5763">
      <pivotArea dataOnly="0" labelOnly="1" outline="0" fieldPosition="0">
        <references count="2">
          <reference field="0" count="1" selected="0">
            <x v="185"/>
          </reference>
          <reference field="5" count="1">
            <x v="1"/>
          </reference>
        </references>
      </pivotArea>
    </format>
    <format dxfId="5762">
      <pivotArea dataOnly="0" labelOnly="1" outline="0" fieldPosition="0">
        <references count="2">
          <reference field="0" count="1" selected="0">
            <x v="186"/>
          </reference>
          <reference field="5" count="1">
            <x v="1"/>
          </reference>
        </references>
      </pivotArea>
    </format>
    <format dxfId="5761">
      <pivotArea dataOnly="0" labelOnly="1" outline="0" fieldPosition="0">
        <references count="2">
          <reference field="0" count="1" selected="0">
            <x v="187"/>
          </reference>
          <reference field="5" count="2">
            <x v="6"/>
            <x v="9"/>
          </reference>
        </references>
      </pivotArea>
    </format>
    <format dxfId="5760">
      <pivotArea dataOnly="0" labelOnly="1" outline="0" fieldPosition="0">
        <references count="2">
          <reference field="0" count="1" selected="0">
            <x v="188"/>
          </reference>
          <reference field="5" count="1">
            <x v="2"/>
          </reference>
        </references>
      </pivotArea>
    </format>
    <format dxfId="5759">
      <pivotArea dataOnly="0" labelOnly="1" outline="0" fieldPosition="0">
        <references count="2">
          <reference field="0" count="1" selected="0">
            <x v="189"/>
          </reference>
          <reference field="5" count="2">
            <x v="1"/>
            <x v="13"/>
          </reference>
        </references>
      </pivotArea>
    </format>
    <format dxfId="5758">
      <pivotArea dataOnly="0" labelOnly="1" outline="0" fieldPosition="0">
        <references count="2">
          <reference field="0" count="1" selected="0">
            <x v="190"/>
          </reference>
          <reference field="5" count="3">
            <x v="3"/>
            <x v="4"/>
            <x v="11"/>
          </reference>
        </references>
      </pivotArea>
    </format>
    <format dxfId="5757">
      <pivotArea dataOnly="0" labelOnly="1" outline="0" fieldPosition="0">
        <references count="2">
          <reference field="0" count="1" selected="0">
            <x v="191"/>
          </reference>
          <reference field="5" count="2">
            <x v="3"/>
            <x v="9"/>
          </reference>
        </references>
      </pivotArea>
    </format>
    <format dxfId="5756">
      <pivotArea dataOnly="0" labelOnly="1" outline="0" fieldPosition="0">
        <references count="2">
          <reference field="0" count="1" selected="0">
            <x v="192"/>
          </reference>
          <reference field="5" count="1">
            <x v="10"/>
          </reference>
        </references>
      </pivotArea>
    </format>
    <format dxfId="5755">
      <pivotArea dataOnly="0" labelOnly="1" outline="0" fieldPosition="0">
        <references count="2">
          <reference field="0" count="1" selected="0">
            <x v="193"/>
          </reference>
          <reference field="5" count="2">
            <x v="1"/>
            <x v="7"/>
          </reference>
        </references>
      </pivotArea>
    </format>
    <format dxfId="5754">
      <pivotArea dataOnly="0" labelOnly="1" outline="0" fieldPosition="0">
        <references count="2">
          <reference field="0" count="1" selected="0">
            <x v="194"/>
          </reference>
          <reference field="5" count="1">
            <x v="9"/>
          </reference>
        </references>
      </pivotArea>
    </format>
    <format dxfId="5753">
      <pivotArea dataOnly="0" labelOnly="1" outline="0" fieldPosition="0">
        <references count="2">
          <reference field="0" count="1" selected="0">
            <x v="195"/>
          </reference>
          <reference field="5" count="2">
            <x v="4"/>
            <x v="13"/>
          </reference>
        </references>
      </pivotArea>
    </format>
    <format dxfId="5752">
      <pivotArea dataOnly="0" labelOnly="1" outline="0" fieldPosition="0">
        <references count="2">
          <reference field="0" count="1" selected="0">
            <x v="196"/>
          </reference>
          <reference field="5" count="1">
            <x v="10"/>
          </reference>
        </references>
      </pivotArea>
    </format>
    <format dxfId="5751">
      <pivotArea dataOnly="0" labelOnly="1" outline="0" fieldPosition="0">
        <references count="2">
          <reference field="0" count="1" selected="0">
            <x v="197"/>
          </reference>
          <reference field="5" count="1">
            <x v="12"/>
          </reference>
        </references>
      </pivotArea>
    </format>
    <format dxfId="5750">
      <pivotArea dataOnly="0" labelOnly="1" outline="0" fieldPosition="0">
        <references count="2">
          <reference field="0" count="1" selected="0">
            <x v="198"/>
          </reference>
          <reference field="5" count="1">
            <x v="7"/>
          </reference>
        </references>
      </pivotArea>
    </format>
    <format dxfId="5749">
      <pivotArea dataOnly="0" labelOnly="1" outline="0" fieldPosition="0">
        <references count="2">
          <reference field="0" count="1" selected="0">
            <x v="199"/>
          </reference>
          <reference field="5" count="2">
            <x v="5"/>
            <x v="10"/>
          </reference>
        </references>
      </pivotArea>
    </format>
    <format dxfId="5748">
      <pivotArea dataOnly="0" labelOnly="1" outline="0" fieldPosition="0">
        <references count="2">
          <reference field="0" count="1" selected="0">
            <x v="200"/>
          </reference>
          <reference field="5" count="2">
            <x v="4"/>
            <x v="9"/>
          </reference>
        </references>
      </pivotArea>
    </format>
    <format dxfId="5747">
      <pivotArea dataOnly="0" labelOnly="1" outline="0" fieldPosition="0">
        <references count="2">
          <reference field="0" count="1" selected="0">
            <x v="201"/>
          </reference>
          <reference field="5" count="2">
            <x v="11"/>
            <x v="14"/>
          </reference>
        </references>
      </pivotArea>
    </format>
    <format dxfId="5746">
      <pivotArea dataOnly="0" labelOnly="1" outline="0" fieldPosition="0">
        <references count="2">
          <reference field="0" count="1" selected="0">
            <x v="202"/>
          </reference>
          <reference field="5" count="3">
            <x v="1"/>
            <x v="9"/>
            <x v="13"/>
          </reference>
        </references>
      </pivotArea>
    </format>
    <format dxfId="5745">
      <pivotArea dataOnly="0" labelOnly="1" outline="0" fieldPosition="0">
        <references count="2">
          <reference field="0" count="1" selected="0">
            <x v="203"/>
          </reference>
          <reference field="5" count="1">
            <x v="14"/>
          </reference>
        </references>
      </pivotArea>
    </format>
    <format dxfId="5744">
      <pivotArea dataOnly="0" labelOnly="1" outline="0" fieldPosition="0">
        <references count="2">
          <reference field="0" count="1" selected="0">
            <x v="204"/>
          </reference>
          <reference field="5" count="1">
            <x v="12"/>
          </reference>
        </references>
      </pivotArea>
    </format>
    <format dxfId="5743">
      <pivotArea dataOnly="0" labelOnly="1" outline="0" fieldPosition="0">
        <references count="2">
          <reference field="0" count="1" selected="0">
            <x v="205"/>
          </reference>
          <reference field="5" count="2">
            <x v="5"/>
            <x v="9"/>
          </reference>
        </references>
      </pivotArea>
    </format>
    <format dxfId="5742">
      <pivotArea dataOnly="0" labelOnly="1" outline="0" fieldPosition="0">
        <references count="2">
          <reference field="0" count="1" selected="0">
            <x v="206"/>
          </reference>
          <reference field="5" count="1">
            <x v="7"/>
          </reference>
        </references>
      </pivotArea>
    </format>
    <format dxfId="5741">
      <pivotArea dataOnly="0" labelOnly="1" outline="0" fieldPosition="0">
        <references count="2">
          <reference field="0" count="1" selected="0">
            <x v="207"/>
          </reference>
          <reference field="5" count="2">
            <x v="6"/>
            <x v="11"/>
          </reference>
        </references>
      </pivotArea>
    </format>
    <format dxfId="5740">
      <pivotArea dataOnly="0" labelOnly="1" outline="0" fieldPosition="0">
        <references count="2">
          <reference field="0" count="1" selected="0">
            <x v="208"/>
          </reference>
          <reference field="5" count="3">
            <x v="6"/>
            <x v="7"/>
            <x v="15"/>
          </reference>
        </references>
      </pivotArea>
    </format>
    <format dxfId="5739">
      <pivotArea dataOnly="0" labelOnly="1" outline="0" fieldPosition="0">
        <references count="2">
          <reference field="0" count="1" selected="0">
            <x v="209"/>
          </reference>
          <reference field="5" count="1">
            <x v="5"/>
          </reference>
        </references>
      </pivotArea>
    </format>
    <format dxfId="5738">
      <pivotArea dataOnly="0" labelOnly="1" outline="0" fieldPosition="0">
        <references count="2">
          <reference field="0" count="1" selected="0">
            <x v="210"/>
          </reference>
          <reference field="5" count="2">
            <x v="9"/>
            <x v="10"/>
          </reference>
        </references>
      </pivotArea>
    </format>
    <format dxfId="5737">
      <pivotArea dataOnly="0" labelOnly="1" outline="0" fieldPosition="0">
        <references count="2">
          <reference field="0" count="1" selected="0">
            <x v="211"/>
          </reference>
          <reference field="5" count="2">
            <x v="2"/>
            <x v="9"/>
          </reference>
        </references>
      </pivotArea>
    </format>
    <format dxfId="5736">
      <pivotArea dataOnly="0" labelOnly="1" outline="0" fieldPosition="0">
        <references count="2">
          <reference field="0" count="1" selected="0">
            <x v="212"/>
          </reference>
          <reference field="5" count="2">
            <x v="12"/>
            <x v="15"/>
          </reference>
        </references>
      </pivotArea>
    </format>
    <format dxfId="5735">
      <pivotArea dataOnly="0" labelOnly="1" outline="0" fieldPosition="0">
        <references count="2">
          <reference field="0" count="1" selected="0">
            <x v="213"/>
          </reference>
          <reference field="5" count="2">
            <x v="2"/>
            <x v="3"/>
          </reference>
        </references>
      </pivotArea>
    </format>
    <format dxfId="5734">
      <pivotArea dataOnly="0" labelOnly="1" outline="0" fieldPosition="0">
        <references count="2">
          <reference field="0" count="1" selected="0">
            <x v="215"/>
          </reference>
          <reference field="5" count="1">
            <x v="2"/>
          </reference>
        </references>
      </pivotArea>
    </format>
    <format dxfId="5733">
      <pivotArea dataOnly="0" labelOnly="1" outline="0" fieldPosition="0">
        <references count="2">
          <reference field="0" count="1" selected="0">
            <x v="216"/>
          </reference>
          <reference field="5" count="2">
            <x v="4"/>
            <x v="5"/>
          </reference>
        </references>
      </pivotArea>
    </format>
    <format dxfId="5732">
      <pivotArea dataOnly="0" labelOnly="1" outline="0" fieldPosition="0">
        <references count="2">
          <reference field="0" count="1" selected="0">
            <x v="217"/>
          </reference>
          <reference field="5" count="1">
            <x v="4"/>
          </reference>
        </references>
      </pivotArea>
    </format>
    <format dxfId="5731">
      <pivotArea dataOnly="0" labelOnly="1" outline="0" fieldPosition="0">
        <references count="2">
          <reference field="0" count="1" selected="0">
            <x v="218"/>
          </reference>
          <reference field="5" count="1">
            <x v="8"/>
          </reference>
        </references>
      </pivotArea>
    </format>
    <format dxfId="5730">
      <pivotArea dataOnly="0" labelOnly="1" outline="0" fieldPosition="0">
        <references count="2">
          <reference field="0" count="1" selected="0">
            <x v="219"/>
          </reference>
          <reference field="5" count="4">
            <x v="4"/>
            <x v="11"/>
            <x v="14"/>
            <x v="15"/>
          </reference>
        </references>
      </pivotArea>
    </format>
    <format dxfId="5729">
      <pivotArea dataOnly="0" labelOnly="1" outline="0" fieldPosition="0">
        <references count="2">
          <reference field="0" count="1" selected="0">
            <x v="220"/>
          </reference>
          <reference field="5" count="1">
            <x v="14"/>
          </reference>
        </references>
      </pivotArea>
    </format>
    <format dxfId="5728">
      <pivotArea dataOnly="0" labelOnly="1" outline="0" fieldPosition="0">
        <references count="2">
          <reference field="0" count="1" selected="0">
            <x v="221"/>
          </reference>
          <reference field="5" count="1">
            <x v="12"/>
          </reference>
        </references>
      </pivotArea>
    </format>
    <format dxfId="5727">
      <pivotArea dataOnly="0" labelOnly="1" outline="0" fieldPosition="0">
        <references count="2">
          <reference field="0" count="1" selected="0">
            <x v="222"/>
          </reference>
          <reference field="5" count="2">
            <x v="3"/>
            <x v="14"/>
          </reference>
        </references>
      </pivotArea>
    </format>
    <format dxfId="5726">
      <pivotArea dataOnly="0" labelOnly="1" outline="0" fieldPosition="0">
        <references count="2">
          <reference field="0" count="1" selected="0">
            <x v="223"/>
          </reference>
          <reference field="5" count="3">
            <x v="3"/>
            <x v="5"/>
            <x v="14"/>
          </reference>
        </references>
      </pivotArea>
    </format>
    <format dxfId="5725">
      <pivotArea dataOnly="0" labelOnly="1" outline="0" fieldPosition="0">
        <references count="2">
          <reference field="0" count="1" selected="0">
            <x v="224"/>
          </reference>
          <reference field="5" count="1">
            <x v="7"/>
          </reference>
        </references>
      </pivotArea>
    </format>
    <format dxfId="5724">
      <pivotArea dataOnly="0" labelOnly="1" outline="0" fieldPosition="0">
        <references count="2">
          <reference field="0" count="1" selected="0">
            <x v="225"/>
          </reference>
          <reference field="5" count="2">
            <x v="1"/>
            <x v="13"/>
          </reference>
        </references>
      </pivotArea>
    </format>
    <format dxfId="5723">
      <pivotArea dataOnly="0" labelOnly="1" outline="0" fieldPosition="0">
        <references count="2">
          <reference field="0" count="1" selected="0">
            <x v="226"/>
          </reference>
          <reference field="5" count="3">
            <x v="5"/>
            <x v="6"/>
            <x v="15"/>
          </reference>
        </references>
      </pivotArea>
    </format>
    <format dxfId="5722">
      <pivotArea dataOnly="0" labelOnly="1" outline="0" fieldPosition="0">
        <references count="2">
          <reference field="0" count="1" selected="0">
            <x v="227"/>
          </reference>
          <reference field="5" count="2">
            <x v="3"/>
            <x v="14"/>
          </reference>
        </references>
      </pivotArea>
    </format>
    <format dxfId="5721">
      <pivotArea dataOnly="0" labelOnly="1" outline="0" fieldPosition="0">
        <references count="2">
          <reference field="0" count="1" selected="0">
            <x v="228"/>
          </reference>
          <reference field="5" count="1">
            <x v="7"/>
          </reference>
        </references>
      </pivotArea>
    </format>
    <format dxfId="5720">
      <pivotArea dataOnly="0" labelOnly="1" outline="0" fieldPosition="0">
        <references count="2">
          <reference field="0" count="1" selected="0">
            <x v="229"/>
          </reference>
          <reference field="5" count="1">
            <x v="14"/>
          </reference>
        </references>
      </pivotArea>
    </format>
    <format dxfId="5719">
      <pivotArea dataOnly="0" labelOnly="1" outline="0" fieldPosition="0">
        <references count="2">
          <reference field="0" count="1" selected="0">
            <x v="230"/>
          </reference>
          <reference field="5" count="1">
            <x v="1"/>
          </reference>
        </references>
      </pivotArea>
    </format>
    <format dxfId="5718">
      <pivotArea dataOnly="0" labelOnly="1" outline="0" fieldPosition="0">
        <references count="2">
          <reference field="0" count="1" selected="0">
            <x v="231"/>
          </reference>
          <reference field="5" count="1">
            <x v="11"/>
          </reference>
        </references>
      </pivotArea>
    </format>
    <format dxfId="5717">
      <pivotArea dataOnly="0" labelOnly="1" outline="0" fieldPosition="0">
        <references count="2">
          <reference field="0" count="1" selected="0">
            <x v="232"/>
          </reference>
          <reference field="5" count="1">
            <x v="11"/>
          </reference>
        </references>
      </pivotArea>
    </format>
    <format dxfId="5716">
      <pivotArea dataOnly="0" labelOnly="1" outline="0" fieldPosition="0">
        <references count="2">
          <reference field="0" count="1" selected="0">
            <x v="233"/>
          </reference>
          <reference field="5" count="2">
            <x v="1"/>
            <x v="13"/>
          </reference>
        </references>
      </pivotArea>
    </format>
    <format dxfId="5715">
      <pivotArea dataOnly="0" labelOnly="1" outline="0" fieldPosition="0">
        <references count="2">
          <reference field="0" count="1" selected="0">
            <x v="234"/>
          </reference>
          <reference field="5" count="1">
            <x v="6"/>
          </reference>
        </references>
      </pivotArea>
    </format>
    <format dxfId="5714">
      <pivotArea dataOnly="0" labelOnly="1" outline="0" fieldPosition="0">
        <references count="2">
          <reference field="0" count="1" selected="0">
            <x v="235"/>
          </reference>
          <reference field="5" count="1">
            <x v="12"/>
          </reference>
        </references>
      </pivotArea>
    </format>
    <format dxfId="5713">
      <pivotArea dataOnly="0" labelOnly="1" outline="0" fieldPosition="0">
        <references count="2">
          <reference field="0" count="1" selected="0">
            <x v="236"/>
          </reference>
          <reference field="5" count="1">
            <x v="11"/>
          </reference>
        </references>
      </pivotArea>
    </format>
    <format dxfId="5712">
      <pivotArea dataOnly="0" labelOnly="1" outline="0" fieldPosition="0">
        <references count="2">
          <reference field="0" count="1" selected="0">
            <x v="237"/>
          </reference>
          <reference field="5" count="2">
            <x v="5"/>
            <x v="6"/>
          </reference>
        </references>
      </pivotArea>
    </format>
    <format dxfId="5711">
      <pivotArea dataOnly="0" labelOnly="1" outline="0" fieldPosition="0">
        <references count="2">
          <reference field="0" count="1" selected="0">
            <x v="238"/>
          </reference>
          <reference field="5" count="1">
            <x v="10"/>
          </reference>
        </references>
      </pivotArea>
    </format>
    <format dxfId="5710">
      <pivotArea dataOnly="0" labelOnly="1" outline="0" fieldPosition="0">
        <references count="2">
          <reference field="0" count="1" selected="0">
            <x v="239"/>
          </reference>
          <reference field="5" count="2">
            <x v="11"/>
            <x v="12"/>
          </reference>
        </references>
      </pivotArea>
    </format>
    <format dxfId="5709">
      <pivotArea dataOnly="0" labelOnly="1" outline="0" fieldPosition="0">
        <references count="2">
          <reference field="0" count="1" selected="0">
            <x v="240"/>
          </reference>
          <reference field="5" count="1">
            <x v="9"/>
          </reference>
        </references>
      </pivotArea>
    </format>
    <format dxfId="5708">
      <pivotArea dataOnly="0" labelOnly="1" outline="0" fieldPosition="0">
        <references count="2">
          <reference field="0" count="1" selected="0">
            <x v="241"/>
          </reference>
          <reference field="5" count="1">
            <x v="2"/>
          </reference>
        </references>
      </pivotArea>
    </format>
    <format dxfId="5707">
      <pivotArea dataOnly="0" labelOnly="1" outline="0" fieldPosition="0">
        <references count="2">
          <reference field="0" count="1" selected="0">
            <x v="242"/>
          </reference>
          <reference field="5" count="3">
            <x v="4"/>
            <x v="6"/>
            <x v="12"/>
          </reference>
        </references>
      </pivotArea>
    </format>
    <format dxfId="5706">
      <pivotArea dataOnly="0" labelOnly="1" outline="0" fieldPosition="0">
        <references count="2">
          <reference field="0" count="1" selected="0">
            <x v="243"/>
          </reference>
          <reference field="5" count="1">
            <x v="2"/>
          </reference>
        </references>
      </pivotArea>
    </format>
    <format dxfId="5705">
      <pivotArea dataOnly="0" labelOnly="1" outline="0" fieldPosition="0">
        <references count="2">
          <reference field="0" count="1" selected="0">
            <x v="244"/>
          </reference>
          <reference field="5" count="1">
            <x v="1"/>
          </reference>
        </references>
      </pivotArea>
    </format>
    <format dxfId="5704">
      <pivotArea dataOnly="0" labelOnly="1" outline="0" fieldPosition="0">
        <references count="2">
          <reference field="0" count="1" selected="0">
            <x v="245"/>
          </reference>
          <reference field="5" count="3">
            <x v="5"/>
            <x v="6"/>
            <x v="7"/>
          </reference>
        </references>
      </pivotArea>
    </format>
    <format dxfId="5703">
      <pivotArea dataOnly="0" labelOnly="1" outline="0" fieldPosition="0">
        <references count="2">
          <reference field="0" count="1" selected="0">
            <x v="246"/>
          </reference>
          <reference field="5" count="2">
            <x v="8"/>
            <x v="14"/>
          </reference>
        </references>
      </pivotArea>
    </format>
    <format dxfId="5702">
      <pivotArea dataOnly="0" labelOnly="1" outline="0" fieldPosition="0">
        <references count="2">
          <reference field="0" count="1" selected="0">
            <x v="247"/>
          </reference>
          <reference field="5" count="2">
            <x v="5"/>
            <x v="13"/>
          </reference>
        </references>
      </pivotArea>
    </format>
    <format dxfId="5701">
      <pivotArea dataOnly="0" labelOnly="1" outline="0" fieldPosition="0">
        <references count="2">
          <reference field="0" count="1" selected="0">
            <x v="248"/>
          </reference>
          <reference field="5" count="1">
            <x v="11"/>
          </reference>
        </references>
      </pivotArea>
    </format>
    <format dxfId="5700">
      <pivotArea dataOnly="0" labelOnly="1" outline="0" fieldPosition="0">
        <references count="2">
          <reference field="0" count="1" selected="0">
            <x v="249"/>
          </reference>
          <reference field="5" count="4">
            <x v="2"/>
            <x v="4"/>
            <x v="10"/>
            <x v="13"/>
          </reference>
        </references>
      </pivotArea>
    </format>
    <format dxfId="5699">
      <pivotArea dataOnly="0" labelOnly="1" outline="0" fieldPosition="0">
        <references count="2">
          <reference field="0" count="1" selected="0">
            <x v="250"/>
          </reference>
          <reference field="5" count="2">
            <x v="5"/>
            <x v="15"/>
          </reference>
        </references>
      </pivotArea>
    </format>
    <format dxfId="5698">
      <pivotArea dataOnly="0" labelOnly="1" outline="0" fieldPosition="0">
        <references count="2">
          <reference field="0" count="1" selected="0">
            <x v="251"/>
          </reference>
          <reference field="5" count="2">
            <x v="1"/>
            <x v="5"/>
          </reference>
        </references>
      </pivotArea>
    </format>
    <format dxfId="5697">
      <pivotArea dataOnly="0" labelOnly="1" outline="0" fieldPosition="0">
        <references count="2">
          <reference field="0" count="1" selected="0">
            <x v="252"/>
          </reference>
          <reference field="5" count="2">
            <x v="8"/>
            <x v="12"/>
          </reference>
        </references>
      </pivotArea>
    </format>
    <format dxfId="5696">
      <pivotArea dataOnly="0" labelOnly="1" outline="0" fieldPosition="0">
        <references count="2">
          <reference field="0" count="1" selected="0">
            <x v="253"/>
          </reference>
          <reference field="5" count="1">
            <x v="10"/>
          </reference>
        </references>
      </pivotArea>
    </format>
    <format dxfId="5695">
      <pivotArea dataOnly="0" labelOnly="1" outline="0" fieldPosition="0">
        <references count="2">
          <reference field="0" count="1" selected="0">
            <x v="254"/>
          </reference>
          <reference field="5" count="1">
            <x v="8"/>
          </reference>
        </references>
      </pivotArea>
    </format>
    <format dxfId="5694">
      <pivotArea dataOnly="0" labelOnly="1" outline="0" fieldPosition="0">
        <references count="2">
          <reference field="0" count="1" selected="0">
            <x v="255"/>
          </reference>
          <reference field="5" count="1">
            <x v="1"/>
          </reference>
        </references>
      </pivotArea>
    </format>
    <format dxfId="5693">
      <pivotArea dataOnly="0" labelOnly="1" outline="0" fieldPosition="0">
        <references count="2">
          <reference field="0" count="1" selected="0">
            <x v="256"/>
          </reference>
          <reference field="5" count="1">
            <x v="10"/>
          </reference>
        </references>
      </pivotArea>
    </format>
    <format dxfId="5692">
      <pivotArea dataOnly="0" labelOnly="1" outline="0" fieldPosition="0">
        <references count="2">
          <reference field="0" count="1" selected="0">
            <x v="257"/>
          </reference>
          <reference field="5" count="2">
            <x v="5"/>
            <x v="13"/>
          </reference>
        </references>
      </pivotArea>
    </format>
    <format dxfId="5691">
      <pivotArea dataOnly="0" labelOnly="1" outline="0" fieldPosition="0">
        <references count="2">
          <reference field="0" count="1" selected="0">
            <x v="258"/>
          </reference>
          <reference field="5" count="3">
            <x v="4"/>
            <x v="11"/>
            <x v="13"/>
          </reference>
        </references>
      </pivotArea>
    </format>
    <format dxfId="5690">
      <pivotArea dataOnly="0" labelOnly="1" outline="0" fieldPosition="0">
        <references count="2">
          <reference field="0" count="1" selected="0">
            <x v="259"/>
          </reference>
          <reference field="5" count="2">
            <x v="1"/>
            <x v="12"/>
          </reference>
        </references>
      </pivotArea>
    </format>
    <format dxfId="5689">
      <pivotArea dataOnly="0" labelOnly="1" outline="0" fieldPosition="0">
        <references count="2">
          <reference field="0" count="1" selected="0">
            <x v="260"/>
          </reference>
          <reference field="5" count="2">
            <x v="1"/>
            <x v="14"/>
          </reference>
        </references>
      </pivotArea>
    </format>
    <format dxfId="5688">
      <pivotArea dataOnly="0" labelOnly="1" outline="0" fieldPosition="0">
        <references count="2">
          <reference field="0" count="1" selected="0">
            <x v="261"/>
          </reference>
          <reference field="5" count="1">
            <x v="12"/>
          </reference>
        </references>
      </pivotArea>
    </format>
    <format dxfId="5687">
      <pivotArea dataOnly="0" labelOnly="1" outline="0" fieldPosition="0">
        <references count="2">
          <reference field="0" count="1" selected="0">
            <x v="262"/>
          </reference>
          <reference field="5" count="1">
            <x v="4"/>
          </reference>
        </references>
      </pivotArea>
    </format>
    <format dxfId="5686">
      <pivotArea dataOnly="0" labelOnly="1" outline="0" fieldPosition="0">
        <references count="2">
          <reference field="0" count="1" selected="0">
            <x v="263"/>
          </reference>
          <reference field="5" count="1">
            <x v="8"/>
          </reference>
        </references>
      </pivotArea>
    </format>
    <format dxfId="5685">
      <pivotArea dataOnly="0" labelOnly="1" outline="0" fieldPosition="0">
        <references count="2">
          <reference field="0" count="1" selected="0">
            <x v="264"/>
          </reference>
          <reference field="5" count="2">
            <x v="11"/>
            <x v="15"/>
          </reference>
        </references>
      </pivotArea>
    </format>
    <format dxfId="5684">
      <pivotArea dataOnly="0" labelOnly="1" outline="0" fieldPosition="0">
        <references count="2">
          <reference field="0" count="1" selected="0">
            <x v="265"/>
          </reference>
          <reference field="5" count="2">
            <x v="1"/>
            <x v="2"/>
          </reference>
        </references>
      </pivotArea>
    </format>
    <format dxfId="5683">
      <pivotArea dataOnly="0" labelOnly="1" outline="0" fieldPosition="0">
        <references count="2">
          <reference field="0" count="1" selected="0">
            <x v="266"/>
          </reference>
          <reference field="5" count="2">
            <x v="4"/>
            <x v="14"/>
          </reference>
        </references>
      </pivotArea>
    </format>
    <format dxfId="5682">
      <pivotArea dataOnly="0" labelOnly="1" outline="0" fieldPosition="0">
        <references count="2">
          <reference field="0" count="1" selected="0">
            <x v="267"/>
          </reference>
          <reference field="5" count="2">
            <x v="7"/>
            <x v="14"/>
          </reference>
        </references>
      </pivotArea>
    </format>
    <format dxfId="5681">
      <pivotArea dataOnly="0" labelOnly="1" outline="0" fieldPosition="0">
        <references count="2">
          <reference field="0" count="1" selected="0">
            <x v="268"/>
          </reference>
          <reference field="5" count="2">
            <x v="1"/>
            <x v="2"/>
          </reference>
        </references>
      </pivotArea>
    </format>
    <format dxfId="5680">
      <pivotArea dataOnly="0" labelOnly="1" outline="0" fieldPosition="0">
        <references count="2">
          <reference field="0" count="1" selected="0">
            <x v="269"/>
          </reference>
          <reference field="5" count="1">
            <x v="12"/>
          </reference>
        </references>
      </pivotArea>
    </format>
    <format dxfId="5679">
      <pivotArea dataOnly="0" labelOnly="1" outline="0" fieldPosition="0">
        <references count="2">
          <reference field="0" count="1" selected="0">
            <x v="270"/>
          </reference>
          <reference field="5" count="1">
            <x v="14"/>
          </reference>
        </references>
      </pivotArea>
    </format>
    <format dxfId="5678">
      <pivotArea dataOnly="0" labelOnly="1" outline="0" fieldPosition="0">
        <references count="2">
          <reference field="0" count="1" selected="0">
            <x v="271"/>
          </reference>
          <reference field="5" count="2">
            <x v="4"/>
            <x v="12"/>
          </reference>
        </references>
      </pivotArea>
    </format>
    <format dxfId="5677">
      <pivotArea dataOnly="0" labelOnly="1" outline="0" fieldPosition="0">
        <references count="2">
          <reference field="0" count="1" selected="0">
            <x v="272"/>
          </reference>
          <reference field="5" count="1">
            <x v="9"/>
          </reference>
        </references>
      </pivotArea>
    </format>
    <format dxfId="5676">
      <pivotArea dataOnly="0" labelOnly="1" outline="0" fieldPosition="0">
        <references count="2">
          <reference field="0" count="1" selected="0">
            <x v="273"/>
          </reference>
          <reference field="5" count="1">
            <x v="11"/>
          </reference>
        </references>
      </pivotArea>
    </format>
    <format dxfId="5675">
      <pivotArea dataOnly="0" labelOnly="1" outline="0" fieldPosition="0">
        <references count="2">
          <reference field="0" count="1" selected="0">
            <x v="274"/>
          </reference>
          <reference field="5" count="1">
            <x v="15"/>
          </reference>
        </references>
      </pivotArea>
    </format>
    <format dxfId="5674">
      <pivotArea dataOnly="0" labelOnly="1" outline="0" fieldPosition="0">
        <references count="2">
          <reference field="0" count="1" selected="0">
            <x v="275"/>
          </reference>
          <reference field="5" count="1">
            <x v="12"/>
          </reference>
        </references>
      </pivotArea>
    </format>
    <format dxfId="5673">
      <pivotArea dataOnly="0" labelOnly="1" outline="0" fieldPosition="0">
        <references count="2">
          <reference field="0" count="1" selected="0">
            <x v="276"/>
          </reference>
          <reference field="5" count="2">
            <x v="7"/>
            <x v="14"/>
          </reference>
        </references>
      </pivotArea>
    </format>
    <format dxfId="5672">
      <pivotArea dataOnly="0" labelOnly="1" outline="0" fieldPosition="0">
        <references count="2">
          <reference field="0" count="1" selected="0">
            <x v="278"/>
          </reference>
          <reference field="5" count="1">
            <x v="6"/>
          </reference>
        </references>
      </pivotArea>
    </format>
    <format dxfId="5671">
      <pivotArea dataOnly="0" labelOnly="1" outline="0" fieldPosition="0">
        <references count="2">
          <reference field="0" count="1" selected="0">
            <x v="279"/>
          </reference>
          <reference field="5" count="1">
            <x v="8"/>
          </reference>
        </references>
      </pivotArea>
    </format>
    <format dxfId="5670">
      <pivotArea dataOnly="0" labelOnly="1" outline="0" fieldPosition="0">
        <references count="2">
          <reference field="0" count="1" selected="0">
            <x v="280"/>
          </reference>
          <reference field="5" count="4">
            <x v="1"/>
            <x v="7"/>
            <x v="10"/>
            <x v="15"/>
          </reference>
        </references>
      </pivotArea>
    </format>
    <format dxfId="5669">
      <pivotArea dataOnly="0" labelOnly="1" outline="0" fieldPosition="0">
        <references count="2">
          <reference field="0" count="1" selected="0">
            <x v="281"/>
          </reference>
          <reference field="5" count="1">
            <x v="7"/>
          </reference>
        </references>
      </pivotArea>
    </format>
    <format dxfId="5668">
      <pivotArea dataOnly="0" labelOnly="1" outline="0" fieldPosition="0">
        <references count="2">
          <reference field="0" count="1" selected="0">
            <x v="282"/>
          </reference>
          <reference field="5" count="1">
            <x v="14"/>
          </reference>
        </references>
      </pivotArea>
    </format>
    <format dxfId="5667">
      <pivotArea dataOnly="0" labelOnly="1" outline="0" fieldPosition="0">
        <references count="2">
          <reference field="0" count="1" selected="0">
            <x v="283"/>
          </reference>
          <reference field="5" count="2">
            <x v="5"/>
            <x v="15"/>
          </reference>
        </references>
      </pivotArea>
    </format>
    <format dxfId="5666">
      <pivotArea dataOnly="0" labelOnly="1" outline="0" fieldPosition="0">
        <references count="2">
          <reference field="0" count="1" selected="0">
            <x v="285"/>
          </reference>
          <reference field="5" count="1">
            <x v="13"/>
          </reference>
        </references>
      </pivotArea>
    </format>
    <format dxfId="5665">
      <pivotArea dataOnly="0" labelOnly="1" outline="0" fieldPosition="0">
        <references count="2">
          <reference field="0" count="1" selected="0">
            <x v="286"/>
          </reference>
          <reference field="5" count="1">
            <x v="10"/>
          </reference>
        </references>
      </pivotArea>
    </format>
    <format dxfId="5664">
      <pivotArea dataOnly="0" labelOnly="1" outline="0" fieldPosition="0">
        <references count="2">
          <reference field="0" count="1" selected="0">
            <x v="287"/>
          </reference>
          <reference field="5" count="1">
            <x v="10"/>
          </reference>
        </references>
      </pivotArea>
    </format>
    <format dxfId="5663">
      <pivotArea dataOnly="0" labelOnly="1" outline="0" fieldPosition="0">
        <references count="2">
          <reference field="0" count="1" selected="0">
            <x v="288"/>
          </reference>
          <reference field="5" count="2">
            <x v="7"/>
            <x v="8"/>
          </reference>
        </references>
      </pivotArea>
    </format>
    <format dxfId="5662">
      <pivotArea dataOnly="0" labelOnly="1" outline="0" fieldPosition="0">
        <references count="2">
          <reference field="0" count="1" selected="0">
            <x v="289"/>
          </reference>
          <reference field="5" count="2">
            <x v="9"/>
            <x v="14"/>
          </reference>
        </references>
      </pivotArea>
    </format>
    <format dxfId="5661">
      <pivotArea dataOnly="0" labelOnly="1" outline="0" fieldPosition="0">
        <references count="2">
          <reference field="0" count="1" selected="0">
            <x v="290"/>
          </reference>
          <reference field="5" count="2">
            <x v="4"/>
            <x v="10"/>
          </reference>
        </references>
      </pivotArea>
    </format>
    <format dxfId="5660">
      <pivotArea dataOnly="0" labelOnly="1" outline="0" fieldPosition="0">
        <references count="2">
          <reference field="0" count="1" selected="0">
            <x v="291"/>
          </reference>
          <reference field="5" count="1">
            <x v="13"/>
          </reference>
        </references>
      </pivotArea>
    </format>
    <format dxfId="5659">
      <pivotArea dataOnly="0" labelOnly="1" outline="0" fieldPosition="0">
        <references count="2">
          <reference field="0" count="1" selected="0">
            <x v="292"/>
          </reference>
          <reference field="5" count="2">
            <x v="2"/>
            <x v="8"/>
          </reference>
        </references>
      </pivotArea>
    </format>
    <format dxfId="5658">
      <pivotArea dataOnly="0" labelOnly="1" outline="0" fieldPosition="0">
        <references count="2">
          <reference field="0" count="1" selected="0">
            <x v="293"/>
          </reference>
          <reference field="5" count="2">
            <x v="4"/>
            <x v="9"/>
          </reference>
        </references>
      </pivotArea>
    </format>
    <format dxfId="5657">
      <pivotArea dataOnly="0" labelOnly="1" outline="0" fieldPosition="0">
        <references count="2">
          <reference field="0" count="1" selected="0">
            <x v="294"/>
          </reference>
          <reference field="5" count="2">
            <x v="10"/>
            <x v="12"/>
          </reference>
        </references>
      </pivotArea>
    </format>
    <format dxfId="5656">
      <pivotArea dataOnly="0" labelOnly="1" outline="0" fieldPosition="0">
        <references count="2">
          <reference field="0" count="1" selected="0">
            <x v="295"/>
          </reference>
          <reference field="5" count="4">
            <x v="1"/>
            <x v="5"/>
            <x v="10"/>
            <x v="12"/>
          </reference>
        </references>
      </pivotArea>
    </format>
    <format dxfId="5655">
      <pivotArea dataOnly="0" labelOnly="1" outline="0" fieldPosition="0">
        <references count="2">
          <reference field="0" count="1" selected="0">
            <x v="296"/>
          </reference>
          <reference field="5" count="2">
            <x v="2"/>
            <x v="15"/>
          </reference>
        </references>
      </pivotArea>
    </format>
    <format dxfId="5654">
      <pivotArea dataOnly="0" labelOnly="1" outline="0" fieldPosition="0">
        <references count="2">
          <reference field="0" count="1" selected="0">
            <x v="297"/>
          </reference>
          <reference field="5" count="3">
            <x v="4"/>
            <x v="8"/>
            <x v="13"/>
          </reference>
        </references>
      </pivotArea>
    </format>
    <format dxfId="5653">
      <pivotArea dataOnly="0" labelOnly="1" outline="0" fieldPosition="0">
        <references count="2">
          <reference field="0" count="1" selected="0">
            <x v="298"/>
          </reference>
          <reference field="5" count="3">
            <x v="3"/>
            <x v="10"/>
            <x v="12"/>
          </reference>
        </references>
      </pivotArea>
    </format>
    <format dxfId="5652">
      <pivotArea dataOnly="0" labelOnly="1" outline="0" fieldPosition="0">
        <references count="2">
          <reference field="0" count="1" selected="0">
            <x v="299"/>
          </reference>
          <reference field="5" count="2">
            <x v="3"/>
            <x v="10"/>
          </reference>
        </references>
      </pivotArea>
    </format>
    <format dxfId="5651">
      <pivotArea dataOnly="0" labelOnly="1" outline="0" fieldPosition="0">
        <references count="2">
          <reference field="0" count="1" selected="0">
            <x v="300"/>
          </reference>
          <reference field="5" count="1">
            <x v="5"/>
          </reference>
        </references>
      </pivotArea>
    </format>
    <format dxfId="5650">
      <pivotArea dataOnly="0" labelOnly="1" outline="0" fieldPosition="0">
        <references count="2">
          <reference field="0" count="1" selected="0">
            <x v="301"/>
          </reference>
          <reference field="5" count="1">
            <x v="4"/>
          </reference>
        </references>
      </pivotArea>
    </format>
    <format dxfId="5649">
      <pivotArea dataOnly="0" labelOnly="1" outline="0" fieldPosition="0">
        <references count="2">
          <reference field="0" count="1" selected="0">
            <x v="302"/>
          </reference>
          <reference field="5" count="1">
            <x v="5"/>
          </reference>
        </references>
      </pivotArea>
    </format>
    <format dxfId="5648">
      <pivotArea dataOnly="0" labelOnly="1" outline="0" fieldPosition="0">
        <references count="2">
          <reference field="0" count="1" selected="0">
            <x v="303"/>
          </reference>
          <reference field="5" count="2">
            <x v="4"/>
            <x v="12"/>
          </reference>
        </references>
      </pivotArea>
    </format>
    <format dxfId="5647">
      <pivotArea dataOnly="0" labelOnly="1" outline="0" fieldPosition="0">
        <references count="2">
          <reference field="0" count="1" selected="0">
            <x v="304"/>
          </reference>
          <reference field="5" count="1">
            <x v="7"/>
          </reference>
        </references>
      </pivotArea>
    </format>
    <format dxfId="5646">
      <pivotArea dataOnly="0" labelOnly="1" outline="0" fieldPosition="0">
        <references count="2">
          <reference field="0" count="1" selected="0">
            <x v="305"/>
          </reference>
          <reference field="5" count="2">
            <x v="13"/>
            <x v="15"/>
          </reference>
        </references>
      </pivotArea>
    </format>
    <format dxfId="5645">
      <pivotArea dataOnly="0" labelOnly="1" outline="0" fieldPosition="0">
        <references count="2">
          <reference field="0" count="1" selected="0">
            <x v="306"/>
          </reference>
          <reference field="5" count="2">
            <x v="2"/>
            <x v="5"/>
          </reference>
        </references>
      </pivotArea>
    </format>
    <format dxfId="5644">
      <pivotArea dataOnly="0" labelOnly="1" outline="0" fieldPosition="0">
        <references count="2">
          <reference field="0" count="1" selected="0">
            <x v="307"/>
          </reference>
          <reference field="5" count="5">
            <x v="1"/>
            <x v="4"/>
            <x v="5"/>
            <x v="8"/>
            <x v="10"/>
          </reference>
        </references>
      </pivotArea>
    </format>
    <format dxfId="5643">
      <pivotArea dataOnly="0" labelOnly="1" outline="0" fieldPosition="0">
        <references count="2">
          <reference field="0" count="1" selected="0">
            <x v="308"/>
          </reference>
          <reference field="5" count="1">
            <x v="8"/>
          </reference>
        </references>
      </pivotArea>
    </format>
    <format dxfId="5642">
      <pivotArea dataOnly="0" labelOnly="1" outline="0" fieldPosition="0">
        <references count="2">
          <reference field="0" count="1" selected="0">
            <x v="309"/>
          </reference>
          <reference field="5" count="1">
            <x v="11"/>
          </reference>
        </references>
      </pivotArea>
    </format>
    <format dxfId="5641">
      <pivotArea dataOnly="0" labelOnly="1" outline="0" fieldPosition="0">
        <references count="2">
          <reference field="0" count="1" selected="0">
            <x v="310"/>
          </reference>
          <reference field="5" count="1">
            <x v="12"/>
          </reference>
        </references>
      </pivotArea>
    </format>
    <format dxfId="5640">
      <pivotArea dataOnly="0" labelOnly="1" outline="0" fieldPosition="0">
        <references count="2">
          <reference field="0" count="1" selected="0">
            <x v="311"/>
          </reference>
          <reference field="5" count="1">
            <x v="1"/>
          </reference>
        </references>
      </pivotArea>
    </format>
    <format dxfId="5639">
      <pivotArea dataOnly="0" labelOnly="1" outline="0" fieldPosition="0">
        <references count="2">
          <reference field="0" count="1" selected="0">
            <x v="312"/>
          </reference>
          <reference field="5" count="1">
            <x v="10"/>
          </reference>
        </references>
      </pivotArea>
    </format>
    <format dxfId="5638">
      <pivotArea dataOnly="0" labelOnly="1" outline="0" fieldPosition="0">
        <references count="2">
          <reference field="0" count="1" selected="0">
            <x v="313"/>
          </reference>
          <reference field="5" count="2">
            <x v="1"/>
            <x v="9"/>
          </reference>
        </references>
      </pivotArea>
    </format>
    <format dxfId="5637">
      <pivotArea dataOnly="0" labelOnly="1" outline="0" fieldPosition="0">
        <references count="2">
          <reference field="0" count="1" selected="0">
            <x v="314"/>
          </reference>
          <reference field="5" count="1">
            <x v="9"/>
          </reference>
        </references>
      </pivotArea>
    </format>
    <format dxfId="5636">
      <pivotArea dataOnly="0" labelOnly="1" outline="0" fieldPosition="0">
        <references count="2">
          <reference field="0" count="1" selected="0">
            <x v="315"/>
          </reference>
          <reference field="5" count="2">
            <x v="4"/>
            <x v="6"/>
          </reference>
        </references>
      </pivotArea>
    </format>
    <format dxfId="5635">
      <pivotArea dataOnly="0" labelOnly="1" outline="0" fieldPosition="0">
        <references count="2">
          <reference field="0" count="1" selected="0">
            <x v="316"/>
          </reference>
          <reference field="5" count="3">
            <x v="3"/>
            <x v="4"/>
            <x v="14"/>
          </reference>
        </references>
      </pivotArea>
    </format>
    <format dxfId="5634">
      <pivotArea dataOnly="0" labelOnly="1" outline="0" fieldPosition="0">
        <references count="2">
          <reference field="0" count="1" selected="0">
            <x v="317"/>
          </reference>
          <reference field="5" count="1">
            <x v="8"/>
          </reference>
        </references>
      </pivotArea>
    </format>
    <format dxfId="5633">
      <pivotArea dataOnly="0" labelOnly="1" outline="0" fieldPosition="0">
        <references count="2">
          <reference field="0" count="1" selected="0">
            <x v="318"/>
          </reference>
          <reference field="5" count="2">
            <x v="7"/>
            <x v="11"/>
          </reference>
        </references>
      </pivotArea>
    </format>
    <format dxfId="5632">
      <pivotArea dataOnly="0" labelOnly="1" outline="0" fieldPosition="0">
        <references count="2">
          <reference field="0" count="1" selected="0">
            <x v="319"/>
          </reference>
          <reference field="5" count="1">
            <x v="15"/>
          </reference>
        </references>
      </pivotArea>
    </format>
    <format dxfId="5631">
      <pivotArea dataOnly="0" labelOnly="1" outline="0" fieldPosition="0">
        <references count="2">
          <reference field="0" count="1" selected="0">
            <x v="320"/>
          </reference>
          <reference field="5" count="1">
            <x v="14"/>
          </reference>
        </references>
      </pivotArea>
    </format>
    <format dxfId="5630">
      <pivotArea dataOnly="0" labelOnly="1" outline="0" fieldPosition="0">
        <references count="2">
          <reference field="0" count="1" selected="0">
            <x v="321"/>
          </reference>
          <reference field="5" count="1">
            <x v="2"/>
          </reference>
        </references>
      </pivotArea>
    </format>
    <format dxfId="5629">
      <pivotArea dataOnly="0" labelOnly="1" outline="0" fieldPosition="0">
        <references count="2">
          <reference field="0" count="1" selected="0">
            <x v="322"/>
          </reference>
          <reference field="5" count="2">
            <x v="1"/>
            <x v="15"/>
          </reference>
        </references>
      </pivotArea>
    </format>
    <format dxfId="5628">
      <pivotArea dataOnly="0" labelOnly="1" outline="0" fieldPosition="0">
        <references count="2">
          <reference field="0" count="1" selected="0">
            <x v="323"/>
          </reference>
          <reference field="5" count="2">
            <x v="8"/>
            <x v="9"/>
          </reference>
        </references>
      </pivotArea>
    </format>
    <format dxfId="5627">
      <pivotArea dataOnly="0" labelOnly="1" outline="0" fieldPosition="0">
        <references count="2">
          <reference field="0" count="1" selected="0">
            <x v="324"/>
          </reference>
          <reference field="5" count="2">
            <x v="6"/>
            <x v="10"/>
          </reference>
        </references>
      </pivotArea>
    </format>
    <format dxfId="5626">
      <pivotArea dataOnly="0" labelOnly="1" outline="0" fieldPosition="0">
        <references count="2">
          <reference field="0" count="1" selected="0">
            <x v="325"/>
          </reference>
          <reference field="5" count="2">
            <x v="9"/>
            <x v="15"/>
          </reference>
        </references>
      </pivotArea>
    </format>
    <format dxfId="5625">
      <pivotArea dataOnly="0" labelOnly="1" outline="0" fieldPosition="0">
        <references count="2">
          <reference field="0" count="1" selected="0">
            <x v="326"/>
          </reference>
          <reference field="5" count="1">
            <x v="10"/>
          </reference>
        </references>
      </pivotArea>
    </format>
    <format dxfId="5624">
      <pivotArea dataOnly="0" labelOnly="1" outline="0" fieldPosition="0">
        <references count="2">
          <reference field="0" count="1" selected="0">
            <x v="327"/>
          </reference>
          <reference field="5" count="2">
            <x v="11"/>
            <x v="12"/>
          </reference>
        </references>
      </pivotArea>
    </format>
    <format dxfId="5623">
      <pivotArea dataOnly="0" labelOnly="1" outline="0" fieldPosition="0">
        <references count="2">
          <reference field="0" count="1" selected="0">
            <x v="328"/>
          </reference>
          <reference field="5" count="1">
            <x v="1"/>
          </reference>
        </references>
      </pivotArea>
    </format>
    <format dxfId="5622">
      <pivotArea dataOnly="0" labelOnly="1" outline="0" fieldPosition="0">
        <references count="2">
          <reference field="0" count="1" selected="0">
            <x v="329"/>
          </reference>
          <reference field="5" count="1">
            <x v="14"/>
          </reference>
        </references>
      </pivotArea>
    </format>
    <format dxfId="5621">
      <pivotArea dataOnly="0" labelOnly="1" outline="0" fieldPosition="0">
        <references count="2">
          <reference field="0" count="1" selected="0">
            <x v="330"/>
          </reference>
          <reference field="5" count="2">
            <x v="4"/>
            <x v="13"/>
          </reference>
        </references>
      </pivotArea>
    </format>
    <format dxfId="5620">
      <pivotArea dataOnly="0" labelOnly="1" outline="0" fieldPosition="0">
        <references count="2">
          <reference field="0" count="1" selected="0">
            <x v="331"/>
          </reference>
          <reference field="5" count="2">
            <x v="4"/>
            <x v="5"/>
          </reference>
        </references>
      </pivotArea>
    </format>
    <format dxfId="5619">
      <pivotArea dataOnly="0" labelOnly="1" outline="0" fieldPosition="0">
        <references count="2">
          <reference field="0" count="1" selected="0">
            <x v="332"/>
          </reference>
          <reference field="5" count="1">
            <x v="9"/>
          </reference>
        </references>
      </pivotArea>
    </format>
    <format dxfId="5618">
      <pivotArea dataOnly="0" labelOnly="1" outline="0" fieldPosition="0">
        <references count="2">
          <reference field="0" count="1" selected="0">
            <x v="333"/>
          </reference>
          <reference field="5" count="3">
            <x v="4"/>
            <x v="9"/>
            <x v="14"/>
          </reference>
        </references>
      </pivotArea>
    </format>
    <format dxfId="5617">
      <pivotArea dataOnly="0" labelOnly="1" outline="0" fieldPosition="0">
        <references count="2">
          <reference field="0" count="1" selected="0">
            <x v="334"/>
          </reference>
          <reference field="5" count="1">
            <x v="5"/>
          </reference>
        </references>
      </pivotArea>
    </format>
    <format dxfId="5616">
      <pivotArea dataOnly="0" labelOnly="1" outline="0" fieldPosition="0">
        <references count="2">
          <reference field="0" count="1" selected="0">
            <x v="335"/>
          </reference>
          <reference field="5" count="1">
            <x v="11"/>
          </reference>
        </references>
      </pivotArea>
    </format>
    <format dxfId="5615">
      <pivotArea dataOnly="0" labelOnly="1" outline="0" fieldPosition="0">
        <references count="2">
          <reference field="0" count="1" selected="0">
            <x v="336"/>
          </reference>
          <reference field="5" count="1">
            <x v="13"/>
          </reference>
        </references>
      </pivotArea>
    </format>
    <format dxfId="5614">
      <pivotArea dataOnly="0" labelOnly="1" outline="0" fieldPosition="0">
        <references count="2">
          <reference field="0" count="1" selected="0">
            <x v="337"/>
          </reference>
          <reference field="5" count="3">
            <x v="1"/>
            <x v="9"/>
            <x v="14"/>
          </reference>
        </references>
      </pivotArea>
    </format>
    <format dxfId="5613">
      <pivotArea dataOnly="0" labelOnly="1" outline="0" fieldPosition="0">
        <references count="2">
          <reference field="0" count="1" selected="0">
            <x v="338"/>
          </reference>
          <reference field="5" count="3">
            <x v="2"/>
            <x v="3"/>
            <x v="7"/>
          </reference>
        </references>
      </pivotArea>
    </format>
    <format dxfId="5612">
      <pivotArea dataOnly="0" labelOnly="1" outline="0" fieldPosition="0">
        <references count="2">
          <reference field="0" count="1" selected="0">
            <x v="339"/>
          </reference>
          <reference field="5" count="2">
            <x v="1"/>
            <x v="7"/>
          </reference>
        </references>
      </pivotArea>
    </format>
    <format dxfId="5611">
      <pivotArea dataOnly="0" labelOnly="1" outline="0" fieldPosition="0">
        <references count="2">
          <reference field="0" count="1" selected="0">
            <x v="340"/>
          </reference>
          <reference field="5" count="1">
            <x v="5"/>
          </reference>
        </references>
      </pivotArea>
    </format>
    <format dxfId="5610">
      <pivotArea dataOnly="0" labelOnly="1" outline="0" fieldPosition="0">
        <references count="2">
          <reference field="0" count="1" selected="0">
            <x v="342"/>
          </reference>
          <reference field="5" count="2">
            <x v="6"/>
            <x v="9"/>
          </reference>
        </references>
      </pivotArea>
    </format>
    <format dxfId="5609">
      <pivotArea dataOnly="0" labelOnly="1" outline="0" fieldPosition="0">
        <references count="2">
          <reference field="0" count="1" selected="0">
            <x v="343"/>
          </reference>
          <reference field="5" count="1">
            <x v="1"/>
          </reference>
        </references>
      </pivotArea>
    </format>
    <format dxfId="5608">
      <pivotArea dataOnly="0" labelOnly="1" outline="0" fieldPosition="0">
        <references count="2">
          <reference field="0" count="1" selected="0">
            <x v="344"/>
          </reference>
          <reference field="5" count="1">
            <x v="12"/>
          </reference>
        </references>
      </pivotArea>
    </format>
    <format dxfId="5607">
      <pivotArea dataOnly="0" labelOnly="1" outline="0" fieldPosition="0">
        <references count="2">
          <reference field="0" count="1" selected="0">
            <x v="345"/>
          </reference>
          <reference field="5" count="2">
            <x v="1"/>
            <x v="3"/>
          </reference>
        </references>
      </pivotArea>
    </format>
    <format dxfId="5606">
      <pivotArea dataOnly="0" labelOnly="1" outline="0" fieldPosition="0">
        <references count="2">
          <reference field="0" count="1" selected="0">
            <x v="346"/>
          </reference>
          <reference field="5" count="3">
            <x v="8"/>
            <x v="9"/>
            <x v="10"/>
          </reference>
        </references>
      </pivotArea>
    </format>
    <format dxfId="5605">
      <pivotArea dataOnly="0" labelOnly="1" outline="0" fieldPosition="0">
        <references count="2">
          <reference field="0" count="1" selected="0">
            <x v="347"/>
          </reference>
          <reference field="5" count="3">
            <x v="11"/>
            <x v="14"/>
            <x v="15"/>
          </reference>
        </references>
      </pivotArea>
    </format>
    <format dxfId="5604">
      <pivotArea dataOnly="0" labelOnly="1" outline="0" fieldPosition="0">
        <references count="2">
          <reference field="0" count="1" selected="0">
            <x v="348"/>
          </reference>
          <reference field="5" count="1">
            <x v="1"/>
          </reference>
        </references>
      </pivotArea>
    </format>
    <format dxfId="5603">
      <pivotArea dataOnly="0" labelOnly="1" outline="0" fieldPosition="0">
        <references count="2">
          <reference field="0" count="1" selected="0">
            <x v="349"/>
          </reference>
          <reference field="5" count="2">
            <x v="2"/>
            <x v="7"/>
          </reference>
        </references>
      </pivotArea>
    </format>
    <format dxfId="5602">
      <pivotArea dataOnly="0" labelOnly="1" outline="0" fieldPosition="0">
        <references count="2">
          <reference field="0" count="1" selected="0">
            <x v="350"/>
          </reference>
          <reference field="5" count="1">
            <x v="8"/>
          </reference>
        </references>
      </pivotArea>
    </format>
    <format dxfId="5601">
      <pivotArea dataOnly="0" labelOnly="1" outline="0" fieldPosition="0">
        <references count="2">
          <reference field="0" count="1" selected="0">
            <x v="352"/>
          </reference>
          <reference field="5" count="2">
            <x v="2"/>
            <x v="14"/>
          </reference>
        </references>
      </pivotArea>
    </format>
    <format dxfId="5600">
      <pivotArea dataOnly="0" labelOnly="1" outline="0" fieldPosition="0">
        <references count="2">
          <reference field="0" count="1" selected="0">
            <x v="353"/>
          </reference>
          <reference field="5" count="1">
            <x v="5"/>
          </reference>
        </references>
      </pivotArea>
    </format>
    <format dxfId="5599">
      <pivotArea dataOnly="0" labelOnly="1" outline="0" fieldPosition="0">
        <references count="2">
          <reference field="0" count="1" selected="0">
            <x v="354"/>
          </reference>
          <reference field="5" count="1">
            <x v="3"/>
          </reference>
        </references>
      </pivotArea>
    </format>
    <format dxfId="5598">
      <pivotArea dataOnly="0" labelOnly="1" outline="0" fieldPosition="0">
        <references count="2">
          <reference field="0" count="1" selected="0">
            <x v="355"/>
          </reference>
          <reference field="5" count="2">
            <x v="5"/>
            <x v="8"/>
          </reference>
        </references>
      </pivotArea>
    </format>
    <format dxfId="5597">
      <pivotArea dataOnly="0" labelOnly="1" outline="0" fieldPosition="0">
        <references count="2">
          <reference field="0" count="1" selected="0">
            <x v="356"/>
          </reference>
          <reference field="5" count="1">
            <x v="11"/>
          </reference>
        </references>
      </pivotArea>
    </format>
    <format dxfId="5596">
      <pivotArea dataOnly="0" labelOnly="1" outline="0" fieldPosition="0">
        <references count="2">
          <reference field="0" count="1" selected="0">
            <x v="357"/>
          </reference>
          <reference field="5" count="4">
            <x v="1"/>
            <x v="12"/>
            <x v="13"/>
            <x v="14"/>
          </reference>
        </references>
      </pivotArea>
    </format>
    <format dxfId="5595">
      <pivotArea dataOnly="0" labelOnly="1" outline="0" fieldPosition="0">
        <references count="2">
          <reference field="0" count="1" selected="0">
            <x v="358"/>
          </reference>
          <reference field="5" count="2">
            <x v="7"/>
            <x v="15"/>
          </reference>
        </references>
      </pivotArea>
    </format>
    <format dxfId="5594">
      <pivotArea dataOnly="0" labelOnly="1" outline="0" fieldPosition="0">
        <references count="2">
          <reference field="0" count="1" selected="0">
            <x v="360"/>
          </reference>
          <reference field="5" count="1">
            <x v="9"/>
          </reference>
        </references>
      </pivotArea>
    </format>
    <format dxfId="5593">
      <pivotArea dataOnly="0" labelOnly="1" outline="0" fieldPosition="0">
        <references count="2">
          <reference field="0" count="1" selected="0">
            <x v="361"/>
          </reference>
          <reference field="5" count="2">
            <x v="5"/>
            <x v="12"/>
          </reference>
        </references>
      </pivotArea>
    </format>
    <format dxfId="5592">
      <pivotArea dataOnly="0" labelOnly="1" outline="0" fieldPosition="0">
        <references count="2">
          <reference field="0" count="1" selected="0">
            <x v="363"/>
          </reference>
          <reference field="5" count="1">
            <x v="4"/>
          </reference>
        </references>
      </pivotArea>
    </format>
    <format dxfId="5591">
      <pivotArea dataOnly="0" labelOnly="1" outline="0" fieldPosition="0">
        <references count="2">
          <reference field="0" count="1" selected="0">
            <x v="365"/>
          </reference>
          <reference field="5" count="1">
            <x v="9"/>
          </reference>
        </references>
      </pivotArea>
    </format>
    <format dxfId="5590">
      <pivotArea dataOnly="0" labelOnly="1" outline="0" fieldPosition="0">
        <references count="2">
          <reference field="0" count="1" selected="0">
            <x v="366"/>
          </reference>
          <reference field="5" count="1">
            <x v="6"/>
          </reference>
        </references>
      </pivotArea>
    </format>
    <format dxfId="5589">
      <pivotArea dataOnly="0" labelOnly="1" outline="0" fieldPosition="0">
        <references count="2">
          <reference field="0" count="1" selected="0">
            <x v="367"/>
          </reference>
          <reference field="5" count="1">
            <x v="3"/>
          </reference>
        </references>
      </pivotArea>
    </format>
    <format dxfId="5588">
      <pivotArea dataOnly="0" labelOnly="1" outline="0" fieldPosition="0">
        <references count="2">
          <reference field="0" count="1" selected="0">
            <x v="369"/>
          </reference>
          <reference field="5" count="3">
            <x v="6"/>
            <x v="7"/>
            <x v="15"/>
          </reference>
        </references>
      </pivotArea>
    </format>
    <format dxfId="5587">
      <pivotArea dataOnly="0" labelOnly="1" outline="0" fieldPosition="0">
        <references count="2">
          <reference field="0" count="1" selected="0">
            <x v="370"/>
          </reference>
          <reference field="5" count="1">
            <x v="14"/>
          </reference>
        </references>
      </pivotArea>
    </format>
    <format dxfId="5586">
      <pivotArea dataOnly="0" labelOnly="1" outline="0" fieldPosition="0">
        <references count="2">
          <reference field="0" count="1" selected="0">
            <x v="371"/>
          </reference>
          <reference field="5" count="2">
            <x v="1"/>
            <x v="5"/>
          </reference>
        </references>
      </pivotArea>
    </format>
    <format dxfId="5585">
      <pivotArea dataOnly="0" labelOnly="1" outline="0" fieldPosition="0">
        <references count="2">
          <reference field="0" count="1" selected="0">
            <x v="372"/>
          </reference>
          <reference field="5" count="3">
            <x v="4"/>
            <x v="8"/>
            <x v="13"/>
          </reference>
        </references>
      </pivotArea>
    </format>
    <format dxfId="5584">
      <pivotArea dataOnly="0" labelOnly="1" outline="0" fieldPosition="0">
        <references count="2">
          <reference field="0" count="1" selected="0">
            <x v="373"/>
          </reference>
          <reference field="5" count="2">
            <x v="10"/>
            <x v="12"/>
          </reference>
        </references>
      </pivotArea>
    </format>
    <format dxfId="5583">
      <pivotArea dataOnly="0" labelOnly="1" outline="0" fieldPosition="0">
        <references count="2">
          <reference field="0" count="1" selected="0">
            <x v="374"/>
          </reference>
          <reference field="5" count="3">
            <x v="4"/>
            <x v="8"/>
            <x v="14"/>
          </reference>
        </references>
      </pivotArea>
    </format>
    <format dxfId="5582">
      <pivotArea dataOnly="0" labelOnly="1" outline="0" fieldPosition="0">
        <references count="2">
          <reference field="0" count="1" selected="0">
            <x v="375"/>
          </reference>
          <reference field="5" count="2">
            <x v="5"/>
            <x v="11"/>
          </reference>
        </references>
      </pivotArea>
    </format>
    <format dxfId="5581">
      <pivotArea dataOnly="0" labelOnly="1" outline="0" fieldPosition="0">
        <references count="2">
          <reference field="0" count="1" selected="0">
            <x v="376"/>
          </reference>
          <reference field="5" count="1">
            <x v="13"/>
          </reference>
        </references>
      </pivotArea>
    </format>
    <format dxfId="5580">
      <pivotArea dataOnly="0" labelOnly="1" outline="0" fieldPosition="0">
        <references count="2">
          <reference field="0" count="1" selected="0">
            <x v="377"/>
          </reference>
          <reference field="5" count="3">
            <x v="1"/>
            <x v="9"/>
            <x v="15"/>
          </reference>
        </references>
      </pivotArea>
    </format>
    <format dxfId="5579">
      <pivotArea dataOnly="0" labelOnly="1" outline="0" fieldPosition="0">
        <references count="2">
          <reference field="0" count="1" selected="0">
            <x v="378"/>
          </reference>
          <reference field="5" count="1">
            <x v="11"/>
          </reference>
        </references>
      </pivotArea>
    </format>
    <format dxfId="5578">
      <pivotArea dataOnly="0" labelOnly="1" outline="0" fieldPosition="0">
        <references count="2">
          <reference field="0" count="1" selected="0">
            <x v="379"/>
          </reference>
          <reference field="5" count="1">
            <x v="6"/>
          </reference>
        </references>
      </pivotArea>
    </format>
    <format dxfId="5577">
      <pivotArea dataOnly="0" labelOnly="1" outline="0" fieldPosition="0">
        <references count="2">
          <reference field="0" count="1" selected="0">
            <x v="380"/>
          </reference>
          <reference field="5" count="2">
            <x v="2"/>
            <x v="10"/>
          </reference>
        </references>
      </pivotArea>
    </format>
    <format dxfId="5576">
      <pivotArea dataOnly="0" labelOnly="1" outline="0" fieldPosition="0">
        <references count="2">
          <reference field="0" count="1" selected="0">
            <x v="381"/>
          </reference>
          <reference field="5" count="3">
            <x v="5"/>
            <x v="11"/>
            <x v="13"/>
          </reference>
        </references>
      </pivotArea>
    </format>
    <format dxfId="5575">
      <pivotArea dataOnly="0" labelOnly="1" outline="0" fieldPosition="0">
        <references count="2">
          <reference field="0" count="1" selected="0">
            <x v="382"/>
          </reference>
          <reference field="5" count="1">
            <x v="1"/>
          </reference>
        </references>
      </pivotArea>
    </format>
    <format dxfId="5574">
      <pivotArea dataOnly="0" labelOnly="1" outline="0" fieldPosition="0">
        <references count="2">
          <reference field="0" count="1" selected="0">
            <x v="383"/>
          </reference>
          <reference field="5" count="1">
            <x v="2"/>
          </reference>
        </references>
      </pivotArea>
    </format>
    <format dxfId="5573">
      <pivotArea dataOnly="0" labelOnly="1" outline="0" fieldPosition="0">
        <references count="2">
          <reference field="0" count="1" selected="0">
            <x v="384"/>
          </reference>
          <reference field="5" count="2">
            <x v="6"/>
            <x v="11"/>
          </reference>
        </references>
      </pivotArea>
    </format>
    <format dxfId="5572">
      <pivotArea dataOnly="0" labelOnly="1" outline="0" fieldPosition="0">
        <references count="2">
          <reference field="0" count="1" selected="0">
            <x v="385"/>
          </reference>
          <reference field="5" count="3">
            <x v="8"/>
            <x v="10"/>
            <x v="13"/>
          </reference>
        </references>
      </pivotArea>
    </format>
    <format dxfId="5571">
      <pivotArea dataOnly="0" labelOnly="1" outline="0" fieldPosition="0">
        <references count="2">
          <reference field="0" count="1" selected="0">
            <x v="386"/>
          </reference>
          <reference field="5" count="2">
            <x v="2"/>
            <x v="8"/>
          </reference>
        </references>
      </pivotArea>
    </format>
    <format dxfId="5570">
      <pivotArea dataOnly="0" labelOnly="1" outline="0" fieldPosition="0">
        <references count="2">
          <reference field="0" count="1" selected="0">
            <x v="387"/>
          </reference>
          <reference field="5" count="1">
            <x v="8"/>
          </reference>
        </references>
      </pivotArea>
    </format>
    <format dxfId="5569">
      <pivotArea dataOnly="0" labelOnly="1" outline="0" fieldPosition="0">
        <references count="2">
          <reference field="0" count="1" selected="0">
            <x v="388"/>
          </reference>
          <reference field="5" count="2">
            <x v="3"/>
            <x v="11"/>
          </reference>
        </references>
      </pivotArea>
    </format>
    <format dxfId="5568">
      <pivotArea dataOnly="0" labelOnly="1" outline="0" fieldPosition="0">
        <references count="2">
          <reference field="0" count="1" selected="0">
            <x v="389"/>
          </reference>
          <reference field="5" count="2">
            <x v="11"/>
            <x v="13"/>
          </reference>
        </references>
      </pivotArea>
    </format>
    <format dxfId="5567">
      <pivotArea dataOnly="0" labelOnly="1" outline="0" fieldPosition="0">
        <references count="2">
          <reference field="0" count="1" selected="0">
            <x v="390"/>
          </reference>
          <reference field="5" count="1">
            <x v="9"/>
          </reference>
        </references>
      </pivotArea>
    </format>
    <format dxfId="5566">
      <pivotArea dataOnly="0" labelOnly="1" outline="0" fieldPosition="0">
        <references count="2">
          <reference field="0" count="1" selected="0">
            <x v="391"/>
          </reference>
          <reference field="5" count="1">
            <x v="14"/>
          </reference>
        </references>
      </pivotArea>
    </format>
    <format dxfId="5565">
      <pivotArea dataOnly="0" labelOnly="1" outline="0" fieldPosition="0">
        <references count="2">
          <reference field="0" count="1" selected="0">
            <x v="392"/>
          </reference>
          <reference field="5" count="4">
            <x v="4"/>
            <x v="5"/>
            <x v="14"/>
            <x v="15"/>
          </reference>
        </references>
      </pivotArea>
    </format>
    <format dxfId="5564">
      <pivotArea dataOnly="0" labelOnly="1" outline="0" fieldPosition="0">
        <references count="2">
          <reference field="0" count="1" selected="0">
            <x v="393"/>
          </reference>
          <reference field="5" count="2">
            <x v="9"/>
            <x v="15"/>
          </reference>
        </references>
      </pivotArea>
    </format>
    <format dxfId="5563">
      <pivotArea dataOnly="0" labelOnly="1" outline="0" fieldPosition="0">
        <references count="2">
          <reference field="0" count="1" selected="0">
            <x v="394"/>
          </reference>
          <reference field="5" count="2">
            <x v="4"/>
            <x v="14"/>
          </reference>
        </references>
      </pivotArea>
    </format>
    <format dxfId="5562">
      <pivotArea dataOnly="0" labelOnly="1" outline="0" fieldPosition="0">
        <references count="2">
          <reference field="0" count="1" selected="0">
            <x v="395"/>
          </reference>
          <reference field="5" count="2">
            <x v="6"/>
            <x v="12"/>
          </reference>
        </references>
      </pivotArea>
    </format>
    <format dxfId="5561">
      <pivotArea dataOnly="0" labelOnly="1" outline="0" fieldPosition="0">
        <references count="2">
          <reference field="0" count="1" selected="0">
            <x v="396"/>
          </reference>
          <reference field="5" count="2">
            <x v="3"/>
            <x v="9"/>
          </reference>
        </references>
      </pivotArea>
    </format>
    <format dxfId="5560">
      <pivotArea dataOnly="0" labelOnly="1" outline="0" fieldPosition="0">
        <references count="2">
          <reference field="0" count="1" selected="0">
            <x v="397"/>
          </reference>
          <reference field="5" count="2">
            <x v="11"/>
            <x v="12"/>
          </reference>
        </references>
      </pivotArea>
    </format>
    <format dxfId="5559">
      <pivotArea dataOnly="0" labelOnly="1" outline="0" fieldPosition="0">
        <references count="2">
          <reference field="0" count="1" selected="0">
            <x v="398"/>
          </reference>
          <reference field="5" count="1">
            <x v="2"/>
          </reference>
        </references>
      </pivotArea>
    </format>
    <format dxfId="5558">
      <pivotArea dataOnly="0" labelOnly="1" outline="0" fieldPosition="0">
        <references count="2">
          <reference field="0" count="1" selected="0">
            <x v="399"/>
          </reference>
          <reference field="5" count="1">
            <x v="12"/>
          </reference>
        </references>
      </pivotArea>
    </format>
    <format dxfId="5557">
      <pivotArea dataOnly="0" labelOnly="1" outline="0" fieldPosition="0">
        <references count="2">
          <reference field="0" count="1" selected="0">
            <x v="400"/>
          </reference>
          <reference field="5" count="1">
            <x v="8"/>
          </reference>
        </references>
      </pivotArea>
    </format>
    <format dxfId="5556">
      <pivotArea dataOnly="0" labelOnly="1" outline="0" fieldPosition="0">
        <references count="2">
          <reference field="0" count="1" selected="0">
            <x v="401"/>
          </reference>
          <reference field="5" count="1">
            <x v="4"/>
          </reference>
        </references>
      </pivotArea>
    </format>
    <format dxfId="5555">
      <pivotArea dataOnly="0" labelOnly="1" outline="0" fieldPosition="0">
        <references count="2">
          <reference field="0" count="1" selected="0">
            <x v="402"/>
          </reference>
          <reference field="5" count="3">
            <x v="12"/>
            <x v="13"/>
            <x v="15"/>
          </reference>
        </references>
      </pivotArea>
    </format>
    <format dxfId="5554">
      <pivotArea dataOnly="0" labelOnly="1" outline="0" fieldPosition="0">
        <references count="2">
          <reference field="0" count="1" selected="0">
            <x v="403"/>
          </reference>
          <reference field="5" count="2">
            <x v="8"/>
            <x v="13"/>
          </reference>
        </references>
      </pivotArea>
    </format>
    <format dxfId="5553">
      <pivotArea dataOnly="0" labelOnly="1" outline="0" fieldPosition="0">
        <references count="2">
          <reference field="0" count="1" selected="0">
            <x v="404"/>
          </reference>
          <reference field="5" count="3">
            <x v="13"/>
            <x v="14"/>
            <x v="15"/>
          </reference>
        </references>
      </pivotArea>
    </format>
    <format dxfId="5552">
      <pivotArea dataOnly="0" labelOnly="1" outline="0" fieldPosition="0">
        <references count="2">
          <reference field="0" count="1" selected="0">
            <x v="405"/>
          </reference>
          <reference field="5" count="1">
            <x v="13"/>
          </reference>
        </references>
      </pivotArea>
    </format>
    <format dxfId="5551">
      <pivotArea dataOnly="0" labelOnly="1" outline="0" fieldPosition="0">
        <references count="2">
          <reference field="0" count="1" selected="0">
            <x v="406"/>
          </reference>
          <reference field="5" count="1">
            <x v="4"/>
          </reference>
        </references>
      </pivotArea>
    </format>
    <format dxfId="5550">
      <pivotArea dataOnly="0" labelOnly="1" outline="0" fieldPosition="0">
        <references count="2">
          <reference field="0" count="1" selected="0">
            <x v="407"/>
          </reference>
          <reference field="5" count="1">
            <x v="4"/>
          </reference>
        </references>
      </pivotArea>
    </format>
    <format dxfId="5549">
      <pivotArea dataOnly="0" labelOnly="1" outline="0" fieldPosition="0">
        <references count="2">
          <reference field="0" count="1" selected="0">
            <x v="408"/>
          </reference>
          <reference field="5" count="2">
            <x v="11"/>
            <x v="14"/>
          </reference>
        </references>
      </pivotArea>
    </format>
    <format dxfId="5548">
      <pivotArea dataOnly="0" labelOnly="1" outline="0" fieldPosition="0">
        <references count="2">
          <reference field="0" count="1" selected="0">
            <x v="409"/>
          </reference>
          <reference field="5" count="3">
            <x v="7"/>
            <x v="10"/>
            <x v="14"/>
          </reference>
        </references>
      </pivotArea>
    </format>
    <format dxfId="5547">
      <pivotArea dataOnly="0" labelOnly="1" outline="0" fieldPosition="0">
        <references count="2">
          <reference field="0" count="1" selected="0">
            <x v="410"/>
          </reference>
          <reference field="5" count="2">
            <x v="12"/>
            <x v="15"/>
          </reference>
        </references>
      </pivotArea>
    </format>
    <format dxfId="5546">
      <pivotArea dataOnly="0" labelOnly="1" outline="0" fieldPosition="0">
        <references count="2">
          <reference field="0" count="1" selected="0">
            <x v="411"/>
          </reference>
          <reference field="5" count="1">
            <x v="7"/>
          </reference>
        </references>
      </pivotArea>
    </format>
    <format dxfId="5545">
      <pivotArea dataOnly="0" labelOnly="1" outline="0" fieldPosition="0">
        <references count="2">
          <reference field="0" count="1" selected="0">
            <x v="412"/>
          </reference>
          <reference field="5" count="2">
            <x v="9"/>
            <x v="13"/>
          </reference>
        </references>
      </pivotArea>
    </format>
    <format dxfId="5544">
      <pivotArea dataOnly="0" labelOnly="1" outline="0" fieldPosition="0">
        <references count="2">
          <reference field="0" count="1" selected="0">
            <x v="413"/>
          </reference>
          <reference field="5" count="2">
            <x v="6"/>
            <x v="8"/>
          </reference>
        </references>
      </pivotArea>
    </format>
    <format dxfId="5543">
      <pivotArea dataOnly="0" labelOnly="1" outline="0" fieldPosition="0">
        <references count="2">
          <reference field="0" count="1" selected="0">
            <x v="414"/>
          </reference>
          <reference field="5" count="1">
            <x v="3"/>
          </reference>
        </references>
      </pivotArea>
    </format>
    <format dxfId="5542">
      <pivotArea dataOnly="0" labelOnly="1" outline="0" fieldPosition="0">
        <references count="2">
          <reference field="0" count="1" selected="0">
            <x v="415"/>
          </reference>
          <reference field="5" count="1">
            <x v="7"/>
          </reference>
        </references>
      </pivotArea>
    </format>
    <format dxfId="5541">
      <pivotArea dataOnly="0" labelOnly="1" outline="0" fieldPosition="0">
        <references count="2">
          <reference field="0" count="1" selected="0">
            <x v="417"/>
          </reference>
          <reference field="5" count="3">
            <x v="2"/>
            <x v="5"/>
            <x v="6"/>
          </reference>
        </references>
      </pivotArea>
    </format>
    <format dxfId="5540">
      <pivotArea dataOnly="0" labelOnly="1" outline="0" fieldPosition="0">
        <references count="2">
          <reference field="0" count="1" selected="0">
            <x v="418"/>
          </reference>
          <reference field="5" count="1">
            <x v="15"/>
          </reference>
        </references>
      </pivotArea>
    </format>
    <format dxfId="5539">
      <pivotArea dataOnly="0" labelOnly="1" outline="0" fieldPosition="0">
        <references count="2">
          <reference field="0" count="1" selected="0">
            <x v="419"/>
          </reference>
          <reference field="5" count="1">
            <x v="8"/>
          </reference>
        </references>
      </pivotArea>
    </format>
    <format dxfId="5538">
      <pivotArea dataOnly="0" labelOnly="1" outline="0" fieldPosition="0">
        <references count="2">
          <reference field="0" count="1" selected="0">
            <x v="420"/>
          </reference>
          <reference field="5" count="5">
            <x v="1"/>
            <x v="2"/>
            <x v="10"/>
            <x v="13"/>
            <x v="14"/>
          </reference>
        </references>
      </pivotArea>
    </format>
    <format dxfId="5537">
      <pivotArea dataOnly="0" labelOnly="1" outline="0" fieldPosition="0">
        <references count="2">
          <reference field="0" count="1" selected="0">
            <x v="421"/>
          </reference>
          <reference field="5" count="1">
            <x v="2"/>
          </reference>
        </references>
      </pivotArea>
    </format>
    <format dxfId="5536">
      <pivotArea dataOnly="0" labelOnly="1" outline="0" fieldPosition="0">
        <references count="2">
          <reference field="0" count="1" selected="0">
            <x v="422"/>
          </reference>
          <reference field="5" count="1">
            <x v="5"/>
          </reference>
        </references>
      </pivotArea>
    </format>
    <format dxfId="5535">
      <pivotArea dataOnly="0" labelOnly="1" outline="0" fieldPosition="0">
        <references count="2">
          <reference field="0" count="1" selected="0">
            <x v="423"/>
          </reference>
          <reference field="5" count="1">
            <x v="11"/>
          </reference>
        </references>
      </pivotArea>
    </format>
    <format dxfId="5534">
      <pivotArea dataOnly="0" labelOnly="1" outline="0" fieldPosition="0">
        <references count="2">
          <reference field="0" count="1" selected="0">
            <x v="424"/>
          </reference>
          <reference field="5" count="1">
            <x v="1"/>
          </reference>
        </references>
      </pivotArea>
    </format>
    <format dxfId="5533">
      <pivotArea dataOnly="0" labelOnly="1" outline="0" fieldPosition="0">
        <references count="2">
          <reference field="0" count="1" selected="0">
            <x v="425"/>
          </reference>
          <reference field="5" count="2">
            <x v="11"/>
            <x v="12"/>
          </reference>
        </references>
      </pivotArea>
    </format>
    <format dxfId="5532">
      <pivotArea dataOnly="0" labelOnly="1" outline="0" fieldPosition="0">
        <references count="2">
          <reference field="0" count="1" selected="0">
            <x v="426"/>
          </reference>
          <reference field="5" count="1">
            <x v="10"/>
          </reference>
        </references>
      </pivotArea>
    </format>
    <format dxfId="5531">
      <pivotArea dataOnly="0" labelOnly="1" outline="0" fieldPosition="0">
        <references count="2">
          <reference field="0" count="1" selected="0">
            <x v="427"/>
          </reference>
          <reference field="5" count="2">
            <x v="6"/>
            <x v="14"/>
          </reference>
        </references>
      </pivotArea>
    </format>
    <format dxfId="5530">
      <pivotArea dataOnly="0" labelOnly="1" outline="0" fieldPosition="0">
        <references count="2">
          <reference field="0" count="1" selected="0">
            <x v="428"/>
          </reference>
          <reference field="5" count="1">
            <x v="13"/>
          </reference>
        </references>
      </pivotArea>
    </format>
    <format dxfId="5529">
      <pivotArea dataOnly="0" labelOnly="1" outline="0" fieldPosition="0">
        <references count="2">
          <reference field="0" count="1" selected="0">
            <x v="429"/>
          </reference>
          <reference field="5" count="1">
            <x v="3"/>
          </reference>
        </references>
      </pivotArea>
    </format>
    <format dxfId="5528">
      <pivotArea dataOnly="0" labelOnly="1" outline="0" fieldPosition="0">
        <references count="2">
          <reference field="0" count="1" selected="0">
            <x v="430"/>
          </reference>
          <reference field="5" count="1">
            <x v="2"/>
          </reference>
        </references>
      </pivotArea>
    </format>
    <format dxfId="5527">
      <pivotArea dataOnly="0" labelOnly="1" outline="0" fieldPosition="0">
        <references count="2">
          <reference field="0" count="1" selected="0">
            <x v="431"/>
          </reference>
          <reference field="5" count="1">
            <x v="11"/>
          </reference>
        </references>
      </pivotArea>
    </format>
    <format dxfId="5526">
      <pivotArea dataOnly="0" labelOnly="1" outline="0" fieldPosition="0">
        <references count="2">
          <reference field="0" count="1" selected="0">
            <x v="432"/>
          </reference>
          <reference field="5" count="1">
            <x v="15"/>
          </reference>
        </references>
      </pivotArea>
    </format>
    <format dxfId="5525">
      <pivotArea dataOnly="0" labelOnly="1" outline="0" fieldPosition="0">
        <references count="2">
          <reference field="0" count="1" selected="0">
            <x v="433"/>
          </reference>
          <reference field="5" count="1">
            <x v="12"/>
          </reference>
        </references>
      </pivotArea>
    </format>
    <format dxfId="5524">
      <pivotArea dataOnly="0" labelOnly="1" outline="0" fieldPosition="0">
        <references count="2">
          <reference field="0" count="1" selected="0">
            <x v="434"/>
          </reference>
          <reference field="5" count="2">
            <x v="1"/>
            <x v="9"/>
          </reference>
        </references>
      </pivotArea>
    </format>
    <format dxfId="5523">
      <pivotArea dataOnly="0" labelOnly="1" outline="0" fieldPosition="0">
        <references count="2">
          <reference field="0" count="1" selected="0">
            <x v="435"/>
          </reference>
          <reference field="5" count="1">
            <x v="5"/>
          </reference>
        </references>
      </pivotArea>
    </format>
    <format dxfId="5522">
      <pivotArea dataOnly="0" labelOnly="1" outline="0" fieldPosition="0">
        <references count="2">
          <reference field="0" count="1" selected="0">
            <x v="436"/>
          </reference>
          <reference field="5" count="1">
            <x v="11"/>
          </reference>
        </references>
      </pivotArea>
    </format>
    <format dxfId="5521">
      <pivotArea dataOnly="0" labelOnly="1" outline="0" fieldPosition="0">
        <references count="2">
          <reference field="0" count="1" selected="0">
            <x v="437"/>
          </reference>
          <reference field="5" count="1">
            <x v="4"/>
          </reference>
        </references>
      </pivotArea>
    </format>
    <format dxfId="5520">
      <pivotArea dataOnly="0" labelOnly="1" outline="0" fieldPosition="0">
        <references count="2">
          <reference field="0" count="1" selected="0">
            <x v="438"/>
          </reference>
          <reference field="5" count="2">
            <x v="3"/>
            <x v="9"/>
          </reference>
        </references>
      </pivotArea>
    </format>
    <format dxfId="5519">
      <pivotArea dataOnly="0" labelOnly="1" outline="0" fieldPosition="0">
        <references count="2">
          <reference field="0" count="1" selected="0">
            <x v="439"/>
          </reference>
          <reference field="5" count="3">
            <x v="11"/>
            <x v="13"/>
            <x v="14"/>
          </reference>
        </references>
      </pivotArea>
    </format>
    <format dxfId="5518">
      <pivotArea dataOnly="0" labelOnly="1" outline="0" fieldPosition="0">
        <references count="2">
          <reference field="0" count="1" selected="0">
            <x v="440"/>
          </reference>
          <reference field="5" count="2">
            <x v="9"/>
            <x v="14"/>
          </reference>
        </references>
      </pivotArea>
    </format>
    <format dxfId="5517">
      <pivotArea dataOnly="0" labelOnly="1" outline="0" fieldPosition="0">
        <references count="2">
          <reference field="0" count="1" selected="0">
            <x v="441"/>
          </reference>
          <reference field="5" count="2">
            <x v="3"/>
            <x v="13"/>
          </reference>
        </references>
      </pivotArea>
    </format>
    <format dxfId="5516">
      <pivotArea dataOnly="0" labelOnly="1" outline="0" fieldPosition="0">
        <references count="2">
          <reference field="0" count="1" selected="0">
            <x v="442"/>
          </reference>
          <reference field="5" count="1">
            <x v="13"/>
          </reference>
        </references>
      </pivotArea>
    </format>
    <format dxfId="5515">
      <pivotArea dataOnly="0" labelOnly="1" outline="0" fieldPosition="0">
        <references count="2">
          <reference field="0" count="1" selected="0">
            <x v="443"/>
          </reference>
          <reference field="5" count="1">
            <x v="15"/>
          </reference>
        </references>
      </pivotArea>
    </format>
    <format dxfId="5514">
      <pivotArea dataOnly="0" labelOnly="1" outline="0" fieldPosition="0">
        <references count="2">
          <reference field="0" count="1" selected="0">
            <x v="444"/>
          </reference>
          <reference field="5" count="3">
            <x v="5"/>
            <x v="6"/>
            <x v="11"/>
          </reference>
        </references>
      </pivotArea>
    </format>
    <format dxfId="5513">
      <pivotArea dataOnly="0" labelOnly="1" outline="0" fieldPosition="0">
        <references count="2">
          <reference field="0" count="1" selected="0">
            <x v="445"/>
          </reference>
          <reference field="5" count="1">
            <x v="4"/>
          </reference>
        </references>
      </pivotArea>
    </format>
    <format dxfId="5512">
      <pivotArea dataOnly="0" labelOnly="1" outline="0" fieldPosition="0">
        <references count="2">
          <reference field="0" count="1" selected="0">
            <x v="447"/>
          </reference>
          <reference field="5" count="2">
            <x v="11"/>
            <x v="15"/>
          </reference>
        </references>
      </pivotArea>
    </format>
    <format dxfId="5511">
      <pivotArea dataOnly="0" labelOnly="1" outline="0" fieldPosition="0">
        <references count="2">
          <reference field="0" count="1" selected="0">
            <x v="448"/>
          </reference>
          <reference field="5" count="2">
            <x v="7"/>
            <x v="9"/>
          </reference>
        </references>
      </pivotArea>
    </format>
    <format dxfId="5510">
      <pivotArea dataOnly="0" labelOnly="1" outline="0" fieldPosition="0">
        <references count="2">
          <reference field="0" count="1" selected="0">
            <x v="449"/>
          </reference>
          <reference field="5" count="2">
            <x v="3"/>
            <x v="6"/>
          </reference>
        </references>
      </pivotArea>
    </format>
    <format dxfId="5509">
      <pivotArea dataOnly="0" labelOnly="1" outline="0" fieldPosition="0">
        <references count="2">
          <reference field="0" count="1" selected="0">
            <x v="450"/>
          </reference>
          <reference field="5" count="1">
            <x v="1"/>
          </reference>
        </references>
      </pivotArea>
    </format>
    <format dxfId="5508">
      <pivotArea dataOnly="0" labelOnly="1" outline="0" fieldPosition="0">
        <references count="2">
          <reference field="0" count="1" selected="0">
            <x v="451"/>
          </reference>
          <reference field="5" count="2">
            <x v="5"/>
            <x v="8"/>
          </reference>
        </references>
      </pivotArea>
    </format>
    <format dxfId="5507">
      <pivotArea dataOnly="0" labelOnly="1" outline="0" fieldPosition="0">
        <references count="2">
          <reference field="0" count="1" selected="0">
            <x v="452"/>
          </reference>
          <reference field="5" count="3">
            <x v="8"/>
            <x v="13"/>
            <x v="14"/>
          </reference>
        </references>
      </pivotArea>
    </format>
    <format dxfId="5506">
      <pivotArea dataOnly="0" labelOnly="1" outline="0" fieldPosition="0">
        <references count="2">
          <reference field="0" count="1" selected="0">
            <x v="453"/>
          </reference>
          <reference field="5" count="3">
            <x v="6"/>
            <x v="13"/>
            <x v="14"/>
          </reference>
        </references>
      </pivotArea>
    </format>
    <format dxfId="5505">
      <pivotArea dataOnly="0" labelOnly="1" outline="0" fieldPosition="0">
        <references count="2">
          <reference field="0" count="1" selected="0">
            <x v="454"/>
          </reference>
          <reference field="5" count="1">
            <x v="8"/>
          </reference>
        </references>
      </pivotArea>
    </format>
    <format dxfId="5504">
      <pivotArea dataOnly="0" labelOnly="1" outline="0" fieldPosition="0">
        <references count="2">
          <reference field="0" count="1" selected="0">
            <x v="455"/>
          </reference>
          <reference field="5" count="1">
            <x v="11"/>
          </reference>
        </references>
      </pivotArea>
    </format>
    <format dxfId="5503">
      <pivotArea dataOnly="0" labelOnly="1" outline="0" fieldPosition="0">
        <references count="2">
          <reference field="0" count="1" selected="0">
            <x v="456"/>
          </reference>
          <reference field="5" count="2">
            <x v="2"/>
            <x v="12"/>
          </reference>
        </references>
      </pivotArea>
    </format>
    <format dxfId="5502">
      <pivotArea dataOnly="0" labelOnly="1" outline="0" fieldPosition="0">
        <references count="2">
          <reference field="0" count="1" selected="0">
            <x v="457"/>
          </reference>
          <reference field="5" count="1">
            <x v="13"/>
          </reference>
        </references>
      </pivotArea>
    </format>
    <format dxfId="5501">
      <pivotArea dataOnly="0" labelOnly="1" outline="0" fieldPosition="0">
        <references count="2">
          <reference field="0" count="1" selected="0">
            <x v="458"/>
          </reference>
          <reference field="5" count="1">
            <x v="5"/>
          </reference>
        </references>
      </pivotArea>
    </format>
    <format dxfId="5500">
      <pivotArea dataOnly="0" labelOnly="1" outline="0" fieldPosition="0">
        <references count="2">
          <reference field="0" count="1" selected="0">
            <x v="459"/>
          </reference>
          <reference field="5" count="2">
            <x v="6"/>
            <x v="12"/>
          </reference>
        </references>
      </pivotArea>
    </format>
    <format dxfId="5499">
      <pivotArea dataOnly="0" labelOnly="1" outline="0" fieldPosition="0">
        <references count="2">
          <reference field="0" count="1" selected="0">
            <x v="460"/>
          </reference>
          <reference field="5" count="3">
            <x v="2"/>
            <x v="5"/>
            <x v="8"/>
          </reference>
        </references>
      </pivotArea>
    </format>
    <format dxfId="5498">
      <pivotArea dataOnly="0" labelOnly="1" outline="0" fieldPosition="0">
        <references count="2">
          <reference field="0" count="1" selected="0">
            <x v="461"/>
          </reference>
          <reference field="5" count="1">
            <x v="6"/>
          </reference>
        </references>
      </pivotArea>
    </format>
    <format dxfId="5497">
      <pivotArea dataOnly="0" labelOnly="1" outline="0" fieldPosition="0">
        <references count="2">
          <reference field="0" count="1" selected="0">
            <x v="462"/>
          </reference>
          <reference field="5" count="1">
            <x v="5"/>
          </reference>
        </references>
      </pivotArea>
    </format>
    <format dxfId="5496">
      <pivotArea dataOnly="0" labelOnly="1" outline="0" fieldPosition="0">
        <references count="2">
          <reference field="0" count="1" selected="0">
            <x v="464"/>
          </reference>
          <reference field="5" count="2">
            <x v="2"/>
            <x v="13"/>
          </reference>
        </references>
      </pivotArea>
    </format>
    <format dxfId="5495">
      <pivotArea dataOnly="0" labelOnly="1" outline="0" fieldPosition="0">
        <references count="2">
          <reference field="0" count="1" selected="0">
            <x v="465"/>
          </reference>
          <reference field="5" count="1">
            <x v="7"/>
          </reference>
        </references>
      </pivotArea>
    </format>
    <format dxfId="5494">
      <pivotArea dataOnly="0" labelOnly="1" outline="0" fieldPosition="0">
        <references count="2">
          <reference field="0" count="1" selected="0">
            <x v="466"/>
          </reference>
          <reference field="5" count="3">
            <x v="1"/>
            <x v="13"/>
            <x v="15"/>
          </reference>
        </references>
      </pivotArea>
    </format>
    <format dxfId="5493">
      <pivotArea dataOnly="0" labelOnly="1" outline="0" fieldPosition="0">
        <references count="2">
          <reference field="0" count="1" selected="0">
            <x v="467"/>
          </reference>
          <reference field="5" count="2">
            <x v="7"/>
            <x v="15"/>
          </reference>
        </references>
      </pivotArea>
    </format>
    <format dxfId="5492">
      <pivotArea dataOnly="0" labelOnly="1" outline="0" fieldPosition="0">
        <references count="2">
          <reference field="0" count="1" selected="0">
            <x v="468"/>
          </reference>
          <reference field="5" count="3">
            <x v="2"/>
            <x v="8"/>
            <x v="9"/>
          </reference>
        </references>
      </pivotArea>
    </format>
    <format dxfId="5491">
      <pivotArea dataOnly="0" labelOnly="1" outline="0" fieldPosition="0">
        <references count="2">
          <reference field="0" count="1" selected="0">
            <x v="469"/>
          </reference>
          <reference field="5" count="1">
            <x v="8"/>
          </reference>
        </references>
      </pivotArea>
    </format>
    <format dxfId="5490">
      <pivotArea dataOnly="0" labelOnly="1" outline="0" fieldPosition="0">
        <references count="2">
          <reference field="0" count="1" selected="0">
            <x v="470"/>
          </reference>
          <reference field="5" count="4">
            <x v="2"/>
            <x v="3"/>
            <x v="5"/>
            <x v="6"/>
          </reference>
        </references>
      </pivotArea>
    </format>
    <format dxfId="5489">
      <pivotArea dataOnly="0" labelOnly="1" outline="0" fieldPosition="0">
        <references count="2">
          <reference field="0" count="1" selected="0">
            <x v="471"/>
          </reference>
          <reference field="5" count="1">
            <x v="6"/>
          </reference>
        </references>
      </pivotArea>
    </format>
    <format dxfId="5488">
      <pivotArea dataOnly="0" labelOnly="1" outline="0" fieldPosition="0">
        <references count="2">
          <reference field="0" count="1" selected="0">
            <x v="472"/>
          </reference>
          <reference field="5" count="3">
            <x v="5"/>
            <x v="10"/>
            <x v="14"/>
          </reference>
        </references>
      </pivotArea>
    </format>
    <format dxfId="5487">
      <pivotArea dataOnly="0" labelOnly="1" outline="0" fieldPosition="0">
        <references count="2">
          <reference field="0" count="1" selected="0">
            <x v="473"/>
          </reference>
          <reference field="5" count="2">
            <x v="4"/>
            <x v="14"/>
          </reference>
        </references>
      </pivotArea>
    </format>
    <format dxfId="5486">
      <pivotArea dataOnly="0" labelOnly="1" outline="0" fieldPosition="0">
        <references count="2">
          <reference field="0" count="1" selected="0">
            <x v="474"/>
          </reference>
          <reference field="5" count="2">
            <x v="10"/>
            <x v="13"/>
          </reference>
        </references>
      </pivotArea>
    </format>
    <format dxfId="5485">
      <pivotArea dataOnly="0" labelOnly="1" outline="0" fieldPosition="0">
        <references count="2">
          <reference field="0" count="1" selected="0">
            <x v="475"/>
          </reference>
          <reference field="5" count="2">
            <x v="3"/>
            <x v="7"/>
          </reference>
        </references>
      </pivotArea>
    </format>
    <format dxfId="5484">
      <pivotArea dataOnly="0" labelOnly="1" outline="0" fieldPosition="0">
        <references count="2">
          <reference field="0" count="1" selected="0">
            <x v="476"/>
          </reference>
          <reference field="5" count="1">
            <x v="2"/>
          </reference>
        </references>
      </pivotArea>
    </format>
    <format dxfId="5483">
      <pivotArea dataOnly="0" labelOnly="1" outline="0" fieldPosition="0">
        <references count="2">
          <reference field="0" count="1" selected="0">
            <x v="477"/>
          </reference>
          <reference field="5" count="5">
            <x v="6"/>
            <x v="10"/>
            <x v="11"/>
            <x v="13"/>
            <x v="15"/>
          </reference>
        </references>
      </pivotArea>
    </format>
    <format dxfId="5482">
      <pivotArea dataOnly="0" labelOnly="1" outline="0" fieldPosition="0">
        <references count="2">
          <reference field="0" count="1" selected="0">
            <x v="479"/>
          </reference>
          <reference field="5" count="1">
            <x v="1"/>
          </reference>
        </references>
      </pivotArea>
    </format>
    <format dxfId="5481">
      <pivotArea dataOnly="0" labelOnly="1" outline="0" fieldPosition="0">
        <references count="2">
          <reference field="0" count="1" selected="0">
            <x v="480"/>
          </reference>
          <reference field="5" count="3">
            <x v="9"/>
            <x v="13"/>
            <x v="14"/>
          </reference>
        </references>
      </pivotArea>
    </format>
    <format dxfId="5480">
      <pivotArea dataOnly="0" labelOnly="1" outline="0" fieldPosition="0">
        <references count="2">
          <reference field="0" count="1" selected="0">
            <x v="481"/>
          </reference>
          <reference field="5" count="1">
            <x v="2"/>
          </reference>
        </references>
      </pivotArea>
    </format>
    <format dxfId="5479">
      <pivotArea dataOnly="0" labelOnly="1" outline="0" fieldPosition="0">
        <references count="2">
          <reference field="0" count="1" selected="0">
            <x v="482"/>
          </reference>
          <reference field="5" count="1">
            <x v="9"/>
          </reference>
        </references>
      </pivotArea>
    </format>
    <format dxfId="5478">
      <pivotArea dataOnly="0" labelOnly="1" outline="0" fieldPosition="0">
        <references count="2">
          <reference field="0" count="1" selected="0">
            <x v="484"/>
          </reference>
          <reference field="5" count="2">
            <x v="13"/>
            <x v="15"/>
          </reference>
        </references>
      </pivotArea>
    </format>
    <format dxfId="5477">
      <pivotArea dataOnly="0" labelOnly="1" outline="0" fieldPosition="0">
        <references count="2">
          <reference field="0" count="1" selected="0">
            <x v="485"/>
          </reference>
          <reference field="5" count="1">
            <x v="2"/>
          </reference>
        </references>
      </pivotArea>
    </format>
    <format dxfId="5476">
      <pivotArea dataOnly="0" labelOnly="1" outline="0" fieldPosition="0">
        <references count="2">
          <reference field="0" count="1" selected="0">
            <x v="486"/>
          </reference>
          <reference field="5" count="1">
            <x v="14"/>
          </reference>
        </references>
      </pivotArea>
    </format>
    <format dxfId="5475">
      <pivotArea dataOnly="0" labelOnly="1" outline="0" fieldPosition="0">
        <references count="2">
          <reference field="0" count="1" selected="0">
            <x v="487"/>
          </reference>
          <reference field="5" count="1">
            <x v="7"/>
          </reference>
        </references>
      </pivotArea>
    </format>
    <format dxfId="5474">
      <pivotArea dataOnly="0" labelOnly="1" outline="0" fieldPosition="0">
        <references count="2">
          <reference field="0" count="1" selected="0">
            <x v="488"/>
          </reference>
          <reference field="5" count="1">
            <x v="15"/>
          </reference>
        </references>
      </pivotArea>
    </format>
    <format dxfId="5473">
      <pivotArea dataOnly="0" labelOnly="1" outline="0" fieldPosition="0">
        <references count="2">
          <reference field="0" count="1" selected="0">
            <x v="489"/>
          </reference>
          <reference field="5" count="1">
            <x v="12"/>
          </reference>
        </references>
      </pivotArea>
    </format>
    <format dxfId="5472">
      <pivotArea dataOnly="0" labelOnly="1" outline="0" fieldPosition="0">
        <references count="2">
          <reference field="0" count="1" selected="0">
            <x v="490"/>
          </reference>
          <reference field="5" count="2">
            <x v="1"/>
            <x v="12"/>
          </reference>
        </references>
      </pivotArea>
    </format>
    <format dxfId="5471">
      <pivotArea dataOnly="0" labelOnly="1" outline="0" fieldPosition="0">
        <references count="2">
          <reference field="0" count="1" selected="0">
            <x v="491"/>
          </reference>
          <reference field="5" count="1">
            <x v="10"/>
          </reference>
        </references>
      </pivotArea>
    </format>
    <format dxfId="5470">
      <pivotArea dataOnly="0" labelOnly="1" outline="0" fieldPosition="0">
        <references count="2">
          <reference field="0" count="1" selected="0">
            <x v="492"/>
          </reference>
          <reference field="5" count="1">
            <x v="2"/>
          </reference>
        </references>
      </pivotArea>
    </format>
    <format dxfId="5469">
      <pivotArea dataOnly="0" labelOnly="1" outline="0" fieldPosition="0">
        <references count="2">
          <reference field="0" count="1" selected="0">
            <x v="493"/>
          </reference>
          <reference field="5" count="2">
            <x v="6"/>
            <x v="11"/>
          </reference>
        </references>
      </pivotArea>
    </format>
    <format dxfId="5468">
      <pivotArea dataOnly="0" labelOnly="1" outline="0" fieldPosition="0">
        <references count="2">
          <reference field="0" count="1" selected="0">
            <x v="494"/>
          </reference>
          <reference field="5" count="1">
            <x v="14"/>
          </reference>
        </references>
      </pivotArea>
    </format>
    <format dxfId="5467">
      <pivotArea dataOnly="0" labelOnly="1" outline="0" fieldPosition="0">
        <references count="2">
          <reference field="0" count="1" selected="0">
            <x v="495"/>
          </reference>
          <reference field="5" count="1">
            <x v="8"/>
          </reference>
        </references>
      </pivotArea>
    </format>
    <format dxfId="5466">
      <pivotArea dataOnly="0" labelOnly="1" outline="0" fieldPosition="0">
        <references count="2">
          <reference field="0" count="1" selected="0">
            <x v="496"/>
          </reference>
          <reference field="5" count="2">
            <x v="2"/>
            <x v="11"/>
          </reference>
        </references>
      </pivotArea>
    </format>
    <format dxfId="5465">
      <pivotArea dataOnly="0" labelOnly="1" outline="0" fieldPosition="0">
        <references count="2">
          <reference field="0" count="1" selected="0">
            <x v="497"/>
          </reference>
          <reference field="5" count="4">
            <x v="1"/>
            <x v="7"/>
            <x v="9"/>
            <x v="12"/>
          </reference>
        </references>
      </pivotArea>
    </format>
    <format dxfId="5464">
      <pivotArea dataOnly="0" labelOnly="1" outline="0" fieldPosition="0">
        <references count="2">
          <reference field="0" count="1" selected="0">
            <x v="498"/>
          </reference>
          <reference field="5" count="2">
            <x v="3"/>
            <x v="9"/>
          </reference>
        </references>
      </pivotArea>
    </format>
    <format dxfId="5463">
      <pivotArea dataOnly="0" labelOnly="1" outline="0" fieldPosition="0">
        <references count="2">
          <reference field="0" count="1" selected="0">
            <x v="499"/>
          </reference>
          <reference field="5" count="2">
            <x v="5"/>
            <x v="7"/>
          </reference>
        </references>
      </pivotArea>
    </format>
    <format dxfId="5462">
      <pivotArea dataOnly="0" labelOnly="1" outline="0" fieldPosition="0">
        <references count="2">
          <reference field="0" count="1" selected="0">
            <x v="500"/>
          </reference>
          <reference field="5" count="1">
            <x v="4"/>
          </reference>
        </references>
      </pivotArea>
    </format>
    <format dxfId="5461">
      <pivotArea dataOnly="0" labelOnly="1" outline="0" fieldPosition="0">
        <references count="2">
          <reference field="0" count="1" selected="0">
            <x v="501"/>
          </reference>
          <reference field="5" count="1">
            <x v="7"/>
          </reference>
        </references>
      </pivotArea>
    </format>
    <format dxfId="5460">
      <pivotArea dataOnly="0" labelOnly="1" outline="0" fieldPosition="0">
        <references count="2">
          <reference field="0" count="1" selected="0">
            <x v="502"/>
          </reference>
          <reference field="5" count="2">
            <x v="1"/>
            <x v="13"/>
          </reference>
        </references>
      </pivotArea>
    </format>
    <format dxfId="5459">
      <pivotArea dataOnly="0" labelOnly="1" outline="0" fieldPosition="0">
        <references count="2">
          <reference field="0" count="1" selected="0">
            <x v="504"/>
          </reference>
          <reference field="5" count="1">
            <x v="6"/>
          </reference>
        </references>
      </pivotArea>
    </format>
    <format dxfId="5458">
      <pivotArea dataOnly="0" labelOnly="1" outline="0" fieldPosition="0">
        <references count="2">
          <reference field="0" count="1" selected="0">
            <x v="505"/>
          </reference>
          <reference field="5" count="1">
            <x v="2"/>
          </reference>
        </references>
      </pivotArea>
    </format>
    <format dxfId="5457">
      <pivotArea dataOnly="0" labelOnly="1" outline="0" fieldPosition="0">
        <references count="2">
          <reference field="0" count="1" selected="0">
            <x v="506"/>
          </reference>
          <reference field="5" count="1">
            <x v="9"/>
          </reference>
        </references>
      </pivotArea>
    </format>
    <format dxfId="5456">
      <pivotArea dataOnly="0" labelOnly="1" outline="0" fieldPosition="0">
        <references count="2">
          <reference field="0" count="1" selected="0">
            <x v="507"/>
          </reference>
          <reference field="5" count="3">
            <x v="2"/>
            <x v="4"/>
            <x v="6"/>
          </reference>
        </references>
      </pivotArea>
    </format>
    <format dxfId="5455">
      <pivotArea dataOnly="0" labelOnly="1" outline="0" fieldPosition="0">
        <references count="2">
          <reference field="0" count="1" selected="0">
            <x v="508"/>
          </reference>
          <reference field="5" count="2">
            <x v="2"/>
            <x v="8"/>
          </reference>
        </references>
      </pivotArea>
    </format>
    <format dxfId="5454">
      <pivotArea dataOnly="0" labelOnly="1" outline="0" fieldPosition="0">
        <references count="2">
          <reference field="0" count="1" selected="0">
            <x v="509"/>
          </reference>
          <reference field="5" count="2">
            <x v="2"/>
            <x v="12"/>
          </reference>
        </references>
      </pivotArea>
    </format>
    <format dxfId="5453">
      <pivotArea dataOnly="0" labelOnly="1" outline="0" fieldPosition="0">
        <references count="2">
          <reference field="0" count="1" selected="0">
            <x v="510"/>
          </reference>
          <reference field="5" count="1">
            <x v="4"/>
          </reference>
        </references>
      </pivotArea>
    </format>
    <format dxfId="5452">
      <pivotArea dataOnly="0" labelOnly="1" outline="0" fieldPosition="0">
        <references count="2">
          <reference field="0" count="1" selected="0">
            <x v="511"/>
          </reference>
          <reference field="5" count="1">
            <x v="3"/>
          </reference>
        </references>
      </pivotArea>
    </format>
    <format dxfId="5451">
      <pivotArea dataOnly="0" labelOnly="1" outline="0" fieldPosition="0">
        <references count="2">
          <reference field="0" count="1" selected="0">
            <x v="512"/>
          </reference>
          <reference field="5" count="2">
            <x v="10"/>
            <x v="13"/>
          </reference>
        </references>
      </pivotArea>
    </format>
    <format dxfId="5450">
      <pivotArea dataOnly="0" labelOnly="1" outline="0" fieldPosition="0">
        <references count="2">
          <reference field="0" count="1" selected="0">
            <x v="513"/>
          </reference>
          <reference field="5" count="1">
            <x v="4"/>
          </reference>
        </references>
      </pivotArea>
    </format>
    <format dxfId="5449">
      <pivotArea dataOnly="0" labelOnly="1" outline="0" fieldPosition="0">
        <references count="2">
          <reference field="0" count="1" selected="0">
            <x v="514"/>
          </reference>
          <reference field="5" count="2">
            <x v="3"/>
            <x v="5"/>
          </reference>
        </references>
      </pivotArea>
    </format>
    <format dxfId="5448">
      <pivotArea dataOnly="0" labelOnly="1" outline="0" fieldPosition="0">
        <references count="2">
          <reference field="0" count="1" selected="0">
            <x v="515"/>
          </reference>
          <reference field="5" count="1">
            <x v="5"/>
          </reference>
        </references>
      </pivotArea>
    </format>
    <format dxfId="5447">
      <pivotArea dataOnly="0" labelOnly="1" outline="0" fieldPosition="0">
        <references count="2">
          <reference field="0" count="1" selected="0">
            <x v="516"/>
          </reference>
          <reference field="5" count="1">
            <x v="1"/>
          </reference>
        </references>
      </pivotArea>
    </format>
    <format dxfId="5446">
      <pivotArea dataOnly="0" labelOnly="1" outline="0" fieldPosition="0">
        <references count="2">
          <reference field="0" count="1" selected="0">
            <x v="517"/>
          </reference>
          <reference field="5" count="2">
            <x v="7"/>
            <x v="11"/>
          </reference>
        </references>
      </pivotArea>
    </format>
    <format dxfId="5445">
      <pivotArea dataOnly="0" labelOnly="1" outline="0" fieldPosition="0">
        <references count="2">
          <reference field="0" count="1" selected="0">
            <x v="518"/>
          </reference>
          <reference field="5" count="1">
            <x v="12"/>
          </reference>
        </references>
      </pivotArea>
    </format>
    <format dxfId="5444">
      <pivotArea dataOnly="0" labelOnly="1" outline="0" fieldPosition="0">
        <references count="2">
          <reference field="0" count="1" selected="0">
            <x v="519"/>
          </reference>
          <reference field="5" count="1">
            <x v="11"/>
          </reference>
        </references>
      </pivotArea>
    </format>
    <format dxfId="5443">
      <pivotArea dataOnly="0" labelOnly="1" outline="0" fieldPosition="0">
        <references count="2">
          <reference field="0" count="1" selected="0">
            <x v="521"/>
          </reference>
          <reference field="5" count="1">
            <x v="12"/>
          </reference>
        </references>
      </pivotArea>
    </format>
    <format dxfId="5442">
      <pivotArea dataOnly="0" labelOnly="1" outline="0" fieldPosition="0">
        <references count="2">
          <reference field="0" count="1" selected="0">
            <x v="522"/>
          </reference>
          <reference field="5" count="1">
            <x v="3"/>
          </reference>
        </references>
      </pivotArea>
    </format>
    <format dxfId="5441">
      <pivotArea dataOnly="0" labelOnly="1" outline="0" fieldPosition="0">
        <references count="2">
          <reference field="0" count="1" selected="0">
            <x v="523"/>
          </reference>
          <reference field="5" count="2">
            <x v="4"/>
            <x v="12"/>
          </reference>
        </references>
      </pivotArea>
    </format>
    <format dxfId="5440">
      <pivotArea dataOnly="0" labelOnly="1" outline="0" fieldPosition="0">
        <references count="2">
          <reference field="0" count="1" selected="0">
            <x v="524"/>
          </reference>
          <reference field="5" count="2">
            <x v="4"/>
            <x v="14"/>
          </reference>
        </references>
      </pivotArea>
    </format>
    <format dxfId="5439">
      <pivotArea dataOnly="0" labelOnly="1" outline="0" fieldPosition="0">
        <references count="2">
          <reference field="0" count="1" selected="0">
            <x v="525"/>
          </reference>
          <reference field="5" count="1">
            <x v="15"/>
          </reference>
        </references>
      </pivotArea>
    </format>
    <format dxfId="5438">
      <pivotArea dataOnly="0" labelOnly="1" outline="0" fieldPosition="0">
        <references count="2">
          <reference field="0" count="1" selected="0">
            <x v="526"/>
          </reference>
          <reference field="5" count="1">
            <x v="2"/>
          </reference>
        </references>
      </pivotArea>
    </format>
    <format dxfId="5437">
      <pivotArea dataOnly="0" labelOnly="1" outline="0" fieldPosition="0">
        <references count="2">
          <reference field="0" count="1" selected="0">
            <x v="527"/>
          </reference>
          <reference field="5" count="1">
            <x v="6"/>
          </reference>
        </references>
      </pivotArea>
    </format>
    <format dxfId="5436">
      <pivotArea dataOnly="0" labelOnly="1" outline="0" fieldPosition="0">
        <references count="2">
          <reference field="0" count="1" selected="0">
            <x v="529"/>
          </reference>
          <reference field="5" count="1">
            <x v="12"/>
          </reference>
        </references>
      </pivotArea>
    </format>
    <format dxfId="5435">
      <pivotArea dataOnly="0" labelOnly="1" outline="0" fieldPosition="0">
        <references count="2">
          <reference field="0" count="1" selected="0">
            <x v="530"/>
          </reference>
          <reference field="5" count="1">
            <x v="4"/>
          </reference>
        </references>
      </pivotArea>
    </format>
    <format dxfId="5434">
      <pivotArea dataOnly="0" labelOnly="1" outline="0" fieldPosition="0">
        <references count="2">
          <reference field="0" count="1" selected="0">
            <x v="531"/>
          </reference>
          <reference field="5" count="1">
            <x v="14"/>
          </reference>
        </references>
      </pivotArea>
    </format>
    <format dxfId="5433">
      <pivotArea dataOnly="0" labelOnly="1" outline="0" fieldPosition="0">
        <references count="2">
          <reference field="0" count="1" selected="0">
            <x v="532"/>
          </reference>
          <reference field="5" count="4">
            <x v="4"/>
            <x v="6"/>
            <x v="10"/>
            <x v="11"/>
          </reference>
        </references>
      </pivotArea>
    </format>
    <format dxfId="5432">
      <pivotArea dataOnly="0" labelOnly="1" outline="0" fieldPosition="0">
        <references count="2">
          <reference field="0" count="1" selected="0">
            <x v="533"/>
          </reference>
          <reference field="5" count="1">
            <x v="2"/>
          </reference>
        </references>
      </pivotArea>
    </format>
    <format dxfId="5431">
      <pivotArea dataOnly="0" labelOnly="1" outline="0" fieldPosition="0">
        <references count="2">
          <reference field="0" count="1" selected="0">
            <x v="534"/>
          </reference>
          <reference field="5" count="1">
            <x v="4"/>
          </reference>
        </references>
      </pivotArea>
    </format>
    <format dxfId="5430">
      <pivotArea dataOnly="0" labelOnly="1" outline="0" fieldPosition="0">
        <references count="2">
          <reference field="0" count="1" selected="0">
            <x v="535"/>
          </reference>
          <reference field="5" count="2">
            <x v="3"/>
            <x v="10"/>
          </reference>
        </references>
      </pivotArea>
    </format>
    <format dxfId="5429">
      <pivotArea dataOnly="0" labelOnly="1" outline="0" fieldPosition="0">
        <references count="2">
          <reference field="0" count="1" selected="0">
            <x v="536"/>
          </reference>
          <reference field="5" count="2">
            <x v="3"/>
            <x v="4"/>
          </reference>
        </references>
      </pivotArea>
    </format>
    <format dxfId="5428">
      <pivotArea dataOnly="0" labelOnly="1" outline="0" fieldPosition="0">
        <references count="2">
          <reference field="0" count="1" selected="0">
            <x v="537"/>
          </reference>
          <reference field="5" count="1">
            <x v="2"/>
          </reference>
        </references>
      </pivotArea>
    </format>
    <format dxfId="5427">
      <pivotArea dataOnly="0" labelOnly="1" outline="0" fieldPosition="0">
        <references count="2">
          <reference field="0" count="1" selected="0">
            <x v="538"/>
          </reference>
          <reference field="5" count="3">
            <x v="4"/>
            <x v="5"/>
            <x v="15"/>
          </reference>
        </references>
      </pivotArea>
    </format>
    <format dxfId="5426">
      <pivotArea dataOnly="0" labelOnly="1" outline="0" fieldPosition="0">
        <references count="2">
          <reference field="0" count="1" selected="0">
            <x v="539"/>
          </reference>
          <reference field="5" count="1">
            <x v="15"/>
          </reference>
        </references>
      </pivotArea>
    </format>
    <format dxfId="5425">
      <pivotArea dataOnly="0" labelOnly="1" outline="0" fieldPosition="0">
        <references count="2">
          <reference field="0" count="1" selected="0">
            <x v="540"/>
          </reference>
          <reference field="5" count="1">
            <x v="10"/>
          </reference>
        </references>
      </pivotArea>
    </format>
    <format dxfId="5424">
      <pivotArea dataOnly="0" labelOnly="1" outline="0" fieldPosition="0">
        <references count="2">
          <reference field="0" count="1" selected="0">
            <x v="541"/>
          </reference>
          <reference field="5" count="1">
            <x v="14"/>
          </reference>
        </references>
      </pivotArea>
    </format>
    <format dxfId="5423">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ated_Date" xr10:uid="{7216F722-7345-458B-8DE9-A28EC71604CD}" sourceName="Created Date">
  <pivotTables>
    <pivotTable tabId="7" name="PivotTable3"/>
    <pivotTable tabId="7" name="PivotTable4"/>
  </pivotTables>
  <data>
    <tabular pivotCacheId="281859055">
      <items count="542">
        <i x="5" s="1"/>
        <i x="4" s="1"/>
        <i x="384" s="1"/>
        <i x="461" s="1"/>
        <i x="281" s="1"/>
        <i x="266" s="1"/>
        <i x="193" s="1"/>
        <i x="399" s="1"/>
        <i x="406" s="1"/>
        <i x="289" s="1"/>
        <i x="526" s="1"/>
        <i x="187" s="1"/>
        <i x="164" s="1"/>
        <i x="271" s="1"/>
        <i x="222" s="1"/>
        <i x="528" s="1"/>
        <i x="56" s="1"/>
        <i x="530" s="1"/>
        <i x="99" s="1"/>
        <i x="136" s="1"/>
        <i x="416" s="1"/>
        <i x="126" s="1"/>
        <i x="10" s="1"/>
        <i x="295" s="1"/>
        <i x="420" s="1"/>
        <i x="224" s="1"/>
        <i x="427" s="1"/>
        <i x="373" s="1"/>
        <i x="327" s="1"/>
        <i x="382" s="1"/>
        <i x="499" s="1"/>
        <i x="460" s="1"/>
        <i x="141" s="1"/>
        <i x="496" s="1"/>
        <i x="453" s="1"/>
        <i x="139" s="1"/>
        <i x="43" s="1"/>
        <i x="432" s="1"/>
        <i x="407" s="1"/>
        <i x="88" s="1"/>
        <i x="95" s="1"/>
        <i x="67" s="1"/>
        <i x="489" s="1"/>
        <i x="42" s="1"/>
        <i x="372" s="1"/>
        <i x="491" s="1"/>
        <i x="223" s="1"/>
        <i x="86" s="1"/>
        <i x="318" s="1"/>
        <i x="74" s="1"/>
        <i x="50" s="1"/>
        <i x="396" s="1"/>
        <i x="227" s="1"/>
        <i x="113" s="1"/>
        <i x="290" s="1"/>
        <i x="46" s="1"/>
        <i x="150" s="1"/>
        <i x="130" s="1"/>
        <i x="240" s="1"/>
        <i x="151" s="1"/>
        <i x="161" s="1"/>
        <i x="483" s="1"/>
        <i x="173" s="1"/>
        <i x="365" s="1"/>
        <i x="194" s="1"/>
        <i x="492" s="1"/>
        <i x="23" s="1"/>
        <i x="311" s="1"/>
        <i x="397" s="1"/>
        <i x="21" s="1"/>
        <i x="443" s="1"/>
        <i x="55" s="1"/>
        <i x="265" s="1"/>
        <i x="219" s="1"/>
        <i x="512" s="1"/>
        <i x="241" s="1"/>
        <i x="292" s="1"/>
        <i x="111" s="1"/>
        <i x="430" s="1"/>
        <i x="510" s="1"/>
        <i x="183" s="1"/>
        <i x="124" s="1"/>
        <i x="525" s="1"/>
        <i x="386" s="1"/>
        <i x="332" s="1"/>
        <i x="65" s="1"/>
        <i x="182" s="1"/>
        <i x="523" s="1"/>
        <i x="159" s="1"/>
        <i x="370" s="1"/>
        <i x="167" s="1"/>
        <i x="440" s="1"/>
        <i x="395" s="1"/>
        <i x="276" s="1"/>
        <i x="144" s="1"/>
        <i x="204" s="1"/>
        <i x="392" s="1"/>
        <i x="30" s="1"/>
        <i x="464" s="1"/>
        <i x="7" s="1"/>
        <i x="355" s="1"/>
        <i x="247" s="1"/>
        <i x="366" s="1"/>
        <i x="106" s="1"/>
        <i x="401" s="1"/>
        <i x="269" s="1"/>
        <i x="31" s="1"/>
        <i x="262" s="1"/>
        <i x="168" s="1"/>
        <i x="14" s="1"/>
        <i x="339" s="1"/>
        <i x="371" s="1"/>
        <i x="181" s="1"/>
        <i x="62" s="1"/>
        <i x="192" s="1"/>
        <i x="89" s="1"/>
        <i x="357" s="1"/>
        <i x="79" s="1"/>
        <i x="153" s="1"/>
        <i x="116" s="1"/>
        <i x="439" s="1"/>
        <i x="337" s="1"/>
        <i x="3" s="1"/>
        <i x="122" s="1"/>
        <i x="258" s="1"/>
        <i x="429" s="1"/>
        <i x="78" s="1"/>
        <i x="379" s="1"/>
        <i x="198" s="1"/>
        <i x="214" s="1"/>
        <i x="260" s="1"/>
        <i x="435" s="1"/>
        <i x="524" s="1"/>
        <i x="142" s="1"/>
        <i x="199" s="1"/>
        <i x="0" s="1"/>
        <i x="441" s="1"/>
        <i x="47" s="1"/>
        <i x="41" s="1"/>
        <i x="1" s="1"/>
        <i x="234" s="1"/>
        <i x="2" s="1"/>
        <i x="509" s="1"/>
        <i x="288" s="1"/>
        <i x="413" s="1"/>
        <i x="343" s="1"/>
        <i x="381" s="1"/>
        <i x="76" s="1"/>
        <i x="248" s="1"/>
        <i x="154" s="1"/>
        <i x="312" s="1"/>
        <i x="539" s="1"/>
        <i x="156" s="1"/>
        <i x="277" s="1"/>
        <i x="417" s="1"/>
        <i x="518" s="1"/>
        <i x="302" s="1"/>
        <i x="215" s="1"/>
        <i x="166" s="1"/>
        <i x="172" s="1"/>
        <i x="360" s="1"/>
        <i x="6" s="1"/>
        <i x="488" s="1"/>
        <i x="49" s="1"/>
        <i x="13" s="1"/>
        <i x="110" s="1"/>
        <i x="146" s="1"/>
        <i x="268" s="1"/>
        <i x="32" s="1"/>
        <i x="191" s="1"/>
        <i x="8" s="1"/>
        <i x="425" s="1"/>
        <i x="125" s="1"/>
        <i x="538" s="1"/>
        <i x="497" s="1"/>
        <i x="490" s="1"/>
        <i x="533" s="1"/>
        <i x="82" s="1"/>
        <i x="358" s="1"/>
        <i x="344" s="1"/>
        <i x="102" s="1"/>
        <i x="36" s="1"/>
        <i x="354" s="1"/>
        <i x="409" s="1"/>
        <i x="114" s="1"/>
        <i x="426" s="1"/>
        <i x="436" s="1"/>
        <i x="60" s="1"/>
        <i x="209" s="1"/>
        <i x="263" s="1"/>
        <i x="328" s="1"/>
        <i x="434" s="1"/>
        <i x="452" s="1"/>
        <i x="85" s="1"/>
        <i x="171" s="1"/>
        <i x="123" s="1"/>
        <i x="308" s="1"/>
        <i x="475" s="1"/>
        <i x="400" s="1"/>
        <i x="270" s="1"/>
        <i x="174" s="1"/>
        <i x="37" s="1"/>
        <i x="162" s="1"/>
        <i x="368" s="1"/>
        <i x="469" s="1"/>
        <i x="117" s="1"/>
        <i x="179" s="1"/>
        <i x="120" s="1"/>
        <i x="83" s="1"/>
        <i x="511" s="1"/>
        <i x="447" s="1"/>
        <i x="69" s="1"/>
        <i x="218" s="1"/>
        <i x="363" s="1"/>
        <i x="519" s="1"/>
        <i x="486" s="1"/>
        <i x="28" s="1"/>
        <i x="68" s="1"/>
        <i x="493" s="1"/>
        <i x="157" s="1"/>
        <i x="118" s="1"/>
        <i x="109" s="1"/>
        <i x="405" s="1"/>
        <i x="243" s="1"/>
        <i x="362" s="1"/>
        <i x="352" s="1"/>
        <i x="127" s="1"/>
        <i x="331" s="1"/>
        <i x="536" s="1"/>
        <i x="203" s="1"/>
        <i x="158" s="1"/>
        <i x="272" s="1"/>
        <i x="286" s="1"/>
        <i x="313" s="1"/>
        <i x="404" s="1"/>
        <i x="221" s="1"/>
        <i x="485" s="1"/>
        <i x="163" s="1"/>
        <i x="455" s="1"/>
        <i x="44" s="1"/>
        <i x="322" s="1"/>
        <i x="378" s="1"/>
        <i x="80" s="1"/>
        <i x="454" s="1"/>
        <i x="255" s="1"/>
        <i x="350" s="1"/>
        <i x="522" s="1"/>
        <i x="250" s="1"/>
        <i x="345" s="1"/>
        <i x="39" s="1"/>
        <i x="180" s="1"/>
        <i x="137" s="1"/>
        <i x="388" s="1"/>
        <i x="369" s="1"/>
        <i x="422" s="1"/>
        <i x="184" s="1"/>
        <i x="467" s="1"/>
        <i x="140" s="1"/>
        <i x="98" s="1"/>
        <i x="316" s="1"/>
        <i x="275" s="1"/>
        <i x="353" s="1"/>
        <i x="143" s="1"/>
        <i x="301" s="1"/>
        <i x="325" s="1"/>
        <i x="135" s="1"/>
        <i x="398" s="1"/>
        <i x="298" s="1"/>
        <i x="244" s="1"/>
        <i x="484" s="1"/>
        <i x="169" s="1"/>
        <i x="66" s="1"/>
        <i x="72" s="1"/>
        <i x="326" s="1"/>
        <i x="487" s="1"/>
        <i x="293" s="1"/>
        <i x="450" s="1"/>
        <i x="505" s="1"/>
        <i x="540" s="1"/>
        <i x="314" s="1"/>
        <i x="35" s="1"/>
        <i x="73" s="1"/>
        <i x="119" s="1"/>
        <i x="468" s="1"/>
        <i x="256" s="1"/>
        <i x="498" s="1"/>
        <i x="516" s="1"/>
        <i x="280" s="1"/>
        <i x="25" s="1"/>
        <i x="19" s="1"/>
        <i x="177" s="1"/>
        <i x="463" s="1"/>
        <i x="59" s="1"/>
        <i x="233" s="1"/>
        <i x="212" s="1"/>
        <i x="29" s="1"/>
        <i x="104" s="1"/>
        <i x="84" s="1"/>
        <i x="294" s="1"/>
        <i x="521" s="1"/>
        <i x="456" s="1"/>
        <i x="433" s="1"/>
        <i x="466" s="1"/>
        <i x="267" s="1"/>
        <i x="75" s="1"/>
        <i x="394" s="1"/>
        <i x="321" s="1"/>
        <i x="133" s="1"/>
        <i x="231" s="1"/>
        <i x="457" s="1"/>
        <i x="195" s="1"/>
        <i x="508" s="1"/>
        <i x="347" s="1"/>
        <i x="134" s="1"/>
        <i x="444" s="1"/>
        <i x="279" s="1"/>
        <i x="147" s="1"/>
        <i x="324" s="1"/>
        <i x="418" s="1"/>
        <i x="207" s="1"/>
        <i x="501" s="1"/>
        <i x="201" s="1"/>
        <i x="229" s="1"/>
        <i x="246" s="1"/>
        <i x="283" s="1"/>
        <i x="70" s="1"/>
        <i x="414" s="1"/>
        <i x="165" s="1"/>
        <i x="421" s="1"/>
        <i x="92" s="1"/>
        <i x="304" s="1"/>
        <i x="296" s="1"/>
        <i x="235" s="1"/>
        <i x="149" s="1"/>
        <i x="176" s="1"/>
        <i x="346" s="1"/>
        <i x="351" s="1"/>
        <i x="232" s="1"/>
        <i x="216" s="1"/>
        <i x="64" s="1"/>
        <i x="200" s="1"/>
        <i x="458" s="1"/>
        <i x="300" s="1"/>
        <i x="189" s="1"/>
        <i x="205" s="1"/>
        <i x="419" s="1"/>
        <i x="100" s="1"/>
        <i x="40" s="1"/>
        <i x="478" s="1"/>
        <i x="225" s="1"/>
        <i x="305" s="1"/>
        <i x="529" s="1"/>
        <i x="33" s="1"/>
        <i x="238" s="1"/>
        <i x="410" s="1"/>
        <i x="213" s="1"/>
        <i x="403" s="1"/>
        <i x="93" s="1"/>
        <i x="319" s="1"/>
        <i x="446" s="1"/>
        <i x="145" s="1"/>
        <i x="63" s="1"/>
        <i x="226" s="1"/>
        <i x="494" s="1"/>
        <i x="541" s="1"/>
        <i x="24" s="1"/>
        <i x="535" s="1"/>
        <i x="412" s="1"/>
        <i x="285" s="1"/>
        <i x="20" s="1"/>
        <i x="81" s="1"/>
        <i x="236" s="1"/>
        <i x="210" s="1"/>
        <i x="470" s="1"/>
        <i x="320" s="1"/>
        <i x="462" s="1"/>
        <i x="197" s="1"/>
        <i x="17" s="1"/>
        <i x="230" s="1"/>
        <i x="107" s="1"/>
        <i x="261" s="1"/>
        <i x="375" s="1"/>
        <i x="502" s="1"/>
        <i x="101" s="1"/>
        <i x="385" s="1"/>
        <i x="254" s="1"/>
        <i x="202" s="1"/>
        <i x="367" s="1"/>
        <i x="97" s="1"/>
        <i x="160" s="1"/>
        <i x="445" s="1"/>
        <i x="257" s="1"/>
        <i x="259" s="1"/>
        <i x="264" s="1"/>
        <i x="428" s="1"/>
        <i x="96" s="1"/>
        <i x="309" s="1"/>
        <i x="408" s="1"/>
        <i x="342" s="1"/>
        <i x="278" s="1"/>
        <i x="45" s="1"/>
        <i x="506" s="1"/>
        <i x="11" s="1"/>
        <i x="196" s="1"/>
        <i x="208" s="1"/>
        <i x="323" s="1"/>
        <i x="481" s="1"/>
        <i x="448" s="1"/>
        <i x="170" s="1"/>
        <i x="383" s="1"/>
        <i x="54" s="1"/>
        <i x="471" s="1"/>
        <i x="465" s="1"/>
        <i x="91" s="1"/>
        <i x="500" s="1"/>
        <i x="131" s="1"/>
        <i x="253" s="1"/>
        <i x="336" s="1"/>
        <i x="15" s="1"/>
        <i x="291" s="1"/>
        <i x="186" s="1"/>
        <i x="57" s="1"/>
        <i x="112" s="1"/>
        <i x="152" s="1"/>
        <i x="513" s="1"/>
        <i x="103" s="1"/>
        <i x="532" s="1"/>
        <i x="115" s="1"/>
        <i x="517" s="1"/>
        <i x="476" s="1"/>
        <i x="251" s="1"/>
        <i x="252" s="1"/>
        <i x="178" s="1"/>
        <i x="228" s="1"/>
        <i x="423" s="1"/>
        <i x="449" s="1"/>
        <i x="531" s="1"/>
        <i x="190" s="1"/>
        <i x="188" s="1"/>
        <i x="148" s="1"/>
        <i x="16" s="1"/>
        <i x="287" s="1"/>
        <i x="477" s="1"/>
        <i x="474" s="1"/>
        <i x="175" s="1"/>
        <i x="390" s="1"/>
        <i x="364" s="1"/>
        <i x="411" s="1"/>
        <i x="273" s="1"/>
        <i x="377" s="1"/>
        <i x="18" s="1"/>
        <i x="105" s="1"/>
        <i x="121" s="1"/>
        <i x="306" s="1"/>
        <i x="527" s="1"/>
        <i x="77" s="1"/>
        <i x="12" s="1"/>
        <i x="330" s="1"/>
        <i x="437" s="1"/>
        <i x="90" s="1"/>
        <i x="356" s="1"/>
        <i x="341" s="1"/>
        <i x="374" s="1"/>
        <i x="129" s="1"/>
        <i x="108" s="1"/>
        <i x="155" s="1"/>
        <i x="310" s="1"/>
        <i x="220" s="1"/>
        <i x="249" s="1"/>
        <i x="53" s="1"/>
        <i x="26" s="1"/>
        <i x="48" s="1"/>
        <i x="22" s="1"/>
        <i x="479" s="1"/>
        <i x="391" s="1"/>
        <i x="58" s="1"/>
        <i x="431" s="1"/>
        <i x="185" s="1"/>
        <i x="482" s="1"/>
        <i x="473" s="1"/>
        <i x="61" s="1"/>
        <i x="438" s="1"/>
        <i x="317" s="1"/>
        <i x="329" s="1"/>
        <i x="242" s="1"/>
        <i x="315" s="1"/>
        <i x="380" s="1"/>
        <i x="9" s="1"/>
        <i x="503" s="1"/>
        <i x="504" s="1"/>
        <i x="361" s="1"/>
        <i x="359" s="1"/>
        <i x="340" s="1"/>
        <i x="239" s="1"/>
        <i x="34" s="1"/>
        <i x="333" s="1"/>
        <i x="507" s="1"/>
        <i x="442" s="1"/>
        <i x="284" s="1"/>
        <i x="94" s="1"/>
        <i x="537" s="1"/>
        <i x="451" s="1"/>
        <i x="282" s="1"/>
        <i x="520" s="1"/>
        <i x="299" s="1"/>
        <i x="51" s="1"/>
        <i x="38" s="1"/>
        <i x="303" s="1"/>
        <i x="480" s="1"/>
        <i x="349" s="1"/>
        <i x="387" s="1"/>
        <i x="402" s="1"/>
        <i x="472" s="1"/>
        <i x="335" s="1"/>
        <i x="307" s="1"/>
        <i x="297" s="1"/>
        <i x="245" s="1"/>
        <i x="132" s="1"/>
        <i x="376" s="1"/>
        <i x="27" s="1"/>
        <i x="237" s="1"/>
        <i x="348" s="1"/>
        <i x="128" s="1"/>
        <i x="71" s="1"/>
        <i x="87" s="1"/>
        <i x="274" s="1"/>
        <i x="459" s="1"/>
        <i x="389" s="1"/>
        <i x="415" s="1"/>
        <i x="424" s="1"/>
        <i x="515" s="1"/>
        <i x="206" s="1"/>
        <i x="138" s="1"/>
        <i x="393" s="1"/>
        <i x="338" s="1"/>
        <i x="334" s="1"/>
        <i x="217" s="1"/>
        <i x="211" s="1"/>
        <i x="52" s="1"/>
        <i x="514" s="1"/>
        <i x="495" s="1"/>
        <i x="53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Name" xr10:uid="{E7676BA6-B3AF-4F21-B427-4575441081DE}" sourceName="Account Name">
  <pivotTables>
    <pivotTable tabId="7" name="PivotTable4"/>
    <pivotTable tabId="7" name="PivotTable3"/>
  </pivotTables>
  <data>
    <tabular pivotCacheId="281859055">
      <items count="16">
        <i x="3" s="1"/>
        <i x="4" s="1"/>
        <i x="1" s="1"/>
        <i x="2" s="1"/>
        <i x="5" s="1"/>
        <i x="0" s="1"/>
        <i x="12" s="1"/>
        <i x="6" s="1"/>
        <i x="15" s="1"/>
        <i x="10" s="1"/>
        <i x="9" s="1"/>
        <i x="14" s="1"/>
        <i x="8" s="1"/>
        <i x="13" s="1"/>
        <i x="1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ated Date" xr10:uid="{2C92779D-1A0F-4D9E-92CA-43B4EB307A96}" cache="Slicer_Created_Date" caption="Date" startItem="6" rowHeight="234950"/>
  <slicer name="Account Name" xr10:uid="{18CC7B46-69F2-41EE-9A09-81173EA897E4}" cache="Slicer_Account_Name" caption="Account Name" startItem="4"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3150" dT="2024-11-28T12:59:16.74" personId="{913908A4-954A-4107-BC57-F8641C943881}" id="{0693DA78-F997-424A-8D30-A205E49644EF}">
    <text>Client requested to retained as NE not northeast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D3439-0270-4A71-A66E-12592F58C900}">
  <sheetPr codeName="Sheet2"/>
  <dimension ref="A1:B15"/>
  <sheetViews>
    <sheetView zoomScale="85" zoomScaleNormal="85" workbookViewId="0"/>
  </sheetViews>
  <sheetFormatPr defaultRowHeight="15" x14ac:dyDescent="0.25"/>
  <cols>
    <col min="1" max="1" width="29.140625" customWidth="1"/>
    <col min="2" max="2" width="123.85546875" customWidth="1"/>
  </cols>
  <sheetData>
    <row r="1" spans="1:2" ht="15.75" x14ac:dyDescent="0.25">
      <c r="A1" s="1" t="s">
        <v>14</v>
      </c>
      <c r="B1" s="3" t="s">
        <v>22</v>
      </c>
    </row>
    <row r="2" spans="1:2" ht="35.450000000000003" customHeight="1" x14ac:dyDescent="0.25">
      <c r="A2" s="1" t="s">
        <v>15</v>
      </c>
      <c r="B2" s="3" t="s">
        <v>16</v>
      </c>
    </row>
    <row r="3" spans="1:2" ht="15.75" x14ac:dyDescent="0.25">
      <c r="A3" s="1"/>
      <c r="B3" s="3" t="s">
        <v>17</v>
      </c>
    </row>
    <row r="4" spans="1:2" ht="30" x14ac:dyDescent="0.25">
      <c r="A4" s="1"/>
      <c r="B4" s="4" t="s">
        <v>18</v>
      </c>
    </row>
    <row r="5" spans="1:2" ht="15.75" x14ac:dyDescent="0.25">
      <c r="A5" s="1"/>
      <c r="B5" s="3" t="s">
        <v>19</v>
      </c>
    </row>
    <row r="6" spans="1:2" ht="15.75" x14ac:dyDescent="0.25">
      <c r="A6" s="1"/>
      <c r="B6" s="3" t="s">
        <v>20</v>
      </c>
    </row>
    <row r="7" spans="1:2" ht="15.75" x14ac:dyDescent="0.25">
      <c r="A7" s="1"/>
      <c r="B7" s="3"/>
    </row>
    <row r="8" spans="1:2" ht="15.75" x14ac:dyDescent="0.25">
      <c r="A8" s="1" t="s">
        <v>21</v>
      </c>
      <c r="B8" s="5"/>
    </row>
    <row r="9" spans="1:2" ht="30" x14ac:dyDescent="0.25">
      <c r="A9" s="6" t="s">
        <v>3</v>
      </c>
      <c r="B9" s="3" t="s">
        <v>23</v>
      </c>
    </row>
    <row r="10" spans="1:2" ht="30" x14ac:dyDescent="0.25">
      <c r="A10" s="6" t="s">
        <v>468</v>
      </c>
      <c r="B10" s="3" t="s">
        <v>24</v>
      </c>
    </row>
    <row r="11" spans="1:2" ht="15.75" x14ac:dyDescent="0.25">
      <c r="A11" s="6" t="s">
        <v>469</v>
      </c>
      <c r="B11" s="3" t="s">
        <v>25</v>
      </c>
    </row>
    <row r="12" spans="1:2" ht="15.75" x14ac:dyDescent="0.25">
      <c r="A12" s="6" t="s">
        <v>470</v>
      </c>
      <c r="B12" s="3" t="s">
        <v>26</v>
      </c>
    </row>
    <row r="13" spans="1:2" ht="15.75" x14ac:dyDescent="0.25">
      <c r="A13" s="6" t="s">
        <v>471</v>
      </c>
      <c r="B13" s="3" t="s">
        <v>29</v>
      </c>
    </row>
    <row r="14" spans="1:2" ht="45" x14ac:dyDescent="0.25">
      <c r="A14" s="6" t="s">
        <v>10</v>
      </c>
      <c r="B14" s="3" t="s">
        <v>27</v>
      </c>
    </row>
    <row r="15" spans="1:2" ht="15.75" x14ac:dyDescent="0.25">
      <c r="A15" s="6" t="s">
        <v>472</v>
      </c>
      <c r="B15" s="3" t="s">
        <v>28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5E0C9-AD45-40B9-9C58-BC1FCF6786D4}">
  <sheetPr codeName="Sheet4"/>
  <dimension ref="A1:E21"/>
  <sheetViews>
    <sheetView zoomScale="70" zoomScaleNormal="70" workbookViewId="0"/>
  </sheetViews>
  <sheetFormatPr defaultRowHeight="15" x14ac:dyDescent="0.25"/>
  <cols>
    <col min="2" max="2" width="43.28515625" customWidth="1"/>
    <col min="3" max="3" width="95" customWidth="1"/>
    <col min="4" max="4" width="170.85546875" customWidth="1"/>
  </cols>
  <sheetData>
    <row r="1" spans="1:5" ht="21.6" customHeight="1" x14ac:dyDescent="0.25">
      <c r="A1" s="28" t="s">
        <v>431</v>
      </c>
      <c r="B1" s="28" t="s">
        <v>429</v>
      </c>
      <c r="C1" s="28" t="s">
        <v>430</v>
      </c>
      <c r="D1" s="28" t="s">
        <v>528</v>
      </c>
    </row>
    <row r="2" spans="1:5" ht="15.75" x14ac:dyDescent="0.25">
      <c r="A2" s="20">
        <v>1</v>
      </c>
      <c r="B2" s="9" t="s">
        <v>565</v>
      </c>
      <c r="C2" s="16" t="s">
        <v>444</v>
      </c>
      <c r="D2" s="27" t="s">
        <v>510</v>
      </c>
      <c r="E2" s="26"/>
    </row>
    <row r="3" spans="1:5" ht="15.75" x14ac:dyDescent="0.25">
      <c r="A3" s="20">
        <f>A2+1</f>
        <v>2</v>
      </c>
      <c r="B3" s="9" t="s">
        <v>540</v>
      </c>
      <c r="C3" s="16" t="s">
        <v>432</v>
      </c>
      <c r="D3" s="27" t="s">
        <v>511</v>
      </c>
      <c r="E3" s="26"/>
    </row>
    <row r="4" spans="1:5" ht="15.75" x14ac:dyDescent="0.25">
      <c r="A4" s="20">
        <f t="shared" ref="A4:A21" si="0">A3+1</f>
        <v>3</v>
      </c>
      <c r="B4" s="9" t="s">
        <v>539</v>
      </c>
      <c r="C4" s="16" t="s">
        <v>433</v>
      </c>
      <c r="D4" s="27" t="s">
        <v>512</v>
      </c>
      <c r="E4" s="26"/>
    </row>
    <row r="5" spans="1:5" ht="15.75" x14ac:dyDescent="0.25">
      <c r="A5" s="20">
        <f t="shared" si="0"/>
        <v>4</v>
      </c>
      <c r="B5" s="9" t="s">
        <v>541</v>
      </c>
      <c r="C5" s="16" t="s">
        <v>434</v>
      </c>
      <c r="D5" s="27" t="s">
        <v>513</v>
      </c>
      <c r="E5" s="26"/>
    </row>
    <row r="6" spans="1:5" ht="15.75" x14ac:dyDescent="0.25">
      <c r="A6" s="20">
        <f t="shared" si="0"/>
        <v>5</v>
      </c>
      <c r="B6" s="9" t="s">
        <v>542</v>
      </c>
      <c r="C6" s="16" t="s">
        <v>435</v>
      </c>
      <c r="D6" s="27" t="s">
        <v>514</v>
      </c>
      <c r="E6" s="26"/>
    </row>
    <row r="7" spans="1:5" ht="15.75" x14ac:dyDescent="0.25">
      <c r="A7" s="20">
        <f t="shared" si="0"/>
        <v>6</v>
      </c>
      <c r="B7" s="9" t="s">
        <v>543</v>
      </c>
      <c r="C7" s="16" t="s">
        <v>449</v>
      </c>
      <c r="D7" s="27" t="s">
        <v>515</v>
      </c>
      <c r="E7" s="26"/>
    </row>
    <row r="8" spans="1:5" ht="31.5" x14ac:dyDescent="0.25">
      <c r="A8" s="20">
        <f t="shared" si="0"/>
        <v>7</v>
      </c>
      <c r="B8" s="9" t="s">
        <v>544</v>
      </c>
      <c r="C8" s="16" t="s">
        <v>451</v>
      </c>
      <c r="D8" s="27" t="s">
        <v>516</v>
      </c>
      <c r="E8" s="26"/>
    </row>
    <row r="9" spans="1:5" ht="31.5" x14ac:dyDescent="0.25">
      <c r="A9" s="20">
        <f t="shared" si="0"/>
        <v>8</v>
      </c>
      <c r="B9" s="9" t="s">
        <v>545</v>
      </c>
      <c r="C9" s="16" t="s">
        <v>450</v>
      </c>
      <c r="D9" s="27" t="s">
        <v>517</v>
      </c>
      <c r="E9" s="26"/>
    </row>
    <row r="10" spans="1:5" ht="110.25" x14ac:dyDescent="0.25">
      <c r="A10" s="20">
        <f t="shared" si="0"/>
        <v>9</v>
      </c>
      <c r="B10" s="9" t="s">
        <v>546</v>
      </c>
      <c r="C10" s="16" t="s">
        <v>445</v>
      </c>
      <c r="D10" s="27" t="s">
        <v>518</v>
      </c>
      <c r="E10" s="26"/>
    </row>
    <row r="11" spans="1:5" ht="78.75" x14ac:dyDescent="0.25">
      <c r="A11" s="20">
        <f t="shared" si="0"/>
        <v>10</v>
      </c>
      <c r="B11" s="9" t="s">
        <v>547</v>
      </c>
      <c r="C11" s="17" t="s">
        <v>436</v>
      </c>
      <c r="D11" s="27" t="s">
        <v>519</v>
      </c>
      <c r="E11" s="26"/>
    </row>
    <row r="12" spans="1:5" ht="31.5" x14ac:dyDescent="0.25">
      <c r="A12" s="20">
        <f t="shared" si="0"/>
        <v>11</v>
      </c>
      <c r="B12" s="9" t="s">
        <v>548</v>
      </c>
      <c r="C12" s="17" t="s">
        <v>437</v>
      </c>
      <c r="D12" s="27" t="s">
        <v>520</v>
      </c>
      <c r="E12" s="26"/>
    </row>
    <row r="13" spans="1:5" ht="94.5" x14ac:dyDescent="0.25">
      <c r="A13" s="20">
        <f t="shared" si="0"/>
        <v>12</v>
      </c>
      <c r="B13" s="9" t="s">
        <v>549</v>
      </c>
      <c r="C13" s="17" t="s">
        <v>438</v>
      </c>
      <c r="D13" s="27" t="s">
        <v>521</v>
      </c>
      <c r="E13" s="26"/>
    </row>
    <row r="14" spans="1:5" ht="15.75" x14ac:dyDescent="0.25">
      <c r="A14" s="20">
        <f t="shared" si="0"/>
        <v>13</v>
      </c>
      <c r="B14" s="9" t="s">
        <v>550</v>
      </c>
      <c r="C14" s="16" t="s">
        <v>439</v>
      </c>
      <c r="D14" s="27" t="s">
        <v>522</v>
      </c>
      <c r="E14" s="26"/>
    </row>
    <row r="15" spans="1:5" ht="15.75" x14ac:dyDescent="0.25">
      <c r="A15" s="20">
        <f t="shared" si="0"/>
        <v>14</v>
      </c>
      <c r="B15" s="9" t="s">
        <v>551</v>
      </c>
      <c r="C15" s="16" t="s">
        <v>440</v>
      </c>
      <c r="D15" s="27" t="s">
        <v>523</v>
      </c>
      <c r="E15" s="26"/>
    </row>
    <row r="16" spans="1:5" ht="15.75" x14ac:dyDescent="0.25">
      <c r="A16" s="20">
        <f t="shared" si="0"/>
        <v>15</v>
      </c>
      <c r="B16" s="9" t="s">
        <v>552</v>
      </c>
      <c r="C16" s="16" t="s">
        <v>441</v>
      </c>
      <c r="D16" s="27" t="s">
        <v>524</v>
      </c>
      <c r="E16" s="26"/>
    </row>
    <row r="17" spans="1:5" ht="47.25" x14ac:dyDescent="0.25">
      <c r="A17" s="20">
        <f t="shared" si="0"/>
        <v>16</v>
      </c>
      <c r="B17" s="9" t="s">
        <v>553</v>
      </c>
      <c r="C17" s="16" t="s">
        <v>442</v>
      </c>
      <c r="D17" s="27" t="s">
        <v>525</v>
      </c>
      <c r="E17" s="26"/>
    </row>
    <row r="18" spans="1:5" ht="15.75" x14ac:dyDescent="0.25">
      <c r="A18" s="20">
        <f t="shared" si="0"/>
        <v>17</v>
      </c>
      <c r="B18" s="9" t="s">
        <v>554</v>
      </c>
      <c r="C18" s="16" t="s">
        <v>443</v>
      </c>
      <c r="D18" s="27" t="s">
        <v>526</v>
      </c>
      <c r="E18" s="26"/>
    </row>
    <row r="19" spans="1:5" ht="15.75" x14ac:dyDescent="0.25">
      <c r="A19" s="20">
        <f t="shared" si="0"/>
        <v>18</v>
      </c>
      <c r="B19" s="9" t="s">
        <v>557</v>
      </c>
      <c r="C19" s="16" t="s">
        <v>448</v>
      </c>
      <c r="D19" s="27" t="s">
        <v>527</v>
      </c>
      <c r="E19" s="26"/>
    </row>
    <row r="20" spans="1:5" ht="47.25" x14ac:dyDescent="0.25">
      <c r="A20" s="20">
        <f t="shared" si="0"/>
        <v>19</v>
      </c>
      <c r="B20" s="9" t="s">
        <v>555</v>
      </c>
      <c r="C20" s="16" t="s">
        <v>446</v>
      </c>
      <c r="D20" s="32" t="s">
        <v>538</v>
      </c>
    </row>
    <row r="21" spans="1:5" ht="15.75" x14ac:dyDescent="0.25">
      <c r="A21" s="20">
        <f t="shared" si="0"/>
        <v>20</v>
      </c>
      <c r="B21" s="10" t="s">
        <v>556</v>
      </c>
      <c r="C21" s="18" t="s">
        <v>447</v>
      </c>
      <c r="D21" s="1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CA669-A862-40E0-8471-BF87D508DEA3}">
  <dimension ref="B1:AB884"/>
  <sheetViews>
    <sheetView showGridLines="0" tabSelected="1" zoomScale="85" zoomScaleNormal="85" workbookViewId="0"/>
  </sheetViews>
  <sheetFormatPr defaultRowHeight="15" x14ac:dyDescent="0.25"/>
  <cols>
    <col min="1" max="1" width="2.7109375" customWidth="1"/>
    <col min="2" max="2" width="2.28515625" customWidth="1"/>
    <col min="3" max="3" width="0.85546875" customWidth="1"/>
    <col min="4" max="4" width="20.140625" customWidth="1"/>
    <col min="5" max="6" width="0.85546875" customWidth="1"/>
    <col min="7" max="7" width="20.140625" customWidth="1"/>
    <col min="8" max="9" width="0.85546875" customWidth="1"/>
    <col min="10" max="10" width="20.140625" customWidth="1"/>
    <col min="11" max="12" width="0.85546875" customWidth="1"/>
    <col min="13" max="13" width="20.140625" customWidth="1"/>
    <col min="14" max="14" width="0.85546875" customWidth="1"/>
    <col min="15" max="15" width="2.28515625" customWidth="1"/>
    <col min="18" max="18" width="14.140625" bestFit="1" customWidth="1"/>
    <col min="19" max="19" width="29.7109375" bestFit="1" customWidth="1"/>
    <col min="20" max="20" width="18.7109375" bestFit="1" customWidth="1"/>
    <col min="21" max="21" width="12" bestFit="1" customWidth="1"/>
    <col min="22" max="22" width="13.42578125" bestFit="1" customWidth="1"/>
    <col min="23" max="23" width="19.42578125" bestFit="1" customWidth="1"/>
    <col min="24" max="24" width="15.5703125" bestFit="1" customWidth="1"/>
    <col min="25" max="25" width="14" bestFit="1" customWidth="1"/>
    <col min="27" max="27" width="13.7109375" bestFit="1" customWidth="1"/>
    <col min="28" max="28" width="2.140625" bestFit="1" customWidth="1"/>
    <col min="29" max="29" width="9.28515625" bestFit="1" customWidth="1"/>
    <col min="30" max="30" width="7.7109375" bestFit="1" customWidth="1"/>
  </cols>
  <sheetData>
    <row r="1" spans="2:28" ht="15.75" thickBot="1" x14ac:dyDescent="0.3"/>
    <row r="2" spans="2:28" x14ac:dyDescent="0.25">
      <c r="B2" s="52"/>
      <c r="C2" s="53"/>
      <c r="D2" s="53"/>
      <c r="E2" s="53"/>
      <c r="F2" s="53"/>
      <c r="G2" s="53"/>
      <c r="H2" s="53"/>
      <c r="I2" s="53"/>
      <c r="J2" s="53"/>
      <c r="K2" s="53"/>
      <c r="L2" s="53"/>
      <c r="M2" s="53"/>
      <c r="N2" s="53"/>
      <c r="O2" s="54"/>
    </row>
    <row r="3" spans="2:28" ht="15.75" x14ac:dyDescent="0.25">
      <c r="B3" s="55"/>
      <c r="C3" s="2"/>
      <c r="D3" s="2" t="str">
        <f>IFERROR("Source Quality "&amp;TEXT(G7/D7,"##.00%"),"")</f>
        <v>Source Quality 98.82%</v>
      </c>
      <c r="E3" s="2"/>
      <c r="F3" s="2"/>
      <c r="G3" s="2"/>
      <c r="H3" s="2"/>
      <c r="I3" s="2"/>
      <c r="J3" s="2"/>
      <c r="K3" s="2"/>
      <c r="L3" s="2"/>
      <c r="M3" s="2"/>
      <c r="N3" s="2"/>
      <c r="O3" s="56"/>
      <c r="R3" s="57" t="s">
        <v>7917</v>
      </c>
    </row>
    <row r="4" spans="2:28" ht="15" customHeight="1" thickBot="1" x14ac:dyDescent="0.3">
      <c r="B4" s="55"/>
      <c r="C4" s="2"/>
      <c r="D4" s="2"/>
      <c r="E4" s="2"/>
      <c r="F4" s="2"/>
      <c r="G4" s="2"/>
      <c r="H4" s="2"/>
      <c r="I4" s="2"/>
      <c r="J4" s="2"/>
      <c r="K4" s="2"/>
      <c r="L4" s="2"/>
      <c r="M4" s="2"/>
      <c r="N4" s="2"/>
      <c r="O4" s="56"/>
    </row>
    <row r="5" spans="2:28" ht="14.45" customHeight="1" thickBot="1" x14ac:dyDescent="0.3">
      <c r="B5" s="55"/>
      <c r="C5" s="2"/>
      <c r="D5" s="2"/>
      <c r="E5" s="2"/>
      <c r="F5" s="2"/>
      <c r="G5" s="2"/>
      <c r="H5" s="2"/>
      <c r="I5" s="2"/>
      <c r="J5" s="2"/>
      <c r="K5" s="2"/>
      <c r="L5" s="2"/>
      <c r="M5" s="2"/>
      <c r="N5" s="2"/>
      <c r="O5" s="56"/>
      <c r="R5" s="43" t="s">
        <v>565</v>
      </c>
      <c r="S5" s="44" t="s">
        <v>7908</v>
      </c>
    </row>
    <row r="6" spans="2:28" ht="22.9" customHeight="1" thickBot="1" x14ac:dyDescent="0.3">
      <c r="B6" s="55"/>
      <c r="C6" s="2"/>
      <c r="D6" s="57" t="s">
        <v>558</v>
      </c>
      <c r="E6" s="2"/>
      <c r="F6" s="2"/>
      <c r="G6" s="57" t="s">
        <v>559</v>
      </c>
      <c r="H6" s="2"/>
      <c r="I6" s="2"/>
      <c r="J6" s="57" t="s">
        <v>564</v>
      </c>
      <c r="K6" s="2"/>
      <c r="L6" s="2"/>
      <c r="M6" s="57" t="s">
        <v>567</v>
      </c>
      <c r="N6" s="2"/>
      <c r="O6" s="56"/>
    </row>
    <row r="7" spans="2:28" ht="19.899999999999999" customHeight="1" thickBot="1" x14ac:dyDescent="0.3">
      <c r="B7" s="55"/>
      <c r="C7" s="2"/>
      <c r="D7" s="58">
        <f>SUM(T9:T1048576)/2</f>
        <v>931</v>
      </c>
      <c r="E7" s="2"/>
      <c r="F7" s="2"/>
      <c r="G7" s="58">
        <f>(SUM(T9:T1048576)/2)-(SUM(U9:U1048576)/2)</f>
        <v>920</v>
      </c>
      <c r="H7" s="2"/>
      <c r="I7" s="2"/>
      <c r="J7" s="58">
        <f>(SUM(U9:U1048576)/2)</f>
        <v>11</v>
      </c>
      <c r="K7" s="2"/>
      <c r="L7" s="2"/>
      <c r="M7" s="59">
        <f>(AVERAGE(U9:U1048576)/2)</f>
        <v>1.2557077625570776E-2</v>
      </c>
      <c r="N7" s="2"/>
      <c r="O7" s="56"/>
      <c r="R7" s="67"/>
      <c r="S7" s="44"/>
      <c r="T7" s="68" t="s">
        <v>7906</v>
      </c>
      <c r="U7" s="67"/>
      <c r="V7" s="69"/>
      <c r="W7" s="69"/>
      <c r="X7" s="69"/>
      <c r="Y7" s="44"/>
      <c r="AA7" s="45" t="s">
        <v>7906</v>
      </c>
      <c r="AB7" s="42"/>
    </row>
    <row r="8" spans="2:28" ht="14.45" customHeight="1" thickBot="1" x14ac:dyDescent="0.3">
      <c r="B8" s="55"/>
      <c r="C8" s="2"/>
      <c r="D8" s="60" t="s">
        <v>566</v>
      </c>
      <c r="E8" s="61"/>
      <c r="F8" s="61"/>
      <c r="G8" s="60" t="str">
        <f>"Percentage: " &amp; TEXT((COUNTIFS(Account_Profile_Audit!$R:$R,"Unique Record",Account_Profile_Audit!AJ:AJ,"")/COUNTIFS(Account_Profile_Audit!$R:$R,"Unique Record")),"#.00%")</f>
        <v>Percentage: 98.93%</v>
      </c>
      <c r="H8" s="61"/>
      <c r="I8" s="61"/>
      <c r="J8" s="60" t="str">
        <f>"Percentage: " &amp; TEXT(J7/D7,"#.00%")</f>
        <v>Percentage: 1.18%</v>
      </c>
      <c r="K8" s="2"/>
      <c r="L8" s="61"/>
      <c r="M8" s="60" t="str">
        <f>"Error ratio is "&amp;IF(M7&gt;=0.1,"High (✖)",IF(M7&gt;=0.05,"Medium (⚠)","Low (!)"))</f>
        <v>Error ratio is Low (!)</v>
      </c>
      <c r="N8" s="2"/>
      <c r="O8" s="56"/>
      <c r="R8" s="68" t="s">
        <v>476</v>
      </c>
      <c r="S8" s="68" t="s">
        <v>3</v>
      </c>
      <c r="T8" s="67" t="s">
        <v>7905</v>
      </c>
      <c r="U8" s="69" t="s">
        <v>7907</v>
      </c>
      <c r="V8" s="69" t="s">
        <v>7909</v>
      </c>
      <c r="W8" s="69" t="s">
        <v>7910</v>
      </c>
      <c r="X8" s="69" t="s">
        <v>7911</v>
      </c>
      <c r="Y8" s="44" t="s">
        <v>7912</v>
      </c>
      <c r="AA8" s="49" t="s">
        <v>7913</v>
      </c>
      <c r="AB8" s="79">
        <v>5</v>
      </c>
    </row>
    <row r="9" spans="2:28" ht="14.45" customHeight="1" thickBot="1" x14ac:dyDescent="0.3">
      <c r="B9" s="55"/>
      <c r="C9" s="2"/>
      <c r="D9" s="2"/>
      <c r="E9" s="2"/>
      <c r="F9" s="2"/>
      <c r="G9" s="2"/>
      <c r="H9" s="2"/>
      <c r="I9" s="2"/>
      <c r="J9" s="2"/>
      <c r="K9" s="2"/>
      <c r="L9" s="2"/>
      <c r="M9" s="2"/>
      <c r="N9" s="2"/>
      <c r="O9" s="56"/>
      <c r="R9" s="72">
        <v>45315</v>
      </c>
      <c r="S9" s="71" t="s">
        <v>530</v>
      </c>
      <c r="T9" s="84">
        <v>4</v>
      </c>
      <c r="U9" s="85">
        <v>1</v>
      </c>
      <c r="V9" s="85">
        <v>1</v>
      </c>
      <c r="W9" s="85">
        <v>0</v>
      </c>
      <c r="X9" s="85">
        <v>0</v>
      </c>
      <c r="Y9" s="86">
        <v>0</v>
      </c>
      <c r="AA9" s="50" t="s">
        <v>7915</v>
      </c>
      <c r="AB9" s="80">
        <v>4</v>
      </c>
    </row>
    <row r="10" spans="2:28" ht="14.45" customHeight="1" thickBot="1" x14ac:dyDescent="0.3">
      <c r="B10" s="55"/>
      <c r="C10" s="2"/>
      <c r="D10" s="2"/>
      <c r="E10" s="2"/>
      <c r="F10" s="2"/>
      <c r="G10" s="62"/>
      <c r="H10" s="2"/>
      <c r="I10" s="2"/>
      <c r="J10" s="62"/>
      <c r="K10" s="2"/>
      <c r="L10" s="2"/>
      <c r="M10" s="62"/>
      <c r="N10" s="2"/>
      <c r="O10" s="56"/>
      <c r="R10" s="73">
        <v>45423</v>
      </c>
      <c r="S10" s="71" t="s">
        <v>677</v>
      </c>
      <c r="T10" s="87">
        <v>1</v>
      </c>
      <c r="U10" s="82">
        <v>0</v>
      </c>
      <c r="V10" s="82">
        <v>0</v>
      </c>
      <c r="W10" s="82">
        <v>0</v>
      </c>
      <c r="X10" s="82">
        <v>0</v>
      </c>
      <c r="Y10" s="77">
        <v>0</v>
      </c>
      <c r="AA10" s="50" t="s">
        <v>7916</v>
      </c>
      <c r="AB10" s="80">
        <v>2</v>
      </c>
    </row>
    <row r="11" spans="2:28" ht="14.45" customHeight="1" thickBot="1" x14ac:dyDescent="0.3">
      <c r="B11" s="55"/>
      <c r="C11" s="2"/>
      <c r="D11" s="2"/>
      <c r="E11" s="2"/>
      <c r="F11" s="2"/>
      <c r="G11" s="63"/>
      <c r="H11" s="2"/>
      <c r="I11" s="2"/>
      <c r="J11" s="2"/>
      <c r="K11" s="2"/>
      <c r="L11" s="2"/>
      <c r="M11" s="2"/>
      <c r="N11" s="2"/>
      <c r="O11" s="56"/>
      <c r="R11" s="73">
        <v>45424</v>
      </c>
      <c r="S11" s="46" t="s">
        <v>489</v>
      </c>
      <c r="T11" s="87">
        <v>1</v>
      </c>
      <c r="U11" s="82">
        <v>0</v>
      </c>
      <c r="V11" s="82">
        <v>0</v>
      </c>
      <c r="W11" s="82">
        <v>0</v>
      </c>
      <c r="X11" s="82">
        <v>0</v>
      </c>
      <c r="Y11" s="77">
        <v>0</v>
      </c>
      <c r="AA11" s="51" t="s">
        <v>7914</v>
      </c>
      <c r="AB11" s="81">
        <v>1</v>
      </c>
    </row>
    <row r="12" spans="2:28" ht="14.45" customHeight="1" x14ac:dyDescent="0.25">
      <c r="B12" s="55"/>
      <c r="C12" s="2"/>
      <c r="D12" s="2"/>
      <c r="E12" s="2"/>
      <c r="F12" s="2"/>
      <c r="G12" s="63"/>
      <c r="H12" s="2"/>
      <c r="I12" s="2"/>
      <c r="J12" s="2"/>
      <c r="K12" s="2"/>
      <c r="L12" s="2"/>
      <c r="M12" s="2"/>
      <c r="N12" s="2"/>
      <c r="O12" s="56"/>
      <c r="R12" s="73">
        <v>45424</v>
      </c>
      <c r="S12" s="47" t="s">
        <v>634</v>
      </c>
      <c r="T12" s="87">
        <v>1</v>
      </c>
      <c r="U12" s="82">
        <v>0</v>
      </c>
      <c r="V12" s="82">
        <v>0</v>
      </c>
      <c r="W12" s="82">
        <v>0</v>
      </c>
      <c r="X12" s="82">
        <v>0</v>
      </c>
      <c r="Y12" s="77">
        <v>0</v>
      </c>
    </row>
    <row r="13" spans="2:28" ht="14.45" customHeight="1" thickBot="1" x14ac:dyDescent="0.3">
      <c r="B13" s="55"/>
      <c r="C13" s="2"/>
      <c r="D13" s="2"/>
      <c r="E13" s="2"/>
      <c r="F13" s="2"/>
      <c r="G13" s="63"/>
      <c r="H13" s="2"/>
      <c r="I13" s="2"/>
      <c r="J13" s="2"/>
      <c r="K13" s="2"/>
      <c r="L13" s="2"/>
      <c r="M13" s="2"/>
      <c r="N13" s="2"/>
      <c r="O13" s="56"/>
      <c r="R13" s="73">
        <v>45424</v>
      </c>
      <c r="S13" s="48" t="s">
        <v>581</v>
      </c>
      <c r="T13" s="87">
        <v>1</v>
      </c>
      <c r="U13" s="82">
        <v>0</v>
      </c>
      <c r="V13" s="82">
        <v>0</v>
      </c>
      <c r="W13" s="82">
        <v>0</v>
      </c>
      <c r="X13" s="82">
        <v>0</v>
      </c>
      <c r="Y13" s="77">
        <v>0</v>
      </c>
    </row>
    <row r="14" spans="2:28" x14ac:dyDescent="0.25">
      <c r="B14" s="55"/>
      <c r="C14" s="2"/>
      <c r="D14" s="2"/>
      <c r="E14" s="2"/>
      <c r="F14" s="2"/>
      <c r="G14" s="63"/>
      <c r="H14" s="2"/>
      <c r="I14" s="2"/>
      <c r="J14" s="2"/>
      <c r="K14" s="2"/>
      <c r="L14" s="2"/>
      <c r="M14" s="2"/>
      <c r="N14" s="2"/>
      <c r="O14" s="56"/>
      <c r="R14" s="73">
        <v>45425</v>
      </c>
      <c r="S14" s="46" t="s">
        <v>490</v>
      </c>
      <c r="T14" s="87">
        <v>1</v>
      </c>
      <c r="U14" s="82">
        <v>0</v>
      </c>
      <c r="V14" s="82">
        <v>0</v>
      </c>
      <c r="W14" s="82">
        <v>0</v>
      </c>
      <c r="X14" s="82">
        <v>0</v>
      </c>
      <c r="Y14" s="77">
        <v>0</v>
      </c>
    </row>
    <row r="15" spans="2:28" ht="15.75" thickBot="1" x14ac:dyDescent="0.3">
      <c r="B15" s="55"/>
      <c r="C15" s="2"/>
      <c r="D15" s="2"/>
      <c r="E15" s="2"/>
      <c r="F15" s="2"/>
      <c r="G15" s="63"/>
      <c r="H15" s="2"/>
      <c r="I15" s="2"/>
      <c r="J15" s="2"/>
      <c r="K15" s="2"/>
      <c r="L15" s="2"/>
      <c r="M15" s="2"/>
      <c r="N15" s="2"/>
      <c r="O15" s="56"/>
      <c r="R15" s="73">
        <v>45425</v>
      </c>
      <c r="S15" s="48" t="s">
        <v>576</v>
      </c>
      <c r="T15" s="87">
        <v>1</v>
      </c>
      <c r="U15" s="82">
        <v>0</v>
      </c>
      <c r="V15" s="82">
        <v>0</v>
      </c>
      <c r="W15" s="82">
        <v>0</v>
      </c>
      <c r="X15" s="82">
        <v>0</v>
      </c>
      <c r="Y15" s="77">
        <v>0</v>
      </c>
    </row>
    <row r="16" spans="2:28" x14ac:dyDescent="0.25">
      <c r="B16" s="55"/>
      <c r="C16" s="2"/>
      <c r="D16" s="2"/>
      <c r="E16" s="2"/>
      <c r="F16" s="2"/>
      <c r="G16" s="63"/>
      <c r="H16" s="2"/>
      <c r="I16" s="2"/>
      <c r="J16" s="2"/>
      <c r="K16" s="2"/>
      <c r="L16" s="2"/>
      <c r="M16" s="2"/>
      <c r="N16" s="2"/>
      <c r="O16" s="56"/>
      <c r="R16" s="73">
        <v>45426</v>
      </c>
      <c r="S16" s="46" t="s">
        <v>489</v>
      </c>
      <c r="T16" s="87">
        <v>1</v>
      </c>
      <c r="U16" s="82">
        <v>0</v>
      </c>
      <c r="V16" s="82">
        <v>0</v>
      </c>
      <c r="W16" s="82">
        <v>0</v>
      </c>
      <c r="X16" s="82">
        <v>0</v>
      </c>
      <c r="Y16" s="77">
        <v>0</v>
      </c>
    </row>
    <row r="17" spans="2:25" x14ac:dyDescent="0.25">
      <c r="B17" s="55"/>
      <c r="C17" s="2"/>
      <c r="D17" s="2"/>
      <c r="E17" s="2"/>
      <c r="F17" s="2"/>
      <c r="G17" s="63"/>
      <c r="H17" s="2"/>
      <c r="I17" s="2"/>
      <c r="J17" s="2"/>
      <c r="K17" s="2"/>
      <c r="L17" s="2"/>
      <c r="M17" s="2"/>
      <c r="N17" s="2"/>
      <c r="O17" s="56"/>
      <c r="R17" s="73">
        <v>45426</v>
      </c>
      <c r="S17" s="47" t="s">
        <v>588</v>
      </c>
      <c r="T17" s="87">
        <v>2</v>
      </c>
      <c r="U17" s="82">
        <v>0</v>
      </c>
      <c r="V17" s="82">
        <v>0</v>
      </c>
      <c r="W17" s="82">
        <v>0</v>
      </c>
      <c r="X17" s="82">
        <v>0</v>
      </c>
      <c r="Y17" s="77">
        <v>0</v>
      </c>
    </row>
    <row r="18" spans="2:25" ht="15.75" thickBot="1" x14ac:dyDescent="0.3">
      <c r="B18" s="55"/>
      <c r="C18" s="2"/>
      <c r="D18" s="2"/>
      <c r="E18" s="2"/>
      <c r="F18" s="2"/>
      <c r="G18" s="2"/>
      <c r="H18" s="2"/>
      <c r="I18" s="2"/>
      <c r="J18" s="2"/>
      <c r="K18" s="2"/>
      <c r="L18" s="2"/>
      <c r="M18" s="2"/>
      <c r="N18" s="2"/>
      <c r="O18" s="56"/>
      <c r="R18" s="73">
        <v>45426</v>
      </c>
      <c r="S18" s="48" t="s">
        <v>576</v>
      </c>
      <c r="T18" s="87">
        <v>1</v>
      </c>
      <c r="U18" s="82">
        <v>0</v>
      </c>
      <c r="V18" s="82">
        <v>0</v>
      </c>
      <c r="W18" s="82">
        <v>0</v>
      </c>
      <c r="X18" s="82">
        <v>0</v>
      </c>
      <c r="Y18" s="77">
        <v>0</v>
      </c>
    </row>
    <row r="19" spans="2:25" ht="15.75" thickBot="1" x14ac:dyDescent="0.3">
      <c r="B19" s="55"/>
      <c r="C19" s="2"/>
      <c r="D19" s="2"/>
      <c r="E19" s="2"/>
      <c r="F19" s="2"/>
      <c r="G19" s="2"/>
      <c r="H19" s="2"/>
      <c r="I19" s="2"/>
      <c r="J19" s="2"/>
      <c r="K19" s="2"/>
      <c r="L19" s="2"/>
      <c r="M19" s="2"/>
      <c r="N19" s="2"/>
      <c r="O19" s="56"/>
      <c r="R19" s="73">
        <v>45427</v>
      </c>
      <c r="S19" s="71" t="s">
        <v>579</v>
      </c>
      <c r="T19" s="87">
        <v>1</v>
      </c>
      <c r="U19" s="82">
        <v>0</v>
      </c>
      <c r="V19" s="82">
        <v>0</v>
      </c>
      <c r="W19" s="82">
        <v>0</v>
      </c>
      <c r="X19" s="82">
        <v>0</v>
      </c>
      <c r="Y19" s="77">
        <v>0</v>
      </c>
    </row>
    <row r="20" spans="2:25" x14ac:dyDescent="0.25">
      <c r="B20" s="55"/>
      <c r="C20" s="2"/>
      <c r="D20" s="2"/>
      <c r="E20" s="2"/>
      <c r="F20" s="2"/>
      <c r="G20" s="2"/>
      <c r="H20" s="2"/>
      <c r="I20" s="2"/>
      <c r="J20" s="2"/>
      <c r="K20" s="2"/>
      <c r="L20" s="2"/>
      <c r="M20" s="2"/>
      <c r="N20" s="2"/>
      <c r="O20" s="56"/>
      <c r="R20" s="73">
        <v>45428</v>
      </c>
      <c r="S20" s="46" t="s">
        <v>677</v>
      </c>
      <c r="T20" s="87">
        <v>1</v>
      </c>
      <c r="U20" s="82">
        <v>0</v>
      </c>
      <c r="V20" s="82">
        <v>0</v>
      </c>
      <c r="W20" s="82">
        <v>0</v>
      </c>
      <c r="X20" s="82">
        <v>0</v>
      </c>
      <c r="Y20" s="77">
        <v>0</v>
      </c>
    </row>
    <row r="21" spans="2:25" x14ac:dyDescent="0.25">
      <c r="B21" s="55"/>
      <c r="C21" s="2"/>
      <c r="D21" s="2"/>
      <c r="E21" s="2"/>
      <c r="F21" s="2"/>
      <c r="G21" s="2"/>
      <c r="H21" s="2"/>
      <c r="I21" s="2"/>
      <c r="J21" s="2"/>
      <c r="K21" s="2"/>
      <c r="L21" s="2"/>
      <c r="M21" s="2"/>
      <c r="N21" s="2"/>
      <c r="O21" s="56"/>
      <c r="R21" s="73">
        <v>45428</v>
      </c>
      <c r="S21" s="47" t="s">
        <v>574</v>
      </c>
      <c r="T21" s="87">
        <v>1</v>
      </c>
      <c r="U21" s="82">
        <v>0</v>
      </c>
      <c r="V21" s="82">
        <v>0</v>
      </c>
      <c r="W21" s="82">
        <v>0</v>
      </c>
      <c r="X21" s="82">
        <v>0</v>
      </c>
      <c r="Y21" s="77">
        <v>0</v>
      </c>
    </row>
    <row r="22" spans="2:25" ht="15.75" thickBot="1" x14ac:dyDescent="0.3">
      <c r="B22" s="55"/>
      <c r="C22" s="2"/>
      <c r="D22" s="2"/>
      <c r="E22" s="2"/>
      <c r="F22" s="2"/>
      <c r="G22" s="2"/>
      <c r="H22" s="2"/>
      <c r="I22" s="2"/>
      <c r="J22" s="2"/>
      <c r="K22" s="2"/>
      <c r="L22" s="2"/>
      <c r="M22" s="2"/>
      <c r="N22" s="2"/>
      <c r="O22" s="56"/>
      <c r="R22" s="73">
        <v>45428</v>
      </c>
      <c r="S22" s="48" t="s">
        <v>576</v>
      </c>
      <c r="T22" s="87">
        <v>1</v>
      </c>
      <c r="U22" s="82">
        <v>0</v>
      </c>
      <c r="V22" s="82">
        <v>0</v>
      </c>
      <c r="W22" s="82">
        <v>0</v>
      </c>
      <c r="X22" s="82">
        <v>0</v>
      </c>
      <c r="Y22" s="77">
        <v>0</v>
      </c>
    </row>
    <row r="23" spans="2:25" x14ac:dyDescent="0.25">
      <c r="B23" s="55"/>
      <c r="C23" s="2"/>
      <c r="D23" s="2"/>
      <c r="E23" s="2"/>
      <c r="F23" s="2"/>
      <c r="G23" s="2"/>
      <c r="H23" s="2"/>
      <c r="I23" s="2"/>
      <c r="J23" s="2"/>
      <c r="K23" s="2"/>
      <c r="L23" s="2"/>
      <c r="M23" s="2"/>
      <c r="N23" s="2"/>
      <c r="O23" s="56"/>
      <c r="R23" s="73">
        <v>45429</v>
      </c>
      <c r="S23" s="46" t="s">
        <v>488</v>
      </c>
      <c r="T23" s="87">
        <v>2</v>
      </c>
      <c r="U23" s="82">
        <v>0</v>
      </c>
      <c r="V23" s="82">
        <v>0</v>
      </c>
      <c r="W23" s="82">
        <v>0</v>
      </c>
      <c r="X23" s="82">
        <v>0</v>
      </c>
      <c r="Y23" s="77">
        <v>0</v>
      </c>
    </row>
    <row r="24" spans="2:25" ht="15.75" thickBot="1" x14ac:dyDescent="0.3">
      <c r="B24" s="55"/>
      <c r="C24" s="2"/>
      <c r="D24" s="2"/>
      <c r="E24" s="2"/>
      <c r="F24" s="2"/>
      <c r="G24" s="2"/>
      <c r="H24" s="2"/>
      <c r="I24" s="2"/>
      <c r="J24" s="2"/>
      <c r="K24" s="2"/>
      <c r="L24" s="2"/>
      <c r="M24" s="2"/>
      <c r="N24" s="2"/>
      <c r="O24" s="56"/>
      <c r="R24" s="73">
        <v>45429</v>
      </c>
      <c r="S24" s="48" t="s">
        <v>574</v>
      </c>
      <c r="T24" s="87">
        <v>1</v>
      </c>
      <c r="U24" s="82">
        <v>0</v>
      </c>
      <c r="V24" s="82">
        <v>0</v>
      </c>
      <c r="W24" s="82">
        <v>0</v>
      </c>
      <c r="X24" s="82">
        <v>0</v>
      </c>
      <c r="Y24" s="77">
        <v>0</v>
      </c>
    </row>
    <row r="25" spans="2:25" ht="15.75" thickBot="1" x14ac:dyDescent="0.3">
      <c r="B25" s="55"/>
      <c r="C25" s="2"/>
      <c r="D25" s="2"/>
      <c r="E25" s="2"/>
      <c r="F25" s="2"/>
      <c r="G25" s="2"/>
      <c r="H25" s="2"/>
      <c r="I25" s="2"/>
      <c r="J25" s="2"/>
      <c r="K25" s="2"/>
      <c r="L25" s="2"/>
      <c r="M25" s="2"/>
      <c r="N25" s="2"/>
      <c r="O25" s="56"/>
      <c r="R25" s="73">
        <v>45430</v>
      </c>
      <c r="S25" s="71" t="s">
        <v>594</v>
      </c>
      <c r="T25" s="87">
        <v>1</v>
      </c>
      <c r="U25" s="82">
        <v>0</v>
      </c>
      <c r="V25" s="82">
        <v>0</v>
      </c>
      <c r="W25" s="82">
        <v>0</v>
      </c>
      <c r="X25" s="82">
        <v>0</v>
      </c>
      <c r="Y25" s="77">
        <v>0</v>
      </c>
    </row>
    <row r="26" spans="2:25" ht="15.75" thickBot="1" x14ac:dyDescent="0.3">
      <c r="B26" s="55"/>
      <c r="C26" s="2"/>
      <c r="D26" s="2"/>
      <c r="E26" s="2"/>
      <c r="F26" s="2"/>
      <c r="G26" s="2"/>
      <c r="H26" s="2"/>
      <c r="I26" s="2"/>
      <c r="J26" s="2"/>
      <c r="K26" s="2"/>
      <c r="L26" s="2"/>
      <c r="M26" s="2"/>
      <c r="N26" s="2"/>
      <c r="O26" s="56"/>
      <c r="R26" s="73">
        <v>45431</v>
      </c>
      <c r="S26" s="71" t="s">
        <v>601</v>
      </c>
      <c r="T26" s="87">
        <v>1</v>
      </c>
      <c r="U26" s="82">
        <v>0</v>
      </c>
      <c r="V26" s="82">
        <v>0</v>
      </c>
      <c r="W26" s="82">
        <v>0</v>
      </c>
      <c r="X26" s="82">
        <v>0</v>
      </c>
      <c r="Y26" s="77">
        <v>0</v>
      </c>
    </row>
    <row r="27" spans="2:25" ht="15.75" thickBot="1" x14ac:dyDescent="0.3">
      <c r="B27" s="55"/>
      <c r="C27" s="2"/>
      <c r="D27" s="2"/>
      <c r="E27" s="2"/>
      <c r="F27" s="2"/>
      <c r="G27" s="2"/>
      <c r="H27" s="2"/>
      <c r="I27" s="2"/>
      <c r="J27" s="2"/>
      <c r="K27" s="2"/>
      <c r="L27" s="2"/>
      <c r="M27" s="2"/>
      <c r="N27" s="2"/>
      <c r="O27" s="56"/>
      <c r="R27" s="73">
        <v>45432</v>
      </c>
      <c r="S27" s="71" t="s">
        <v>634</v>
      </c>
      <c r="T27" s="87">
        <v>1</v>
      </c>
      <c r="U27" s="82">
        <v>0</v>
      </c>
      <c r="V27" s="82">
        <v>0</v>
      </c>
      <c r="W27" s="82">
        <v>0</v>
      </c>
      <c r="X27" s="82">
        <v>0</v>
      </c>
      <c r="Y27" s="77">
        <v>0</v>
      </c>
    </row>
    <row r="28" spans="2:25" x14ac:dyDescent="0.25">
      <c r="B28" s="55"/>
      <c r="C28" s="2"/>
      <c r="D28" s="2"/>
      <c r="E28" s="2"/>
      <c r="F28" s="2"/>
      <c r="G28" s="2"/>
      <c r="H28" s="2"/>
      <c r="I28" s="2"/>
      <c r="J28" s="2"/>
      <c r="K28" s="2"/>
      <c r="L28" s="2"/>
      <c r="M28" s="2"/>
      <c r="N28" s="2"/>
      <c r="O28" s="56"/>
      <c r="R28" s="73">
        <v>45433</v>
      </c>
      <c r="S28" s="46" t="s">
        <v>490</v>
      </c>
      <c r="T28" s="87">
        <v>1</v>
      </c>
      <c r="U28" s="82">
        <v>0</v>
      </c>
      <c r="V28" s="82">
        <v>0</v>
      </c>
      <c r="W28" s="82">
        <v>0</v>
      </c>
      <c r="X28" s="82">
        <v>0</v>
      </c>
      <c r="Y28" s="77">
        <v>0</v>
      </c>
    </row>
    <row r="29" spans="2:25" ht="15.75" thickBot="1" x14ac:dyDescent="0.3">
      <c r="B29" s="64"/>
      <c r="C29" s="65"/>
      <c r="D29" s="65"/>
      <c r="E29" s="65"/>
      <c r="F29" s="65"/>
      <c r="G29" s="65"/>
      <c r="H29" s="65"/>
      <c r="I29" s="65"/>
      <c r="J29" s="65"/>
      <c r="K29" s="65"/>
      <c r="L29" s="65"/>
      <c r="M29" s="65"/>
      <c r="N29" s="65"/>
      <c r="O29" s="66"/>
      <c r="R29" s="73">
        <v>45433</v>
      </c>
      <c r="S29" s="48" t="s">
        <v>479</v>
      </c>
      <c r="T29" s="87">
        <v>1</v>
      </c>
      <c r="U29" s="82">
        <v>0</v>
      </c>
      <c r="V29" s="82">
        <v>0</v>
      </c>
      <c r="W29" s="82">
        <v>0</v>
      </c>
      <c r="X29" s="82">
        <v>0</v>
      </c>
      <c r="Y29" s="77">
        <v>0</v>
      </c>
    </row>
    <row r="30" spans="2:25" x14ac:dyDescent="0.25">
      <c r="R30" s="73">
        <v>45434</v>
      </c>
      <c r="S30" s="46" t="s">
        <v>488</v>
      </c>
      <c r="T30" s="87">
        <v>1</v>
      </c>
      <c r="U30" s="82">
        <v>0</v>
      </c>
      <c r="V30" s="82">
        <v>0</v>
      </c>
      <c r="W30" s="82">
        <v>0</v>
      </c>
      <c r="X30" s="82">
        <v>0</v>
      </c>
      <c r="Y30" s="77">
        <v>0</v>
      </c>
    </row>
    <row r="31" spans="2:25" x14ac:dyDescent="0.25">
      <c r="R31" s="73">
        <v>45434</v>
      </c>
      <c r="S31" s="47" t="s">
        <v>490</v>
      </c>
      <c r="T31" s="87">
        <v>1</v>
      </c>
      <c r="U31" s="82">
        <v>0</v>
      </c>
      <c r="V31" s="82">
        <v>0</v>
      </c>
      <c r="W31" s="82">
        <v>0</v>
      </c>
      <c r="X31" s="82">
        <v>0</v>
      </c>
      <c r="Y31" s="77">
        <v>0</v>
      </c>
    </row>
    <row r="32" spans="2:25" x14ac:dyDescent="0.25">
      <c r="R32" s="73">
        <v>45434</v>
      </c>
      <c r="S32" s="47" t="s">
        <v>594</v>
      </c>
      <c r="T32" s="87">
        <v>1</v>
      </c>
      <c r="U32" s="82">
        <v>0</v>
      </c>
      <c r="V32" s="82">
        <v>0</v>
      </c>
      <c r="W32" s="82">
        <v>0</v>
      </c>
      <c r="X32" s="82">
        <v>0</v>
      </c>
      <c r="Y32" s="77">
        <v>0</v>
      </c>
    </row>
    <row r="33" spans="18:25" ht="14.45" customHeight="1" thickBot="1" x14ac:dyDescent="0.3">
      <c r="R33" s="73">
        <v>45434</v>
      </c>
      <c r="S33" s="48" t="s">
        <v>588</v>
      </c>
      <c r="T33" s="87">
        <v>1</v>
      </c>
      <c r="U33" s="82">
        <v>0</v>
      </c>
      <c r="V33" s="82">
        <v>0</v>
      </c>
      <c r="W33" s="82">
        <v>0</v>
      </c>
      <c r="X33" s="82">
        <v>0</v>
      </c>
      <c r="Y33" s="77">
        <v>0</v>
      </c>
    </row>
    <row r="34" spans="18:25" ht="15.75" thickBot="1" x14ac:dyDescent="0.3">
      <c r="R34" s="73">
        <v>45435</v>
      </c>
      <c r="S34" s="71" t="s">
        <v>489</v>
      </c>
      <c r="T34" s="87">
        <v>1</v>
      </c>
      <c r="U34" s="82">
        <v>0</v>
      </c>
      <c r="V34" s="82">
        <v>0</v>
      </c>
      <c r="W34" s="82">
        <v>0</v>
      </c>
      <c r="X34" s="82">
        <v>0</v>
      </c>
      <c r="Y34" s="77">
        <v>0</v>
      </c>
    </row>
    <row r="35" spans="18:25" x14ac:dyDescent="0.25">
      <c r="R35" s="73">
        <v>45437</v>
      </c>
      <c r="S35" s="46" t="s">
        <v>491</v>
      </c>
      <c r="T35" s="87">
        <v>1</v>
      </c>
      <c r="U35" s="82">
        <v>0</v>
      </c>
      <c r="V35" s="82">
        <v>0</v>
      </c>
      <c r="W35" s="82">
        <v>0</v>
      </c>
      <c r="X35" s="82">
        <v>0</v>
      </c>
      <c r="Y35" s="77">
        <v>0</v>
      </c>
    </row>
    <row r="36" spans="18:25" ht="15.75" thickBot="1" x14ac:dyDescent="0.3">
      <c r="R36" s="73">
        <v>45437</v>
      </c>
      <c r="S36" s="48" t="s">
        <v>677</v>
      </c>
      <c r="T36" s="87">
        <v>1</v>
      </c>
      <c r="U36" s="82">
        <v>0</v>
      </c>
      <c r="V36" s="82">
        <v>0</v>
      </c>
      <c r="W36" s="82">
        <v>0</v>
      </c>
      <c r="X36" s="82">
        <v>0</v>
      </c>
      <c r="Y36" s="77">
        <v>0</v>
      </c>
    </row>
    <row r="37" spans="18:25" ht="15.75" thickBot="1" x14ac:dyDescent="0.3">
      <c r="R37" s="73">
        <v>45439</v>
      </c>
      <c r="S37" s="71" t="s">
        <v>594</v>
      </c>
      <c r="T37" s="87">
        <v>1</v>
      </c>
      <c r="U37" s="82">
        <v>0</v>
      </c>
      <c r="V37" s="82">
        <v>0</v>
      </c>
      <c r="W37" s="82">
        <v>0</v>
      </c>
      <c r="X37" s="82">
        <v>0</v>
      </c>
      <c r="Y37" s="77">
        <v>0</v>
      </c>
    </row>
    <row r="38" spans="18:25" ht="15.75" thickBot="1" x14ac:dyDescent="0.3">
      <c r="R38" s="73">
        <v>45440</v>
      </c>
      <c r="S38" s="71" t="s">
        <v>491</v>
      </c>
      <c r="T38" s="87">
        <v>2</v>
      </c>
      <c r="U38" s="82">
        <v>0</v>
      </c>
      <c r="V38" s="82">
        <v>0</v>
      </c>
      <c r="W38" s="82">
        <v>0</v>
      </c>
      <c r="X38" s="82">
        <v>0</v>
      </c>
      <c r="Y38" s="77">
        <v>0</v>
      </c>
    </row>
    <row r="39" spans="18:25" ht="15.75" thickBot="1" x14ac:dyDescent="0.3">
      <c r="R39" s="73">
        <v>45442</v>
      </c>
      <c r="S39" s="71" t="s">
        <v>634</v>
      </c>
      <c r="T39" s="87">
        <v>1</v>
      </c>
      <c r="U39" s="82">
        <v>0</v>
      </c>
      <c r="V39" s="82">
        <v>0</v>
      </c>
      <c r="W39" s="82">
        <v>0</v>
      </c>
      <c r="X39" s="82">
        <v>0</v>
      </c>
      <c r="Y39" s="77">
        <v>0</v>
      </c>
    </row>
    <row r="40" spans="18:25" ht="15.75" thickBot="1" x14ac:dyDescent="0.3">
      <c r="R40" s="73">
        <v>45443</v>
      </c>
      <c r="S40" s="71" t="s">
        <v>574</v>
      </c>
      <c r="T40" s="87">
        <v>1</v>
      </c>
      <c r="U40" s="82">
        <v>0</v>
      </c>
      <c r="V40" s="82">
        <v>0</v>
      </c>
      <c r="W40" s="82">
        <v>0</v>
      </c>
      <c r="X40" s="82">
        <v>0</v>
      </c>
      <c r="Y40" s="77">
        <v>0</v>
      </c>
    </row>
    <row r="41" spans="18:25" x14ac:dyDescent="0.25">
      <c r="R41" s="73">
        <v>45444</v>
      </c>
      <c r="S41" s="46" t="s">
        <v>490</v>
      </c>
      <c r="T41" s="87">
        <v>1</v>
      </c>
      <c r="U41" s="82">
        <v>0</v>
      </c>
      <c r="V41" s="82">
        <v>0</v>
      </c>
      <c r="W41" s="82">
        <v>0</v>
      </c>
      <c r="X41" s="82">
        <v>0</v>
      </c>
      <c r="Y41" s="77">
        <v>0</v>
      </c>
    </row>
    <row r="42" spans="18:25" ht="15.75" thickBot="1" x14ac:dyDescent="0.3">
      <c r="R42" s="73">
        <v>45444</v>
      </c>
      <c r="S42" s="48" t="s">
        <v>677</v>
      </c>
      <c r="T42" s="87">
        <v>1</v>
      </c>
      <c r="U42" s="82">
        <v>0</v>
      </c>
      <c r="V42" s="82">
        <v>0</v>
      </c>
      <c r="W42" s="82">
        <v>0</v>
      </c>
      <c r="X42" s="82">
        <v>0</v>
      </c>
      <c r="Y42" s="77">
        <v>0</v>
      </c>
    </row>
    <row r="43" spans="18:25" x14ac:dyDescent="0.25">
      <c r="R43" s="73">
        <v>45445</v>
      </c>
      <c r="S43" s="46" t="s">
        <v>598</v>
      </c>
      <c r="T43" s="87">
        <v>1</v>
      </c>
      <c r="U43" s="82">
        <v>0</v>
      </c>
      <c r="V43" s="82">
        <v>0</v>
      </c>
      <c r="W43" s="82">
        <v>0</v>
      </c>
      <c r="X43" s="82">
        <v>0</v>
      </c>
      <c r="Y43" s="77">
        <v>0</v>
      </c>
    </row>
    <row r="44" spans="18:25" ht="15.75" thickBot="1" x14ac:dyDescent="0.3">
      <c r="R44" s="73">
        <v>45445</v>
      </c>
      <c r="S44" s="48" t="s">
        <v>601</v>
      </c>
      <c r="T44" s="87">
        <v>1</v>
      </c>
      <c r="U44" s="82">
        <v>0</v>
      </c>
      <c r="V44" s="82">
        <v>0</v>
      </c>
      <c r="W44" s="82">
        <v>0</v>
      </c>
      <c r="X44" s="82">
        <v>0</v>
      </c>
      <c r="Y44" s="77">
        <v>0</v>
      </c>
    </row>
    <row r="45" spans="18:25" x14ac:dyDescent="0.25">
      <c r="R45" s="73">
        <v>45446</v>
      </c>
      <c r="S45" s="46" t="s">
        <v>488</v>
      </c>
      <c r="T45" s="87">
        <v>1</v>
      </c>
      <c r="U45" s="82">
        <v>0</v>
      </c>
      <c r="V45" s="82">
        <v>0</v>
      </c>
      <c r="W45" s="82">
        <v>0</v>
      </c>
      <c r="X45" s="82">
        <v>0</v>
      </c>
      <c r="Y45" s="77">
        <v>0</v>
      </c>
    </row>
    <row r="46" spans="18:25" x14ac:dyDescent="0.25">
      <c r="R46" s="73">
        <v>45446</v>
      </c>
      <c r="S46" s="47" t="s">
        <v>598</v>
      </c>
      <c r="T46" s="87">
        <v>1</v>
      </c>
      <c r="U46" s="82">
        <v>0</v>
      </c>
      <c r="V46" s="82">
        <v>0</v>
      </c>
      <c r="W46" s="82">
        <v>0</v>
      </c>
      <c r="X46" s="82">
        <v>0</v>
      </c>
      <c r="Y46" s="77">
        <v>0</v>
      </c>
    </row>
    <row r="47" spans="18:25" ht="15.75" thickBot="1" x14ac:dyDescent="0.3">
      <c r="R47" s="73">
        <v>45446</v>
      </c>
      <c r="S47" s="48" t="s">
        <v>594</v>
      </c>
      <c r="T47" s="87">
        <v>1</v>
      </c>
      <c r="U47" s="82">
        <v>0</v>
      </c>
      <c r="V47" s="82">
        <v>0</v>
      </c>
      <c r="W47" s="82">
        <v>0</v>
      </c>
      <c r="X47" s="82">
        <v>0</v>
      </c>
      <c r="Y47" s="77">
        <v>0</v>
      </c>
    </row>
    <row r="48" spans="18:25" ht="15.75" thickBot="1" x14ac:dyDescent="0.3">
      <c r="R48" s="73">
        <v>45448</v>
      </c>
      <c r="S48" s="71" t="s">
        <v>574</v>
      </c>
      <c r="T48" s="87">
        <v>1</v>
      </c>
      <c r="U48" s="82">
        <v>0</v>
      </c>
      <c r="V48" s="82">
        <v>0</v>
      </c>
      <c r="W48" s="82">
        <v>0</v>
      </c>
      <c r="X48" s="82">
        <v>0</v>
      </c>
      <c r="Y48" s="77">
        <v>0</v>
      </c>
    </row>
    <row r="49" spans="18:25" ht="15.75" thickBot="1" x14ac:dyDescent="0.3">
      <c r="R49" s="73">
        <v>45451</v>
      </c>
      <c r="S49" s="71" t="s">
        <v>598</v>
      </c>
      <c r="T49" s="87">
        <v>1</v>
      </c>
      <c r="U49" s="82">
        <v>0</v>
      </c>
      <c r="V49" s="82">
        <v>0</v>
      </c>
      <c r="W49" s="82">
        <v>0</v>
      </c>
      <c r="X49" s="82">
        <v>0</v>
      </c>
      <c r="Y49" s="77">
        <v>0</v>
      </c>
    </row>
    <row r="50" spans="18:25" x14ac:dyDescent="0.25">
      <c r="R50" s="73">
        <v>45452</v>
      </c>
      <c r="S50" s="46" t="s">
        <v>489</v>
      </c>
      <c r="T50" s="87">
        <v>1</v>
      </c>
      <c r="U50" s="82">
        <v>0</v>
      </c>
      <c r="V50" s="82">
        <v>0</v>
      </c>
      <c r="W50" s="82">
        <v>0</v>
      </c>
      <c r="X50" s="82">
        <v>0</v>
      </c>
      <c r="Y50" s="77">
        <v>0</v>
      </c>
    </row>
    <row r="51" spans="18:25" x14ac:dyDescent="0.25">
      <c r="R51" s="73">
        <v>45452</v>
      </c>
      <c r="S51" s="47" t="s">
        <v>677</v>
      </c>
      <c r="T51" s="87">
        <v>1</v>
      </c>
      <c r="U51" s="82">
        <v>0</v>
      </c>
      <c r="V51" s="82">
        <v>0</v>
      </c>
      <c r="W51" s="82">
        <v>0</v>
      </c>
      <c r="X51" s="82">
        <v>0</v>
      </c>
      <c r="Y51" s="77">
        <v>0</v>
      </c>
    </row>
    <row r="52" spans="18:25" ht="15.75" thickBot="1" x14ac:dyDescent="0.3">
      <c r="R52" s="73">
        <v>45452</v>
      </c>
      <c r="S52" s="48" t="s">
        <v>581</v>
      </c>
      <c r="T52" s="87">
        <v>1</v>
      </c>
      <c r="U52" s="82">
        <v>0</v>
      </c>
      <c r="V52" s="82">
        <v>0</v>
      </c>
      <c r="W52" s="82">
        <v>0</v>
      </c>
      <c r="X52" s="82">
        <v>0</v>
      </c>
      <c r="Y52" s="77">
        <v>0</v>
      </c>
    </row>
    <row r="53" spans="18:25" ht="15.75" thickBot="1" x14ac:dyDescent="0.3">
      <c r="R53" s="73">
        <v>45454</v>
      </c>
      <c r="S53" s="71" t="s">
        <v>488</v>
      </c>
      <c r="T53" s="87">
        <v>1</v>
      </c>
      <c r="U53" s="82">
        <v>0</v>
      </c>
      <c r="V53" s="82">
        <v>0</v>
      </c>
      <c r="W53" s="82">
        <v>0</v>
      </c>
      <c r="X53" s="82">
        <v>0</v>
      </c>
      <c r="Y53" s="77">
        <v>0</v>
      </c>
    </row>
    <row r="54" spans="18:25" x14ac:dyDescent="0.25">
      <c r="R54" s="73">
        <v>45456</v>
      </c>
      <c r="S54" s="46" t="s">
        <v>598</v>
      </c>
      <c r="T54" s="87">
        <v>1</v>
      </c>
      <c r="U54" s="82">
        <v>0</v>
      </c>
      <c r="V54" s="82">
        <v>0</v>
      </c>
      <c r="W54" s="82">
        <v>0</v>
      </c>
      <c r="X54" s="82">
        <v>0</v>
      </c>
      <c r="Y54" s="77">
        <v>0</v>
      </c>
    </row>
    <row r="55" spans="18:25" x14ac:dyDescent="0.25">
      <c r="R55" s="73">
        <v>45456</v>
      </c>
      <c r="S55" s="47" t="s">
        <v>677</v>
      </c>
      <c r="T55" s="87">
        <v>1</v>
      </c>
      <c r="U55" s="82">
        <v>0</v>
      </c>
      <c r="V55" s="82">
        <v>0</v>
      </c>
      <c r="W55" s="82">
        <v>0</v>
      </c>
      <c r="X55" s="82">
        <v>0</v>
      </c>
      <c r="Y55" s="77">
        <v>0</v>
      </c>
    </row>
    <row r="56" spans="18:25" ht="15.75" thickBot="1" x14ac:dyDescent="0.3">
      <c r="R56" s="73">
        <v>45456</v>
      </c>
      <c r="S56" s="48" t="s">
        <v>634</v>
      </c>
      <c r="T56" s="87">
        <v>1</v>
      </c>
      <c r="U56" s="82">
        <v>0</v>
      </c>
      <c r="V56" s="82">
        <v>0</v>
      </c>
      <c r="W56" s="82">
        <v>0</v>
      </c>
      <c r="X56" s="82">
        <v>0</v>
      </c>
      <c r="Y56" s="77">
        <v>0</v>
      </c>
    </row>
    <row r="57" spans="18:25" x14ac:dyDescent="0.25">
      <c r="R57" s="73">
        <v>45460</v>
      </c>
      <c r="S57" s="46" t="s">
        <v>479</v>
      </c>
      <c r="T57" s="87">
        <v>1</v>
      </c>
      <c r="U57" s="82">
        <v>0</v>
      </c>
      <c r="V57" s="82">
        <v>0</v>
      </c>
      <c r="W57" s="82">
        <v>0</v>
      </c>
      <c r="X57" s="82">
        <v>0</v>
      </c>
      <c r="Y57" s="77">
        <v>0</v>
      </c>
    </row>
    <row r="58" spans="18:25" ht="15.75" thickBot="1" x14ac:dyDescent="0.3">
      <c r="R58" s="73">
        <v>45460</v>
      </c>
      <c r="S58" s="48" t="s">
        <v>594</v>
      </c>
      <c r="T58" s="87">
        <v>1</v>
      </c>
      <c r="U58" s="82">
        <v>0</v>
      </c>
      <c r="V58" s="82">
        <v>0</v>
      </c>
      <c r="W58" s="82">
        <v>0</v>
      </c>
      <c r="X58" s="82">
        <v>0</v>
      </c>
      <c r="Y58" s="77">
        <v>0</v>
      </c>
    </row>
    <row r="59" spans="18:25" ht="15.75" thickBot="1" x14ac:dyDescent="0.3">
      <c r="R59" s="73">
        <v>45461</v>
      </c>
      <c r="S59" s="71" t="s">
        <v>677</v>
      </c>
      <c r="T59" s="87">
        <v>1</v>
      </c>
      <c r="U59" s="82">
        <v>0</v>
      </c>
      <c r="V59" s="82">
        <v>0</v>
      </c>
      <c r="W59" s="82">
        <v>0</v>
      </c>
      <c r="X59" s="82">
        <v>0</v>
      </c>
      <c r="Y59" s="77">
        <v>0</v>
      </c>
    </row>
    <row r="60" spans="18:25" x14ac:dyDescent="0.25">
      <c r="R60" s="73">
        <v>45462</v>
      </c>
      <c r="S60" s="46" t="s">
        <v>489</v>
      </c>
      <c r="T60" s="87">
        <v>1</v>
      </c>
      <c r="U60" s="82">
        <v>0</v>
      </c>
      <c r="V60" s="82">
        <v>0</v>
      </c>
      <c r="W60" s="82">
        <v>0</v>
      </c>
      <c r="X60" s="82">
        <v>0</v>
      </c>
      <c r="Y60" s="77">
        <v>0</v>
      </c>
    </row>
    <row r="61" spans="18:25" ht="15.75" thickBot="1" x14ac:dyDescent="0.3">
      <c r="R61" s="73">
        <v>45462</v>
      </c>
      <c r="S61" s="48" t="s">
        <v>677</v>
      </c>
      <c r="T61" s="87">
        <v>1</v>
      </c>
      <c r="U61" s="82">
        <v>0</v>
      </c>
      <c r="V61" s="82">
        <v>0</v>
      </c>
      <c r="W61" s="82">
        <v>0</v>
      </c>
      <c r="X61" s="82">
        <v>0</v>
      </c>
      <c r="Y61" s="77">
        <v>0</v>
      </c>
    </row>
    <row r="62" spans="18:25" ht="15.75" thickBot="1" x14ac:dyDescent="0.3">
      <c r="R62" s="73">
        <v>45463</v>
      </c>
      <c r="S62" s="71" t="s">
        <v>579</v>
      </c>
      <c r="T62" s="87">
        <v>1</v>
      </c>
      <c r="U62" s="82">
        <v>0</v>
      </c>
      <c r="V62" s="82">
        <v>0</v>
      </c>
      <c r="W62" s="82">
        <v>0</v>
      </c>
      <c r="X62" s="82">
        <v>0</v>
      </c>
      <c r="Y62" s="77">
        <v>0</v>
      </c>
    </row>
    <row r="63" spans="18:25" ht="15.75" thickBot="1" x14ac:dyDescent="0.3">
      <c r="R63" s="73">
        <v>45464</v>
      </c>
      <c r="S63" s="71" t="s">
        <v>489</v>
      </c>
      <c r="T63" s="87">
        <v>1</v>
      </c>
      <c r="U63" s="82">
        <v>0</v>
      </c>
      <c r="V63" s="82">
        <v>0</v>
      </c>
      <c r="W63" s="82">
        <v>0</v>
      </c>
      <c r="X63" s="82">
        <v>0</v>
      </c>
      <c r="Y63" s="77">
        <v>0</v>
      </c>
    </row>
    <row r="64" spans="18:25" ht="15.75" thickBot="1" x14ac:dyDescent="0.3">
      <c r="R64" s="73">
        <v>45465</v>
      </c>
      <c r="S64" s="71" t="s">
        <v>634</v>
      </c>
      <c r="T64" s="87">
        <v>1</v>
      </c>
      <c r="U64" s="82">
        <v>0</v>
      </c>
      <c r="V64" s="82">
        <v>0</v>
      </c>
      <c r="W64" s="82">
        <v>0</v>
      </c>
      <c r="X64" s="82">
        <v>0</v>
      </c>
      <c r="Y64" s="77">
        <v>0</v>
      </c>
    </row>
    <row r="65" spans="18:25" x14ac:dyDescent="0.25">
      <c r="R65" s="73">
        <v>45466</v>
      </c>
      <c r="S65" s="46" t="s">
        <v>489</v>
      </c>
      <c r="T65" s="87">
        <v>1</v>
      </c>
      <c r="U65" s="82">
        <v>0</v>
      </c>
      <c r="V65" s="82">
        <v>0</v>
      </c>
      <c r="W65" s="82">
        <v>0</v>
      </c>
      <c r="X65" s="82">
        <v>0</v>
      </c>
      <c r="Y65" s="77">
        <v>0</v>
      </c>
    </row>
    <row r="66" spans="18:25" ht="15.75" thickBot="1" x14ac:dyDescent="0.3">
      <c r="R66" s="73">
        <v>45466</v>
      </c>
      <c r="S66" s="48" t="s">
        <v>634</v>
      </c>
      <c r="T66" s="87">
        <v>1</v>
      </c>
      <c r="U66" s="82">
        <v>0</v>
      </c>
      <c r="V66" s="82">
        <v>0</v>
      </c>
      <c r="W66" s="82">
        <v>0</v>
      </c>
      <c r="X66" s="82">
        <v>0</v>
      </c>
      <c r="Y66" s="77">
        <v>0</v>
      </c>
    </row>
    <row r="67" spans="18:25" ht="15.75" thickBot="1" x14ac:dyDescent="0.3">
      <c r="R67" s="73">
        <v>45467</v>
      </c>
      <c r="S67" s="71" t="s">
        <v>576</v>
      </c>
      <c r="T67" s="87">
        <v>1</v>
      </c>
      <c r="U67" s="82">
        <v>0</v>
      </c>
      <c r="V67" s="82">
        <v>0</v>
      </c>
      <c r="W67" s="82">
        <v>0</v>
      </c>
      <c r="X67" s="82">
        <v>0</v>
      </c>
      <c r="Y67" s="77">
        <v>0</v>
      </c>
    </row>
    <row r="68" spans="18:25" x14ac:dyDescent="0.25">
      <c r="R68" s="73">
        <v>45468</v>
      </c>
      <c r="S68" s="46" t="s">
        <v>634</v>
      </c>
      <c r="T68" s="87">
        <v>1</v>
      </c>
      <c r="U68" s="82">
        <v>0</v>
      </c>
      <c r="V68" s="82">
        <v>0</v>
      </c>
      <c r="W68" s="82">
        <v>0</v>
      </c>
      <c r="X68" s="82">
        <v>0</v>
      </c>
      <c r="Y68" s="77">
        <v>0</v>
      </c>
    </row>
    <row r="69" spans="18:25" ht="15.75" thickBot="1" x14ac:dyDescent="0.3">
      <c r="R69" s="73">
        <v>45468</v>
      </c>
      <c r="S69" s="48" t="s">
        <v>579</v>
      </c>
      <c r="T69" s="87">
        <v>1</v>
      </c>
      <c r="U69" s="82">
        <v>0</v>
      </c>
      <c r="V69" s="82">
        <v>0</v>
      </c>
      <c r="W69" s="82">
        <v>0</v>
      </c>
      <c r="X69" s="82">
        <v>0</v>
      </c>
      <c r="Y69" s="77">
        <v>0</v>
      </c>
    </row>
    <row r="70" spans="18:25" x14ac:dyDescent="0.25">
      <c r="R70" s="73">
        <v>45469</v>
      </c>
      <c r="S70" s="46" t="s">
        <v>598</v>
      </c>
      <c r="T70" s="87">
        <v>1</v>
      </c>
      <c r="U70" s="82">
        <v>0</v>
      </c>
      <c r="V70" s="82">
        <v>0</v>
      </c>
      <c r="W70" s="82">
        <v>0</v>
      </c>
      <c r="X70" s="82">
        <v>0</v>
      </c>
      <c r="Y70" s="77">
        <v>0</v>
      </c>
    </row>
    <row r="71" spans="18:25" x14ac:dyDescent="0.25">
      <c r="R71" s="73">
        <v>45469</v>
      </c>
      <c r="S71" s="47" t="s">
        <v>677</v>
      </c>
      <c r="T71" s="87">
        <v>1</v>
      </c>
      <c r="U71" s="82">
        <v>0</v>
      </c>
      <c r="V71" s="82">
        <v>0</v>
      </c>
      <c r="W71" s="82">
        <v>0</v>
      </c>
      <c r="X71" s="82">
        <v>0</v>
      </c>
      <c r="Y71" s="77">
        <v>0</v>
      </c>
    </row>
    <row r="72" spans="18:25" ht="15.75" thickBot="1" x14ac:dyDescent="0.3">
      <c r="R72" s="73">
        <v>45469</v>
      </c>
      <c r="S72" s="48" t="s">
        <v>576</v>
      </c>
      <c r="T72" s="87">
        <v>1</v>
      </c>
      <c r="U72" s="82">
        <v>0</v>
      </c>
      <c r="V72" s="82">
        <v>0</v>
      </c>
      <c r="W72" s="82">
        <v>0</v>
      </c>
      <c r="X72" s="82">
        <v>0</v>
      </c>
      <c r="Y72" s="77">
        <v>0</v>
      </c>
    </row>
    <row r="73" spans="18:25" x14ac:dyDescent="0.25">
      <c r="R73" s="73">
        <v>45470</v>
      </c>
      <c r="S73" s="46" t="s">
        <v>488</v>
      </c>
      <c r="T73" s="87">
        <v>1</v>
      </c>
      <c r="U73" s="82">
        <v>0</v>
      </c>
      <c r="V73" s="82">
        <v>0</v>
      </c>
      <c r="W73" s="82">
        <v>0</v>
      </c>
      <c r="X73" s="82">
        <v>0</v>
      </c>
      <c r="Y73" s="77">
        <v>0</v>
      </c>
    </row>
    <row r="74" spans="18:25" x14ac:dyDescent="0.25">
      <c r="R74" s="73">
        <v>45470</v>
      </c>
      <c r="S74" s="47" t="s">
        <v>598</v>
      </c>
      <c r="T74" s="87">
        <v>1</v>
      </c>
      <c r="U74" s="82">
        <v>0</v>
      </c>
      <c r="V74" s="82">
        <v>0</v>
      </c>
      <c r="W74" s="82">
        <v>0</v>
      </c>
      <c r="X74" s="82">
        <v>0</v>
      </c>
      <c r="Y74" s="77">
        <v>0</v>
      </c>
    </row>
    <row r="75" spans="18:25" x14ac:dyDescent="0.25">
      <c r="R75" s="73">
        <v>45470</v>
      </c>
      <c r="S75" s="47" t="s">
        <v>588</v>
      </c>
      <c r="T75" s="87">
        <v>1</v>
      </c>
      <c r="U75" s="82">
        <v>0</v>
      </c>
      <c r="V75" s="82">
        <v>0</v>
      </c>
      <c r="W75" s="82">
        <v>0</v>
      </c>
      <c r="X75" s="82">
        <v>0</v>
      </c>
      <c r="Y75" s="77">
        <v>0</v>
      </c>
    </row>
    <row r="76" spans="18:25" ht="15.75" thickBot="1" x14ac:dyDescent="0.3">
      <c r="R76" s="73">
        <v>45470</v>
      </c>
      <c r="S76" s="48" t="s">
        <v>634</v>
      </c>
      <c r="T76" s="87">
        <v>1</v>
      </c>
      <c r="U76" s="82">
        <v>0</v>
      </c>
      <c r="V76" s="82">
        <v>0</v>
      </c>
      <c r="W76" s="82">
        <v>0</v>
      </c>
      <c r="X76" s="82">
        <v>0</v>
      </c>
      <c r="Y76" s="77">
        <v>0</v>
      </c>
    </row>
    <row r="77" spans="18:25" x14ac:dyDescent="0.25">
      <c r="R77" s="73">
        <v>45471</v>
      </c>
      <c r="S77" s="46" t="s">
        <v>479</v>
      </c>
      <c r="T77" s="87">
        <v>1</v>
      </c>
      <c r="U77" s="82">
        <v>0</v>
      </c>
      <c r="V77" s="82">
        <v>0</v>
      </c>
      <c r="W77" s="82">
        <v>0</v>
      </c>
      <c r="X77" s="82">
        <v>0</v>
      </c>
      <c r="Y77" s="77">
        <v>0</v>
      </c>
    </row>
    <row r="78" spans="18:25" ht="15.75" thickBot="1" x14ac:dyDescent="0.3">
      <c r="R78" s="73">
        <v>45471</v>
      </c>
      <c r="S78" s="48" t="s">
        <v>601</v>
      </c>
      <c r="T78" s="87">
        <v>1</v>
      </c>
      <c r="U78" s="82">
        <v>0</v>
      </c>
      <c r="V78" s="82">
        <v>0</v>
      </c>
      <c r="W78" s="82">
        <v>0</v>
      </c>
      <c r="X78" s="82">
        <v>0</v>
      </c>
      <c r="Y78" s="77">
        <v>0</v>
      </c>
    </row>
    <row r="79" spans="18:25" ht="15.75" thickBot="1" x14ac:dyDescent="0.3">
      <c r="R79" s="73">
        <v>45472</v>
      </c>
      <c r="S79" s="71" t="s">
        <v>634</v>
      </c>
      <c r="T79" s="87">
        <v>1</v>
      </c>
      <c r="U79" s="82">
        <v>0</v>
      </c>
      <c r="V79" s="82">
        <v>0</v>
      </c>
      <c r="W79" s="82">
        <v>0</v>
      </c>
      <c r="X79" s="82">
        <v>0</v>
      </c>
      <c r="Y79" s="77">
        <v>0</v>
      </c>
    </row>
    <row r="80" spans="18:25" ht="15.75" thickBot="1" x14ac:dyDescent="0.3">
      <c r="R80" s="73">
        <v>45474</v>
      </c>
      <c r="S80" s="71" t="s">
        <v>489</v>
      </c>
      <c r="T80" s="87">
        <v>1</v>
      </c>
      <c r="U80" s="82">
        <v>0</v>
      </c>
      <c r="V80" s="82">
        <v>0</v>
      </c>
      <c r="W80" s="82">
        <v>0</v>
      </c>
      <c r="X80" s="82">
        <v>0</v>
      </c>
      <c r="Y80" s="77">
        <v>0</v>
      </c>
    </row>
    <row r="81" spans="18:25" x14ac:dyDescent="0.25">
      <c r="R81" s="73">
        <v>45476</v>
      </c>
      <c r="S81" s="46" t="s">
        <v>489</v>
      </c>
      <c r="T81" s="87">
        <v>1</v>
      </c>
      <c r="U81" s="82">
        <v>0</v>
      </c>
      <c r="V81" s="82">
        <v>0</v>
      </c>
      <c r="W81" s="82">
        <v>0</v>
      </c>
      <c r="X81" s="82">
        <v>0</v>
      </c>
      <c r="Y81" s="77">
        <v>0</v>
      </c>
    </row>
    <row r="82" spans="18:25" ht="15.75" thickBot="1" x14ac:dyDescent="0.3">
      <c r="R82" s="73">
        <v>45476</v>
      </c>
      <c r="S82" s="48" t="s">
        <v>588</v>
      </c>
      <c r="T82" s="87">
        <v>1</v>
      </c>
      <c r="U82" s="82">
        <v>0</v>
      </c>
      <c r="V82" s="82">
        <v>0</v>
      </c>
      <c r="W82" s="82">
        <v>0</v>
      </c>
      <c r="X82" s="82">
        <v>0</v>
      </c>
      <c r="Y82" s="77">
        <v>0</v>
      </c>
    </row>
    <row r="83" spans="18:25" ht="15.75" thickBot="1" x14ac:dyDescent="0.3">
      <c r="R83" s="73">
        <v>45477</v>
      </c>
      <c r="S83" s="71" t="s">
        <v>594</v>
      </c>
      <c r="T83" s="87">
        <v>1</v>
      </c>
      <c r="U83" s="82">
        <v>0</v>
      </c>
      <c r="V83" s="82">
        <v>0</v>
      </c>
      <c r="W83" s="82">
        <v>0</v>
      </c>
      <c r="X83" s="82">
        <v>0</v>
      </c>
      <c r="Y83" s="77">
        <v>0</v>
      </c>
    </row>
    <row r="84" spans="18:25" x14ac:dyDescent="0.25">
      <c r="R84" s="73">
        <v>45478</v>
      </c>
      <c r="S84" s="46" t="s">
        <v>598</v>
      </c>
      <c r="T84" s="87">
        <v>1</v>
      </c>
      <c r="U84" s="82">
        <v>0</v>
      </c>
      <c r="V84" s="82">
        <v>0</v>
      </c>
      <c r="W84" s="82">
        <v>0</v>
      </c>
      <c r="X84" s="82">
        <v>0</v>
      </c>
      <c r="Y84" s="77">
        <v>0</v>
      </c>
    </row>
    <row r="85" spans="18:25" x14ac:dyDescent="0.25">
      <c r="R85" s="73">
        <v>45478</v>
      </c>
      <c r="S85" s="47" t="s">
        <v>634</v>
      </c>
      <c r="T85" s="87">
        <v>1</v>
      </c>
      <c r="U85" s="82">
        <v>0</v>
      </c>
      <c r="V85" s="82">
        <v>0</v>
      </c>
      <c r="W85" s="82">
        <v>0</v>
      </c>
      <c r="X85" s="82">
        <v>0</v>
      </c>
      <c r="Y85" s="77">
        <v>0</v>
      </c>
    </row>
    <row r="86" spans="18:25" ht="15.75" thickBot="1" x14ac:dyDescent="0.3">
      <c r="R86" s="73">
        <v>45478</v>
      </c>
      <c r="S86" s="48" t="s">
        <v>579</v>
      </c>
      <c r="T86" s="87">
        <v>1</v>
      </c>
      <c r="U86" s="82">
        <v>0</v>
      </c>
      <c r="V86" s="82">
        <v>0</v>
      </c>
      <c r="W86" s="82">
        <v>0</v>
      </c>
      <c r="X86" s="82">
        <v>0</v>
      </c>
      <c r="Y86" s="77">
        <v>0</v>
      </c>
    </row>
    <row r="87" spans="18:25" x14ac:dyDescent="0.25">
      <c r="R87" s="73">
        <v>45479</v>
      </c>
      <c r="S87" s="46" t="s">
        <v>489</v>
      </c>
      <c r="T87" s="87">
        <v>1</v>
      </c>
      <c r="U87" s="82">
        <v>0</v>
      </c>
      <c r="V87" s="82">
        <v>0</v>
      </c>
      <c r="W87" s="82">
        <v>0</v>
      </c>
      <c r="X87" s="82">
        <v>0</v>
      </c>
      <c r="Y87" s="77">
        <v>0</v>
      </c>
    </row>
    <row r="88" spans="18:25" x14ac:dyDescent="0.25">
      <c r="R88" s="73">
        <v>45479</v>
      </c>
      <c r="S88" s="47" t="s">
        <v>491</v>
      </c>
      <c r="T88" s="87">
        <v>1</v>
      </c>
      <c r="U88" s="82">
        <v>0</v>
      </c>
      <c r="V88" s="82">
        <v>0</v>
      </c>
      <c r="W88" s="82">
        <v>0</v>
      </c>
      <c r="X88" s="82">
        <v>0</v>
      </c>
      <c r="Y88" s="77">
        <v>0</v>
      </c>
    </row>
    <row r="89" spans="18:25" ht="15.75" thickBot="1" x14ac:dyDescent="0.3">
      <c r="R89" s="73">
        <v>45479</v>
      </c>
      <c r="S89" s="48" t="s">
        <v>579</v>
      </c>
      <c r="T89" s="87">
        <v>1</v>
      </c>
      <c r="U89" s="82">
        <v>0</v>
      </c>
      <c r="V89" s="82">
        <v>0</v>
      </c>
      <c r="W89" s="82">
        <v>0</v>
      </c>
      <c r="X89" s="82">
        <v>0</v>
      </c>
      <c r="Y89" s="77">
        <v>0</v>
      </c>
    </row>
    <row r="90" spans="18:25" x14ac:dyDescent="0.25">
      <c r="R90" s="73">
        <v>45480</v>
      </c>
      <c r="S90" s="46" t="s">
        <v>490</v>
      </c>
      <c r="T90" s="87">
        <v>1</v>
      </c>
      <c r="U90" s="82">
        <v>0</v>
      </c>
      <c r="V90" s="82">
        <v>0</v>
      </c>
      <c r="W90" s="82">
        <v>0</v>
      </c>
      <c r="X90" s="82">
        <v>0</v>
      </c>
      <c r="Y90" s="77">
        <v>0</v>
      </c>
    </row>
    <row r="91" spans="18:25" x14ac:dyDescent="0.25">
      <c r="R91" s="73">
        <v>45480</v>
      </c>
      <c r="S91" s="47" t="s">
        <v>594</v>
      </c>
      <c r="T91" s="87">
        <v>1</v>
      </c>
      <c r="U91" s="82">
        <v>0</v>
      </c>
      <c r="V91" s="82">
        <v>0</v>
      </c>
      <c r="W91" s="82">
        <v>0</v>
      </c>
      <c r="X91" s="82">
        <v>0</v>
      </c>
      <c r="Y91" s="77">
        <v>0</v>
      </c>
    </row>
    <row r="92" spans="18:25" x14ac:dyDescent="0.25">
      <c r="R92" s="73">
        <v>45480</v>
      </c>
      <c r="S92" s="47" t="s">
        <v>634</v>
      </c>
      <c r="T92" s="87">
        <v>1</v>
      </c>
      <c r="U92" s="82">
        <v>0</v>
      </c>
      <c r="V92" s="82">
        <v>0</v>
      </c>
      <c r="W92" s="82">
        <v>0</v>
      </c>
      <c r="X92" s="82">
        <v>0</v>
      </c>
      <c r="Y92" s="77">
        <v>0</v>
      </c>
    </row>
    <row r="93" spans="18:25" ht="15.75" thickBot="1" x14ac:dyDescent="0.3">
      <c r="R93" s="73">
        <v>45480</v>
      </c>
      <c r="S93" s="48" t="s">
        <v>581</v>
      </c>
      <c r="T93" s="87">
        <v>1</v>
      </c>
      <c r="U93" s="82">
        <v>0</v>
      </c>
      <c r="V93" s="82">
        <v>0</v>
      </c>
      <c r="W93" s="82">
        <v>0</v>
      </c>
      <c r="X93" s="82">
        <v>0</v>
      </c>
      <c r="Y93" s="77">
        <v>0</v>
      </c>
    </row>
    <row r="94" spans="18:25" x14ac:dyDescent="0.25">
      <c r="R94" s="73">
        <v>45482</v>
      </c>
      <c r="S94" s="46" t="s">
        <v>588</v>
      </c>
      <c r="T94" s="87">
        <v>1</v>
      </c>
      <c r="U94" s="82">
        <v>0</v>
      </c>
      <c r="V94" s="82">
        <v>0</v>
      </c>
      <c r="W94" s="82">
        <v>0</v>
      </c>
      <c r="X94" s="82">
        <v>0</v>
      </c>
      <c r="Y94" s="77">
        <v>0</v>
      </c>
    </row>
    <row r="95" spans="18:25" x14ac:dyDescent="0.25">
      <c r="R95" s="73">
        <v>45482</v>
      </c>
      <c r="S95" s="47" t="s">
        <v>574</v>
      </c>
      <c r="T95" s="87">
        <v>1</v>
      </c>
      <c r="U95" s="82">
        <v>0</v>
      </c>
      <c r="V95" s="82">
        <v>0</v>
      </c>
      <c r="W95" s="82">
        <v>0</v>
      </c>
      <c r="X95" s="82">
        <v>0</v>
      </c>
      <c r="Y95" s="77">
        <v>0</v>
      </c>
    </row>
    <row r="96" spans="18:25" ht="15.75" thickBot="1" x14ac:dyDescent="0.3">
      <c r="R96" s="73">
        <v>45482</v>
      </c>
      <c r="S96" s="48" t="s">
        <v>579</v>
      </c>
      <c r="T96" s="87">
        <v>1</v>
      </c>
      <c r="U96" s="82">
        <v>0</v>
      </c>
      <c r="V96" s="82">
        <v>0</v>
      </c>
      <c r="W96" s="82">
        <v>0</v>
      </c>
      <c r="X96" s="82">
        <v>0</v>
      </c>
      <c r="Y96" s="77">
        <v>0</v>
      </c>
    </row>
    <row r="97" spans="18:25" ht="15.75" thickBot="1" x14ac:dyDescent="0.3">
      <c r="R97" s="73">
        <v>45483</v>
      </c>
      <c r="S97" s="71" t="s">
        <v>579</v>
      </c>
      <c r="T97" s="87">
        <v>1</v>
      </c>
      <c r="U97" s="82">
        <v>0</v>
      </c>
      <c r="V97" s="82">
        <v>0</v>
      </c>
      <c r="W97" s="82">
        <v>0</v>
      </c>
      <c r="X97" s="82">
        <v>0</v>
      </c>
      <c r="Y97" s="77">
        <v>0</v>
      </c>
    </row>
    <row r="98" spans="18:25" ht="15.75" thickBot="1" x14ac:dyDescent="0.3">
      <c r="R98" s="73">
        <v>45484</v>
      </c>
      <c r="S98" s="71" t="s">
        <v>601</v>
      </c>
      <c r="T98" s="87">
        <v>1</v>
      </c>
      <c r="U98" s="82">
        <v>0</v>
      </c>
      <c r="V98" s="82">
        <v>0</v>
      </c>
      <c r="W98" s="82">
        <v>0</v>
      </c>
      <c r="X98" s="82">
        <v>0</v>
      </c>
      <c r="Y98" s="77">
        <v>0</v>
      </c>
    </row>
    <row r="99" spans="18:25" x14ac:dyDescent="0.25">
      <c r="R99" s="73">
        <v>45486</v>
      </c>
      <c r="S99" s="46" t="s">
        <v>488</v>
      </c>
      <c r="T99" s="87">
        <v>1</v>
      </c>
      <c r="U99" s="82">
        <v>0</v>
      </c>
      <c r="V99" s="82">
        <v>0</v>
      </c>
      <c r="W99" s="82">
        <v>0</v>
      </c>
      <c r="X99" s="82">
        <v>0</v>
      </c>
      <c r="Y99" s="77">
        <v>0</v>
      </c>
    </row>
    <row r="100" spans="18:25" ht="15.75" thickBot="1" x14ac:dyDescent="0.3">
      <c r="R100" s="74">
        <v>45486</v>
      </c>
      <c r="S100" s="48" t="s">
        <v>634</v>
      </c>
      <c r="T100" s="87">
        <v>1</v>
      </c>
      <c r="U100" s="82">
        <v>0</v>
      </c>
      <c r="V100" s="82">
        <v>0</v>
      </c>
      <c r="W100" s="82">
        <v>0</v>
      </c>
      <c r="X100" s="82">
        <v>0</v>
      </c>
      <c r="Y100" s="77">
        <v>0</v>
      </c>
    </row>
    <row r="101" spans="18:25" ht="15.75" thickBot="1" x14ac:dyDescent="0.3">
      <c r="R101" s="72">
        <v>45488</v>
      </c>
      <c r="S101" s="71" t="s">
        <v>489</v>
      </c>
      <c r="T101" s="87">
        <v>1</v>
      </c>
      <c r="U101" s="82">
        <v>0</v>
      </c>
      <c r="V101" s="82">
        <v>0</v>
      </c>
      <c r="W101" s="82">
        <v>0</v>
      </c>
      <c r="X101" s="82">
        <v>0</v>
      </c>
      <c r="Y101" s="77">
        <v>0</v>
      </c>
    </row>
    <row r="102" spans="18:25" x14ac:dyDescent="0.25">
      <c r="R102" s="73">
        <v>45489</v>
      </c>
      <c r="S102" s="46" t="s">
        <v>488</v>
      </c>
      <c r="T102" s="87">
        <v>1</v>
      </c>
      <c r="U102" s="82">
        <v>0</v>
      </c>
      <c r="V102" s="82">
        <v>0</v>
      </c>
      <c r="W102" s="82">
        <v>0</v>
      </c>
      <c r="X102" s="82">
        <v>0</v>
      </c>
      <c r="Y102" s="77">
        <v>0</v>
      </c>
    </row>
    <row r="103" spans="18:25" x14ac:dyDescent="0.25">
      <c r="R103" s="73">
        <v>45489</v>
      </c>
      <c r="S103" s="47" t="s">
        <v>594</v>
      </c>
      <c r="T103" s="87">
        <v>1</v>
      </c>
      <c r="U103" s="82">
        <v>0</v>
      </c>
      <c r="V103" s="82">
        <v>0</v>
      </c>
      <c r="W103" s="82">
        <v>0</v>
      </c>
      <c r="X103" s="82">
        <v>0</v>
      </c>
      <c r="Y103" s="77">
        <v>0</v>
      </c>
    </row>
    <row r="104" spans="18:25" ht="15.75" thickBot="1" x14ac:dyDescent="0.3">
      <c r="R104" s="73">
        <v>45489</v>
      </c>
      <c r="S104" s="48" t="s">
        <v>581</v>
      </c>
      <c r="T104" s="87">
        <v>1</v>
      </c>
      <c r="U104" s="82">
        <v>0</v>
      </c>
      <c r="V104" s="82">
        <v>0</v>
      </c>
      <c r="W104" s="82">
        <v>0</v>
      </c>
      <c r="X104" s="82">
        <v>0</v>
      </c>
      <c r="Y104" s="77">
        <v>0</v>
      </c>
    </row>
    <row r="105" spans="18:25" x14ac:dyDescent="0.25">
      <c r="R105" s="73">
        <v>45490</v>
      </c>
      <c r="S105" s="46" t="s">
        <v>598</v>
      </c>
      <c r="T105" s="87">
        <v>2</v>
      </c>
      <c r="U105" s="82">
        <v>0</v>
      </c>
      <c r="V105" s="82">
        <v>0</v>
      </c>
      <c r="W105" s="82">
        <v>0</v>
      </c>
      <c r="X105" s="82">
        <v>0</v>
      </c>
      <c r="Y105" s="77">
        <v>0</v>
      </c>
    </row>
    <row r="106" spans="18:25" ht="15.75" thickBot="1" x14ac:dyDescent="0.3">
      <c r="R106" s="73">
        <v>45490</v>
      </c>
      <c r="S106" s="48" t="s">
        <v>574</v>
      </c>
      <c r="T106" s="87">
        <v>1</v>
      </c>
      <c r="U106" s="82">
        <v>0</v>
      </c>
      <c r="V106" s="82">
        <v>0</v>
      </c>
      <c r="W106" s="82">
        <v>0</v>
      </c>
      <c r="X106" s="82">
        <v>0</v>
      </c>
      <c r="Y106" s="77">
        <v>0</v>
      </c>
    </row>
    <row r="107" spans="18:25" x14ac:dyDescent="0.25">
      <c r="R107" s="73">
        <v>45491</v>
      </c>
      <c r="S107" s="46" t="s">
        <v>491</v>
      </c>
      <c r="T107" s="87">
        <v>1</v>
      </c>
      <c r="U107" s="82">
        <v>0</v>
      </c>
      <c r="V107" s="82">
        <v>0</v>
      </c>
      <c r="W107" s="82">
        <v>0</v>
      </c>
      <c r="X107" s="82">
        <v>0</v>
      </c>
      <c r="Y107" s="77">
        <v>0</v>
      </c>
    </row>
    <row r="108" spans="18:25" x14ac:dyDescent="0.25">
      <c r="R108" s="73">
        <v>45491</v>
      </c>
      <c r="S108" s="47" t="s">
        <v>634</v>
      </c>
      <c r="T108" s="87">
        <v>1</v>
      </c>
      <c r="U108" s="82">
        <v>0</v>
      </c>
      <c r="V108" s="82">
        <v>0</v>
      </c>
      <c r="W108" s="82">
        <v>0</v>
      </c>
      <c r="X108" s="82">
        <v>0</v>
      </c>
      <c r="Y108" s="77">
        <v>0</v>
      </c>
    </row>
    <row r="109" spans="18:25" x14ac:dyDescent="0.25">
      <c r="R109" s="73">
        <v>45491</v>
      </c>
      <c r="S109" s="47" t="s">
        <v>576</v>
      </c>
      <c r="T109" s="87">
        <v>1</v>
      </c>
      <c r="U109" s="82">
        <v>0</v>
      </c>
      <c r="V109" s="82">
        <v>0</v>
      </c>
      <c r="W109" s="82">
        <v>0</v>
      </c>
      <c r="X109" s="82">
        <v>0</v>
      </c>
      <c r="Y109" s="77">
        <v>0</v>
      </c>
    </row>
    <row r="110" spans="18:25" ht="15.75" thickBot="1" x14ac:dyDescent="0.3">
      <c r="R110" s="73">
        <v>45491</v>
      </c>
      <c r="S110" s="48" t="s">
        <v>601</v>
      </c>
      <c r="T110" s="87">
        <v>1</v>
      </c>
      <c r="U110" s="82">
        <v>0</v>
      </c>
      <c r="V110" s="82">
        <v>0</v>
      </c>
      <c r="W110" s="82">
        <v>0</v>
      </c>
      <c r="X110" s="82">
        <v>0</v>
      </c>
      <c r="Y110" s="77">
        <v>0</v>
      </c>
    </row>
    <row r="111" spans="18:25" x14ac:dyDescent="0.25">
      <c r="R111" s="73">
        <v>45492</v>
      </c>
      <c r="S111" s="46" t="s">
        <v>490</v>
      </c>
      <c r="T111" s="87">
        <v>1</v>
      </c>
      <c r="U111" s="82">
        <v>1</v>
      </c>
      <c r="V111" s="82">
        <v>0</v>
      </c>
      <c r="W111" s="82">
        <v>0</v>
      </c>
      <c r="X111" s="82">
        <v>1</v>
      </c>
      <c r="Y111" s="77">
        <v>0</v>
      </c>
    </row>
    <row r="112" spans="18:25" ht="15.75" thickBot="1" x14ac:dyDescent="0.3">
      <c r="R112" s="73">
        <v>45492</v>
      </c>
      <c r="S112" s="48" t="s">
        <v>581</v>
      </c>
      <c r="T112" s="87">
        <v>1</v>
      </c>
      <c r="U112" s="82">
        <v>0</v>
      </c>
      <c r="V112" s="82">
        <v>0</v>
      </c>
      <c r="W112" s="82">
        <v>0</v>
      </c>
      <c r="X112" s="82">
        <v>0</v>
      </c>
      <c r="Y112" s="77">
        <v>0</v>
      </c>
    </row>
    <row r="113" spans="18:25" x14ac:dyDescent="0.25">
      <c r="R113" s="73">
        <v>45493</v>
      </c>
      <c r="S113" s="46" t="s">
        <v>634</v>
      </c>
      <c r="T113" s="87">
        <v>1</v>
      </c>
      <c r="U113" s="82">
        <v>0</v>
      </c>
      <c r="V113" s="82">
        <v>0</v>
      </c>
      <c r="W113" s="82">
        <v>0</v>
      </c>
      <c r="X113" s="82">
        <v>0</v>
      </c>
      <c r="Y113" s="77">
        <v>0</v>
      </c>
    </row>
    <row r="114" spans="18:25" ht="15.75" thickBot="1" x14ac:dyDescent="0.3">
      <c r="R114" s="73">
        <v>45493</v>
      </c>
      <c r="S114" s="48" t="s">
        <v>576</v>
      </c>
      <c r="T114" s="87">
        <v>1</v>
      </c>
      <c r="U114" s="82">
        <v>0</v>
      </c>
      <c r="V114" s="82">
        <v>0</v>
      </c>
      <c r="W114" s="82">
        <v>0</v>
      </c>
      <c r="X114" s="82">
        <v>0</v>
      </c>
      <c r="Y114" s="77">
        <v>0</v>
      </c>
    </row>
    <row r="115" spans="18:25" x14ac:dyDescent="0.25">
      <c r="R115" s="73">
        <v>45496</v>
      </c>
      <c r="S115" s="46" t="s">
        <v>479</v>
      </c>
      <c r="T115" s="87">
        <v>1</v>
      </c>
      <c r="U115" s="82">
        <v>0</v>
      </c>
      <c r="V115" s="82">
        <v>0</v>
      </c>
      <c r="W115" s="82">
        <v>0</v>
      </c>
      <c r="X115" s="82">
        <v>0</v>
      </c>
      <c r="Y115" s="77">
        <v>0</v>
      </c>
    </row>
    <row r="116" spans="18:25" x14ac:dyDescent="0.25">
      <c r="R116" s="73">
        <v>45496</v>
      </c>
      <c r="S116" s="47" t="s">
        <v>581</v>
      </c>
      <c r="T116" s="87">
        <v>1</v>
      </c>
      <c r="U116" s="82">
        <v>0</v>
      </c>
      <c r="V116" s="82">
        <v>0</v>
      </c>
      <c r="W116" s="82">
        <v>0</v>
      </c>
      <c r="X116" s="82">
        <v>0</v>
      </c>
      <c r="Y116" s="77">
        <v>0</v>
      </c>
    </row>
    <row r="117" spans="18:25" ht="15.75" thickBot="1" x14ac:dyDescent="0.3">
      <c r="R117" s="73">
        <v>45496</v>
      </c>
      <c r="S117" s="48" t="s">
        <v>574</v>
      </c>
      <c r="T117" s="87">
        <v>1</v>
      </c>
      <c r="U117" s="82">
        <v>0</v>
      </c>
      <c r="V117" s="82">
        <v>0</v>
      </c>
      <c r="W117" s="82">
        <v>0</v>
      </c>
      <c r="X117" s="82">
        <v>0</v>
      </c>
      <c r="Y117" s="77">
        <v>0</v>
      </c>
    </row>
    <row r="118" spans="18:25" x14ac:dyDescent="0.25">
      <c r="R118" s="73">
        <v>45497</v>
      </c>
      <c r="S118" s="46" t="s">
        <v>490</v>
      </c>
      <c r="T118" s="87">
        <v>1</v>
      </c>
      <c r="U118" s="82">
        <v>0</v>
      </c>
      <c r="V118" s="82">
        <v>0</v>
      </c>
      <c r="W118" s="82">
        <v>0</v>
      </c>
      <c r="X118" s="82">
        <v>0</v>
      </c>
      <c r="Y118" s="77">
        <v>0</v>
      </c>
    </row>
    <row r="119" spans="18:25" x14ac:dyDescent="0.25">
      <c r="R119" s="73">
        <v>45497</v>
      </c>
      <c r="S119" s="47" t="s">
        <v>677</v>
      </c>
      <c r="T119" s="87">
        <v>1</v>
      </c>
      <c r="U119" s="82">
        <v>0</v>
      </c>
      <c r="V119" s="82">
        <v>0</v>
      </c>
      <c r="W119" s="82">
        <v>0</v>
      </c>
      <c r="X119" s="82">
        <v>0</v>
      </c>
      <c r="Y119" s="77">
        <v>0</v>
      </c>
    </row>
    <row r="120" spans="18:25" ht="15.75" thickBot="1" x14ac:dyDescent="0.3">
      <c r="R120" s="73">
        <v>45497</v>
      </c>
      <c r="S120" s="48" t="s">
        <v>601</v>
      </c>
      <c r="T120" s="87">
        <v>1</v>
      </c>
      <c r="U120" s="82">
        <v>0</v>
      </c>
      <c r="V120" s="82">
        <v>0</v>
      </c>
      <c r="W120" s="82">
        <v>0</v>
      </c>
      <c r="X120" s="82">
        <v>0</v>
      </c>
      <c r="Y120" s="77">
        <v>0</v>
      </c>
    </row>
    <row r="121" spans="18:25" ht="15.75" thickBot="1" x14ac:dyDescent="0.3">
      <c r="R121" s="73">
        <v>45498</v>
      </c>
      <c r="S121" s="71" t="s">
        <v>490</v>
      </c>
      <c r="T121" s="87">
        <v>1</v>
      </c>
      <c r="U121" s="82">
        <v>0</v>
      </c>
      <c r="V121" s="82">
        <v>0</v>
      </c>
      <c r="W121" s="82">
        <v>0</v>
      </c>
      <c r="X121" s="82">
        <v>0</v>
      </c>
      <c r="Y121" s="77">
        <v>0</v>
      </c>
    </row>
    <row r="122" spans="18:25" ht="15.75" thickBot="1" x14ac:dyDescent="0.3">
      <c r="R122" s="73">
        <v>45500</v>
      </c>
      <c r="S122" s="71" t="s">
        <v>594</v>
      </c>
      <c r="T122" s="87">
        <v>1</v>
      </c>
      <c r="U122" s="82">
        <v>0</v>
      </c>
      <c r="V122" s="82">
        <v>0</v>
      </c>
      <c r="W122" s="82">
        <v>0</v>
      </c>
      <c r="X122" s="82">
        <v>0</v>
      </c>
      <c r="Y122" s="77">
        <v>0</v>
      </c>
    </row>
    <row r="123" spans="18:25" x14ac:dyDescent="0.25">
      <c r="R123" s="73">
        <v>45502</v>
      </c>
      <c r="S123" s="46" t="s">
        <v>490</v>
      </c>
      <c r="T123" s="87">
        <v>1</v>
      </c>
      <c r="U123" s="82">
        <v>0</v>
      </c>
      <c r="V123" s="82">
        <v>0</v>
      </c>
      <c r="W123" s="82">
        <v>0</v>
      </c>
      <c r="X123" s="82">
        <v>0</v>
      </c>
      <c r="Y123" s="77">
        <v>0</v>
      </c>
    </row>
    <row r="124" spans="18:25" ht="15.75" thickBot="1" x14ac:dyDescent="0.3">
      <c r="R124" s="73">
        <v>45502</v>
      </c>
      <c r="S124" s="48" t="s">
        <v>598</v>
      </c>
      <c r="T124" s="87">
        <v>1</v>
      </c>
      <c r="U124" s="82">
        <v>0</v>
      </c>
      <c r="V124" s="82">
        <v>0</v>
      </c>
      <c r="W124" s="82">
        <v>0</v>
      </c>
      <c r="X124" s="82">
        <v>0</v>
      </c>
      <c r="Y124" s="77">
        <v>0</v>
      </c>
    </row>
    <row r="125" spans="18:25" x14ac:dyDescent="0.25">
      <c r="R125" s="73">
        <v>45503</v>
      </c>
      <c r="S125" s="46" t="s">
        <v>488</v>
      </c>
      <c r="T125" s="87">
        <v>1</v>
      </c>
      <c r="U125" s="82">
        <v>0</v>
      </c>
      <c r="V125" s="82">
        <v>0</v>
      </c>
      <c r="W125" s="82">
        <v>0</v>
      </c>
      <c r="X125" s="82">
        <v>0</v>
      </c>
      <c r="Y125" s="77">
        <v>0</v>
      </c>
    </row>
    <row r="126" spans="18:25" ht="15.75" thickBot="1" x14ac:dyDescent="0.3">
      <c r="R126" s="73">
        <v>45503</v>
      </c>
      <c r="S126" s="48" t="s">
        <v>588</v>
      </c>
      <c r="T126" s="87">
        <v>1</v>
      </c>
      <c r="U126" s="82">
        <v>0</v>
      </c>
      <c r="V126" s="82">
        <v>0</v>
      </c>
      <c r="W126" s="82">
        <v>0</v>
      </c>
      <c r="X126" s="82">
        <v>0</v>
      </c>
      <c r="Y126" s="77">
        <v>0</v>
      </c>
    </row>
    <row r="127" spans="18:25" ht="15.75" thickBot="1" x14ac:dyDescent="0.3">
      <c r="R127" s="73">
        <v>45504</v>
      </c>
      <c r="S127" s="71" t="s">
        <v>601</v>
      </c>
      <c r="T127" s="87">
        <v>1</v>
      </c>
      <c r="U127" s="82">
        <v>0</v>
      </c>
      <c r="V127" s="82">
        <v>0</v>
      </c>
      <c r="W127" s="82">
        <v>0</v>
      </c>
      <c r="X127" s="82">
        <v>0</v>
      </c>
      <c r="Y127" s="77">
        <v>0</v>
      </c>
    </row>
    <row r="128" spans="18:25" ht="15.75" thickBot="1" x14ac:dyDescent="0.3">
      <c r="R128" s="73">
        <v>45506</v>
      </c>
      <c r="S128" s="71" t="s">
        <v>489</v>
      </c>
      <c r="T128" s="87">
        <v>1</v>
      </c>
      <c r="U128" s="82">
        <v>0</v>
      </c>
      <c r="V128" s="82">
        <v>0</v>
      </c>
      <c r="W128" s="82">
        <v>0</v>
      </c>
      <c r="X128" s="82">
        <v>0</v>
      </c>
      <c r="Y128" s="77">
        <v>0</v>
      </c>
    </row>
    <row r="129" spans="18:25" ht="15.75" thickBot="1" x14ac:dyDescent="0.3">
      <c r="R129" s="73">
        <v>45508</v>
      </c>
      <c r="S129" s="71" t="s">
        <v>490</v>
      </c>
      <c r="T129" s="87">
        <v>1</v>
      </c>
      <c r="U129" s="82">
        <v>0</v>
      </c>
      <c r="V129" s="82">
        <v>0</v>
      </c>
      <c r="W129" s="82">
        <v>0</v>
      </c>
      <c r="X129" s="82">
        <v>0</v>
      </c>
      <c r="Y129" s="77">
        <v>0</v>
      </c>
    </row>
    <row r="130" spans="18:25" x14ac:dyDescent="0.25">
      <c r="R130" s="73">
        <v>45511</v>
      </c>
      <c r="S130" s="46" t="s">
        <v>677</v>
      </c>
      <c r="T130" s="87">
        <v>1</v>
      </c>
      <c r="U130" s="82">
        <v>0</v>
      </c>
      <c r="V130" s="82">
        <v>0</v>
      </c>
      <c r="W130" s="82">
        <v>0</v>
      </c>
      <c r="X130" s="82">
        <v>0</v>
      </c>
      <c r="Y130" s="77">
        <v>0</v>
      </c>
    </row>
    <row r="131" spans="18:25" x14ac:dyDescent="0.25">
      <c r="R131" s="73">
        <v>45511</v>
      </c>
      <c r="S131" s="47" t="s">
        <v>588</v>
      </c>
      <c r="T131" s="87">
        <v>1</v>
      </c>
      <c r="U131" s="82">
        <v>0</v>
      </c>
      <c r="V131" s="82">
        <v>0</v>
      </c>
      <c r="W131" s="82">
        <v>0</v>
      </c>
      <c r="X131" s="82">
        <v>0</v>
      </c>
      <c r="Y131" s="77">
        <v>0</v>
      </c>
    </row>
    <row r="132" spans="18:25" ht="15.75" thickBot="1" x14ac:dyDescent="0.3">
      <c r="R132" s="73">
        <v>45511</v>
      </c>
      <c r="S132" s="48" t="s">
        <v>576</v>
      </c>
      <c r="T132" s="87">
        <v>1</v>
      </c>
      <c r="U132" s="82">
        <v>0</v>
      </c>
      <c r="V132" s="82">
        <v>0</v>
      </c>
      <c r="W132" s="82">
        <v>0</v>
      </c>
      <c r="X132" s="82">
        <v>0</v>
      </c>
      <c r="Y132" s="77">
        <v>0</v>
      </c>
    </row>
    <row r="133" spans="18:25" ht="15.75" thickBot="1" x14ac:dyDescent="0.3">
      <c r="R133" s="73">
        <v>45512</v>
      </c>
      <c r="S133" s="71" t="s">
        <v>491</v>
      </c>
      <c r="T133" s="87">
        <v>1</v>
      </c>
      <c r="U133" s="82">
        <v>0</v>
      </c>
      <c r="V133" s="82">
        <v>0</v>
      </c>
      <c r="W133" s="82">
        <v>0</v>
      </c>
      <c r="X133" s="82">
        <v>0</v>
      </c>
      <c r="Y133" s="77">
        <v>0</v>
      </c>
    </row>
    <row r="134" spans="18:25" x14ac:dyDescent="0.25">
      <c r="R134" s="73">
        <v>45513</v>
      </c>
      <c r="S134" s="46" t="s">
        <v>489</v>
      </c>
      <c r="T134" s="87">
        <v>1</v>
      </c>
      <c r="U134" s="82">
        <v>0</v>
      </c>
      <c r="V134" s="82">
        <v>0</v>
      </c>
      <c r="W134" s="82">
        <v>0</v>
      </c>
      <c r="X134" s="82">
        <v>0</v>
      </c>
      <c r="Y134" s="77">
        <v>0</v>
      </c>
    </row>
    <row r="135" spans="18:25" x14ac:dyDescent="0.25">
      <c r="R135" s="73">
        <v>45513</v>
      </c>
      <c r="S135" s="47" t="s">
        <v>490</v>
      </c>
      <c r="T135" s="87">
        <v>1</v>
      </c>
      <c r="U135" s="82">
        <v>0</v>
      </c>
      <c r="V135" s="82">
        <v>0</v>
      </c>
      <c r="W135" s="82">
        <v>0</v>
      </c>
      <c r="X135" s="82">
        <v>0</v>
      </c>
      <c r="Y135" s="77">
        <v>0</v>
      </c>
    </row>
    <row r="136" spans="18:25" ht="15.75" thickBot="1" x14ac:dyDescent="0.3">
      <c r="R136" s="73">
        <v>45513</v>
      </c>
      <c r="S136" s="48" t="s">
        <v>594</v>
      </c>
      <c r="T136" s="87">
        <v>1</v>
      </c>
      <c r="U136" s="82">
        <v>0</v>
      </c>
      <c r="V136" s="82">
        <v>0</v>
      </c>
      <c r="W136" s="82">
        <v>0</v>
      </c>
      <c r="X136" s="82">
        <v>0</v>
      </c>
      <c r="Y136" s="77">
        <v>0</v>
      </c>
    </row>
    <row r="137" spans="18:25" x14ac:dyDescent="0.25">
      <c r="R137" s="73">
        <v>45514</v>
      </c>
      <c r="S137" s="46" t="s">
        <v>677</v>
      </c>
      <c r="T137" s="87">
        <v>1</v>
      </c>
      <c r="U137" s="82">
        <v>0</v>
      </c>
      <c r="V137" s="82">
        <v>0</v>
      </c>
      <c r="W137" s="82">
        <v>0</v>
      </c>
      <c r="X137" s="82">
        <v>0</v>
      </c>
      <c r="Y137" s="77">
        <v>0</v>
      </c>
    </row>
    <row r="138" spans="18:25" ht="15.75" thickBot="1" x14ac:dyDescent="0.3">
      <c r="R138" s="73">
        <v>45514</v>
      </c>
      <c r="S138" s="48" t="s">
        <v>594</v>
      </c>
      <c r="T138" s="87">
        <v>1</v>
      </c>
      <c r="U138" s="82">
        <v>0</v>
      </c>
      <c r="V138" s="82">
        <v>0</v>
      </c>
      <c r="W138" s="82">
        <v>0</v>
      </c>
      <c r="X138" s="82">
        <v>0</v>
      </c>
      <c r="Y138" s="77">
        <v>0</v>
      </c>
    </row>
    <row r="139" spans="18:25" ht="15.75" thickBot="1" x14ac:dyDescent="0.3">
      <c r="R139" s="73">
        <v>45515</v>
      </c>
      <c r="S139" s="71" t="s">
        <v>491</v>
      </c>
      <c r="T139" s="87">
        <v>1</v>
      </c>
      <c r="U139" s="82">
        <v>0</v>
      </c>
      <c r="V139" s="82">
        <v>0</v>
      </c>
      <c r="W139" s="82">
        <v>0</v>
      </c>
      <c r="X139" s="82">
        <v>0</v>
      </c>
      <c r="Y139" s="77">
        <v>0</v>
      </c>
    </row>
    <row r="140" spans="18:25" ht="15.75" thickBot="1" x14ac:dyDescent="0.3">
      <c r="R140" s="73">
        <v>45516</v>
      </c>
      <c r="S140" s="71" t="s">
        <v>488</v>
      </c>
      <c r="T140" s="87">
        <v>1</v>
      </c>
      <c r="U140" s="82">
        <v>0</v>
      </c>
      <c r="V140" s="82">
        <v>0</v>
      </c>
      <c r="W140" s="82">
        <v>0</v>
      </c>
      <c r="X140" s="82">
        <v>0</v>
      </c>
      <c r="Y140" s="77">
        <v>0</v>
      </c>
    </row>
    <row r="141" spans="18:25" ht="15.75" thickBot="1" x14ac:dyDescent="0.3">
      <c r="R141" s="73">
        <v>45517</v>
      </c>
      <c r="S141" s="71" t="s">
        <v>489</v>
      </c>
      <c r="T141" s="87">
        <v>1</v>
      </c>
      <c r="U141" s="82">
        <v>0</v>
      </c>
      <c r="V141" s="82">
        <v>0</v>
      </c>
      <c r="W141" s="82">
        <v>0</v>
      </c>
      <c r="X141" s="82">
        <v>0</v>
      </c>
      <c r="Y141" s="77">
        <v>0</v>
      </c>
    </row>
    <row r="142" spans="18:25" ht="15.75" thickBot="1" x14ac:dyDescent="0.3">
      <c r="R142" s="73">
        <v>45518</v>
      </c>
      <c r="S142" s="71" t="s">
        <v>574</v>
      </c>
      <c r="T142" s="87">
        <v>1</v>
      </c>
      <c r="U142" s="82">
        <v>0</v>
      </c>
      <c r="V142" s="82">
        <v>0</v>
      </c>
      <c r="W142" s="82">
        <v>0</v>
      </c>
      <c r="X142" s="82">
        <v>0</v>
      </c>
      <c r="Y142" s="77">
        <v>0</v>
      </c>
    </row>
    <row r="143" spans="18:25" ht="15.75" thickBot="1" x14ac:dyDescent="0.3">
      <c r="R143" s="73">
        <v>45519</v>
      </c>
      <c r="S143" s="71" t="s">
        <v>574</v>
      </c>
      <c r="T143" s="87">
        <v>1</v>
      </c>
      <c r="U143" s="82">
        <v>0</v>
      </c>
      <c r="V143" s="82">
        <v>0</v>
      </c>
      <c r="W143" s="82">
        <v>0</v>
      </c>
      <c r="X143" s="82">
        <v>0</v>
      </c>
      <c r="Y143" s="77">
        <v>0</v>
      </c>
    </row>
    <row r="144" spans="18:25" x14ac:dyDescent="0.25">
      <c r="R144" s="73">
        <v>45520</v>
      </c>
      <c r="S144" s="46" t="s">
        <v>598</v>
      </c>
      <c r="T144" s="87">
        <v>1</v>
      </c>
      <c r="U144" s="82">
        <v>0</v>
      </c>
      <c r="V144" s="82">
        <v>0</v>
      </c>
      <c r="W144" s="82">
        <v>0</v>
      </c>
      <c r="X144" s="82">
        <v>0</v>
      </c>
      <c r="Y144" s="77">
        <v>0</v>
      </c>
    </row>
    <row r="145" spans="18:25" ht="15.75" thickBot="1" x14ac:dyDescent="0.3">
      <c r="R145" s="73">
        <v>45520</v>
      </c>
      <c r="S145" s="48" t="s">
        <v>588</v>
      </c>
      <c r="T145" s="87">
        <v>1</v>
      </c>
      <c r="U145" s="82">
        <v>0</v>
      </c>
      <c r="V145" s="82">
        <v>0</v>
      </c>
      <c r="W145" s="82">
        <v>0</v>
      </c>
      <c r="X145" s="82">
        <v>0</v>
      </c>
      <c r="Y145" s="77">
        <v>0</v>
      </c>
    </row>
    <row r="146" spans="18:25" ht="15.75" thickBot="1" x14ac:dyDescent="0.3">
      <c r="R146" s="73">
        <v>45521</v>
      </c>
      <c r="S146" s="71" t="s">
        <v>576</v>
      </c>
      <c r="T146" s="87">
        <v>1</v>
      </c>
      <c r="U146" s="82">
        <v>0</v>
      </c>
      <c r="V146" s="82">
        <v>0</v>
      </c>
      <c r="W146" s="82">
        <v>0</v>
      </c>
      <c r="X146" s="82">
        <v>0</v>
      </c>
      <c r="Y146" s="77">
        <v>0</v>
      </c>
    </row>
    <row r="147" spans="18:25" x14ac:dyDescent="0.25">
      <c r="R147" s="73">
        <v>45522</v>
      </c>
      <c r="S147" s="46" t="s">
        <v>479</v>
      </c>
      <c r="T147" s="87">
        <v>1</v>
      </c>
      <c r="U147" s="82">
        <v>0</v>
      </c>
      <c r="V147" s="82">
        <v>0</v>
      </c>
      <c r="W147" s="82">
        <v>0</v>
      </c>
      <c r="X147" s="82">
        <v>0</v>
      </c>
      <c r="Y147" s="77">
        <v>0</v>
      </c>
    </row>
    <row r="148" spans="18:25" ht="15.75" thickBot="1" x14ac:dyDescent="0.3">
      <c r="R148" s="73">
        <v>45522</v>
      </c>
      <c r="S148" s="48" t="s">
        <v>594</v>
      </c>
      <c r="T148" s="87">
        <v>1</v>
      </c>
      <c r="U148" s="82">
        <v>0</v>
      </c>
      <c r="V148" s="82">
        <v>0</v>
      </c>
      <c r="W148" s="82">
        <v>0</v>
      </c>
      <c r="X148" s="82">
        <v>0</v>
      </c>
      <c r="Y148" s="77">
        <v>0</v>
      </c>
    </row>
    <row r="149" spans="18:25" ht="15.75" thickBot="1" x14ac:dyDescent="0.3">
      <c r="R149" s="73">
        <v>45524</v>
      </c>
      <c r="S149" s="71" t="s">
        <v>634</v>
      </c>
      <c r="T149" s="87">
        <v>1</v>
      </c>
      <c r="U149" s="82">
        <v>0</v>
      </c>
      <c r="V149" s="82">
        <v>0</v>
      </c>
      <c r="W149" s="82">
        <v>0</v>
      </c>
      <c r="X149" s="82">
        <v>0</v>
      </c>
      <c r="Y149" s="77">
        <v>0</v>
      </c>
    </row>
    <row r="150" spans="18:25" ht="15.75" thickBot="1" x14ac:dyDescent="0.3">
      <c r="R150" s="73">
        <v>45525</v>
      </c>
      <c r="S150" s="71" t="s">
        <v>594</v>
      </c>
      <c r="T150" s="87">
        <v>1</v>
      </c>
      <c r="U150" s="82">
        <v>0</v>
      </c>
      <c r="V150" s="82">
        <v>0</v>
      </c>
      <c r="W150" s="82">
        <v>0</v>
      </c>
      <c r="X150" s="82">
        <v>0</v>
      </c>
      <c r="Y150" s="77">
        <v>0</v>
      </c>
    </row>
    <row r="151" spans="18:25" x14ac:dyDescent="0.25">
      <c r="R151" s="73">
        <v>45526</v>
      </c>
      <c r="S151" s="46" t="s">
        <v>581</v>
      </c>
      <c r="T151" s="87">
        <v>1</v>
      </c>
      <c r="U151" s="82">
        <v>0</v>
      </c>
      <c r="V151" s="82">
        <v>0</v>
      </c>
      <c r="W151" s="82">
        <v>0</v>
      </c>
      <c r="X151" s="82">
        <v>0</v>
      </c>
      <c r="Y151" s="77">
        <v>0</v>
      </c>
    </row>
    <row r="152" spans="18:25" ht="15.75" thickBot="1" x14ac:dyDescent="0.3">
      <c r="R152" s="73">
        <v>45526</v>
      </c>
      <c r="S152" s="48" t="s">
        <v>579</v>
      </c>
      <c r="T152" s="87">
        <v>1</v>
      </c>
      <c r="U152" s="82">
        <v>0</v>
      </c>
      <c r="V152" s="82">
        <v>0</v>
      </c>
      <c r="W152" s="82">
        <v>0</v>
      </c>
      <c r="X152" s="82">
        <v>0</v>
      </c>
      <c r="Y152" s="77">
        <v>0</v>
      </c>
    </row>
    <row r="153" spans="18:25" ht="15.75" thickBot="1" x14ac:dyDescent="0.3">
      <c r="R153" s="73">
        <v>45529</v>
      </c>
      <c r="S153" s="71" t="s">
        <v>581</v>
      </c>
      <c r="T153" s="87">
        <v>2</v>
      </c>
      <c r="U153" s="82">
        <v>0</v>
      </c>
      <c r="V153" s="82">
        <v>0</v>
      </c>
      <c r="W153" s="82">
        <v>0</v>
      </c>
      <c r="X153" s="82">
        <v>0</v>
      </c>
      <c r="Y153" s="77">
        <v>0</v>
      </c>
    </row>
    <row r="154" spans="18:25" x14ac:dyDescent="0.25">
      <c r="R154" s="73">
        <v>45530</v>
      </c>
      <c r="S154" s="46" t="s">
        <v>479</v>
      </c>
      <c r="T154" s="87">
        <v>1</v>
      </c>
      <c r="U154" s="82">
        <v>0</v>
      </c>
      <c r="V154" s="82">
        <v>0</v>
      </c>
      <c r="W154" s="82">
        <v>0</v>
      </c>
      <c r="X154" s="82">
        <v>0</v>
      </c>
      <c r="Y154" s="77">
        <v>0</v>
      </c>
    </row>
    <row r="155" spans="18:25" x14ac:dyDescent="0.25">
      <c r="R155" s="73">
        <v>45530</v>
      </c>
      <c r="S155" s="47" t="s">
        <v>598</v>
      </c>
      <c r="T155" s="87">
        <v>1</v>
      </c>
      <c r="U155" s="82">
        <v>0</v>
      </c>
      <c r="V155" s="82">
        <v>0</v>
      </c>
      <c r="W155" s="82">
        <v>0</v>
      </c>
      <c r="X155" s="82">
        <v>0</v>
      </c>
      <c r="Y155" s="77">
        <v>0</v>
      </c>
    </row>
    <row r="156" spans="18:25" ht="15.75" thickBot="1" x14ac:dyDescent="0.3">
      <c r="R156" s="73">
        <v>45530</v>
      </c>
      <c r="S156" s="48" t="s">
        <v>581</v>
      </c>
      <c r="T156" s="87">
        <v>1</v>
      </c>
      <c r="U156" s="82">
        <v>0</v>
      </c>
      <c r="V156" s="82">
        <v>0</v>
      </c>
      <c r="W156" s="82">
        <v>0</v>
      </c>
      <c r="X156" s="82">
        <v>0</v>
      </c>
      <c r="Y156" s="77">
        <v>0</v>
      </c>
    </row>
    <row r="157" spans="18:25" ht="15.75" thickBot="1" x14ac:dyDescent="0.3">
      <c r="R157" s="73">
        <v>45532</v>
      </c>
      <c r="S157" s="71" t="s">
        <v>576</v>
      </c>
      <c r="T157" s="87">
        <v>1</v>
      </c>
      <c r="U157" s="82">
        <v>0</v>
      </c>
      <c r="V157" s="82">
        <v>0</v>
      </c>
      <c r="W157" s="82">
        <v>0</v>
      </c>
      <c r="X157" s="82">
        <v>0</v>
      </c>
      <c r="Y157" s="77">
        <v>0</v>
      </c>
    </row>
    <row r="158" spans="18:25" ht="15.75" thickBot="1" x14ac:dyDescent="0.3">
      <c r="R158" s="73">
        <v>45534</v>
      </c>
      <c r="S158" s="71" t="s">
        <v>479</v>
      </c>
      <c r="T158" s="87">
        <v>1</v>
      </c>
      <c r="U158" s="82">
        <v>0</v>
      </c>
      <c r="V158" s="82">
        <v>0</v>
      </c>
      <c r="W158" s="82">
        <v>0</v>
      </c>
      <c r="X158" s="82">
        <v>0</v>
      </c>
      <c r="Y158" s="77">
        <v>0</v>
      </c>
    </row>
    <row r="159" spans="18:25" x14ac:dyDescent="0.25">
      <c r="R159" s="73">
        <v>45535</v>
      </c>
      <c r="S159" s="46" t="s">
        <v>490</v>
      </c>
      <c r="T159" s="87">
        <v>1</v>
      </c>
      <c r="U159" s="82">
        <v>0</v>
      </c>
      <c r="V159" s="82">
        <v>0</v>
      </c>
      <c r="W159" s="82">
        <v>0</v>
      </c>
      <c r="X159" s="82">
        <v>0</v>
      </c>
      <c r="Y159" s="77">
        <v>0</v>
      </c>
    </row>
    <row r="160" spans="18:25" x14ac:dyDescent="0.25">
      <c r="R160" s="73">
        <v>45535</v>
      </c>
      <c r="S160" s="47" t="s">
        <v>598</v>
      </c>
      <c r="T160" s="87">
        <v>1</v>
      </c>
      <c r="U160" s="82">
        <v>0</v>
      </c>
      <c r="V160" s="82">
        <v>0</v>
      </c>
      <c r="W160" s="82">
        <v>0</v>
      </c>
      <c r="X160" s="82">
        <v>0</v>
      </c>
      <c r="Y160" s="77">
        <v>0</v>
      </c>
    </row>
    <row r="161" spans="18:25" ht="15.75" thickBot="1" x14ac:dyDescent="0.3">
      <c r="R161" s="73">
        <v>45535</v>
      </c>
      <c r="S161" s="48" t="s">
        <v>581</v>
      </c>
      <c r="T161" s="87">
        <v>1</v>
      </c>
      <c r="U161" s="82">
        <v>0</v>
      </c>
      <c r="V161" s="82">
        <v>0</v>
      </c>
      <c r="W161" s="82">
        <v>0</v>
      </c>
      <c r="X161" s="82">
        <v>0</v>
      </c>
      <c r="Y161" s="77">
        <v>0</v>
      </c>
    </row>
    <row r="162" spans="18:25" ht="15.75" thickBot="1" x14ac:dyDescent="0.3">
      <c r="R162" s="73">
        <v>45536</v>
      </c>
      <c r="S162" s="71" t="s">
        <v>579</v>
      </c>
      <c r="T162" s="87">
        <v>1</v>
      </c>
      <c r="U162" s="82">
        <v>0</v>
      </c>
      <c r="V162" s="82">
        <v>0</v>
      </c>
      <c r="W162" s="82">
        <v>0</v>
      </c>
      <c r="X162" s="82">
        <v>0</v>
      </c>
      <c r="Y162" s="77">
        <v>0</v>
      </c>
    </row>
    <row r="163" spans="18:25" x14ac:dyDescent="0.25">
      <c r="R163" s="73">
        <v>45537</v>
      </c>
      <c r="S163" s="46" t="s">
        <v>490</v>
      </c>
      <c r="T163" s="87">
        <v>1</v>
      </c>
      <c r="U163" s="82">
        <v>0</v>
      </c>
      <c r="V163" s="82">
        <v>0</v>
      </c>
      <c r="W163" s="82">
        <v>0</v>
      </c>
      <c r="X163" s="82">
        <v>0</v>
      </c>
      <c r="Y163" s="77">
        <v>0</v>
      </c>
    </row>
    <row r="164" spans="18:25" ht="15.75" thickBot="1" x14ac:dyDescent="0.3">
      <c r="R164" s="73">
        <v>45537</v>
      </c>
      <c r="S164" s="48" t="s">
        <v>588</v>
      </c>
      <c r="T164" s="87">
        <v>1</v>
      </c>
      <c r="U164" s="82">
        <v>0</v>
      </c>
      <c r="V164" s="82">
        <v>0</v>
      </c>
      <c r="W164" s="82">
        <v>0</v>
      </c>
      <c r="X164" s="82">
        <v>0</v>
      </c>
      <c r="Y164" s="77">
        <v>0</v>
      </c>
    </row>
    <row r="165" spans="18:25" ht="15.75" thickBot="1" x14ac:dyDescent="0.3">
      <c r="R165" s="73">
        <v>45538</v>
      </c>
      <c r="S165" s="71" t="s">
        <v>574</v>
      </c>
      <c r="T165" s="87">
        <v>1</v>
      </c>
      <c r="U165" s="82">
        <v>0</v>
      </c>
      <c r="V165" s="82">
        <v>0</v>
      </c>
      <c r="W165" s="82">
        <v>0</v>
      </c>
      <c r="X165" s="82">
        <v>0</v>
      </c>
      <c r="Y165" s="77">
        <v>0</v>
      </c>
    </row>
    <row r="166" spans="18:25" ht="15.75" thickBot="1" x14ac:dyDescent="0.3">
      <c r="R166" s="73">
        <v>45539</v>
      </c>
      <c r="S166" s="71" t="s">
        <v>634</v>
      </c>
      <c r="T166" s="87">
        <v>1</v>
      </c>
      <c r="U166" s="82">
        <v>0</v>
      </c>
      <c r="V166" s="82">
        <v>0</v>
      </c>
      <c r="W166" s="82">
        <v>0</v>
      </c>
      <c r="X166" s="82">
        <v>0</v>
      </c>
      <c r="Y166" s="77">
        <v>0</v>
      </c>
    </row>
    <row r="167" spans="18:25" x14ac:dyDescent="0.25">
      <c r="R167" s="73">
        <v>45540</v>
      </c>
      <c r="S167" s="46" t="s">
        <v>490</v>
      </c>
      <c r="T167" s="87">
        <v>1</v>
      </c>
      <c r="U167" s="82">
        <v>0</v>
      </c>
      <c r="V167" s="82">
        <v>0</v>
      </c>
      <c r="W167" s="82">
        <v>0</v>
      </c>
      <c r="X167" s="82">
        <v>0</v>
      </c>
      <c r="Y167" s="77">
        <v>0</v>
      </c>
    </row>
    <row r="168" spans="18:25" x14ac:dyDescent="0.25">
      <c r="R168" s="73">
        <v>45540</v>
      </c>
      <c r="S168" s="47" t="s">
        <v>594</v>
      </c>
      <c r="T168" s="87">
        <v>1</v>
      </c>
      <c r="U168" s="82">
        <v>0</v>
      </c>
      <c r="V168" s="82">
        <v>0</v>
      </c>
      <c r="W168" s="82">
        <v>0</v>
      </c>
      <c r="X168" s="82">
        <v>0</v>
      </c>
      <c r="Y168" s="77">
        <v>0</v>
      </c>
    </row>
    <row r="169" spans="18:25" ht="15.75" thickBot="1" x14ac:dyDescent="0.3">
      <c r="R169" s="73">
        <v>45540</v>
      </c>
      <c r="S169" s="48" t="s">
        <v>576</v>
      </c>
      <c r="T169" s="87">
        <v>1</v>
      </c>
      <c r="U169" s="82">
        <v>0</v>
      </c>
      <c r="V169" s="82">
        <v>0</v>
      </c>
      <c r="W169" s="82">
        <v>0</v>
      </c>
      <c r="X169" s="82">
        <v>0</v>
      </c>
      <c r="Y169" s="77">
        <v>0</v>
      </c>
    </row>
    <row r="170" spans="18:25" x14ac:dyDescent="0.25">
      <c r="R170" s="73">
        <v>45541</v>
      </c>
      <c r="S170" s="46" t="s">
        <v>598</v>
      </c>
      <c r="T170" s="87">
        <v>1</v>
      </c>
      <c r="U170" s="82">
        <v>0</v>
      </c>
      <c r="V170" s="82">
        <v>0</v>
      </c>
      <c r="W170" s="82">
        <v>0</v>
      </c>
      <c r="X170" s="82">
        <v>0</v>
      </c>
      <c r="Y170" s="77">
        <v>0</v>
      </c>
    </row>
    <row r="171" spans="18:25" x14ac:dyDescent="0.25">
      <c r="R171" s="73">
        <v>45541</v>
      </c>
      <c r="S171" s="47" t="s">
        <v>574</v>
      </c>
      <c r="T171" s="87">
        <v>1</v>
      </c>
      <c r="U171" s="82">
        <v>0</v>
      </c>
      <c r="V171" s="82">
        <v>0</v>
      </c>
      <c r="W171" s="82">
        <v>0</v>
      </c>
      <c r="X171" s="82">
        <v>0</v>
      </c>
      <c r="Y171" s="77">
        <v>0</v>
      </c>
    </row>
    <row r="172" spans="18:25" ht="15.75" thickBot="1" x14ac:dyDescent="0.3">
      <c r="R172" s="73">
        <v>45541</v>
      </c>
      <c r="S172" s="48" t="s">
        <v>576</v>
      </c>
      <c r="T172" s="87">
        <v>1</v>
      </c>
      <c r="U172" s="82">
        <v>0</v>
      </c>
      <c r="V172" s="82">
        <v>0</v>
      </c>
      <c r="W172" s="82">
        <v>0</v>
      </c>
      <c r="X172" s="82">
        <v>0</v>
      </c>
      <c r="Y172" s="77">
        <v>0</v>
      </c>
    </row>
    <row r="173" spans="18:25" ht="15.75" thickBot="1" x14ac:dyDescent="0.3">
      <c r="R173" s="73">
        <v>45542</v>
      </c>
      <c r="S173" s="71" t="s">
        <v>574</v>
      </c>
      <c r="T173" s="87">
        <v>1</v>
      </c>
      <c r="U173" s="82">
        <v>0</v>
      </c>
      <c r="V173" s="82">
        <v>0</v>
      </c>
      <c r="W173" s="82">
        <v>0</v>
      </c>
      <c r="X173" s="82">
        <v>0</v>
      </c>
      <c r="Y173" s="77">
        <v>0</v>
      </c>
    </row>
    <row r="174" spans="18:25" ht="15.75" thickBot="1" x14ac:dyDescent="0.3">
      <c r="R174" s="73">
        <v>45543</v>
      </c>
      <c r="S174" s="71" t="s">
        <v>579</v>
      </c>
      <c r="T174" s="87">
        <v>1</v>
      </c>
      <c r="U174" s="82">
        <v>0</v>
      </c>
      <c r="V174" s="82">
        <v>0</v>
      </c>
      <c r="W174" s="82">
        <v>0</v>
      </c>
      <c r="X174" s="82">
        <v>0</v>
      </c>
      <c r="Y174" s="77">
        <v>0</v>
      </c>
    </row>
    <row r="175" spans="18:25" x14ac:dyDescent="0.25">
      <c r="R175" s="73">
        <v>45544</v>
      </c>
      <c r="S175" s="46" t="s">
        <v>491</v>
      </c>
      <c r="T175" s="87">
        <v>1</v>
      </c>
      <c r="U175" s="82">
        <v>0</v>
      </c>
      <c r="V175" s="82">
        <v>0</v>
      </c>
      <c r="W175" s="82">
        <v>0</v>
      </c>
      <c r="X175" s="82">
        <v>0</v>
      </c>
      <c r="Y175" s="77">
        <v>0</v>
      </c>
    </row>
    <row r="176" spans="18:25" ht="15.75" thickBot="1" x14ac:dyDescent="0.3">
      <c r="R176" s="73">
        <v>45544</v>
      </c>
      <c r="S176" s="48" t="s">
        <v>579</v>
      </c>
      <c r="T176" s="87">
        <v>1</v>
      </c>
      <c r="U176" s="82">
        <v>0</v>
      </c>
      <c r="V176" s="82">
        <v>0</v>
      </c>
      <c r="W176" s="82">
        <v>0</v>
      </c>
      <c r="X176" s="82">
        <v>0</v>
      </c>
      <c r="Y176" s="77">
        <v>0</v>
      </c>
    </row>
    <row r="177" spans="18:25" x14ac:dyDescent="0.25">
      <c r="R177" s="73">
        <v>45546</v>
      </c>
      <c r="S177" s="46" t="s">
        <v>490</v>
      </c>
      <c r="T177" s="87">
        <v>4</v>
      </c>
      <c r="U177" s="82">
        <v>0</v>
      </c>
      <c r="V177" s="82">
        <v>0</v>
      </c>
      <c r="W177" s="82">
        <v>0</v>
      </c>
      <c r="X177" s="82">
        <v>0</v>
      </c>
      <c r="Y177" s="77">
        <v>0</v>
      </c>
    </row>
    <row r="178" spans="18:25" x14ac:dyDescent="0.25">
      <c r="R178" s="73">
        <v>45546</v>
      </c>
      <c r="S178" s="47" t="s">
        <v>598</v>
      </c>
      <c r="T178" s="87">
        <v>1</v>
      </c>
      <c r="U178" s="82">
        <v>0</v>
      </c>
      <c r="V178" s="82">
        <v>0</v>
      </c>
      <c r="W178" s="82">
        <v>0</v>
      </c>
      <c r="X178" s="82">
        <v>0</v>
      </c>
      <c r="Y178" s="77">
        <v>0</v>
      </c>
    </row>
    <row r="179" spans="18:25" ht="15.75" thickBot="1" x14ac:dyDescent="0.3">
      <c r="R179" s="73">
        <v>45546</v>
      </c>
      <c r="S179" s="48" t="s">
        <v>576</v>
      </c>
      <c r="T179" s="87">
        <v>2</v>
      </c>
      <c r="U179" s="82">
        <v>0</v>
      </c>
      <c r="V179" s="82">
        <v>0</v>
      </c>
      <c r="W179" s="82">
        <v>0</v>
      </c>
      <c r="X179" s="82">
        <v>0</v>
      </c>
      <c r="Y179" s="77">
        <v>0</v>
      </c>
    </row>
    <row r="180" spans="18:25" x14ac:dyDescent="0.25">
      <c r="R180" s="73">
        <v>45547</v>
      </c>
      <c r="S180" s="46" t="s">
        <v>490</v>
      </c>
      <c r="T180" s="87">
        <v>1</v>
      </c>
      <c r="U180" s="82">
        <v>0</v>
      </c>
      <c r="V180" s="82">
        <v>0</v>
      </c>
      <c r="W180" s="82">
        <v>0</v>
      </c>
      <c r="X180" s="82">
        <v>0</v>
      </c>
      <c r="Y180" s="77">
        <v>0</v>
      </c>
    </row>
    <row r="181" spans="18:25" ht="15.75" thickBot="1" x14ac:dyDescent="0.3">
      <c r="R181" s="73">
        <v>45547</v>
      </c>
      <c r="S181" s="48" t="s">
        <v>581</v>
      </c>
      <c r="T181" s="87">
        <v>1</v>
      </c>
      <c r="U181" s="82">
        <v>0</v>
      </c>
      <c r="V181" s="82">
        <v>0</v>
      </c>
      <c r="W181" s="82">
        <v>0</v>
      </c>
      <c r="X181" s="82">
        <v>0</v>
      </c>
      <c r="Y181" s="77">
        <v>0</v>
      </c>
    </row>
    <row r="182" spans="18:25" x14ac:dyDescent="0.25">
      <c r="R182" s="73">
        <v>45548</v>
      </c>
      <c r="S182" s="46" t="s">
        <v>677</v>
      </c>
      <c r="T182" s="87">
        <v>1</v>
      </c>
      <c r="U182" s="82">
        <v>0</v>
      </c>
      <c r="V182" s="82">
        <v>0</v>
      </c>
      <c r="W182" s="82">
        <v>0</v>
      </c>
      <c r="X182" s="82">
        <v>0</v>
      </c>
      <c r="Y182" s="77">
        <v>0</v>
      </c>
    </row>
    <row r="183" spans="18:25" ht="15.75" thickBot="1" x14ac:dyDescent="0.3">
      <c r="R183" s="73">
        <v>45548</v>
      </c>
      <c r="S183" s="48" t="s">
        <v>594</v>
      </c>
      <c r="T183" s="87">
        <v>2</v>
      </c>
      <c r="U183" s="82">
        <v>0</v>
      </c>
      <c r="V183" s="82">
        <v>0</v>
      </c>
      <c r="W183" s="82">
        <v>0</v>
      </c>
      <c r="X183" s="82">
        <v>0</v>
      </c>
      <c r="Y183" s="77">
        <v>0</v>
      </c>
    </row>
    <row r="184" spans="18:25" x14ac:dyDescent="0.25">
      <c r="R184" s="73">
        <v>45549</v>
      </c>
      <c r="S184" s="46" t="s">
        <v>677</v>
      </c>
      <c r="T184" s="87">
        <v>1</v>
      </c>
      <c r="U184" s="82">
        <v>0</v>
      </c>
      <c r="V184" s="82">
        <v>0</v>
      </c>
      <c r="W184" s="82">
        <v>0</v>
      </c>
      <c r="X184" s="82">
        <v>0</v>
      </c>
      <c r="Y184" s="77">
        <v>0</v>
      </c>
    </row>
    <row r="185" spans="18:25" ht="15.75" thickBot="1" x14ac:dyDescent="0.3">
      <c r="R185" s="73">
        <v>45549</v>
      </c>
      <c r="S185" s="48" t="s">
        <v>588</v>
      </c>
      <c r="T185" s="87">
        <v>1</v>
      </c>
      <c r="U185" s="82">
        <v>0</v>
      </c>
      <c r="V185" s="82">
        <v>0</v>
      </c>
      <c r="W185" s="82">
        <v>0</v>
      </c>
      <c r="X185" s="82">
        <v>0</v>
      </c>
      <c r="Y185" s="77">
        <v>0</v>
      </c>
    </row>
    <row r="186" spans="18:25" x14ac:dyDescent="0.25">
      <c r="R186" s="73">
        <v>45550</v>
      </c>
      <c r="S186" s="46" t="s">
        <v>491</v>
      </c>
      <c r="T186" s="87">
        <v>1</v>
      </c>
      <c r="U186" s="82">
        <v>0</v>
      </c>
      <c r="V186" s="82">
        <v>0</v>
      </c>
      <c r="W186" s="82">
        <v>0</v>
      </c>
      <c r="X186" s="82">
        <v>0</v>
      </c>
      <c r="Y186" s="77">
        <v>0</v>
      </c>
    </row>
    <row r="187" spans="18:25" x14ac:dyDescent="0.25">
      <c r="R187" s="73">
        <v>45550</v>
      </c>
      <c r="S187" s="47" t="s">
        <v>488</v>
      </c>
      <c r="T187" s="87">
        <v>1</v>
      </c>
      <c r="U187" s="82">
        <v>0</v>
      </c>
      <c r="V187" s="82">
        <v>0</v>
      </c>
      <c r="W187" s="82">
        <v>0</v>
      </c>
      <c r="X187" s="82">
        <v>0</v>
      </c>
      <c r="Y187" s="77">
        <v>0</v>
      </c>
    </row>
    <row r="188" spans="18:25" x14ac:dyDescent="0.25">
      <c r="R188" s="73">
        <v>45550</v>
      </c>
      <c r="S188" s="47" t="s">
        <v>588</v>
      </c>
      <c r="T188" s="87">
        <v>1</v>
      </c>
      <c r="U188" s="82">
        <v>0</v>
      </c>
      <c r="V188" s="82">
        <v>0</v>
      </c>
      <c r="W188" s="82">
        <v>0</v>
      </c>
      <c r="X188" s="82">
        <v>0</v>
      </c>
      <c r="Y188" s="77">
        <v>0</v>
      </c>
    </row>
    <row r="189" spans="18:25" x14ac:dyDescent="0.25">
      <c r="R189" s="73">
        <v>45550</v>
      </c>
      <c r="S189" s="47" t="s">
        <v>581</v>
      </c>
      <c r="T189" s="87">
        <v>1</v>
      </c>
      <c r="U189" s="82">
        <v>0</v>
      </c>
      <c r="V189" s="82">
        <v>0</v>
      </c>
      <c r="W189" s="82">
        <v>0</v>
      </c>
      <c r="X189" s="82">
        <v>0</v>
      </c>
      <c r="Y189" s="77">
        <v>0</v>
      </c>
    </row>
    <row r="190" spans="18:25" ht="15.75" thickBot="1" x14ac:dyDescent="0.3">
      <c r="R190" s="73">
        <v>45550</v>
      </c>
      <c r="S190" s="48" t="s">
        <v>579</v>
      </c>
      <c r="T190" s="87">
        <v>1</v>
      </c>
      <c r="U190" s="82">
        <v>0</v>
      </c>
      <c r="V190" s="82">
        <v>0</v>
      </c>
      <c r="W190" s="82">
        <v>0</v>
      </c>
      <c r="X190" s="82">
        <v>0</v>
      </c>
      <c r="Y190" s="77">
        <v>0</v>
      </c>
    </row>
    <row r="191" spans="18:25" ht="15.75" thickBot="1" x14ac:dyDescent="0.3">
      <c r="R191" s="74">
        <v>45551</v>
      </c>
      <c r="S191" s="71" t="s">
        <v>581</v>
      </c>
      <c r="T191" s="87">
        <v>1</v>
      </c>
      <c r="U191" s="82">
        <v>0</v>
      </c>
      <c r="V191" s="82">
        <v>0</v>
      </c>
      <c r="W191" s="82">
        <v>0</v>
      </c>
      <c r="X191" s="82">
        <v>0</v>
      </c>
      <c r="Y191" s="77">
        <v>0</v>
      </c>
    </row>
    <row r="192" spans="18:25" x14ac:dyDescent="0.25">
      <c r="R192" s="72">
        <v>45552</v>
      </c>
      <c r="S192" s="46" t="s">
        <v>489</v>
      </c>
      <c r="T192" s="87">
        <v>1</v>
      </c>
      <c r="U192" s="82">
        <v>0</v>
      </c>
      <c r="V192" s="82">
        <v>0</v>
      </c>
      <c r="W192" s="82">
        <v>0</v>
      </c>
      <c r="X192" s="82">
        <v>0</v>
      </c>
      <c r="Y192" s="77">
        <v>0</v>
      </c>
    </row>
    <row r="193" spans="18:25" x14ac:dyDescent="0.25">
      <c r="R193" s="73">
        <v>45552</v>
      </c>
      <c r="S193" s="47" t="s">
        <v>490</v>
      </c>
      <c r="T193" s="87">
        <v>1</v>
      </c>
      <c r="U193" s="82">
        <v>0</v>
      </c>
      <c r="V193" s="82">
        <v>0</v>
      </c>
      <c r="W193" s="82">
        <v>0</v>
      </c>
      <c r="X193" s="82">
        <v>0</v>
      </c>
      <c r="Y193" s="77">
        <v>0</v>
      </c>
    </row>
    <row r="194" spans="18:25" ht="15.75" thickBot="1" x14ac:dyDescent="0.3">
      <c r="R194" s="73">
        <v>45552</v>
      </c>
      <c r="S194" s="48" t="s">
        <v>576</v>
      </c>
      <c r="T194" s="87">
        <v>1</v>
      </c>
      <c r="U194" s="82">
        <v>0</v>
      </c>
      <c r="V194" s="82">
        <v>0</v>
      </c>
      <c r="W194" s="82">
        <v>0</v>
      </c>
      <c r="X194" s="82">
        <v>0</v>
      </c>
      <c r="Y194" s="77">
        <v>0</v>
      </c>
    </row>
    <row r="195" spans="18:25" ht="15.75" thickBot="1" x14ac:dyDescent="0.3">
      <c r="R195" s="73">
        <v>45553</v>
      </c>
      <c r="S195" s="71" t="s">
        <v>488</v>
      </c>
      <c r="T195" s="87">
        <v>1</v>
      </c>
      <c r="U195" s="82">
        <v>0</v>
      </c>
      <c r="V195" s="82">
        <v>0</v>
      </c>
      <c r="W195" s="82">
        <v>0</v>
      </c>
      <c r="X195" s="82">
        <v>0</v>
      </c>
      <c r="Y195" s="77">
        <v>0</v>
      </c>
    </row>
    <row r="196" spans="18:25" x14ac:dyDescent="0.25">
      <c r="R196" s="73">
        <v>45554</v>
      </c>
      <c r="S196" s="46" t="s">
        <v>488</v>
      </c>
      <c r="T196" s="87">
        <v>1</v>
      </c>
      <c r="U196" s="82">
        <v>0</v>
      </c>
      <c r="V196" s="82">
        <v>0</v>
      </c>
      <c r="W196" s="82">
        <v>0</v>
      </c>
      <c r="X196" s="82">
        <v>0</v>
      </c>
      <c r="Y196" s="77">
        <v>0</v>
      </c>
    </row>
    <row r="197" spans="18:25" ht="15.75" thickBot="1" x14ac:dyDescent="0.3">
      <c r="R197" s="73">
        <v>45554</v>
      </c>
      <c r="S197" s="48" t="s">
        <v>677</v>
      </c>
      <c r="T197" s="87">
        <v>1</v>
      </c>
      <c r="U197" s="82">
        <v>0</v>
      </c>
      <c r="V197" s="82">
        <v>0</v>
      </c>
      <c r="W197" s="82">
        <v>0</v>
      </c>
      <c r="X197" s="82">
        <v>0</v>
      </c>
      <c r="Y197" s="77">
        <v>0</v>
      </c>
    </row>
    <row r="198" spans="18:25" ht="15.75" thickBot="1" x14ac:dyDescent="0.3">
      <c r="R198" s="73">
        <v>45556</v>
      </c>
      <c r="S198" s="71" t="s">
        <v>601</v>
      </c>
      <c r="T198" s="87">
        <v>1</v>
      </c>
      <c r="U198" s="82">
        <v>0</v>
      </c>
      <c r="V198" s="82">
        <v>0</v>
      </c>
      <c r="W198" s="82">
        <v>0</v>
      </c>
      <c r="X198" s="82">
        <v>0</v>
      </c>
      <c r="Y198" s="77">
        <v>0</v>
      </c>
    </row>
    <row r="199" spans="18:25" x14ac:dyDescent="0.25">
      <c r="R199" s="73">
        <v>45557</v>
      </c>
      <c r="S199" s="46" t="s">
        <v>479</v>
      </c>
      <c r="T199" s="87">
        <v>1</v>
      </c>
      <c r="U199" s="82">
        <v>0</v>
      </c>
      <c r="V199" s="82">
        <v>0</v>
      </c>
      <c r="W199" s="82">
        <v>0</v>
      </c>
      <c r="X199" s="82">
        <v>0</v>
      </c>
      <c r="Y199" s="77">
        <v>0</v>
      </c>
    </row>
    <row r="200" spans="18:25" ht="15.75" thickBot="1" x14ac:dyDescent="0.3">
      <c r="R200" s="73">
        <v>45557</v>
      </c>
      <c r="S200" s="48" t="s">
        <v>634</v>
      </c>
      <c r="T200" s="87">
        <v>1</v>
      </c>
      <c r="U200" s="82">
        <v>0</v>
      </c>
      <c r="V200" s="82">
        <v>0</v>
      </c>
      <c r="W200" s="82">
        <v>0</v>
      </c>
      <c r="X200" s="82">
        <v>0</v>
      </c>
      <c r="Y200" s="77">
        <v>0</v>
      </c>
    </row>
    <row r="201" spans="18:25" ht="15.75" thickBot="1" x14ac:dyDescent="0.3">
      <c r="R201" s="73">
        <v>45558</v>
      </c>
      <c r="S201" s="71" t="s">
        <v>677</v>
      </c>
      <c r="T201" s="87">
        <v>1</v>
      </c>
      <c r="U201" s="82">
        <v>0</v>
      </c>
      <c r="V201" s="82">
        <v>0</v>
      </c>
      <c r="W201" s="82">
        <v>0</v>
      </c>
      <c r="X201" s="82">
        <v>0</v>
      </c>
      <c r="Y201" s="77">
        <v>0</v>
      </c>
    </row>
    <row r="202" spans="18:25" x14ac:dyDescent="0.25">
      <c r="R202" s="73">
        <v>45559</v>
      </c>
      <c r="S202" s="46" t="s">
        <v>489</v>
      </c>
      <c r="T202" s="87">
        <v>1</v>
      </c>
      <c r="U202" s="82">
        <v>0</v>
      </c>
      <c r="V202" s="82">
        <v>0</v>
      </c>
      <c r="W202" s="82">
        <v>0</v>
      </c>
      <c r="X202" s="82">
        <v>0</v>
      </c>
      <c r="Y202" s="77">
        <v>0</v>
      </c>
    </row>
    <row r="203" spans="18:25" x14ac:dyDescent="0.25">
      <c r="R203" s="73">
        <v>45559</v>
      </c>
      <c r="S203" s="47" t="s">
        <v>488</v>
      </c>
      <c r="T203" s="87">
        <v>1</v>
      </c>
      <c r="U203" s="82">
        <v>0</v>
      </c>
      <c r="V203" s="82">
        <v>0</v>
      </c>
      <c r="W203" s="82">
        <v>0</v>
      </c>
      <c r="X203" s="82">
        <v>0</v>
      </c>
      <c r="Y203" s="77">
        <v>0</v>
      </c>
    </row>
    <row r="204" spans="18:25" ht="15.75" thickBot="1" x14ac:dyDescent="0.3">
      <c r="R204" s="73">
        <v>45559</v>
      </c>
      <c r="S204" s="48" t="s">
        <v>579</v>
      </c>
      <c r="T204" s="87">
        <v>1</v>
      </c>
      <c r="U204" s="82">
        <v>0</v>
      </c>
      <c r="V204" s="82">
        <v>0</v>
      </c>
      <c r="W204" s="82">
        <v>0</v>
      </c>
      <c r="X204" s="82">
        <v>0</v>
      </c>
      <c r="Y204" s="77">
        <v>0</v>
      </c>
    </row>
    <row r="205" spans="18:25" x14ac:dyDescent="0.25">
      <c r="R205" s="73">
        <v>45560</v>
      </c>
      <c r="S205" s="46" t="s">
        <v>594</v>
      </c>
      <c r="T205" s="87">
        <v>1</v>
      </c>
      <c r="U205" s="82">
        <v>0</v>
      </c>
      <c r="V205" s="82">
        <v>0</v>
      </c>
      <c r="W205" s="82">
        <v>0</v>
      </c>
      <c r="X205" s="82">
        <v>0</v>
      </c>
      <c r="Y205" s="77">
        <v>0</v>
      </c>
    </row>
    <row r="206" spans="18:25" x14ac:dyDescent="0.25">
      <c r="R206" s="73">
        <v>45560</v>
      </c>
      <c r="S206" s="47" t="s">
        <v>634</v>
      </c>
      <c r="T206" s="87">
        <v>1</v>
      </c>
      <c r="U206" s="82">
        <v>0</v>
      </c>
      <c r="V206" s="82">
        <v>0</v>
      </c>
      <c r="W206" s="82">
        <v>0</v>
      </c>
      <c r="X206" s="82">
        <v>0</v>
      </c>
      <c r="Y206" s="77">
        <v>0</v>
      </c>
    </row>
    <row r="207" spans="18:25" ht="15.75" thickBot="1" x14ac:dyDescent="0.3">
      <c r="R207" s="73">
        <v>45560</v>
      </c>
      <c r="S207" s="48" t="s">
        <v>601</v>
      </c>
      <c r="T207" s="87">
        <v>1</v>
      </c>
      <c r="U207" s="82">
        <v>0</v>
      </c>
      <c r="V207" s="82">
        <v>0</v>
      </c>
      <c r="W207" s="82">
        <v>0</v>
      </c>
      <c r="X207" s="82">
        <v>0</v>
      </c>
      <c r="Y207" s="77">
        <v>0</v>
      </c>
    </row>
    <row r="208" spans="18:25" ht="15.75" thickBot="1" x14ac:dyDescent="0.3">
      <c r="R208" s="73">
        <v>45562</v>
      </c>
      <c r="S208" s="71" t="s">
        <v>488</v>
      </c>
      <c r="T208" s="87">
        <v>1</v>
      </c>
      <c r="U208" s="82">
        <v>0</v>
      </c>
      <c r="V208" s="82">
        <v>0</v>
      </c>
      <c r="W208" s="82">
        <v>0</v>
      </c>
      <c r="X208" s="82">
        <v>0</v>
      </c>
      <c r="Y208" s="77">
        <v>0</v>
      </c>
    </row>
    <row r="209" spans="18:25" ht="15.75" thickBot="1" x14ac:dyDescent="0.3">
      <c r="R209" s="73">
        <v>45563</v>
      </c>
      <c r="S209" s="71" t="s">
        <v>488</v>
      </c>
      <c r="T209" s="87">
        <v>1</v>
      </c>
      <c r="U209" s="82">
        <v>0</v>
      </c>
      <c r="V209" s="82">
        <v>0</v>
      </c>
      <c r="W209" s="82">
        <v>0</v>
      </c>
      <c r="X209" s="82">
        <v>0</v>
      </c>
      <c r="Y209" s="77">
        <v>0</v>
      </c>
    </row>
    <row r="210" spans="18:25" ht="15.75" thickBot="1" x14ac:dyDescent="0.3">
      <c r="R210" s="73">
        <v>45565</v>
      </c>
      <c r="S210" s="71" t="s">
        <v>598</v>
      </c>
      <c r="T210" s="87">
        <v>1</v>
      </c>
      <c r="U210" s="82">
        <v>0</v>
      </c>
      <c r="V210" s="82">
        <v>0</v>
      </c>
      <c r="W210" s="82">
        <v>0</v>
      </c>
      <c r="X210" s="82">
        <v>0</v>
      </c>
      <c r="Y210" s="77">
        <v>0</v>
      </c>
    </row>
    <row r="211" spans="18:25" x14ac:dyDescent="0.25">
      <c r="R211" s="73">
        <v>45569</v>
      </c>
      <c r="S211" s="46" t="s">
        <v>634</v>
      </c>
      <c r="T211" s="87">
        <v>1</v>
      </c>
      <c r="U211" s="82">
        <v>0</v>
      </c>
      <c r="V211" s="82">
        <v>0</v>
      </c>
      <c r="W211" s="82">
        <v>0</v>
      </c>
      <c r="X211" s="82">
        <v>0</v>
      </c>
      <c r="Y211" s="77">
        <v>0</v>
      </c>
    </row>
    <row r="212" spans="18:25" x14ac:dyDescent="0.25">
      <c r="R212" s="73">
        <v>45569</v>
      </c>
      <c r="S212" s="47" t="s">
        <v>581</v>
      </c>
      <c r="T212" s="87">
        <v>1</v>
      </c>
      <c r="U212" s="82">
        <v>0</v>
      </c>
      <c r="V212" s="82">
        <v>0</v>
      </c>
      <c r="W212" s="82">
        <v>0</v>
      </c>
      <c r="X212" s="82">
        <v>0</v>
      </c>
      <c r="Y212" s="77">
        <v>0</v>
      </c>
    </row>
    <row r="213" spans="18:25" ht="15.75" thickBot="1" x14ac:dyDescent="0.3">
      <c r="R213" s="73">
        <v>45569</v>
      </c>
      <c r="S213" s="48" t="s">
        <v>574</v>
      </c>
      <c r="T213" s="87">
        <v>1</v>
      </c>
      <c r="U213" s="82">
        <v>0</v>
      </c>
      <c r="V213" s="82">
        <v>0</v>
      </c>
      <c r="W213" s="82">
        <v>0</v>
      </c>
      <c r="X213" s="82">
        <v>0</v>
      </c>
      <c r="Y213" s="77">
        <v>0</v>
      </c>
    </row>
    <row r="214" spans="18:25" x14ac:dyDescent="0.25">
      <c r="R214" s="73">
        <v>45570</v>
      </c>
      <c r="S214" s="46" t="s">
        <v>479</v>
      </c>
      <c r="T214" s="87">
        <v>1</v>
      </c>
      <c r="U214" s="82">
        <v>0</v>
      </c>
      <c r="V214" s="82">
        <v>0</v>
      </c>
      <c r="W214" s="82">
        <v>0</v>
      </c>
      <c r="X214" s="82">
        <v>0</v>
      </c>
      <c r="Y214" s="77">
        <v>0</v>
      </c>
    </row>
    <row r="215" spans="18:25" ht="15.75" thickBot="1" x14ac:dyDescent="0.3">
      <c r="R215" s="73">
        <v>45570</v>
      </c>
      <c r="S215" s="48" t="s">
        <v>576</v>
      </c>
      <c r="T215" s="87">
        <v>1</v>
      </c>
      <c r="U215" s="82">
        <v>0</v>
      </c>
      <c r="V215" s="82">
        <v>0</v>
      </c>
      <c r="W215" s="82">
        <v>0</v>
      </c>
      <c r="X215" s="82">
        <v>0</v>
      </c>
      <c r="Y215" s="77">
        <v>0</v>
      </c>
    </row>
    <row r="216" spans="18:25" ht="15.75" thickBot="1" x14ac:dyDescent="0.3">
      <c r="R216" s="73">
        <v>45571</v>
      </c>
      <c r="S216" s="71" t="s">
        <v>677</v>
      </c>
      <c r="T216" s="87">
        <v>1</v>
      </c>
      <c r="U216" s="82">
        <v>0</v>
      </c>
      <c r="V216" s="82">
        <v>0</v>
      </c>
      <c r="W216" s="82">
        <v>0</v>
      </c>
      <c r="X216" s="82">
        <v>0</v>
      </c>
      <c r="Y216" s="77">
        <v>0</v>
      </c>
    </row>
    <row r="217" spans="18:25" ht="15.75" thickBot="1" x14ac:dyDescent="0.3">
      <c r="R217" s="73">
        <v>45572</v>
      </c>
      <c r="S217" s="71" t="s">
        <v>574</v>
      </c>
      <c r="T217" s="87">
        <v>1</v>
      </c>
      <c r="U217" s="82">
        <v>0</v>
      </c>
      <c r="V217" s="82">
        <v>0</v>
      </c>
      <c r="W217" s="82">
        <v>0</v>
      </c>
      <c r="X217" s="82">
        <v>0</v>
      </c>
      <c r="Y217" s="77">
        <v>0</v>
      </c>
    </row>
    <row r="218" spans="18:25" x14ac:dyDescent="0.25">
      <c r="R218" s="73">
        <v>45573</v>
      </c>
      <c r="S218" s="46" t="s">
        <v>489</v>
      </c>
      <c r="T218" s="87">
        <v>1</v>
      </c>
      <c r="U218" s="82">
        <v>0</v>
      </c>
      <c r="V218" s="82">
        <v>0</v>
      </c>
      <c r="W218" s="82">
        <v>0</v>
      </c>
      <c r="X218" s="82">
        <v>0</v>
      </c>
      <c r="Y218" s="77">
        <v>0</v>
      </c>
    </row>
    <row r="219" spans="18:25" ht="15.75" thickBot="1" x14ac:dyDescent="0.3">
      <c r="R219" s="73">
        <v>45573</v>
      </c>
      <c r="S219" s="48" t="s">
        <v>594</v>
      </c>
      <c r="T219" s="87">
        <v>1</v>
      </c>
      <c r="U219" s="82">
        <v>0</v>
      </c>
      <c r="V219" s="82">
        <v>0</v>
      </c>
      <c r="W219" s="82">
        <v>0</v>
      </c>
      <c r="X219" s="82">
        <v>0</v>
      </c>
      <c r="Y219" s="77">
        <v>0</v>
      </c>
    </row>
    <row r="220" spans="18:25" ht="15.75" thickBot="1" x14ac:dyDescent="0.3">
      <c r="R220" s="73">
        <v>45574</v>
      </c>
      <c r="S220" s="71" t="s">
        <v>488</v>
      </c>
      <c r="T220" s="87">
        <v>4</v>
      </c>
      <c r="U220" s="82">
        <v>0</v>
      </c>
      <c r="V220" s="82">
        <v>0</v>
      </c>
      <c r="W220" s="82">
        <v>0</v>
      </c>
      <c r="X220" s="82">
        <v>0</v>
      </c>
      <c r="Y220" s="77">
        <v>0</v>
      </c>
    </row>
    <row r="221" spans="18:25" x14ac:dyDescent="0.25">
      <c r="R221" s="73">
        <v>45576</v>
      </c>
      <c r="S221" s="46" t="s">
        <v>488</v>
      </c>
      <c r="T221" s="87">
        <v>1</v>
      </c>
      <c r="U221" s="82">
        <v>0</v>
      </c>
      <c r="V221" s="82">
        <v>0</v>
      </c>
      <c r="W221" s="82">
        <v>0</v>
      </c>
      <c r="X221" s="82">
        <v>0</v>
      </c>
      <c r="Y221" s="77">
        <v>0</v>
      </c>
    </row>
    <row r="222" spans="18:25" x14ac:dyDescent="0.25">
      <c r="R222" s="73">
        <v>45576</v>
      </c>
      <c r="S222" s="47" t="s">
        <v>490</v>
      </c>
      <c r="T222" s="87">
        <v>1</v>
      </c>
      <c r="U222" s="82">
        <v>0</v>
      </c>
      <c r="V222" s="82">
        <v>0</v>
      </c>
      <c r="W222" s="82">
        <v>0</v>
      </c>
      <c r="X222" s="82">
        <v>0</v>
      </c>
      <c r="Y222" s="77">
        <v>0</v>
      </c>
    </row>
    <row r="223" spans="18:25" ht="15.75" thickBot="1" x14ac:dyDescent="0.3">
      <c r="R223" s="73">
        <v>45576</v>
      </c>
      <c r="S223" s="48" t="s">
        <v>594</v>
      </c>
      <c r="T223" s="87">
        <v>1</v>
      </c>
      <c r="U223" s="82">
        <v>0</v>
      </c>
      <c r="V223" s="82">
        <v>0</v>
      </c>
      <c r="W223" s="82">
        <v>0</v>
      </c>
      <c r="X223" s="82">
        <v>0</v>
      </c>
      <c r="Y223" s="77">
        <v>0</v>
      </c>
    </row>
    <row r="224" spans="18:25" ht="15.75" thickBot="1" x14ac:dyDescent="0.3">
      <c r="R224" s="73">
        <v>45577</v>
      </c>
      <c r="S224" s="71" t="s">
        <v>588</v>
      </c>
      <c r="T224" s="87">
        <v>1</v>
      </c>
      <c r="U224" s="82">
        <v>0</v>
      </c>
      <c r="V224" s="82">
        <v>0</v>
      </c>
      <c r="W224" s="82">
        <v>0</v>
      </c>
      <c r="X224" s="82">
        <v>0</v>
      </c>
      <c r="Y224" s="77">
        <v>0</v>
      </c>
    </row>
    <row r="225" spans="18:25" x14ac:dyDescent="0.25">
      <c r="R225" s="73">
        <v>45578</v>
      </c>
      <c r="S225" s="46" t="s">
        <v>490</v>
      </c>
      <c r="T225" s="87">
        <v>1</v>
      </c>
      <c r="U225" s="82">
        <v>0</v>
      </c>
      <c r="V225" s="82">
        <v>0</v>
      </c>
      <c r="W225" s="82">
        <v>0</v>
      </c>
      <c r="X225" s="82">
        <v>0</v>
      </c>
      <c r="Y225" s="77">
        <v>0</v>
      </c>
    </row>
    <row r="226" spans="18:25" x14ac:dyDescent="0.25">
      <c r="R226" s="73">
        <v>45578</v>
      </c>
      <c r="S226" s="47" t="s">
        <v>677</v>
      </c>
      <c r="T226" s="87">
        <v>1</v>
      </c>
      <c r="U226" s="82">
        <v>0</v>
      </c>
      <c r="V226" s="82">
        <v>0</v>
      </c>
      <c r="W226" s="82">
        <v>0</v>
      </c>
      <c r="X226" s="82">
        <v>0</v>
      </c>
      <c r="Y226" s="77">
        <v>0</v>
      </c>
    </row>
    <row r="227" spans="18:25" ht="15.75" thickBot="1" x14ac:dyDescent="0.3">
      <c r="R227" s="73">
        <v>45578</v>
      </c>
      <c r="S227" s="48" t="s">
        <v>579</v>
      </c>
      <c r="T227" s="87">
        <v>1</v>
      </c>
      <c r="U227" s="82">
        <v>0</v>
      </c>
      <c r="V227" s="82">
        <v>0</v>
      </c>
      <c r="W227" s="82">
        <v>0</v>
      </c>
      <c r="X227" s="82">
        <v>0</v>
      </c>
      <c r="Y227" s="77">
        <v>0</v>
      </c>
    </row>
    <row r="228" spans="18:25" x14ac:dyDescent="0.25">
      <c r="R228" s="73">
        <v>45579</v>
      </c>
      <c r="S228" s="46" t="s">
        <v>594</v>
      </c>
      <c r="T228" s="87">
        <v>1</v>
      </c>
      <c r="U228" s="82">
        <v>0</v>
      </c>
      <c r="V228" s="82">
        <v>0</v>
      </c>
      <c r="W228" s="82">
        <v>0</v>
      </c>
      <c r="X228" s="82">
        <v>0</v>
      </c>
      <c r="Y228" s="77">
        <v>0</v>
      </c>
    </row>
    <row r="229" spans="18:25" ht="15.75" thickBot="1" x14ac:dyDescent="0.3">
      <c r="R229" s="73">
        <v>45579</v>
      </c>
      <c r="S229" s="48" t="s">
        <v>576</v>
      </c>
      <c r="T229" s="87">
        <v>1</v>
      </c>
      <c r="U229" s="82">
        <v>0</v>
      </c>
      <c r="V229" s="82">
        <v>0</v>
      </c>
      <c r="W229" s="82">
        <v>0</v>
      </c>
      <c r="X229" s="82">
        <v>0</v>
      </c>
      <c r="Y229" s="77">
        <v>0</v>
      </c>
    </row>
    <row r="230" spans="18:25" ht="15.75" thickBot="1" x14ac:dyDescent="0.3">
      <c r="R230" s="73">
        <v>45580</v>
      </c>
      <c r="S230" s="71" t="s">
        <v>488</v>
      </c>
      <c r="T230" s="87">
        <v>1</v>
      </c>
      <c r="U230" s="82">
        <v>0</v>
      </c>
      <c r="V230" s="82">
        <v>0</v>
      </c>
      <c r="W230" s="82">
        <v>0</v>
      </c>
      <c r="X230" s="82">
        <v>0</v>
      </c>
      <c r="Y230" s="77">
        <v>0</v>
      </c>
    </row>
    <row r="231" spans="18:25" x14ac:dyDescent="0.25">
      <c r="R231" s="73">
        <v>45581</v>
      </c>
      <c r="S231" s="46" t="s">
        <v>491</v>
      </c>
      <c r="T231" s="87">
        <v>1</v>
      </c>
      <c r="U231" s="82">
        <v>0</v>
      </c>
      <c r="V231" s="82">
        <v>0</v>
      </c>
      <c r="W231" s="82">
        <v>0</v>
      </c>
      <c r="X231" s="82">
        <v>0</v>
      </c>
      <c r="Y231" s="77">
        <v>0</v>
      </c>
    </row>
    <row r="232" spans="18:25" ht="15.75" thickBot="1" x14ac:dyDescent="0.3">
      <c r="R232" s="73">
        <v>45581</v>
      </c>
      <c r="S232" s="48" t="s">
        <v>634</v>
      </c>
      <c r="T232" s="87">
        <v>1</v>
      </c>
      <c r="U232" s="82">
        <v>0</v>
      </c>
      <c r="V232" s="82">
        <v>0</v>
      </c>
      <c r="W232" s="82">
        <v>0</v>
      </c>
      <c r="X232" s="82">
        <v>0</v>
      </c>
      <c r="Y232" s="77">
        <v>0</v>
      </c>
    </row>
    <row r="233" spans="18:25" ht="15.75" thickBot="1" x14ac:dyDescent="0.3">
      <c r="R233" s="73">
        <v>45582</v>
      </c>
      <c r="S233" s="71" t="s">
        <v>574</v>
      </c>
      <c r="T233" s="87">
        <v>1</v>
      </c>
      <c r="U233" s="82">
        <v>0</v>
      </c>
      <c r="V233" s="82">
        <v>0</v>
      </c>
      <c r="W233" s="82">
        <v>0</v>
      </c>
      <c r="X233" s="82">
        <v>0</v>
      </c>
      <c r="Y233" s="77">
        <v>0</v>
      </c>
    </row>
    <row r="234" spans="18:25" ht="15.75" thickBot="1" x14ac:dyDescent="0.3">
      <c r="R234" s="73">
        <v>45583</v>
      </c>
      <c r="S234" s="71" t="s">
        <v>601</v>
      </c>
      <c r="T234" s="87">
        <v>1</v>
      </c>
      <c r="U234" s="82">
        <v>0</v>
      </c>
      <c r="V234" s="82">
        <v>0</v>
      </c>
      <c r="W234" s="82">
        <v>0</v>
      </c>
      <c r="X234" s="82">
        <v>0</v>
      </c>
      <c r="Y234" s="77">
        <v>0</v>
      </c>
    </row>
    <row r="235" spans="18:25" ht="15.75" thickBot="1" x14ac:dyDescent="0.3">
      <c r="R235" s="73">
        <v>45584</v>
      </c>
      <c r="S235" s="71" t="s">
        <v>598</v>
      </c>
      <c r="T235" s="87">
        <v>1</v>
      </c>
      <c r="U235" s="82">
        <v>0</v>
      </c>
      <c r="V235" s="82">
        <v>0</v>
      </c>
      <c r="W235" s="82">
        <v>0</v>
      </c>
      <c r="X235" s="82">
        <v>0</v>
      </c>
      <c r="Y235" s="77">
        <v>0</v>
      </c>
    </row>
    <row r="236" spans="18:25" ht="15.75" thickBot="1" x14ac:dyDescent="0.3">
      <c r="R236" s="73">
        <v>45586</v>
      </c>
      <c r="S236" s="71" t="s">
        <v>588</v>
      </c>
      <c r="T236" s="87">
        <v>1</v>
      </c>
      <c r="U236" s="82">
        <v>0</v>
      </c>
      <c r="V236" s="82">
        <v>0</v>
      </c>
      <c r="W236" s="82">
        <v>0</v>
      </c>
      <c r="X236" s="82">
        <v>0</v>
      </c>
      <c r="Y236" s="77">
        <v>0</v>
      </c>
    </row>
    <row r="237" spans="18:25" ht="15.75" thickBot="1" x14ac:dyDescent="0.3">
      <c r="R237" s="73">
        <v>45588</v>
      </c>
      <c r="S237" s="71" t="s">
        <v>576</v>
      </c>
      <c r="T237" s="87">
        <v>1</v>
      </c>
      <c r="U237" s="82">
        <v>0</v>
      </c>
      <c r="V237" s="82">
        <v>0</v>
      </c>
      <c r="W237" s="82">
        <v>0</v>
      </c>
      <c r="X237" s="82">
        <v>0</v>
      </c>
      <c r="Y237" s="77">
        <v>0</v>
      </c>
    </row>
    <row r="238" spans="18:25" x14ac:dyDescent="0.25">
      <c r="R238" s="73">
        <v>45589</v>
      </c>
      <c r="S238" s="46" t="s">
        <v>598</v>
      </c>
      <c r="T238" s="87">
        <v>1</v>
      </c>
      <c r="U238" s="82">
        <v>0</v>
      </c>
      <c r="V238" s="82">
        <v>0</v>
      </c>
      <c r="W238" s="82">
        <v>0</v>
      </c>
      <c r="X238" s="82">
        <v>0</v>
      </c>
      <c r="Y238" s="77">
        <v>0</v>
      </c>
    </row>
    <row r="239" spans="18:25" ht="15.75" thickBot="1" x14ac:dyDescent="0.3">
      <c r="R239" s="73">
        <v>45589</v>
      </c>
      <c r="S239" s="48" t="s">
        <v>581</v>
      </c>
      <c r="T239" s="87">
        <v>1</v>
      </c>
      <c r="U239" s="82">
        <v>0</v>
      </c>
      <c r="V239" s="82">
        <v>0</v>
      </c>
      <c r="W239" s="82">
        <v>0</v>
      </c>
      <c r="X239" s="82">
        <v>0</v>
      </c>
      <c r="Y239" s="77">
        <v>0</v>
      </c>
    </row>
    <row r="240" spans="18:25" x14ac:dyDescent="0.25">
      <c r="R240" s="73">
        <v>45590</v>
      </c>
      <c r="S240" s="46" t="s">
        <v>479</v>
      </c>
      <c r="T240" s="87">
        <v>4</v>
      </c>
      <c r="U240" s="82">
        <v>3</v>
      </c>
      <c r="V240" s="82">
        <v>2</v>
      </c>
      <c r="W240" s="82">
        <v>0</v>
      </c>
      <c r="X240" s="82">
        <v>0</v>
      </c>
      <c r="Y240" s="77">
        <v>1</v>
      </c>
    </row>
    <row r="241" spans="18:25" ht="15.75" thickBot="1" x14ac:dyDescent="0.3">
      <c r="R241" s="73">
        <v>45590</v>
      </c>
      <c r="S241" s="48" t="s">
        <v>598</v>
      </c>
      <c r="T241" s="87">
        <v>1</v>
      </c>
      <c r="U241" s="82">
        <v>0</v>
      </c>
      <c r="V241" s="82">
        <v>0</v>
      </c>
      <c r="W241" s="82">
        <v>0</v>
      </c>
      <c r="X241" s="82">
        <v>0</v>
      </c>
      <c r="Y241" s="77">
        <v>0</v>
      </c>
    </row>
    <row r="242" spans="18:25" x14ac:dyDescent="0.25">
      <c r="R242" s="73">
        <v>45591</v>
      </c>
      <c r="S242" s="46" t="s">
        <v>488</v>
      </c>
      <c r="T242" s="87">
        <v>1</v>
      </c>
      <c r="U242" s="82">
        <v>0</v>
      </c>
      <c r="V242" s="82">
        <v>0</v>
      </c>
      <c r="W242" s="82">
        <v>0</v>
      </c>
      <c r="X242" s="82">
        <v>0</v>
      </c>
      <c r="Y242" s="77">
        <v>0</v>
      </c>
    </row>
    <row r="243" spans="18:25" ht="15.75" thickBot="1" x14ac:dyDescent="0.3">
      <c r="R243" s="73">
        <v>45591</v>
      </c>
      <c r="S243" s="48" t="s">
        <v>576</v>
      </c>
      <c r="T243" s="87">
        <v>1</v>
      </c>
      <c r="U243" s="82">
        <v>0</v>
      </c>
      <c r="V243" s="82">
        <v>0</v>
      </c>
      <c r="W243" s="82">
        <v>0</v>
      </c>
      <c r="X243" s="82">
        <v>0</v>
      </c>
      <c r="Y243" s="77">
        <v>0</v>
      </c>
    </row>
    <row r="244" spans="18:25" x14ac:dyDescent="0.25">
      <c r="R244" s="73">
        <v>45592</v>
      </c>
      <c r="S244" s="46" t="s">
        <v>677</v>
      </c>
      <c r="T244" s="87">
        <v>2</v>
      </c>
      <c r="U244" s="82">
        <v>0</v>
      </c>
      <c r="V244" s="82">
        <v>0</v>
      </c>
      <c r="W244" s="82">
        <v>0</v>
      </c>
      <c r="X244" s="82">
        <v>0</v>
      </c>
      <c r="Y244" s="77">
        <v>0</v>
      </c>
    </row>
    <row r="245" spans="18:25" ht="15.75" thickBot="1" x14ac:dyDescent="0.3">
      <c r="R245" s="73">
        <v>45592</v>
      </c>
      <c r="S245" s="48" t="s">
        <v>588</v>
      </c>
      <c r="T245" s="87">
        <v>1</v>
      </c>
      <c r="U245" s="82">
        <v>0</v>
      </c>
      <c r="V245" s="82">
        <v>0</v>
      </c>
      <c r="W245" s="82">
        <v>0</v>
      </c>
      <c r="X245" s="82">
        <v>0</v>
      </c>
      <c r="Y245" s="77">
        <v>0</v>
      </c>
    </row>
    <row r="246" spans="18:25" ht="15.75" thickBot="1" x14ac:dyDescent="0.3">
      <c r="R246" s="73">
        <v>45593</v>
      </c>
      <c r="S246" s="71" t="s">
        <v>576</v>
      </c>
      <c r="T246" s="87">
        <v>1</v>
      </c>
      <c r="U246" s="82">
        <v>0</v>
      </c>
      <c r="V246" s="82">
        <v>0</v>
      </c>
      <c r="W246" s="82">
        <v>0</v>
      </c>
      <c r="X246" s="82">
        <v>0</v>
      </c>
      <c r="Y246" s="77">
        <v>0</v>
      </c>
    </row>
    <row r="247" spans="18:25" x14ac:dyDescent="0.25">
      <c r="R247" s="73">
        <v>45594</v>
      </c>
      <c r="S247" s="46" t="s">
        <v>488</v>
      </c>
      <c r="T247" s="87">
        <v>1</v>
      </c>
      <c r="U247" s="82">
        <v>0</v>
      </c>
      <c r="V247" s="82">
        <v>0</v>
      </c>
      <c r="W247" s="82">
        <v>0</v>
      </c>
      <c r="X247" s="82">
        <v>0</v>
      </c>
      <c r="Y247" s="77">
        <v>0</v>
      </c>
    </row>
    <row r="248" spans="18:25" ht="15.75" thickBot="1" x14ac:dyDescent="0.3">
      <c r="R248" s="73">
        <v>45594</v>
      </c>
      <c r="S248" s="48" t="s">
        <v>598</v>
      </c>
      <c r="T248" s="87">
        <v>1</v>
      </c>
      <c r="U248" s="82">
        <v>0</v>
      </c>
      <c r="V248" s="82">
        <v>0</v>
      </c>
      <c r="W248" s="82">
        <v>0</v>
      </c>
      <c r="X248" s="82">
        <v>0</v>
      </c>
      <c r="Y248" s="77">
        <v>0</v>
      </c>
    </row>
    <row r="249" spans="18:25" x14ac:dyDescent="0.25">
      <c r="R249" s="73">
        <v>45595</v>
      </c>
      <c r="S249" s="46" t="s">
        <v>588</v>
      </c>
      <c r="T249" s="87">
        <v>1</v>
      </c>
      <c r="U249" s="82">
        <v>0</v>
      </c>
      <c r="V249" s="82">
        <v>0</v>
      </c>
      <c r="W249" s="82">
        <v>0</v>
      </c>
      <c r="X249" s="82">
        <v>0</v>
      </c>
      <c r="Y249" s="77">
        <v>0</v>
      </c>
    </row>
    <row r="250" spans="18:25" ht="15.75" thickBot="1" x14ac:dyDescent="0.3">
      <c r="R250" s="73">
        <v>45595</v>
      </c>
      <c r="S250" s="48" t="s">
        <v>601</v>
      </c>
      <c r="T250" s="87">
        <v>1</v>
      </c>
      <c r="U250" s="82">
        <v>0</v>
      </c>
      <c r="V250" s="82">
        <v>0</v>
      </c>
      <c r="W250" s="82">
        <v>0</v>
      </c>
      <c r="X250" s="82">
        <v>0</v>
      </c>
      <c r="Y250" s="77">
        <v>0</v>
      </c>
    </row>
    <row r="251" spans="18:25" x14ac:dyDescent="0.25">
      <c r="R251" s="73">
        <v>45596</v>
      </c>
      <c r="S251" s="46" t="s">
        <v>491</v>
      </c>
      <c r="T251" s="87">
        <v>4</v>
      </c>
      <c r="U251" s="82">
        <v>2</v>
      </c>
      <c r="V251" s="82">
        <v>1</v>
      </c>
      <c r="W251" s="82">
        <v>1</v>
      </c>
      <c r="X251" s="82">
        <v>0</v>
      </c>
      <c r="Y251" s="77">
        <v>0</v>
      </c>
    </row>
    <row r="252" spans="18:25" x14ac:dyDescent="0.25">
      <c r="R252" s="73">
        <v>45596</v>
      </c>
      <c r="S252" s="47" t="s">
        <v>479</v>
      </c>
      <c r="T252" s="87">
        <v>1</v>
      </c>
      <c r="U252" s="82">
        <v>0</v>
      </c>
      <c r="V252" s="82">
        <v>0</v>
      </c>
      <c r="W252" s="82">
        <v>0</v>
      </c>
      <c r="X252" s="82">
        <v>0</v>
      </c>
      <c r="Y252" s="77">
        <v>0</v>
      </c>
    </row>
    <row r="253" spans="18:25" ht="15.75" thickBot="1" x14ac:dyDescent="0.3">
      <c r="R253" s="73">
        <v>45596</v>
      </c>
      <c r="S253" s="48" t="s">
        <v>579</v>
      </c>
      <c r="T253" s="87">
        <v>1</v>
      </c>
      <c r="U253" s="82">
        <v>0</v>
      </c>
      <c r="V253" s="82">
        <v>0</v>
      </c>
      <c r="W253" s="82">
        <v>0</v>
      </c>
      <c r="X253" s="82">
        <v>0</v>
      </c>
      <c r="Y253" s="77">
        <v>0</v>
      </c>
    </row>
    <row r="254" spans="18:25" ht="15.75" thickBot="1" x14ac:dyDescent="0.3">
      <c r="R254" s="73">
        <v>45597</v>
      </c>
      <c r="S254" s="71" t="s">
        <v>588</v>
      </c>
      <c r="T254" s="87">
        <v>1</v>
      </c>
      <c r="U254" s="82">
        <v>0</v>
      </c>
      <c r="V254" s="82">
        <v>0</v>
      </c>
      <c r="W254" s="82">
        <v>0</v>
      </c>
      <c r="X254" s="82">
        <v>0</v>
      </c>
      <c r="Y254" s="77">
        <v>0</v>
      </c>
    </row>
    <row r="255" spans="18:25" ht="15.75" thickBot="1" x14ac:dyDescent="0.3">
      <c r="R255" s="73">
        <v>45598</v>
      </c>
      <c r="S255" s="71" t="s">
        <v>677</v>
      </c>
      <c r="T255" s="87">
        <v>1</v>
      </c>
      <c r="U255" s="82">
        <v>0</v>
      </c>
      <c r="V255" s="82">
        <v>0</v>
      </c>
      <c r="W255" s="82">
        <v>0</v>
      </c>
      <c r="X255" s="82">
        <v>0</v>
      </c>
      <c r="Y255" s="77">
        <v>0</v>
      </c>
    </row>
    <row r="256" spans="18:25" ht="15.75" thickBot="1" x14ac:dyDescent="0.3">
      <c r="R256" s="73">
        <v>45599</v>
      </c>
      <c r="S256" s="71" t="s">
        <v>488</v>
      </c>
      <c r="T256" s="87">
        <v>1</v>
      </c>
      <c r="U256" s="82">
        <v>0</v>
      </c>
      <c r="V256" s="82">
        <v>0</v>
      </c>
      <c r="W256" s="82">
        <v>0</v>
      </c>
      <c r="X256" s="82">
        <v>0</v>
      </c>
      <c r="Y256" s="77">
        <v>0</v>
      </c>
    </row>
    <row r="257" spans="18:25" x14ac:dyDescent="0.25">
      <c r="R257" s="73">
        <v>45600</v>
      </c>
      <c r="S257" s="46" t="s">
        <v>491</v>
      </c>
      <c r="T257" s="87">
        <v>1</v>
      </c>
      <c r="U257" s="82">
        <v>0</v>
      </c>
      <c r="V257" s="82">
        <v>0</v>
      </c>
      <c r="W257" s="82">
        <v>0</v>
      </c>
      <c r="X257" s="82">
        <v>0</v>
      </c>
      <c r="Y257" s="77">
        <v>0</v>
      </c>
    </row>
    <row r="258" spans="18:25" x14ac:dyDescent="0.25">
      <c r="R258" s="73">
        <v>45600</v>
      </c>
      <c r="S258" s="47" t="s">
        <v>488</v>
      </c>
      <c r="T258" s="87">
        <v>1</v>
      </c>
      <c r="U258" s="82">
        <v>0</v>
      </c>
      <c r="V258" s="82">
        <v>0</v>
      </c>
      <c r="W258" s="82">
        <v>0</v>
      </c>
      <c r="X258" s="82">
        <v>0</v>
      </c>
      <c r="Y258" s="77">
        <v>0</v>
      </c>
    </row>
    <row r="259" spans="18:25" ht="15.75" thickBot="1" x14ac:dyDescent="0.3">
      <c r="R259" s="73">
        <v>45600</v>
      </c>
      <c r="S259" s="48" t="s">
        <v>594</v>
      </c>
      <c r="T259" s="87">
        <v>1</v>
      </c>
      <c r="U259" s="82">
        <v>0</v>
      </c>
      <c r="V259" s="82">
        <v>0</v>
      </c>
      <c r="W259" s="82">
        <v>0</v>
      </c>
      <c r="X259" s="82">
        <v>0</v>
      </c>
      <c r="Y259" s="77">
        <v>0</v>
      </c>
    </row>
    <row r="260" spans="18:25" x14ac:dyDescent="0.25">
      <c r="R260" s="73">
        <v>45602</v>
      </c>
      <c r="S260" s="46" t="s">
        <v>598</v>
      </c>
      <c r="T260" s="87">
        <v>1</v>
      </c>
      <c r="U260" s="82">
        <v>0</v>
      </c>
      <c r="V260" s="82">
        <v>0</v>
      </c>
      <c r="W260" s="82">
        <v>0</v>
      </c>
      <c r="X260" s="82">
        <v>0</v>
      </c>
      <c r="Y260" s="77">
        <v>0</v>
      </c>
    </row>
    <row r="261" spans="18:25" ht="15.75" thickBot="1" x14ac:dyDescent="0.3">
      <c r="R261" s="73">
        <v>45602</v>
      </c>
      <c r="S261" s="48" t="s">
        <v>579</v>
      </c>
      <c r="T261" s="87">
        <v>2</v>
      </c>
      <c r="U261" s="82">
        <v>0</v>
      </c>
      <c r="V261" s="82">
        <v>0</v>
      </c>
      <c r="W261" s="82">
        <v>0</v>
      </c>
      <c r="X261" s="82">
        <v>0</v>
      </c>
      <c r="Y261" s="77">
        <v>0</v>
      </c>
    </row>
    <row r="262" spans="18:25" x14ac:dyDescent="0.25">
      <c r="R262" s="73">
        <v>45603</v>
      </c>
      <c r="S262" s="46" t="s">
        <v>588</v>
      </c>
      <c r="T262" s="87">
        <v>1</v>
      </c>
      <c r="U262" s="82">
        <v>0</v>
      </c>
      <c r="V262" s="82">
        <v>0</v>
      </c>
      <c r="W262" s="82">
        <v>0</v>
      </c>
      <c r="X262" s="82">
        <v>0</v>
      </c>
      <c r="Y262" s="77">
        <v>0</v>
      </c>
    </row>
    <row r="263" spans="18:25" x14ac:dyDescent="0.25">
      <c r="R263" s="73">
        <v>45603</v>
      </c>
      <c r="S263" s="47" t="s">
        <v>576</v>
      </c>
      <c r="T263" s="87">
        <v>1</v>
      </c>
      <c r="U263" s="82">
        <v>0</v>
      </c>
      <c r="V263" s="82">
        <v>0</v>
      </c>
      <c r="W263" s="82">
        <v>0</v>
      </c>
      <c r="X263" s="82">
        <v>0</v>
      </c>
      <c r="Y263" s="77">
        <v>0</v>
      </c>
    </row>
    <row r="264" spans="18:25" ht="15.75" thickBot="1" x14ac:dyDescent="0.3">
      <c r="R264" s="73">
        <v>45603</v>
      </c>
      <c r="S264" s="48" t="s">
        <v>601</v>
      </c>
      <c r="T264" s="87">
        <v>1</v>
      </c>
      <c r="U264" s="82">
        <v>0</v>
      </c>
      <c r="V264" s="82">
        <v>0</v>
      </c>
      <c r="W264" s="82">
        <v>0</v>
      </c>
      <c r="X264" s="82">
        <v>0</v>
      </c>
      <c r="Y264" s="77">
        <v>0</v>
      </c>
    </row>
    <row r="265" spans="18:25" ht="15.75" thickBot="1" x14ac:dyDescent="0.3">
      <c r="R265" s="73">
        <v>45605</v>
      </c>
      <c r="S265" s="71" t="s">
        <v>488</v>
      </c>
      <c r="T265" s="87">
        <v>1</v>
      </c>
      <c r="U265" s="82">
        <v>0</v>
      </c>
      <c r="V265" s="82">
        <v>0</v>
      </c>
      <c r="W265" s="82">
        <v>0</v>
      </c>
      <c r="X265" s="82">
        <v>0</v>
      </c>
      <c r="Y265" s="77">
        <v>0</v>
      </c>
    </row>
    <row r="266" spans="18:25" x14ac:dyDescent="0.25">
      <c r="R266" s="73">
        <v>45606</v>
      </c>
      <c r="S266" s="46" t="s">
        <v>489</v>
      </c>
      <c r="T266" s="87">
        <v>1</v>
      </c>
      <c r="U266" s="82">
        <v>0</v>
      </c>
      <c r="V266" s="82">
        <v>0</v>
      </c>
      <c r="W266" s="82">
        <v>0</v>
      </c>
      <c r="X266" s="82">
        <v>0</v>
      </c>
      <c r="Y266" s="77">
        <v>0</v>
      </c>
    </row>
    <row r="267" spans="18:25" ht="15.75" thickBot="1" x14ac:dyDescent="0.3">
      <c r="R267" s="73">
        <v>45606</v>
      </c>
      <c r="S267" s="48" t="s">
        <v>479</v>
      </c>
      <c r="T267" s="87">
        <v>1</v>
      </c>
      <c r="U267" s="82">
        <v>0</v>
      </c>
      <c r="V267" s="82">
        <v>0</v>
      </c>
      <c r="W267" s="82">
        <v>0</v>
      </c>
      <c r="X267" s="82">
        <v>0</v>
      </c>
      <c r="Y267" s="77">
        <v>0</v>
      </c>
    </row>
    <row r="268" spans="18:25" x14ac:dyDescent="0.25">
      <c r="R268" s="73">
        <v>45607</v>
      </c>
      <c r="S268" s="46" t="s">
        <v>488</v>
      </c>
      <c r="T268" s="87">
        <v>1</v>
      </c>
      <c r="U268" s="82">
        <v>0</v>
      </c>
      <c r="V268" s="82">
        <v>0</v>
      </c>
      <c r="W268" s="82">
        <v>0</v>
      </c>
      <c r="X268" s="82">
        <v>0</v>
      </c>
      <c r="Y268" s="77">
        <v>0</v>
      </c>
    </row>
    <row r="269" spans="18:25" ht="15.75" thickBot="1" x14ac:dyDescent="0.3">
      <c r="R269" s="73">
        <v>45607</v>
      </c>
      <c r="S269" s="48" t="s">
        <v>581</v>
      </c>
      <c r="T269" s="87">
        <v>1</v>
      </c>
      <c r="U269" s="82">
        <v>0</v>
      </c>
      <c r="V269" s="82">
        <v>0</v>
      </c>
      <c r="W269" s="82">
        <v>0</v>
      </c>
      <c r="X269" s="82">
        <v>0</v>
      </c>
      <c r="Y269" s="77">
        <v>0</v>
      </c>
    </row>
    <row r="270" spans="18:25" ht="15.75" thickBot="1" x14ac:dyDescent="0.3">
      <c r="R270" s="73">
        <v>45608</v>
      </c>
      <c r="S270" s="71" t="s">
        <v>581</v>
      </c>
      <c r="T270" s="87">
        <v>1</v>
      </c>
      <c r="U270" s="82">
        <v>0</v>
      </c>
      <c r="V270" s="82">
        <v>0</v>
      </c>
      <c r="W270" s="82">
        <v>0</v>
      </c>
      <c r="X270" s="82">
        <v>0</v>
      </c>
      <c r="Y270" s="77">
        <v>0</v>
      </c>
    </row>
    <row r="271" spans="18:25" ht="15.75" thickBot="1" x14ac:dyDescent="0.3">
      <c r="R271" s="73">
        <v>45609</v>
      </c>
      <c r="S271" s="71" t="s">
        <v>491</v>
      </c>
      <c r="T271" s="87">
        <v>1</v>
      </c>
      <c r="U271" s="82">
        <v>0</v>
      </c>
      <c r="V271" s="82">
        <v>0</v>
      </c>
      <c r="W271" s="82">
        <v>0</v>
      </c>
      <c r="X271" s="82">
        <v>0</v>
      </c>
      <c r="Y271" s="77">
        <v>0</v>
      </c>
    </row>
    <row r="272" spans="18:25" ht="15.75" thickBot="1" x14ac:dyDescent="0.3">
      <c r="R272" s="73">
        <v>45610</v>
      </c>
      <c r="S272" s="71" t="s">
        <v>576</v>
      </c>
      <c r="T272" s="87">
        <v>1</v>
      </c>
      <c r="U272" s="82">
        <v>0</v>
      </c>
      <c r="V272" s="82">
        <v>0</v>
      </c>
      <c r="W272" s="82">
        <v>0</v>
      </c>
      <c r="X272" s="82">
        <v>0</v>
      </c>
      <c r="Y272" s="77">
        <v>0</v>
      </c>
    </row>
    <row r="273" spans="18:25" ht="15.75" thickBot="1" x14ac:dyDescent="0.3">
      <c r="R273" s="73">
        <v>45612</v>
      </c>
      <c r="S273" s="71" t="s">
        <v>576</v>
      </c>
      <c r="T273" s="87">
        <v>1</v>
      </c>
      <c r="U273" s="82">
        <v>0</v>
      </c>
      <c r="V273" s="82">
        <v>0</v>
      </c>
      <c r="W273" s="82">
        <v>0</v>
      </c>
      <c r="X273" s="82">
        <v>0</v>
      </c>
      <c r="Y273" s="77">
        <v>0</v>
      </c>
    </row>
    <row r="274" spans="18:25" ht="15.75" thickBot="1" x14ac:dyDescent="0.3">
      <c r="R274" s="74">
        <v>45613</v>
      </c>
      <c r="S274" s="71" t="s">
        <v>576</v>
      </c>
      <c r="T274" s="87">
        <v>1</v>
      </c>
      <c r="U274" s="82">
        <v>0</v>
      </c>
      <c r="V274" s="82">
        <v>0</v>
      </c>
      <c r="W274" s="82">
        <v>0</v>
      </c>
      <c r="X274" s="82">
        <v>0</v>
      </c>
      <c r="Y274" s="77">
        <v>0</v>
      </c>
    </row>
    <row r="275" spans="18:25" ht="15.75" thickBot="1" x14ac:dyDescent="0.3">
      <c r="R275" s="72">
        <v>45614</v>
      </c>
      <c r="S275" s="71" t="s">
        <v>579</v>
      </c>
      <c r="T275" s="87">
        <v>2</v>
      </c>
      <c r="U275" s="82">
        <v>0</v>
      </c>
      <c r="V275" s="82">
        <v>0</v>
      </c>
      <c r="W275" s="82">
        <v>0</v>
      </c>
      <c r="X275" s="82">
        <v>0</v>
      </c>
      <c r="Y275" s="77">
        <v>0</v>
      </c>
    </row>
    <row r="276" spans="18:25" x14ac:dyDescent="0.25">
      <c r="R276" s="73">
        <v>45616</v>
      </c>
      <c r="S276" s="46" t="s">
        <v>491</v>
      </c>
      <c r="T276" s="87">
        <v>1</v>
      </c>
      <c r="U276" s="82">
        <v>0</v>
      </c>
      <c r="V276" s="82">
        <v>0</v>
      </c>
      <c r="W276" s="82">
        <v>0</v>
      </c>
      <c r="X276" s="82">
        <v>0</v>
      </c>
      <c r="Y276" s="77">
        <v>0</v>
      </c>
    </row>
    <row r="277" spans="18:25" ht="15.75" thickBot="1" x14ac:dyDescent="0.3">
      <c r="R277" s="73">
        <v>45616</v>
      </c>
      <c r="S277" s="48" t="s">
        <v>579</v>
      </c>
      <c r="T277" s="87">
        <v>1</v>
      </c>
      <c r="U277" s="82">
        <v>0</v>
      </c>
      <c r="V277" s="82">
        <v>0</v>
      </c>
      <c r="W277" s="82">
        <v>0</v>
      </c>
      <c r="X277" s="82">
        <v>0</v>
      </c>
      <c r="Y277" s="77">
        <v>0</v>
      </c>
    </row>
    <row r="278" spans="18:25" ht="15.75" thickBot="1" x14ac:dyDescent="0.3">
      <c r="R278" s="73">
        <v>45619</v>
      </c>
      <c r="S278" s="71" t="s">
        <v>581</v>
      </c>
      <c r="T278" s="87">
        <v>1</v>
      </c>
      <c r="U278" s="82">
        <v>0</v>
      </c>
      <c r="V278" s="82">
        <v>0</v>
      </c>
      <c r="W278" s="82">
        <v>0</v>
      </c>
      <c r="X278" s="82">
        <v>0</v>
      </c>
      <c r="Y278" s="77">
        <v>0</v>
      </c>
    </row>
    <row r="279" spans="18:25" ht="15.75" thickBot="1" x14ac:dyDescent="0.3">
      <c r="R279" s="73">
        <v>45620</v>
      </c>
      <c r="S279" s="71" t="s">
        <v>489</v>
      </c>
      <c r="T279" s="87">
        <v>1</v>
      </c>
      <c r="U279" s="82">
        <v>0</v>
      </c>
      <c r="V279" s="82">
        <v>0</v>
      </c>
      <c r="W279" s="82">
        <v>0</v>
      </c>
      <c r="X279" s="82">
        <v>0</v>
      </c>
      <c r="Y279" s="77">
        <v>0</v>
      </c>
    </row>
    <row r="280" spans="18:25" x14ac:dyDescent="0.25">
      <c r="R280" s="73">
        <v>45621</v>
      </c>
      <c r="S280" s="46" t="s">
        <v>491</v>
      </c>
      <c r="T280" s="87">
        <v>1</v>
      </c>
      <c r="U280" s="82">
        <v>0</v>
      </c>
      <c r="V280" s="82">
        <v>0</v>
      </c>
      <c r="W280" s="82">
        <v>0</v>
      </c>
      <c r="X280" s="82">
        <v>0</v>
      </c>
      <c r="Y280" s="77">
        <v>0</v>
      </c>
    </row>
    <row r="281" spans="18:25" ht="15.75" thickBot="1" x14ac:dyDescent="0.3">
      <c r="R281" s="73">
        <v>45621</v>
      </c>
      <c r="S281" s="48" t="s">
        <v>574</v>
      </c>
      <c r="T281" s="87">
        <v>1</v>
      </c>
      <c r="U281" s="82">
        <v>0</v>
      </c>
      <c r="V281" s="82">
        <v>0</v>
      </c>
      <c r="W281" s="82">
        <v>0</v>
      </c>
      <c r="X281" s="82">
        <v>0</v>
      </c>
      <c r="Y281" s="77">
        <v>0</v>
      </c>
    </row>
    <row r="282" spans="18:25" ht="15.75" thickBot="1" x14ac:dyDescent="0.3">
      <c r="R282" s="73">
        <v>45622</v>
      </c>
      <c r="S282" s="71" t="s">
        <v>489</v>
      </c>
      <c r="T282" s="87">
        <v>4</v>
      </c>
      <c r="U282" s="82">
        <v>1</v>
      </c>
      <c r="V282" s="82">
        <v>1</v>
      </c>
      <c r="W282" s="82">
        <v>0</v>
      </c>
      <c r="X282" s="82">
        <v>0</v>
      </c>
      <c r="Y282" s="77">
        <v>0</v>
      </c>
    </row>
    <row r="283" spans="18:25" ht="15.75" thickBot="1" x14ac:dyDescent="0.3">
      <c r="R283" s="73">
        <v>45623</v>
      </c>
      <c r="S283" s="71" t="s">
        <v>601</v>
      </c>
      <c r="T283" s="87">
        <v>1</v>
      </c>
      <c r="U283" s="82">
        <v>0</v>
      </c>
      <c r="V283" s="82">
        <v>0</v>
      </c>
      <c r="W283" s="82">
        <v>0</v>
      </c>
      <c r="X283" s="82">
        <v>0</v>
      </c>
      <c r="Y283" s="77">
        <v>0</v>
      </c>
    </row>
    <row r="284" spans="18:25" ht="15.75" thickBot="1" x14ac:dyDescent="0.3">
      <c r="R284" s="73">
        <v>45624</v>
      </c>
      <c r="S284" s="71" t="s">
        <v>594</v>
      </c>
      <c r="T284" s="87">
        <v>1</v>
      </c>
      <c r="U284" s="82">
        <v>0</v>
      </c>
      <c r="V284" s="82">
        <v>0</v>
      </c>
      <c r="W284" s="82">
        <v>0</v>
      </c>
      <c r="X284" s="82">
        <v>0</v>
      </c>
      <c r="Y284" s="77">
        <v>0</v>
      </c>
    </row>
    <row r="285" spans="18:25" x14ac:dyDescent="0.25">
      <c r="R285" s="73">
        <v>45627</v>
      </c>
      <c r="S285" s="46" t="s">
        <v>489</v>
      </c>
      <c r="T285" s="87">
        <v>1</v>
      </c>
      <c r="U285" s="82">
        <v>0</v>
      </c>
      <c r="V285" s="82">
        <v>0</v>
      </c>
      <c r="W285" s="82">
        <v>0</v>
      </c>
      <c r="X285" s="82">
        <v>0</v>
      </c>
      <c r="Y285" s="77">
        <v>0</v>
      </c>
    </row>
    <row r="286" spans="18:25" ht="15.75" thickBot="1" x14ac:dyDescent="0.3">
      <c r="R286" s="73">
        <v>45627</v>
      </c>
      <c r="S286" s="48" t="s">
        <v>490</v>
      </c>
      <c r="T286" s="87">
        <v>1</v>
      </c>
      <c r="U286" s="82">
        <v>0</v>
      </c>
      <c r="V286" s="82">
        <v>0</v>
      </c>
      <c r="W286" s="82">
        <v>0</v>
      </c>
      <c r="X286" s="82">
        <v>0</v>
      </c>
      <c r="Y286" s="77">
        <v>0</v>
      </c>
    </row>
    <row r="287" spans="18:25" ht="15.75" thickBot="1" x14ac:dyDescent="0.3">
      <c r="R287" s="73">
        <v>45628</v>
      </c>
      <c r="S287" s="71" t="s">
        <v>598</v>
      </c>
      <c r="T287" s="87">
        <v>1</v>
      </c>
      <c r="U287" s="82">
        <v>0</v>
      </c>
      <c r="V287" s="82">
        <v>0</v>
      </c>
      <c r="W287" s="82">
        <v>0</v>
      </c>
      <c r="X287" s="82">
        <v>0</v>
      </c>
      <c r="Y287" s="77">
        <v>0</v>
      </c>
    </row>
    <row r="288" spans="18:25" x14ac:dyDescent="0.25">
      <c r="R288" s="73">
        <v>45630</v>
      </c>
      <c r="S288" s="46" t="s">
        <v>479</v>
      </c>
      <c r="T288" s="87">
        <v>1</v>
      </c>
      <c r="U288" s="82">
        <v>0</v>
      </c>
      <c r="V288" s="82">
        <v>0</v>
      </c>
      <c r="W288" s="82">
        <v>0</v>
      </c>
      <c r="X288" s="82">
        <v>0</v>
      </c>
      <c r="Y288" s="77">
        <v>0</v>
      </c>
    </row>
    <row r="289" spans="18:25" ht="15.75" thickBot="1" x14ac:dyDescent="0.3">
      <c r="R289" s="73">
        <v>45630</v>
      </c>
      <c r="S289" s="48" t="s">
        <v>581</v>
      </c>
      <c r="T289" s="87">
        <v>1</v>
      </c>
      <c r="U289" s="82">
        <v>0</v>
      </c>
      <c r="V289" s="82">
        <v>0</v>
      </c>
      <c r="W289" s="82">
        <v>0</v>
      </c>
      <c r="X289" s="82">
        <v>0</v>
      </c>
      <c r="Y289" s="77">
        <v>0</v>
      </c>
    </row>
    <row r="290" spans="18:25" ht="15.75" thickBot="1" x14ac:dyDescent="0.3">
      <c r="R290" s="73">
        <v>45631</v>
      </c>
      <c r="S290" s="71" t="s">
        <v>491</v>
      </c>
      <c r="T290" s="87">
        <v>1</v>
      </c>
      <c r="U290" s="82">
        <v>0</v>
      </c>
      <c r="V290" s="82">
        <v>0</v>
      </c>
      <c r="W290" s="82">
        <v>0</v>
      </c>
      <c r="X290" s="82">
        <v>0</v>
      </c>
      <c r="Y290" s="77">
        <v>0</v>
      </c>
    </row>
    <row r="291" spans="18:25" ht="15.75" thickBot="1" x14ac:dyDescent="0.3">
      <c r="R291" s="73">
        <v>45632</v>
      </c>
      <c r="S291" s="71" t="s">
        <v>489</v>
      </c>
      <c r="T291" s="87">
        <v>1</v>
      </c>
      <c r="U291" s="82">
        <v>0</v>
      </c>
      <c r="V291" s="82">
        <v>0</v>
      </c>
      <c r="W291" s="82">
        <v>0</v>
      </c>
      <c r="X291" s="82">
        <v>0</v>
      </c>
      <c r="Y291" s="77">
        <v>0</v>
      </c>
    </row>
    <row r="292" spans="18:25" ht="15.75" thickBot="1" x14ac:dyDescent="0.3">
      <c r="R292" s="73">
        <v>45634</v>
      </c>
      <c r="S292" s="71" t="s">
        <v>574</v>
      </c>
      <c r="T292" s="87">
        <v>1</v>
      </c>
      <c r="U292" s="82">
        <v>0</v>
      </c>
      <c r="V292" s="82">
        <v>0</v>
      </c>
      <c r="W292" s="82">
        <v>0</v>
      </c>
      <c r="X292" s="82">
        <v>0</v>
      </c>
      <c r="Y292" s="77">
        <v>0</v>
      </c>
    </row>
    <row r="293" spans="18:25" ht="15.75" thickBot="1" x14ac:dyDescent="0.3">
      <c r="R293" s="73">
        <v>45636</v>
      </c>
      <c r="S293" s="71" t="s">
        <v>601</v>
      </c>
      <c r="T293" s="87">
        <v>1</v>
      </c>
      <c r="U293" s="82">
        <v>0</v>
      </c>
      <c r="V293" s="82">
        <v>0</v>
      </c>
      <c r="W293" s="82">
        <v>0</v>
      </c>
      <c r="X293" s="82">
        <v>0</v>
      </c>
      <c r="Y293" s="77">
        <v>0</v>
      </c>
    </row>
    <row r="294" spans="18:25" ht="15.75" thickBot="1" x14ac:dyDescent="0.3">
      <c r="R294" s="73">
        <v>45637</v>
      </c>
      <c r="S294" s="71" t="s">
        <v>598</v>
      </c>
      <c r="T294" s="87">
        <v>1</v>
      </c>
      <c r="U294" s="82">
        <v>0</v>
      </c>
      <c r="V294" s="82">
        <v>0</v>
      </c>
      <c r="W294" s="82">
        <v>0</v>
      </c>
      <c r="X294" s="82">
        <v>0</v>
      </c>
      <c r="Y294" s="77">
        <v>0</v>
      </c>
    </row>
    <row r="295" spans="18:25" x14ac:dyDescent="0.25">
      <c r="R295" s="73">
        <v>45638</v>
      </c>
      <c r="S295" s="46" t="s">
        <v>634</v>
      </c>
      <c r="T295" s="87">
        <v>1</v>
      </c>
      <c r="U295" s="82">
        <v>0</v>
      </c>
      <c r="V295" s="82">
        <v>0</v>
      </c>
      <c r="W295" s="82">
        <v>0</v>
      </c>
      <c r="X295" s="82">
        <v>0</v>
      </c>
      <c r="Y295" s="77">
        <v>0</v>
      </c>
    </row>
    <row r="296" spans="18:25" ht="15.75" thickBot="1" x14ac:dyDescent="0.3">
      <c r="R296" s="73">
        <v>45638</v>
      </c>
      <c r="S296" s="48" t="s">
        <v>574</v>
      </c>
      <c r="T296" s="87">
        <v>1</v>
      </c>
      <c r="U296" s="82">
        <v>0</v>
      </c>
      <c r="V296" s="82">
        <v>0</v>
      </c>
      <c r="W296" s="82">
        <v>0</v>
      </c>
      <c r="X296" s="82">
        <v>0</v>
      </c>
      <c r="Y296" s="77">
        <v>0</v>
      </c>
    </row>
    <row r="297" spans="18:25" ht="15.75" thickBot="1" x14ac:dyDescent="0.3">
      <c r="R297" s="73">
        <v>45639</v>
      </c>
      <c r="S297" s="71" t="s">
        <v>574</v>
      </c>
      <c r="T297" s="87">
        <v>1</v>
      </c>
      <c r="U297" s="82">
        <v>0</v>
      </c>
      <c r="V297" s="82">
        <v>0</v>
      </c>
      <c r="W297" s="82">
        <v>0</v>
      </c>
      <c r="X297" s="82">
        <v>0</v>
      </c>
      <c r="Y297" s="77">
        <v>0</v>
      </c>
    </row>
    <row r="298" spans="18:25" ht="15.75" thickBot="1" x14ac:dyDescent="0.3">
      <c r="R298" s="73">
        <v>45640</v>
      </c>
      <c r="S298" s="71" t="s">
        <v>634</v>
      </c>
      <c r="T298" s="87">
        <v>1</v>
      </c>
      <c r="U298" s="82">
        <v>0</v>
      </c>
      <c r="V298" s="82">
        <v>0</v>
      </c>
      <c r="W298" s="82">
        <v>0</v>
      </c>
      <c r="X298" s="82">
        <v>0</v>
      </c>
      <c r="Y298" s="77">
        <v>0</v>
      </c>
    </row>
    <row r="299" spans="18:25" ht="15.75" thickBot="1" x14ac:dyDescent="0.3">
      <c r="R299" s="73">
        <v>45641</v>
      </c>
      <c r="S299" s="71" t="s">
        <v>490</v>
      </c>
      <c r="T299" s="87">
        <v>1</v>
      </c>
      <c r="U299" s="82">
        <v>0</v>
      </c>
      <c r="V299" s="82">
        <v>0</v>
      </c>
      <c r="W299" s="82">
        <v>0</v>
      </c>
      <c r="X299" s="82">
        <v>0</v>
      </c>
      <c r="Y299" s="77">
        <v>0</v>
      </c>
    </row>
    <row r="300" spans="18:25" ht="15.75" thickBot="1" x14ac:dyDescent="0.3">
      <c r="R300" s="73">
        <v>45642</v>
      </c>
      <c r="S300" s="71" t="s">
        <v>677</v>
      </c>
      <c r="T300" s="87">
        <v>1</v>
      </c>
      <c r="U300" s="82">
        <v>0</v>
      </c>
      <c r="V300" s="82">
        <v>0</v>
      </c>
      <c r="W300" s="82">
        <v>0</v>
      </c>
      <c r="X300" s="82">
        <v>0</v>
      </c>
      <c r="Y300" s="77">
        <v>0</v>
      </c>
    </row>
    <row r="301" spans="18:25" x14ac:dyDescent="0.25">
      <c r="R301" s="73">
        <v>45643</v>
      </c>
      <c r="S301" s="46" t="s">
        <v>479</v>
      </c>
      <c r="T301" s="87">
        <v>1</v>
      </c>
      <c r="U301" s="82">
        <v>0</v>
      </c>
      <c r="V301" s="82">
        <v>0</v>
      </c>
      <c r="W301" s="82">
        <v>0</v>
      </c>
      <c r="X301" s="82">
        <v>0</v>
      </c>
      <c r="Y301" s="77">
        <v>0</v>
      </c>
    </row>
    <row r="302" spans="18:25" ht="15.75" thickBot="1" x14ac:dyDescent="0.3">
      <c r="R302" s="73">
        <v>45643</v>
      </c>
      <c r="S302" s="48" t="s">
        <v>588</v>
      </c>
      <c r="T302" s="87">
        <v>1</v>
      </c>
      <c r="U302" s="82">
        <v>0</v>
      </c>
      <c r="V302" s="82">
        <v>0</v>
      </c>
      <c r="W302" s="82">
        <v>0</v>
      </c>
      <c r="X302" s="82">
        <v>0</v>
      </c>
      <c r="Y302" s="77">
        <v>0</v>
      </c>
    </row>
    <row r="303" spans="18:25" ht="15.75" thickBot="1" x14ac:dyDescent="0.3">
      <c r="R303" s="73">
        <v>45644</v>
      </c>
      <c r="S303" s="71" t="s">
        <v>489</v>
      </c>
      <c r="T303" s="87">
        <v>1</v>
      </c>
      <c r="U303" s="82">
        <v>0</v>
      </c>
      <c r="V303" s="82">
        <v>0</v>
      </c>
      <c r="W303" s="82">
        <v>0</v>
      </c>
      <c r="X303" s="82">
        <v>0</v>
      </c>
      <c r="Y303" s="77">
        <v>0</v>
      </c>
    </row>
    <row r="304" spans="18:25" ht="15.75" thickBot="1" x14ac:dyDescent="0.3">
      <c r="R304" s="73">
        <v>45645</v>
      </c>
      <c r="S304" s="71" t="s">
        <v>576</v>
      </c>
      <c r="T304" s="87">
        <v>1</v>
      </c>
      <c r="U304" s="82">
        <v>0</v>
      </c>
      <c r="V304" s="82">
        <v>0</v>
      </c>
      <c r="W304" s="82">
        <v>0</v>
      </c>
      <c r="X304" s="82">
        <v>0</v>
      </c>
      <c r="Y304" s="77">
        <v>0</v>
      </c>
    </row>
    <row r="305" spans="18:25" ht="15.75" thickBot="1" x14ac:dyDescent="0.3">
      <c r="R305" s="73">
        <v>45646</v>
      </c>
      <c r="S305" s="71" t="s">
        <v>598</v>
      </c>
      <c r="T305" s="87">
        <v>1</v>
      </c>
      <c r="U305" s="82">
        <v>0</v>
      </c>
      <c r="V305" s="82">
        <v>0</v>
      </c>
      <c r="W305" s="82">
        <v>0</v>
      </c>
      <c r="X305" s="82">
        <v>0</v>
      </c>
      <c r="Y305" s="77">
        <v>0</v>
      </c>
    </row>
    <row r="306" spans="18:25" ht="15.75" thickBot="1" x14ac:dyDescent="0.3">
      <c r="R306" s="73">
        <v>45647</v>
      </c>
      <c r="S306" s="71" t="s">
        <v>490</v>
      </c>
      <c r="T306" s="87">
        <v>1</v>
      </c>
      <c r="U306" s="82">
        <v>0</v>
      </c>
      <c r="V306" s="82">
        <v>0</v>
      </c>
      <c r="W306" s="82">
        <v>0</v>
      </c>
      <c r="X306" s="82">
        <v>0</v>
      </c>
      <c r="Y306" s="77">
        <v>0</v>
      </c>
    </row>
    <row r="307" spans="18:25" x14ac:dyDescent="0.25">
      <c r="R307" s="73">
        <v>45648</v>
      </c>
      <c r="S307" s="46" t="s">
        <v>479</v>
      </c>
      <c r="T307" s="87">
        <v>1</v>
      </c>
      <c r="U307" s="82">
        <v>0</v>
      </c>
      <c r="V307" s="82">
        <v>0</v>
      </c>
      <c r="W307" s="82">
        <v>0</v>
      </c>
      <c r="X307" s="82">
        <v>0</v>
      </c>
      <c r="Y307" s="77">
        <v>0</v>
      </c>
    </row>
    <row r="308" spans="18:25" ht="15.75" thickBot="1" x14ac:dyDescent="0.3">
      <c r="R308" s="73">
        <v>45648</v>
      </c>
      <c r="S308" s="48" t="s">
        <v>576</v>
      </c>
      <c r="T308" s="87">
        <v>1</v>
      </c>
      <c r="U308" s="82">
        <v>0</v>
      </c>
      <c r="V308" s="82">
        <v>0</v>
      </c>
      <c r="W308" s="82">
        <v>0</v>
      </c>
      <c r="X308" s="82">
        <v>0</v>
      </c>
      <c r="Y308" s="77">
        <v>0</v>
      </c>
    </row>
    <row r="309" spans="18:25" x14ac:dyDescent="0.25">
      <c r="R309" s="73">
        <v>45649</v>
      </c>
      <c r="S309" s="46" t="s">
        <v>491</v>
      </c>
      <c r="T309" s="87">
        <v>1</v>
      </c>
      <c r="U309" s="82">
        <v>0</v>
      </c>
      <c r="V309" s="82">
        <v>0</v>
      </c>
      <c r="W309" s="82">
        <v>0</v>
      </c>
      <c r="X309" s="82">
        <v>0</v>
      </c>
      <c r="Y309" s="77">
        <v>0</v>
      </c>
    </row>
    <row r="310" spans="18:25" ht="15.75" thickBot="1" x14ac:dyDescent="0.3">
      <c r="R310" s="73">
        <v>45649</v>
      </c>
      <c r="S310" s="48" t="s">
        <v>601</v>
      </c>
      <c r="T310" s="87">
        <v>1</v>
      </c>
      <c r="U310" s="82">
        <v>0</v>
      </c>
      <c r="V310" s="82">
        <v>0</v>
      </c>
      <c r="W310" s="82">
        <v>0</v>
      </c>
      <c r="X310" s="82">
        <v>0</v>
      </c>
      <c r="Y310" s="77">
        <v>0</v>
      </c>
    </row>
    <row r="311" spans="18:25" x14ac:dyDescent="0.25">
      <c r="R311" s="73">
        <v>45650</v>
      </c>
      <c r="S311" s="46" t="s">
        <v>479</v>
      </c>
      <c r="T311" s="87">
        <v>1</v>
      </c>
      <c r="U311" s="82">
        <v>0</v>
      </c>
      <c r="V311" s="82">
        <v>0</v>
      </c>
      <c r="W311" s="82">
        <v>0</v>
      </c>
      <c r="X311" s="82">
        <v>0</v>
      </c>
      <c r="Y311" s="77">
        <v>0</v>
      </c>
    </row>
    <row r="312" spans="18:25" x14ac:dyDescent="0.25">
      <c r="R312" s="73">
        <v>45650</v>
      </c>
      <c r="S312" s="47" t="s">
        <v>598</v>
      </c>
      <c r="T312" s="87">
        <v>1</v>
      </c>
      <c r="U312" s="82">
        <v>0</v>
      </c>
      <c r="V312" s="82">
        <v>0</v>
      </c>
      <c r="W312" s="82">
        <v>0</v>
      </c>
      <c r="X312" s="82">
        <v>0</v>
      </c>
      <c r="Y312" s="77">
        <v>0</v>
      </c>
    </row>
    <row r="313" spans="18:25" ht="15.75" thickBot="1" x14ac:dyDescent="0.3">
      <c r="R313" s="73">
        <v>45650</v>
      </c>
      <c r="S313" s="48" t="s">
        <v>581</v>
      </c>
      <c r="T313" s="87">
        <v>2</v>
      </c>
      <c r="U313" s="82">
        <v>0</v>
      </c>
      <c r="V313" s="82">
        <v>0</v>
      </c>
      <c r="W313" s="82">
        <v>0</v>
      </c>
      <c r="X313" s="82">
        <v>0</v>
      </c>
      <c r="Y313" s="77">
        <v>0</v>
      </c>
    </row>
    <row r="314" spans="18:25" ht="15.75" thickBot="1" x14ac:dyDescent="0.3">
      <c r="R314" s="73">
        <v>45651</v>
      </c>
      <c r="S314" s="71" t="s">
        <v>489</v>
      </c>
      <c r="T314" s="87">
        <v>1</v>
      </c>
      <c r="U314" s="82">
        <v>0</v>
      </c>
      <c r="V314" s="82">
        <v>0</v>
      </c>
      <c r="W314" s="82">
        <v>0</v>
      </c>
      <c r="X314" s="82">
        <v>0</v>
      </c>
      <c r="Y314" s="77">
        <v>0</v>
      </c>
    </row>
    <row r="315" spans="18:25" ht="15.75" thickBot="1" x14ac:dyDescent="0.3">
      <c r="R315" s="73">
        <v>45652</v>
      </c>
      <c r="S315" s="71" t="s">
        <v>489</v>
      </c>
      <c r="T315" s="87">
        <v>1</v>
      </c>
      <c r="U315" s="82">
        <v>0</v>
      </c>
      <c r="V315" s="82">
        <v>0</v>
      </c>
      <c r="W315" s="82">
        <v>0</v>
      </c>
      <c r="X315" s="82">
        <v>0</v>
      </c>
      <c r="Y315" s="77">
        <v>0</v>
      </c>
    </row>
    <row r="316" spans="18:25" x14ac:dyDescent="0.25">
      <c r="R316" s="73">
        <v>45653</v>
      </c>
      <c r="S316" s="46" t="s">
        <v>598</v>
      </c>
      <c r="T316" s="87">
        <v>1</v>
      </c>
      <c r="U316" s="82">
        <v>0</v>
      </c>
      <c r="V316" s="82">
        <v>0</v>
      </c>
      <c r="W316" s="82">
        <v>0</v>
      </c>
      <c r="X316" s="82">
        <v>0</v>
      </c>
      <c r="Y316" s="77">
        <v>0</v>
      </c>
    </row>
    <row r="317" spans="18:25" ht="15.75" thickBot="1" x14ac:dyDescent="0.3">
      <c r="R317" s="73">
        <v>45653</v>
      </c>
      <c r="S317" s="48" t="s">
        <v>588</v>
      </c>
      <c r="T317" s="87">
        <v>1</v>
      </c>
      <c r="U317" s="82">
        <v>0</v>
      </c>
      <c r="V317" s="82">
        <v>0</v>
      </c>
      <c r="W317" s="82">
        <v>0</v>
      </c>
      <c r="X317" s="82">
        <v>0</v>
      </c>
      <c r="Y317" s="77">
        <v>0</v>
      </c>
    </row>
    <row r="318" spans="18:25" ht="15.75" thickBot="1" x14ac:dyDescent="0.3">
      <c r="R318" s="73">
        <v>45654</v>
      </c>
      <c r="S318" s="71" t="s">
        <v>491</v>
      </c>
      <c r="T318" s="87">
        <v>1</v>
      </c>
      <c r="U318" s="82">
        <v>0</v>
      </c>
      <c r="V318" s="82">
        <v>0</v>
      </c>
      <c r="W318" s="82">
        <v>0</v>
      </c>
      <c r="X318" s="82">
        <v>0</v>
      </c>
      <c r="Y318" s="77">
        <v>0</v>
      </c>
    </row>
    <row r="319" spans="18:25" x14ac:dyDescent="0.25">
      <c r="R319" s="73">
        <v>45655</v>
      </c>
      <c r="S319" s="46" t="s">
        <v>489</v>
      </c>
      <c r="T319" s="87">
        <v>1</v>
      </c>
      <c r="U319" s="82">
        <v>0</v>
      </c>
      <c r="V319" s="82">
        <v>0</v>
      </c>
      <c r="W319" s="82">
        <v>0</v>
      </c>
      <c r="X319" s="82">
        <v>0</v>
      </c>
      <c r="Y319" s="77">
        <v>0</v>
      </c>
    </row>
    <row r="320" spans="18:25" ht="15.75" thickBot="1" x14ac:dyDescent="0.3">
      <c r="R320" s="73">
        <v>45655</v>
      </c>
      <c r="S320" s="48" t="s">
        <v>579</v>
      </c>
      <c r="T320" s="87">
        <v>1</v>
      </c>
      <c r="U320" s="82">
        <v>0</v>
      </c>
      <c r="V320" s="82">
        <v>0</v>
      </c>
      <c r="W320" s="82">
        <v>0</v>
      </c>
      <c r="X320" s="82">
        <v>0</v>
      </c>
      <c r="Y320" s="77">
        <v>0</v>
      </c>
    </row>
    <row r="321" spans="18:25" x14ac:dyDescent="0.25">
      <c r="R321" s="73">
        <v>45657</v>
      </c>
      <c r="S321" s="46" t="s">
        <v>488</v>
      </c>
      <c r="T321" s="87">
        <v>1</v>
      </c>
      <c r="U321" s="82">
        <v>0</v>
      </c>
      <c r="V321" s="82">
        <v>0</v>
      </c>
      <c r="W321" s="82">
        <v>0</v>
      </c>
      <c r="X321" s="82">
        <v>0</v>
      </c>
      <c r="Y321" s="77">
        <v>0</v>
      </c>
    </row>
    <row r="322" spans="18:25" x14ac:dyDescent="0.25">
      <c r="R322" s="73">
        <v>45657</v>
      </c>
      <c r="S322" s="47" t="s">
        <v>490</v>
      </c>
      <c r="T322" s="87">
        <v>1</v>
      </c>
      <c r="U322" s="82">
        <v>0</v>
      </c>
      <c r="V322" s="82">
        <v>0</v>
      </c>
      <c r="W322" s="82">
        <v>0</v>
      </c>
      <c r="X322" s="82">
        <v>0</v>
      </c>
      <c r="Y322" s="77">
        <v>0</v>
      </c>
    </row>
    <row r="323" spans="18:25" ht="15.75" thickBot="1" x14ac:dyDescent="0.3">
      <c r="R323" s="73">
        <v>45657</v>
      </c>
      <c r="S323" s="48" t="s">
        <v>581</v>
      </c>
      <c r="T323" s="87">
        <v>1</v>
      </c>
      <c r="U323" s="82">
        <v>0</v>
      </c>
      <c r="V323" s="82">
        <v>0</v>
      </c>
      <c r="W323" s="82">
        <v>0</v>
      </c>
      <c r="X323" s="82">
        <v>0</v>
      </c>
      <c r="Y323" s="77">
        <v>0</v>
      </c>
    </row>
    <row r="324" spans="18:25" x14ac:dyDescent="0.25">
      <c r="R324" s="73">
        <v>45658</v>
      </c>
      <c r="S324" s="46" t="s">
        <v>488</v>
      </c>
      <c r="T324" s="87">
        <v>1</v>
      </c>
      <c r="U324" s="82">
        <v>0</v>
      </c>
      <c r="V324" s="82">
        <v>0</v>
      </c>
      <c r="W324" s="82">
        <v>0</v>
      </c>
      <c r="X324" s="82">
        <v>0</v>
      </c>
      <c r="Y324" s="77">
        <v>0</v>
      </c>
    </row>
    <row r="325" spans="18:25" ht="15.75" thickBot="1" x14ac:dyDescent="0.3">
      <c r="R325" s="73">
        <v>45658</v>
      </c>
      <c r="S325" s="48" t="s">
        <v>588</v>
      </c>
      <c r="T325" s="87">
        <v>1</v>
      </c>
      <c r="U325" s="82">
        <v>0</v>
      </c>
      <c r="V325" s="82">
        <v>0</v>
      </c>
      <c r="W325" s="82">
        <v>0</v>
      </c>
      <c r="X325" s="82">
        <v>0</v>
      </c>
      <c r="Y325" s="77">
        <v>0</v>
      </c>
    </row>
    <row r="326" spans="18:25" ht="15.75" thickBot="1" x14ac:dyDescent="0.3">
      <c r="R326" s="73">
        <v>45659</v>
      </c>
      <c r="S326" s="71" t="s">
        <v>634</v>
      </c>
      <c r="T326" s="87">
        <v>1</v>
      </c>
      <c r="U326" s="82">
        <v>0</v>
      </c>
      <c r="V326" s="82">
        <v>0</v>
      </c>
      <c r="W326" s="82">
        <v>0</v>
      </c>
      <c r="X326" s="82">
        <v>0</v>
      </c>
      <c r="Y326" s="77">
        <v>0</v>
      </c>
    </row>
    <row r="327" spans="18:25" x14ac:dyDescent="0.25">
      <c r="R327" s="73">
        <v>45660</v>
      </c>
      <c r="S327" s="46" t="s">
        <v>489</v>
      </c>
      <c r="T327" s="87">
        <v>1</v>
      </c>
      <c r="U327" s="82">
        <v>0</v>
      </c>
      <c r="V327" s="82">
        <v>0</v>
      </c>
      <c r="W327" s="82">
        <v>0</v>
      </c>
      <c r="X327" s="82">
        <v>0</v>
      </c>
      <c r="Y327" s="77">
        <v>0</v>
      </c>
    </row>
    <row r="328" spans="18:25" ht="15.75" thickBot="1" x14ac:dyDescent="0.3">
      <c r="R328" s="73">
        <v>45660</v>
      </c>
      <c r="S328" s="48" t="s">
        <v>677</v>
      </c>
      <c r="T328" s="87">
        <v>2</v>
      </c>
      <c r="U328" s="82">
        <v>0</v>
      </c>
      <c r="V328" s="82">
        <v>0</v>
      </c>
      <c r="W328" s="82">
        <v>0</v>
      </c>
      <c r="X328" s="82">
        <v>0</v>
      </c>
      <c r="Y328" s="77">
        <v>0</v>
      </c>
    </row>
    <row r="329" spans="18:25" ht="15.75" thickBot="1" x14ac:dyDescent="0.3">
      <c r="R329" s="73">
        <v>45663</v>
      </c>
      <c r="S329" s="71" t="s">
        <v>588</v>
      </c>
      <c r="T329" s="87">
        <v>1</v>
      </c>
      <c r="U329" s="82">
        <v>0</v>
      </c>
      <c r="V329" s="82">
        <v>0</v>
      </c>
      <c r="W329" s="82">
        <v>0</v>
      </c>
      <c r="X329" s="82">
        <v>0</v>
      </c>
      <c r="Y329" s="77">
        <v>0</v>
      </c>
    </row>
    <row r="330" spans="18:25" x14ac:dyDescent="0.25">
      <c r="R330" s="73">
        <v>45666</v>
      </c>
      <c r="S330" s="46" t="s">
        <v>490</v>
      </c>
      <c r="T330" s="87">
        <v>1</v>
      </c>
      <c r="U330" s="82">
        <v>0</v>
      </c>
      <c r="V330" s="82">
        <v>0</v>
      </c>
      <c r="W330" s="82">
        <v>0</v>
      </c>
      <c r="X330" s="82">
        <v>0</v>
      </c>
      <c r="Y330" s="77">
        <v>0</v>
      </c>
    </row>
    <row r="331" spans="18:25" ht="15.75" thickBot="1" x14ac:dyDescent="0.3">
      <c r="R331" s="73">
        <v>45666</v>
      </c>
      <c r="S331" s="48" t="s">
        <v>579</v>
      </c>
      <c r="T331" s="87">
        <v>1</v>
      </c>
      <c r="U331" s="82">
        <v>0</v>
      </c>
      <c r="V331" s="82">
        <v>0</v>
      </c>
      <c r="W331" s="82">
        <v>0</v>
      </c>
      <c r="X331" s="82">
        <v>0</v>
      </c>
      <c r="Y331" s="77">
        <v>0</v>
      </c>
    </row>
    <row r="332" spans="18:25" ht="15.75" thickBot="1" x14ac:dyDescent="0.3">
      <c r="R332" s="73">
        <v>45667</v>
      </c>
      <c r="S332" s="71" t="s">
        <v>634</v>
      </c>
      <c r="T332" s="87">
        <v>1</v>
      </c>
      <c r="U332" s="82">
        <v>0</v>
      </c>
      <c r="V332" s="82">
        <v>0</v>
      </c>
      <c r="W332" s="82">
        <v>0</v>
      </c>
      <c r="X332" s="82">
        <v>0</v>
      </c>
      <c r="Y332" s="77">
        <v>0</v>
      </c>
    </row>
    <row r="333" spans="18:25" ht="15.75" thickBot="1" x14ac:dyDescent="0.3">
      <c r="R333" s="73">
        <v>45669</v>
      </c>
      <c r="S333" s="71" t="s">
        <v>574</v>
      </c>
      <c r="T333" s="87">
        <v>1</v>
      </c>
      <c r="U333" s="82">
        <v>0</v>
      </c>
      <c r="V333" s="82">
        <v>0</v>
      </c>
      <c r="W333" s="82">
        <v>0</v>
      </c>
      <c r="X333" s="82">
        <v>0</v>
      </c>
      <c r="Y333" s="77">
        <v>0</v>
      </c>
    </row>
    <row r="334" spans="18:25" ht="15.75" thickBot="1" x14ac:dyDescent="0.3">
      <c r="R334" s="73">
        <v>45670</v>
      </c>
      <c r="S334" s="71" t="s">
        <v>677</v>
      </c>
      <c r="T334" s="87">
        <v>1</v>
      </c>
      <c r="U334" s="82">
        <v>0</v>
      </c>
      <c r="V334" s="82">
        <v>0</v>
      </c>
      <c r="W334" s="82">
        <v>0</v>
      </c>
      <c r="X334" s="82">
        <v>0</v>
      </c>
      <c r="Y334" s="77">
        <v>0</v>
      </c>
    </row>
    <row r="335" spans="18:25" x14ac:dyDescent="0.25">
      <c r="R335" s="73">
        <v>45672</v>
      </c>
      <c r="S335" s="46" t="s">
        <v>479</v>
      </c>
      <c r="T335" s="87">
        <v>1</v>
      </c>
      <c r="U335" s="82">
        <v>0</v>
      </c>
      <c r="V335" s="82">
        <v>0</v>
      </c>
      <c r="W335" s="82">
        <v>0</v>
      </c>
      <c r="X335" s="82">
        <v>0</v>
      </c>
      <c r="Y335" s="77">
        <v>0</v>
      </c>
    </row>
    <row r="336" spans="18:25" ht="15.75" thickBot="1" x14ac:dyDescent="0.3">
      <c r="R336" s="73">
        <v>45672</v>
      </c>
      <c r="S336" s="48" t="s">
        <v>634</v>
      </c>
      <c r="T336" s="87">
        <v>1</v>
      </c>
      <c r="U336" s="82">
        <v>0</v>
      </c>
      <c r="V336" s="82">
        <v>0</v>
      </c>
      <c r="W336" s="82">
        <v>0</v>
      </c>
      <c r="X336" s="82">
        <v>0</v>
      </c>
      <c r="Y336" s="77">
        <v>0</v>
      </c>
    </row>
    <row r="337" spans="18:25" x14ac:dyDescent="0.25">
      <c r="R337" s="73">
        <v>45674</v>
      </c>
      <c r="S337" s="46" t="s">
        <v>490</v>
      </c>
      <c r="T337" s="87">
        <v>2</v>
      </c>
      <c r="U337" s="82">
        <v>0</v>
      </c>
      <c r="V337" s="82">
        <v>0</v>
      </c>
      <c r="W337" s="82">
        <v>0</v>
      </c>
      <c r="X337" s="82">
        <v>0</v>
      </c>
      <c r="Y337" s="77">
        <v>0</v>
      </c>
    </row>
    <row r="338" spans="18:25" ht="15.75" thickBot="1" x14ac:dyDescent="0.3">
      <c r="R338" s="73">
        <v>45674</v>
      </c>
      <c r="S338" s="48" t="s">
        <v>588</v>
      </c>
      <c r="T338" s="87">
        <v>1</v>
      </c>
      <c r="U338" s="82">
        <v>0</v>
      </c>
      <c r="V338" s="82">
        <v>0</v>
      </c>
      <c r="W338" s="82">
        <v>0</v>
      </c>
      <c r="X338" s="82">
        <v>0</v>
      </c>
      <c r="Y338" s="77">
        <v>0</v>
      </c>
    </row>
    <row r="339" spans="18:25" x14ac:dyDescent="0.25">
      <c r="R339" s="73">
        <v>45675</v>
      </c>
      <c r="S339" s="46" t="s">
        <v>581</v>
      </c>
      <c r="T339" s="87">
        <v>1</v>
      </c>
      <c r="U339" s="82">
        <v>0</v>
      </c>
      <c r="V339" s="82">
        <v>0</v>
      </c>
      <c r="W339" s="82">
        <v>0</v>
      </c>
      <c r="X339" s="82">
        <v>0</v>
      </c>
      <c r="Y339" s="77">
        <v>0</v>
      </c>
    </row>
    <row r="340" spans="18:25" ht="15.75" thickBot="1" x14ac:dyDescent="0.3">
      <c r="R340" s="73">
        <v>45675</v>
      </c>
      <c r="S340" s="48" t="s">
        <v>576</v>
      </c>
      <c r="T340" s="87">
        <v>1</v>
      </c>
      <c r="U340" s="82">
        <v>0</v>
      </c>
      <c r="V340" s="82">
        <v>0</v>
      </c>
      <c r="W340" s="82">
        <v>0</v>
      </c>
      <c r="X340" s="82">
        <v>0</v>
      </c>
      <c r="Y340" s="77">
        <v>0</v>
      </c>
    </row>
    <row r="341" spans="18:25" x14ac:dyDescent="0.25">
      <c r="R341" s="73">
        <v>45676</v>
      </c>
      <c r="S341" s="46" t="s">
        <v>489</v>
      </c>
      <c r="T341" s="87">
        <v>1</v>
      </c>
      <c r="U341" s="82">
        <v>0</v>
      </c>
      <c r="V341" s="82">
        <v>0</v>
      </c>
      <c r="W341" s="82">
        <v>0</v>
      </c>
      <c r="X341" s="82">
        <v>0</v>
      </c>
      <c r="Y341" s="77">
        <v>0</v>
      </c>
    </row>
    <row r="342" spans="18:25" x14ac:dyDescent="0.25">
      <c r="R342" s="73">
        <v>45676</v>
      </c>
      <c r="S342" s="47" t="s">
        <v>588</v>
      </c>
      <c r="T342" s="87">
        <v>1</v>
      </c>
      <c r="U342" s="82">
        <v>0</v>
      </c>
      <c r="V342" s="82">
        <v>0</v>
      </c>
      <c r="W342" s="82">
        <v>0</v>
      </c>
      <c r="X342" s="82">
        <v>0</v>
      </c>
      <c r="Y342" s="77">
        <v>0</v>
      </c>
    </row>
    <row r="343" spans="18:25" ht="15.75" thickBot="1" x14ac:dyDescent="0.3">
      <c r="R343" s="73">
        <v>45676</v>
      </c>
      <c r="S343" s="48" t="s">
        <v>579</v>
      </c>
      <c r="T343" s="87">
        <v>1</v>
      </c>
      <c r="U343" s="82">
        <v>0</v>
      </c>
      <c r="V343" s="82">
        <v>0</v>
      </c>
      <c r="W343" s="82">
        <v>0</v>
      </c>
      <c r="X343" s="82">
        <v>0</v>
      </c>
      <c r="Y343" s="77">
        <v>0</v>
      </c>
    </row>
    <row r="344" spans="18:25" ht="15.75" thickBot="1" x14ac:dyDescent="0.3">
      <c r="R344" s="73">
        <v>45677</v>
      </c>
      <c r="S344" s="71" t="s">
        <v>576</v>
      </c>
      <c r="T344" s="87">
        <v>1</v>
      </c>
      <c r="U344" s="82">
        <v>0</v>
      </c>
      <c r="V344" s="82">
        <v>0</v>
      </c>
      <c r="W344" s="82">
        <v>0</v>
      </c>
      <c r="X344" s="82">
        <v>0</v>
      </c>
      <c r="Y344" s="77">
        <v>0</v>
      </c>
    </row>
    <row r="345" spans="18:25" ht="15.75" thickBot="1" x14ac:dyDescent="0.3">
      <c r="R345" s="73">
        <v>45679</v>
      </c>
      <c r="S345" s="71" t="s">
        <v>574</v>
      </c>
      <c r="T345" s="87">
        <v>1</v>
      </c>
      <c r="U345" s="82">
        <v>0</v>
      </c>
      <c r="V345" s="82">
        <v>0</v>
      </c>
      <c r="W345" s="82">
        <v>0</v>
      </c>
      <c r="X345" s="82">
        <v>0</v>
      </c>
      <c r="Y345" s="77">
        <v>0</v>
      </c>
    </row>
    <row r="346" spans="18:25" x14ac:dyDescent="0.25">
      <c r="R346" s="73">
        <v>45680</v>
      </c>
      <c r="S346" s="46" t="s">
        <v>479</v>
      </c>
      <c r="T346" s="87">
        <v>1</v>
      </c>
      <c r="U346" s="82">
        <v>0</v>
      </c>
      <c r="V346" s="82">
        <v>0</v>
      </c>
      <c r="W346" s="82">
        <v>0</v>
      </c>
      <c r="X346" s="82">
        <v>0</v>
      </c>
      <c r="Y346" s="77">
        <v>0</v>
      </c>
    </row>
    <row r="347" spans="18:25" ht="15.75" thickBot="1" x14ac:dyDescent="0.3">
      <c r="R347" s="74">
        <v>45680</v>
      </c>
      <c r="S347" s="48" t="s">
        <v>588</v>
      </c>
      <c r="T347" s="87">
        <v>2</v>
      </c>
      <c r="U347" s="82">
        <v>0</v>
      </c>
      <c r="V347" s="82">
        <v>0</v>
      </c>
      <c r="W347" s="82">
        <v>0</v>
      </c>
      <c r="X347" s="82">
        <v>0</v>
      </c>
      <c r="Y347" s="77">
        <v>0</v>
      </c>
    </row>
    <row r="348" spans="18:25" ht="15.75" thickBot="1" x14ac:dyDescent="0.3">
      <c r="R348" s="72">
        <v>45681</v>
      </c>
      <c r="S348" s="71" t="s">
        <v>677</v>
      </c>
      <c r="T348" s="87">
        <v>1</v>
      </c>
      <c r="U348" s="82">
        <v>0</v>
      </c>
      <c r="V348" s="82">
        <v>0</v>
      </c>
      <c r="W348" s="82">
        <v>0</v>
      </c>
      <c r="X348" s="82">
        <v>0</v>
      </c>
      <c r="Y348" s="77">
        <v>0</v>
      </c>
    </row>
    <row r="349" spans="18:25" x14ac:dyDescent="0.25">
      <c r="R349" s="73">
        <v>45682</v>
      </c>
      <c r="S349" s="46" t="s">
        <v>598</v>
      </c>
      <c r="T349" s="87">
        <v>1</v>
      </c>
      <c r="U349" s="82">
        <v>0</v>
      </c>
      <c r="V349" s="82">
        <v>0</v>
      </c>
      <c r="W349" s="82">
        <v>0</v>
      </c>
      <c r="X349" s="82">
        <v>0</v>
      </c>
      <c r="Y349" s="77">
        <v>0</v>
      </c>
    </row>
    <row r="350" spans="18:25" ht="15.75" thickBot="1" x14ac:dyDescent="0.3">
      <c r="R350" s="73">
        <v>45682</v>
      </c>
      <c r="S350" s="48" t="s">
        <v>581</v>
      </c>
      <c r="T350" s="87">
        <v>1</v>
      </c>
      <c r="U350" s="82">
        <v>0</v>
      </c>
      <c r="V350" s="82">
        <v>0</v>
      </c>
      <c r="W350" s="82">
        <v>0</v>
      </c>
      <c r="X350" s="82">
        <v>0</v>
      </c>
      <c r="Y350" s="77">
        <v>0</v>
      </c>
    </row>
    <row r="351" spans="18:25" x14ac:dyDescent="0.25">
      <c r="R351" s="73">
        <v>45683</v>
      </c>
      <c r="S351" s="46" t="s">
        <v>598</v>
      </c>
      <c r="T351" s="87">
        <v>1</v>
      </c>
      <c r="U351" s="82">
        <v>0</v>
      </c>
      <c r="V351" s="82">
        <v>0</v>
      </c>
      <c r="W351" s="82">
        <v>0</v>
      </c>
      <c r="X351" s="82">
        <v>0</v>
      </c>
      <c r="Y351" s="77">
        <v>0</v>
      </c>
    </row>
    <row r="352" spans="18:25" x14ac:dyDescent="0.25">
      <c r="R352" s="73">
        <v>45683</v>
      </c>
      <c r="S352" s="47" t="s">
        <v>677</v>
      </c>
      <c r="T352" s="87">
        <v>1</v>
      </c>
      <c r="U352" s="82">
        <v>0</v>
      </c>
      <c r="V352" s="82">
        <v>0</v>
      </c>
      <c r="W352" s="82">
        <v>0</v>
      </c>
      <c r="X352" s="82">
        <v>0</v>
      </c>
      <c r="Y352" s="77">
        <v>0</v>
      </c>
    </row>
    <row r="353" spans="18:25" ht="15.75" thickBot="1" x14ac:dyDescent="0.3">
      <c r="R353" s="73">
        <v>45683</v>
      </c>
      <c r="S353" s="48" t="s">
        <v>601</v>
      </c>
      <c r="T353" s="87">
        <v>1</v>
      </c>
      <c r="U353" s="82">
        <v>0</v>
      </c>
      <c r="V353" s="82">
        <v>0</v>
      </c>
      <c r="W353" s="82">
        <v>0</v>
      </c>
      <c r="X353" s="82">
        <v>0</v>
      </c>
      <c r="Y353" s="77">
        <v>0</v>
      </c>
    </row>
    <row r="354" spans="18:25" ht="15.75" thickBot="1" x14ac:dyDescent="0.3">
      <c r="R354" s="73">
        <v>45684</v>
      </c>
      <c r="S354" s="71" t="s">
        <v>479</v>
      </c>
      <c r="T354" s="87">
        <v>1</v>
      </c>
      <c r="U354" s="82">
        <v>0</v>
      </c>
      <c r="V354" s="82">
        <v>0</v>
      </c>
      <c r="W354" s="82">
        <v>0</v>
      </c>
      <c r="X354" s="82">
        <v>0</v>
      </c>
      <c r="Y354" s="77">
        <v>0</v>
      </c>
    </row>
    <row r="355" spans="18:25" x14ac:dyDescent="0.25">
      <c r="R355" s="73">
        <v>45686</v>
      </c>
      <c r="S355" s="46" t="s">
        <v>588</v>
      </c>
      <c r="T355" s="87">
        <v>1</v>
      </c>
      <c r="U355" s="82">
        <v>0</v>
      </c>
      <c r="V355" s="82">
        <v>0</v>
      </c>
      <c r="W355" s="82">
        <v>0</v>
      </c>
      <c r="X355" s="82">
        <v>0</v>
      </c>
      <c r="Y355" s="77">
        <v>0</v>
      </c>
    </row>
    <row r="356" spans="18:25" ht="15.75" thickBot="1" x14ac:dyDescent="0.3">
      <c r="R356" s="73">
        <v>45686</v>
      </c>
      <c r="S356" s="48" t="s">
        <v>634</v>
      </c>
      <c r="T356" s="87">
        <v>1</v>
      </c>
      <c r="U356" s="82">
        <v>0</v>
      </c>
      <c r="V356" s="82">
        <v>0</v>
      </c>
      <c r="W356" s="82">
        <v>0</v>
      </c>
      <c r="X356" s="82">
        <v>0</v>
      </c>
      <c r="Y356" s="77">
        <v>0</v>
      </c>
    </row>
    <row r="357" spans="18:25" x14ac:dyDescent="0.25">
      <c r="R357" s="73">
        <v>45687</v>
      </c>
      <c r="S357" s="46" t="s">
        <v>491</v>
      </c>
      <c r="T357" s="87">
        <v>1</v>
      </c>
      <c r="U357" s="82">
        <v>0</v>
      </c>
      <c r="V357" s="82">
        <v>0</v>
      </c>
      <c r="W357" s="82">
        <v>0</v>
      </c>
      <c r="X357" s="82">
        <v>0</v>
      </c>
      <c r="Y357" s="77">
        <v>0</v>
      </c>
    </row>
    <row r="358" spans="18:25" ht="15.75" thickBot="1" x14ac:dyDescent="0.3">
      <c r="R358" s="73">
        <v>45687</v>
      </c>
      <c r="S358" s="48" t="s">
        <v>588</v>
      </c>
      <c r="T358" s="87">
        <v>1</v>
      </c>
      <c r="U358" s="82">
        <v>0</v>
      </c>
      <c r="V358" s="82">
        <v>0</v>
      </c>
      <c r="W358" s="82">
        <v>0</v>
      </c>
      <c r="X358" s="82">
        <v>0</v>
      </c>
      <c r="Y358" s="77">
        <v>0</v>
      </c>
    </row>
    <row r="359" spans="18:25" x14ac:dyDescent="0.25">
      <c r="R359" s="73">
        <v>45688</v>
      </c>
      <c r="S359" s="46" t="s">
        <v>574</v>
      </c>
      <c r="T359" s="87">
        <v>1</v>
      </c>
      <c r="U359" s="82">
        <v>0</v>
      </c>
      <c r="V359" s="82">
        <v>0</v>
      </c>
      <c r="W359" s="82">
        <v>0</v>
      </c>
      <c r="X359" s="82">
        <v>0</v>
      </c>
      <c r="Y359" s="77">
        <v>0</v>
      </c>
    </row>
    <row r="360" spans="18:25" ht="15.75" thickBot="1" x14ac:dyDescent="0.3">
      <c r="R360" s="73">
        <v>45688</v>
      </c>
      <c r="S360" s="48" t="s">
        <v>601</v>
      </c>
      <c r="T360" s="87">
        <v>1</v>
      </c>
      <c r="U360" s="82">
        <v>0</v>
      </c>
      <c r="V360" s="82">
        <v>0</v>
      </c>
      <c r="W360" s="82">
        <v>0</v>
      </c>
      <c r="X360" s="82">
        <v>0</v>
      </c>
      <c r="Y360" s="77">
        <v>0</v>
      </c>
    </row>
    <row r="361" spans="18:25" x14ac:dyDescent="0.25">
      <c r="R361" s="73">
        <v>45689</v>
      </c>
      <c r="S361" s="46" t="s">
        <v>491</v>
      </c>
      <c r="T361" s="87">
        <v>1</v>
      </c>
      <c r="U361" s="82">
        <v>0</v>
      </c>
      <c r="V361" s="82">
        <v>0</v>
      </c>
      <c r="W361" s="82">
        <v>0</v>
      </c>
      <c r="X361" s="82">
        <v>0</v>
      </c>
      <c r="Y361" s="77">
        <v>0</v>
      </c>
    </row>
    <row r="362" spans="18:25" ht="15.75" thickBot="1" x14ac:dyDescent="0.3">
      <c r="R362" s="73">
        <v>45689</v>
      </c>
      <c r="S362" s="48" t="s">
        <v>488</v>
      </c>
      <c r="T362" s="87">
        <v>1</v>
      </c>
      <c r="U362" s="82">
        <v>0</v>
      </c>
      <c r="V362" s="82">
        <v>0</v>
      </c>
      <c r="W362" s="82">
        <v>0</v>
      </c>
      <c r="X362" s="82">
        <v>0</v>
      </c>
      <c r="Y362" s="77">
        <v>0</v>
      </c>
    </row>
    <row r="363" spans="18:25" ht="15.75" thickBot="1" x14ac:dyDescent="0.3">
      <c r="R363" s="73">
        <v>45692</v>
      </c>
      <c r="S363" s="71" t="s">
        <v>491</v>
      </c>
      <c r="T363" s="87">
        <v>1</v>
      </c>
      <c r="U363" s="82">
        <v>0</v>
      </c>
      <c r="V363" s="82">
        <v>0</v>
      </c>
      <c r="W363" s="82">
        <v>0</v>
      </c>
      <c r="X363" s="82">
        <v>0</v>
      </c>
      <c r="Y363" s="77">
        <v>0</v>
      </c>
    </row>
    <row r="364" spans="18:25" x14ac:dyDescent="0.25">
      <c r="R364" s="73">
        <v>45695</v>
      </c>
      <c r="S364" s="46" t="s">
        <v>490</v>
      </c>
      <c r="T364" s="87">
        <v>1</v>
      </c>
      <c r="U364" s="82">
        <v>0</v>
      </c>
      <c r="V364" s="82">
        <v>0</v>
      </c>
      <c r="W364" s="82">
        <v>0</v>
      </c>
      <c r="X364" s="82">
        <v>0</v>
      </c>
      <c r="Y364" s="77">
        <v>0</v>
      </c>
    </row>
    <row r="365" spans="18:25" ht="15.75" thickBot="1" x14ac:dyDescent="0.3">
      <c r="R365" s="73">
        <v>45695</v>
      </c>
      <c r="S365" s="48" t="s">
        <v>479</v>
      </c>
      <c r="T365" s="87">
        <v>1</v>
      </c>
      <c r="U365" s="82">
        <v>0</v>
      </c>
      <c r="V365" s="82">
        <v>0</v>
      </c>
      <c r="W365" s="82">
        <v>0</v>
      </c>
      <c r="X365" s="82">
        <v>0</v>
      </c>
      <c r="Y365" s="77">
        <v>0</v>
      </c>
    </row>
    <row r="366" spans="18:25" ht="15.75" thickBot="1" x14ac:dyDescent="0.3">
      <c r="R366" s="73">
        <v>45696</v>
      </c>
      <c r="S366" s="71" t="s">
        <v>490</v>
      </c>
      <c r="T366" s="87">
        <v>1</v>
      </c>
      <c r="U366" s="82">
        <v>0</v>
      </c>
      <c r="V366" s="82">
        <v>0</v>
      </c>
      <c r="W366" s="82">
        <v>0</v>
      </c>
      <c r="X366" s="82">
        <v>0</v>
      </c>
      <c r="Y366" s="77">
        <v>0</v>
      </c>
    </row>
    <row r="367" spans="18:25" ht="15.75" thickBot="1" x14ac:dyDescent="0.3">
      <c r="R367" s="73">
        <v>45697</v>
      </c>
      <c r="S367" s="71" t="s">
        <v>594</v>
      </c>
      <c r="T367" s="87">
        <v>1</v>
      </c>
      <c r="U367" s="82">
        <v>0</v>
      </c>
      <c r="V367" s="82">
        <v>0</v>
      </c>
      <c r="W367" s="82">
        <v>0</v>
      </c>
      <c r="X367" s="82">
        <v>0</v>
      </c>
      <c r="Y367" s="77">
        <v>0</v>
      </c>
    </row>
    <row r="368" spans="18:25" x14ac:dyDescent="0.25">
      <c r="R368" s="73">
        <v>45698</v>
      </c>
      <c r="S368" s="46" t="s">
        <v>490</v>
      </c>
      <c r="T368" s="87">
        <v>1</v>
      </c>
      <c r="U368" s="82">
        <v>0</v>
      </c>
      <c r="V368" s="82">
        <v>0</v>
      </c>
      <c r="W368" s="82">
        <v>0</v>
      </c>
      <c r="X368" s="82">
        <v>0</v>
      </c>
      <c r="Y368" s="77">
        <v>0</v>
      </c>
    </row>
    <row r="369" spans="18:25" x14ac:dyDescent="0.25">
      <c r="R369" s="73">
        <v>45698</v>
      </c>
      <c r="S369" s="47" t="s">
        <v>581</v>
      </c>
      <c r="T369" s="87">
        <v>1</v>
      </c>
      <c r="U369" s="82">
        <v>0</v>
      </c>
      <c r="V369" s="82">
        <v>0</v>
      </c>
      <c r="W369" s="82">
        <v>0</v>
      </c>
      <c r="X369" s="82">
        <v>0</v>
      </c>
      <c r="Y369" s="77">
        <v>0</v>
      </c>
    </row>
    <row r="370" spans="18:25" x14ac:dyDescent="0.25">
      <c r="R370" s="73">
        <v>45698</v>
      </c>
      <c r="S370" s="47" t="s">
        <v>576</v>
      </c>
      <c r="T370" s="87">
        <v>1</v>
      </c>
      <c r="U370" s="82">
        <v>0</v>
      </c>
      <c r="V370" s="82">
        <v>0</v>
      </c>
      <c r="W370" s="82">
        <v>0</v>
      </c>
      <c r="X370" s="82">
        <v>0</v>
      </c>
      <c r="Y370" s="77">
        <v>0</v>
      </c>
    </row>
    <row r="371" spans="18:25" ht="15.75" thickBot="1" x14ac:dyDescent="0.3">
      <c r="R371" s="73">
        <v>45698</v>
      </c>
      <c r="S371" s="48" t="s">
        <v>601</v>
      </c>
      <c r="T371" s="87">
        <v>1</v>
      </c>
      <c r="U371" s="82">
        <v>0</v>
      </c>
      <c r="V371" s="82">
        <v>0</v>
      </c>
      <c r="W371" s="82">
        <v>0</v>
      </c>
      <c r="X371" s="82">
        <v>0</v>
      </c>
      <c r="Y371" s="77">
        <v>0</v>
      </c>
    </row>
    <row r="372" spans="18:25" ht="15.75" thickBot="1" x14ac:dyDescent="0.3">
      <c r="R372" s="73">
        <v>45699</v>
      </c>
      <c r="S372" s="71" t="s">
        <v>576</v>
      </c>
      <c r="T372" s="87">
        <v>1</v>
      </c>
      <c r="U372" s="82">
        <v>0</v>
      </c>
      <c r="V372" s="82">
        <v>0</v>
      </c>
      <c r="W372" s="82">
        <v>0</v>
      </c>
      <c r="X372" s="82">
        <v>0</v>
      </c>
      <c r="Y372" s="77">
        <v>0</v>
      </c>
    </row>
    <row r="373" spans="18:25" ht="15.75" thickBot="1" x14ac:dyDescent="0.3">
      <c r="R373" s="73">
        <v>45701</v>
      </c>
      <c r="S373" s="71" t="s">
        <v>574</v>
      </c>
      <c r="T373" s="87">
        <v>1</v>
      </c>
      <c r="U373" s="82">
        <v>0</v>
      </c>
      <c r="V373" s="82">
        <v>0</v>
      </c>
      <c r="W373" s="82">
        <v>0</v>
      </c>
      <c r="X373" s="82">
        <v>0</v>
      </c>
      <c r="Y373" s="77">
        <v>0</v>
      </c>
    </row>
    <row r="374" spans="18:25" x14ac:dyDescent="0.25">
      <c r="R374" s="73">
        <v>45702</v>
      </c>
      <c r="S374" s="46" t="s">
        <v>488</v>
      </c>
      <c r="T374" s="87">
        <v>1</v>
      </c>
      <c r="U374" s="82">
        <v>0</v>
      </c>
      <c r="V374" s="82">
        <v>0</v>
      </c>
      <c r="W374" s="82">
        <v>0</v>
      </c>
      <c r="X374" s="82">
        <v>0</v>
      </c>
      <c r="Y374" s="77">
        <v>0</v>
      </c>
    </row>
    <row r="375" spans="18:25" ht="15.75" thickBot="1" x14ac:dyDescent="0.3">
      <c r="R375" s="73">
        <v>45702</v>
      </c>
      <c r="S375" s="48" t="s">
        <v>576</v>
      </c>
      <c r="T375" s="87">
        <v>1</v>
      </c>
      <c r="U375" s="82">
        <v>0</v>
      </c>
      <c r="V375" s="82">
        <v>0</v>
      </c>
      <c r="W375" s="82">
        <v>0</v>
      </c>
      <c r="X375" s="82">
        <v>0</v>
      </c>
      <c r="Y375" s="77">
        <v>0</v>
      </c>
    </row>
    <row r="376" spans="18:25" x14ac:dyDescent="0.25">
      <c r="R376" s="73">
        <v>45703</v>
      </c>
      <c r="S376" s="46" t="s">
        <v>488</v>
      </c>
      <c r="T376" s="87">
        <v>1</v>
      </c>
      <c r="U376" s="82">
        <v>0</v>
      </c>
      <c r="V376" s="82">
        <v>0</v>
      </c>
      <c r="W376" s="82">
        <v>0</v>
      </c>
      <c r="X376" s="82">
        <v>0</v>
      </c>
      <c r="Y376" s="77">
        <v>0</v>
      </c>
    </row>
    <row r="377" spans="18:25" x14ac:dyDescent="0.25">
      <c r="R377" s="73">
        <v>45703</v>
      </c>
      <c r="S377" s="47" t="s">
        <v>479</v>
      </c>
      <c r="T377" s="87">
        <v>1</v>
      </c>
      <c r="U377" s="82">
        <v>0</v>
      </c>
      <c r="V377" s="82">
        <v>0</v>
      </c>
      <c r="W377" s="82">
        <v>0</v>
      </c>
      <c r="X377" s="82">
        <v>0</v>
      </c>
      <c r="Y377" s="77">
        <v>0</v>
      </c>
    </row>
    <row r="378" spans="18:25" ht="15.75" thickBot="1" x14ac:dyDescent="0.3">
      <c r="R378" s="73">
        <v>45703</v>
      </c>
      <c r="S378" s="48" t="s">
        <v>576</v>
      </c>
      <c r="T378" s="87">
        <v>1</v>
      </c>
      <c r="U378" s="82">
        <v>0</v>
      </c>
      <c r="V378" s="82">
        <v>0</v>
      </c>
      <c r="W378" s="82">
        <v>0</v>
      </c>
      <c r="X378" s="82">
        <v>0</v>
      </c>
      <c r="Y378" s="77">
        <v>0</v>
      </c>
    </row>
    <row r="379" spans="18:25" ht="15.75" thickBot="1" x14ac:dyDescent="0.3">
      <c r="R379" s="73">
        <v>45704</v>
      </c>
      <c r="S379" s="71" t="s">
        <v>677</v>
      </c>
      <c r="T379" s="87">
        <v>1</v>
      </c>
      <c r="U379" s="82">
        <v>0</v>
      </c>
      <c r="V379" s="82">
        <v>0</v>
      </c>
      <c r="W379" s="82">
        <v>0</v>
      </c>
      <c r="X379" s="82">
        <v>0</v>
      </c>
      <c r="Y379" s="77">
        <v>0</v>
      </c>
    </row>
    <row r="380" spans="18:25" x14ac:dyDescent="0.25">
      <c r="R380" s="73">
        <v>45706</v>
      </c>
      <c r="S380" s="46" t="s">
        <v>489</v>
      </c>
      <c r="T380" s="87">
        <v>1</v>
      </c>
      <c r="U380" s="82">
        <v>0</v>
      </c>
      <c r="V380" s="82">
        <v>0</v>
      </c>
      <c r="W380" s="82">
        <v>0</v>
      </c>
      <c r="X380" s="82">
        <v>0</v>
      </c>
      <c r="Y380" s="77">
        <v>0</v>
      </c>
    </row>
    <row r="381" spans="18:25" ht="15.75" thickBot="1" x14ac:dyDescent="0.3">
      <c r="R381" s="73">
        <v>45706</v>
      </c>
      <c r="S381" s="48" t="s">
        <v>579</v>
      </c>
      <c r="T381" s="87">
        <v>1</v>
      </c>
      <c r="U381" s="82">
        <v>0</v>
      </c>
      <c r="V381" s="82">
        <v>0</v>
      </c>
      <c r="W381" s="82">
        <v>0</v>
      </c>
      <c r="X381" s="82">
        <v>0</v>
      </c>
      <c r="Y381" s="77">
        <v>0</v>
      </c>
    </row>
    <row r="382" spans="18:25" x14ac:dyDescent="0.25">
      <c r="R382" s="73">
        <v>45707</v>
      </c>
      <c r="S382" s="46" t="s">
        <v>479</v>
      </c>
      <c r="T382" s="87">
        <v>1</v>
      </c>
      <c r="U382" s="82">
        <v>0</v>
      </c>
      <c r="V382" s="82">
        <v>0</v>
      </c>
      <c r="W382" s="82">
        <v>0</v>
      </c>
      <c r="X382" s="82">
        <v>0</v>
      </c>
      <c r="Y382" s="77">
        <v>0</v>
      </c>
    </row>
    <row r="383" spans="18:25" x14ac:dyDescent="0.25">
      <c r="R383" s="73">
        <v>45707</v>
      </c>
      <c r="S383" s="47" t="s">
        <v>598</v>
      </c>
      <c r="T383" s="87">
        <v>1</v>
      </c>
      <c r="U383" s="82">
        <v>0</v>
      </c>
      <c r="V383" s="82">
        <v>0</v>
      </c>
      <c r="W383" s="82">
        <v>0</v>
      </c>
      <c r="X383" s="82">
        <v>0</v>
      </c>
      <c r="Y383" s="77">
        <v>0</v>
      </c>
    </row>
    <row r="384" spans="18:25" ht="15.75" thickBot="1" x14ac:dyDescent="0.3">
      <c r="R384" s="73">
        <v>45707</v>
      </c>
      <c r="S384" s="48" t="s">
        <v>601</v>
      </c>
      <c r="T384" s="87">
        <v>1</v>
      </c>
      <c r="U384" s="82">
        <v>0</v>
      </c>
      <c r="V384" s="82">
        <v>0</v>
      </c>
      <c r="W384" s="82">
        <v>0</v>
      </c>
      <c r="X384" s="82">
        <v>0</v>
      </c>
      <c r="Y384" s="77">
        <v>0</v>
      </c>
    </row>
    <row r="385" spans="18:25" x14ac:dyDescent="0.25">
      <c r="R385" s="73">
        <v>45710</v>
      </c>
      <c r="S385" s="46" t="s">
        <v>488</v>
      </c>
      <c r="T385" s="87">
        <v>1</v>
      </c>
      <c r="U385" s="82">
        <v>0</v>
      </c>
      <c r="V385" s="82">
        <v>0</v>
      </c>
      <c r="W385" s="82">
        <v>0</v>
      </c>
      <c r="X385" s="82">
        <v>0</v>
      </c>
      <c r="Y385" s="77">
        <v>0</v>
      </c>
    </row>
    <row r="386" spans="18:25" ht="15.75" thickBot="1" x14ac:dyDescent="0.3">
      <c r="R386" s="73">
        <v>45710</v>
      </c>
      <c r="S386" s="48" t="s">
        <v>576</v>
      </c>
      <c r="T386" s="87">
        <v>1</v>
      </c>
      <c r="U386" s="82">
        <v>0</v>
      </c>
      <c r="V386" s="82">
        <v>0</v>
      </c>
      <c r="W386" s="82">
        <v>0</v>
      </c>
      <c r="X386" s="82">
        <v>0</v>
      </c>
      <c r="Y386" s="77">
        <v>0</v>
      </c>
    </row>
    <row r="387" spans="18:25" ht="15.75" thickBot="1" x14ac:dyDescent="0.3">
      <c r="R387" s="73">
        <v>45711</v>
      </c>
      <c r="S387" s="71" t="s">
        <v>677</v>
      </c>
      <c r="T387" s="87">
        <v>1</v>
      </c>
      <c r="U387" s="82">
        <v>0</v>
      </c>
      <c r="V387" s="82">
        <v>0</v>
      </c>
      <c r="W387" s="82">
        <v>0</v>
      </c>
      <c r="X387" s="82">
        <v>0</v>
      </c>
      <c r="Y387" s="77">
        <v>0</v>
      </c>
    </row>
    <row r="388" spans="18:25" ht="15.75" thickBot="1" x14ac:dyDescent="0.3">
      <c r="R388" s="73">
        <v>45712</v>
      </c>
      <c r="S388" s="71" t="s">
        <v>576</v>
      </c>
      <c r="T388" s="87">
        <v>1</v>
      </c>
      <c r="U388" s="82">
        <v>0</v>
      </c>
      <c r="V388" s="82">
        <v>0</v>
      </c>
      <c r="W388" s="82">
        <v>0</v>
      </c>
      <c r="X388" s="82">
        <v>0</v>
      </c>
      <c r="Y388" s="77">
        <v>0</v>
      </c>
    </row>
    <row r="389" spans="18:25" ht="15.75" thickBot="1" x14ac:dyDescent="0.3">
      <c r="R389" s="73">
        <v>45713</v>
      </c>
      <c r="S389" s="71" t="s">
        <v>489</v>
      </c>
      <c r="T389" s="87">
        <v>1</v>
      </c>
      <c r="U389" s="82">
        <v>0</v>
      </c>
      <c r="V389" s="82">
        <v>0</v>
      </c>
      <c r="W389" s="82">
        <v>0</v>
      </c>
      <c r="X389" s="82">
        <v>0</v>
      </c>
      <c r="Y389" s="77">
        <v>0</v>
      </c>
    </row>
    <row r="390" spans="18:25" ht="15.75" thickBot="1" x14ac:dyDescent="0.3">
      <c r="R390" s="73">
        <v>45714</v>
      </c>
      <c r="S390" s="71" t="s">
        <v>581</v>
      </c>
      <c r="T390" s="87">
        <v>1</v>
      </c>
      <c r="U390" s="82">
        <v>0</v>
      </c>
      <c r="V390" s="82">
        <v>0</v>
      </c>
      <c r="W390" s="82">
        <v>0</v>
      </c>
      <c r="X390" s="82">
        <v>0</v>
      </c>
      <c r="Y390" s="77">
        <v>0</v>
      </c>
    </row>
    <row r="391" spans="18:25" ht="15.75" thickBot="1" x14ac:dyDescent="0.3">
      <c r="R391" s="73">
        <v>45715</v>
      </c>
      <c r="S391" s="71" t="s">
        <v>581</v>
      </c>
      <c r="T391" s="87">
        <v>1</v>
      </c>
      <c r="U391" s="82">
        <v>0</v>
      </c>
      <c r="V391" s="82">
        <v>0</v>
      </c>
      <c r="W391" s="82">
        <v>0</v>
      </c>
      <c r="X391" s="82">
        <v>0</v>
      </c>
      <c r="Y391" s="77">
        <v>0</v>
      </c>
    </row>
    <row r="392" spans="18:25" x14ac:dyDescent="0.25">
      <c r="R392" s="73">
        <v>45716</v>
      </c>
      <c r="S392" s="46" t="s">
        <v>489</v>
      </c>
      <c r="T392" s="87">
        <v>1</v>
      </c>
      <c r="U392" s="82">
        <v>0</v>
      </c>
      <c r="V392" s="82">
        <v>0</v>
      </c>
      <c r="W392" s="82">
        <v>0</v>
      </c>
      <c r="X392" s="82">
        <v>0</v>
      </c>
      <c r="Y392" s="77">
        <v>0</v>
      </c>
    </row>
    <row r="393" spans="18:25" ht="15.75" thickBot="1" x14ac:dyDescent="0.3">
      <c r="R393" s="73">
        <v>45716</v>
      </c>
      <c r="S393" s="48" t="s">
        <v>579</v>
      </c>
      <c r="T393" s="87">
        <v>1</v>
      </c>
      <c r="U393" s="82">
        <v>0</v>
      </c>
      <c r="V393" s="82">
        <v>0</v>
      </c>
      <c r="W393" s="82">
        <v>0</v>
      </c>
      <c r="X393" s="82">
        <v>0</v>
      </c>
      <c r="Y393" s="77">
        <v>0</v>
      </c>
    </row>
    <row r="394" spans="18:25" ht="15.75" thickBot="1" x14ac:dyDescent="0.3">
      <c r="R394" s="73">
        <v>45718</v>
      </c>
      <c r="S394" s="71" t="s">
        <v>598</v>
      </c>
      <c r="T394" s="87">
        <v>2</v>
      </c>
      <c r="U394" s="82">
        <v>0</v>
      </c>
      <c r="V394" s="82">
        <v>0</v>
      </c>
      <c r="W394" s="82">
        <v>0</v>
      </c>
      <c r="X394" s="82">
        <v>0</v>
      </c>
      <c r="Y394" s="77">
        <v>0</v>
      </c>
    </row>
    <row r="395" spans="18:25" ht="15.75" thickBot="1" x14ac:dyDescent="0.3">
      <c r="R395" s="73">
        <v>45719</v>
      </c>
      <c r="S395" s="71" t="s">
        <v>574</v>
      </c>
      <c r="T395" s="87">
        <v>1</v>
      </c>
      <c r="U395" s="82">
        <v>0</v>
      </c>
      <c r="V395" s="82">
        <v>0</v>
      </c>
      <c r="W395" s="82">
        <v>0</v>
      </c>
      <c r="X395" s="82">
        <v>0</v>
      </c>
      <c r="Y395" s="77">
        <v>0</v>
      </c>
    </row>
    <row r="396" spans="18:25" ht="15.75" thickBot="1" x14ac:dyDescent="0.3">
      <c r="R396" s="73">
        <v>45720</v>
      </c>
      <c r="S396" s="71" t="s">
        <v>581</v>
      </c>
      <c r="T396" s="87">
        <v>1</v>
      </c>
      <c r="U396" s="82">
        <v>0</v>
      </c>
      <c r="V396" s="82">
        <v>0</v>
      </c>
      <c r="W396" s="82">
        <v>0</v>
      </c>
      <c r="X396" s="82">
        <v>0</v>
      </c>
      <c r="Y396" s="77">
        <v>0</v>
      </c>
    </row>
    <row r="397" spans="18:25" x14ac:dyDescent="0.25">
      <c r="R397" s="73">
        <v>45721</v>
      </c>
      <c r="S397" s="46" t="s">
        <v>479</v>
      </c>
      <c r="T397" s="87">
        <v>1</v>
      </c>
      <c r="U397" s="82">
        <v>0</v>
      </c>
      <c r="V397" s="82">
        <v>0</v>
      </c>
      <c r="W397" s="82">
        <v>0</v>
      </c>
      <c r="X397" s="82">
        <v>0</v>
      </c>
      <c r="Y397" s="77">
        <v>0</v>
      </c>
    </row>
    <row r="398" spans="18:25" ht="15.75" thickBot="1" x14ac:dyDescent="0.3">
      <c r="R398" s="73">
        <v>45721</v>
      </c>
      <c r="S398" s="48" t="s">
        <v>598</v>
      </c>
      <c r="T398" s="87">
        <v>1</v>
      </c>
      <c r="U398" s="82">
        <v>0</v>
      </c>
      <c r="V398" s="82">
        <v>0</v>
      </c>
      <c r="W398" s="82">
        <v>0</v>
      </c>
      <c r="X398" s="82">
        <v>0</v>
      </c>
      <c r="Y398" s="77">
        <v>0</v>
      </c>
    </row>
    <row r="399" spans="18:25" ht="15.75" thickBot="1" x14ac:dyDescent="0.3">
      <c r="R399" s="73">
        <v>45725</v>
      </c>
      <c r="S399" s="71" t="s">
        <v>634</v>
      </c>
      <c r="T399" s="87">
        <v>1</v>
      </c>
      <c r="U399" s="82">
        <v>0</v>
      </c>
      <c r="V399" s="82">
        <v>0</v>
      </c>
      <c r="W399" s="82">
        <v>0</v>
      </c>
      <c r="X399" s="82">
        <v>0</v>
      </c>
      <c r="Y399" s="77">
        <v>0</v>
      </c>
    </row>
    <row r="400" spans="18:25" x14ac:dyDescent="0.25">
      <c r="R400" s="73">
        <v>45726</v>
      </c>
      <c r="S400" s="46" t="s">
        <v>581</v>
      </c>
      <c r="T400" s="87">
        <v>1</v>
      </c>
      <c r="U400" s="82">
        <v>0</v>
      </c>
      <c r="V400" s="82">
        <v>0</v>
      </c>
      <c r="W400" s="82">
        <v>0</v>
      </c>
      <c r="X400" s="82">
        <v>0</v>
      </c>
      <c r="Y400" s="77">
        <v>0</v>
      </c>
    </row>
    <row r="401" spans="18:25" ht="15.75" thickBot="1" x14ac:dyDescent="0.3">
      <c r="R401" s="73">
        <v>45726</v>
      </c>
      <c r="S401" s="48" t="s">
        <v>574</v>
      </c>
      <c r="T401" s="87">
        <v>1</v>
      </c>
      <c r="U401" s="82">
        <v>0</v>
      </c>
      <c r="V401" s="82">
        <v>0</v>
      </c>
      <c r="W401" s="82">
        <v>0</v>
      </c>
      <c r="X401" s="82">
        <v>0</v>
      </c>
      <c r="Y401" s="77">
        <v>0</v>
      </c>
    </row>
    <row r="402" spans="18:25" ht="15.75" thickBot="1" x14ac:dyDescent="0.3">
      <c r="R402" s="73">
        <v>45730</v>
      </c>
      <c r="S402" s="71" t="s">
        <v>588</v>
      </c>
      <c r="T402" s="87">
        <v>1</v>
      </c>
      <c r="U402" s="82">
        <v>0</v>
      </c>
      <c r="V402" s="82">
        <v>0</v>
      </c>
      <c r="W402" s="82">
        <v>0</v>
      </c>
      <c r="X402" s="82">
        <v>0</v>
      </c>
      <c r="Y402" s="77">
        <v>0</v>
      </c>
    </row>
    <row r="403" spans="18:25" ht="15.75" thickBot="1" x14ac:dyDescent="0.3">
      <c r="R403" s="73">
        <v>45731</v>
      </c>
      <c r="S403" s="71" t="s">
        <v>491</v>
      </c>
      <c r="T403" s="87">
        <v>1</v>
      </c>
      <c r="U403" s="82">
        <v>0</v>
      </c>
      <c r="V403" s="82">
        <v>0</v>
      </c>
      <c r="W403" s="82">
        <v>0</v>
      </c>
      <c r="X403" s="82">
        <v>0</v>
      </c>
      <c r="Y403" s="77">
        <v>0</v>
      </c>
    </row>
    <row r="404" spans="18:25" x14ac:dyDescent="0.25">
      <c r="R404" s="73">
        <v>45733</v>
      </c>
      <c r="S404" s="46" t="s">
        <v>490</v>
      </c>
      <c r="T404" s="87">
        <v>1</v>
      </c>
      <c r="U404" s="82">
        <v>0</v>
      </c>
      <c r="V404" s="82">
        <v>0</v>
      </c>
      <c r="W404" s="82">
        <v>0</v>
      </c>
      <c r="X404" s="82">
        <v>0</v>
      </c>
      <c r="Y404" s="77">
        <v>0</v>
      </c>
    </row>
    <row r="405" spans="18:25" x14ac:dyDescent="0.25">
      <c r="R405" s="73">
        <v>45733</v>
      </c>
      <c r="S405" s="47" t="s">
        <v>598</v>
      </c>
      <c r="T405" s="87">
        <v>1</v>
      </c>
      <c r="U405" s="82">
        <v>0</v>
      </c>
      <c r="V405" s="82">
        <v>0</v>
      </c>
      <c r="W405" s="82">
        <v>0</v>
      </c>
      <c r="X405" s="82">
        <v>0</v>
      </c>
      <c r="Y405" s="77">
        <v>0</v>
      </c>
    </row>
    <row r="406" spans="18:25" ht="15.75" thickBot="1" x14ac:dyDescent="0.3">
      <c r="R406" s="73">
        <v>45733</v>
      </c>
      <c r="S406" s="48" t="s">
        <v>574</v>
      </c>
      <c r="T406" s="87">
        <v>1</v>
      </c>
      <c r="U406" s="82">
        <v>0</v>
      </c>
      <c r="V406" s="82">
        <v>0</v>
      </c>
      <c r="W406" s="82">
        <v>0</v>
      </c>
      <c r="X406" s="82">
        <v>0</v>
      </c>
      <c r="Y406" s="77">
        <v>0</v>
      </c>
    </row>
    <row r="407" spans="18:25" ht="15.75" thickBot="1" x14ac:dyDescent="0.3">
      <c r="R407" s="73">
        <v>45734</v>
      </c>
      <c r="S407" s="71" t="s">
        <v>491</v>
      </c>
      <c r="T407" s="87">
        <v>1</v>
      </c>
      <c r="U407" s="82">
        <v>0</v>
      </c>
      <c r="V407" s="82">
        <v>0</v>
      </c>
      <c r="W407" s="82">
        <v>0</v>
      </c>
      <c r="X407" s="82">
        <v>0</v>
      </c>
      <c r="Y407" s="77">
        <v>0</v>
      </c>
    </row>
    <row r="408" spans="18:25" ht="15.75" thickBot="1" x14ac:dyDescent="0.3">
      <c r="R408" s="73">
        <v>45735</v>
      </c>
      <c r="S408" s="71" t="s">
        <v>489</v>
      </c>
      <c r="T408" s="87">
        <v>1</v>
      </c>
      <c r="U408" s="82">
        <v>0</v>
      </c>
      <c r="V408" s="82">
        <v>0</v>
      </c>
      <c r="W408" s="82">
        <v>0</v>
      </c>
      <c r="X408" s="82">
        <v>0</v>
      </c>
      <c r="Y408" s="77">
        <v>0</v>
      </c>
    </row>
    <row r="409" spans="18:25" x14ac:dyDescent="0.25">
      <c r="R409" s="73">
        <v>45737</v>
      </c>
      <c r="S409" s="46" t="s">
        <v>479</v>
      </c>
      <c r="T409" s="87">
        <v>1</v>
      </c>
      <c r="U409" s="82">
        <v>0</v>
      </c>
      <c r="V409" s="82">
        <v>0</v>
      </c>
      <c r="W409" s="82">
        <v>0</v>
      </c>
      <c r="X409" s="82">
        <v>0</v>
      </c>
      <c r="Y409" s="77">
        <v>0</v>
      </c>
    </row>
    <row r="410" spans="18:25" x14ac:dyDescent="0.25">
      <c r="R410" s="73">
        <v>45737</v>
      </c>
      <c r="S410" s="47" t="s">
        <v>598</v>
      </c>
      <c r="T410" s="87">
        <v>1</v>
      </c>
      <c r="U410" s="82">
        <v>0</v>
      </c>
      <c r="V410" s="82">
        <v>0</v>
      </c>
      <c r="W410" s="82">
        <v>0</v>
      </c>
      <c r="X410" s="82">
        <v>0</v>
      </c>
      <c r="Y410" s="77">
        <v>0</v>
      </c>
    </row>
    <row r="411" spans="18:25" ht="15.75" thickBot="1" x14ac:dyDescent="0.3">
      <c r="R411" s="73">
        <v>45737</v>
      </c>
      <c r="S411" s="48" t="s">
        <v>677</v>
      </c>
      <c r="T411" s="87">
        <v>1</v>
      </c>
      <c r="U411" s="82">
        <v>0</v>
      </c>
      <c r="V411" s="82">
        <v>0</v>
      </c>
      <c r="W411" s="82">
        <v>0</v>
      </c>
      <c r="X411" s="82">
        <v>0</v>
      </c>
      <c r="Y411" s="77">
        <v>0</v>
      </c>
    </row>
    <row r="412" spans="18:25" x14ac:dyDescent="0.25">
      <c r="R412" s="73">
        <v>45738</v>
      </c>
      <c r="S412" s="46" t="s">
        <v>594</v>
      </c>
      <c r="T412" s="87">
        <v>1</v>
      </c>
      <c r="U412" s="82">
        <v>0</v>
      </c>
      <c r="V412" s="82">
        <v>0</v>
      </c>
      <c r="W412" s="82">
        <v>0</v>
      </c>
      <c r="X412" s="82">
        <v>0</v>
      </c>
      <c r="Y412" s="77">
        <v>0</v>
      </c>
    </row>
    <row r="413" spans="18:25" ht="15.75" thickBot="1" x14ac:dyDescent="0.3">
      <c r="R413" s="73">
        <v>45738</v>
      </c>
      <c r="S413" s="48" t="s">
        <v>576</v>
      </c>
      <c r="T413" s="87">
        <v>1</v>
      </c>
      <c r="U413" s="82">
        <v>0</v>
      </c>
      <c r="V413" s="82">
        <v>0</v>
      </c>
      <c r="W413" s="82">
        <v>0</v>
      </c>
      <c r="X413" s="82">
        <v>0</v>
      </c>
      <c r="Y413" s="77">
        <v>0</v>
      </c>
    </row>
    <row r="414" spans="18:25" x14ac:dyDescent="0.25">
      <c r="R414" s="73">
        <v>45739</v>
      </c>
      <c r="S414" s="46" t="s">
        <v>479</v>
      </c>
      <c r="T414" s="87">
        <v>1</v>
      </c>
      <c r="U414" s="82">
        <v>0</v>
      </c>
      <c r="V414" s="82">
        <v>0</v>
      </c>
      <c r="W414" s="82">
        <v>0</v>
      </c>
      <c r="X414" s="82">
        <v>0</v>
      </c>
      <c r="Y414" s="77">
        <v>0</v>
      </c>
    </row>
    <row r="415" spans="18:25" ht="15.75" thickBot="1" x14ac:dyDescent="0.3">
      <c r="R415" s="73">
        <v>45739</v>
      </c>
      <c r="S415" s="48" t="s">
        <v>579</v>
      </c>
      <c r="T415" s="87">
        <v>1</v>
      </c>
      <c r="U415" s="82">
        <v>0</v>
      </c>
      <c r="V415" s="82">
        <v>0</v>
      </c>
      <c r="W415" s="82">
        <v>0</v>
      </c>
      <c r="X415" s="82">
        <v>0</v>
      </c>
      <c r="Y415" s="77">
        <v>0</v>
      </c>
    </row>
    <row r="416" spans="18:25" ht="15.75" thickBot="1" x14ac:dyDescent="0.3">
      <c r="R416" s="73">
        <v>45740</v>
      </c>
      <c r="S416" s="71" t="s">
        <v>581</v>
      </c>
      <c r="T416" s="87">
        <v>1</v>
      </c>
      <c r="U416" s="82">
        <v>0</v>
      </c>
      <c r="V416" s="82">
        <v>0</v>
      </c>
      <c r="W416" s="82">
        <v>0</v>
      </c>
      <c r="X416" s="82">
        <v>0</v>
      </c>
      <c r="Y416" s="77">
        <v>0</v>
      </c>
    </row>
    <row r="417" spans="18:25" x14ac:dyDescent="0.25">
      <c r="R417" s="73">
        <v>45741</v>
      </c>
      <c r="S417" s="46" t="s">
        <v>491</v>
      </c>
      <c r="T417" s="87">
        <v>1</v>
      </c>
      <c r="U417" s="82">
        <v>0</v>
      </c>
      <c r="V417" s="82">
        <v>0</v>
      </c>
      <c r="W417" s="82">
        <v>0</v>
      </c>
      <c r="X417" s="82">
        <v>0</v>
      </c>
      <c r="Y417" s="77">
        <v>0</v>
      </c>
    </row>
    <row r="418" spans="18:25" x14ac:dyDescent="0.25">
      <c r="R418" s="73">
        <v>45741</v>
      </c>
      <c r="S418" s="47" t="s">
        <v>490</v>
      </c>
      <c r="T418" s="87">
        <v>1</v>
      </c>
      <c r="U418" s="82">
        <v>0</v>
      </c>
      <c r="V418" s="82">
        <v>0</v>
      </c>
      <c r="W418" s="82">
        <v>0</v>
      </c>
      <c r="X418" s="82">
        <v>0</v>
      </c>
      <c r="Y418" s="77">
        <v>0</v>
      </c>
    </row>
    <row r="419" spans="18:25" x14ac:dyDescent="0.25">
      <c r="R419" s="73">
        <v>45741</v>
      </c>
      <c r="S419" s="47" t="s">
        <v>634</v>
      </c>
      <c r="T419" s="87">
        <v>1</v>
      </c>
      <c r="U419" s="82">
        <v>0</v>
      </c>
      <c r="V419" s="82">
        <v>0</v>
      </c>
      <c r="W419" s="82">
        <v>0</v>
      </c>
      <c r="X419" s="82">
        <v>0</v>
      </c>
      <c r="Y419" s="77">
        <v>0</v>
      </c>
    </row>
    <row r="420" spans="18:25" ht="15.75" thickBot="1" x14ac:dyDescent="0.3">
      <c r="R420" s="73">
        <v>45741</v>
      </c>
      <c r="S420" s="48" t="s">
        <v>579</v>
      </c>
      <c r="T420" s="87">
        <v>1</v>
      </c>
      <c r="U420" s="82">
        <v>0</v>
      </c>
      <c r="V420" s="82">
        <v>0</v>
      </c>
      <c r="W420" s="82">
        <v>0</v>
      </c>
      <c r="X420" s="82">
        <v>0</v>
      </c>
      <c r="Y420" s="77">
        <v>0</v>
      </c>
    </row>
    <row r="421" spans="18:25" x14ac:dyDescent="0.25">
      <c r="R421" s="73">
        <v>45743</v>
      </c>
      <c r="S421" s="46" t="s">
        <v>479</v>
      </c>
      <c r="T421" s="87">
        <v>2</v>
      </c>
      <c r="U421" s="82">
        <v>0</v>
      </c>
      <c r="V421" s="82">
        <v>0</v>
      </c>
      <c r="W421" s="82">
        <v>0</v>
      </c>
      <c r="X421" s="82">
        <v>0</v>
      </c>
      <c r="Y421" s="77">
        <v>0</v>
      </c>
    </row>
    <row r="422" spans="18:25" ht="15.75" thickBot="1" x14ac:dyDescent="0.3">
      <c r="R422" s="73">
        <v>45743</v>
      </c>
      <c r="S422" s="48" t="s">
        <v>601</v>
      </c>
      <c r="T422" s="87">
        <v>1</v>
      </c>
      <c r="U422" s="82">
        <v>0</v>
      </c>
      <c r="V422" s="82">
        <v>0</v>
      </c>
      <c r="W422" s="82">
        <v>0</v>
      </c>
      <c r="X422" s="82">
        <v>0</v>
      </c>
      <c r="Y422" s="77">
        <v>0</v>
      </c>
    </row>
    <row r="423" spans="18:25" x14ac:dyDescent="0.25">
      <c r="R423" s="73">
        <v>45744</v>
      </c>
      <c r="S423" s="46" t="s">
        <v>489</v>
      </c>
      <c r="T423" s="87">
        <v>1</v>
      </c>
      <c r="U423" s="82">
        <v>0</v>
      </c>
      <c r="V423" s="82">
        <v>0</v>
      </c>
      <c r="W423" s="82">
        <v>0</v>
      </c>
      <c r="X423" s="82">
        <v>0</v>
      </c>
      <c r="Y423" s="77">
        <v>0</v>
      </c>
    </row>
    <row r="424" spans="18:25" ht="15.75" thickBot="1" x14ac:dyDescent="0.3">
      <c r="R424" s="73">
        <v>45744</v>
      </c>
      <c r="S424" s="48" t="s">
        <v>479</v>
      </c>
      <c r="T424" s="87">
        <v>1</v>
      </c>
      <c r="U424" s="82">
        <v>0</v>
      </c>
      <c r="V424" s="82">
        <v>0</v>
      </c>
      <c r="W424" s="82">
        <v>0</v>
      </c>
      <c r="X424" s="82">
        <v>0</v>
      </c>
      <c r="Y424" s="77">
        <v>0</v>
      </c>
    </row>
    <row r="425" spans="18:25" x14ac:dyDescent="0.25">
      <c r="R425" s="73">
        <v>45745</v>
      </c>
      <c r="S425" s="46" t="s">
        <v>594</v>
      </c>
      <c r="T425" s="87">
        <v>1</v>
      </c>
      <c r="U425" s="82">
        <v>0</v>
      </c>
      <c r="V425" s="82">
        <v>0</v>
      </c>
      <c r="W425" s="82">
        <v>0</v>
      </c>
      <c r="X425" s="82">
        <v>0</v>
      </c>
      <c r="Y425" s="77">
        <v>0</v>
      </c>
    </row>
    <row r="426" spans="18:25" ht="15.75" thickBot="1" x14ac:dyDescent="0.3">
      <c r="R426" s="73">
        <v>45745</v>
      </c>
      <c r="S426" s="48" t="s">
        <v>574</v>
      </c>
      <c r="T426" s="87">
        <v>1</v>
      </c>
      <c r="U426" s="82">
        <v>0</v>
      </c>
      <c r="V426" s="82">
        <v>0</v>
      </c>
      <c r="W426" s="82">
        <v>0</v>
      </c>
      <c r="X426" s="82">
        <v>0</v>
      </c>
      <c r="Y426" s="77">
        <v>0</v>
      </c>
    </row>
    <row r="427" spans="18:25" ht="15.75" thickBot="1" x14ac:dyDescent="0.3">
      <c r="R427" s="73">
        <v>45746</v>
      </c>
      <c r="S427" s="71" t="s">
        <v>634</v>
      </c>
      <c r="T427" s="87">
        <v>1</v>
      </c>
      <c r="U427" s="82">
        <v>0</v>
      </c>
      <c r="V427" s="82">
        <v>0</v>
      </c>
      <c r="W427" s="82">
        <v>0</v>
      </c>
      <c r="X427" s="82">
        <v>0</v>
      </c>
      <c r="Y427" s="77">
        <v>0</v>
      </c>
    </row>
    <row r="428" spans="18:25" ht="15.75" thickBot="1" x14ac:dyDescent="0.3">
      <c r="R428" s="73">
        <v>45749</v>
      </c>
      <c r="S428" s="71" t="s">
        <v>594</v>
      </c>
      <c r="T428" s="87">
        <v>1</v>
      </c>
      <c r="U428" s="82">
        <v>0</v>
      </c>
      <c r="V428" s="82">
        <v>0</v>
      </c>
      <c r="W428" s="82">
        <v>0</v>
      </c>
      <c r="X428" s="82">
        <v>0</v>
      </c>
      <c r="Y428" s="77">
        <v>0</v>
      </c>
    </row>
    <row r="429" spans="18:25" ht="15.75" thickBot="1" x14ac:dyDescent="0.3">
      <c r="R429" s="73">
        <v>45751</v>
      </c>
      <c r="S429" s="71" t="s">
        <v>489</v>
      </c>
      <c r="T429" s="87">
        <v>1</v>
      </c>
      <c r="U429" s="82">
        <v>0</v>
      </c>
      <c r="V429" s="82">
        <v>0</v>
      </c>
      <c r="W429" s="82">
        <v>0</v>
      </c>
      <c r="X429" s="82">
        <v>0</v>
      </c>
      <c r="Y429" s="77">
        <v>0</v>
      </c>
    </row>
    <row r="430" spans="18:25" ht="15.75" thickBot="1" x14ac:dyDescent="0.3">
      <c r="R430" s="74">
        <v>45754</v>
      </c>
      <c r="S430" s="71" t="s">
        <v>634</v>
      </c>
      <c r="T430" s="87">
        <v>1</v>
      </c>
      <c r="U430" s="82">
        <v>0</v>
      </c>
      <c r="V430" s="82">
        <v>0</v>
      </c>
      <c r="W430" s="82">
        <v>0</v>
      </c>
      <c r="X430" s="82">
        <v>0</v>
      </c>
      <c r="Y430" s="77">
        <v>0</v>
      </c>
    </row>
    <row r="431" spans="18:25" x14ac:dyDescent="0.25">
      <c r="R431" s="72">
        <v>45755</v>
      </c>
      <c r="S431" s="46" t="s">
        <v>479</v>
      </c>
      <c r="T431" s="87">
        <v>1</v>
      </c>
      <c r="U431" s="82">
        <v>0</v>
      </c>
      <c r="V431" s="82">
        <v>0</v>
      </c>
      <c r="W431" s="82">
        <v>0</v>
      </c>
      <c r="X431" s="82">
        <v>0</v>
      </c>
      <c r="Y431" s="77">
        <v>0</v>
      </c>
    </row>
    <row r="432" spans="18:25" ht="15.75" thickBot="1" x14ac:dyDescent="0.3">
      <c r="R432" s="73">
        <v>45755</v>
      </c>
      <c r="S432" s="48" t="s">
        <v>579</v>
      </c>
      <c r="T432" s="87">
        <v>1</v>
      </c>
      <c r="U432" s="82">
        <v>0</v>
      </c>
      <c r="V432" s="82">
        <v>0</v>
      </c>
      <c r="W432" s="82">
        <v>0</v>
      </c>
      <c r="X432" s="82">
        <v>0</v>
      </c>
      <c r="Y432" s="77">
        <v>0</v>
      </c>
    </row>
    <row r="433" spans="18:25" x14ac:dyDescent="0.25">
      <c r="R433" s="73">
        <v>45756</v>
      </c>
      <c r="S433" s="46" t="s">
        <v>490</v>
      </c>
      <c r="T433" s="87">
        <v>1</v>
      </c>
      <c r="U433" s="82">
        <v>0</v>
      </c>
      <c r="V433" s="82">
        <v>0</v>
      </c>
      <c r="W433" s="82">
        <v>0</v>
      </c>
      <c r="X433" s="82">
        <v>0</v>
      </c>
      <c r="Y433" s="77">
        <v>0</v>
      </c>
    </row>
    <row r="434" spans="18:25" x14ac:dyDescent="0.25">
      <c r="R434" s="73">
        <v>45756</v>
      </c>
      <c r="S434" s="47" t="s">
        <v>581</v>
      </c>
      <c r="T434" s="87">
        <v>1</v>
      </c>
      <c r="U434" s="82">
        <v>0</v>
      </c>
      <c r="V434" s="82">
        <v>0</v>
      </c>
      <c r="W434" s="82">
        <v>0</v>
      </c>
      <c r="X434" s="82">
        <v>0</v>
      </c>
      <c r="Y434" s="77">
        <v>0</v>
      </c>
    </row>
    <row r="435" spans="18:25" ht="15.75" thickBot="1" x14ac:dyDescent="0.3">
      <c r="R435" s="73">
        <v>45756</v>
      </c>
      <c r="S435" s="48" t="s">
        <v>579</v>
      </c>
      <c r="T435" s="87">
        <v>1</v>
      </c>
      <c r="U435" s="82">
        <v>0</v>
      </c>
      <c r="V435" s="82">
        <v>0</v>
      </c>
      <c r="W435" s="82">
        <v>0</v>
      </c>
      <c r="X435" s="82">
        <v>0</v>
      </c>
      <c r="Y435" s="77">
        <v>0</v>
      </c>
    </row>
    <row r="436" spans="18:25" x14ac:dyDescent="0.25">
      <c r="R436" s="73">
        <v>45757</v>
      </c>
      <c r="S436" s="46" t="s">
        <v>489</v>
      </c>
      <c r="T436" s="87">
        <v>1</v>
      </c>
      <c r="U436" s="82">
        <v>0</v>
      </c>
      <c r="V436" s="82">
        <v>0</v>
      </c>
      <c r="W436" s="82">
        <v>0</v>
      </c>
      <c r="X436" s="82">
        <v>0</v>
      </c>
      <c r="Y436" s="77">
        <v>0</v>
      </c>
    </row>
    <row r="437" spans="18:25" ht="15.75" thickBot="1" x14ac:dyDescent="0.3">
      <c r="R437" s="73">
        <v>45757</v>
      </c>
      <c r="S437" s="48" t="s">
        <v>574</v>
      </c>
      <c r="T437" s="87">
        <v>1</v>
      </c>
      <c r="U437" s="82">
        <v>0</v>
      </c>
      <c r="V437" s="82">
        <v>0</v>
      </c>
      <c r="W437" s="82">
        <v>0</v>
      </c>
      <c r="X437" s="82">
        <v>0</v>
      </c>
      <c r="Y437" s="77">
        <v>0</v>
      </c>
    </row>
    <row r="438" spans="18:25" x14ac:dyDescent="0.25">
      <c r="R438" s="73">
        <v>45759</v>
      </c>
      <c r="S438" s="46" t="s">
        <v>489</v>
      </c>
      <c r="T438" s="87">
        <v>1</v>
      </c>
      <c r="U438" s="82">
        <v>0</v>
      </c>
      <c r="V438" s="82">
        <v>0</v>
      </c>
      <c r="W438" s="82">
        <v>0</v>
      </c>
      <c r="X438" s="82">
        <v>0</v>
      </c>
      <c r="Y438" s="77">
        <v>0</v>
      </c>
    </row>
    <row r="439" spans="18:25" ht="15.75" thickBot="1" x14ac:dyDescent="0.3">
      <c r="R439" s="73">
        <v>45759</v>
      </c>
      <c r="S439" s="48" t="s">
        <v>576</v>
      </c>
      <c r="T439" s="87">
        <v>1</v>
      </c>
      <c r="U439" s="82">
        <v>0</v>
      </c>
      <c r="V439" s="82">
        <v>0</v>
      </c>
      <c r="W439" s="82">
        <v>0</v>
      </c>
      <c r="X439" s="82">
        <v>0</v>
      </c>
      <c r="Y439" s="77">
        <v>0</v>
      </c>
    </row>
    <row r="440" spans="18:25" ht="15.75" thickBot="1" x14ac:dyDescent="0.3">
      <c r="R440" s="73">
        <v>45760</v>
      </c>
      <c r="S440" s="71" t="s">
        <v>574</v>
      </c>
      <c r="T440" s="87">
        <v>1</v>
      </c>
      <c r="U440" s="82">
        <v>0</v>
      </c>
      <c r="V440" s="82">
        <v>0</v>
      </c>
      <c r="W440" s="82">
        <v>0</v>
      </c>
      <c r="X440" s="82">
        <v>0</v>
      </c>
      <c r="Y440" s="77">
        <v>0</v>
      </c>
    </row>
    <row r="441" spans="18:25" ht="15.75" thickBot="1" x14ac:dyDescent="0.3">
      <c r="R441" s="73">
        <v>45761</v>
      </c>
      <c r="S441" s="71" t="s">
        <v>490</v>
      </c>
      <c r="T441" s="87">
        <v>1</v>
      </c>
      <c r="U441" s="82">
        <v>0</v>
      </c>
      <c r="V441" s="82">
        <v>0</v>
      </c>
      <c r="W441" s="82">
        <v>0</v>
      </c>
      <c r="X441" s="82">
        <v>0</v>
      </c>
      <c r="Y441" s="77">
        <v>0</v>
      </c>
    </row>
    <row r="442" spans="18:25" ht="15.75" thickBot="1" x14ac:dyDescent="0.3">
      <c r="R442" s="73">
        <v>45763</v>
      </c>
      <c r="S442" s="71" t="s">
        <v>594</v>
      </c>
      <c r="T442" s="87">
        <v>1</v>
      </c>
      <c r="U442" s="82">
        <v>0</v>
      </c>
      <c r="V442" s="82">
        <v>0</v>
      </c>
      <c r="W442" s="82">
        <v>0</v>
      </c>
      <c r="X442" s="82">
        <v>0</v>
      </c>
      <c r="Y442" s="77">
        <v>0</v>
      </c>
    </row>
    <row r="443" spans="18:25" x14ac:dyDescent="0.25">
      <c r="R443" s="73">
        <v>45765</v>
      </c>
      <c r="S443" s="46" t="s">
        <v>581</v>
      </c>
      <c r="T443" s="87">
        <v>1</v>
      </c>
      <c r="U443" s="82">
        <v>0</v>
      </c>
      <c r="V443" s="82">
        <v>0</v>
      </c>
      <c r="W443" s="82">
        <v>0</v>
      </c>
      <c r="X443" s="82">
        <v>0</v>
      </c>
      <c r="Y443" s="77">
        <v>0</v>
      </c>
    </row>
    <row r="444" spans="18:25" ht="15.75" thickBot="1" x14ac:dyDescent="0.3">
      <c r="R444" s="73">
        <v>45765</v>
      </c>
      <c r="S444" s="48" t="s">
        <v>601</v>
      </c>
      <c r="T444" s="87">
        <v>1</v>
      </c>
      <c r="U444" s="82">
        <v>0</v>
      </c>
      <c r="V444" s="82">
        <v>0</v>
      </c>
      <c r="W444" s="82">
        <v>0</v>
      </c>
      <c r="X444" s="82">
        <v>0</v>
      </c>
      <c r="Y444" s="77">
        <v>0</v>
      </c>
    </row>
    <row r="445" spans="18:25" x14ac:dyDescent="0.25">
      <c r="R445" s="73">
        <v>45766</v>
      </c>
      <c r="S445" s="46" t="s">
        <v>489</v>
      </c>
      <c r="T445" s="87">
        <v>1</v>
      </c>
      <c r="U445" s="82">
        <v>0</v>
      </c>
      <c r="V445" s="82">
        <v>0</v>
      </c>
      <c r="W445" s="82">
        <v>0</v>
      </c>
      <c r="X445" s="82">
        <v>0</v>
      </c>
      <c r="Y445" s="77">
        <v>0</v>
      </c>
    </row>
    <row r="446" spans="18:25" ht="15.75" thickBot="1" x14ac:dyDescent="0.3">
      <c r="R446" s="73">
        <v>45766</v>
      </c>
      <c r="S446" s="48" t="s">
        <v>491</v>
      </c>
      <c r="T446" s="87">
        <v>1</v>
      </c>
      <c r="U446" s="82">
        <v>0</v>
      </c>
      <c r="V446" s="82">
        <v>0</v>
      </c>
      <c r="W446" s="82">
        <v>0</v>
      </c>
      <c r="X446" s="82">
        <v>0</v>
      </c>
      <c r="Y446" s="77">
        <v>0</v>
      </c>
    </row>
    <row r="447" spans="18:25" x14ac:dyDescent="0.25">
      <c r="R447" s="73">
        <v>45767</v>
      </c>
      <c r="S447" s="46" t="s">
        <v>490</v>
      </c>
      <c r="T447" s="87">
        <v>2</v>
      </c>
      <c r="U447" s="82">
        <v>0</v>
      </c>
      <c r="V447" s="82">
        <v>0</v>
      </c>
      <c r="W447" s="82">
        <v>0</v>
      </c>
      <c r="X447" s="82">
        <v>0</v>
      </c>
      <c r="Y447" s="77">
        <v>0</v>
      </c>
    </row>
    <row r="448" spans="18:25" ht="15.75" thickBot="1" x14ac:dyDescent="0.3">
      <c r="R448" s="73">
        <v>45767</v>
      </c>
      <c r="S448" s="48" t="s">
        <v>576</v>
      </c>
      <c r="T448" s="87">
        <v>1</v>
      </c>
      <c r="U448" s="82">
        <v>0</v>
      </c>
      <c r="V448" s="82">
        <v>0</v>
      </c>
      <c r="W448" s="82">
        <v>0</v>
      </c>
      <c r="X448" s="82">
        <v>0</v>
      </c>
      <c r="Y448" s="77">
        <v>0</v>
      </c>
    </row>
    <row r="449" spans="18:25" x14ac:dyDescent="0.25">
      <c r="R449" s="73">
        <v>45768</v>
      </c>
      <c r="S449" s="46" t="s">
        <v>677</v>
      </c>
      <c r="T449" s="87">
        <v>1</v>
      </c>
      <c r="U449" s="82">
        <v>0</v>
      </c>
      <c r="V449" s="82">
        <v>0</v>
      </c>
      <c r="W449" s="82">
        <v>0</v>
      </c>
      <c r="X449" s="82">
        <v>0</v>
      </c>
      <c r="Y449" s="77">
        <v>0</v>
      </c>
    </row>
    <row r="450" spans="18:25" ht="15.75" thickBot="1" x14ac:dyDescent="0.3">
      <c r="R450" s="73">
        <v>45768</v>
      </c>
      <c r="S450" s="48" t="s">
        <v>576</v>
      </c>
      <c r="T450" s="87">
        <v>1</v>
      </c>
      <c r="U450" s="82">
        <v>0</v>
      </c>
      <c r="V450" s="82">
        <v>0</v>
      </c>
      <c r="W450" s="82">
        <v>0</v>
      </c>
      <c r="X450" s="82">
        <v>0</v>
      </c>
      <c r="Y450" s="77">
        <v>0</v>
      </c>
    </row>
    <row r="451" spans="18:25" x14ac:dyDescent="0.25">
      <c r="R451" s="73">
        <v>45770</v>
      </c>
      <c r="S451" s="46" t="s">
        <v>489</v>
      </c>
      <c r="T451" s="87">
        <v>1</v>
      </c>
      <c r="U451" s="82">
        <v>0</v>
      </c>
      <c r="V451" s="82">
        <v>0</v>
      </c>
      <c r="W451" s="82">
        <v>0</v>
      </c>
      <c r="X451" s="82">
        <v>0</v>
      </c>
      <c r="Y451" s="77">
        <v>0</v>
      </c>
    </row>
    <row r="452" spans="18:25" ht="15.75" thickBot="1" x14ac:dyDescent="0.3">
      <c r="R452" s="73">
        <v>45770</v>
      </c>
      <c r="S452" s="48" t="s">
        <v>491</v>
      </c>
      <c r="T452" s="87">
        <v>1</v>
      </c>
      <c r="U452" s="82">
        <v>0</v>
      </c>
      <c r="V452" s="82">
        <v>0</v>
      </c>
      <c r="W452" s="82">
        <v>0</v>
      </c>
      <c r="X452" s="82">
        <v>0</v>
      </c>
      <c r="Y452" s="77">
        <v>0</v>
      </c>
    </row>
    <row r="453" spans="18:25" ht="15.75" thickBot="1" x14ac:dyDescent="0.3">
      <c r="R453" s="73">
        <v>45771</v>
      </c>
      <c r="S453" s="71" t="s">
        <v>574</v>
      </c>
      <c r="T453" s="87">
        <v>1</v>
      </c>
      <c r="U453" s="82">
        <v>0</v>
      </c>
      <c r="V453" s="82">
        <v>0</v>
      </c>
      <c r="W453" s="82">
        <v>0</v>
      </c>
      <c r="X453" s="82">
        <v>0</v>
      </c>
      <c r="Y453" s="77">
        <v>0</v>
      </c>
    </row>
    <row r="454" spans="18:25" ht="15.75" thickBot="1" x14ac:dyDescent="0.3">
      <c r="R454" s="73">
        <v>45772</v>
      </c>
      <c r="S454" s="71" t="s">
        <v>576</v>
      </c>
      <c r="T454" s="87">
        <v>1</v>
      </c>
      <c r="U454" s="82">
        <v>0</v>
      </c>
      <c r="V454" s="82">
        <v>0</v>
      </c>
      <c r="W454" s="82">
        <v>0</v>
      </c>
      <c r="X454" s="82">
        <v>0</v>
      </c>
      <c r="Y454" s="77">
        <v>0</v>
      </c>
    </row>
    <row r="455" spans="18:25" x14ac:dyDescent="0.25">
      <c r="R455" s="73">
        <v>45773</v>
      </c>
      <c r="S455" s="46" t="s">
        <v>490</v>
      </c>
      <c r="T455" s="87">
        <v>1</v>
      </c>
      <c r="U455" s="82">
        <v>0</v>
      </c>
      <c r="V455" s="82">
        <v>0</v>
      </c>
      <c r="W455" s="82">
        <v>0</v>
      </c>
      <c r="X455" s="82">
        <v>0</v>
      </c>
      <c r="Y455" s="77">
        <v>0</v>
      </c>
    </row>
    <row r="456" spans="18:25" ht="15.75" thickBot="1" x14ac:dyDescent="0.3">
      <c r="R456" s="73">
        <v>45773</v>
      </c>
      <c r="S456" s="48" t="s">
        <v>574</v>
      </c>
      <c r="T456" s="87">
        <v>1</v>
      </c>
      <c r="U456" s="82">
        <v>0</v>
      </c>
      <c r="V456" s="82">
        <v>0</v>
      </c>
      <c r="W456" s="82">
        <v>0</v>
      </c>
      <c r="X456" s="82">
        <v>0</v>
      </c>
      <c r="Y456" s="77">
        <v>0</v>
      </c>
    </row>
    <row r="457" spans="18:25" ht="15.75" thickBot="1" x14ac:dyDescent="0.3">
      <c r="R457" s="73">
        <v>45774</v>
      </c>
      <c r="S457" s="71" t="s">
        <v>588</v>
      </c>
      <c r="T457" s="87">
        <v>1</v>
      </c>
      <c r="U457" s="82">
        <v>0</v>
      </c>
      <c r="V457" s="82">
        <v>0</v>
      </c>
      <c r="W457" s="82">
        <v>0</v>
      </c>
      <c r="X457" s="82">
        <v>0</v>
      </c>
      <c r="Y457" s="77">
        <v>0</v>
      </c>
    </row>
    <row r="458" spans="18:25" ht="15.75" thickBot="1" x14ac:dyDescent="0.3">
      <c r="R458" s="73">
        <v>45775</v>
      </c>
      <c r="S458" s="71" t="s">
        <v>581</v>
      </c>
      <c r="T458" s="87">
        <v>1</v>
      </c>
      <c r="U458" s="82">
        <v>0</v>
      </c>
      <c r="V458" s="82">
        <v>0</v>
      </c>
      <c r="W458" s="82">
        <v>0</v>
      </c>
      <c r="X458" s="82">
        <v>0</v>
      </c>
      <c r="Y458" s="77">
        <v>0</v>
      </c>
    </row>
    <row r="459" spans="18:25" ht="15.75" thickBot="1" x14ac:dyDescent="0.3">
      <c r="R459" s="73">
        <v>45776</v>
      </c>
      <c r="S459" s="71" t="s">
        <v>601</v>
      </c>
      <c r="T459" s="87">
        <v>1</v>
      </c>
      <c r="U459" s="82">
        <v>0</v>
      </c>
      <c r="V459" s="82">
        <v>0</v>
      </c>
      <c r="W459" s="82">
        <v>0</v>
      </c>
      <c r="X459" s="82">
        <v>0</v>
      </c>
      <c r="Y459" s="77">
        <v>0</v>
      </c>
    </row>
    <row r="460" spans="18:25" ht="15.75" thickBot="1" x14ac:dyDescent="0.3">
      <c r="R460" s="73">
        <v>45778</v>
      </c>
      <c r="S460" s="71" t="s">
        <v>574</v>
      </c>
      <c r="T460" s="87">
        <v>1</v>
      </c>
      <c r="U460" s="82">
        <v>0</v>
      </c>
      <c r="V460" s="82">
        <v>0</v>
      </c>
      <c r="W460" s="82">
        <v>0</v>
      </c>
      <c r="X460" s="82">
        <v>0</v>
      </c>
      <c r="Y460" s="77">
        <v>0</v>
      </c>
    </row>
    <row r="461" spans="18:25" x14ac:dyDescent="0.25">
      <c r="R461" s="73">
        <v>45779</v>
      </c>
      <c r="S461" s="46" t="s">
        <v>677</v>
      </c>
      <c r="T461" s="87">
        <v>1</v>
      </c>
      <c r="U461" s="82">
        <v>0</v>
      </c>
      <c r="V461" s="82">
        <v>0</v>
      </c>
      <c r="W461" s="82">
        <v>0</v>
      </c>
      <c r="X461" s="82">
        <v>0</v>
      </c>
      <c r="Y461" s="77">
        <v>0</v>
      </c>
    </row>
    <row r="462" spans="18:25" ht="15.75" thickBot="1" x14ac:dyDescent="0.3">
      <c r="R462" s="73">
        <v>45779</v>
      </c>
      <c r="S462" s="48" t="s">
        <v>576</v>
      </c>
      <c r="T462" s="87">
        <v>1</v>
      </c>
      <c r="U462" s="82">
        <v>0</v>
      </c>
      <c r="V462" s="82">
        <v>0</v>
      </c>
      <c r="W462" s="82">
        <v>0</v>
      </c>
      <c r="X462" s="82">
        <v>0</v>
      </c>
      <c r="Y462" s="77">
        <v>0</v>
      </c>
    </row>
    <row r="463" spans="18:25" ht="15.75" thickBot="1" x14ac:dyDescent="0.3">
      <c r="R463" s="73">
        <v>45782</v>
      </c>
      <c r="S463" s="71" t="s">
        <v>598</v>
      </c>
      <c r="T463" s="87">
        <v>1</v>
      </c>
      <c r="U463" s="82">
        <v>1</v>
      </c>
      <c r="V463" s="82">
        <v>0</v>
      </c>
      <c r="W463" s="82">
        <v>0</v>
      </c>
      <c r="X463" s="82">
        <v>1</v>
      </c>
      <c r="Y463" s="77">
        <v>0</v>
      </c>
    </row>
    <row r="464" spans="18:25" ht="15.75" thickBot="1" x14ac:dyDescent="0.3">
      <c r="R464" s="73">
        <v>45783</v>
      </c>
      <c r="S464" s="71" t="s">
        <v>594</v>
      </c>
      <c r="T464" s="87">
        <v>1</v>
      </c>
      <c r="U464" s="82">
        <v>0</v>
      </c>
      <c r="V464" s="82">
        <v>0</v>
      </c>
      <c r="W464" s="82">
        <v>0</v>
      </c>
      <c r="X464" s="82">
        <v>0</v>
      </c>
      <c r="Y464" s="77">
        <v>0</v>
      </c>
    </row>
    <row r="465" spans="18:25" x14ac:dyDescent="0.25">
      <c r="R465" s="73">
        <v>45784</v>
      </c>
      <c r="S465" s="46" t="s">
        <v>489</v>
      </c>
      <c r="T465" s="87">
        <v>2</v>
      </c>
      <c r="U465" s="82">
        <v>0</v>
      </c>
      <c r="V465" s="82">
        <v>0</v>
      </c>
      <c r="W465" s="82">
        <v>0</v>
      </c>
      <c r="X465" s="82">
        <v>0</v>
      </c>
      <c r="Y465" s="77">
        <v>0</v>
      </c>
    </row>
    <row r="466" spans="18:25" x14ac:dyDescent="0.25">
      <c r="R466" s="73">
        <v>45784</v>
      </c>
      <c r="S466" s="47" t="s">
        <v>677</v>
      </c>
      <c r="T466" s="87">
        <v>1</v>
      </c>
      <c r="U466" s="82">
        <v>0</v>
      </c>
      <c r="V466" s="82">
        <v>0</v>
      </c>
      <c r="W466" s="82">
        <v>0</v>
      </c>
      <c r="X466" s="82">
        <v>0</v>
      </c>
      <c r="Y466" s="77">
        <v>0</v>
      </c>
    </row>
    <row r="467" spans="18:25" x14ac:dyDescent="0.25">
      <c r="R467" s="73">
        <v>45784</v>
      </c>
      <c r="S467" s="47" t="s">
        <v>634</v>
      </c>
      <c r="T467" s="87">
        <v>1</v>
      </c>
      <c r="U467" s="82">
        <v>0</v>
      </c>
      <c r="V467" s="82">
        <v>0</v>
      </c>
      <c r="W467" s="82">
        <v>0</v>
      </c>
      <c r="X467" s="82">
        <v>0</v>
      </c>
      <c r="Y467" s="77">
        <v>0</v>
      </c>
    </row>
    <row r="468" spans="18:25" ht="15.75" thickBot="1" x14ac:dyDescent="0.3">
      <c r="R468" s="73">
        <v>45784</v>
      </c>
      <c r="S468" s="48" t="s">
        <v>601</v>
      </c>
      <c r="T468" s="87">
        <v>1</v>
      </c>
      <c r="U468" s="82">
        <v>0</v>
      </c>
      <c r="V468" s="82">
        <v>0</v>
      </c>
      <c r="W468" s="82">
        <v>0</v>
      </c>
      <c r="X468" s="82">
        <v>0</v>
      </c>
      <c r="Y468" s="77">
        <v>0</v>
      </c>
    </row>
    <row r="469" spans="18:25" ht="15.75" thickBot="1" x14ac:dyDescent="0.3">
      <c r="R469" s="73">
        <v>45786</v>
      </c>
      <c r="S469" s="71" t="s">
        <v>677</v>
      </c>
      <c r="T469" s="87">
        <v>1</v>
      </c>
      <c r="U469" s="82">
        <v>0</v>
      </c>
      <c r="V469" s="82">
        <v>0</v>
      </c>
      <c r="W469" s="82">
        <v>0</v>
      </c>
      <c r="X469" s="82">
        <v>0</v>
      </c>
      <c r="Y469" s="77">
        <v>0</v>
      </c>
    </row>
    <row r="470" spans="18:25" ht="15.75" thickBot="1" x14ac:dyDescent="0.3">
      <c r="R470" s="73">
        <v>45789</v>
      </c>
      <c r="S470" s="71" t="s">
        <v>576</v>
      </c>
      <c r="T470" s="87">
        <v>1</v>
      </c>
      <c r="U470" s="82">
        <v>0</v>
      </c>
      <c r="V470" s="82">
        <v>0</v>
      </c>
      <c r="W470" s="82">
        <v>0</v>
      </c>
      <c r="X470" s="82">
        <v>0</v>
      </c>
      <c r="Y470" s="77">
        <v>0</v>
      </c>
    </row>
    <row r="471" spans="18:25" x14ac:dyDescent="0.25">
      <c r="R471" s="73">
        <v>45790</v>
      </c>
      <c r="S471" s="46" t="s">
        <v>479</v>
      </c>
      <c r="T471" s="87">
        <v>1</v>
      </c>
      <c r="U471" s="82">
        <v>0</v>
      </c>
      <c r="V471" s="82">
        <v>0</v>
      </c>
      <c r="W471" s="82">
        <v>0</v>
      </c>
      <c r="X471" s="82">
        <v>0</v>
      </c>
      <c r="Y471" s="77">
        <v>0</v>
      </c>
    </row>
    <row r="472" spans="18:25" ht="15.75" thickBot="1" x14ac:dyDescent="0.3">
      <c r="R472" s="73">
        <v>45790</v>
      </c>
      <c r="S472" s="48" t="s">
        <v>601</v>
      </c>
      <c r="T472" s="87">
        <v>1</v>
      </c>
      <c r="U472" s="82">
        <v>0</v>
      </c>
      <c r="V472" s="82">
        <v>0</v>
      </c>
      <c r="W472" s="82">
        <v>0</v>
      </c>
      <c r="X472" s="82">
        <v>0</v>
      </c>
      <c r="Y472" s="77">
        <v>0</v>
      </c>
    </row>
    <row r="473" spans="18:25" ht="15.75" thickBot="1" x14ac:dyDescent="0.3">
      <c r="R473" s="73">
        <v>45794</v>
      </c>
      <c r="S473" s="71" t="s">
        <v>579</v>
      </c>
      <c r="T473" s="87">
        <v>1</v>
      </c>
      <c r="U473" s="82">
        <v>0</v>
      </c>
      <c r="V473" s="82">
        <v>0</v>
      </c>
      <c r="W473" s="82">
        <v>0</v>
      </c>
      <c r="X473" s="82">
        <v>0</v>
      </c>
      <c r="Y473" s="77">
        <v>0</v>
      </c>
    </row>
    <row r="474" spans="18:25" ht="15.75" thickBot="1" x14ac:dyDescent="0.3">
      <c r="R474" s="73">
        <v>45795</v>
      </c>
      <c r="S474" s="71" t="s">
        <v>634</v>
      </c>
      <c r="T474" s="87">
        <v>1</v>
      </c>
      <c r="U474" s="82">
        <v>0</v>
      </c>
      <c r="V474" s="82">
        <v>0</v>
      </c>
      <c r="W474" s="82">
        <v>0</v>
      </c>
      <c r="X474" s="82">
        <v>0</v>
      </c>
      <c r="Y474" s="77">
        <v>0</v>
      </c>
    </row>
    <row r="475" spans="18:25" ht="15.75" thickBot="1" x14ac:dyDescent="0.3">
      <c r="R475" s="73">
        <v>45796</v>
      </c>
      <c r="S475" s="71" t="s">
        <v>634</v>
      </c>
      <c r="T475" s="87">
        <v>1</v>
      </c>
      <c r="U475" s="82">
        <v>0</v>
      </c>
      <c r="V475" s="82">
        <v>0</v>
      </c>
      <c r="W475" s="82">
        <v>0</v>
      </c>
      <c r="X475" s="82">
        <v>0</v>
      </c>
      <c r="Y475" s="77">
        <v>0</v>
      </c>
    </row>
    <row r="476" spans="18:25" x14ac:dyDescent="0.25">
      <c r="R476" s="73">
        <v>45798</v>
      </c>
      <c r="S476" s="46" t="s">
        <v>677</v>
      </c>
      <c r="T476" s="87">
        <v>1</v>
      </c>
      <c r="U476" s="82">
        <v>0</v>
      </c>
      <c r="V476" s="82">
        <v>0</v>
      </c>
      <c r="W476" s="82">
        <v>0</v>
      </c>
      <c r="X476" s="82">
        <v>0</v>
      </c>
      <c r="Y476" s="77">
        <v>0</v>
      </c>
    </row>
    <row r="477" spans="18:25" ht="15.75" thickBot="1" x14ac:dyDescent="0.3">
      <c r="R477" s="73">
        <v>45798</v>
      </c>
      <c r="S477" s="48" t="s">
        <v>594</v>
      </c>
      <c r="T477" s="87">
        <v>1</v>
      </c>
      <c r="U477" s="82">
        <v>0</v>
      </c>
      <c r="V477" s="82">
        <v>0</v>
      </c>
      <c r="W477" s="82">
        <v>0</v>
      </c>
      <c r="X477" s="82">
        <v>0</v>
      </c>
      <c r="Y477" s="77">
        <v>0</v>
      </c>
    </row>
    <row r="478" spans="18:25" x14ac:dyDescent="0.25">
      <c r="R478" s="73">
        <v>45799</v>
      </c>
      <c r="S478" s="46" t="s">
        <v>588</v>
      </c>
      <c r="T478" s="87">
        <v>1</v>
      </c>
      <c r="U478" s="82">
        <v>0</v>
      </c>
      <c r="V478" s="82">
        <v>0</v>
      </c>
      <c r="W478" s="82">
        <v>0</v>
      </c>
      <c r="X478" s="82">
        <v>0</v>
      </c>
      <c r="Y478" s="77">
        <v>0</v>
      </c>
    </row>
    <row r="479" spans="18:25" ht="15.75" thickBot="1" x14ac:dyDescent="0.3">
      <c r="R479" s="73">
        <v>45799</v>
      </c>
      <c r="S479" s="48" t="s">
        <v>576</v>
      </c>
      <c r="T479" s="87">
        <v>1</v>
      </c>
      <c r="U479" s="82">
        <v>0</v>
      </c>
      <c r="V479" s="82">
        <v>0</v>
      </c>
      <c r="W479" s="82">
        <v>0</v>
      </c>
      <c r="X479" s="82">
        <v>0</v>
      </c>
      <c r="Y479" s="77">
        <v>0</v>
      </c>
    </row>
    <row r="480" spans="18:25" x14ac:dyDescent="0.25">
      <c r="R480" s="73">
        <v>45801</v>
      </c>
      <c r="S480" s="46" t="s">
        <v>490</v>
      </c>
      <c r="T480" s="87">
        <v>1</v>
      </c>
      <c r="U480" s="82">
        <v>0</v>
      </c>
      <c r="V480" s="82">
        <v>0</v>
      </c>
      <c r="W480" s="82">
        <v>0</v>
      </c>
      <c r="X480" s="82">
        <v>0</v>
      </c>
      <c r="Y480" s="77">
        <v>0</v>
      </c>
    </row>
    <row r="481" spans="18:25" ht="15.75" thickBot="1" x14ac:dyDescent="0.3">
      <c r="R481" s="73">
        <v>45801</v>
      </c>
      <c r="S481" s="48" t="s">
        <v>634</v>
      </c>
      <c r="T481" s="87">
        <v>1</v>
      </c>
      <c r="U481" s="82">
        <v>0</v>
      </c>
      <c r="V481" s="82">
        <v>0</v>
      </c>
      <c r="W481" s="82">
        <v>0</v>
      </c>
      <c r="X481" s="82">
        <v>0</v>
      </c>
      <c r="Y481" s="77">
        <v>0</v>
      </c>
    </row>
    <row r="482" spans="18:25" ht="15.75" thickBot="1" x14ac:dyDescent="0.3">
      <c r="R482" s="73">
        <v>45803</v>
      </c>
      <c r="S482" s="71" t="s">
        <v>579</v>
      </c>
      <c r="T482" s="87">
        <v>1</v>
      </c>
      <c r="U482" s="82">
        <v>0</v>
      </c>
      <c r="V482" s="82">
        <v>0</v>
      </c>
      <c r="W482" s="82">
        <v>0</v>
      </c>
      <c r="X482" s="82">
        <v>0</v>
      </c>
      <c r="Y482" s="77">
        <v>0</v>
      </c>
    </row>
    <row r="483" spans="18:25" x14ac:dyDescent="0.25">
      <c r="R483" s="73">
        <v>45804</v>
      </c>
      <c r="S483" s="46" t="s">
        <v>491</v>
      </c>
      <c r="T483" s="87">
        <v>1</v>
      </c>
      <c r="U483" s="82">
        <v>0</v>
      </c>
      <c r="V483" s="82">
        <v>0</v>
      </c>
      <c r="W483" s="82">
        <v>0</v>
      </c>
      <c r="X483" s="82">
        <v>0</v>
      </c>
      <c r="Y483" s="77">
        <v>0</v>
      </c>
    </row>
    <row r="484" spans="18:25" ht="15.75" thickBot="1" x14ac:dyDescent="0.3">
      <c r="R484" s="73">
        <v>45804</v>
      </c>
      <c r="S484" s="48" t="s">
        <v>594</v>
      </c>
      <c r="T484" s="87">
        <v>1</v>
      </c>
      <c r="U484" s="82">
        <v>0</v>
      </c>
      <c r="V484" s="82">
        <v>0</v>
      </c>
      <c r="W484" s="82">
        <v>0</v>
      </c>
      <c r="X484" s="82">
        <v>0</v>
      </c>
      <c r="Y484" s="77">
        <v>0</v>
      </c>
    </row>
    <row r="485" spans="18:25" x14ac:dyDescent="0.25">
      <c r="R485" s="73">
        <v>45805</v>
      </c>
      <c r="S485" s="46" t="s">
        <v>490</v>
      </c>
      <c r="T485" s="87">
        <v>1</v>
      </c>
      <c r="U485" s="82">
        <v>0</v>
      </c>
      <c r="V485" s="82">
        <v>0</v>
      </c>
      <c r="W485" s="82">
        <v>0</v>
      </c>
      <c r="X485" s="82">
        <v>0</v>
      </c>
      <c r="Y485" s="77">
        <v>0</v>
      </c>
    </row>
    <row r="486" spans="18:25" ht="15.75" thickBot="1" x14ac:dyDescent="0.3">
      <c r="R486" s="73">
        <v>45805</v>
      </c>
      <c r="S486" s="48" t="s">
        <v>588</v>
      </c>
      <c r="T486" s="87">
        <v>1</v>
      </c>
      <c r="U486" s="82">
        <v>0</v>
      </c>
      <c r="V486" s="82">
        <v>0</v>
      </c>
      <c r="W486" s="82">
        <v>0</v>
      </c>
      <c r="X486" s="82">
        <v>0</v>
      </c>
      <c r="Y486" s="77">
        <v>0</v>
      </c>
    </row>
    <row r="487" spans="18:25" x14ac:dyDescent="0.25">
      <c r="R487" s="73">
        <v>45806</v>
      </c>
      <c r="S487" s="46" t="s">
        <v>634</v>
      </c>
      <c r="T487" s="87">
        <v>1</v>
      </c>
      <c r="U487" s="82">
        <v>0</v>
      </c>
      <c r="V487" s="82">
        <v>0</v>
      </c>
      <c r="W487" s="82">
        <v>0</v>
      </c>
      <c r="X487" s="82">
        <v>0</v>
      </c>
      <c r="Y487" s="77">
        <v>0</v>
      </c>
    </row>
    <row r="488" spans="18:25" ht="15.75" thickBot="1" x14ac:dyDescent="0.3">
      <c r="R488" s="73">
        <v>45806</v>
      </c>
      <c r="S488" s="48" t="s">
        <v>574</v>
      </c>
      <c r="T488" s="87">
        <v>1</v>
      </c>
      <c r="U488" s="82">
        <v>0</v>
      </c>
      <c r="V488" s="82">
        <v>0</v>
      </c>
      <c r="W488" s="82">
        <v>0</v>
      </c>
      <c r="X488" s="82">
        <v>0</v>
      </c>
      <c r="Y488" s="77">
        <v>0</v>
      </c>
    </row>
    <row r="489" spans="18:25" x14ac:dyDescent="0.25">
      <c r="R489" s="73">
        <v>45807</v>
      </c>
      <c r="S489" s="46" t="s">
        <v>489</v>
      </c>
      <c r="T489" s="87">
        <v>1</v>
      </c>
      <c r="U489" s="82">
        <v>0</v>
      </c>
      <c r="V489" s="82">
        <v>0</v>
      </c>
      <c r="W489" s="82">
        <v>0</v>
      </c>
      <c r="X489" s="82">
        <v>0</v>
      </c>
      <c r="Y489" s="77">
        <v>0</v>
      </c>
    </row>
    <row r="490" spans="18:25" x14ac:dyDescent="0.25">
      <c r="R490" s="73">
        <v>45807</v>
      </c>
      <c r="S490" s="47" t="s">
        <v>479</v>
      </c>
      <c r="T490" s="87">
        <v>1</v>
      </c>
      <c r="U490" s="82">
        <v>0</v>
      </c>
      <c r="V490" s="82">
        <v>0</v>
      </c>
      <c r="W490" s="82">
        <v>0</v>
      </c>
      <c r="X490" s="82">
        <v>0</v>
      </c>
      <c r="Y490" s="77">
        <v>0</v>
      </c>
    </row>
    <row r="491" spans="18:25" x14ac:dyDescent="0.25">
      <c r="R491" s="73">
        <v>45807</v>
      </c>
      <c r="S491" s="47" t="s">
        <v>634</v>
      </c>
      <c r="T491" s="87">
        <v>1</v>
      </c>
      <c r="U491" s="82">
        <v>0</v>
      </c>
      <c r="V491" s="82">
        <v>0</v>
      </c>
      <c r="W491" s="82">
        <v>0</v>
      </c>
      <c r="X491" s="82">
        <v>0</v>
      </c>
      <c r="Y491" s="77">
        <v>0</v>
      </c>
    </row>
    <row r="492" spans="18:25" ht="15.75" thickBot="1" x14ac:dyDescent="0.3">
      <c r="R492" s="73">
        <v>45807</v>
      </c>
      <c r="S492" s="48" t="s">
        <v>574</v>
      </c>
      <c r="T492" s="87">
        <v>1</v>
      </c>
      <c r="U492" s="82">
        <v>0</v>
      </c>
      <c r="V492" s="82">
        <v>0</v>
      </c>
      <c r="W492" s="82">
        <v>0</v>
      </c>
      <c r="X492" s="82">
        <v>0</v>
      </c>
      <c r="Y492" s="77">
        <v>0</v>
      </c>
    </row>
    <row r="493" spans="18:25" x14ac:dyDescent="0.25">
      <c r="R493" s="73">
        <v>45809</v>
      </c>
      <c r="S493" s="46" t="s">
        <v>491</v>
      </c>
      <c r="T493" s="87">
        <v>1</v>
      </c>
      <c r="U493" s="82">
        <v>0</v>
      </c>
      <c r="V493" s="82">
        <v>0</v>
      </c>
      <c r="W493" s="82">
        <v>0</v>
      </c>
      <c r="X493" s="82">
        <v>0</v>
      </c>
      <c r="Y493" s="77">
        <v>0</v>
      </c>
    </row>
    <row r="494" spans="18:25" ht="15.75" thickBot="1" x14ac:dyDescent="0.3">
      <c r="R494" s="73">
        <v>45809</v>
      </c>
      <c r="S494" s="48" t="s">
        <v>601</v>
      </c>
      <c r="T494" s="87">
        <v>1</v>
      </c>
      <c r="U494" s="82">
        <v>0</v>
      </c>
      <c r="V494" s="82">
        <v>0</v>
      </c>
      <c r="W494" s="82">
        <v>0</v>
      </c>
      <c r="X494" s="82">
        <v>0</v>
      </c>
      <c r="Y494" s="77">
        <v>0</v>
      </c>
    </row>
    <row r="495" spans="18:25" x14ac:dyDescent="0.25">
      <c r="R495" s="73">
        <v>45810</v>
      </c>
      <c r="S495" s="46" t="s">
        <v>490</v>
      </c>
      <c r="T495" s="87">
        <v>1</v>
      </c>
      <c r="U495" s="82">
        <v>0</v>
      </c>
      <c r="V495" s="82">
        <v>0</v>
      </c>
      <c r="W495" s="82">
        <v>0</v>
      </c>
      <c r="X495" s="82">
        <v>0</v>
      </c>
      <c r="Y495" s="77">
        <v>0</v>
      </c>
    </row>
    <row r="496" spans="18:25" x14ac:dyDescent="0.25">
      <c r="R496" s="73">
        <v>45810</v>
      </c>
      <c r="S496" s="47" t="s">
        <v>594</v>
      </c>
      <c r="T496" s="87">
        <v>1</v>
      </c>
      <c r="U496" s="82">
        <v>0</v>
      </c>
      <c r="V496" s="82">
        <v>0</v>
      </c>
      <c r="W496" s="82">
        <v>0</v>
      </c>
      <c r="X496" s="82">
        <v>0</v>
      </c>
      <c r="Y496" s="77">
        <v>0</v>
      </c>
    </row>
    <row r="497" spans="18:25" ht="15.75" thickBot="1" x14ac:dyDescent="0.3">
      <c r="R497" s="73">
        <v>45810</v>
      </c>
      <c r="S497" s="48" t="s">
        <v>579</v>
      </c>
      <c r="T497" s="87">
        <v>1</v>
      </c>
      <c r="U497" s="82">
        <v>0</v>
      </c>
      <c r="V497" s="82">
        <v>0</v>
      </c>
      <c r="W497" s="82">
        <v>0</v>
      </c>
      <c r="X497" s="82">
        <v>0</v>
      </c>
      <c r="Y497" s="77">
        <v>0</v>
      </c>
    </row>
    <row r="498" spans="18:25" x14ac:dyDescent="0.25">
      <c r="R498" s="73">
        <v>45811</v>
      </c>
      <c r="S498" s="46" t="s">
        <v>488</v>
      </c>
      <c r="T498" s="87">
        <v>1</v>
      </c>
      <c r="U498" s="82">
        <v>0</v>
      </c>
      <c r="V498" s="82">
        <v>0</v>
      </c>
      <c r="W498" s="82">
        <v>0</v>
      </c>
      <c r="X498" s="82">
        <v>0</v>
      </c>
      <c r="Y498" s="77">
        <v>0</v>
      </c>
    </row>
    <row r="499" spans="18:25" x14ac:dyDescent="0.25">
      <c r="R499" s="73">
        <v>45811</v>
      </c>
      <c r="S499" s="47" t="s">
        <v>634</v>
      </c>
      <c r="T499" s="87">
        <v>1</v>
      </c>
      <c r="U499" s="82">
        <v>0</v>
      </c>
      <c r="V499" s="82">
        <v>0</v>
      </c>
      <c r="W499" s="82">
        <v>0</v>
      </c>
      <c r="X499" s="82">
        <v>0</v>
      </c>
      <c r="Y499" s="77">
        <v>0</v>
      </c>
    </row>
    <row r="500" spans="18:25" ht="15.75" thickBot="1" x14ac:dyDescent="0.3">
      <c r="R500" s="73">
        <v>45811</v>
      </c>
      <c r="S500" s="48" t="s">
        <v>574</v>
      </c>
      <c r="T500" s="87">
        <v>1</v>
      </c>
      <c r="U500" s="82">
        <v>0</v>
      </c>
      <c r="V500" s="82">
        <v>0</v>
      </c>
      <c r="W500" s="82">
        <v>0</v>
      </c>
      <c r="X500" s="82">
        <v>0</v>
      </c>
      <c r="Y500" s="77">
        <v>0</v>
      </c>
    </row>
    <row r="501" spans="18:25" x14ac:dyDescent="0.25">
      <c r="R501" s="73">
        <v>45812</v>
      </c>
      <c r="S501" s="46" t="s">
        <v>488</v>
      </c>
      <c r="T501" s="87">
        <v>1</v>
      </c>
      <c r="U501" s="82">
        <v>0</v>
      </c>
      <c r="V501" s="82">
        <v>0</v>
      </c>
      <c r="W501" s="82">
        <v>0</v>
      </c>
      <c r="X501" s="82">
        <v>0</v>
      </c>
      <c r="Y501" s="77">
        <v>0</v>
      </c>
    </row>
    <row r="502" spans="18:25" ht="15.75" thickBot="1" x14ac:dyDescent="0.3">
      <c r="R502" s="73">
        <v>45812</v>
      </c>
      <c r="S502" s="48" t="s">
        <v>634</v>
      </c>
      <c r="T502" s="87">
        <v>1</v>
      </c>
      <c r="U502" s="82">
        <v>0</v>
      </c>
      <c r="V502" s="82">
        <v>0</v>
      </c>
      <c r="W502" s="82">
        <v>0</v>
      </c>
      <c r="X502" s="82">
        <v>0</v>
      </c>
      <c r="Y502" s="77">
        <v>0</v>
      </c>
    </row>
    <row r="503" spans="18:25" ht="15.75" thickBot="1" x14ac:dyDescent="0.3">
      <c r="R503" s="73">
        <v>45813</v>
      </c>
      <c r="S503" s="71" t="s">
        <v>479</v>
      </c>
      <c r="T503" s="87">
        <v>1</v>
      </c>
      <c r="U503" s="82">
        <v>0</v>
      </c>
      <c r="V503" s="82">
        <v>0</v>
      </c>
      <c r="W503" s="82">
        <v>0</v>
      </c>
      <c r="X503" s="82">
        <v>0</v>
      </c>
      <c r="Y503" s="77">
        <v>0</v>
      </c>
    </row>
    <row r="504" spans="18:25" ht="15.75" thickBot="1" x14ac:dyDescent="0.3">
      <c r="R504" s="73">
        <v>45814</v>
      </c>
      <c r="S504" s="71" t="s">
        <v>490</v>
      </c>
      <c r="T504" s="87">
        <v>2</v>
      </c>
      <c r="U504" s="82">
        <v>0</v>
      </c>
      <c r="V504" s="82">
        <v>0</v>
      </c>
      <c r="W504" s="82">
        <v>0</v>
      </c>
      <c r="X504" s="82">
        <v>0</v>
      </c>
      <c r="Y504" s="77">
        <v>0</v>
      </c>
    </row>
    <row r="505" spans="18:25" ht="15.75" thickBot="1" x14ac:dyDescent="0.3">
      <c r="R505" s="73">
        <v>45815</v>
      </c>
      <c r="S505" s="71" t="s">
        <v>479</v>
      </c>
      <c r="T505" s="87">
        <v>1</v>
      </c>
      <c r="U505" s="82">
        <v>0</v>
      </c>
      <c r="V505" s="82">
        <v>0</v>
      </c>
      <c r="W505" s="82">
        <v>0</v>
      </c>
      <c r="X505" s="82">
        <v>0</v>
      </c>
      <c r="Y505" s="77">
        <v>0</v>
      </c>
    </row>
    <row r="506" spans="18:25" x14ac:dyDescent="0.25">
      <c r="R506" s="73">
        <v>45816</v>
      </c>
      <c r="S506" s="46" t="s">
        <v>490</v>
      </c>
      <c r="T506" s="87">
        <v>1</v>
      </c>
      <c r="U506" s="82">
        <v>0</v>
      </c>
      <c r="V506" s="82">
        <v>0</v>
      </c>
      <c r="W506" s="82">
        <v>0</v>
      </c>
      <c r="X506" s="82">
        <v>0</v>
      </c>
      <c r="Y506" s="77">
        <v>0</v>
      </c>
    </row>
    <row r="507" spans="18:25" ht="15.75" thickBot="1" x14ac:dyDescent="0.3">
      <c r="R507" s="73">
        <v>45816</v>
      </c>
      <c r="S507" s="48" t="s">
        <v>574</v>
      </c>
      <c r="T507" s="87">
        <v>1</v>
      </c>
      <c r="U507" s="82">
        <v>0</v>
      </c>
      <c r="V507" s="82">
        <v>0</v>
      </c>
      <c r="W507" s="82">
        <v>0</v>
      </c>
      <c r="X507" s="82">
        <v>0</v>
      </c>
      <c r="Y507" s="77">
        <v>0</v>
      </c>
    </row>
    <row r="508" spans="18:25" ht="15.75" thickBot="1" x14ac:dyDescent="0.3">
      <c r="R508" s="73">
        <v>45818</v>
      </c>
      <c r="S508" s="71" t="s">
        <v>677</v>
      </c>
      <c r="T508" s="87">
        <v>2</v>
      </c>
      <c r="U508" s="82">
        <v>0</v>
      </c>
      <c r="V508" s="82">
        <v>0</v>
      </c>
      <c r="W508" s="82">
        <v>0</v>
      </c>
      <c r="X508" s="82">
        <v>0</v>
      </c>
      <c r="Y508" s="77">
        <v>0</v>
      </c>
    </row>
    <row r="509" spans="18:25" x14ac:dyDescent="0.25">
      <c r="R509" s="73">
        <v>45820</v>
      </c>
      <c r="S509" s="46" t="s">
        <v>579</v>
      </c>
      <c r="T509" s="87">
        <v>1</v>
      </c>
      <c r="U509" s="82">
        <v>0</v>
      </c>
      <c r="V509" s="82">
        <v>0</v>
      </c>
      <c r="W509" s="82">
        <v>0</v>
      </c>
      <c r="X509" s="82">
        <v>0</v>
      </c>
      <c r="Y509" s="77">
        <v>0</v>
      </c>
    </row>
    <row r="510" spans="18:25" ht="15.75" thickBot="1" x14ac:dyDescent="0.3">
      <c r="R510" s="73">
        <v>45820</v>
      </c>
      <c r="S510" s="48" t="s">
        <v>601</v>
      </c>
      <c r="T510" s="87">
        <v>1</v>
      </c>
      <c r="U510" s="82">
        <v>0</v>
      </c>
      <c r="V510" s="82">
        <v>0</v>
      </c>
      <c r="W510" s="82">
        <v>0</v>
      </c>
      <c r="X510" s="82">
        <v>0</v>
      </c>
      <c r="Y510" s="77">
        <v>0</v>
      </c>
    </row>
    <row r="511" spans="18:25" x14ac:dyDescent="0.25">
      <c r="R511" s="73">
        <v>45821</v>
      </c>
      <c r="S511" s="46" t="s">
        <v>491</v>
      </c>
      <c r="T511" s="87">
        <v>1</v>
      </c>
      <c r="U511" s="82">
        <v>0</v>
      </c>
      <c r="V511" s="82">
        <v>0</v>
      </c>
      <c r="W511" s="82">
        <v>0</v>
      </c>
      <c r="X511" s="82">
        <v>0</v>
      </c>
      <c r="Y511" s="77">
        <v>0</v>
      </c>
    </row>
    <row r="512" spans="18:25" ht="15.75" thickBot="1" x14ac:dyDescent="0.3">
      <c r="R512" s="73">
        <v>45821</v>
      </c>
      <c r="S512" s="48" t="s">
        <v>479</v>
      </c>
      <c r="T512" s="87">
        <v>1</v>
      </c>
      <c r="U512" s="82">
        <v>0</v>
      </c>
      <c r="V512" s="82">
        <v>0</v>
      </c>
      <c r="W512" s="82">
        <v>0</v>
      </c>
      <c r="X512" s="82">
        <v>0</v>
      </c>
      <c r="Y512" s="77">
        <v>0</v>
      </c>
    </row>
    <row r="513" spans="18:25" x14ac:dyDescent="0.25">
      <c r="R513" s="73">
        <v>45823</v>
      </c>
      <c r="S513" s="46" t="s">
        <v>489</v>
      </c>
      <c r="T513" s="87">
        <v>1</v>
      </c>
      <c r="U513" s="82">
        <v>0</v>
      </c>
      <c r="V513" s="82">
        <v>0</v>
      </c>
      <c r="W513" s="82">
        <v>0</v>
      </c>
      <c r="X513" s="82">
        <v>0</v>
      </c>
      <c r="Y513" s="77">
        <v>0</v>
      </c>
    </row>
    <row r="514" spans="18:25" x14ac:dyDescent="0.25">
      <c r="R514" s="73">
        <v>45823</v>
      </c>
      <c r="S514" s="47" t="s">
        <v>490</v>
      </c>
      <c r="T514" s="87">
        <v>1</v>
      </c>
      <c r="U514" s="82">
        <v>0</v>
      </c>
      <c r="V514" s="82">
        <v>0</v>
      </c>
      <c r="W514" s="82">
        <v>0</v>
      </c>
      <c r="X514" s="82">
        <v>0</v>
      </c>
      <c r="Y514" s="77">
        <v>0</v>
      </c>
    </row>
    <row r="515" spans="18:25" x14ac:dyDescent="0.25">
      <c r="R515" s="73">
        <v>45823</v>
      </c>
      <c r="S515" s="47" t="s">
        <v>479</v>
      </c>
      <c r="T515" s="87">
        <v>1</v>
      </c>
      <c r="U515" s="82">
        <v>0</v>
      </c>
      <c r="V515" s="82">
        <v>0</v>
      </c>
      <c r="W515" s="82">
        <v>0</v>
      </c>
      <c r="X515" s="82">
        <v>0</v>
      </c>
      <c r="Y515" s="77">
        <v>0</v>
      </c>
    </row>
    <row r="516" spans="18:25" x14ac:dyDescent="0.25">
      <c r="R516" s="73">
        <v>45823</v>
      </c>
      <c r="S516" s="47" t="s">
        <v>594</v>
      </c>
      <c r="T516" s="87">
        <v>1</v>
      </c>
      <c r="U516" s="82">
        <v>0</v>
      </c>
      <c r="V516" s="82">
        <v>0</v>
      </c>
      <c r="W516" s="82">
        <v>0</v>
      </c>
      <c r="X516" s="82">
        <v>0</v>
      </c>
      <c r="Y516" s="77">
        <v>0</v>
      </c>
    </row>
    <row r="517" spans="18:25" ht="15.75" thickBot="1" x14ac:dyDescent="0.3">
      <c r="R517" s="73">
        <v>45823</v>
      </c>
      <c r="S517" s="48" t="s">
        <v>634</v>
      </c>
      <c r="T517" s="87">
        <v>1</v>
      </c>
      <c r="U517" s="82">
        <v>0</v>
      </c>
      <c r="V517" s="82">
        <v>0</v>
      </c>
      <c r="W517" s="82">
        <v>0</v>
      </c>
      <c r="X517" s="82">
        <v>0</v>
      </c>
      <c r="Y517" s="77">
        <v>0</v>
      </c>
    </row>
    <row r="518" spans="18:25" ht="15.75" thickBot="1" x14ac:dyDescent="0.3">
      <c r="R518" s="74">
        <v>45825</v>
      </c>
      <c r="S518" s="71" t="s">
        <v>594</v>
      </c>
      <c r="T518" s="87">
        <v>1</v>
      </c>
      <c r="U518" s="82">
        <v>0</v>
      </c>
      <c r="V518" s="82">
        <v>0</v>
      </c>
      <c r="W518" s="82">
        <v>0</v>
      </c>
      <c r="X518" s="82">
        <v>0</v>
      </c>
      <c r="Y518" s="77">
        <v>0</v>
      </c>
    </row>
    <row r="519" spans="18:25" ht="15.75" thickBot="1" x14ac:dyDescent="0.3">
      <c r="R519" s="72">
        <v>45826</v>
      </c>
      <c r="S519" s="71" t="s">
        <v>581</v>
      </c>
      <c r="T519" s="87">
        <v>1</v>
      </c>
      <c r="U519" s="82">
        <v>0</v>
      </c>
      <c r="V519" s="82">
        <v>0</v>
      </c>
      <c r="W519" s="82">
        <v>0</v>
      </c>
      <c r="X519" s="82">
        <v>0</v>
      </c>
      <c r="Y519" s="77">
        <v>0</v>
      </c>
    </row>
    <row r="520" spans="18:25" ht="15.75" thickBot="1" x14ac:dyDescent="0.3">
      <c r="R520" s="73">
        <v>45827</v>
      </c>
      <c r="S520" s="71" t="s">
        <v>574</v>
      </c>
      <c r="T520" s="87">
        <v>2</v>
      </c>
      <c r="U520" s="82">
        <v>0</v>
      </c>
      <c r="V520" s="82">
        <v>0</v>
      </c>
      <c r="W520" s="82">
        <v>0</v>
      </c>
      <c r="X520" s="82">
        <v>0</v>
      </c>
      <c r="Y520" s="77">
        <v>0</v>
      </c>
    </row>
    <row r="521" spans="18:25" ht="15.75" thickBot="1" x14ac:dyDescent="0.3">
      <c r="R521" s="73">
        <v>45829</v>
      </c>
      <c r="S521" s="71" t="s">
        <v>489</v>
      </c>
      <c r="T521" s="87">
        <v>1</v>
      </c>
      <c r="U521" s="82">
        <v>0</v>
      </c>
      <c r="V521" s="82">
        <v>0</v>
      </c>
      <c r="W521" s="82">
        <v>0</v>
      </c>
      <c r="X521" s="82">
        <v>0</v>
      </c>
      <c r="Y521" s="77">
        <v>0</v>
      </c>
    </row>
    <row r="522" spans="18:25" ht="15.75" thickBot="1" x14ac:dyDescent="0.3">
      <c r="R522" s="73">
        <v>45830</v>
      </c>
      <c r="S522" s="71" t="s">
        <v>634</v>
      </c>
      <c r="T522" s="87">
        <v>1</v>
      </c>
      <c r="U522" s="82">
        <v>0</v>
      </c>
      <c r="V522" s="82">
        <v>0</v>
      </c>
      <c r="W522" s="82">
        <v>0</v>
      </c>
      <c r="X522" s="82">
        <v>0</v>
      </c>
      <c r="Y522" s="77">
        <v>0</v>
      </c>
    </row>
    <row r="523" spans="18:25" x14ac:dyDescent="0.25">
      <c r="R523" s="73">
        <v>45831</v>
      </c>
      <c r="S523" s="46" t="s">
        <v>489</v>
      </c>
      <c r="T523" s="87">
        <v>1</v>
      </c>
      <c r="U523" s="82">
        <v>0</v>
      </c>
      <c r="V523" s="82">
        <v>0</v>
      </c>
      <c r="W523" s="82">
        <v>0</v>
      </c>
      <c r="X523" s="82">
        <v>0</v>
      </c>
      <c r="Y523" s="77">
        <v>0</v>
      </c>
    </row>
    <row r="524" spans="18:25" ht="15.75" thickBot="1" x14ac:dyDescent="0.3">
      <c r="R524" s="73">
        <v>45831</v>
      </c>
      <c r="S524" s="48" t="s">
        <v>588</v>
      </c>
      <c r="T524" s="87">
        <v>1</v>
      </c>
      <c r="U524" s="82">
        <v>0</v>
      </c>
      <c r="V524" s="82">
        <v>0</v>
      </c>
      <c r="W524" s="82">
        <v>0</v>
      </c>
      <c r="X524" s="82">
        <v>0</v>
      </c>
      <c r="Y524" s="77">
        <v>0</v>
      </c>
    </row>
    <row r="525" spans="18:25" ht="15.75" thickBot="1" x14ac:dyDescent="0.3">
      <c r="R525" s="73">
        <v>45833</v>
      </c>
      <c r="S525" s="71" t="s">
        <v>588</v>
      </c>
      <c r="T525" s="87">
        <v>2</v>
      </c>
      <c r="U525" s="82">
        <v>0</v>
      </c>
      <c r="V525" s="82">
        <v>0</v>
      </c>
      <c r="W525" s="82">
        <v>0</v>
      </c>
      <c r="X525" s="82">
        <v>0</v>
      </c>
      <c r="Y525" s="77">
        <v>0</v>
      </c>
    </row>
    <row r="526" spans="18:25" x14ac:dyDescent="0.25">
      <c r="R526" s="73">
        <v>45834</v>
      </c>
      <c r="S526" s="46" t="s">
        <v>490</v>
      </c>
      <c r="T526" s="87">
        <v>1</v>
      </c>
      <c r="U526" s="82">
        <v>0</v>
      </c>
      <c r="V526" s="82">
        <v>0</v>
      </c>
      <c r="W526" s="82">
        <v>0</v>
      </c>
      <c r="X526" s="82">
        <v>0</v>
      </c>
      <c r="Y526" s="77">
        <v>0</v>
      </c>
    </row>
    <row r="527" spans="18:25" ht="15.75" thickBot="1" x14ac:dyDescent="0.3">
      <c r="R527" s="73">
        <v>45834</v>
      </c>
      <c r="S527" s="48" t="s">
        <v>598</v>
      </c>
      <c r="T527" s="87">
        <v>2</v>
      </c>
      <c r="U527" s="82">
        <v>0</v>
      </c>
      <c r="V527" s="82">
        <v>0</v>
      </c>
      <c r="W527" s="82">
        <v>0</v>
      </c>
      <c r="X527" s="82">
        <v>0</v>
      </c>
      <c r="Y527" s="77">
        <v>0</v>
      </c>
    </row>
    <row r="528" spans="18:25" x14ac:dyDescent="0.25">
      <c r="R528" s="73">
        <v>45835</v>
      </c>
      <c r="S528" s="46" t="s">
        <v>488</v>
      </c>
      <c r="T528" s="87">
        <v>1</v>
      </c>
      <c r="U528" s="82">
        <v>0</v>
      </c>
      <c r="V528" s="82">
        <v>0</v>
      </c>
      <c r="W528" s="82">
        <v>0</v>
      </c>
      <c r="X528" s="82">
        <v>0</v>
      </c>
      <c r="Y528" s="77">
        <v>0</v>
      </c>
    </row>
    <row r="529" spans="18:25" x14ac:dyDescent="0.25">
      <c r="R529" s="73">
        <v>45835</v>
      </c>
      <c r="S529" s="47" t="s">
        <v>490</v>
      </c>
      <c r="T529" s="87">
        <v>1</v>
      </c>
      <c r="U529" s="82">
        <v>0</v>
      </c>
      <c r="V529" s="82">
        <v>0</v>
      </c>
      <c r="W529" s="82">
        <v>0</v>
      </c>
      <c r="X529" s="82">
        <v>0</v>
      </c>
      <c r="Y529" s="77">
        <v>0</v>
      </c>
    </row>
    <row r="530" spans="18:25" ht="15.75" thickBot="1" x14ac:dyDescent="0.3">
      <c r="R530" s="73">
        <v>45835</v>
      </c>
      <c r="S530" s="48" t="s">
        <v>576</v>
      </c>
      <c r="T530" s="87">
        <v>1</v>
      </c>
      <c r="U530" s="82">
        <v>0</v>
      </c>
      <c r="V530" s="82">
        <v>0</v>
      </c>
      <c r="W530" s="82">
        <v>0</v>
      </c>
      <c r="X530" s="82">
        <v>0</v>
      </c>
      <c r="Y530" s="77">
        <v>0</v>
      </c>
    </row>
    <row r="531" spans="18:25" ht="15.75" thickBot="1" x14ac:dyDescent="0.3">
      <c r="R531" s="73">
        <v>45837</v>
      </c>
      <c r="S531" s="71" t="s">
        <v>594</v>
      </c>
      <c r="T531" s="87">
        <v>1</v>
      </c>
      <c r="U531" s="82">
        <v>0</v>
      </c>
      <c r="V531" s="82">
        <v>0</v>
      </c>
      <c r="W531" s="82">
        <v>0</v>
      </c>
      <c r="X531" s="82">
        <v>0</v>
      </c>
      <c r="Y531" s="77">
        <v>0</v>
      </c>
    </row>
    <row r="532" spans="18:25" x14ac:dyDescent="0.25">
      <c r="R532" s="73">
        <v>45838</v>
      </c>
      <c r="S532" s="46" t="s">
        <v>677</v>
      </c>
      <c r="T532" s="87">
        <v>1</v>
      </c>
      <c r="U532" s="82">
        <v>0</v>
      </c>
      <c r="V532" s="82">
        <v>0</v>
      </c>
      <c r="W532" s="82">
        <v>0</v>
      </c>
      <c r="X532" s="82">
        <v>0</v>
      </c>
      <c r="Y532" s="77">
        <v>0</v>
      </c>
    </row>
    <row r="533" spans="18:25" ht="15.75" thickBot="1" x14ac:dyDescent="0.3">
      <c r="R533" s="73">
        <v>45838</v>
      </c>
      <c r="S533" s="48" t="s">
        <v>581</v>
      </c>
      <c r="T533" s="87">
        <v>1</v>
      </c>
      <c r="U533" s="82">
        <v>0</v>
      </c>
      <c r="V533" s="82">
        <v>0</v>
      </c>
      <c r="W533" s="82">
        <v>0</v>
      </c>
      <c r="X533" s="82">
        <v>0</v>
      </c>
      <c r="Y533" s="77">
        <v>0</v>
      </c>
    </row>
    <row r="534" spans="18:25" ht="15.75" thickBot="1" x14ac:dyDescent="0.3">
      <c r="R534" s="73">
        <v>45839</v>
      </c>
      <c r="S534" s="71" t="s">
        <v>601</v>
      </c>
      <c r="T534" s="87">
        <v>1</v>
      </c>
      <c r="U534" s="82">
        <v>0</v>
      </c>
      <c r="V534" s="82">
        <v>0</v>
      </c>
      <c r="W534" s="82">
        <v>0</v>
      </c>
      <c r="X534" s="82">
        <v>0</v>
      </c>
      <c r="Y534" s="77">
        <v>0</v>
      </c>
    </row>
    <row r="535" spans="18:25" ht="15.75" thickBot="1" x14ac:dyDescent="0.3">
      <c r="R535" s="73">
        <v>45840</v>
      </c>
      <c r="S535" s="71" t="s">
        <v>576</v>
      </c>
      <c r="T535" s="87">
        <v>1</v>
      </c>
      <c r="U535" s="82">
        <v>0</v>
      </c>
      <c r="V535" s="82">
        <v>0</v>
      </c>
      <c r="W535" s="82">
        <v>0</v>
      </c>
      <c r="X535" s="82">
        <v>0</v>
      </c>
      <c r="Y535" s="77">
        <v>0</v>
      </c>
    </row>
    <row r="536" spans="18:25" ht="15.75" thickBot="1" x14ac:dyDescent="0.3">
      <c r="R536" s="73">
        <v>45842</v>
      </c>
      <c r="S536" s="71" t="s">
        <v>491</v>
      </c>
      <c r="T536" s="87">
        <v>1</v>
      </c>
      <c r="U536" s="82">
        <v>0</v>
      </c>
      <c r="V536" s="82">
        <v>0</v>
      </c>
      <c r="W536" s="82">
        <v>0</v>
      </c>
      <c r="X536" s="82">
        <v>0</v>
      </c>
      <c r="Y536" s="77">
        <v>0</v>
      </c>
    </row>
    <row r="537" spans="18:25" x14ac:dyDescent="0.25">
      <c r="R537" s="73">
        <v>45843</v>
      </c>
      <c r="S537" s="46" t="s">
        <v>489</v>
      </c>
      <c r="T537" s="87">
        <v>1</v>
      </c>
      <c r="U537" s="82">
        <v>0</v>
      </c>
      <c r="V537" s="82">
        <v>0</v>
      </c>
      <c r="W537" s="82">
        <v>0</v>
      </c>
      <c r="X537" s="82">
        <v>0</v>
      </c>
      <c r="Y537" s="77">
        <v>0</v>
      </c>
    </row>
    <row r="538" spans="18:25" ht="15.75" thickBot="1" x14ac:dyDescent="0.3">
      <c r="R538" s="73">
        <v>45843</v>
      </c>
      <c r="S538" s="48" t="s">
        <v>601</v>
      </c>
      <c r="T538" s="87">
        <v>1</v>
      </c>
      <c r="U538" s="82">
        <v>0</v>
      </c>
      <c r="V538" s="82">
        <v>0</v>
      </c>
      <c r="W538" s="82">
        <v>0</v>
      </c>
      <c r="X538" s="82">
        <v>0</v>
      </c>
      <c r="Y538" s="77">
        <v>0</v>
      </c>
    </row>
    <row r="539" spans="18:25" x14ac:dyDescent="0.25">
      <c r="R539" s="73">
        <v>45844</v>
      </c>
      <c r="S539" s="46" t="s">
        <v>594</v>
      </c>
      <c r="T539" s="87">
        <v>1</v>
      </c>
      <c r="U539" s="82">
        <v>0</v>
      </c>
      <c r="V539" s="82">
        <v>0</v>
      </c>
      <c r="W539" s="82">
        <v>0</v>
      </c>
      <c r="X539" s="82">
        <v>0</v>
      </c>
      <c r="Y539" s="77">
        <v>0</v>
      </c>
    </row>
    <row r="540" spans="18:25" ht="15.75" thickBot="1" x14ac:dyDescent="0.3">
      <c r="R540" s="73">
        <v>45844</v>
      </c>
      <c r="S540" s="48" t="s">
        <v>588</v>
      </c>
      <c r="T540" s="87">
        <v>1</v>
      </c>
      <c r="U540" s="82">
        <v>0</v>
      </c>
      <c r="V540" s="82">
        <v>0</v>
      </c>
      <c r="W540" s="82">
        <v>0</v>
      </c>
      <c r="X540" s="82">
        <v>0</v>
      </c>
      <c r="Y540" s="77">
        <v>0</v>
      </c>
    </row>
    <row r="541" spans="18:25" x14ac:dyDescent="0.25">
      <c r="R541" s="73">
        <v>45845</v>
      </c>
      <c r="S541" s="46" t="s">
        <v>598</v>
      </c>
      <c r="T541" s="87">
        <v>1</v>
      </c>
      <c r="U541" s="82">
        <v>0</v>
      </c>
      <c r="V541" s="82">
        <v>0</v>
      </c>
      <c r="W541" s="82">
        <v>0</v>
      </c>
      <c r="X541" s="82">
        <v>0</v>
      </c>
      <c r="Y541" s="77">
        <v>0</v>
      </c>
    </row>
    <row r="542" spans="18:25" ht="15.75" thickBot="1" x14ac:dyDescent="0.3">
      <c r="R542" s="73">
        <v>45845</v>
      </c>
      <c r="S542" s="48" t="s">
        <v>634</v>
      </c>
      <c r="T542" s="87">
        <v>1</v>
      </c>
      <c r="U542" s="82">
        <v>0</v>
      </c>
      <c r="V542" s="82">
        <v>0</v>
      </c>
      <c r="W542" s="82">
        <v>0</v>
      </c>
      <c r="X542" s="82">
        <v>0</v>
      </c>
      <c r="Y542" s="77">
        <v>0</v>
      </c>
    </row>
    <row r="543" spans="18:25" x14ac:dyDescent="0.25">
      <c r="R543" s="73">
        <v>45846</v>
      </c>
      <c r="S543" s="46" t="s">
        <v>588</v>
      </c>
      <c r="T543" s="87">
        <v>1</v>
      </c>
      <c r="U543" s="82">
        <v>0</v>
      </c>
      <c r="V543" s="82">
        <v>0</v>
      </c>
      <c r="W543" s="82">
        <v>0</v>
      </c>
      <c r="X543" s="82">
        <v>0</v>
      </c>
      <c r="Y543" s="77">
        <v>0</v>
      </c>
    </row>
    <row r="544" spans="18:25" ht="15.75" thickBot="1" x14ac:dyDescent="0.3">
      <c r="R544" s="73">
        <v>45846</v>
      </c>
      <c r="S544" s="48" t="s">
        <v>601</v>
      </c>
      <c r="T544" s="87">
        <v>1</v>
      </c>
      <c r="U544" s="82">
        <v>0</v>
      </c>
      <c r="V544" s="82">
        <v>0</v>
      </c>
      <c r="W544" s="82">
        <v>0</v>
      </c>
      <c r="X544" s="82">
        <v>0</v>
      </c>
      <c r="Y544" s="77">
        <v>0</v>
      </c>
    </row>
    <row r="545" spans="18:25" ht="15.75" thickBot="1" x14ac:dyDescent="0.3">
      <c r="R545" s="73">
        <v>45848</v>
      </c>
      <c r="S545" s="71" t="s">
        <v>634</v>
      </c>
      <c r="T545" s="87">
        <v>1</v>
      </c>
      <c r="U545" s="82">
        <v>0</v>
      </c>
      <c r="V545" s="82">
        <v>0</v>
      </c>
      <c r="W545" s="82">
        <v>0</v>
      </c>
      <c r="X545" s="82">
        <v>0</v>
      </c>
      <c r="Y545" s="77">
        <v>0</v>
      </c>
    </row>
    <row r="546" spans="18:25" x14ac:dyDescent="0.25">
      <c r="R546" s="73">
        <v>45850</v>
      </c>
      <c r="S546" s="46" t="s">
        <v>581</v>
      </c>
      <c r="T546" s="87">
        <v>1</v>
      </c>
      <c r="U546" s="82">
        <v>0</v>
      </c>
      <c r="V546" s="82">
        <v>0</v>
      </c>
      <c r="W546" s="82">
        <v>0</v>
      </c>
      <c r="X546" s="82">
        <v>0</v>
      </c>
      <c r="Y546" s="77">
        <v>0</v>
      </c>
    </row>
    <row r="547" spans="18:25" ht="15.75" thickBot="1" x14ac:dyDescent="0.3">
      <c r="R547" s="73">
        <v>45850</v>
      </c>
      <c r="S547" s="48" t="s">
        <v>574</v>
      </c>
      <c r="T547" s="87">
        <v>1</v>
      </c>
      <c r="U547" s="82">
        <v>0</v>
      </c>
      <c r="V547" s="82">
        <v>0</v>
      </c>
      <c r="W547" s="82">
        <v>0</v>
      </c>
      <c r="X547" s="82">
        <v>0</v>
      </c>
      <c r="Y547" s="77">
        <v>0</v>
      </c>
    </row>
    <row r="548" spans="18:25" ht="15.75" thickBot="1" x14ac:dyDescent="0.3">
      <c r="R548" s="73">
        <v>45851</v>
      </c>
      <c r="S548" s="71" t="s">
        <v>489</v>
      </c>
      <c r="T548" s="87">
        <v>1</v>
      </c>
      <c r="U548" s="82">
        <v>0</v>
      </c>
      <c r="V548" s="82">
        <v>0</v>
      </c>
      <c r="W548" s="82">
        <v>0</v>
      </c>
      <c r="X548" s="82">
        <v>0</v>
      </c>
      <c r="Y548" s="77">
        <v>0</v>
      </c>
    </row>
    <row r="549" spans="18:25" ht="15.75" thickBot="1" x14ac:dyDescent="0.3">
      <c r="R549" s="73">
        <v>45852</v>
      </c>
      <c r="S549" s="71" t="s">
        <v>576</v>
      </c>
      <c r="T549" s="87">
        <v>1</v>
      </c>
      <c r="U549" s="82">
        <v>0</v>
      </c>
      <c r="V549" s="82">
        <v>0</v>
      </c>
      <c r="W549" s="82">
        <v>0</v>
      </c>
      <c r="X549" s="82">
        <v>0</v>
      </c>
      <c r="Y549" s="77">
        <v>0</v>
      </c>
    </row>
    <row r="550" spans="18:25" x14ac:dyDescent="0.25">
      <c r="R550" s="73">
        <v>45853</v>
      </c>
      <c r="S550" s="46" t="s">
        <v>490</v>
      </c>
      <c r="T550" s="87">
        <v>1</v>
      </c>
      <c r="U550" s="82">
        <v>0</v>
      </c>
      <c r="V550" s="82">
        <v>0</v>
      </c>
      <c r="W550" s="82">
        <v>0</v>
      </c>
      <c r="X550" s="82">
        <v>0</v>
      </c>
      <c r="Y550" s="77">
        <v>0</v>
      </c>
    </row>
    <row r="551" spans="18:25" ht="15.75" thickBot="1" x14ac:dyDescent="0.3">
      <c r="R551" s="73">
        <v>45853</v>
      </c>
      <c r="S551" s="48" t="s">
        <v>579</v>
      </c>
      <c r="T551" s="87">
        <v>1</v>
      </c>
      <c r="U551" s="82">
        <v>0</v>
      </c>
      <c r="V551" s="82">
        <v>0</v>
      </c>
      <c r="W551" s="82">
        <v>0</v>
      </c>
      <c r="X551" s="82">
        <v>0</v>
      </c>
      <c r="Y551" s="77">
        <v>0</v>
      </c>
    </row>
    <row r="552" spans="18:25" x14ac:dyDescent="0.25">
      <c r="R552" s="73">
        <v>45854</v>
      </c>
      <c r="S552" s="46" t="s">
        <v>490</v>
      </c>
      <c r="T552" s="87">
        <v>1</v>
      </c>
      <c r="U552" s="82">
        <v>0</v>
      </c>
      <c r="V552" s="82">
        <v>0</v>
      </c>
      <c r="W552" s="82">
        <v>0</v>
      </c>
      <c r="X552" s="82">
        <v>0</v>
      </c>
      <c r="Y552" s="77">
        <v>0</v>
      </c>
    </row>
    <row r="553" spans="18:25" ht="15.75" thickBot="1" x14ac:dyDescent="0.3">
      <c r="R553" s="73">
        <v>45854</v>
      </c>
      <c r="S553" s="48" t="s">
        <v>479</v>
      </c>
      <c r="T553" s="87">
        <v>2</v>
      </c>
      <c r="U553" s="82">
        <v>0</v>
      </c>
      <c r="V553" s="82">
        <v>0</v>
      </c>
      <c r="W553" s="82">
        <v>0</v>
      </c>
      <c r="X553" s="82">
        <v>0</v>
      </c>
      <c r="Y553" s="77">
        <v>0</v>
      </c>
    </row>
    <row r="554" spans="18:25" ht="15.75" thickBot="1" x14ac:dyDescent="0.3">
      <c r="R554" s="73">
        <v>45855</v>
      </c>
      <c r="S554" s="71" t="s">
        <v>588</v>
      </c>
      <c r="T554" s="87">
        <v>1</v>
      </c>
      <c r="U554" s="82">
        <v>0</v>
      </c>
      <c r="V554" s="82">
        <v>0</v>
      </c>
      <c r="W554" s="82">
        <v>0</v>
      </c>
      <c r="X554" s="82">
        <v>0</v>
      </c>
      <c r="Y554" s="77">
        <v>0</v>
      </c>
    </row>
    <row r="555" spans="18:25" x14ac:dyDescent="0.25">
      <c r="R555" s="73">
        <v>45856</v>
      </c>
      <c r="S555" s="46" t="s">
        <v>490</v>
      </c>
      <c r="T555" s="87">
        <v>1</v>
      </c>
      <c r="U555" s="82">
        <v>0</v>
      </c>
      <c r="V555" s="82">
        <v>0</v>
      </c>
      <c r="W555" s="82">
        <v>0</v>
      </c>
      <c r="X555" s="82">
        <v>0</v>
      </c>
      <c r="Y555" s="77">
        <v>0</v>
      </c>
    </row>
    <row r="556" spans="18:25" x14ac:dyDescent="0.25">
      <c r="R556" s="73">
        <v>45856</v>
      </c>
      <c r="S556" s="47" t="s">
        <v>588</v>
      </c>
      <c r="T556" s="87">
        <v>1</v>
      </c>
      <c r="U556" s="82">
        <v>0</v>
      </c>
      <c r="V556" s="82">
        <v>0</v>
      </c>
      <c r="W556" s="82">
        <v>0</v>
      </c>
      <c r="X556" s="82">
        <v>0</v>
      </c>
      <c r="Y556" s="77">
        <v>0</v>
      </c>
    </row>
    <row r="557" spans="18:25" ht="15.75" thickBot="1" x14ac:dyDescent="0.3">
      <c r="R557" s="73">
        <v>45856</v>
      </c>
      <c r="S557" s="48" t="s">
        <v>576</v>
      </c>
      <c r="T557" s="87">
        <v>1</v>
      </c>
      <c r="U557" s="82">
        <v>0</v>
      </c>
      <c r="V557" s="82">
        <v>0</v>
      </c>
      <c r="W557" s="82">
        <v>0</v>
      </c>
      <c r="X557" s="82">
        <v>0</v>
      </c>
      <c r="Y557" s="77">
        <v>0</v>
      </c>
    </row>
    <row r="558" spans="18:25" ht="15.75" thickBot="1" x14ac:dyDescent="0.3">
      <c r="R558" s="73">
        <v>45858</v>
      </c>
      <c r="S558" s="71" t="s">
        <v>479</v>
      </c>
      <c r="T558" s="87">
        <v>1</v>
      </c>
      <c r="U558" s="82">
        <v>0</v>
      </c>
      <c r="V558" s="82">
        <v>0</v>
      </c>
      <c r="W558" s="82">
        <v>0</v>
      </c>
      <c r="X558" s="82">
        <v>0</v>
      </c>
      <c r="Y558" s="77">
        <v>0</v>
      </c>
    </row>
    <row r="559" spans="18:25" ht="15.75" thickBot="1" x14ac:dyDescent="0.3">
      <c r="R559" s="73">
        <v>45859</v>
      </c>
      <c r="S559" s="71" t="s">
        <v>581</v>
      </c>
      <c r="T559" s="87">
        <v>1</v>
      </c>
      <c r="U559" s="82">
        <v>0</v>
      </c>
      <c r="V559" s="82">
        <v>0</v>
      </c>
      <c r="W559" s="82">
        <v>0</v>
      </c>
      <c r="X559" s="82">
        <v>0</v>
      </c>
      <c r="Y559" s="77">
        <v>0</v>
      </c>
    </row>
    <row r="560" spans="18:25" ht="15.75" thickBot="1" x14ac:dyDescent="0.3">
      <c r="R560" s="73">
        <v>45860</v>
      </c>
      <c r="S560" s="71" t="s">
        <v>579</v>
      </c>
      <c r="T560" s="87">
        <v>1</v>
      </c>
      <c r="U560" s="82">
        <v>0</v>
      </c>
      <c r="V560" s="82">
        <v>0</v>
      </c>
      <c r="W560" s="82">
        <v>0</v>
      </c>
      <c r="X560" s="82">
        <v>0</v>
      </c>
      <c r="Y560" s="77">
        <v>0</v>
      </c>
    </row>
    <row r="561" spans="18:25" x14ac:dyDescent="0.25">
      <c r="R561" s="73">
        <v>45861</v>
      </c>
      <c r="S561" s="46" t="s">
        <v>489</v>
      </c>
      <c r="T561" s="87">
        <v>1</v>
      </c>
      <c r="U561" s="82">
        <v>0</v>
      </c>
      <c r="V561" s="82">
        <v>0</v>
      </c>
      <c r="W561" s="82">
        <v>0</v>
      </c>
      <c r="X561" s="82">
        <v>0</v>
      </c>
      <c r="Y561" s="77">
        <v>0</v>
      </c>
    </row>
    <row r="562" spans="18:25" x14ac:dyDescent="0.25">
      <c r="R562" s="73">
        <v>45861</v>
      </c>
      <c r="S562" s="47" t="s">
        <v>588</v>
      </c>
      <c r="T562" s="87">
        <v>1</v>
      </c>
      <c r="U562" s="82">
        <v>0</v>
      </c>
      <c r="V562" s="82">
        <v>0</v>
      </c>
      <c r="W562" s="82">
        <v>0</v>
      </c>
      <c r="X562" s="82">
        <v>0</v>
      </c>
      <c r="Y562" s="77">
        <v>0</v>
      </c>
    </row>
    <row r="563" spans="18:25" ht="15.75" thickBot="1" x14ac:dyDescent="0.3">
      <c r="R563" s="73">
        <v>45861</v>
      </c>
      <c r="S563" s="48" t="s">
        <v>576</v>
      </c>
      <c r="T563" s="87">
        <v>1</v>
      </c>
      <c r="U563" s="82">
        <v>0</v>
      </c>
      <c r="V563" s="82">
        <v>0</v>
      </c>
      <c r="W563" s="82">
        <v>0</v>
      </c>
      <c r="X563" s="82">
        <v>0</v>
      </c>
      <c r="Y563" s="77">
        <v>0</v>
      </c>
    </row>
    <row r="564" spans="18:25" x14ac:dyDescent="0.25">
      <c r="R564" s="73">
        <v>45865</v>
      </c>
      <c r="S564" s="46" t="s">
        <v>491</v>
      </c>
      <c r="T564" s="87">
        <v>1</v>
      </c>
      <c r="U564" s="82">
        <v>0</v>
      </c>
      <c r="V564" s="82">
        <v>0</v>
      </c>
      <c r="W564" s="82">
        <v>0</v>
      </c>
      <c r="X564" s="82">
        <v>0</v>
      </c>
      <c r="Y564" s="77">
        <v>0</v>
      </c>
    </row>
    <row r="565" spans="18:25" x14ac:dyDescent="0.25">
      <c r="R565" s="73">
        <v>45865</v>
      </c>
      <c r="S565" s="47" t="s">
        <v>488</v>
      </c>
      <c r="T565" s="87">
        <v>1</v>
      </c>
      <c r="U565" s="82">
        <v>0</v>
      </c>
      <c r="V565" s="82">
        <v>0</v>
      </c>
      <c r="W565" s="82">
        <v>0</v>
      </c>
      <c r="X565" s="82">
        <v>0</v>
      </c>
      <c r="Y565" s="77">
        <v>0</v>
      </c>
    </row>
    <row r="566" spans="18:25" ht="15.75" thickBot="1" x14ac:dyDescent="0.3">
      <c r="R566" s="73">
        <v>45865</v>
      </c>
      <c r="S566" s="48" t="s">
        <v>677</v>
      </c>
      <c r="T566" s="87">
        <v>1</v>
      </c>
      <c r="U566" s="82">
        <v>0</v>
      </c>
      <c r="V566" s="82">
        <v>0</v>
      </c>
      <c r="W566" s="82">
        <v>0</v>
      </c>
      <c r="X566" s="82">
        <v>0</v>
      </c>
      <c r="Y566" s="77">
        <v>0</v>
      </c>
    </row>
    <row r="567" spans="18:25" x14ac:dyDescent="0.25">
      <c r="R567" s="73">
        <v>45868</v>
      </c>
      <c r="S567" s="46" t="s">
        <v>489</v>
      </c>
      <c r="T567" s="87">
        <v>1</v>
      </c>
      <c r="U567" s="82">
        <v>0</v>
      </c>
      <c r="V567" s="82">
        <v>0</v>
      </c>
      <c r="W567" s="82">
        <v>0</v>
      </c>
      <c r="X567" s="82">
        <v>0</v>
      </c>
      <c r="Y567" s="77">
        <v>0</v>
      </c>
    </row>
    <row r="568" spans="18:25" ht="15.75" thickBot="1" x14ac:dyDescent="0.3">
      <c r="R568" s="73">
        <v>45868</v>
      </c>
      <c r="S568" s="48" t="s">
        <v>677</v>
      </c>
      <c r="T568" s="87">
        <v>1</v>
      </c>
      <c r="U568" s="82">
        <v>0</v>
      </c>
      <c r="V568" s="82">
        <v>0</v>
      </c>
      <c r="W568" s="82">
        <v>0</v>
      </c>
      <c r="X568" s="82">
        <v>0</v>
      </c>
      <c r="Y568" s="77">
        <v>0</v>
      </c>
    </row>
    <row r="569" spans="18:25" ht="15.75" thickBot="1" x14ac:dyDescent="0.3">
      <c r="R569" s="73">
        <v>45870</v>
      </c>
      <c r="S569" s="71" t="s">
        <v>479</v>
      </c>
      <c r="T569" s="87">
        <v>1</v>
      </c>
      <c r="U569" s="82">
        <v>0</v>
      </c>
      <c r="V569" s="82">
        <v>0</v>
      </c>
      <c r="W569" s="82">
        <v>0</v>
      </c>
      <c r="X569" s="82">
        <v>0</v>
      </c>
      <c r="Y569" s="77">
        <v>0</v>
      </c>
    </row>
    <row r="570" spans="18:25" x14ac:dyDescent="0.25">
      <c r="R570" s="73">
        <v>45873</v>
      </c>
      <c r="S570" s="46" t="s">
        <v>598</v>
      </c>
      <c r="T570" s="87">
        <v>1</v>
      </c>
      <c r="U570" s="82">
        <v>0</v>
      </c>
      <c r="V570" s="82">
        <v>0</v>
      </c>
      <c r="W570" s="82">
        <v>0</v>
      </c>
      <c r="X570" s="82">
        <v>0</v>
      </c>
      <c r="Y570" s="77">
        <v>0</v>
      </c>
    </row>
    <row r="571" spans="18:25" ht="15.75" thickBot="1" x14ac:dyDescent="0.3">
      <c r="R571" s="73">
        <v>45873</v>
      </c>
      <c r="S571" s="48" t="s">
        <v>588</v>
      </c>
      <c r="T571" s="87">
        <v>1</v>
      </c>
      <c r="U571" s="82">
        <v>0</v>
      </c>
      <c r="V571" s="82">
        <v>0</v>
      </c>
      <c r="W571" s="82">
        <v>0</v>
      </c>
      <c r="X571" s="82">
        <v>0</v>
      </c>
      <c r="Y571" s="77">
        <v>0</v>
      </c>
    </row>
    <row r="572" spans="18:25" ht="15.75" thickBot="1" x14ac:dyDescent="0.3">
      <c r="R572" s="73">
        <v>45876</v>
      </c>
      <c r="S572" s="71" t="s">
        <v>489</v>
      </c>
      <c r="T572" s="87">
        <v>1</v>
      </c>
      <c r="U572" s="82">
        <v>0</v>
      </c>
      <c r="V572" s="82">
        <v>0</v>
      </c>
      <c r="W572" s="82">
        <v>0</v>
      </c>
      <c r="X572" s="82">
        <v>0</v>
      </c>
      <c r="Y572" s="77">
        <v>0</v>
      </c>
    </row>
    <row r="573" spans="18:25" ht="15.75" thickBot="1" x14ac:dyDescent="0.3">
      <c r="R573" s="73">
        <v>45877</v>
      </c>
      <c r="S573" s="71" t="s">
        <v>574</v>
      </c>
      <c r="T573" s="87">
        <v>1</v>
      </c>
      <c r="U573" s="82">
        <v>0</v>
      </c>
      <c r="V573" s="82">
        <v>0</v>
      </c>
      <c r="W573" s="82">
        <v>0</v>
      </c>
      <c r="X573" s="82">
        <v>0</v>
      </c>
      <c r="Y573" s="77">
        <v>0</v>
      </c>
    </row>
    <row r="574" spans="18:25" x14ac:dyDescent="0.25">
      <c r="R574" s="73">
        <v>45879</v>
      </c>
      <c r="S574" s="46" t="s">
        <v>489</v>
      </c>
      <c r="T574" s="87">
        <v>1</v>
      </c>
      <c r="U574" s="82">
        <v>0</v>
      </c>
      <c r="V574" s="82">
        <v>0</v>
      </c>
      <c r="W574" s="82">
        <v>0</v>
      </c>
      <c r="X574" s="82">
        <v>0</v>
      </c>
      <c r="Y574" s="77">
        <v>0</v>
      </c>
    </row>
    <row r="575" spans="18:25" ht="15.75" thickBot="1" x14ac:dyDescent="0.3">
      <c r="R575" s="73">
        <v>45879</v>
      </c>
      <c r="S575" s="48" t="s">
        <v>488</v>
      </c>
      <c r="T575" s="87">
        <v>1</v>
      </c>
      <c r="U575" s="82">
        <v>0</v>
      </c>
      <c r="V575" s="82">
        <v>0</v>
      </c>
      <c r="W575" s="82">
        <v>0</v>
      </c>
      <c r="X575" s="82">
        <v>0</v>
      </c>
      <c r="Y575" s="77">
        <v>0</v>
      </c>
    </row>
    <row r="576" spans="18:25" x14ac:dyDescent="0.25">
      <c r="R576" s="73">
        <v>45880</v>
      </c>
      <c r="S576" s="46" t="s">
        <v>594</v>
      </c>
      <c r="T576" s="87">
        <v>1</v>
      </c>
      <c r="U576" s="82">
        <v>0</v>
      </c>
      <c r="V576" s="82">
        <v>0</v>
      </c>
      <c r="W576" s="82">
        <v>0</v>
      </c>
      <c r="X576" s="82">
        <v>0</v>
      </c>
      <c r="Y576" s="77">
        <v>0</v>
      </c>
    </row>
    <row r="577" spans="18:25" x14ac:dyDescent="0.25">
      <c r="R577" s="73">
        <v>45880</v>
      </c>
      <c r="S577" s="47" t="s">
        <v>588</v>
      </c>
      <c r="T577" s="87">
        <v>1</v>
      </c>
      <c r="U577" s="82">
        <v>0</v>
      </c>
      <c r="V577" s="82">
        <v>0</v>
      </c>
      <c r="W577" s="82">
        <v>0</v>
      </c>
      <c r="X577" s="82">
        <v>0</v>
      </c>
      <c r="Y577" s="77">
        <v>0</v>
      </c>
    </row>
    <row r="578" spans="18:25" ht="15.75" thickBot="1" x14ac:dyDescent="0.3">
      <c r="R578" s="73">
        <v>45880</v>
      </c>
      <c r="S578" s="48" t="s">
        <v>634</v>
      </c>
      <c r="T578" s="87">
        <v>2</v>
      </c>
      <c r="U578" s="82">
        <v>0</v>
      </c>
      <c r="V578" s="82">
        <v>0</v>
      </c>
      <c r="W578" s="82">
        <v>0</v>
      </c>
      <c r="X578" s="82">
        <v>0</v>
      </c>
      <c r="Y578" s="77">
        <v>0</v>
      </c>
    </row>
    <row r="579" spans="18:25" x14ac:dyDescent="0.25">
      <c r="R579" s="73">
        <v>45881</v>
      </c>
      <c r="S579" s="46" t="s">
        <v>581</v>
      </c>
      <c r="T579" s="87">
        <v>2</v>
      </c>
      <c r="U579" s="82">
        <v>0</v>
      </c>
      <c r="V579" s="82">
        <v>0</v>
      </c>
      <c r="W579" s="82">
        <v>0</v>
      </c>
      <c r="X579" s="82">
        <v>0</v>
      </c>
      <c r="Y579" s="77">
        <v>0</v>
      </c>
    </row>
    <row r="580" spans="18:25" x14ac:dyDescent="0.25">
      <c r="R580" s="73">
        <v>45881</v>
      </c>
      <c r="S580" s="47" t="s">
        <v>576</v>
      </c>
      <c r="T580" s="87">
        <v>1</v>
      </c>
      <c r="U580" s="82">
        <v>0</v>
      </c>
      <c r="V580" s="82">
        <v>0</v>
      </c>
      <c r="W580" s="82">
        <v>0</v>
      </c>
      <c r="X580" s="82">
        <v>0</v>
      </c>
      <c r="Y580" s="77">
        <v>0</v>
      </c>
    </row>
    <row r="581" spans="18:25" ht="15.75" thickBot="1" x14ac:dyDescent="0.3">
      <c r="R581" s="73">
        <v>45881</v>
      </c>
      <c r="S581" s="48" t="s">
        <v>601</v>
      </c>
      <c r="T581" s="87">
        <v>1</v>
      </c>
      <c r="U581" s="82">
        <v>0</v>
      </c>
      <c r="V581" s="82">
        <v>0</v>
      </c>
      <c r="W581" s="82">
        <v>0</v>
      </c>
      <c r="X581" s="82">
        <v>0</v>
      </c>
      <c r="Y581" s="77">
        <v>0</v>
      </c>
    </row>
    <row r="582" spans="18:25" ht="15.75" thickBot="1" x14ac:dyDescent="0.3">
      <c r="R582" s="73">
        <v>45883</v>
      </c>
      <c r="S582" s="71" t="s">
        <v>489</v>
      </c>
      <c r="T582" s="87">
        <v>1</v>
      </c>
      <c r="U582" s="82">
        <v>0</v>
      </c>
      <c r="V582" s="82">
        <v>0</v>
      </c>
      <c r="W582" s="82">
        <v>0</v>
      </c>
      <c r="X582" s="82">
        <v>0</v>
      </c>
      <c r="Y582" s="77">
        <v>0</v>
      </c>
    </row>
    <row r="583" spans="18:25" x14ac:dyDescent="0.25">
      <c r="R583" s="73">
        <v>45884</v>
      </c>
      <c r="S583" s="46" t="s">
        <v>491</v>
      </c>
      <c r="T583" s="87">
        <v>1</v>
      </c>
      <c r="U583" s="82">
        <v>0</v>
      </c>
      <c r="V583" s="82">
        <v>0</v>
      </c>
      <c r="W583" s="82">
        <v>0</v>
      </c>
      <c r="X583" s="82">
        <v>0</v>
      </c>
      <c r="Y583" s="77">
        <v>0</v>
      </c>
    </row>
    <row r="584" spans="18:25" ht="15.75" thickBot="1" x14ac:dyDescent="0.3">
      <c r="R584" s="73">
        <v>45884</v>
      </c>
      <c r="S584" s="48" t="s">
        <v>677</v>
      </c>
      <c r="T584" s="87">
        <v>1</v>
      </c>
      <c r="U584" s="82">
        <v>0</v>
      </c>
      <c r="V584" s="82">
        <v>0</v>
      </c>
      <c r="W584" s="82">
        <v>0</v>
      </c>
      <c r="X584" s="82">
        <v>0</v>
      </c>
      <c r="Y584" s="77">
        <v>0</v>
      </c>
    </row>
    <row r="585" spans="18:25" ht="15.75" thickBot="1" x14ac:dyDescent="0.3">
      <c r="R585" s="73">
        <v>45885</v>
      </c>
      <c r="S585" s="71" t="s">
        <v>594</v>
      </c>
      <c r="T585" s="87">
        <v>2</v>
      </c>
      <c r="U585" s="82">
        <v>0</v>
      </c>
      <c r="V585" s="82">
        <v>0</v>
      </c>
      <c r="W585" s="82">
        <v>0</v>
      </c>
      <c r="X585" s="82">
        <v>0</v>
      </c>
      <c r="Y585" s="77">
        <v>0</v>
      </c>
    </row>
    <row r="586" spans="18:25" x14ac:dyDescent="0.25">
      <c r="R586" s="73">
        <v>45890</v>
      </c>
      <c r="S586" s="46" t="s">
        <v>491</v>
      </c>
      <c r="T586" s="87">
        <v>1</v>
      </c>
      <c r="U586" s="82">
        <v>0</v>
      </c>
      <c r="V586" s="82">
        <v>0</v>
      </c>
      <c r="W586" s="82">
        <v>0</v>
      </c>
      <c r="X586" s="82">
        <v>0</v>
      </c>
      <c r="Y586" s="77">
        <v>0</v>
      </c>
    </row>
    <row r="587" spans="18:25" ht="15.75" thickBot="1" x14ac:dyDescent="0.3">
      <c r="R587" s="73">
        <v>45890</v>
      </c>
      <c r="S587" s="48" t="s">
        <v>576</v>
      </c>
      <c r="T587" s="87">
        <v>1</v>
      </c>
      <c r="U587" s="82">
        <v>0</v>
      </c>
      <c r="V587" s="82">
        <v>0</v>
      </c>
      <c r="W587" s="82">
        <v>0</v>
      </c>
      <c r="X587" s="82">
        <v>0</v>
      </c>
      <c r="Y587" s="77">
        <v>0</v>
      </c>
    </row>
    <row r="588" spans="18:25" ht="15.75" thickBot="1" x14ac:dyDescent="0.3">
      <c r="R588" s="73">
        <v>45891</v>
      </c>
      <c r="S588" s="71" t="s">
        <v>479</v>
      </c>
      <c r="T588" s="87">
        <v>1</v>
      </c>
      <c r="U588" s="82">
        <v>0</v>
      </c>
      <c r="V588" s="82">
        <v>0</v>
      </c>
      <c r="W588" s="82">
        <v>0</v>
      </c>
      <c r="X588" s="82">
        <v>0</v>
      </c>
      <c r="Y588" s="77">
        <v>0</v>
      </c>
    </row>
    <row r="589" spans="18:25" ht="15.75" thickBot="1" x14ac:dyDescent="0.3">
      <c r="R589" s="73">
        <v>45892</v>
      </c>
      <c r="S589" s="71" t="s">
        <v>488</v>
      </c>
      <c r="T589" s="87">
        <v>1</v>
      </c>
      <c r="U589" s="82">
        <v>0</v>
      </c>
      <c r="V589" s="82">
        <v>0</v>
      </c>
      <c r="W589" s="82">
        <v>0</v>
      </c>
      <c r="X589" s="82">
        <v>0</v>
      </c>
      <c r="Y589" s="77">
        <v>0</v>
      </c>
    </row>
    <row r="590" spans="18:25" x14ac:dyDescent="0.25">
      <c r="R590" s="73">
        <v>45894</v>
      </c>
      <c r="S590" s="46" t="s">
        <v>479</v>
      </c>
      <c r="T590" s="87">
        <v>1</v>
      </c>
      <c r="U590" s="82">
        <v>0</v>
      </c>
      <c r="V590" s="82">
        <v>0</v>
      </c>
      <c r="W590" s="82">
        <v>0</v>
      </c>
      <c r="X590" s="82">
        <v>0</v>
      </c>
      <c r="Y590" s="77">
        <v>0</v>
      </c>
    </row>
    <row r="591" spans="18:25" ht="15.75" thickBot="1" x14ac:dyDescent="0.3">
      <c r="R591" s="73">
        <v>45894</v>
      </c>
      <c r="S591" s="48" t="s">
        <v>594</v>
      </c>
      <c r="T591" s="87">
        <v>1</v>
      </c>
      <c r="U591" s="82">
        <v>0</v>
      </c>
      <c r="V591" s="82">
        <v>0</v>
      </c>
      <c r="W591" s="82">
        <v>0</v>
      </c>
      <c r="X591" s="82">
        <v>0</v>
      </c>
      <c r="Y591" s="77">
        <v>0</v>
      </c>
    </row>
    <row r="592" spans="18:25" ht="15.75" thickBot="1" x14ac:dyDescent="0.3">
      <c r="R592" s="73">
        <v>45895</v>
      </c>
      <c r="S592" s="71" t="s">
        <v>581</v>
      </c>
      <c r="T592" s="87">
        <v>1</v>
      </c>
      <c r="U592" s="82">
        <v>0</v>
      </c>
      <c r="V592" s="82">
        <v>0</v>
      </c>
      <c r="W592" s="82">
        <v>0</v>
      </c>
      <c r="X592" s="82">
        <v>0</v>
      </c>
      <c r="Y592" s="77">
        <v>0</v>
      </c>
    </row>
    <row r="593" spans="18:25" x14ac:dyDescent="0.25">
      <c r="R593" s="73">
        <v>45896</v>
      </c>
      <c r="S593" s="46" t="s">
        <v>489</v>
      </c>
      <c r="T593" s="87">
        <v>1</v>
      </c>
      <c r="U593" s="82">
        <v>0</v>
      </c>
      <c r="V593" s="82">
        <v>0</v>
      </c>
      <c r="W593" s="82">
        <v>0</v>
      </c>
      <c r="X593" s="82">
        <v>0</v>
      </c>
      <c r="Y593" s="77">
        <v>0</v>
      </c>
    </row>
    <row r="594" spans="18:25" x14ac:dyDescent="0.25">
      <c r="R594" s="73">
        <v>45896</v>
      </c>
      <c r="S594" s="47" t="s">
        <v>574</v>
      </c>
      <c r="T594" s="87">
        <v>1</v>
      </c>
      <c r="U594" s="82">
        <v>0</v>
      </c>
      <c r="V594" s="82">
        <v>0</v>
      </c>
      <c r="W594" s="82">
        <v>0</v>
      </c>
      <c r="X594" s="82">
        <v>0</v>
      </c>
      <c r="Y594" s="77">
        <v>0</v>
      </c>
    </row>
    <row r="595" spans="18:25" x14ac:dyDescent="0.25">
      <c r="R595" s="73">
        <v>45896</v>
      </c>
      <c r="S595" s="47" t="s">
        <v>579</v>
      </c>
      <c r="T595" s="87">
        <v>1</v>
      </c>
      <c r="U595" s="82">
        <v>0</v>
      </c>
      <c r="V595" s="82">
        <v>0</v>
      </c>
      <c r="W595" s="82">
        <v>0</v>
      </c>
      <c r="X595" s="82">
        <v>0</v>
      </c>
      <c r="Y595" s="77">
        <v>0</v>
      </c>
    </row>
    <row r="596" spans="18:25" ht="15.75" thickBot="1" x14ac:dyDescent="0.3">
      <c r="R596" s="73">
        <v>45896</v>
      </c>
      <c r="S596" s="48" t="s">
        <v>576</v>
      </c>
      <c r="T596" s="87">
        <v>1</v>
      </c>
      <c r="U596" s="82">
        <v>0</v>
      </c>
      <c r="V596" s="82">
        <v>0</v>
      </c>
      <c r="W596" s="82">
        <v>0</v>
      </c>
      <c r="X596" s="82">
        <v>0</v>
      </c>
      <c r="Y596" s="77">
        <v>0</v>
      </c>
    </row>
    <row r="597" spans="18:25" x14ac:dyDescent="0.25">
      <c r="R597" s="73">
        <v>45898</v>
      </c>
      <c r="S597" s="46" t="s">
        <v>677</v>
      </c>
      <c r="T597" s="87">
        <v>1</v>
      </c>
      <c r="U597" s="82">
        <v>0</v>
      </c>
      <c r="V597" s="82">
        <v>0</v>
      </c>
      <c r="W597" s="82">
        <v>0</v>
      </c>
      <c r="X597" s="82">
        <v>0</v>
      </c>
      <c r="Y597" s="77">
        <v>0</v>
      </c>
    </row>
    <row r="598" spans="18:25" ht="15.75" thickBot="1" x14ac:dyDescent="0.3">
      <c r="R598" s="73">
        <v>45898</v>
      </c>
      <c r="S598" s="48" t="s">
        <v>601</v>
      </c>
      <c r="T598" s="87">
        <v>1</v>
      </c>
      <c r="U598" s="82">
        <v>0</v>
      </c>
      <c r="V598" s="82">
        <v>0</v>
      </c>
      <c r="W598" s="82">
        <v>0</v>
      </c>
      <c r="X598" s="82">
        <v>0</v>
      </c>
      <c r="Y598" s="77">
        <v>0</v>
      </c>
    </row>
    <row r="599" spans="18:25" ht="15.75" thickBot="1" x14ac:dyDescent="0.3">
      <c r="R599" s="73">
        <v>45901</v>
      </c>
      <c r="S599" s="71" t="s">
        <v>588</v>
      </c>
      <c r="T599" s="87">
        <v>2</v>
      </c>
      <c r="U599" s="82">
        <v>0</v>
      </c>
      <c r="V599" s="82">
        <v>0</v>
      </c>
      <c r="W599" s="82">
        <v>0</v>
      </c>
      <c r="X599" s="82">
        <v>0</v>
      </c>
      <c r="Y599" s="77">
        <v>0</v>
      </c>
    </row>
    <row r="600" spans="18:25" x14ac:dyDescent="0.25">
      <c r="R600" s="73">
        <v>45902</v>
      </c>
      <c r="S600" s="46" t="s">
        <v>479</v>
      </c>
      <c r="T600" s="87">
        <v>1</v>
      </c>
      <c r="U600" s="82">
        <v>0</v>
      </c>
      <c r="V600" s="82">
        <v>0</v>
      </c>
      <c r="W600" s="82">
        <v>0</v>
      </c>
      <c r="X600" s="82">
        <v>0</v>
      </c>
      <c r="Y600" s="77">
        <v>0</v>
      </c>
    </row>
    <row r="601" spans="18:25" ht="15.75" thickBot="1" x14ac:dyDescent="0.3">
      <c r="R601" s="74">
        <v>45902</v>
      </c>
      <c r="S601" s="48" t="s">
        <v>574</v>
      </c>
      <c r="T601" s="87">
        <v>1</v>
      </c>
      <c r="U601" s="82">
        <v>0</v>
      </c>
      <c r="V601" s="82">
        <v>0</v>
      </c>
      <c r="W601" s="82">
        <v>0</v>
      </c>
      <c r="X601" s="82">
        <v>0</v>
      </c>
      <c r="Y601" s="77">
        <v>0</v>
      </c>
    </row>
    <row r="602" spans="18:25" ht="15.75" thickBot="1" x14ac:dyDescent="0.3">
      <c r="R602" s="72">
        <v>45905</v>
      </c>
      <c r="S602" s="71" t="s">
        <v>490</v>
      </c>
      <c r="T602" s="87">
        <v>1</v>
      </c>
      <c r="U602" s="82">
        <v>0</v>
      </c>
      <c r="V602" s="82">
        <v>0</v>
      </c>
      <c r="W602" s="82">
        <v>0</v>
      </c>
      <c r="X602" s="82">
        <v>0</v>
      </c>
      <c r="Y602" s="77">
        <v>0</v>
      </c>
    </row>
    <row r="603" spans="18:25" ht="15.75" thickBot="1" x14ac:dyDescent="0.3">
      <c r="R603" s="73">
        <v>45907</v>
      </c>
      <c r="S603" s="71" t="s">
        <v>588</v>
      </c>
      <c r="T603" s="87">
        <v>1</v>
      </c>
      <c r="U603" s="82">
        <v>0</v>
      </c>
      <c r="V603" s="82">
        <v>0</v>
      </c>
      <c r="W603" s="82">
        <v>0</v>
      </c>
      <c r="X603" s="82">
        <v>0</v>
      </c>
      <c r="Y603" s="77">
        <v>0</v>
      </c>
    </row>
    <row r="604" spans="18:25" ht="15.75" thickBot="1" x14ac:dyDescent="0.3">
      <c r="R604" s="73">
        <v>45908</v>
      </c>
      <c r="S604" s="71" t="s">
        <v>598</v>
      </c>
      <c r="T604" s="87">
        <v>1</v>
      </c>
      <c r="U604" s="82">
        <v>0</v>
      </c>
      <c r="V604" s="82">
        <v>0</v>
      </c>
      <c r="W604" s="82">
        <v>0</v>
      </c>
      <c r="X604" s="82">
        <v>0</v>
      </c>
      <c r="Y604" s="77">
        <v>0</v>
      </c>
    </row>
    <row r="605" spans="18:25" ht="15.75" thickBot="1" x14ac:dyDescent="0.3">
      <c r="R605" s="73">
        <v>45909</v>
      </c>
      <c r="S605" s="71" t="s">
        <v>488</v>
      </c>
      <c r="T605" s="87">
        <v>1</v>
      </c>
      <c r="U605" s="82">
        <v>0</v>
      </c>
      <c r="V605" s="82">
        <v>0</v>
      </c>
      <c r="W605" s="82">
        <v>0</v>
      </c>
      <c r="X605" s="82">
        <v>0</v>
      </c>
      <c r="Y605" s="77">
        <v>0</v>
      </c>
    </row>
    <row r="606" spans="18:25" x14ac:dyDescent="0.25">
      <c r="R606" s="73">
        <v>45911</v>
      </c>
      <c r="S606" s="46" t="s">
        <v>598</v>
      </c>
      <c r="T606" s="87">
        <v>1</v>
      </c>
      <c r="U606" s="82">
        <v>0</v>
      </c>
      <c r="V606" s="82">
        <v>0</v>
      </c>
      <c r="W606" s="82">
        <v>0</v>
      </c>
      <c r="X606" s="82">
        <v>0</v>
      </c>
      <c r="Y606" s="77">
        <v>0</v>
      </c>
    </row>
    <row r="607" spans="18:25" x14ac:dyDescent="0.25">
      <c r="R607" s="73">
        <v>45911</v>
      </c>
      <c r="S607" s="47" t="s">
        <v>677</v>
      </c>
      <c r="T607" s="87">
        <v>1</v>
      </c>
      <c r="U607" s="82">
        <v>0</v>
      </c>
      <c r="V607" s="82">
        <v>0</v>
      </c>
      <c r="W607" s="82">
        <v>0</v>
      </c>
      <c r="X607" s="82">
        <v>0</v>
      </c>
      <c r="Y607" s="77">
        <v>0</v>
      </c>
    </row>
    <row r="608" spans="18:25" ht="15.75" thickBot="1" x14ac:dyDescent="0.3">
      <c r="R608" s="73">
        <v>45911</v>
      </c>
      <c r="S608" s="48" t="s">
        <v>601</v>
      </c>
      <c r="T608" s="87">
        <v>1</v>
      </c>
      <c r="U608" s="82">
        <v>0</v>
      </c>
      <c r="V608" s="82">
        <v>0</v>
      </c>
      <c r="W608" s="82">
        <v>0</v>
      </c>
      <c r="X608" s="82">
        <v>0</v>
      </c>
      <c r="Y608" s="77">
        <v>0</v>
      </c>
    </row>
    <row r="609" spans="18:25" ht="15.75" thickBot="1" x14ac:dyDescent="0.3">
      <c r="R609" s="73">
        <v>45914</v>
      </c>
      <c r="S609" s="71" t="s">
        <v>576</v>
      </c>
      <c r="T609" s="87">
        <v>1</v>
      </c>
      <c r="U609" s="82">
        <v>0</v>
      </c>
      <c r="V609" s="82">
        <v>0</v>
      </c>
      <c r="W609" s="82">
        <v>0</v>
      </c>
      <c r="X609" s="82">
        <v>0</v>
      </c>
      <c r="Y609" s="77">
        <v>0</v>
      </c>
    </row>
    <row r="610" spans="18:25" x14ac:dyDescent="0.25">
      <c r="R610" s="73">
        <v>45916</v>
      </c>
      <c r="S610" s="46" t="s">
        <v>489</v>
      </c>
      <c r="T610" s="87">
        <v>1</v>
      </c>
      <c r="U610" s="82">
        <v>0</v>
      </c>
      <c r="V610" s="82">
        <v>0</v>
      </c>
      <c r="W610" s="82">
        <v>0</v>
      </c>
      <c r="X610" s="82">
        <v>0</v>
      </c>
      <c r="Y610" s="77">
        <v>0</v>
      </c>
    </row>
    <row r="611" spans="18:25" ht="15.75" thickBot="1" x14ac:dyDescent="0.3">
      <c r="R611" s="73">
        <v>45916</v>
      </c>
      <c r="S611" s="48" t="s">
        <v>479</v>
      </c>
      <c r="T611" s="87">
        <v>1</v>
      </c>
      <c r="U611" s="82">
        <v>0</v>
      </c>
      <c r="V611" s="82">
        <v>0</v>
      </c>
      <c r="W611" s="82">
        <v>0</v>
      </c>
      <c r="X611" s="82">
        <v>0</v>
      </c>
      <c r="Y611" s="77">
        <v>0</v>
      </c>
    </row>
    <row r="612" spans="18:25" x14ac:dyDescent="0.25">
      <c r="R612" s="73">
        <v>45917</v>
      </c>
      <c r="S612" s="46" t="s">
        <v>490</v>
      </c>
      <c r="T612" s="87">
        <v>1</v>
      </c>
      <c r="U612" s="82">
        <v>0</v>
      </c>
      <c r="V612" s="82">
        <v>0</v>
      </c>
      <c r="W612" s="82">
        <v>0</v>
      </c>
      <c r="X612" s="82">
        <v>0</v>
      </c>
      <c r="Y612" s="77">
        <v>0</v>
      </c>
    </row>
    <row r="613" spans="18:25" x14ac:dyDescent="0.25">
      <c r="R613" s="73">
        <v>45917</v>
      </c>
      <c r="S613" s="47" t="s">
        <v>594</v>
      </c>
      <c r="T613" s="87">
        <v>1</v>
      </c>
      <c r="U613" s="82">
        <v>1</v>
      </c>
      <c r="V613" s="82">
        <v>0</v>
      </c>
      <c r="W613" s="82">
        <v>0</v>
      </c>
      <c r="X613" s="82">
        <v>1</v>
      </c>
      <c r="Y613" s="77">
        <v>0</v>
      </c>
    </row>
    <row r="614" spans="18:25" ht="15.75" thickBot="1" x14ac:dyDescent="0.3">
      <c r="R614" s="73">
        <v>45917</v>
      </c>
      <c r="S614" s="48" t="s">
        <v>579</v>
      </c>
      <c r="T614" s="87">
        <v>1</v>
      </c>
      <c r="U614" s="82">
        <v>0</v>
      </c>
      <c r="V614" s="82">
        <v>0</v>
      </c>
      <c r="W614" s="82">
        <v>0</v>
      </c>
      <c r="X614" s="82">
        <v>0</v>
      </c>
      <c r="Y614" s="77">
        <v>0</v>
      </c>
    </row>
    <row r="615" spans="18:25" x14ac:dyDescent="0.25">
      <c r="R615" s="73">
        <v>45919</v>
      </c>
      <c r="S615" s="46" t="s">
        <v>634</v>
      </c>
      <c r="T615" s="87">
        <v>1</v>
      </c>
      <c r="U615" s="82">
        <v>0</v>
      </c>
      <c r="V615" s="82">
        <v>0</v>
      </c>
      <c r="W615" s="82">
        <v>0</v>
      </c>
      <c r="X615" s="82">
        <v>0</v>
      </c>
      <c r="Y615" s="77">
        <v>0</v>
      </c>
    </row>
    <row r="616" spans="18:25" ht="15.75" thickBot="1" x14ac:dyDescent="0.3">
      <c r="R616" s="73">
        <v>45919</v>
      </c>
      <c r="S616" s="48" t="s">
        <v>574</v>
      </c>
      <c r="T616" s="87">
        <v>1</v>
      </c>
      <c r="U616" s="82">
        <v>0</v>
      </c>
      <c r="V616" s="82">
        <v>0</v>
      </c>
      <c r="W616" s="82">
        <v>0</v>
      </c>
      <c r="X616" s="82">
        <v>0</v>
      </c>
      <c r="Y616" s="77">
        <v>0</v>
      </c>
    </row>
    <row r="617" spans="18:25" x14ac:dyDescent="0.25">
      <c r="R617" s="73">
        <v>45920</v>
      </c>
      <c r="S617" s="46" t="s">
        <v>490</v>
      </c>
      <c r="T617" s="87">
        <v>1</v>
      </c>
      <c r="U617" s="82">
        <v>0</v>
      </c>
      <c r="V617" s="82">
        <v>0</v>
      </c>
      <c r="W617" s="82">
        <v>0</v>
      </c>
      <c r="X617" s="82">
        <v>0</v>
      </c>
      <c r="Y617" s="77">
        <v>0</v>
      </c>
    </row>
    <row r="618" spans="18:25" x14ac:dyDescent="0.25">
      <c r="R618" s="73">
        <v>45920</v>
      </c>
      <c r="S618" s="47" t="s">
        <v>594</v>
      </c>
      <c r="T618" s="87">
        <v>1</v>
      </c>
      <c r="U618" s="82">
        <v>0</v>
      </c>
      <c r="V618" s="82">
        <v>0</v>
      </c>
      <c r="W618" s="82">
        <v>0</v>
      </c>
      <c r="X618" s="82">
        <v>0</v>
      </c>
      <c r="Y618" s="77">
        <v>0</v>
      </c>
    </row>
    <row r="619" spans="18:25" ht="15.75" thickBot="1" x14ac:dyDescent="0.3">
      <c r="R619" s="73">
        <v>45920</v>
      </c>
      <c r="S619" s="48" t="s">
        <v>576</v>
      </c>
      <c r="T619" s="87">
        <v>1</v>
      </c>
      <c r="U619" s="82">
        <v>0</v>
      </c>
      <c r="V619" s="82">
        <v>0</v>
      </c>
      <c r="W619" s="82">
        <v>0</v>
      </c>
      <c r="X619" s="82">
        <v>0</v>
      </c>
      <c r="Y619" s="77">
        <v>0</v>
      </c>
    </row>
    <row r="620" spans="18:25" x14ac:dyDescent="0.25">
      <c r="R620" s="73">
        <v>45921</v>
      </c>
      <c r="S620" s="46" t="s">
        <v>479</v>
      </c>
      <c r="T620" s="87">
        <v>1</v>
      </c>
      <c r="U620" s="82">
        <v>0</v>
      </c>
      <c r="V620" s="82">
        <v>0</v>
      </c>
      <c r="W620" s="82">
        <v>0</v>
      </c>
      <c r="X620" s="82">
        <v>0</v>
      </c>
      <c r="Y620" s="77">
        <v>0</v>
      </c>
    </row>
    <row r="621" spans="18:25" ht="15.75" thickBot="1" x14ac:dyDescent="0.3">
      <c r="R621" s="73">
        <v>45921</v>
      </c>
      <c r="S621" s="48" t="s">
        <v>581</v>
      </c>
      <c r="T621" s="87">
        <v>1</v>
      </c>
      <c r="U621" s="82">
        <v>0</v>
      </c>
      <c r="V621" s="82">
        <v>0</v>
      </c>
      <c r="W621" s="82">
        <v>0</v>
      </c>
      <c r="X621" s="82">
        <v>0</v>
      </c>
      <c r="Y621" s="77">
        <v>0</v>
      </c>
    </row>
    <row r="622" spans="18:25" ht="15.75" thickBot="1" x14ac:dyDescent="0.3">
      <c r="R622" s="73">
        <v>45924</v>
      </c>
      <c r="S622" s="71" t="s">
        <v>579</v>
      </c>
      <c r="T622" s="87">
        <v>1</v>
      </c>
      <c r="U622" s="82">
        <v>0</v>
      </c>
      <c r="V622" s="82">
        <v>0</v>
      </c>
      <c r="W622" s="82">
        <v>0</v>
      </c>
      <c r="X622" s="82">
        <v>0</v>
      </c>
      <c r="Y622" s="77">
        <v>0</v>
      </c>
    </row>
    <row r="623" spans="18:25" x14ac:dyDescent="0.25">
      <c r="R623" s="73">
        <v>45925</v>
      </c>
      <c r="S623" s="46" t="s">
        <v>489</v>
      </c>
      <c r="T623" s="87">
        <v>1</v>
      </c>
      <c r="U623" s="82">
        <v>0</v>
      </c>
      <c r="V623" s="82">
        <v>0</v>
      </c>
      <c r="W623" s="82">
        <v>0</v>
      </c>
      <c r="X623" s="82">
        <v>0</v>
      </c>
      <c r="Y623" s="77">
        <v>0</v>
      </c>
    </row>
    <row r="624" spans="18:25" x14ac:dyDescent="0.25">
      <c r="R624" s="73">
        <v>45925</v>
      </c>
      <c r="S624" s="47" t="s">
        <v>588</v>
      </c>
      <c r="T624" s="87">
        <v>1</v>
      </c>
      <c r="U624" s="82">
        <v>0</v>
      </c>
      <c r="V624" s="82">
        <v>0</v>
      </c>
      <c r="W624" s="82">
        <v>0</v>
      </c>
      <c r="X624" s="82">
        <v>0</v>
      </c>
      <c r="Y624" s="77">
        <v>0</v>
      </c>
    </row>
    <row r="625" spans="18:25" ht="15.75" thickBot="1" x14ac:dyDescent="0.3">
      <c r="R625" s="73">
        <v>45925</v>
      </c>
      <c r="S625" s="48" t="s">
        <v>601</v>
      </c>
      <c r="T625" s="87">
        <v>1</v>
      </c>
      <c r="U625" s="82">
        <v>0</v>
      </c>
      <c r="V625" s="82">
        <v>0</v>
      </c>
      <c r="W625" s="82">
        <v>0</v>
      </c>
      <c r="X625" s="82">
        <v>0</v>
      </c>
      <c r="Y625" s="77">
        <v>0</v>
      </c>
    </row>
    <row r="626" spans="18:25" ht="15.75" thickBot="1" x14ac:dyDescent="0.3">
      <c r="R626" s="73">
        <v>45926</v>
      </c>
      <c r="S626" s="71" t="s">
        <v>581</v>
      </c>
      <c r="T626" s="87">
        <v>1</v>
      </c>
      <c r="U626" s="82">
        <v>0</v>
      </c>
      <c r="V626" s="82">
        <v>0</v>
      </c>
      <c r="W626" s="82">
        <v>0</v>
      </c>
      <c r="X626" s="82">
        <v>0</v>
      </c>
      <c r="Y626" s="77">
        <v>0</v>
      </c>
    </row>
    <row r="627" spans="18:25" ht="15.75" thickBot="1" x14ac:dyDescent="0.3">
      <c r="R627" s="73">
        <v>45927</v>
      </c>
      <c r="S627" s="71" t="s">
        <v>598</v>
      </c>
      <c r="T627" s="87">
        <v>1</v>
      </c>
      <c r="U627" s="82">
        <v>0</v>
      </c>
      <c r="V627" s="82">
        <v>0</v>
      </c>
      <c r="W627" s="82">
        <v>0</v>
      </c>
      <c r="X627" s="82">
        <v>0</v>
      </c>
      <c r="Y627" s="77">
        <v>0</v>
      </c>
    </row>
    <row r="628" spans="18:25" x14ac:dyDescent="0.25">
      <c r="R628" s="73">
        <v>45928</v>
      </c>
      <c r="S628" s="46" t="s">
        <v>491</v>
      </c>
      <c r="T628" s="87">
        <v>1</v>
      </c>
      <c r="U628" s="82">
        <v>0</v>
      </c>
      <c r="V628" s="82">
        <v>0</v>
      </c>
      <c r="W628" s="82">
        <v>0</v>
      </c>
      <c r="X628" s="82">
        <v>0</v>
      </c>
      <c r="Y628" s="77">
        <v>0</v>
      </c>
    </row>
    <row r="629" spans="18:25" ht="15.75" thickBot="1" x14ac:dyDescent="0.3">
      <c r="R629" s="73">
        <v>45928</v>
      </c>
      <c r="S629" s="48" t="s">
        <v>634</v>
      </c>
      <c r="T629" s="87">
        <v>1</v>
      </c>
      <c r="U629" s="82">
        <v>0</v>
      </c>
      <c r="V629" s="82">
        <v>0</v>
      </c>
      <c r="W629" s="82">
        <v>0</v>
      </c>
      <c r="X629" s="82">
        <v>0</v>
      </c>
      <c r="Y629" s="77">
        <v>0</v>
      </c>
    </row>
    <row r="630" spans="18:25" x14ac:dyDescent="0.25">
      <c r="R630" s="73">
        <v>45929</v>
      </c>
      <c r="S630" s="46" t="s">
        <v>479</v>
      </c>
      <c r="T630" s="87">
        <v>1</v>
      </c>
      <c r="U630" s="82">
        <v>0</v>
      </c>
      <c r="V630" s="82">
        <v>0</v>
      </c>
      <c r="W630" s="82">
        <v>0</v>
      </c>
      <c r="X630" s="82">
        <v>0</v>
      </c>
      <c r="Y630" s="77">
        <v>0</v>
      </c>
    </row>
    <row r="631" spans="18:25" x14ac:dyDescent="0.25">
      <c r="R631" s="73">
        <v>45929</v>
      </c>
      <c r="S631" s="47" t="s">
        <v>581</v>
      </c>
      <c r="T631" s="87">
        <v>1</v>
      </c>
      <c r="U631" s="82">
        <v>0</v>
      </c>
      <c r="V631" s="82">
        <v>0</v>
      </c>
      <c r="W631" s="82">
        <v>0</v>
      </c>
      <c r="X631" s="82">
        <v>0</v>
      </c>
      <c r="Y631" s="77">
        <v>0</v>
      </c>
    </row>
    <row r="632" spans="18:25" ht="15.75" thickBot="1" x14ac:dyDescent="0.3">
      <c r="R632" s="73">
        <v>45929</v>
      </c>
      <c r="S632" s="48" t="s">
        <v>579</v>
      </c>
      <c r="T632" s="87">
        <v>1</v>
      </c>
      <c r="U632" s="82">
        <v>0</v>
      </c>
      <c r="V632" s="82">
        <v>0</v>
      </c>
      <c r="W632" s="82">
        <v>0</v>
      </c>
      <c r="X632" s="82">
        <v>0</v>
      </c>
      <c r="Y632" s="77">
        <v>0</v>
      </c>
    </row>
    <row r="633" spans="18:25" ht="15.75" thickBot="1" x14ac:dyDescent="0.3">
      <c r="R633" s="73">
        <v>45930</v>
      </c>
      <c r="S633" s="71" t="s">
        <v>489</v>
      </c>
      <c r="T633" s="87">
        <v>1</v>
      </c>
      <c r="U633" s="82">
        <v>0</v>
      </c>
      <c r="V633" s="82">
        <v>0</v>
      </c>
      <c r="W633" s="82">
        <v>0</v>
      </c>
      <c r="X633" s="82">
        <v>0</v>
      </c>
      <c r="Y633" s="77">
        <v>0</v>
      </c>
    </row>
    <row r="634" spans="18:25" ht="15.75" thickBot="1" x14ac:dyDescent="0.3">
      <c r="R634" s="73">
        <v>45931</v>
      </c>
      <c r="S634" s="71" t="s">
        <v>491</v>
      </c>
      <c r="T634" s="87">
        <v>1</v>
      </c>
      <c r="U634" s="82">
        <v>0</v>
      </c>
      <c r="V634" s="82">
        <v>0</v>
      </c>
      <c r="W634" s="82">
        <v>0</v>
      </c>
      <c r="X634" s="82">
        <v>0</v>
      </c>
      <c r="Y634" s="77">
        <v>0</v>
      </c>
    </row>
    <row r="635" spans="18:25" x14ac:dyDescent="0.25">
      <c r="R635" s="73">
        <v>45932</v>
      </c>
      <c r="S635" s="46" t="s">
        <v>598</v>
      </c>
      <c r="T635" s="87">
        <v>1</v>
      </c>
      <c r="U635" s="82">
        <v>0</v>
      </c>
      <c r="V635" s="82">
        <v>0</v>
      </c>
      <c r="W635" s="82">
        <v>0</v>
      </c>
      <c r="X635" s="82">
        <v>0</v>
      </c>
      <c r="Y635" s="77">
        <v>0</v>
      </c>
    </row>
    <row r="636" spans="18:25" ht="15.75" thickBot="1" x14ac:dyDescent="0.3">
      <c r="R636" s="73">
        <v>45932</v>
      </c>
      <c r="S636" s="48" t="s">
        <v>581</v>
      </c>
      <c r="T636" s="87">
        <v>1</v>
      </c>
      <c r="U636" s="82">
        <v>0</v>
      </c>
      <c r="V636" s="82">
        <v>0</v>
      </c>
      <c r="W636" s="82">
        <v>0</v>
      </c>
      <c r="X636" s="82">
        <v>0</v>
      </c>
      <c r="Y636" s="77">
        <v>0</v>
      </c>
    </row>
    <row r="637" spans="18:25" x14ac:dyDescent="0.25">
      <c r="R637" s="73">
        <v>45933</v>
      </c>
      <c r="S637" s="46" t="s">
        <v>594</v>
      </c>
      <c r="T637" s="87">
        <v>1</v>
      </c>
      <c r="U637" s="82">
        <v>0</v>
      </c>
      <c r="V637" s="82">
        <v>0</v>
      </c>
      <c r="W637" s="82">
        <v>0</v>
      </c>
      <c r="X637" s="82">
        <v>0</v>
      </c>
      <c r="Y637" s="77">
        <v>0</v>
      </c>
    </row>
    <row r="638" spans="18:25" x14ac:dyDescent="0.25">
      <c r="R638" s="73">
        <v>45933</v>
      </c>
      <c r="S638" s="47" t="s">
        <v>634</v>
      </c>
      <c r="T638" s="87">
        <v>1</v>
      </c>
      <c r="U638" s="82">
        <v>0</v>
      </c>
      <c r="V638" s="82">
        <v>0</v>
      </c>
      <c r="W638" s="82">
        <v>0</v>
      </c>
      <c r="X638" s="82">
        <v>0</v>
      </c>
      <c r="Y638" s="77">
        <v>0</v>
      </c>
    </row>
    <row r="639" spans="18:25" ht="15.75" thickBot="1" x14ac:dyDescent="0.3">
      <c r="R639" s="73">
        <v>45933</v>
      </c>
      <c r="S639" s="48" t="s">
        <v>579</v>
      </c>
      <c r="T639" s="87">
        <v>1</v>
      </c>
      <c r="U639" s="82">
        <v>0</v>
      </c>
      <c r="V639" s="82">
        <v>0</v>
      </c>
      <c r="W639" s="82">
        <v>0</v>
      </c>
      <c r="X639" s="82">
        <v>0</v>
      </c>
      <c r="Y639" s="77">
        <v>0</v>
      </c>
    </row>
    <row r="640" spans="18:25" x14ac:dyDescent="0.25">
      <c r="R640" s="73">
        <v>45934</v>
      </c>
      <c r="S640" s="46" t="s">
        <v>491</v>
      </c>
      <c r="T640" s="87">
        <v>1</v>
      </c>
      <c r="U640" s="82">
        <v>0</v>
      </c>
      <c r="V640" s="82">
        <v>0</v>
      </c>
      <c r="W640" s="82">
        <v>0</v>
      </c>
      <c r="X640" s="82">
        <v>0</v>
      </c>
      <c r="Y640" s="77">
        <v>0</v>
      </c>
    </row>
    <row r="641" spans="18:25" ht="15.75" thickBot="1" x14ac:dyDescent="0.3">
      <c r="R641" s="73">
        <v>45934</v>
      </c>
      <c r="S641" s="48" t="s">
        <v>594</v>
      </c>
      <c r="T641" s="87">
        <v>1</v>
      </c>
      <c r="U641" s="82">
        <v>0</v>
      </c>
      <c r="V641" s="82">
        <v>0</v>
      </c>
      <c r="W641" s="82">
        <v>0</v>
      </c>
      <c r="X641" s="82">
        <v>0</v>
      </c>
      <c r="Y641" s="77">
        <v>0</v>
      </c>
    </row>
    <row r="642" spans="18:25" ht="15.75" thickBot="1" x14ac:dyDescent="0.3">
      <c r="R642" s="73">
        <v>45937</v>
      </c>
      <c r="S642" s="71" t="s">
        <v>594</v>
      </c>
      <c r="T642" s="87">
        <v>1</v>
      </c>
      <c r="U642" s="82">
        <v>0</v>
      </c>
      <c r="V642" s="82">
        <v>0</v>
      </c>
      <c r="W642" s="82">
        <v>0</v>
      </c>
      <c r="X642" s="82">
        <v>0</v>
      </c>
      <c r="Y642" s="77">
        <v>0</v>
      </c>
    </row>
    <row r="643" spans="18:25" x14ac:dyDescent="0.25">
      <c r="R643" s="73">
        <v>45938</v>
      </c>
      <c r="S643" s="46" t="s">
        <v>488</v>
      </c>
      <c r="T643" s="87">
        <v>1</v>
      </c>
      <c r="U643" s="82">
        <v>0</v>
      </c>
      <c r="V643" s="82">
        <v>0</v>
      </c>
      <c r="W643" s="82">
        <v>0</v>
      </c>
      <c r="X643" s="82">
        <v>0</v>
      </c>
      <c r="Y643" s="77">
        <v>0</v>
      </c>
    </row>
    <row r="644" spans="18:25" ht="15.75" thickBot="1" x14ac:dyDescent="0.3">
      <c r="R644" s="73">
        <v>45938</v>
      </c>
      <c r="S644" s="48" t="s">
        <v>581</v>
      </c>
      <c r="T644" s="87">
        <v>1</v>
      </c>
      <c r="U644" s="82">
        <v>0</v>
      </c>
      <c r="V644" s="82">
        <v>0</v>
      </c>
      <c r="W644" s="82">
        <v>0</v>
      </c>
      <c r="X644" s="82">
        <v>0</v>
      </c>
      <c r="Y644" s="77">
        <v>0</v>
      </c>
    </row>
    <row r="645" spans="18:25" x14ac:dyDescent="0.25">
      <c r="R645" s="73">
        <v>45939</v>
      </c>
      <c r="S645" s="46" t="s">
        <v>581</v>
      </c>
      <c r="T645" s="87">
        <v>1</v>
      </c>
      <c r="U645" s="82">
        <v>0</v>
      </c>
      <c r="V645" s="82">
        <v>0</v>
      </c>
      <c r="W645" s="82">
        <v>0</v>
      </c>
      <c r="X645" s="82">
        <v>0</v>
      </c>
      <c r="Y645" s="77">
        <v>0</v>
      </c>
    </row>
    <row r="646" spans="18:25" ht="15.75" thickBot="1" x14ac:dyDescent="0.3">
      <c r="R646" s="73">
        <v>45939</v>
      </c>
      <c r="S646" s="48" t="s">
        <v>579</v>
      </c>
      <c r="T646" s="87">
        <v>1</v>
      </c>
      <c r="U646" s="82">
        <v>0</v>
      </c>
      <c r="V646" s="82">
        <v>0</v>
      </c>
      <c r="W646" s="82">
        <v>0</v>
      </c>
      <c r="X646" s="82">
        <v>0</v>
      </c>
      <c r="Y646" s="77">
        <v>0</v>
      </c>
    </row>
    <row r="647" spans="18:25" ht="15.75" thickBot="1" x14ac:dyDescent="0.3">
      <c r="R647" s="73">
        <v>45940</v>
      </c>
      <c r="S647" s="71" t="s">
        <v>588</v>
      </c>
      <c r="T647" s="87">
        <v>1</v>
      </c>
      <c r="U647" s="82">
        <v>0</v>
      </c>
      <c r="V647" s="82">
        <v>0</v>
      </c>
      <c r="W647" s="82">
        <v>0</v>
      </c>
      <c r="X647" s="82">
        <v>0</v>
      </c>
      <c r="Y647" s="77">
        <v>0</v>
      </c>
    </row>
    <row r="648" spans="18:25" ht="15.75" thickBot="1" x14ac:dyDescent="0.3">
      <c r="R648" s="73">
        <v>45941</v>
      </c>
      <c r="S648" s="71" t="s">
        <v>576</v>
      </c>
      <c r="T648" s="87">
        <v>1</v>
      </c>
      <c r="U648" s="82">
        <v>0</v>
      </c>
      <c r="V648" s="82">
        <v>0</v>
      </c>
      <c r="W648" s="82">
        <v>0</v>
      </c>
      <c r="X648" s="82">
        <v>0</v>
      </c>
      <c r="Y648" s="77">
        <v>0</v>
      </c>
    </row>
    <row r="649" spans="18:25" x14ac:dyDescent="0.25">
      <c r="R649" s="73">
        <v>45942</v>
      </c>
      <c r="S649" s="46" t="s">
        <v>490</v>
      </c>
      <c r="T649" s="87">
        <v>1</v>
      </c>
      <c r="U649" s="82">
        <v>0</v>
      </c>
      <c r="V649" s="82">
        <v>0</v>
      </c>
      <c r="W649" s="82">
        <v>0</v>
      </c>
      <c r="X649" s="82">
        <v>0</v>
      </c>
      <c r="Y649" s="77">
        <v>0</v>
      </c>
    </row>
    <row r="650" spans="18:25" x14ac:dyDescent="0.25">
      <c r="R650" s="73">
        <v>45942</v>
      </c>
      <c r="S650" s="47" t="s">
        <v>479</v>
      </c>
      <c r="T650" s="87">
        <v>1</v>
      </c>
      <c r="U650" s="82">
        <v>0</v>
      </c>
      <c r="V650" s="82">
        <v>0</v>
      </c>
      <c r="W650" s="82">
        <v>0</v>
      </c>
      <c r="X650" s="82">
        <v>0</v>
      </c>
      <c r="Y650" s="77">
        <v>0</v>
      </c>
    </row>
    <row r="651" spans="18:25" x14ac:dyDescent="0.25">
      <c r="R651" s="73">
        <v>45942</v>
      </c>
      <c r="S651" s="47" t="s">
        <v>576</v>
      </c>
      <c r="T651" s="87">
        <v>1</v>
      </c>
      <c r="U651" s="82">
        <v>0</v>
      </c>
      <c r="V651" s="82">
        <v>0</v>
      </c>
      <c r="W651" s="82">
        <v>0</v>
      </c>
      <c r="X651" s="82">
        <v>0</v>
      </c>
      <c r="Y651" s="77">
        <v>0</v>
      </c>
    </row>
    <row r="652" spans="18:25" ht="15.75" thickBot="1" x14ac:dyDescent="0.3">
      <c r="R652" s="73">
        <v>45942</v>
      </c>
      <c r="S652" s="48" t="s">
        <v>601</v>
      </c>
      <c r="T652" s="87">
        <v>1</v>
      </c>
      <c r="U652" s="82">
        <v>0</v>
      </c>
      <c r="V652" s="82">
        <v>0</v>
      </c>
      <c r="W652" s="82">
        <v>0</v>
      </c>
      <c r="X652" s="82">
        <v>0</v>
      </c>
      <c r="Y652" s="77">
        <v>0</v>
      </c>
    </row>
    <row r="653" spans="18:25" x14ac:dyDescent="0.25">
      <c r="R653" s="73">
        <v>45943</v>
      </c>
      <c r="S653" s="46" t="s">
        <v>588</v>
      </c>
      <c r="T653" s="87">
        <v>1</v>
      </c>
      <c r="U653" s="82">
        <v>0</v>
      </c>
      <c r="V653" s="82">
        <v>0</v>
      </c>
      <c r="W653" s="82">
        <v>0</v>
      </c>
      <c r="X653" s="82">
        <v>0</v>
      </c>
      <c r="Y653" s="77">
        <v>0</v>
      </c>
    </row>
    <row r="654" spans="18:25" ht="15.75" thickBot="1" x14ac:dyDescent="0.3">
      <c r="R654" s="73">
        <v>45943</v>
      </c>
      <c r="S654" s="48" t="s">
        <v>601</v>
      </c>
      <c r="T654" s="87">
        <v>1</v>
      </c>
      <c r="U654" s="82">
        <v>0</v>
      </c>
      <c r="V654" s="82">
        <v>0</v>
      </c>
      <c r="W654" s="82">
        <v>0</v>
      </c>
      <c r="X654" s="82">
        <v>0</v>
      </c>
      <c r="Y654" s="77">
        <v>0</v>
      </c>
    </row>
    <row r="655" spans="18:25" x14ac:dyDescent="0.25">
      <c r="R655" s="73">
        <v>45944</v>
      </c>
      <c r="S655" s="46" t="s">
        <v>490</v>
      </c>
      <c r="T655" s="87">
        <v>1</v>
      </c>
      <c r="U655" s="82">
        <v>0</v>
      </c>
      <c r="V655" s="82">
        <v>0</v>
      </c>
      <c r="W655" s="82">
        <v>0</v>
      </c>
      <c r="X655" s="82">
        <v>0</v>
      </c>
      <c r="Y655" s="77">
        <v>0</v>
      </c>
    </row>
    <row r="656" spans="18:25" ht="15.75" thickBot="1" x14ac:dyDescent="0.3">
      <c r="R656" s="73">
        <v>45944</v>
      </c>
      <c r="S656" s="48" t="s">
        <v>576</v>
      </c>
      <c r="T656" s="87">
        <v>1</v>
      </c>
      <c r="U656" s="82">
        <v>0</v>
      </c>
      <c r="V656" s="82">
        <v>0</v>
      </c>
      <c r="W656" s="82">
        <v>0</v>
      </c>
      <c r="X656" s="82">
        <v>0</v>
      </c>
      <c r="Y656" s="77">
        <v>0</v>
      </c>
    </row>
    <row r="657" spans="18:25" x14ac:dyDescent="0.25">
      <c r="R657" s="73">
        <v>45946</v>
      </c>
      <c r="S657" s="46" t="s">
        <v>598</v>
      </c>
      <c r="T657" s="87">
        <v>1</v>
      </c>
      <c r="U657" s="82">
        <v>0</v>
      </c>
      <c r="V657" s="82">
        <v>0</v>
      </c>
      <c r="W657" s="82">
        <v>0</v>
      </c>
      <c r="X657" s="82">
        <v>0</v>
      </c>
      <c r="Y657" s="77">
        <v>0</v>
      </c>
    </row>
    <row r="658" spans="18:25" ht="15.75" thickBot="1" x14ac:dyDescent="0.3">
      <c r="R658" s="73">
        <v>45946</v>
      </c>
      <c r="S658" s="48" t="s">
        <v>574</v>
      </c>
      <c r="T658" s="87">
        <v>1</v>
      </c>
      <c r="U658" s="82">
        <v>0</v>
      </c>
      <c r="V658" s="82">
        <v>0</v>
      </c>
      <c r="W658" s="82">
        <v>0</v>
      </c>
      <c r="X658" s="82">
        <v>0</v>
      </c>
      <c r="Y658" s="77">
        <v>0</v>
      </c>
    </row>
    <row r="659" spans="18:25" x14ac:dyDescent="0.25">
      <c r="R659" s="73">
        <v>45947</v>
      </c>
      <c r="S659" s="46" t="s">
        <v>488</v>
      </c>
      <c r="T659" s="87">
        <v>1</v>
      </c>
      <c r="U659" s="82">
        <v>0</v>
      </c>
      <c r="V659" s="82">
        <v>0</v>
      </c>
      <c r="W659" s="82">
        <v>0</v>
      </c>
      <c r="X659" s="82">
        <v>0</v>
      </c>
      <c r="Y659" s="77">
        <v>0</v>
      </c>
    </row>
    <row r="660" spans="18:25" ht="15.75" thickBot="1" x14ac:dyDescent="0.3">
      <c r="R660" s="73">
        <v>45947</v>
      </c>
      <c r="S660" s="48" t="s">
        <v>588</v>
      </c>
      <c r="T660" s="87">
        <v>1</v>
      </c>
      <c r="U660" s="82">
        <v>0</v>
      </c>
      <c r="V660" s="82">
        <v>0</v>
      </c>
      <c r="W660" s="82">
        <v>0</v>
      </c>
      <c r="X660" s="82">
        <v>0</v>
      </c>
      <c r="Y660" s="77">
        <v>0</v>
      </c>
    </row>
    <row r="661" spans="18:25" x14ac:dyDescent="0.25">
      <c r="R661" s="73">
        <v>45948</v>
      </c>
      <c r="S661" s="46" t="s">
        <v>581</v>
      </c>
      <c r="T661" s="87">
        <v>1</v>
      </c>
      <c r="U661" s="82">
        <v>0</v>
      </c>
      <c r="V661" s="82">
        <v>0</v>
      </c>
      <c r="W661" s="82">
        <v>0</v>
      </c>
      <c r="X661" s="82">
        <v>0</v>
      </c>
      <c r="Y661" s="77">
        <v>0</v>
      </c>
    </row>
    <row r="662" spans="18:25" ht="15.75" thickBot="1" x14ac:dyDescent="0.3">
      <c r="R662" s="73">
        <v>45948</v>
      </c>
      <c r="S662" s="48" t="s">
        <v>574</v>
      </c>
      <c r="T662" s="87">
        <v>1</v>
      </c>
      <c r="U662" s="82">
        <v>0</v>
      </c>
      <c r="V662" s="82">
        <v>0</v>
      </c>
      <c r="W662" s="82">
        <v>0</v>
      </c>
      <c r="X662" s="82">
        <v>0</v>
      </c>
      <c r="Y662" s="77">
        <v>0</v>
      </c>
    </row>
    <row r="663" spans="18:25" ht="15.75" thickBot="1" x14ac:dyDescent="0.3">
      <c r="R663" s="73">
        <v>45949</v>
      </c>
      <c r="S663" s="71" t="s">
        <v>491</v>
      </c>
      <c r="T663" s="87">
        <v>1</v>
      </c>
      <c r="U663" s="82">
        <v>0</v>
      </c>
      <c r="V663" s="82">
        <v>0</v>
      </c>
      <c r="W663" s="82">
        <v>0</v>
      </c>
      <c r="X663" s="82">
        <v>0</v>
      </c>
      <c r="Y663" s="77">
        <v>0</v>
      </c>
    </row>
    <row r="664" spans="18:25" ht="15.75" thickBot="1" x14ac:dyDescent="0.3">
      <c r="R664" s="73">
        <v>45950</v>
      </c>
      <c r="S664" s="71" t="s">
        <v>574</v>
      </c>
      <c r="T664" s="87">
        <v>2</v>
      </c>
      <c r="U664" s="82">
        <v>0</v>
      </c>
      <c r="V664" s="82">
        <v>0</v>
      </c>
      <c r="W664" s="82">
        <v>0</v>
      </c>
      <c r="X664" s="82">
        <v>0</v>
      </c>
      <c r="Y664" s="77">
        <v>0</v>
      </c>
    </row>
    <row r="665" spans="18:25" ht="15.75" thickBot="1" x14ac:dyDescent="0.3">
      <c r="R665" s="73">
        <v>45951</v>
      </c>
      <c r="S665" s="71" t="s">
        <v>594</v>
      </c>
      <c r="T665" s="87">
        <v>1</v>
      </c>
      <c r="U665" s="82">
        <v>0</v>
      </c>
      <c r="V665" s="82">
        <v>0</v>
      </c>
      <c r="W665" s="82">
        <v>0</v>
      </c>
      <c r="X665" s="82">
        <v>0</v>
      </c>
      <c r="Y665" s="77">
        <v>0</v>
      </c>
    </row>
    <row r="666" spans="18:25" ht="15.75" thickBot="1" x14ac:dyDescent="0.3">
      <c r="R666" s="73">
        <v>45953</v>
      </c>
      <c r="S666" s="71" t="s">
        <v>490</v>
      </c>
      <c r="T666" s="87">
        <v>1</v>
      </c>
      <c r="U666" s="82">
        <v>0</v>
      </c>
      <c r="V666" s="82">
        <v>0</v>
      </c>
      <c r="W666" s="82">
        <v>0</v>
      </c>
      <c r="X666" s="82">
        <v>0</v>
      </c>
      <c r="Y666" s="77">
        <v>0</v>
      </c>
    </row>
    <row r="667" spans="18:25" x14ac:dyDescent="0.25">
      <c r="R667" s="73">
        <v>45954</v>
      </c>
      <c r="S667" s="46" t="s">
        <v>574</v>
      </c>
      <c r="T667" s="87">
        <v>1</v>
      </c>
      <c r="U667" s="82">
        <v>0</v>
      </c>
      <c r="V667" s="82">
        <v>0</v>
      </c>
      <c r="W667" s="82">
        <v>0</v>
      </c>
      <c r="X667" s="82">
        <v>0</v>
      </c>
      <c r="Y667" s="77">
        <v>0</v>
      </c>
    </row>
    <row r="668" spans="18:25" x14ac:dyDescent="0.25">
      <c r="R668" s="73">
        <v>45954</v>
      </c>
      <c r="S668" s="47" t="s">
        <v>579</v>
      </c>
      <c r="T668" s="87">
        <v>1</v>
      </c>
      <c r="U668" s="82">
        <v>0</v>
      </c>
      <c r="V668" s="82">
        <v>0</v>
      </c>
      <c r="W668" s="82">
        <v>0</v>
      </c>
      <c r="X668" s="82">
        <v>0</v>
      </c>
      <c r="Y668" s="77">
        <v>0</v>
      </c>
    </row>
    <row r="669" spans="18:25" ht="15.75" thickBot="1" x14ac:dyDescent="0.3">
      <c r="R669" s="73">
        <v>45954</v>
      </c>
      <c r="S669" s="48" t="s">
        <v>601</v>
      </c>
      <c r="T669" s="87">
        <v>1</v>
      </c>
      <c r="U669" s="82">
        <v>0</v>
      </c>
      <c r="V669" s="82">
        <v>0</v>
      </c>
      <c r="W669" s="82">
        <v>0</v>
      </c>
      <c r="X669" s="82">
        <v>0</v>
      </c>
      <c r="Y669" s="77">
        <v>0</v>
      </c>
    </row>
    <row r="670" spans="18:25" x14ac:dyDescent="0.25">
      <c r="R670" s="73">
        <v>45955</v>
      </c>
      <c r="S670" s="46" t="s">
        <v>594</v>
      </c>
      <c r="T670" s="87">
        <v>1</v>
      </c>
      <c r="U670" s="82">
        <v>0</v>
      </c>
      <c r="V670" s="82">
        <v>0</v>
      </c>
      <c r="W670" s="82">
        <v>0</v>
      </c>
      <c r="X670" s="82">
        <v>0</v>
      </c>
      <c r="Y670" s="77">
        <v>0</v>
      </c>
    </row>
    <row r="671" spans="18:25" ht="15.75" thickBot="1" x14ac:dyDescent="0.3">
      <c r="R671" s="73">
        <v>45955</v>
      </c>
      <c r="S671" s="48" t="s">
        <v>579</v>
      </c>
      <c r="T671" s="87">
        <v>1</v>
      </c>
      <c r="U671" s="82">
        <v>0</v>
      </c>
      <c r="V671" s="82">
        <v>0</v>
      </c>
      <c r="W671" s="82">
        <v>0</v>
      </c>
      <c r="X671" s="82">
        <v>0</v>
      </c>
      <c r="Y671" s="77">
        <v>0</v>
      </c>
    </row>
    <row r="672" spans="18:25" x14ac:dyDescent="0.25">
      <c r="R672" s="73">
        <v>45956</v>
      </c>
      <c r="S672" s="46" t="s">
        <v>579</v>
      </c>
      <c r="T672" s="87">
        <v>1</v>
      </c>
      <c r="U672" s="82">
        <v>0</v>
      </c>
      <c r="V672" s="82">
        <v>0</v>
      </c>
      <c r="W672" s="82">
        <v>0</v>
      </c>
      <c r="X672" s="82">
        <v>0</v>
      </c>
      <c r="Y672" s="77">
        <v>0</v>
      </c>
    </row>
    <row r="673" spans="18:25" x14ac:dyDescent="0.25">
      <c r="R673" s="73">
        <v>45956</v>
      </c>
      <c r="S673" s="47" t="s">
        <v>576</v>
      </c>
      <c r="T673" s="87">
        <v>1</v>
      </c>
      <c r="U673" s="82">
        <v>0</v>
      </c>
      <c r="V673" s="82">
        <v>0</v>
      </c>
      <c r="W673" s="82">
        <v>0</v>
      </c>
      <c r="X673" s="82">
        <v>0</v>
      </c>
      <c r="Y673" s="77">
        <v>0</v>
      </c>
    </row>
    <row r="674" spans="18:25" ht="15.75" thickBot="1" x14ac:dyDescent="0.3">
      <c r="R674" s="73">
        <v>45956</v>
      </c>
      <c r="S674" s="48" t="s">
        <v>601</v>
      </c>
      <c r="T674" s="87">
        <v>1</v>
      </c>
      <c r="U674" s="82">
        <v>0</v>
      </c>
      <c r="V674" s="82">
        <v>0</v>
      </c>
      <c r="W674" s="82">
        <v>0</v>
      </c>
      <c r="X674" s="82">
        <v>0</v>
      </c>
      <c r="Y674" s="77">
        <v>0</v>
      </c>
    </row>
    <row r="675" spans="18:25" ht="15.75" thickBot="1" x14ac:dyDescent="0.3">
      <c r="R675" s="73">
        <v>45957</v>
      </c>
      <c r="S675" s="71" t="s">
        <v>579</v>
      </c>
      <c r="T675" s="87">
        <v>1</v>
      </c>
      <c r="U675" s="82">
        <v>0</v>
      </c>
      <c r="V675" s="82">
        <v>0</v>
      </c>
      <c r="W675" s="82">
        <v>0</v>
      </c>
      <c r="X675" s="82">
        <v>0</v>
      </c>
      <c r="Y675" s="77">
        <v>0</v>
      </c>
    </row>
    <row r="676" spans="18:25" ht="15.75" thickBot="1" x14ac:dyDescent="0.3">
      <c r="R676" s="73">
        <v>45958</v>
      </c>
      <c r="S676" s="71" t="s">
        <v>490</v>
      </c>
      <c r="T676" s="87">
        <v>2</v>
      </c>
      <c r="U676" s="82">
        <v>0</v>
      </c>
      <c r="V676" s="82">
        <v>0</v>
      </c>
      <c r="W676" s="82">
        <v>0</v>
      </c>
      <c r="X676" s="82">
        <v>0</v>
      </c>
      <c r="Y676" s="77">
        <v>0</v>
      </c>
    </row>
    <row r="677" spans="18:25" ht="15.75" thickBot="1" x14ac:dyDescent="0.3">
      <c r="R677" s="73">
        <v>45959</v>
      </c>
      <c r="S677" s="71" t="s">
        <v>490</v>
      </c>
      <c r="T677" s="87">
        <v>1</v>
      </c>
      <c r="U677" s="82">
        <v>0</v>
      </c>
      <c r="V677" s="82">
        <v>0</v>
      </c>
      <c r="W677" s="82">
        <v>0</v>
      </c>
      <c r="X677" s="82">
        <v>0</v>
      </c>
      <c r="Y677" s="77">
        <v>0</v>
      </c>
    </row>
    <row r="678" spans="18:25" x14ac:dyDescent="0.25">
      <c r="R678" s="73">
        <v>45962</v>
      </c>
      <c r="S678" s="46" t="s">
        <v>581</v>
      </c>
      <c r="T678" s="87">
        <v>1</v>
      </c>
      <c r="U678" s="82">
        <v>0</v>
      </c>
      <c r="V678" s="82">
        <v>0</v>
      </c>
      <c r="W678" s="82">
        <v>0</v>
      </c>
      <c r="X678" s="82">
        <v>0</v>
      </c>
      <c r="Y678" s="77">
        <v>0</v>
      </c>
    </row>
    <row r="679" spans="18:25" ht="15.75" thickBot="1" x14ac:dyDescent="0.3">
      <c r="R679" s="73">
        <v>45962</v>
      </c>
      <c r="S679" s="48" t="s">
        <v>576</v>
      </c>
      <c r="T679" s="87">
        <v>1</v>
      </c>
      <c r="U679" s="82">
        <v>0</v>
      </c>
      <c r="V679" s="82">
        <v>0</v>
      </c>
      <c r="W679" s="82">
        <v>0</v>
      </c>
      <c r="X679" s="82">
        <v>0</v>
      </c>
      <c r="Y679" s="77">
        <v>0</v>
      </c>
    </row>
    <row r="680" spans="18:25" x14ac:dyDescent="0.25">
      <c r="R680" s="73">
        <v>45963</v>
      </c>
      <c r="S680" s="46" t="s">
        <v>677</v>
      </c>
      <c r="T680" s="87">
        <v>1</v>
      </c>
      <c r="U680" s="82">
        <v>0</v>
      </c>
      <c r="V680" s="82">
        <v>0</v>
      </c>
      <c r="W680" s="82">
        <v>0</v>
      </c>
      <c r="X680" s="82">
        <v>0</v>
      </c>
      <c r="Y680" s="77">
        <v>0</v>
      </c>
    </row>
    <row r="681" spans="18:25" x14ac:dyDescent="0.25">
      <c r="R681" s="73">
        <v>45963</v>
      </c>
      <c r="S681" s="47" t="s">
        <v>634</v>
      </c>
      <c r="T681" s="87">
        <v>1</v>
      </c>
      <c r="U681" s="82">
        <v>0</v>
      </c>
      <c r="V681" s="82">
        <v>0</v>
      </c>
      <c r="W681" s="82">
        <v>0</v>
      </c>
      <c r="X681" s="82">
        <v>0</v>
      </c>
      <c r="Y681" s="77">
        <v>0</v>
      </c>
    </row>
    <row r="682" spans="18:25" ht="15.75" thickBot="1" x14ac:dyDescent="0.3">
      <c r="R682" s="73">
        <v>45963</v>
      </c>
      <c r="S682" s="48" t="s">
        <v>576</v>
      </c>
      <c r="T682" s="87">
        <v>1</v>
      </c>
      <c r="U682" s="82">
        <v>0</v>
      </c>
      <c r="V682" s="82">
        <v>0</v>
      </c>
      <c r="W682" s="82">
        <v>0</v>
      </c>
      <c r="X682" s="82">
        <v>0</v>
      </c>
      <c r="Y682" s="77">
        <v>0</v>
      </c>
    </row>
    <row r="683" spans="18:25" x14ac:dyDescent="0.25">
      <c r="R683" s="73">
        <v>45964</v>
      </c>
      <c r="S683" s="46" t="s">
        <v>574</v>
      </c>
      <c r="T683" s="87">
        <v>1</v>
      </c>
      <c r="U683" s="82">
        <v>0</v>
      </c>
      <c r="V683" s="82">
        <v>0</v>
      </c>
      <c r="W683" s="82">
        <v>0</v>
      </c>
      <c r="X683" s="82">
        <v>0</v>
      </c>
      <c r="Y683" s="77">
        <v>0</v>
      </c>
    </row>
    <row r="684" spans="18:25" ht="15.75" thickBot="1" x14ac:dyDescent="0.3">
      <c r="R684" s="73">
        <v>45964</v>
      </c>
      <c r="S684" s="48" t="s">
        <v>601</v>
      </c>
      <c r="T684" s="87">
        <v>2</v>
      </c>
      <c r="U684" s="82">
        <v>0</v>
      </c>
      <c r="V684" s="82">
        <v>0</v>
      </c>
      <c r="W684" s="82">
        <v>0</v>
      </c>
      <c r="X684" s="82">
        <v>0</v>
      </c>
      <c r="Y684" s="77">
        <v>0</v>
      </c>
    </row>
    <row r="685" spans="18:25" ht="15.75" thickBot="1" x14ac:dyDescent="0.3">
      <c r="R685" s="73">
        <v>45965</v>
      </c>
      <c r="S685" s="71" t="s">
        <v>677</v>
      </c>
      <c r="T685" s="87">
        <v>1</v>
      </c>
      <c r="U685" s="82">
        <v>0</v>
      </c>
      <c r="V685" s="82">
        <v>0</v>
      </c>
      <c r="W685" s="82">
        <v>0</v>
      </c>
      <c r="X685" s="82">
        <v>0</v>
      </c>
      <c r="Y685" s="77">
        <v>0</v>
      </c>
    </row>
    <row r="686" spans="18:25" x14ac:dyDescent="0.25">
      <c r="R686" s="73">
        <v>45966</v>
      </c>
      <c r="S686" s="46" t="s">
        <v>588</v>
      </c>
      <c r="T686" s="87">
        <v>1</v>
      </c>
      <c r="U686" s="82">
        <v>0</v>
      </c>
      <c r="V686" s="82">
        <v>0</v>
      </c>
      <c r="W686" s="82">
        <v>0</v>
      </c>
      <c r="X686" s="82">
        <v>0</v>
      </c>
      <c r="Y686" s="77">
        <v>0</v>
      </c>
    </row>
    <row r="687" spans="18:25" ht="15.75" thickBot="1" x14ac:dyDescent="0.3">
      <c r="R687" s="73">
        <v>45966</v>
      </c>
      <c r="S687" s="48" t="s">
        <v>579</v>
      </c>
      <c r="T687" s="87">
        <v>1</v>
      </c>
      <c r="U687" s="82">
        <v>0</v>
      </c>
      <c r="V687" s="82">
        <v>0</v>
      </c>
      <c r="W687" s="82">
        <v>0</v>
      </c>
      <c r="X687" s="82">
        <v>0</v>
      </c>
      <c r="Y687" s="77">
        <v>0</v>
      </c>
    </row>
    <row r="688" spans="18:25" x14ac:dyDescent="0.25">
      <c r="R688" s="73">
        <v>45970</v>
      </c>
      <c r="S688" s="46" t="s">
        <v>598</v>
      </c>
      <c r="T688" s="87">
        <v>1</v>
      </c>
      <c r="U688" s="82">
        <v>0</v>
      </c>
      <c r="V688" s="82">
        <v>0</v>
      </c>
      <c r="W688" s="82">
        <v>0</v>
      </c>
      <c r="X688" s="82">
        <v>0</v>
      </c>
      <c r="Y688" s="77">
        <v>0</v>
      </c>
    </row>
    <row r="689" spans="18:25" ht="15.75" thickBot="1" x14ac:dyDescent="0.3">
      <c r="R689" s="73">
        <v>45970</v>
      </c>
      <c r="S689" s="48" t="s">
        <v>594</v>
      </c>
      <c r="T689" s="87">
        <v>1</v>
      </c>
      <c r="U689" s="82">
        <v>0</v>
      </c>
      <c r="V689" s="82">
        <v>0</v>
      </c>
      <c r="W689" s="82">
        <v>0</v>
      </c>
      <c r="X689" s="82">
        <v>0</v>
      </c>
      <c r="Y689" s="77">
        <v>0</v>
      </c>
    </row>
    <row r="690" spans="18:25" ht="15.75" thickBot="1" x14ac:dyDescent="0.3">
      <c r="R690" s="74">
        <v>45971</v>
      </c>
      <c r="S690" s="71" t="s">
        <v>488</v>
      </c>
      <c r="T690" s="87">
        <v>1</v>
      </c>
      <c r="U690" s="82">
        <v>0</v>
      </c>
      <c r="V690" s="82">
        <v>0</v>
      </c>
      <c r="W690" s="82">
        <v>0</v>
      </c>
      <c r="X690" s="82">
        <v>0</v>
      </c>
      <c r="Y690" s="77">
        <v>0</v>
      </c>
    </row>
    <row r="691" spans="18:25" ht="15.75" thickBot="1" x14ac:dyDescent="0.3">
      <c r="R691" s="72">
        <v>45974</v>
      </c>
      <c r="S691" s="71" t="s">
        <v>677</v>
      </c>
      <c r="T691" s="87">
        <v>1</v>
      </c>
      <c r="U691" s="82">
        <v>0</v>
      </c>
      <c r="V691" s="82">
        <v>0</v>
      </c>
      <c r="W691" s="82">
        <v>0</v>
      </c>
      <c r="X691" s="82">
        <v>0</v>
      </c>
      <c r="Y691" s="77">
        <v>0</v>
      </c>
    </row>
    <row r="692" spans="18:25" x14ac:dyDescent="0.25">
      <c r="R692" s="73">
        <v>45976</v>
      </c>
      <c r="S692" s="46" t="s">
        <v>491</v>
      </c>
      <c r="T692" s="87">
        <v>1</v>
      </c>
      <c r="U692" s="82">
        <v>0</v>
      </c>
      <c r="V692" s="82">
        <v>0</v>
      </c>
      <c r="W692" s="82">
        <v>0</v>
      </c>
      <c r="X692" s="82">
        <v>0</v>
      </c>
      <c r="Y692" s="77">
        <v>0</v>
      </c>
    </row>
    <row r="693" spans="18:25" x14ac:dyDescent="0.25">
      <c r="R693" s="73">
        <v>45976</v>
      </c>
      <c r="S693" s="47" t="s">
        <v>479</v>
      </c>
      <c r="T693" s="87">
        <v>1</v>
      </c>
      <c r="U693" s="82">
        <v>0</v>
      </c>
      <c r="V693" s="82">
        <v>0</v>
      </c>
      <c r="W693" s="82">
        <v>0</v>
      </c>
      <c r="X693" s="82">
        <v>0</v>
      </c>
      <c r="Y693" s="77">
        <v>0</v>
      </c>
    </row>
    <row r="694" spans="18:25" ht="15.75" thickBot="1" x14ac:dyDescent="0.3">
      <c r="R694" s="73">
        <v>45976</v>
      </c>
      <c r="S694" s="48" t="s">
        <v>598</v>
      </c>
      <c r="T694" s="87">
        <v>1</v>
      </c>
      <c r="U694" s="82">
        <v>0</v>
      </c>
      <c r="V694" s="82">
        <v>0</v>
      </c>
      <c r="W694" s="82">
        <v>0</v>
      </c>
      <c r="X694" s="82">
        <v>0</v>
      </c>
      <c r="Y694" s="77">
        <v>0</v>
      </c>
    </row>
    <row r="695" spans="18:25" ht="15.75" thickBot="1" x14ac:dyDescent="0.3">
      <c r="R695" s="73">
        <v>45977</v>
      </c>
      <c r="S695" s="71" t="s">
        <v>601</v>
      </c>
      <c r="T695" s="87">
        <v>1</v>
      </c>
      <c r="U695" s="82">
        <v>0</v>
      </c>
      <c r="V695" s="82">
        <v>0</v>
      </c>
      <c r="W695" s="82">
        <v>0</v>
      </c>
      <c r="X695" s="82">
        <v>0</v>
      </c>
      <c r="Y695" s="77">
        <v>0</v>
      </c>
    </row>
    <row r="696" spans="18:25" ht="15.75" thickBot="1" x14ac:dyDescent="0.3">
      <c r="R696" s="73">
        <v>45978</v>
      </c>
      <c r="S696" s="71" t="s">
        <v>594</v>
      </c>
      <c r="T696" s="87">
        <v>1</v>
      </c>
      <c r="U696" s="82">
        <v>0</v>
      </c>
      <c r="V696" s="82">
        <v>0</v>
      </c>
      <c r="W696" s="82">
        <v>0</v>
      </c>
      <c r="X696" s="82">
        <v>0</v>
      </c>
      <c r="Y696" s="77">
        <v>0</v>
      </c>
    </row>
    <row r="697" spans="18:25" x14ac:dyDescent="0.25">
      <c r="R697" s="73">
        <v>45979</v>
      </c>
      <c r="S697" s="46" t="s">
        <v>489</v>
      </c>
      <c r="T697" s="87">
        <v>1</v>
      </c>
      <c r="U697" s="82">
        <v>0</v>
      </c>
      <c r="V697" s="82">
        <v>0</v>
      </c>
      <c r="W697" s="82">
        <v>0</v>
      </c>
      <c r="X697" s="82">
        <v>0</v>
      </c>
      <c r="Y697" s="77">
        <v>0</v>
      </c>
    </row>
    <row r="698" spans="18:25" x14ac:dyDescent="0.25">
      <c r="R698" s="73">
        <v>45979</v>
      </c>
      <c r="S698" s="47" t="s">
        <v>491</v>
      </c>
      <c r="T698" s="87">
        <v>1</v>
      </c>
      <c r="U698" s="82">
        <v>0</v>
      </c>
      <c r="V698" s="82">
        <v>0</v>
      </c>
      <c r="W698" s="82">
        <v>0</v>
      </c>
      <c r="X698" s="82">
        <v>0</v>
      </c>
      <c r="Y698" s="77">
        <v>0</v>
      </c>
    </row>
    <row r="699" spans="18:25" x14ac:dyDescent="0.25">
      <c r="R699" s="73">
        <v>45979</v>
      </c>
      <c r="S699" s="47" t="s">
        <v>634</v>
      </c>
      <c r="T699" s="87">
        <v>1</v>
      </c>
      <c r="U699" s="82">
        <v>0</v>
      </c>
      <c r="V699" s="82">
        <v>0</v>
      </c>
      <c r="W699" s="82">
        <v>0</v>
      </c>
      <c r="X699" s="82">
        <v>0</v>
      </c>
      <c r="Y699" s="77">
        <v>0</v>
      </c>
    </row>
    <row r="700" spans="18:25" x14ac:dyDescent="0.25">
      <c r="R700" s="73">
        <v>45979</v>
      </c>
      <c r="S700" s="47" t="s">
        <v>579</v>
      </c>
      <c r="T700" s="87">
        <v>1</v>
      </c>
      <c r="U700" s="82">
        <v>0</v>
      </c>
      <c r="V700" s="82">
        <v>0</v>
      </c>
      <c r="W700" s="82">
        <v>0</v>
      </c>
      <c r="X700" s="82">
        <v>0</v>
      </c>
      <c r="Y700" s="77">
        <v>0</v>
      </c>
    </row>
    <row r="701" spans="18:25" ht="15.75" thickBot="1" x14ac:dyDescent="0.3">
      <c r="R701" s="73">
        <v>45979</v>
      </c>
      <c r="S701" s="48" t="s">
        <v>576</v>
      </c>
      <c r="T701" s="87">
        <v>1</v>
      </c>
      <c r="U701" s="82">
        <v>0</v>
      </c>
      <c r="V701" s="82">
        <v>0</v>
      </c>
      <c r="W701" s="82">
        <v>0</v>
      </c>
      <c r="X701" s="82">
        <v>0</v>
      </c>
      <c r="Y701" s="77">
        <v>0</v>
      </c>
    </row>
    <row r="702" spans="18:25" ht="15.75" thickBot="1" x14ac:dyDescent="0.3">
      <c r="R702" s="73">
        <v>45981</v>
      </c>
      <c r="S702" s="71" t="s">
        <v>491</v>
      </c>
      <c r="T702" s="87">
        <v>2</v>
      </c>
      <c r="U702" s="82">
        <v>0</v>
      </c>
      <c r="V702" s="82">
        <v>0</v>
      </c>
      <c r="W702" s="82">
        <v>0</v>
      </c>
      <c r="X702" s="82">
        <v>0</v>
      </c>
      <c r="Y702" s="77">
        <v>0</v>
      </c>
    </row>
    <row r="703" spans="18:25" ht="15.75" thickBot="1" x14ac:dyDescent="0.3">
      <c r="R703" s="73">
        <v>45982</v>
      </c>
      <c r="S703" s="71" t="s">
        <v>479</v>
      </c>
      <c r="T703" s="87">
        <v>1</v>
      </c>
      <c r="U703" s="82">
        <v>0</v>
      </c>
      <c r="V703" s="82">
        <v>0</v>
      </c>
      <c r="W703" s="82">
        <v>0</v>
      </c>
      <c r="X703" s="82">
        <v>0</v>
      </c>
      <c r="Y703" s="77">
        <v>0</v>
      </c>
    </row>
    <row r="704" spans="18:25" ht="15.75" thickBot="1" x14ac:dyDescent="0.3">
      <c r="R704" s="73">
        <v>45983</v>
      </c>
      <c r="S704" s="71" t="s">
        <v>581</v>
      </c>
      <c r="T704" s="87">
        <v>1</v>
      </c>
      <c r="U704" s="82">
        <v>0</v>
      </c>
      <c r="V704" s="82">
        <v>0</v>
      </c>
      <c r="W704" s="82">
        <v>0</v>
      </c>
      <c r="X704" s="82">
        <v>0</v>
      </c>
      <c r="Y704" s="77">
        <v>0</v>
      </c>
    </row>
    <row r="705" spans="18:25" ht="15.75" thickBot="1" x14ac:dyDescent="0.3">
      <c r="R705" s="73">
        <v>45984</v>
      </c>
      <c r="S705" s="71" t="s">
        <v>489</v>
      </c>
      <c r="T705" s="87">
        <v>1</v>
      </c>
      <c r="U705" s="82">
        <v>0</v>
      </c>
      <c r="V705" s="82">
        <v>0</v>
      </c>
      <c r="W705" s="82">
        <v>0</v>
      </c>
      <c r="X705" s="82">
        <v>0</v>
      </c>
      <c r="Y705" s="77">
        <v>0</v>
      </c>
    </row>
    <row r="706" spans="18:25" x14ac:dyDescent="0.25">
      <c r="R706" s="73">
        <v>45986</v>
      </c>
      <c r="S706" s="46" t="s">
        <v>581</v>
      </c>
      <c r="T706" s="87">
        <v>1</v>
      </c>
      <c r="U706" s="82">
        <v>0</v>
      </c>
      <c r="V706" s="82">
        <v>0</v>
      </c>
      <c r="W706" s="82">
        <v>0</v>
      </c>
      <c r="X706" s="82">
        <v>0</v>
      </c>
      <c r="Y706" s="77">
        <v>0</v>
      </c>
    </row>
    <row r="707" spans="18:25" ht="15.75" thickBot="1" x14ac:dyDescent="0.3">
      <c r="R707" s="73">
        <v>45986</v>
      </c>
      <c r="S707" s="48" t="s">
        <v>574</v>
      </c>
      <c r="T707" s="87">
        <v>1</v>
      </c>
      <c r="U707" s="82">
        <v>0</v>
      </c>
      <c r="V707" s="82">
        <v>0</v>
      </c>
      <c r="W707" s="82">
        <v>0</v>
      </c>
      <c r="X707" s="82">
        <v>0</v>
      </c>
      <c r="Y707" s="77">
        <v>0</v>
      </c>
    </row>
    <row r="708" spans="18:25" ht="15.75" thickBot="1" x14ac:dyDescent="0.3">
      <c r="R708" s="73">
        <v>45987</v>
      </c>
      <c r="S708" s="71" t="s">
        <v>634</v>
      </c>
      <c r="T708" s="87">
        <v>1</v>
      </c>
      <c r="U708" s="82">
        <v>0</v>
      </c>
      <c r="V708" s="82">
        <v>0</v>
      </c>
      <c r="W708" s="82">
        <v>0</v>
      </c>
      <c r="X708" s="82">
        <v>0</v>
      </c>
      <c r="Y708" s="77">
        <v>0</v>
      </c>
    </row>
    <row r="709" spans="18:25" x14ac:dyDescent="0.25">
      <c r="R709" s="73">
        <v>45988</v>
      </c>
      <c r="S709" s="46" t="s">
        <v>598</v>
      </c>
      <c r="T709" s="87">
        <v>1</v>
      </c>
      <c r="U709" s="82">
        <v>0</v>
      </c>
      <c r="V709" s="82">
        <v>0</v>
      </c>
      <c r="W709" s="82">
        <v>0</v>
      </c>
      <c r="X709" s="82">
        <v>0</v>
      </c>
      <c r="Y709" s="77">
        <v>0</v>
      </c>
    </row>
    <row r="710" spans="18:25" ht="15.75" thickBot="1" x14ac:dyDescent="0.3">
      <c r="R710" s="73">
        <v>45988</v>
      </c>
      <c r="S710" s="48" t="s">
        <v>576</v>
      </c>
      <c r="T710" s="87">
        <v>1</v>
      </c>
      <c r="U710" s="82">
        <v>0</v>
      </c>
      <c r="V710" s="82">
        <v>0</v>
      </c>
      <c r="W710" s="82">
        <v>0</v>
      </c>
      <c r="X710" s="82">
        <v>0</v>
      </c>
      <c r="Y710" s="77">
        <v>0</v>
      </c>
    </row>
    <row r="711" spans="18:25" ht="15.75" thickBot="1" x14ac:dyDescent="0.3">
      <c r="R711" s="73">
        <v>45989</v>
      </c>
      <c r="S711" s="71" t="s">
        <v>579</v>
      </c>
      <c r="T711" s="87">
        <v>1</v>
      </c>
      <c r="U711" s="82">
        <v>0</v>
      </c>
      <c r="V711" s="82">
        <v>0</v>
      </c>
      <c r="W711" s="82">
        <v>0</v>
      </c>
      <c r="X711" s="82">
        <v>0</v>
      </c>
      <c r="Y711" s="77">
        <v>0</v>
      </c>
    </row>
    <row r="712" spans="18:25" ht="15.75" thickBot="1" x14ac:dyDescent="0.3">
      <c r="R712" s="73">
        <v>45990</v>
      </c>
      <c r="S712" s="71" t="s">
        <v>488</v>
      </c>
      <c r="T712" s="87">
        <v>1</v>
      </c>
      <c r="U712" s="82">
        <v>0</v>
      </c>
      <c r="V712" s="82">
        <v>0</v>
      </c>
      <c r="W712" s="82">
        <v>0</v>
      </c>
      <c r="X712" s="82">
        <v>0</v>
      </c>
      <c r="Y712" s="77">
        <v>0</v>
      </c>
    </row>
    <row r="713" spans="18:25" ht="15.75" thickBot="1" x14ac:dyDescent="0.3">
      <c r="R713" s="73">
        <v>45991</v>
      </c>
      <c r="S713" s="71" t="s">
        <v>491</v>
      </c>
      <c r="T713" s="87">
        <v>1</v>
      </c>
      <c r="U713" s="82">
        <v>0</v>
      </c>
      <c r="V713" s="82">
        <v>0</v>
      </c>
      <c r="W713" s="82">
        <v>0</v>
      </c>
      <c r="X713" s="82">
        <v>0</v>
      </c>
      <c r="Y713" s="77">
        <v>0</v>
      </c>
    </row>
    <row r="714" spans="18:25" ht="15.75" thickBot="1" x14ac:dyDescent="0.3">
      <c r="R714" s="73">
        <v>45992</v>
      </c>
      <c r="S714" s="71" t="s">
        <v>581</v>
      </c>
      <c r="T714" s="87">
        <v>1</v>
      </c>
      <c r="U714" s="82">
        <v>0</v>
      </c>
      <c r="V714" s="82">
        <v>0</v>
      </c>
      <c r="W714" s="82">
        <v>0</v>
      </c>
      <c r="X714" s="82">
        <v>0</v>
      </c>
      <c r="Y714" s="77">
        <v>0</v>
      </c>
    </row>
    <row r="715" spans="18:25" ht="15.75" thickBot="1" x14ac:dyDescent="0.3">
      <c r="R715" s="73">
        <v>45994</v>
      </c>
      <c r="S715" s="71" t="s">
        <v>601</v>
      </c>
      <c r="T715" s="87">
        <v>1</v>
      </c>
      <c r="U715" s="82">
        <v>0</v>
      </c>
      <c r="V715" s="82">
        <v>0</v>
      </c>
      <c r="W715" s="82">
        <v>0</v>
      </c>
      <c r="X715" s="82">
        <v>0</v>
      </c>
      <c r="Y715" s="77">
        <v>0</v>
      </c>
    </row>
    <row r="716" spans="18:25" ht="15.75" thickBot="1" x14ac:dyDescent="0.3">
      <c r="R716" s="73">
        <v>45995</v>
      </c>
      <c r="S716" s="71" t="s">
        <v>574</v>
      </c>
      <c r="T716" s="87">
        <v>1</v>
      </c>
      <c r="U716" s="82">
        <v>0</v>
      </c>
      <c r="V716" s="82">
        <v>0</v>
      </c>
      <c r="W716" s="82">
        <v>0</v>
      </c>
      <c r="X716" s="82">
        <v>0</v>
      </c>
      <c r="Y716" s="77">
        <v>0</v>
      </c>
    </row>
    <row r="717" spans="18:25" x14ac:dyDescent="0.25">
      <c r="R717" s="73">
        <v>45996</v>
      </c>
      <c r="S717" s="46" t="s">
        <v>489</v>
      </c>
      <c r="T717" s="87">
        <v>1</v>
      </c>
      <c r="U717" s="82">
        <v>0</v>
      </c>
      <c r="V717" s="82">
        <v>0</v>
      </c>
      <c r="W717" s="82">
        <v>0</v>
      </c>
      <c r="X717" s="82">
        <v>0</v>
      </c>
      <c r="Y717" s="77">
        <v>0</v>
      </c>
    </row>
    <row r="718" spans="18:25" ht="15.75" thickBot="1" x14ac:dyDescent="0.3">
      <c r="R718" s="73">
        <v>45996</v>
      </c>
      <c r="S718" s="48" t="s">
        <v>588</v>
      </c>
      <c r="T718" s="87">
        <v>1</v>
      </c>
      <c r="U718" s="82">
        <v>0</v>
      </c>
      <c r="V718" s="82">
        <v>0</v>
      </c>
      <c r="W718" s="82">
        <v>0</v>
      </c>
      <c r="X718" s="82">
        <v>0</v>
      </c>
      <c r="Y718" s="77">
        <v>0</v>
      </c>
    </row>
    <row r="719" spans="18:25" ht="15.75" thickBot="1" x14ac:dyDescent="0.3">
      <c r="R719" s="73">
        <v>45997</v>
      </c>
      <c r="S719" s="71" t="s">
        <v>479</v>
      </c>
      <c r="T719" s="87">
        <v>1</v>
      </c>
      <c r="U719" s="82">
        <v>0</v>
      </c>
      <c r="V719" s="82">
        <v>0</v>
      </c>
      <c r="W719" s="82">
        <v>0</v>
      </c>
      <c r="X719" s="82">
        <v>0</v>
      </c>
      <c r="Y719" s="77">
        <v>0</v>
      </c>
    </row>
    <row r="720" spans="18:25" ht="15.75" thickBot="1" x14ac:dyDescent="0.3">
      <c r="R720" s="73">
        <v>45999</v>
      </c>
      <c r="S720" s="71" t="s">
        <v>581</v>
      </c>
      <c r="T720" s="87">
        <v>1</v>
      </c>
      <c r="U720" s="82">
        <v>0</v>
      </c>
      <c r="V720" s="82">
        <v>0</v>
      </c>
      <c r="W720" s="82">
        <v>0</v>
      </c>
      <c r="X720" s="82">
        <v>0</v>
      </c>
      <c r="Y720" s="77">
        <v>0</v>
      </c>
    </row>
    <row r="721" spans="18:25" ht="15.75" thickBot="1" x14ac:dyDescent="0.3">
      <c r="R721" s="73">
        <v>46000</v>
      </c>
      <c r="S721" s="71" t="s">
        <v>490</v>
      </c>
      <c r="T721" s="87">
        <v>1</v>
      </c>
      <c r="U721" s="82">
        <v>0</v>
      </c>
      <c r="V721" s="82">
        <v>0</v>
      </c>
      <c r="W721" s="82">
        <v>0</v>
      </c>
      <c r="X721" s="82">
        <v>0</v>
      </c>
      <c r="Y721" s="77">
        <v>0</v>
      </c>
    </row>
    <row r="722" spans="18:25" x14ac:dyDescent="0.25">
      <c r="R722" s="73">
        <v>46001</v>
      </c>
      <c r="S722" s="46" t="s">
        <v>488</v>
      </c>
      <c r="T722" s="87">
        <v>2</v>
      </c>
      <c r="U722" s="82">
        <v>0</v>
      </c>
      <c r="V722" s="82">
        <v>0</v>
      </c>
      <c r="W722" s="82">
        <v>0</v>
      </c>
      <c r="X722" s="82">
        <v>0</v>
      </c>
      <c r="Y722" s="77">
        <v>0</v>
      </c>
    </row>
    <row r="723" spans="18:25" ht="15.75" thickBot="1" x14ac:dyDescent="0.3">
      <c r="R723" s="73">
        <v>46001</v>
      </c>
      <c r="S723" s="48" t="s">
        <v>588</v>
      </c>
      <c r="T723" s="87">
        <v>1</v>
      </c>
      <c r="U723" s="82">
        <v>0</v>
      </c>
      <c r="V723" s="82">
        <v>0</v>
      </c>
      <c r="W723" s="82">
        <v>0</v>
      </c>
      <c r="X723" s="82">
        <v>0</v>
      </c>
      <c r="Y723" s="77">
        <v>0</v>
      </c>
    </row>
    <row r="724" spans="18:25" x14ac:dyDescent="0.25">
      <c r="R724" s="73">
        <v>46003</v>
      </c>
      <c r="S724" s="46" t="s">
        <v>581</v>
      </c>
      <c r="T724" s="87">
        <v>1</v>
      </c>
      <c r="U724" s="82">
        <v>0</v>
      </c>
      <c r="V724" s="82">
        <v>0</v>
      </c>
      <c r="W724" s="82">
        <v>0</v>
      </c>
      <c r="X724" s="82">
        <v>0</v>
      </c>
      <c r="Y724" s="77">
        <v>0</v>
      </c>
    </row>
    <row r="725" spans="18:25" x14ac:dyDescent="0.25">
      <c r="R725" s="73">
        <v>46003</v>
      </c>
      <c r="S725" s="47" t="s">
        <v>579</v>
      </c>
      <c r="T725" s="87">
        <v>1</v>
      </c>
      <c r="U725" s="82">
        <v>0</v>
      </c>
      <c r="V725" s="82">
        <v>0</v>
      </c>
      <c r="W725" s="82">
        <v>0</v>
      </c>
      <c r="X725" s="82">
        <v>0</v>
      </c>
      <c r="Y725" s="77">
        <v>0</v>
      </c>
    </row>
    <row r="726" spans="18:25" ht="15.75" thickBot="1" x14ac:dyDescent="0.3">
      <c r="R726" s="73">
        <v>46003</v>
      </c>
      <c r="S726" s="48" t="s">
        <v>576</v>
      </c>
      <c r="T726" s="87">
        <v>1</v>
      </c>
      <c r="U726" s="82">
        <v>0</v>
      </c>
      <c r="V726" s="82">
        <v>0</v>
      </c>
      <c r="W726" s="82">
        <v>0</v>
      </c>
      <c r="X726" s="82">
        <v>0</v>
      </c>
      <c r="Y726" s="77">
        <v>0</v>
      </c>
    </row>
    <row r="727" spans="18:25" x14ac:dyDescent="0.25">
      <c r="R727" s="73">
        <v>46006</v>
      </c>
      <c r="S727" s="46" t="s">
        <v>588</v>
      </c>
      <c r="T727" s="87">
        <v>1</v>
      </c>
      <c r="U727" s="82">
        <v>0</v>
      </c>
      <c r="V727" s="82">
        <v>0</v>
      </c>
      <c r="W727" s="82">
        <v>0</v>
      </c>
      <c r="X727" s="82">
        <v>0</v>
      </c>
      <c r="Y727" s="77">
        <v>0</v>
      </c>
    </row>
    <row r="728" spans="18:25" ht="15.75" thickBot="1" x14ac:dyDescent="0.3">
      <c r="R728" s="73">
        <v>46006</v>
      </c>
      <c r="S728" s="48" t="s">
        <v>576</v>
      </c>
      <c r="T728" s="87">
        <v>1</v>
      </c>
      <c r="U728" s="82">
        <v>0</v>
      </c>
      <c r="V728" s="82">
        <v>0</v>
      </c>
      <c r="W728" s="82">
        <v>0</v>
      </c>
      <c r="X728" s="82">
        <v>0</v>
      </c>
      <c r="Y728" s="77">
        <v>0</v>
      </c>
    </row>
    <row r="729" spans="18:25" x14ac:dyDescent="0.25">
      <c r="R729" s="73">
        <v>46007</v>
      </c>
      <c r="S729" s="46" t="s">
        <v>488</v>
      </c>
      <c r="T729" s="87">
        <v>1</v>
      </c>
      <c r="U729" s="82">
        <v>0</v>
      </c>
      <c r="V729" s="82">
        <v>0</v>
      </c>
      <c r="W729" s="82">
        <v>0</v>
      </c>
      <c r="X729" s="82">
        <v>0</v>
      </c>
      <c r="Y729" s="77">
        <v>0</v>
      </c>
    </row>
    <row r="730" spans="18:25" ht="15.75" thickBot="1" x14ac:dyDescent="0.3">
      <c r="R730" s="73">
        <v>46007</v>
      </c>
      <c r="S730" s="48" t="s">
        <v>579</v>
      </c>
      <c r="T730" s="87">
        <v>1</v>
      </c>
      <c r="U730" s="82">
        <v>0</v>
      </c>
      <c r="V730" s="82">
        <v>0</v>
      </c>
      <c r="W730" s="82">
        <v>0</v>
      </c>
      <c r="X730" s="82">
        <v>0</v>
      </c>
      <c r="Y730" s="77">
        <v>0</v>
      </c>
    </row>
    <row r="731" spans="18:25" ht="15.75" thickBot="1" x14ac:dyDescent="0.3">
      <c r="R731" s="73">
        <v>46010</v>
      </c>
      <c r="S731" s="71" t="s">
        <v>579</v>
      </c>
      <c r="T731" s="87">
        <v>1</v>
      </c>
      <c r="U731" s="82">
        <v>0</v>
      </c>
      <c r="V731" s="82">
        <v>0</v>
      </c>
      <c r="W731" s="82">
        <v>0</v>
      </c>
      <c r="X731" s="82">
        <v>0</v>
      </c>
      <c r="Y731" s="77">
        <v>0</v>
      </c>
    </row>
    <row r="732" spans="18:25" ht="15.75" thickBot="1" x14ac:dyDescent="0.3">
      <c r="R732" s="73">
        <v>46011</v>
      </c>
      <c r="S732" s="71" t="s">
        <v>601</v>
      </c>
      <c r="T732" s="87">
        <v>1</v>
      </c>
      <c r="U732" s="82">
        <v>0</v>
      </c>
      <c r="V732" s="82">
        <v>0</v>
      </c>
      <c r="W732" s="82">
        <v>0</v>
      </c>
      <c r="X732" s="82">
        <v>0</v>
      </c>
      <c r="Y732" s="77">
        <v>0</v>
      </c>
    </row>
    <row r="733" spans="18:25" x14ac:dyDescent="0.25">
      <c r="R733" s="73">
        <v>46012</v>
      </c>
      <c r="S733" s="46" t="s">
        <v>479</v>
      </c>
      <c r="T733" s="87">
        <v>1</v>
      </c>
      <c r="U733" s="82">
        <v>0</v>
      </c>
      <c r="V733" s="82">
        <v>0</v>
      </c>
      <c r="W733" s="82">
        <v>0</v>
      </c>
      <c r="X733" s="82">
        <v>0</v>
      </c>
      <c r="Y733" s="77">
        <v>0</v>
      </c>
    </row>
    <row r="734" spans="18:25" x14ac:dyDescent="0.25">
      <c r="R734" s="73">
        <v>46012</v>
      </c>
      <c r="S734" s="47" t="s">
        <v>598</v>
      </c>
      <c r="T734" s="87">
        <v>1</v>
      </c>
      <c r="U734" s="82">
        <v>0</v>
      </c>
      <c r="V734" s="82">
        <v>0</v>
      </c>
      <c r="W734" s="82">
        <v>0</v>
      </c>
      <c r="X734" s="82">
        <v>0</v>
      </c>
      <c r="Y734" s="77">
        <v>0</v>
      </c>
    </row>
    <row r="735" spans="18:25" ht="15.75" thickBot="1" x14ac:dyDescent="0.3">
      <c r="R735" s="73">
        <v>46012</v>
      </c>
      <c r="S735" s="48" t="s">
        <v>581</v>
      </c>
      <c r="T735" s="87">
        <v>1</v>
      </c>
      <c r="U735" s="82">
        <v>0</v>
      </c>
      <c r="V735" s="82">
        <v>0</v>
      </c>
      <c r="W735" s="82">
        <v>0</v>
      </c>
      <c r="X735" s="82">
        <v>0</v>
      </c>
      <c r="Y735" s="77">
        <v>0</v>
      </c>
    </row>
    <row r="736" spans="18:25" ht="15.75" thickBot="1" x14ac:dyDescent="0.3">
      <c r="R736" s="73">
        <v>46013</v>
      </c>
      <c r="S736" s="71" t="s">
        <v>490</v>
      </c>
      <c r="T736" s="87">
        <v>1</v>
      </c>
      <c r="U736" s="82">
        <v>0</v>
      </c>
      <c r="V736" s="82">
        <v>0</v>
      </c>
      <c r="W736" s="82">
        <v>0</v>
      </c>
      <c r="X736" s="82">
        <v>0</v>
      </c>
      <c r="Y736" s="77">
        <v>0</v>
      </c>
    </row>
    <row r="737" spans="18:25" x14ac:dyDescent="0.25">
      <c r="R737" s="73">
        <v>46016</v>
      </c>
      <c r="S737" s="46" t="s">
        <v>581</v>
      </c>
      <c r="T737" s="87">
        <v>1</v>
      </c>
      <c r="U737" s="82">
        <v>0</v>
      </c>
      <c r="V737" s="82">
        <v>0</v>
      </c>
      <c r="W737" s="82">
        <v>0</v>
      </c>
      <c r="X737" s="82">
        <v>0</v>
      </c>
      <c r="Y737" s="77">
        <v>0</v>
      </c>
    </row>
    <row r="738" spans="18:25" ht="15.75" thickBot="1" x14ac:dyDescent="0.3">
      <c r="R738" s="73">
        <v>46016</v>
      </c>
      <c r="S738" s="48" t="s">
        <v>601</v>
      </c>
      <c r="T738" s="87">
        <v>1</v>
      </c>
      <c r="U738" s="82">
        <v>0</v>
      </c>
      <c r="V738" s="82">
        <v>0</v>
      </c>
      <c r="W738" s="82">
        <v>0</v>
      </c>
      <c r="X738" s="82">
        <v>0</v>
      </c>
      <c r="Y738" s="77">
        <v>0</v>
      </c>
    </row>
    <row r="739" spans="18:25" x14ac:dyDescent="0.25">
      <c r="R739" s="73">
        <v>46017</v>
      </c>
      <c r="S739" s="46" t="s">
        <v>677</v>
      </c>
      <c r="T739" s="87">
        <v>1</v>
      </c>
      <c r="U739" s="82">
        <v>0</v>
      </c>
      <c r="V739" s="82">
        <v>0</v>
      </c>
      <c r="W739" s="82">
        <v>0</v>
      </c>
      <c r="X739" s="82">
        <v>0</v>
      </c>
      <c r="Y739" s="77">
        <v>0</v>
      </c>
    </row>
    <row r="740" spans="18:25" ht="15.75" thickBot="1" x14ac:dyDescent="0.3">
      <c r="R740" s="73">
        <v>46017</v>
      </c>
      <c r="S740" s="48" t="s">
        <v>588</v>
      </c>
      <c r="T740" s="87">
        <v>1</v>
      </c>
      <c r="U740" s="82">
        <v>0</v>
      </c>
      <c r="V740" s="82">
        <v>0</v>
      </c>
      <c r="W740" s="82">
        <v>0</v>
      </c>
      <c r="X740" s="82">
        <v>0</v>
      </c>
      <c r="Y740" s="77">
        <v>0</v>
      </c>
    </row>
    <row r="741" spans="18:25" x14ac:dyDescent="0.25">
      <c r="R741" s="73">
        <v>46019</v>
      </c>
      <c r="S741" s="46" t="s">
        <v>488</v>
      </c>
      <c r="T741" s="87">
        <v>1</v>
      </c>
      <c r="U741" s="82">
        <v>0</v>
      </c>
      <c r="V741" s="82">
        <v>0</v>
      </c>
      <c r="W741" s="82">
        <v>0</v>
      </c>
      <c r="X741" s="82">
        <v>0</v>
      </c>
      <c r="Y741" s="77">
        <v>0</v>
      </c>
    </row>
    <row r="742" spans="18:25" ht="15.75" thickBot="1" x14ac:dyDescent="0.3">
      <c r="R742" s="73">
        <v>46019</v>
      </c>
      <c r="S742" s="48" t="s">
        <v>598</v>
      </c>
      <c r="T742" s="87">
        <v>1</v>
      </c>
      <c r="U742" s="82">
        <v>0</v>
      </c>
      <c r="V742" s="82">
        <v>0</v>
      </c>
      <c r="W742" s="82">
        <v>0</v>
      </c>
      <c r="X742" s="82">
        <v>0</v>
      </c>
      <c r="Y742" s="77">
        <v>0</v>
      </c>
    </row>
    <row r="743" spans="18:25" ht="15.75" thickBot="1" x14ac:dyDescent="0.3">
      <c r="R743" s="73">
        <v>46020</v>
      </c>
      <c r="S743" s="71" t="s">
        <v>489</v>
      </c>
      <c r="T743" s="87">
        <v>1</v>
      </c>
      <c r="U743" s="82">
        <v>0</v>
      </c>
      <c r="V743" s="82">
        <v>0</v>
      </c>
      <c r="W743" s="82">
        <v>0</v>
      </c>
      <c r="X743" s="82">
        <v>0</v>
      </c>
      <c r="Y743" s="77">
        <v>0</v>
      </c>
    </row>
    <row r="744" spans="18:25" x14ac:dyDescent="0.25">
      <c r="R744" s="73">
        <v>46021</v>
      </c>
      <c r="S744" s="46" t="s">
        <v>479</v>
      </c>
      <c r="T744" s="87">
        <v>2</v>
      </c>
      <c r="U744" s="82">
        <v>0</v>
      </c>
      <c r="V744" s="82">
        <v>0</v>
      </c>
      <c r="W744" s="82">
        <v>0</v>
      </c>
      <c r="X744" s="82">
        <v>0</v>
      </c>
      <c r="Y744" s="77">
        <v>0</v>
      </c>
    </row>
    <row r="745" spans="18:25" ht="15.75" thickBot="1" x14ac:dyDescent="0.3">
      <c r="R745" s="73">
        <v>46021</v>
      </c>
      <c r="S745" s="48" t="s">
        <v>594</v>
      </c>
      <c r="T745" s="87">
        <v>1</v>
      </c>
      <c r="U745" s="82">
        <v>0</v>
      </c>
      <c r="V745" s="82">
        <v>0</v>
      </c>
      <c r="W745" s="82">
        <v>0</v>
      </c>
      <c r="X745" s="82">
        <v>0</v>
      </c>
      <c r="Y745" s="77">
        <v>0</v>
      </c>
    </row>
    <row r="746" spans="18:25" x14ac:dyDescent="0.25">
      <c r="R746" s="73">
        <v>46023</v>
      </c>
      <c r="S746" s="46" t="s">
        <v>594</v>
      </c>
      <c r="T746" s="87">
        <v>1</v>
      </c>
      <c r="U746" s="82">
        <v>0</v>
      </c>
      <c r="V746" s="82">
        <v>0</v>
      </c>
      <c r="W746" s="82">
        <v>0</v>
      </c>
      <c r="X746" s="82">
        <v>0</v>
      </c>
      <c r="Y746" s="77">
        <v>0</v>
      </c>
    </row>
    <row r="747" spans="18:25" x14ac:dyDescent="0.25">
      <c r="R747" s="73">
        <v>46023</v>
      </c>
      <c r="S747" s="47" t="s">
        <v>579</v>
      </c>
      <c r="T747" s="87">
        <v>1</v>
      </c>
      <c r="U747" s="82">
        <v>0</v>
      </c>
      <c r="V747" s="82">
        <v>0</v>
      </c>
      <c r="W747" s="82">
        <v>0</v>
      </c>
      <c r="X747" s="82">
        <v>0</v>
      </c>
      <c r="Y747" s="77">
        <v>0</v>
      </c>
    </row>
    <row r="748" spans="18:25" ht="15.75" thickBot="1" x14ac:dyDescent="0.3">
      <c r="R748" s="73">
        <v>46023</v>
      </c>
      <c r="S748" s="48" t="s">
        <v>576</v>
      </c>
      <c r="T748" s="87">
        <v>1</v>
      </c>
      <c r="U748" s="82">
        <v>0</v>
      </c>
      <c r="V748" s="82">
        <v>0</v>
      </c>
      <c r="W748" s="82">
        <v>0</v>
      </c>
      <c r="X748" s="82">
        <v>0</v>
      </c>
      <c r="Y748" s="77">
        <v>0</v>
      </c>
    </row>
    <row r="749" spans="18:25" x14ac:dyDescent="0.25">
      <c r="R749" s="73">
        <v>46024</v>
      </c>
      <c r="S749" s="46" t="s">
        <v>598</v>
      </c>
      <c r="T749" s="87">
        <v>1</v>
      </c>
      <c r="U749" s="82">
        <v>0</v>
      </c>
      <c r="V749" s="82">
        <v>0</v>
      </c>
      <c r="W749" s="82">
        <v>0</v>
      </c>
      <c r="X749" s="82">
        <v>0</v>
      </c>
      <c r="Y749" s="77">
        <v>0</v>
      </c>
    </row>
    <row r="750" spans="18:25" x14ac:dyDescent="0.25">
      <c r="R750" s="73">
        <v>46024</v>
      </c>
      <c r="S750" s="47" t="s">
        <v>579</v>
      </c>
      <c r="T750" s="87">
        <v>1</v>
      </c>
      <c r="U750" s="82">
        <v>0</v>
      </c>
      <c r="V750" s="82">
        <v>0</v>
      </c>
      <c r="W750" s="82">
        <v>0</v>
      </c>
      <c r="X750" s="82">
        <v>0</v>
      </c>
      <c r="Y750" s="77">
        <v>0</v>
      </c>
    </row>
    <row r="751" spans="18:25" ht="15.75" thickBot="1" x14ac:dyDescent="0.3">
      <c r="R751" s="73">
        <v>46024</v>
      </c>
      <c r="S751" s="48" t="s">
        <v>576</v>
      </c>
      <c r="T751" s="87">
        <v>1</v>
      </c>
      <c r="U751" s="82">
        <v>0</v>
      </c>
      <c r="V751" s="82">
        <v>0</v>
      </c>
      <c r="W751" s="82">
        <v>0</v>
      </c>
      <c r="X751" s="82">
        <v>0</v>
      </c>
      <c r="Y751" s="77">
        <v>0</v>
      </c>
    </row>
    <row r="752" spans="18:25" ht="15.75" thickBot="1" x14ac:dyDescent="0.3">
      <c r="R752" s="73">
        <v>46025</v>
      </c>
      <c r="S752" s="71" t="s">
        <v>594</v>
      </c>
      <c r="T752" s="87">
        <v>1</v>
      </c>
      <c r="U752" s="82">
        <v>0</v>
      </c>
      <c r="V752" s="82">
        <v>0</v>
      </c>
      <c r="W752" s="82">
        <v>0</v>
      </c>
      <c r="X752" s="82">
        <v>0</v>
      </c>
      <c r="Y752" s="77">
        <v>0</v>
      </c>
    </row>
    <row r="753" spans="18:25" ht="15.75" thickBot="1" x14ac:dyDescent="0.3">
      <c r="R753" s="73">
        <v>46026</v>
      </c>
      <c r="S753" s="71" t="s">
        <v>581</v>
      </c>
      <c r="T753" s="87">
        <v>1</v>
      </c>
      <c r="U753" s="82">
        <v>0</v>
      </c>
      <c r="V753" s="82">
        <v>0</v>
      </c>
      <c r="W753" s="82">
        <v>0</v>
      </c>
      <c r="X753" s="82">
        <v>0</v>
      </c>
      <c r="Y753" s="77">
        <v>0</v>
      </c>
    </row>
    <row r="754" spans="18:25" x14ac:dyDescent="0.25">
      <c r="R754" s="73">
        <v>46028</v>
      </c>
      <c r="S754" s="46" t="s">
        <v>491</v>
      </c>
      <c r="T754" s="87">
        <v>1</v>
      </c>
      <c r="U754" s="82">
        <v>0</v>
      </c>
      <c r="V754" s="82">
        <v>0</v>
      </c>
      <c r="W754" s="82">
        <v>0</v>
      </c>
      <c r="X754" s="82">
        <v>0</v>
      </c>
      <c r="Y754" s="77">
        <v>0</v>
      </c>
    </row>
    <row r="755" spans="18:25" ht="15.75" thickBot="1" x14ac:dyDescent="0.3">
      <c r="R755" s="73">
        <v>46028</v>
      </c>
      <c r="S755" s="48" t="s">
        <v>574</v>
      </c>
      <c r="T755" s="87">
        <v>1</v>
      </c>
      <c r="U755" s="82">
        <v>0</v>
      </c>
      <c r="V755" s="82">
        <v>0</v>
      </c>
      <c r="W755" s="82">
        <v>0</v>
      </c>
      <c r="X755" s="82">
        <v>0</v>
      </c>
      <c r="Y755" s="77">
        <v>0</v>
      </c>
    </row>
    <row r="756" spans="18:25" ht="15.75" thickBot="1" x14ac:dyDescent="0.3">
      <c r="R756" s="73">
        <v>46032</v>
      </c>
      <c r="S756" s="71" t="s">
        <v>579</v>
      </c>
      <c r="T756" s="87">
        <v>1</v>
      </c>
      <c r="U756" s="82">
        <v>0</v>
      </c>
      <c r="V756" s="82">
        <v>0</v>
      </c>
      <c r="W756" s="82">
        <v>0</v>
      </c>
      <c r="X756" s="82">
        <v>0</v>
      </c>
      <c r="Y756" s="77">
        <v>0</v>
      </c>
    </row>
    <row r="757" spans="18:25" ht="15.75" thickBot="1" x14ac:dyDescent="0.3">
      <c r="R757" s="73">
        <v>46033</v>
      </c>
      <c r="S757" s="71" t="s">
        <v>479</v>
      </c>
      <c r="T757" s="87">
        <v>1</v>
      </c>
      <c r="U757" s="82">
        <v>0</v>
      </c>
      <c r="V757" s="82">
        <v>0</v>
      </c>
      <c r="W757" s="82">
        <v>0</v>
      </c>
      <c r="X757" s="82">
        <v>0</v>
      </c>
      <c r="Y757" s="77">
        <v>0</v>
      </c>
    </row>
    <row r="758" spans="18:25" x14ac:dyDescent="0.25">
      <c r="R758" s="73">
        <v>46034</v>
      </c>
      <c r="S758" s="46" t="s">
        <v>598</v>
      </c>
      <c r="T758" s="87">
        <v>1</v>
      </c>
      <c r="U758" s="82">
        <v>0</v>
      </c>
      <c r="V758" s="82">
        <v>0</v>
      </c>
      <c r="W758" s="82">
        <v>0</v>
      </c>
      <c r="X758" s="82">
        <v>0</v>
      </c>
      <c r="Y758" s="77">
        <v>0</v>
      </c>
    </row>
    <row r="759" spans="18:25" ht="15.75" thickBot="1" x14ac:dyDescent="0.3">
      <c r="R759" s="73">
        <v>46034</v>
      </c>
      <c r="S759" s="48" t="s">
        <v>574</v>
      </c>
      <c r="T759" s="87">
        <v>1</v>
      </c>
      <c r="U759" s="82">
        <v>0</v>
      </c>
      <c r="V759" s="82">
        <v>0</v>
      </c>
      <c r="W759" s="82">
        <v>0</v>
      </c>
      <c r="X759" s="82">
        <v>0</v>
      </c>
      <c r="Y759" s="77">
        <v>0</v>
      </c>
    </row>
    <row r="760" spans="18:25" x14ac:dyDescent="0.25">
      <c r="R760" s="73">
        <v>46035</v>
      </c>
      <c r="S760" s="46" t="s">
        <v>491</v>
      </c>
      <c r="T760" s="87">
        <v>1</v>
      </c>
      <c r="U760" s="82">
        <v>0</v>
      </c>
      <c r="V760" s="82">
        <v>0</v>
      </c>
      <c r="W760" s="82">
        <v>0</v>
      </c>
      <c r="X760" s="82">
        <v>0</v>
      </c>
      <c r="Y760" s="77">
        <v>0</v>
      </c>
    </row>
    <row r="761" spans="18:25" x14ac:dyDescent="0.25">
      <c r="R761" s="73">
        <v>46035</v>
      </c>
      <c r="S761" s="47" t="s">
        <v>479</v>
      </c>
      <c r="T761" s="87">
        <v>1</v>
      </c>
      <c r="U761" s="82">
        <v>0</v>
      </c>
      <c r="V761" s="82">
        <v>0</v>
      </c>
      <c r="W761" s="82">
        <v>0</v>
      </c>
      <c r="X761" s="82">
        <v>0</v>
      </c>
      <c r="Y761" s="77">
        <v>0</v>
      </c>
    </row>
    <row r="762" spans="18:25" ht="15.75" thickBot="1" x14ac:dyDescent="0.3">
      <c r="R762" s="73">
        <v>46035</v>
      </c>
      <c r="S762" s="48" t="s">
        <v>594</v>
      </c>
      <c r="T762" s="87">
        <v>1</v>
      </c>
      <c r="U762" s="82">
        <v>0</v>
      </c>
      <c r="V762" s="82">
        <v>0</v>
      </c>
      <c r="W762" s="82">
        <v>0</v>
      </c>
      <c r="X762" s="82">
        <v>0</v>
      </c>
      <c r="Y762" s="77">
        <v>0</v>
      </c>
    </row>
    <row r="763" spans="18:25" ht="15.75" thickBot="1" x14ac:dyDescent="0.3">
      <c r="R763" s="73">
        <v>46036</v>
      </c>
      <c r="S763" s="71" t="s">
        <v>598</v>
      </c>
      <c r="T763" s="87">
        <v>1</v>
      </c>
      <c r="U763" s="82">
        <v>0</v>
      </c>
      <c r="V763" s="82">
        <v>0</v>
      </c>
      <c r="W763" s="82">
        <v>0</v>
      </c>
      <c r="X763" s="82">
        <v>0</v>
      </c>
      <c r="Y763" s="77">
        <v>0</v>
      </c>
    </row>
    <row r="764" spans="18:25" ht="15.75" thickBot="1" x14ac:dyDescent="0.3">
      <c r="R764" s="73">
        <v>46037</v>
      </c>
      <c r="S764" s="71" t="s">
        <v>479</v>
      </c>
      <c r="T764" s="87">
        <v>1</v>
      </c>
      <c r="U764" s="82">
        <v>0</v>
      </c>
      <c r="V764" s="82">
        <v>0</v>
      </c>
      <c r="W764" s="82">
        <v>0</v>
      </c>
      <c r="X764" s="82">
        <v>0</v>
      </c>
      <c r="Y764" s="77">
        <v>0</v>
      </c>
    </row>
    <row r="765" spans="18:25" x14ac:dyDescent="0.25">
      <c r="R765" s="73">
        <v>46040</v>
      </c>
      <c r="S765" s="46" t="s">
        <v>491</v>
      </c>
      <c r="T765" s="87">
        <v>1</v>
      </c>
      <c r="U765" s="82">
        <v>0</v>
      </c>
      <c r="V765" s="82">
        <v>0</v>
      </c>
      <c r="W765" s="82">
        <v>0</v>
      </c>
      <c r="X765" s="82">
        <v>0</v>
      </c>
      <c r="Y765" s="77">
        <v>0</v>
      </c>
    </row>
    <row r="766" spans="18:25" ht="15.75" thickBot="1" x14ac:dyDescent="0.3">
      <c r="R766" s="73">
        <v>46040</v>
      </c>
      <c r="S766" s="48" t="s">
        <v>579</v>
      </c>
      <c r="T766" s="87">
        <v>1</v>
      </c>
      <c r="U766" s="82">
        <v>0</v>
      </c>
      <c r="V766" s="82">
        <v>0</v>
      </c>
      <c r="W766" s="82">
        <v>0</v>
      </c>
      <c r="X766" s="82">
        <v>0</v>
      </c>
      <c r="Y766" s="77">
        <v>0</v>
      </c>
    </row>
    <row r="767" spans="18:25" ht="15.75" thickBot="1" x14ac:dyDescent="0.3">
      <c r="R767" s="73">
        <v>46041</v>
      </c>
      <c r="S767" s="71" t="s">
        <v>677</v>
      </c>
      <c r="T767" s="87">
        <v>1</v>
      </c>
      <c r="U767" s="82">
        <v>0</v>
      </c>
      <c r="V767" s="82">
        <v>0</v>
      </c>
      <c r="W767" s="82">
        <v>0</v>
      </c>
      <c r="X767" s="82">
        <v>0</v>
      </c>
      <c r="Y767" s="77">
        <v>0</v>
      </c>
    </row>
    <row r="768" spans="18:25" x14ac:dyDescent="0.25">
      <c r="R768" s="73">
        <v>46042</v>
      </c>
      <c r="S768" s="46" t="s">
        <v>489</v>
      </c>
      <c r="T768" s="87">
        <v>1</v>
      </c>
      <c r="U768" s="82">
        <v>0</v>
      </c>
      <c r="V768" s="82">
        <v>0</v>
      </c>
      <c r="W768" s="82">
        <v>0</v>
      </c>
      <c r="X768" s="82">
        <v>0</v>
      </c>
      <c r="Y768" s="77">
        <v>0</v>
      </c>
    </row>
    <row r="769" spans="18:25" x14ac:dyDescent="0.25">
      <c r="R769" s="73">
        <v>46042</v>
      </c>
      <c r="S769" s="47" t="s">
        <v>579</v>
      </c>
      <c r="T769" s="87">
        <v>1</v>
      </c>
      <c r="U769" s="82">
        <v>0</v>
      </c>
      <c r="V769" s="82">
        <v>0</v>
      </c>
      <c r="W769" s="82">
        <v>0</v>
      </c>
      <c r="X769" s="82">
        <v>0</v>
      </c>
      <c r="Y769" s="77">
        <v>0</v>
      </c>
    </row>
    <row r="770" spans="18:25" ht="15.75" thickBot="1" x14ac:dyDescent="0.3">
      <c r="R770" s="73">
        <v>46042</v>
      </c>
      <c r="S770" s="48" t="s">
        <v>601</v>
      </c>
      <c r="T770" s="87">
        <v>1</v>
      </c>
      <c r="U770" s="82">
        <v>0</v>
      </c>
      <c r="V770" s="82">
        <v>0</v>
      </c>
      <c r="W770" s="82">
        <v>0</v>
      </c>
      <c r="X770" s="82">
        <v>0</v>
      </c>
      <c r="Y770" s="77">
        <v>0</v>
      </c>
    </row>
    <row r="771" spans="18:25" x14ac:dyDescent="0.25">
      <c r="R771" s="73">
        <v>46043</v>
      </c>
      <c r="S771" s="46" t="s">
        <v>677</v>
      </c>
      <c r="T771" s="87">
        <v>1</v>
      </c>
      <c r="U771" s="82">
        <v>0</v>
      </c>
      <c r="V771" s="82">
        <v>0</v>
      </c>
      <c r="W771" s="82">
        <v>0</v>
      </c>
      <c r="X771" s="82">
        <v>0</v>
      </c>
      <c r="Y771" s="77">
        <v>0</v>
      </c>
    </row>
    <row r="772" spans="18:25" ht="15.75" thickBot="1" x14ac:dyDescent="0.3">
      <c r="R772" s="74">
        <v>46043</v>
      </c>
      <c r="S772" s="48" t="s">
        <v>601</v>
      </c>
      <c r="T772" s="87">
        <v>1</v>
      </c>
      <c r="U772" s="82">
        <v>0</v>
      </c>
      <c r="V772" s="82">
        <v>0</v>
      </c>
      <c r="W772" s="82">
        <v>0</v>
      </c>
      <c r="X772" s="82">
        <v>0</v>
      </c>
      <c r="Y772" s="77">
        <v>0</v>
      </c>
    </row>
    <row r="773" spans="18:25" x14ac:dyDescent="0.25">
      <c r="R773" s="72">
        <v>46044</v>
      </c>
      <c r="S773" s="46" t="s">
        <v>491</v>
      </c>
      <c r="T773" s="87">
        <v>1</v>
      </c>
      <c r="U773" s="82">
        <v>0</v>
      </c>
      <c r="V773" s="82">
        <v>0</v>
      </c>
      <c r="W773" s="82">
        <v>0</v>
      </c>
      <c r="X773" s="82">
        <v>0</v>
      </c>
      <c r="Y773" s="77">
        <v>0</v>
      </c>
    </row>
    <row r="774" spans="18:25" x14ac:dyDescent="0.25">
      <c r="R774" s="73">
        <v>46044</v>
      </c>
      <c r="S774" s="47" t="s">
        <v>594</v>
      </c>
      <c r="T774" s="87">
        <v>1</v>
      </c>
      <c r="U774" s="82">
        <v>0</v>
      </c>
      <c r="V774" s="82">
        <v>0</v>
      </c>
      <c r="W774" s="82">
        <v>0</v>
      </c>
      <c r="X774" s="82">
        <v>0</v>
      </c>
      <c r="Y774" s="77">
        <v>0</v>
      </c>
    </row>
    <row r="775" spans="18:25" ht="15.75" thickBot="1" x14ac:dyDescent="0.3">
      <c r="R775" s="73">
        <v>46044</v>
      </c>
      <c r="S775" s="48" t="s">
        <v>588</v>
      </c>
      <c r="T775" s="87">
        <v>1</v>
      </c>
      <c r="U775" s="82">
        <v>0</v>
      </c>
      <c r="V775" s="82">
        <v>0</v>
      </c>
      <c r="W775" s="82">
        <v>0</v>
      </c>
      <c r="X775" s="82">
        <v>0</v>
      </c>
      <c r="Y775" s="77">
        <v>0</v>
      </c>
    </row>
    <row r="776" spans="18:25" ht="15.75" thickBot="1" x14ac:dyDescent="0.3">
      <c r="R776" s="73">
        <v>46045</v>
      </c>
      <c r="S776" s="71" t="s">
        <v>594</v>
      </c>
      <c r="T776" s="87">
        <v>1</v>
      </c>
      <c r="U776" s="82">
        <v>0</v>
      </c>
      <c r="V776" s="82">
        <v>0</v>
      </c>
      <c r="W776" s="82">
        <v>0</v>
      </c>
      <c r="X776" s="82">
        <v>0</v>
      </c>
      <c r="Y776" s="77">
        <v>0</v>
      </c>
    </row>
    <row r="777" spans="18:25" x14ac:dyDescent="0.25">
      <c r="R777" s="73">
        <v>46046</v>
      </c>
      <c r="S777" s="46" t="s">
        <v>491</v>
      </c>
      <c r="T777" s="87">
        <v>1</v>
      </c>
      <c r="U777" s="82">
        <v>0</v>
      </c>
      <c r="V777" s="82">
        <v>0</v>
      </c>
      <c r="W777" s="82">
        <v>0</v>
      </c>
      <c r="X777" s="82">
        <v>0</v>
      </c>
      <c r="Y777" s="77">
        <v>0</v>
      </c>
    </row>
    <row r="778" spans="18:25" x14ac:dyDescent="0.25">
      <c r="R778" s="73">
        <v>46046</v>
      </c>
      <c r="S778" s="47" t="s">
        <v>488</v>
      </c>
      <c r="T778" s="87">
        <v>2</v>
      </c>
      <c r="U778" s="82">
        <v>0</v>
      </c>
      <c r="V778" s="82">
        <v>0</v>
      </c>
      <c r="W778" s="82">
        <v>0</v>
      </c>
      <c r="X778" s="82">
        <v>0</v>
      </c>
      <c r="Y778" s="77">
        <v>0</v>
      </c>
    </row>
    <row r="779" spans="18:25" x14ac:dyDescent="0.25">
      <c r="R779" s="73">
        <v>46046</v>
      </c>
      <c r="S779" s="47" t="s">
        <v>479</v>
      </c>
      <c r="T779" s="87">
        <v>1</v>
      </c>
      <c r="U779" s="82">
        <v>0</v>
      </c>
      <c r="V779" s="82">
        <v>0</v>
      </c>
      <c r="W779" s="82">
        <v>0</v>
      </c>
      <c r="X779" s="82">
        <v>0</v>
      </c>
      <c r="Y779" s="77">
        <v>0</v>
      </c>
    </row>
    <row r="780" spans="18:25" ht="15.75" thickBot="1" x14ac:dyDescent="0.3">
      <c r="R780" s="73">
        <v>46046</v>
      </c>
      <c r="S780" s="48" t="s">
        <v>598</v>
      </c>
      <c r="T780" s="87">
        <v>1</v>
      </c>
      <c r="U780" s="82">
        <v>0</v>
      </c>
      <c r="V780" s="82">
        <v>0</v>
      </c>
      <c r="W780" s="82">
        <v>0</v>
      </c>
      <c r="X780" s="82">
        <v>0</v>
      </c>
      <c r="Y780" s="77">
        <v>0</v>
      </c>
    </row>
    <row r="781" spans="18:25" ht="15.75" thickBot="1" x14ac:dyDescent="0.3">
      <c r="R781" s="73">
        <v>46047</v>
      </c>
      <c r="S781" s="71" t="s">
        <v>598</v>
      </c>
      <c r="T781" s="87">
        <v>1</v>
      </c>
      <c r="U781" s="82">
        <v>0</v>
      </c>
      <c r="V781" s="82">
        <v>0</v>
      </c>
      <c r="W781" s="82">
        <v>0</v>
      </c>
      <c r="X781" s="82">
        <v>0</v>
      </c>
      <c r="Y781" s="77">
        <v>0</v>
      </c>
    </row>
    <row r="782" spans="18:25" x14ac:dyDescent="0.25">
      <c r="R782" s="73">
        <v>46048</v>
      </c>
      <c r="S782" s="46" t="s">
        <v>479</v>
      </c>
      <c r="T782" s="87">
        <v>1</v>
      </c>
      <c r="U782" s="82">
        <v>0</v>
      </c>
      <c r="V782" s="82">
        <v>0</v>
      </c>
      <c r="W782" s="82">
        <v>0</v>
      </c>
      <c r="X782" s="82">
        <v>0</v>
      </c>
      <c r="Y782" s="77">
        <v>0</v>
      </c>
    </row>
    <row r="783" spans="18:25" x14ac:dyDescent="0.25">
      <c r="R783" s="73">
        <v>46048</v>
      </c>
      <c r="S783" s="47" t="s">
        <v>634</v>
      </c>
      <c r="T783" s="87">
        <v>1</v>
      </c>
      <c r="U783" s="82">
        <v>0</v>
      </c>
      <c r="V783" s="82">
        <v>0</v>
      </c>
      <c r="W783" s="82">
        <v>0</v>
      </c>
      <c r="X783" s="82">
        <v>0</v>
      </c>
      <c r="Y783" s="77">
        <v>0</v>
      </c>
    </row>
    <row r="784" spans="18:25" ht="15.75" thickBot="1" x14ac:dyDescent="0.3">
      <c r="R784" s="73">
        <v>46048</v>
      </c>
      <c r="S784" s="48" t="s">
        <v>576</v>
      </c>
      <c r="T784" s="87">
        <v>1</v>
      </c>
      <c r="U784" s="82">
        <v>0</v>
      </c>
      <c r="V784" s="82">
        <v>0</v>
      </c>
      <c r="W784" s="82">
        <v>0</v>
      </c>
      <c r="X784" s="82">
        <v>0</v>
      </c>
      <c r="Y784" s="77">
        <v>0</v>
      </c>
    </row>
    <row r="785" spans="18:25" x14ac:dyDescent="0.25">
      <c r="R785" s="73">
        <v>46050</v>
      </c>
      <c r="S785" s="46" t="s">
        <v>490</v>
      </c>
      <c r="T785" s="87">
        <v>1</v>
      </c>
      <c r="U785" s="82">
        <v>0</v>
      </c>
      <c r="V785" s="82">
        <v>0</v>
      </c>
      <c r="W785" s="82">
        <v>0</v>
      </c>
      <c r="X785" s="82">
        <v>0</v>
      </c>
      <c r="Y785" s="77">
        <v>0</v>
      </c>
    </row>
    <row r="786" spans="18:25" ht="15.75" thickBot="1" x14ac:dyDescent="0.3">
      <c r="R786" s="73">
        <v>46050</v>
      </c>
      <c r="S786" s="48" t="s">
        <v>576</v>
      </c>
      <c r="T786" s="87">
        <v>1</v>
      </c>
      <c r="U786" s="82">
        <v>0</v>
      </c>
      <c r="V786" s="82">
        <v>0</v>
      </c>
      <c r="W786" s="82">
        <v>0</v>
      </c>
      <c r="X786" s="82">
        <v>0</v>
      </c>
      <c r="Y786" s="77">
        <v>0</v>
      </c>
    </row>
    <row r="787" spans="18:25" x14ac:dyDescent="0.25">
      <c r="R787" s="73">
        <v>46051</v>
      </c>
      <c r="S787" s="46" t="s">
        <v>634</v>
      </c>
      <c r="T787" s="87">
        <v>1</v>
      </c>
      <c r="U787" s="82">
        <v>0</v>
      </c>
      <c r="V787" s="82">
        <v>0</v>
      </c>
      <c r="W787" s="82">
        <v>0</v>
      </c>
      <c r="X787" s="82">
        <v>0</v>
      </c>
      <c r="Y787" s="77">
        <v>0</v>
      </c>
    </row>
    <row r="788" spans="18:25" ht="15.75" thickBot="1" x14ac:dyDescent="0.3">
      <c r="R788" s="73">
        <v>46051</v>
      </c>
      <c r="S788" s="48" t="s">
        <v>579</v>
      </c>
      <c r="T788" s="87">
        <v>1</v>
      </c>
      <c r="U788" s="82">
        <v>0</v>
      </c>
      <c r="V788" s="82">
        <v>0</v>
      </c>
      <c r="W788" s="82">
        <v>0</v>
      </c>
      <c r="X788" s="82">
        <v>0</v>
      </c>
      <c r="Y788" s="77">
        <v>0</v>
      </c>
    </row>
    <row r="789" spans="18:25" x14ac:dyDescent="0.25">
      <c r="R789" s="73">
        <v>46052</v>
      </c>
      <c r="S789" s="46" t="s">
        <v>488</v>
      </c>
      <c r="T789" s="87">
        <v>1</v>
      </c>
      <c r="U789" s="82">
        <v>0</v>
      </c>
      <c r="V789" s="82">
        <v>0</v>
      </c>
      <c r="W789" s="82">
        <v>0</v>
      </c>
      <c r="X789" s="82">
        <v>0</v>
      </c>
      <c r="Y789" s="77">
        <v>0</v>
      </c>
    </row>
    <row r="790" spans="18:25" ht="15.75" thickBot="1" x14ac:dyDescent="0.3">
      <c r="R790" s="73">
        <v>46052</v>
      </c>
      <c r="S790" s="48" t="s">
        <v>677</v>
      </c>
      <c r="T790" s="87">
        <v>1</v>
      </c>
      <c r="U790" s="82">
        <v>0</v>
      </c>
      <c r="V790" s="82">
        <v>0</v>
      </c>
      <c r="W790" s="82">
        <v>0</v>
      </c>
      <c r="X790" s="82">
        <v>0</v>
      </c>
      <c r="Y790" s="77">
        <v>0</v>
      </c>
    </row>
    <row r="791" spans="18:25" ht="15.75" thickBot="1" x14ac:dyDescent="0.3">
      <c r="R791" s="73">
        <v>46054</v>
      </c>
      <c r="S791" s="71" t="s">
        <v>491</v>
      </c>
      <c r="T791" s="87">
        <v>1</v>
      </c>
      <c r="U791" s="82">
        <v>0</v>
      </c>
      <c r="V791" s="82">
        <v>0</v>
      </c>
      <c r="W791" s="82">
        <v>0</v>
      </c>
      <c r="X791" s="82">
        <v>0</v>
      </c>
      <c r="Y791" s="77">
        <v>0</v>
      </c>
    </row>
    <row r="792" spans="18:25" x14ac:dyDescent="0.25">
      <c r="R792" s="73">
        <v>46055</v>
      </c>
      <c r="S792" s="46" t="s">
        <v>598</v>
      </c>
      <c r="T792" s="87">
        <v>1</v>
      </c>
      <c r="U792" s="82">
        <v>0</v>
      </c>
      <c r="V792" s="82">
        <v>0</v>
      </c>
      <c r="W792" s="82">
        <v>0</v>
      </c>
      <c r="X792" s="82">
        <v>0</v>
      </c>
      <c r="Y792" s="77">
        <v>0</v>
      </c>
    </row>
    <row r="793" spans="18:25" x14ac:dyDescent="0.25">
      <c r="R793" s="73">
        <v>46055</v>
      </c>
      <c r="S793" s="47" t="s">
        <v>634</v>
      </c>
      <c r="T793" s="87">
        <v>1</v>
      </c>
      <c r="U793" s="82">
        <v>0</v>
      </c>
      <c r="V793" s="82">
        <v>0</v>
      </c>
      <c r="W793" s="82">
        <v>0</v>
      </c>
      <c r="X793" s="82">
        <v>0</v>
      </c>
      <c r="Y793" s="77">
        <v>0</v>
      </c>
    </row>
    <row r="794" spans="18:25" x14ac:dyDescent="0.25">
      <c r="R794" s="73">
        <v>46055</v>
      </c>
      <c r="S794" s="47" t="s">
        <v>581</v>
      </c>
      <c r="T794" s="87">
        <v>1</v>
      </c>
      <c r="U794" s="82">
        <v>0</v>
      </c>
      <c r="V794" s="82">
        <v>0</v>
      </c>
      <c r="W794" s="82">
        <v>0</v>
      </c>
      <c r="X794" s="82">
        <v>0</v>
      </c>
      <c r="Y794" s="77">
        <v>0</v>
      </c>
    </row>
    <row r="795" spans="18:25" x14ac:dyDescent="0.25">
      <c r="R795" s="73">
        <v>46055</v>
      </c>
      <c r="S795" s="47" t="s">
        <v>579</v>
      </c>
      <c r="T795" s="87">
        <v>1</v>
      </c>
      <c r="U795" s="82">
        <v>0</v>
      </c>
      <c r="V795" s="82">
        <v>0</v>
      </c>
      <c r="W795" s="82">
        <v>0</v>
      </c>
      <c r="X795" s="82">
        <v>0</v>
      </c>
      <c r="Y795" s="77">
        <v>0</v>
      </c>
    </row>
    <row r="796" spans="18:25" ht="15.75" thickBot="1" x14ac:dyDescent="0.3">
      <c r="R796" s="73">
        <v>46055</v>
      </c>
      <c r="S796" s="48" t="s">
        <v>601</v>
      </c>
      <c r="T796" s="87">
        <v>1</v>
      </c>
      <c r="U796" s="82">
        <v>0</v>
      </c>
      <c r="V796" s="82">
        <v>0</v>
      </c>
      <c r="W796" s="82">
        <v>0</v>
      </c>
      <c r="X796" s="82">
        <v>0</v>
      </c>
      <c r="Y796" s="77">
        <v>0</v>
      </c>
    </row>
    <row r="797" spans="18:25" ht="15.75" thickBot="1" x14ac:dyDescent="0.3">
      <c r="R797" s="73">
        <v>46058</v>
      </c>
      <c r="S797" s="71" t="s">
        <v>489</v>
      </c>
      <c r="T797" s="87">
        <v>1</v>
      </c>
      <c r="U797" s="82">
        <v>0</v>
      </c>
      <c r="V797" s="82">
        <v>0</v>
      </c>
      <c r="W797" s="82">
        <v>0</v>
      </c>
      <c r="X797" s="82">
        <v>0</v>
      </c>
      <c r="Y797" s="77">
        <v>0</v>
      </c>
    </row>
    <row r="798" spans="18:25" x14ac:dyDescent="0.25">
      <c r="R798" s="73">
        <v>46060</v>
      </c>
      <c r="S798" s="46" t="s">
        <v>588</v>
      </c>
      <c r="T798" s="87">
        <v>1</v>
      </c>
      <c r="U798" s="82">
        <v>0</v>
      </c>
      <c r="V798" s="82">
        <v>0</v>
      </c>
      <c r="W798" s="82">
        <v>0</v>
      </c>
      <c r="X798" s="82">
        <v>0</v>
      </c>
      <c r="Y798" s="77">
        <v>0</v>
      </c>
    </row>
    <row r="799" spans="18:25" x14ac:dyDescent="0.25">
      <c r="R799" s="73">
        <v>46060</v>
      </c>
      <c r="S799" s="47" t="s">
        <v>579</v>
      </c>
      <c r="T799" s="87">
        <v>1</v>
      </c>
      <c r="U799" s="82">
        <v>0</v>
      </c>
      <c r="V799" s="82">
        <v>0</v>
      </c>
      <c r="W799" s="82">
        <v>0</v>
      </c>
      <c r="X799" s="82">
        <v>0</v>
      </c>
      <c r="Y799" s="77">
        <v>0</v>
      </c>
    </row>
    <row r="800" spans="18:25" ht="15.75" thickBot="1" x14ac:dyDescent="0.3">
      <c r="R800" s="73">
        <v>46060</v>
      </c>
      <c r="S800" s="48" t="s">
        <v>576</v>
      </c>
      <c r="T800" s="87">
        <v>1</v>
      </c>
      <c r="U800" s="82">
        <v>0</v>
      </c>
      <c r="V800" s="82">
        <v>0</v>
      </c>
      <c r="W800" s="82">
        <v>0</v>
      </c>
      <c r="X800" s="82">
        <v>0</v>
      </c>
      <c r="Y800" s="77">
        <v>0</v>
      </c>
    </row>
    <row r="801" spans="18:25" ht="15.75" thickBot="1" x14ac:dyDescent="0.3">
      <c r="R801" s="73">
        <v>46063</v>
      </c>
      <c r="S801" s="71" t="s">
        <v>491</v>
      </c>
      <c r="T801" s="87">
        <v>1</v>
      </c>
      <c r="U801" s="82">
        <v>0</v>
      </c>
      <c r="V801" s="82">
        <v>0</v>
      </c>
      <c r="W801" s="82">
        <v>0</v>
      </c>
      <c r="X801" s="82">
        <v>0</v>
      </c>
      <c r="Y801" s="77">
        <v>0</v>
      </c>
    </row>
    <row r="802" spans="18:25" ht="15.75" thickBot="1" x14ac:dyDescent="0.3">
      <c r="R802" s="73">
        <v>46064</v>
      </c>
      <c r="S802" s="71" t="s">
        <v>588</v>
      </c>
      <c r="T802" s="87">
        <v>2</v>
      </c>
      <c r="U802" s="82">
        <v>0</v>
      </c>
      <c r="V802" s="82">
        <v>0</v>
      </c>
      <c r="W802" s="82">
        <v>0</v>
      </c>
      <c r="X802" s="82">
        <v>0</v>
      </c>
      <c r="Y802" s="77">
        <v>0</v>
      </c>
    </row>
    <row r="803" spans="18:25" x14ac:dyDescent="0.25">
      <c r="R803" s="73">
        <v>46066</v>
      </c>
      <c r="S803" s="46" t="s">
        <v>579</v>
      </c>
      <c r="T803" s="87">
        <v>1</v>
      </c>
      <c r="U803" s="82">
        <v>0</v>
      </c>
      <c r="V803" s="82">
        <v>0</v>
      </c>
      <c r="W803" s="82">
        <v>0</v>
      </c>
      <c r="X803" s="82">
        <v>0</v>
      </c>
      <c r="Y803" s="77">
        <v>0</v>
      </c>
    </row>
    <row r="804" spans="18:25" ht="15.75" thickBot="1" x14ac:dyDescent="0.3">
      <c r="R804" s="73">
        <v>46066</v>
      </c>
      <c r="S804" s="48" t="s">
        <v>601</v>
      </c>
      <c r="T804" s="87">
        <v>1</v>
      </c>
      <c r="U804" s="82">
        <v>0</v>
      </c>
      <c r="V804" s="82">
        <v>0</v>
      </c>
      <c r="W804" s="82">
        <v>0</v>
      </c>
      <c r="X804" s="82">
        <v>0</v>
      </c>
      <c r="Y804" s="77">
        <v>0</v>
      </c>
    </row>
    <row r="805" spans="18:25" ht="15.75" thickBot="1" x14ac:dyDescent="0.3">
      <c r="R805" s="73">
        <v>46067</v>
      </c>
      <c r="S805" s="71" t="s">
        <v>491</v>
      </c>
      <c r="T805" s="87">
        <v>1</v>
      </c>
      <c r="U805" s="82">
        <v>0</v>
      </c>
      <c r="V805" s="82">
        <v>0</v>
      </c>
      <c r="W805" s="82">
        <v>0</v>
      </c>
      <c r="X805" s="82">
        <v>0</v>
      </c>
      <c r="Y805" s="77">
        <v>0</v>
      </c>
    </row>
    <row r="806" spans="18:25" ht="15.75" thickBot="1" x14ac:dyDescent="0.3">
      <c r="R806" s="73">
        <v>46068</v>
      </c>
      <c r="S806" s="71" t="s">
        <v>576</v>
      </c>
      <c r="T806" s="87">
        <v>1</v>
      </c>
      <c r="U806" s="82">
        <v>0</v>
      </c>
      <c r="V806" s="82">
        <v>0</v>
      </c>
      <c r="W806" s="82">
        <v>0</v>
      </c>
      <c r="X806" s="82">
        <v>0</v>
      </c>
      <c r="Y806" s="77">
        <v>0</v>
      </c>
    </row>
    <row r="807" spans="18:25" ht="15.75" thickBot="1" x14ac:dyDescent="0.3">
      <c r="R807" s="73">
        <v>46069</v>
      </c>
      <c r="S807" s="71" t="s">
        <v>677</v>
      </c>
      <c r="T807" s="87">
        <v>1</v>
      </c>
      <c r="U807" s="82">
        <v>0</v>
      </c>
      <c r="V807" s="82">
        <v>0</v>
      </c>
      <c r="W807" s="82">
        <v>0</v>
      </c>
      <c r="X807" s="82">
        <v>0</v>
      </c>
      <c r="Y807" s="77">
        <v>0</v>
      </c>
    </row>
    <row r="808" spans="18:25" ht="15.75" thickBot="1" x14ac:dyDescent="0.3">
      <c r="R808" s="73">
        <v>46070</v>
      </c>
      <c r="S808" s="71" t="s">
        <v>601</v>
      </c>
      <c r="T808" s="87">
        <v>1</v>
      </c>
      <c r="U808" s="82">
        <v>0</v>
      </c>
      <c r="V808" s="82">
        <v>0</v>
      </c>
      <c r="W808" s="82">
        <v>0</v>
      </c>
      <c r="X808" s="82">
        <v>0</v>
      </c>
      <c r="Y808" s="77">
        <v>0</v>
      </c>
    </row>
    <row r="809" spans="18:25" ht="15.75" thickBot="1" x14ac:dyDescent="0.3">
      <c r="R809" s="73">
        <v>46071</v>
      </c>
      <c r="S809" s="71" t="s">
        <v>574</v>
      </c>
      <c r="T809" s="87">
        <v>1</v>
      </c>
      <c r="U809" s="82">
        <v>0</v>
      </c>
      <c r="V809" s="82">
        <v>0</v>
      </c>
      <c r="W809" s="82">
        <v>0</v>
      </c>
      <c r="X809" s="82">
        <v>0</v>
      </c>
      <c r="Y809" s="77">
        <v>0</v>
      </c>
    </row>
    <row r="810" spans="18:25" x14ac:dyDescent="0.25">
      <c r="R810" s="73">
        <v>46072</v>
      </c>
      <c r="S810" s="46" t="s">
        <v>489</v>
      </c>
      <c r="T810" s="87">
        <v>1</v>
      </c>
      <c r="U810" s="82">
        <v>0</v>
      </c>
      <c r="V810" s="82">
        <v>0</v>
      </c>
      <c r="W810" s="82">
        <v>0</v>
      </c>
      <c r="X810" s="82">
        <v>0</v>
      </c>
      <c r="Y810" s="77">
        <v>0</v>
      </c>
    </row>
    <row r="811" spans="18:25" ht="15.75" thickBot="1" x14ac:dyDescent="0.3">
      <c r="R811" s="73">
        <v>46072</v>
      </c>
      <c r="S811" s="48" t="s">
        <v>574</v>
      </c>
      <c r="T811" s="87">
        <v>1</v>
      </c>
      <c r="U811" s="82">
        <v>0</v>
      </c>
      <c r="V811" s="82">
        <v>0</v>
      </c>
      <c r="W811" s="82">
        <v>0</v>
      </c>
      <c r="X811" s="82">
        <v>0</v>
      </c>
      <c r="Y811" s="77">
        <v>0</v>
      </c>
    </row>
    <row r="812" spans="18:25" ht="15.75" thickBot="1" x14ac:dyDescent="0.3">
      <c r="R812" s="73">
        <v>46075</v>
      </c>
      <c r="S812" s="71" t="s">
        <v>634</v>
      </c>
      <c r="T812" s="87">
        <v>1</v>
      </c>
      <c r="U812" s="82">
        <v>0</v>
      </c>
      <c r="V812" s="82">
        <v>0</v>
      </c>
      <c r="W812" s="82">
        <v>0</v>
      </c>
      <c r="X812" s="82">
        <v>0</v>
      </c>
      <c r="Y812" s="77">
        <v>0</v>
      </c>
    </row>
    <row r="813" spans="18:25" ht="15.75" thickBot="1" x14ac:dyDescent="0.3">
      <c r="R813" s="73">
        <v>46076</v>
      </c>
      <c r="S813" s="71" t="s">
        <v>491</v>
      </c>
      <c r="T813" s="87">
        <v>1</v>
      </c>
      <c r="U813" s="82">
        <v>0</v>
      </c>
      <c r="V813" s="82">
        <v>0</v>
      </c>
      <c r="W813" s="82">
        <v>0</v>
      </c>
      <c r="X813" s="82">
        <v>0</v>
      </c>
      <c r="Y813" s="77">
        <v>0</v>
      </c>
    </row>
    <row r="814" spans="18:25" x14ac:dyDescent="0.25">
      <c r="R814" s="73">
        <v>46078</v>
      </c>
      <c r="S814" s="46" t="s">
        <v>598</v>
      </c>
      <c r="T814" s="87">
        <v>1</v>
      </c>
      <c r="U814" s="82">
        <v>0</v>
      </c>
      <c r="V814" s="82">
        <v>0</v>
      </c>
      <c r="W814" s="82">
        <v>0</v>
      </c>
      <c r="X814" s="82">
        <v>0</v>
      </c>
      <c r="Y814" s="77">
        <v>0</v>
      </c>
    </row>
    <row r="815" spans="18:25" ht="15.75" thickBot="1" x14ac:dyDescent="0.3">
      <c r="R815" s="73">
        <v>46078</v>
      </c>
      <c r="S815" s="48" t="s">
        <v>581</v>
      </c>
      <c r="T815" s="87">
        <v>1</v>
      </c>
      <c r="U815" s="82">
        <v>0</v>
      </c>
      <c r="V815" s="82">
        <v>0</v>
      </c>
      <c r="W815" s="82">
        <v>0</v>
      </c>
      <c r="X815" s="82">
        <v>0</v>
      </c>
      <c r="Y815" s="77">
        <v>0</v>
      </c>
    </row>
    <row r="816" spans="18:25" ht="15.75" thickBot="1" x14ac:dyDescent="0.3">
      <c r="R816" s="73">
        <v>46081</v>
      </c>
      <c r="S816" s="71" t="s">
        <v>576</v>
      </c>
      <c r="T816" s="87">
        <v>1</v>
      </c>
      <c r="U816" s="82">
        <v>0</v>
      </c>
      <c r="V816" s="82">
        <v>0</v>
      </c>
      <c r="W816" s="82">
        <v>0</v>
      </c>
      <c r="X816" s="82">
        <v>0</v>
      </c>
      <c r="Y816" s="77">
        <v>0</v>
      </c>
    </row>
    <row r="817" spans="18:25" ht="15.75" thickBot="1" x14ac:dyDescent="0.3">
      <c r="R817" s="73">
        <v>46082</v>
      </c>
      <c r="S817" s="71" t="s">
        <v>594</v>
      </c>
      <c r="T817" s="87">
        <v>2</v>
      </c>
      <c r="U817" s="82">
        <v>0</v>
      </c>
      <c r="V817" s="82">
        <v>0</v>
      </c>
      <c r="W817" s="82">
        <v>0</v>
      </c>
      <c r="X817" s="82">
        <v>0</v>
      </c>
      <c r="Y817" s="77">
        <v>0</v>
      </c>
    </row>
    <row r="818" spans="18:25" x14ac:dyDescent="0.25">
      <c r="R818" s="73">
        <v>46083</v>
      </c>
      <c r="S818" s="46" t="s">
        <v>491</v>
      </c>
      <c r="T818" s="87">
        <v>1</v>
      </c>
      <c r="U818" s="82">
        <v>0</v>
      </c>
      <c r="V818" s="82">
        <v>0</v>
      </c>
      <c r="W818" s="82">
        <v>0</v>
      </c>
      <c r="X818" s="82">
        <v>0</v>
      </c>
      <c r="Y818" s="77">
        <v>0</v>
      </c>
    </row>
    <row r="819" spans="18:25" ht="15.75" thickBot="1" x14ac:dyDescent="0.3">
      <c r="R819" s="73">
        <v>46083</v>
      </c>
      <c r="S819" s="48" t="s">
        <v>581</v>
      </c>
      <c r="T819" s="87">
        <v>1</v>
      </c>
      <c r="U819" s="82">
        <v>0</v>
      </c>
      <c r="V819" s="82">
        <v>0</v>
      </c>
      <c r="W819" s="82">
        <v>0</v>
      </c>
      <c r="X819" s="82">
        <v>0</v>
      </c>
      <c r="Y819" s="77">
        <v>0</v>
      </c>
    </row>
    <row r="820" spans="18:25" x14ac:dyDescent="0.25">
      <c r="R820" s="73">
        <v>46084</v>
      </c>
      <c r="S820" s="46" t="s">
        <v>489</v>
      </c>
      <c r="T820" s="87">
        <v>1</v>
      </c>
      <c r="U820" s="82">
        <v>0</v>
      </c>
      <c r="V820" s="82">
        <v>0</v>
      </c>
      <c r="W820" s="82">
        <v>0</v>
      </c>
      <c r="X820" s="82">
        <v>0</v>
      </c>
      <c r="Y820" s="77">
        <v>0</v>
      </c>
    </row>
    <row r="821" spans="18:25" x14ac:dyDescent="0.25">
      <c r="R821" s="73">
        <v>46084</v>
      </c>
      <c r="S821" s="47" t="s">
        <v>677</v>
      </c>
      <c r="T821" s="87">
        <v>1</v>
      </c>
      <c r="U821" s="82">
        <v>0</v>
      </c>
      <c r="V821" s="82">
        <v>0</v>
      </c>
      <c r="W821" s="82">
        <v>0</v>
      </c>
      <c r="X821" s="82">
        <v>0</v>
      </c>
      <c r="Y821" s="77">
        <v>0</v>
      </c>
    </row>
    <row r="822" spans="18:25" x14ac:dyDescent="0.25">
      <c r="R822" s="73">
        <v>46084</v>
      </c>
      <c r="S822" s="47" t="s">
        <v>588</v>
      </c>
      <c r="T822" s="87">
        <v>1</v>
      </c>
      <c r="U822" s="82">
        <v>0</v>
      </c>
      <c r="V822" s="82">
        <v>0</v>
      </c>
      <c r="W822" s="82">
        <v>0</v>
      </c>
      <c r="X822" s="82">
        <v>0</v>
      </c>
      <c r="Y822" s="77">
        <v>0</v>
      </c>
    </row>
    <row r="823" spans="18:25" ht="15.75" thickBot="1" x14ac:dyDescent="0.3">
      <c r="R823" s="73">
        <v>46084</v>
      </c>
      <c r="S823" s="48" t="s">
        <v>574</v>
      </c>
      <c r="T823" s="87">
        <v>1</v>
      </c>
      <c r="U823" s="82">
        <v>0</v>
      </c>
      <c r="V823" s="82">
        <v>0</v>
      </c>
      <c r="W823" s="82">
        <v>0</v>
      </c>
      <c r="X823" s="82">
        <v>0</v>
      </c>
      <c r="Y823" s="77">
        <v>0</v>
      </c>
    </row>
    <row r="824" spans="18:25" x14ac:dyDescent="0.25">
      <c r="R824" s="73">
        <v>46086</v>
      </c>
      <c r="S824" s="46" t="s">
        <v>488</v>
      </c>
      <c r="T824" s="87">
        <v>1</v>
      </c>
      <c r="U824" s="82">
        <v>0</v>
      </c>
      <c r="V824" s="82">
        <v>0</v>
      </c>
      <c r="W824" s="82">
        <v>0</v>
      </c>
      <c r="X824" s="82">
        <v>0</v>
      </c>
      <c r="Y824" s="77">
        <v>0</v>
      </c>
    </row>
    <row r="825" spans="18:25" ht="15.75" thickBot="1" x14ac:dyDescent="0.3">
      <c r="R825" s="73">
        <v>46086</v>
      </c>
      <c r="S825" s="48" t="s">
        <v>588</v>
      </c>
      <c r="T825" s="87">
        <v>1</v>
      </c>
      <c r="U825" s="82">
        <v>0</v>
      </c>
      <c r="V825" s="82">
        <v>0</v>
      </c>
      <c r="W825" s="82">
        <v>0</v>
      </c>
      <c r="X825" s="82">
        <v>0</v>
      </c>
      <c r="Y825" s="77">
        <v>0</v>
      </c>
    </row>
    <row r="826" spans="18:25" x14ac:dyDescent="0.25">
      <c r="R826" s="73">
        <v>46089</v>
      </c>
      <c r="S826" s="46" t="s">
        <v>479</v>
      </c>
      <c r="T826" s="87">
        <v>1</v>
      </c>
      <c r="U826" s="82">
        <v>0</v>
      </c>
      <c r="V826" s="82">
        <v>0</v>
      </c>
      <c r="W826" s="82">
        <v>0</v>
      </c>
      <c r="X826" s="82">
        <v>0</v>
      </c>
      <c r="Y826" s="77">
        <v>0</v>
      </c>
    </row>
    <row r="827" spans="18:25" ht="15.75" thickBot="1" x14ac:dyDescent="0.3">
      <c r="R827" s="73">
        <v>46089</v>
      </c>
      <c r="S827" s="48" t="s">
        <v>677</v>
      </c>
      <c r="T827" s="87">
        <v>2</v>
      </c>
      <c r="U827" s="82">
        <v>0</v>
      </c>
      <c r="V827" s="82">
        <v>0</v>
      </c>
      <c r="W827" s="82">
        <v>0</v>
      </c>
      <c r="X827" s="82">
        <v>0</v>
      </c>
      <c r="Y827" s="77">
        <v>0</v>
      </c>
    </row>
    <row r="828" spans="18:25" ht="15.75" thickBot="1" x14ac:dyDescent="0.3">
      <c r="R828" s="73">
        <v>46091</v>
      </c>
      <c r="S828" s="71" t="s">
        <v>490</v>
      </c>
      <c r="T828" s="87">
        <v>1</v>
      </c>
      <c r="U828" s="82">
        <v>1</v>
      </c>
      <c r="V828" s="82">
        <v>0</v>
      </c>
      <c r="W828" s="82">
        <v>0</v>
      </c>
      <c r="X828" s="82">
        <v>1</v>
      </c>
      <c r="Y828" s="77">
        <v>0</v>
      </c>
    </row>
    <row r="829" spans="18:25" ht="15.75" thickBot="1" x14ac:dyDescent="0.3">
      <c r="R829" s="73">
        <v>46092</v>
      </c>
      <c r="S829" s="71" t="s">
        <v>677</v>
      </c>
      <c r="T829" s="87">
        <v>1</v>
      </c>
      <c r="U829" s="82">
        <v>0</v>
      </c>
      <c r="V829" s="82">
        <v>0</v>
      </c>
      <c r="W829" s="82">
        <v>0</v>
      </c>
      <c r="X829" s="82">
        <v>0</v>
      </c>
      <c r="Y829" s="77">
        <v>0</v>
      </c>
    </row>
    <row r="830" spans="18:25" x14ac:dyDescent="0.25">
      <c r="R830" s="73">
        <v>46094</v>
      </c>
      <c r="S830" s="46" t="s">
        <v>489</v>
      </c>
      <c r="T830" s="87">
        <v>1</v>
      </c>
      <c r="U830" s="82">
        <v>0</v>
      </c>
      <c r="V830" s="82">
        <v>0</v>
      </c>
      <c r="W830" s="82">
        <v>0</v>
      </c>
      <c r="X830" s="82">
        <v>0</v>
      </c>
      <c r="Y830" s="77">
        <v>0</v>
      </c>
    </row>
    <row r="831" spans="18:25" ht="15.75" thickBot="1" x14ac:dyDescent="0.3">
      <c r="R831" s="73">
        <v>46094</v>
      </c>
      <c r="S831" s="48" t="s">
        <v>579</v>
      </c>
      <c r="T831" s="87">
        <v>1</v>
      </c>
      <c r="U831" s="82">
        <v>0</v>
      </c>
      <c r="V831" s="82">
        <v>0</v>
      </c>
      <c r="W831" s="82">
        <v>0</v>
      </c>
      <c r="X831" s="82">
        <v>0</v>
      </c>
      <c r="Y831" s="77">
        <v>0</v>
      </c>
    </row>
    <row r="832" spans="18:25" ht="15.75" thickBot="1" x14ac:dyDescent="0.3">
      <c r="R832" s="73">
        <v>46098</v>
      </c>
      <c r="S832" s="71" t="s">
        <v>598</v>
      </c>
      <c r="T832" s="87">
        <v>1</v>
      </c>
      <c r="U832" s="82">
        <v>0</v>
      </c>
      <c r="V832" s="82">
        <v>0</v>
      </c>
      <c r="W832" s="82">
        <v>0</v>
      </c>
      <c r="X832" s="82">
        <v>0</v>
      </c>
      <c r="Y832" s="77">
        <v>0</v>
      </c>
    </row>
    <row r="833" spans="18:25" ht="15.75" thickBot="1" x14ac:dyDescent="0.3">
      <c r="R833" s="73">
        <v>46099</v>
      </c>
      <c r="S833" s="71" t="s">
        <v>491</v>
      </c>
      <c r="T833" s="87">
        <v>1</v>
      </c>
      <c r="U833" s="82">
        <v>0</v>
      </c>
      <c r="V833" s="82">
        <v>0</v>
      </c>
      <c r="W833" s="82">
        <v>0</v>
      </c>
      <c r="X833" s="82">
        <v>0</v>
      </c>
      <c r="Y833" s="77">
        <v>0</v>
      </c>
    </row>
    <row r="834" spans="18:25" ht="15.75" thickBot="1" x14ac:dyDescent="0.3">
      <c r="R834" s="73">
        <v>46100</v>
      </c>
      <c r="S834" s="71" t="s">
        <v>588</v>
      </c>
      <c r="T834" s="87">
        <v>1</v>
      </c>
      <c r="U834" s="82">
        <v>0</v>
      </c>
      <c r="V834" s="82">
        <v>0</v>
      </c>
      <c r="W834" s="82">
        <v>0</v>
      </c>
      <c r="X834" s="82">
        <v>0</v>
      </c>
      <c r="Y834" s="77">
        <v>0</v>
      </c>
    </row>
    <row r="835" spans="18:25" x14ac:dyDescent="0.25">
      <c r="R835" s="73">
        <v>46101</v>
      </c>
      <c r="S835" s="46" t="s">
        <v>491</v>
      </c>
      <c r="T835" s="87">
        <v>1</v>
      </c>
      <c r="U835" s="82">
        <v>0</v>
      </c>
      <c r="V835" s="82">
        <v>0</v>
      </c>
      <c r="W835" s="82">
        <v>0</v>
      </c>
      <c r="X835" s="82">
        <v>0</v>
      </c>
      <c r="Y835" s="77">
        <v>0</v>
      </c>
    </row>
    <row r="836" spans="18:25" x14ac:dyDescent="0.25">
      <c r="R836" s="73">
        <v>46101</v>
      </c>
      <c r="S836" s="47" t="s">
        <v>490</v>
      </c>
      <c r="T836" s="87">
        <v>1</v>
      </c>
      <c r="U836" s="82">
        <v>0</v>
      </c>
      <c r="V836" s="82">
        <v>0</v>
      </c>
      <c r="W836" s="82">
        <v>0</v>
      </c>
      <c r="X836" s="82">
        <v>0</v>
      </c>
      <c r="Y836" s="77">
        <v>0</v>
      </c>
    </row>
    <row r="837" spans="18:25" ht="15.75" thickBot="1" x14ac:dyDescent="0.3">
      <c r="R837" s="73">
        <v>46101</v>
      </c>
      <c r="S837" s="48" t="s">
        <v>598</v>
      </c>
      <c r="T837" s="87">
        <v>1</v>
      </c>
      <c r="U837" s="82">
        <v>0</v>
      </c>
      <c r="V837" s="82">
        <v>0</v>
      </c>
      <c r="W837" s="82">
        <v>0</v>
      </c>
      <c r="X837" s="82">
        <v>0</v>
      </c>
      <c r="Y837" s="77">
        <v>0</v>
      </c>
    </row>
    <row r="838" spans="18:25" x14ac:dyDescent="0.25">
      <c r="R838" s="73">
        <v>46102</v>
      </c>
      <c r="S838" s="46" t="s">
        <v>491</v>
      </c>
      <c r="T838" s="87">
        <v>1</v>
      </c>
      <c r="U838" s="82">
        <v>0</v>
      </c>
      <c r="V838" s="82">
        <v>0</v>
      </c>
      <c r="W838" s="82">
        <v>0</v>
      </c>
      <c r="X838" s="82">
        <v>0</v>
      </c>
      <c r="Y838" s="77">
        <v>0</v>
      </c>
    </row>
    <row r="839" spans="18:25" ht="15.75" thickBot="1" x14ac:dyDescent="0.3">
      <c r="R839" s="73">
        <v>46102</v>
      </c>
      <c r="S839" s="48" t="s">
        <v>594</v>
      </c>
      <c r="T839" s="87">
        <v>1</v>
      </c>
      <c r="U839" s="82">
        <v>0</v>
      </c>
      <c r="V839" s="82">
        <v>0</v>
      </c>
      <c r="W839" s="82">
        <v>0</v>
      </c>
      <c r="X839" s="82">
        <v>0</v>
      </c>
      <c r="Y839" s="77">
        <v>0</v>
      </c>
    </row>
    <row r="840" spans="18:25" x14ac:dyDescent="0.25">
      <c r="R840" s="73">
        <v>46104</v>
      </c>
      <c r="S840" s="46" t="s">
        <v>491</v>
      </c>
      <c r="T840" s="87">
        <v>1</v>
      </c>
      <c r="U840" s="82">
        <v>0</v>
      </c>
      <c r="V840" s="82">
        <v>0</v>
      </c>
      <c r="W840" s="82">
        <v>0</v>
      </c>
      <c r="X840" s="82">
        <v>0</v>
      </c>
      <c r="Y840" s="77">
        <v>0</v>
      </c>
    </row>
    <row r="841" spans="18:25" ht="15.75" thickBot="1" x14ac:dyDescent="0.3">
      <c r="R841" s="73">
        <v>46104</v>
      </c>
      <c r="S841" s="48" t="s">
        <v>574</v>
      </c>
      <c r="T841" s="87">
        <v>1</v>
      </c>
      <c r="U841" s="82">
        <v>0</v>
      </c>
      <c r="V841" s="82">
        <v>0</v>
      </c>
      <c r="W841" s="82">
        <v>0</v>
      </c>
      <c r="X841" s="82">
        <v>0</v>
      </c>
      <c r="Y841" s="77">
        <v>0</v>
      </c>
    </row>
    <row r="842" spans="18:25" ht="15.75" thickBot="1" x14ac:dyDescent="0.3">
      <c r="R842" s="73">
        <v>46105</v>
      </c>
      <c r="S842" s="71" t="s">
        <v>490</v>
      </c>
      <c r="T842" s="87">
        <v>1</v>
      </c>
      <c r="U842" s="82">
        <v>0</v>
      </c>
      <c r="V842" s="82">
        <v>0</v>
      </c>
      <c r="W842" s="82">
        <v>0</v>
      </c>
      <c r="X842" s="82">
        <v>0</v>
      </c>
      <c r="Y842" s="77">
        <v>0</v>
      </c>
    </row>
    <row r="843" spans="18:25" ht="15.75" thickBot="1" x14ac:dyDescent="0.3">
      <c r="R843" s="73">
        <v>46106</v>
      </c>
      <c r="S843" s="71" t="s">
        <v>488</v>
      </c>
      <c r="T843" s="87">
        <v>1</v>
      </c>
      <c r="U843" s="82">
        <v>0</v>
      </c>
      <c r="V843" s="82">
        <v>0</v>
      </c>
      <c r="W843" s="82">
        <v>0</v>
      </c>
      <c r="X843" s="82">
        <v>0</v>
      </c>
      <c r="Y843" s="77">
        <v>0</v>
      </c>
    </row>
    <row r="844" spans="18:25" x14ac:dyDescent="0.25">
      <c r="R844" s="73">
        <v>46107</v>
      </c>
      <c r="S844" s="46" t="s">
        <v>634</v>
      </c>
      <c r="T844" s="87">
        <v>1</v>
      </c>
      <c r="U844" s="82">
        <v>0</v>
      </c>
      <c r="V844" s="82">
        <v>0</v>
      </c>
      <c r="W844" s="82">
        <v>0</v>
      </c>
      <c r="X844" s="82">
        <v>0</v>
      </c>
      <c r="Y844" s="77">
        <v>0</v>
      </c>
    </row>
    <row r="845" spans="18:25" ht="15.75" thickBot="1" x14ac:dyDescent="0.3">
      <c r="R845" s="73">
        <v>46107</v>
      </c>
      <c r="S845" s="48" t="s">
        <v>579</v>
      </c>
      <c r="T845" s="87">
        <v>1</v>
      </c>
      <c r="U845" s="82">
        <v>0</v>
      </c>
      <c r="V845" s="82">
        <v>0</v>
      </c>
      <c r="W845" s="82">
        <v>0</v>
      </c>
      <c r="X845" s="82">
        <v>0</v>
      </c>
      <c r="Y845" s="77">
        <v>0</v>
      </c>
    </row>
    <row r="846" spans="18:25" ht="15.75" thickBot="1" x14ac:dyDescent="0.3">
      <c r="R846" s="73">
        <v>46108</v>
      </c>
      <c r="S846" s="71" t="s">
        <v>490</v>
      </c>
      <c r="T846" s="87">
        <v>1</v>
      </c>
      <c r="U846" s="82">
        <v>0</v>
      </c>
      <c r="V846" s="82">
        <v>0</v>
      </c>
      <c r="W846" s="82">
        <v>0</v>
      </c>
      <c r="X846" s="82">
        <v>0</v>
      </c>
      <c r="Y846" s="77">
        <v>0</v>
      </c>
    </row>
    <row r="847" spans="18:25" x14ac:dyDescent="0.25">
      <c r="R847" s="73">
        <v>46109</v>
      </c>
      <c r="S847" s="46" t="s">
        <v>488</v>
      </c>
      <c r="T847" s="87">
        <v>1</v>
      </c>
      <c r="U847" s="82">
        <v>0</v>
      </c>
      <c r="V847" s="82">
        <v>0</v>
      </c>
      <c r="W847" s="82">
        <v>0</v>
      </c>
      <c r="X847" s="82">
        <v>0</v>
      </c>
      <c r="Y847" s="77">
        <v>0</v>
      </c>
    </row>
    <row r="848" spans="18:25" ht="15.75" thickBot="1" x14ac:dyDescent="0.3">
      <c r="R848" s="73">
        <v>46109</v>
      </c>
      <c r="S848" s="48" t="s">
        <v>479</v>
      </c>
      <c r="T848" s="87">
        <v>1</v>
      </c>
      <c r="U848" s="82">
        <v>0</v>
      </c>
      <c r="V848" s="82">
        <v>0</v>
      </c>
      <c r="W848" s="82">
        <v>0</v>
      </c>
      <c r="X848" s="82">
        <v>0</v>
      </c>
      <c r="Y848" s="77">
        <v>0</v>
      </c>
    </row>
    <row r="849" spans="18:25" ht="15.75" thickBot="1" x14ac:dyDescent="0.3">
      <c r="R849" s="73">
        <v>46110</v>
      </c>
      <c r="S849" s="71" t="s">
        <v>479</v>
      </c>
      <c r="T849" s="87">
        <v>1</v>
      </c>
      <c r="U849" s="82">
        <v>0</v>
      </c>
      <c r="V849" s="82">
        <v>0</v>
      </c>
      <c r="W849" s="82">
        <v>0</v>
      </c>
      <c r="X849" s="82">
        <v>0</v>
      </c>
      <c r="Y849" s="77">
        <v>0</v>
      </c>
    </row>
    <row r="850" spans="18:25" ht="15.75" thickBot="1" x14ac:dyDescent="0.3">
      <c r="R850" s="73">
        <v>46112</v>
      </c>
      <c r="S850" s="71" t="s">
        <v>489</v>
      </c>
      <c r="T850" s="87">
        <v>1</v>
      </c>
      <c r="U850" s="82">
        <v>0</v>
      </c>
      <c r="V850" s="82">
        <v>0</v>
      </c>
      <c r="W850" s="82">
        <v>0</v>
      </c>
      <c r="X850" s="82">
        <v>0</v>
      </c>
      <c r="Y850" s="77">
        <v>0</v>
      </c>
    </row>
    <row r="851" spans="18:25" x14ac:dyDescent="0.25">
      <c r="R851" s="73">
        <v>46113</v>
      </c>
      <c r="S851" s="46" t="s">
        <v>677</v>
      </c>
      <c r="T851" s="87">
        <v>1</v>
      </c>
      <c r="U851" s="82">
        <v>0</v>
      </c>
      <c r="V851" s="82">
        <v>0</v>
      </c>
      <c r="W851" s="82">
        <v>0</v>
      </c>
      <c r="X851" s="82">
        <v>0</v>
      </c>
      <c r="Y851" s="77">
        <v>0</v>
      </c>
    </row>
    <row r="852" spans="18:25" ht="15.75" thickBot="1" x14ac:dyDescent="0.3">
      <c r="R852" s="73">
        <v>46113</v>
      </c>
      <c r="S852" s="48" t="s">
        <v>581</v>
      </c>
      <c r="T852" s="87">
        <v>1</v>
      </c>
      <c r="U852" s="82">
        <v>0</v>
      </c>
      <c r="V852" s="82">
        <v>0</v>
      </c>
      <c r="W852" s="82">
        <v>0</v>
      </c>
      <c r="X852" s="82">
        <v>0</v>
      </c>
      <c r="Y852" s="77">
        <v>0</v>
      </c>
    </row>
    <row r="853" spans="18:25" ht="15.75" thickBot="1" x14ac:dyDescent="0.3">
      <c r="R853" s="73">
        <v>46117</v>
      </c>
      <c r="S853" s="71" t="s">
        <v>574</v>
      </c>
      <c r="T853" s="87">
        <v>1</v>
      </c>
      <c r="U853" s="82">
        <v>0</v>
      </c>
      <c r="V853" s="82">
        <v>0</v>
      </c>
      <c r="W853" s="82">
        <v>0</v>
      </c>
      <c r="X853" s="82">
        <v>0</v>
      </c>
      <c r="Y853" s="77">
        <v>0</v>
      </c>
    </row>
    <row r="854" spans="18:25" ht="15.75" thickBot="1" x14ac:dyDescent="0.3">
      <c r="R854" s="73">
        <v>46118</v>
      </c>
      <c r="S854" s="71" t="s">
        <v>581</v>
      </c>
      <c r="T854" s="87">
        <v>1</v>
      </c>
      <c r="U854" s="82">
        <v>0</v>
      </c>
      <c r="V854" s="82">
        <v>0</v>
      </c>
      <c r="W854" s="82">
        <v>0</v>
      </c>
      <c r="X854" s="82">
        <v>0</v>
      </c>
      <c r="Y854" s="77">
        <v>0</v>
      </c>
    </row>
    <row r="855" spans="18:25" ht="15.75" thickBot="1" x14ac:dyDescent="0.3">
      <c r="R855" s="74">
        <v>46121</v>
      </c>
      <c r="S855" s="71" t="s">
        <v>574</v>
      </c>
      <c r="T855" s="87">
        <v>1</v>
      </c>
      <c r="U855" s="82">
        <v>0</v>
      </c>
      <c r="V855" s="82">
        <v>0</v>
      </c>
      <c r="W855" s="82">
        <v>0</v>
      </c>
      <c r="X855" s="82">
        <v>0</v>
      </c>
      <c r="Y855" s="77">
        <v>0</v>
      </c>
    </row>
    <row r="856" spans="18:25" ht="15.75" thickBot="1" x14ac:dyDescent="0.3">
      <c r="R856" s="72">
        <v>46122</v>
      </c>
      <c r="S856" s="71" t="s">
        <v>488</v>
      </c>
      <c r="T856" s="87">
        <v>1</v>
      </c>
      <c r="U856" s="82">
        <v>0</v>
      </c>
      <c r="V856" s="82">
        <v>0</v>
      </c>
      <c r="W856" s="82">
        <v>0</v>
      </c>
      <c r="X856" s="82">
        <v>0</v>
      </c>
      <c r="Y856" s="77">
        <v>0</v>
      </c>
    </row>
    <row r="857" spans="18:25" x14ac:dyDescent="0.25">
      <c r="R857" s="73">
        <v>46123</v>
      </c>
      <c r="S857" s="46" t="s">
        <v>490</v>
      </c>
      <c r="T857" s="87">
        <v>1</v>
      </c>
      <c r="U857" s="82">
        <v>0</v>
      </c>
      <c r="V857" s="82">
        <v>0</v>
      </c>
      <c r="W857" s="82">
        <v>0</v>
      </c>
      <c r="X857" s="82">
        <v>0</v>
      </c>
      <c r="Y857" s="77">
        <v>0</v>
      </c>
    </row>
    <row r="858" spans="18:25" ht="15.75" thickBot="1" x14ac:dyDescent="0.3">
      <c r="R858" s="73">
        <v>46123</v>
      </c>
      <c r="S858" s="48" t="s">
        <v>574</v>
      </c>
      <c r="T858" s="87">
        <v>1</v>
      </c>
      <c r="U858" s="82">
        <v>0</v>
      </c>
      <c r="V858" s="82">
        <v>0</v>
      </c>
      <c r="W858" s="82">
        <v>0</v>
      </c>
      <c r="X858" s="82">
        <v>0</v>
      </c>
      <c r="Y858" s="77">
        <v>0</v>
      </c>
    </row>
    <row r="859" spans="18:25" x14ac:dyDescent="0.25">
      <c r="R859" s="73">
        <v>46125</v>
      </c>
      <c r="S859" s="46" t="s">
        <v>490</v>
      </c>
      <c r="T859" s="87">
        <v>1</v>
      </c>
      <c r="U859" s="82">
        <v>0</v>
      </c>
      <c r="V859" s="82">
        <v>0</v>
      </c>
      <c r="W859" s="82">
        <v>0</v>
      </c>
      <c r="X859" s="82">
        <v>0</v>
      </c>
      <c r="Y859" s="77">
        <v>0</v>
      </c>
    </row>
    <row r="860" spans="18:25" ht="15.75" thickBot="1" x14ac:dyDescent="0.3">
      <c r="R860" s="73">
        <v>46125</v>
      </c>
      <c r="S860" s="48" t="s">
        <v>576</v>
      </c>
      <c r="T860" s="87">
        <v>1</v>
      </c>
      <c r="U860" s="82">
        <v>0</v>
      </c>
      <c r="V860" s="82">
        <v>0</v>
      </c>
      <c r="W860" s="82">
        <v>0</v>
      </c>
      <c r="X860" s="82">
        <v>0</v>
      </c>
      <c r="Y860" s="77">
        <v>0</v>
      </c>
    </row>
    <row r="861" spans="18:25" ht="15.75" thickBot="1" x14ac:dyDescent="0.3">
      <c r="R861" s="73">
        <v>46127</v>
      </c>
      <c r="S861" s="71" t="s">
        <v>601</v>
      </c>
      <c r="T861" s="87">
        <v>1</v>
      </c>
      <c r="U861" s="82">
        <v>0</v>
      </c>
      <c r="V861" s="82">
        <v>0</v>
      </c>
      <c r="W861" s="82">
        <v>0</v>
      </c>
      <c r="X861" s="82">
        <v>0</v>
      </c>
      <c r="Y861" s="77">
        <v>0</v>
      </c>
    </row>
    <row r="862" spans="18:25" ht="15.75" thickBot="1" x14ac:dyDescent="0.3">
      <c r="R862" s="73">
        <v>46128</v>
      </c>
      <c r="S862" s="71" t="s">
        <v>491</v>
      </c>
      <c r="T862" s="87">
        <v>1</v>
      </c>
      <c r="U862" s="82">
        <v>0</v>
      </c>
      <c r="V862" s="82">
        <v>0</v>
      </c>
      <c r="W862" s="82">
        <v>0</v>
      </c>
      <c r="X862" s="82">
        <v>0</v>
      </c>
      <c r="Y862" s="77">
        <v>0</v>
      </c>
    </row>
    <row r="863" spans="18:25" ht="15.75" thickBot="1" x14ac:dyDescent="0.3">
      <c r="R863" s="73">
        <v>46132</v>
      </c>
      <c r="S863" s="71" t="s">
        <v>598</v>
      </c>
      <c r="T863" s="87">
        <v>1</v>
      </c>
      <c r="U863" s="82">
        <v>0</v>
      </c>
      <c r="V863" s="82">
        <v>0</v>
      </c>
      <c r="W863" s="82">
        <v>0</v>
      </c>
      <c r="X863" s="82">
        <v>0</v>
      </c>
      <c r="Y863" s="77">
        <v>0</v>
      </c>
    </row>
    <row r="864" spans="18:25" ht="15.75" thickBot="1" x14ac:dyDescent="0.3">
      <c r="R864" s="73">
        <v>46134</v>
      </c>
      <c r="S864" s="71" t="s">
        <v>574</v>
      </c>
      <c r="T864" s="87">
        <v>1</v>
      </c>
      <c r="U864" s="82">
        <v>0</v>
      </c>
      <c r="V864" s="82">
        <v>0</v>
      </c>
      <c r="W864" s="82">
        <v>0</v>
      </c>
      <c r="X864" s="82">
        <v>0</v>
      </c>
      <c r="Y864" s="77">
        <v>0</v>
      </c>
    </row>
    <row r="865" spans="18:25" ht="15.75" thickBot="1" x14ac:dyDescent="0.3">
      <c r="R865" s="73">
        <v>46136</v>
      </c>
      <c r="S865" s="71" t="s">
        <v>490</v>
      </c>
      <c r="T865" s="87">
        <v>1</v>
      </c>
      <c r="U865" s="82">
        <v>0</v>
      </c>
      <c r="V865" s="82">
        <v>0</v>
      </c>
      <c r="W865" s="82">
        <v>0</v>
      </c>
      <c r="X865" s="82">
        <v>0</v>
      </c>
      <c r="Y865" s="77">
        <v>0</v>
      </c>
    </row>
    <row r="866" spans="18:25" ht="15.75" thickBot="1" x14ac:dyDescent="0.3">
      <c r="R866" s="73">
        <v>46138</v>
      </c>
      <c r="S866" s="71" t="s">
        <v>576</v>
      </c>
      <c r="T866" s="87">
        <v>1</v>
      </c>
      <c r="U866" s="82">
        <v>0</v>
      </c>
      <c r="V866" s="82">
        <v>0</v>
      </c>
      <c r="W866" s="82">
        <v>0</v>
      </c>
      <c r="X866" s="82">
        <v>0</v>
      </c>
      <c r="Y866" s="77">
        <v>0</v>
      </c>
    </row>
    <row r="867" spans="18:25" x14ac:dyDescent="0.25">
      <c r="R867" s="73">
        <v>46139</v>
      </c>
      <c r="S867" s="46" t="s">
        <v>490</v>
      </c>
      <c r="T867" s="87">
        <v>1</v>
      </c>
      <c r="U867" s="82">
        <v>0</v>
      </c>
      <c r="V867" s="82">
        <v>0</v>
      </c>
      <c r="W867" s="82">
        <v>0</v>
      </c>
      <c r="X867" s="82">
        <v>0</v>
      </c>
      <c r="Y867" s="77">
        <v>0</v>
      </c>
    </row>
    <row r="868" spans="18:25" x14ac:dyDescent="0.25">
      <c r="R868" s="73">
        <v>46139</v>
      </c>
      <c r="S868" s="47" t="s">
        <v>598</v>
      </c>
      <c r="T868" s="87">
        <v>1</v>
      </c>
      <c r="U868" s="82">
        <v>0</v>
      </c>
      <c r="V868" s="82">
        <v>0</v>
      </c>
      <c r="W868" s="82">
        <v>0</v>
      </c>
      <c r="X868" s="82">
        <v>0</v>
      </c>
      <c r="Y868" s="77">
        <v>0</v>
      </c>
    </row>
    <row r="869" spans="18:25" x14ac:dyDescent="0.25">
      <c r="R869" s="73">
        <v>46139</v>
      </c>
      <c r="S869" s="47" t="s">
        <v>634</v>
      </c>
      <c r="T869" s="87">
        <v>1</v>
      </c>
      <c r="U869" s="82">
        <v>0</v>
      </c>
      <c r="V869" s="82">
        <v>0</v>
      </c>
      <c r="W869" s="82">
        <v>0</v>
      </c>
      <c r="X869" s="82">
        <v>0</v>
      </c>
      <c r="Y869" s="77">
        <v>0</v>
      </c>
    </row>
    <row r="870" spans="18:25" ht="15.75" thickBot="1" x14ac:dyDescent="0.3">
      <c r="R870" s="73">
        <v>46139</v>
      </c>
      <c r="S870" s="48" t="s">
        <v>581</v>
      </c>
      <c r="T870" s="87">
        <v>1</v>
      </c>
      <c r="U870" s="82">
        <v>0</v>
      </c>
      <c r="V870" s="82">
        <v>0</v>
      </c>
      <c r="W870" s="82">
        <v>0</v>
      </c>
      <c r="X870" s="82">
        <v>0</v>
      </c>
      <c r="Y870" s="77">
        <v>0</v>
      </c>
    </row>
    <row r="871" spans="18:25" ht="15.75" thickBot="1" x14ac:dyDescent="0.3">
      <c r="R871" s="73">
        <v>46140</v>
      </c>
      <c r="S871" s="71" t="s">
        <v>491</v>
      </c>
      <c r="T871" s="87">
        <v>1</v>
      </c>
      <c r="U871" s="82">
        <v>0</v>
      </c>
      <c r="V871" s="82">
        <v>0</v>
      </c>
      <c r="W871" s="82">
        <v>0</v>
      </c>
      <c r="X871" s="82">
        <v>0</v>
      </c>
      <c r="Y871" s="77">
        <v>0</v>
      </c>
    </row>
    <row r="872" spans="18:25" ht="15.75" thickBot="1" x14ac:dyDescent="0.3">
      <c r="R872" s="73">
        <v>46142</v>
      </c>
      <c r="S872" s="71" t="s">
        <v>490</v>
      </c>
      <c r="T872" s="87">
        <v>1</v>
      </c>
      <c r="U872" s="82">
        <v>0</v>
      </c>
      <c r="V872" s="82">
        <v>0</v>
      </c>
      <c r="W872" s="82">
        <v>0</v>
      </c>
      <c r="X872" s="82">
        <v>0</v>
      </c>
      <c r="Y872" s="77">
        <v>0</v>
      </c>
    </row>
    <row r="873" spans="18:25" x14ac:dyDescent="0.25">
      <c r="R873" s="73">
        <v>46143</v>
      </c>
      <c r="S873" s="46" t="s">
        <v>488</v>
      </c>
      <c r="T873" s="87">
        <v>1</v>
      </c>
      <c r="U873" s="82">
        <v>0</v>
      </c>
      <c r="V873" s="82">
        <v>0</v>
      </c>
      <c r="W873" s="82">
        <v>0</v>
      </c>
      <c r="X873" s="82">
        <v>0</v>
      </c>
      <c r="Y873" s="77">
        <v>0</v>
      </c>
    </row>
    <row r="874" spans="18:25" ht="15.75" thickBot="1" x14ac:dyDescent="0.3">
      <c r="R874" s="73">
        <v>46143</v>
      </c>
      <c r="S874" s="48" t="s">
        <v>634</v>
      </c>
      <c r="T874" s="87">
        <v>1</v>
      </c>
      <c r="U874" s="82">
        <v>0</v>
      </c>
      <c r="V874" s="82">
        <v>0</v>
      </c>
      <c r="W874" s="82">
        <v>0</v>
      </c>
      <c r="X874" s="82">
        <v>0</v>
      </c>
      <c r="Y874" s="77">
        <v>0</v>
      </c>
    </row>
    <row r="875" spans="18:25" x14ac:dyDescent="0.25">
      <c r="R875" s="73">
        <v>46144</v>
      </c>
      <c r="S875" s="46" t="s">
        <v>488</v>
      </c>
      <c r="T875" s="87">
        <v>1</v>
      </c>
      <c r="U875" s="82">
        <v>0</v>
      </c>
      <c r="V875" s="82">
        <v>0</v>
      </c>
      <c r="W875" s="82">
        <v>0</v>
      </c>
      <c r="X875" s="82">
        <v>0</v>
      </c>
      <c r="Y875" s="77">
        <v>0</v>
      </c>
    </row>
    <row r="876" spans="18:25" ht="15.75" thickBot="1" x14ac:dyDescent="0.3">
      <c r="R876" s="73">
        <v>46144</v>
      </c>
      <c r="S876" s="48" t="s">
        <v>490</v>
      </c>
      <c r="T876" s="87">
        <v>1</v>
      </c>
      <c r="U876" s="82">
        <v>0</v>
      </c>
      <c r="V876" s="82">
        <v>0</v>
      </c>
      <c r="W876" s="82">
        <v>0</v>
      </c>
      <c r="X876" s="82">
        <v>0</v>
      </c>
      <c r="Y876" s="77">
        <v>0</v>
      </c>
    </row>
    <row r="877" spans="18:25" ht="15.75" thickBot="1" x14ac:dyDescent="0.3">
      <c r="R877" s="73">
        <v>46145</v>
      </c>
      <c r="S877" s="71" t="s">
        <v>491</v>
      </c>
      <c r="T877" s="87">
        <v>1</v>
      </c>
      <c r="U877" s="82">
        <v>0</v>
      </c>
      <c r="V877" s="82">
        <v>0</v>
      </c>
      <c r="W877" s="82">
        <v>0</v>
      </c>
      <c r="X877" s="82">
        <v>0</v>
      </c>
      <c r="Y877" s="77">
        <v>0</v>
      </c>
    </row>
    <row r="878" spans="18:25" x14ac:dyDescent="0.25">
      <c r="R878" s="73">
        <v>46146</v>
      </c>
      <c r="S878" s="46" t="s">
        <v>490</v>
      </c>
      <c r="T878" s="87">
        <v>1</v>
      </c>
      <c r="U878" s="82">
        <v>0</v>
      </c>
      <c r="V878" s="82">
        <v>0</v>
      </c>
      <c r="W878" s="82">
        <v>0</v>
      </c>
      <c r="X878" s="82">
        <v>0</v>
      </c>
      <c r="Y878" s="77">
        <v>0</v>
      </c>
    </row>
    <row r="879" spans="18:25" x14ac:dyDescent="0.25">
      <c r="R879" s="73">
        <v>46146</v>
      </c>
      <c r="S879" s="47" t="s">
        <v>479</v>
      </c>
      <c r="T879" s="87">
        <v>1</v>
      </c>
      <c r="U879" s="82">
        <v>0</v>
      </c>
      <c r="V879" s="82">
        <v>0</v>
      </c>
      <c r="W879" s="82">
        <v>0</v>
      </c>
      <c r="X879" s="82">
        <v>0</v>
      </c>
      <c r="Y879" s="77">
        <v>0</v>
      </c>
    </row>
    <row r="880" spans="18:25" ht="15.75" thickBot="1" x14ac:dyDescent="0.3">
      <c r="R880" s="73">
        <v>46146</v>
      </c>
      <c r="S880" s="48" t="s">
        <v>601</v>
      </c>
      <c r="T880" s="87">
        <v>1</v>
      </c>
      <c r="U880" s="82">
        <v>0</v>
      </c>
      <c r="V880" s="82">
        <v>0</v>
      </c>
      <c r="W880" s="82">
        <v>0</v>
      </c>
      <c r="X880" s="82">
        <v>0</v>
      </c>
      <c r="Y880" s="77">
        <v>0</v>
      </c>
    </row>
    <row r="881" spans="18:25" ht="15.75" thickBot="1" x14ac:dyDescent="0.3">
      <c r="R881" s="73">
        <v>46147</v>
      </c>
      <c r="S881" s="71" t="s">
        <v>601</v>
      </c>
      <c r="T881" s="87">
        <v>1</v>
      </c>
      <c r="U881" s="82">
        <v>0</v>
      </c>
      <c r="V881" s="82">
        <v>0</v>
      </c>
      <c r="W881" s="82">
        <v>0</v>
      </c>
      <c r="X881" s="82">
        <v>0</v>
      </c>
      <c r="Y881" s="77">
        <v>0</v>
      </c>
    </row>
    <row r="882" spans="18:25" ht="15.75" thickBot="1" x14ac:dyDescent="0.3">
      <c r="R882" s="73">
        <v>46148</v>
      </c>
      <c r="S882" s="71" t="s">
        <v>634</v>
      </c>
      <c r="T882" s="87">
        <v>1</v>
      </c>
      <c r="U882" s="82">
        <v>0</v>
      </c>
      <c r="V882" s="82">
        <v>0</v>
      </c>
      <c r="W882" s="82">
        <v>0</v>
      </c>
      <c r="X882" s="82">
        <v>0</v>
      </c>
      <c r="Y882" s="77">
        <v>0</v>
      </c>
    </row>
    <row r="883" spans="18:25" ht="15.75" thickBot="1" x14ac:dyDescent="0.3">
      <c r="R883" s="74">
        <v>46149</v>
      </c>
      <c r="S883" s="71" t="s">
        <v>576</v>
      </c>
      <c r="T883" s="87">
        <v>1</v>
      </c>
      <c r="U883" s="82">
        <v>0</v>
      </c>
      <c r="V883" s="82">
        <v>0</v>
      </c>
      <c r="W883" s="82">
        <v>0</v>
      </c>
      <c r="X883" s="82">
        <v>0</v>
      </c>
      <c r="Y883" s="77">
        <v>0</v>
      </c>
    </row>
    <row r="884" spans="18:25" ht="15.75" thickBot="1" x14ac:dyDescent="0.3">
      <c r="R884" s="70" t="s">
        <v>7904</v>
      </c>
      <c r="S884" s="44"/>
      <c r="T884" s="88">
        <v>931</v>
      </c>
      <c r="U884" s="83">
        <v>11</v>
      </c>
      <c r="V884" s="83">
        <v>5</v>
      </c>
      <c r="W884" s="83">
        <v>1</v>
      </c>
      <c r="X884" s="83">
        <v>4</v>
      </c>
      <c r="Y884" s="78">
        <v>1</v>
      </c>
    </row>
  </sheetData>
  <sortState xmlns:xlrd2="http://schemas.microsoft.com/office/spreadsheetml/2017/richdata2" ref="AA7:AB11">
    <sortCondition descending="1" ref="AB8"/>
  </sortState>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Z6548"/>
  <sheetViews>
    <sheetView topLeftCell="A2" zoomScale="70" zoomScaleNormal="70" workbookViewId="0">
      <selection activeCell="A2" sqref="A2:AQ1046"/>
    </sheetView>
  </sheetViews>
  <sheetFormatPr defaultRowHeight="15" x14ac:dyDescent="0.25"/>
  <cols>
    <col min="1" max="1" width="17" style="8" bestFit="1" customWidth="1"/>
    <col min="2" max="2" width="13.85546875" style="8" bestFit="1" customWidth="1"/>
    <col min="3" max="3" width="20.85546875" style="8" bestFit="1" customWidth="1"/>
    <col min="4" max="4" width="23.28515625" style="8" bestFit="1" customWidth="1"/>
    <col min="5" max="5" width="22.42578125" style="8" bestFit="1" customWidth="1"/>
    <col min="6" max="6" width="25.5703125" style="8" bestFit="1" customWidth="1"/>
    <col min="7" max="7" width="23.28515625" style="8" bestFit="1" customWidth="1"/>
    <col min="8" max="8" width="30" style="8" bestFit="1" customWidth="1"/>
    <col min="9" max="9" width="25.42578125" style="8" customWidth="1"/>
    <col min="10" max="10" width="25" style="8" bestFit="1" customWidth="1"/>
    <col min="11" max="11" width="25.7109375" style="8" bestFit="1" customWidth="1"/>
    <col min="12" max="12" width="17.85546875" style="8" bestFit="1" customWidth="1"/>
    <col min="13" max="13" width="14.7109375" style="8" bestFit="1" customWidth="1"/>
    <col min="14" max="14" width="17" style="8" bestFit="1" customWidth="1"/>
    <col min="15" max="15" width="17.5703125" style="8" bestFit="1" customWidth="1"/>
    <col min="16" max="16" width="24.140625" style="8" bestFit="1" customWidth="1"/>
    <col min="17" max="17" width="4.5703125" style="8" customWidth="1"/>
    <col min="18" max="18" width="17.7109375" customWidth="1"/>
    <col min="19" max="19" width="25" customWidth="1"/>
    <col min="20" max="24" width="26.5703125" customWidth="1"/>
    <col min="25" max="25" width="24.28515625" customWidth="1"/>
    <col min="26" max="26" width="24.42578125" customWidth="1"/>
    <col min="27" max="29" width="26.5703125" customWidth="1"/>
    <col min="30" max="30" width="22.5703125" customWidth="1"/>
    <col min="31" max="35" width="26.5703125" customWidth="1"/>
    <col min="36" max="36" width="68" customWidth="1"/>
    <col min="37" max="37" width="27.7109375" customWidth="1"/>
    <col min="38" max="38" width="3.7109375" customWidth="1"/>
    <col min="39" max="39" width="14.5703125" customWidth="1"/>
    <col min="40" max="40" width="17" customWidth="1"/>
    <col min="41" max="41" width="16" customWidth="1"/>
    <col min="42" max="42" width="14" customWidth="1"/>
    <col min="43" max="43" width="13.28515625" customWidth="1"/>
    <col min="45" max="45" width="15.7109375" customWidth="1"/>
    <col min="46" max="47" width="13.7109375" customWidth="1"/>
    <col min="48" max="48" width="13.42578125" bestFit="1" customWidth="1"/>
    <col min="49" max="49" width="28" bestFit="1" customWidth="1"/>
  </cols>
  <sheetData>
    <row r="1" spans="1:52" ht="25.5" customHeight="1" x14ac:dyDescent="0.25">
      <c r="A1" s="38" t="s">
        <v>570</v>
      </c>
      <c r="Q1" s="33" t="s">
        <v>13</v>
      </c>
      <c r="R1" s="34" t="s">
        <v>13</v>
      </c>
      <c r="S1" s="34" t="s">
        <v>560</v>
      </c>
      <c r="T1" s="34" t="s">
        <v>560</v>
      </c>
      <c r="U1" s="34" t="s">
        <v>560</v>
      </c>
      <c r="V1" s="34" t="s">
        <v>560</v>
      </c>
      <c r="W1" s="34" t="s">
        <v>561</v>
      </c>
      <c r="X1" s="34" t="s">
        <v>563</v>
      </c>
      <c r="Y1" s="34" t="s">
        <v>563</v>
      </c>
      <c r="Z1" s="34" t="s">
        <v>561</v>
      </c>
      <c r="AA1" s="34" t="s">
        <v>562</v>
      </c>
      <c r="AB1" s="34" t="s">
        <v>560</v>
      </c>
      <c r="AC1" s="34" t="s">
        <v>562</v>
      </c>
      <c r="AD1" s="34" t="s">
        <v>562</v>
      </c>
      <c r="AE1" s="34" t="s">
        <v>562</v>
      </c>
      <c r="AF1" s="34" t="s">
        <v>563</v>
      </c>
      <c r="AG1" s="34" t="s">
        <v>560</v>
      </c>
      <c r="AH1" s="34" t="s">
        <v>562</v>
      </c>
      <c r="AI1" s="34" t="s">
        <v>562</v>
      </c>
      <c r="AJ1" s="35" t="s">
        <v>13</v>
      </c>
      <c r="AK1" s="34" t="s">
        <v>13</v>
      </c>
      <c r="AL1" s="75" t="s">
        <v>568</v>
      </c>
      <c r="AM1" s="76"/>
      <c r="AN1" s="76"/>
      <c r="AO1" s="76"/>
      <c r="AP1" s="76"/>
      <c r="AQ1" s="76"/>
      <c r="AV1" s="1" t="s">
        <v>476</v>
      </c>
      <c r="AW1" s="1" t="s">
        <v>3</v>
      </c>
    </row>
    <row r="2" spans="1:52" ht="31.5" x14ac:dyDescent="0.25">
      <c r="A2" s="1" t="s">
        <v>476</v>
      </c>
      <c r="B2" s="1" t="s">
        <v>477</v>
      </c>
      <c r="C2" s="1" t="s">
        <v>0</v>
      </c>
      <c r="D2" s="1" t="s">
        <v>1</v>
      </c>
      <c r="E2" s="1" t="s">
        <v>2</v>
      </c>
      <c r="F2" s="1" t="s">
        <v>3</v>
      </c>
      <c r="G2" s="1" t="s">
        <v>499</v>
      </c>
      <c r="H2" s="1" t="s">
        <v>4</v>
      </c>
      <c r="I2" s="1" t="s">
        <v>5</v>
      </c>
      <c r="J2" s="1" t="s">
        <v>6</v>
      </c>
      <c r="K2" s="1" t="s">
        <v>7</v>
      </c>
      <c r="L2" s="1" t="s">
        <v>8</v>
      </c>
      <c r="M2" s="1" t="s">
        <v>9</v>
      </c>
      <c r="N2" s="1" t="s">
        <v>10</v>
      </c>
      <c r="O2" s="1" t="s">
        <v>11</v>
      </c>
      <c r="P2" s="1" t="s">
        <v>12</v>
      </c>
      <c r="Q2" s="33" t="s">
        <v>13</v>
      </c>
      <c r="R2" s="34" t="s">
        <v>565</v>
      </c>
      <c r="S2" s="34" t="s">
        <v>540</v>
      </c>
      <c r="T2" s="34" t="s">
        <v>539</v>
      </c>
      <c r="U2" s="34" t="s">
        <v>541</v>
      </c>
      <c r="V2" s="34" t="s">
        <v>542</v>
      </c>
      <c r="W2" s="34" t="s">
        <v>543</v>
      </c>
      <c r="X2" s="34" t="s">
        <v>544</v>
      </c>
      <c r="Y2" s="34" t="s">
        <v>545</v>
      </c>
      <c r="Z2" s="34" t="s">
        <v>546</v>
      </c>
      <c r="AA2" s="34" t="s">
        <v>547</v>
      </c>
      <c r="AB2" s="34" t="s">
        <v>548</v>
      </c>
      <c r="AC2" s="34" t="s">
        <v>549</v>
      </c>
      <c r="AD2" s="34" t="s">
        <v>550</v>
      </c>
      <c r="AE2" s="34" t="s">
        <v>551</v>
      </c>
      <c r="AF2" s="34" t="s">
        <v>552</v>
      </c>
      <c r="AG2" s="34" t="s">
        <v>553</v>
      </c>
      <c r="AH2" s="34" t="s">
        <v>554</v>
      </c>
      <c r="AI2" s="34" t="s">
        <v>557</v>
      </c>
      <c r="AJ2" s="35" t="s">
        <v>555</v>
      </c>
      <c r="AK2" s="34" t="s">
        <v>556</v>
      </c>
      <c r="AL2" s="34" t="s">
        <v>13</v>
      </c>
      <c r="AM2" s="34" t="s">
        <v>560</v>
      </c>
      <c r="AN2" s="34" t="s">
        <v>561</v>
      </c>
      <c r="AO2" s="34" t="s">
        <v>562</v>
      </c>
      <c r="AP2" s="34" t="s">
        <v>563</v>
      </c>
      <c r="AQ2" s="34" t="s">
        <v>569</v>
      </c>
      <c r="AS2" s="34" t="s">
        <v>568</v>
      </c>
      <c r="AT2" s="34" t="s">
        <v>7902</v>
      </c>
      <c r="AV2" s="41" t="s">
        <v>7903</v>
      </c>
      <c r="AW2" s="41" t="s">
        <v>7903</v>
      </c>
    </row>
    <row r="3" spans="1:52" ht="15.75" x14ac:dyDescent="0.25">
      <c r="A3" s="40">
        <v>45590</v>
      </c>
      <c r="B3" s="11" t="s">
        <v>473</v>
      </c>
      <c r="C3" s="11" t="s">
        <v>9</v>
      </c>
      <c r="D3" s="11" t="s">
        <v>458</v>
      </c>
      <c r="E3" s="11" t="s">
        <v>459</v>
      </c>
      <c r="F3" s="11" t="s">
        <v>479</v>
      </c>
      <c r="G3" s="11" t="s">
        <v>493</v>
      </c>
      <c r="H3" s="11" t="s">
        <v>500</v>
      </c>
      <c r="I3" s="11" t="s">
        <v>529</v>
      </c>
      <c r="J3" s="11" t="s">
        <v>97</v>
      </c>
      <c r="K3" s="11" t="s">
        <v>461</v>
      </c>
      <c r="L3" s="11" t="s">
        <v>33</v>
      </c>
      <c r="M3" s="11" t="s">
        <v>505</v>
      </c>
      <c r="N3" s="11" t="s">
        <v>30</v>
      </c>
      <c r="O3" s="11" t="s">
        <v>30</v>
      </c>
      <c r="P3" s="11" t="s">
        <v>452</v>
      </c>
      <c r="Q3" s="31"/>
      <c r="R3" s="2" t="str">
        <f t="shared" ref="R3:R14" si="0">IF(G3=G2,"","Unique Record")</f>
        <v>Unique Record</v>
      </c>
      <c r="S3" s="2" t="str">
        <f t="shared" ref="S3:S14" si="1">IF(F3="","",IF(EXACT(F3,(UPPER(F3))),"Account Upper Case",""))</f>
        <v/>
      </c>
      <c r="T3" s="2" t="str">
        <f t="shared" ref="T3:T14" si="2">IF(F3="","",IF(EXACT(F3,(LOWER(F3))),"Account Lower Case",""))</f>
        <v/>
      </c>
      <c r="U3" s="2" t="str">
        <f t="shared" ref="U3:U14" si="3">IF(EXACT(H3,PROPER(H3)),"","Billing Street - casing")</f>
        <v/>
      </c>
      <c r="V3" s="2" t="str">
        <f t="shared" ref="V3:V14" si="4">IF(EXACT(I3,PROPER(I3)),"","City - casing")</f>
        <v>City - casing</v>
      </c>
      <c r="W3" s="2" t="str">
        <f>IF(OR(ISNUMBER(SEARCH("East",I3)),ISNUMBER(SEARCH("West",I3)),ISNUMBER(SEARCH("North",I3)),ISNUMBER(SEARCH("South",I3))),"",IF(OR(ISNUMBER(SEARCH("St.",I3)),ISNUMBER(SEARCH("St ",I3))),"Check St in city field",IF(RIGHT(I3,1)=".","Dot found in city field","")))</f>
        <v/>
      </c>
      <c r="X3" s="2" t="str" cm="1">
        <f t="array" ref="X3">IF((SUMPRODUCT(--ISNUMBER(SEARCH({"!","@","#","$","%","^","&amp;","~*","(",")","_","+","=","{","}","[","]","|","\",":",";","'","""","&lt;","&gt;",",",".","~?","/","~~","`"}, I3)))&gt;0)=TRUE,"Special Characters Found in City","")</f>
        <v/>
      </c>
      <c r="Y3" s="2" t="str" cm="1">
        <f t="array" ref="Y3">IF((SUMPRODUCT(--ISNUMBER(SEARCH({"!","@","#","$","%","^","~*","(",")","_","+","=","{","}","[","]","|","\",":",";","'","""","&lt;","&gt;","~?","/","~~","`"},F3)))&gt;0)=TRUE,"Special Characters Found in Account field","")</f>
        <v/>
      </c>
      <c r="Z3" s="2" t="str" cm="1">
        <f t="array" ref="Z3">IF(SUM(--ISNUMBER(SEARCH({1,2,3,4,5,6,7,8,9,0},MID(H3,(SEARCH(" E ",H3)-1),1))))+SUM(--ISNUMBER(SEARCH({1,2,3,4,5,6,7,8,9,0},MID(H3,(SEARCH(" E ",H3)+3),1))))=2,"",IF(SUM(--ISNUMBER(SEARCH({"Parte E","Apoquindo N"},H3)))&gt;0,"",IF(OR(RIGHT(H3,3)=" NE",RIGHT(H3,3)=" NW",RIGHT(H3,3)=" SW",RIGHT(H3,3)=" SE",RIGHT(H3,2)=" N",RIGHT(H3,2)=" E",RIGHT(H3,2)=" W",RIGHT(H3,2)=" S",LEFT(H3,3)="NE ",LEFT(H3,3)="NW ",LEFT(H3,3)="SW ",LEFT(H3,3)="SE ",LEFT(H3,2)="N ",LEFT(H3,2)="E ",LEFT(H3,2)="W ",LEFT(H3,2)="S "),"Directional Check",IF(SUM(--ISNUMBER(SEARCH({" N "," E "," W "," S "," NE "," NW "," SW "," SE ","N.E","N.W","S.W","S.E","E.","N.","S.","W."},H3)))&gt;0,"Directional Check",IF(SUM(--ISNUMBER(SEARCH({1,2,3,4,5,6,7,8,9,0},MID(H3,(SEARCH("nd ",H3)-1),1))))+SUM(--ISNUMBER(SEARCH({1,2,3,4,5,6,7,8,9,0},MID(H3,(SEARCH("rd ",H3)-1),1)))+SUM(--ISNUMBER(SEARCH({1,2,3,4,5,6,7,8,9,0},MID(H3,(SEARCH("st ",H3)-1),1))))+SUM(--ISNUMBER(SEARCH({1,2,3,4,5,6,7,8,9,0},MID(H3,(SEARCH("th ",H3)-1),1)))))&gt;0,"","")))))</f>
        <v/>
      </c>
      <c r="AA3" s="2" t="str">
        <f>IF(IF(L3="US",IFERROR(VLOOKUP(J3,Country_Codes!$B:$B,1,0)=J3,"US State Code Error"),IF(L3="CA",IFERROR(VLOOKUP(J3,Country_Codes!$E:$E,1,0)=J3,"Canada State Code Error"),IF(L3="BR",IFERROR(VLOOKUP(J3,Country_Codes!$H:$H,1,0)=J3,"Brazil State Code Error"),IF(L3="AU",IFERROR(VLOOKUP(J3,Country_Codes!$K:$K,1,0)=J3,"Australia State Code Error"),""))))=TRUE,"",IF(L3="US",IFERROR(VLOOKUP(J3,Country_Codes!$B:$B,1,0)=J3,"US State Code Error"),IF(L3="CA",IFERROR(VLOOKUP(J3,Country_Codes!$E:$E,1,0)=J3,"Canada State Code Error"),IF(L3="BR",IFERROR(VLOOKUP(J3,Country_Codes!$H:$H,1,0)=J3,"Brazil State Code Error"),IF(L3="AU",IFERROR(VLOOKUP(J3,Country_Codes!$K:$K,1,0)=J3,"Australia State Code Error"),"")))))</f>
        <v/>
      </c>
      <c r="AB3" s="2" t="str">
        <f t="shared" ref="AB3:AB14" si="5">IF(OR(L3="US",L3="CA",L3="BR",L3="AU"),IF((EXACT(UPPER(J3),J3)),"","Country Code Casing"),IF(EXACT(J3,PROPER(J3)),"","Billing State casing"))</f>
        <v/>
      </c>
      <c r="AC3" s="2" t="str" cm="1">
        <f t="array" ref="AC3">IFERROR(_xlfn.IFS(IF(AND(LEN(I3)=0,ISBLANK(I3)=FALSE),"",ISNUMBER(SEARCH(I3,H3))),"City/Postal Code/Country Found in Address",IF(AND(LEN(K3)=0,ISBLANK(K3)=FALSE),"",ISNUMBER(SEARCH(K3,H3))),"City/Postal Code/Country Found in Address",IF(AND(LEN(L3)=0,ISBLANK(L3)=FALSE),"",ISNUMBER(SEARCH(", "&amp;L3,H3))),"City/Postal Code/Country Found in Address",IF(AND(LEN(J3)=0,ISBLANK(J3)=FALSE),"",ISNUMBER(SEARCH(", "&amp;J3,H3))),"City/Postal Code/Country Found in Address",IF(AND(LEN(L3)=0,ISBLANK(L3)=FALSE),"",ISNUMBER(SEARCH(","&amp;L3,H3))),"City/Postal Code/Country Found in Address",IF(AND(LEN(J3)=0,ISBLANK(J3)=FALSE),"",ISNUMBER(SEARCH(","&amp;J3,H3))),"City/Postal Code/Country Found in Address"),"")</f>
        <v/>
      </c>
      <c r="AD3" s="2" t="str">
        <f t="shared" ref="AD3:AD14" si="6">IF(ISNUMBER(SEARCH("PO",N3)),"PO# Entered in Tax ID Field","")</f>
        <v/>
      </c>
      <c r="AE3" s="2" t="str" cm="1">
        <f t="array" ref="AE3">IFERROR(IF(VLOOKUP(LEFT(M3,MIN(SEARCH({1,2,3,4,5,6,7,8,9,0},M3&amp;{1,2,3,4,5,6,7,8,9,0}))-1),Country_Codes!$N:$N,1,0)&gt;0,"PO Number may be incorrect",""),"")</f>
        <v/>
      </c>
      <c r="AF3" s="2" t="str">
        <f t="shared" ref="AF3:AF14" si="7">IF(N3="","",IF(EXACT(L3,LEFT(N3,2)),IF(EXACT(MID(N3,3,1)," "),"Check the Space inbetween County code &amp; VAT",""),"Check the VAT Country Code Format"))</f>
        <v/>
      </c>
      <c r="AG3" s="2" t="str">
        <f t="shared" ref="AG3:AG14" si="8">IF((ISNUMBER(SEARCH("@",P3)))&gt;0,"",IF(IF(--(ISNUMBER(SEARCH("'",P3)))&gt;0,OR(EXACT(PROPER(P3),P3),EXACT((PROPER(LEFT(P3,FIND("'",P3)-2))&amp;LOWER(MID(P3,FIND("'",P3)-1,1))&amp;PROPER(MID(P3,FIND("'",P3)+0,LEN(P3)-FIND("'",P3)+1))),P3)),"Please check Billing Contact Casing")=TRUE,"","Please check Billing Contact casing"))</f>
        <v/>
      </c>
      <c r="AH3" s="2" t="str">
        <f t="shared" ref="AH3:AH14" si="9">IF(OR(L3="AS",L3="FM",L3="GU",L3="MH",L3="MP",L3="PW",L3="PR",L3="VI",L3="UM"),"US Territories Check","")</f>
        <v/>
      </c>
      <c r="AI3" s="2" t="str" cm="1">
        <f t="array" ref="AI3">IF(G3="","",_xlfn.IFNA(_xlfn.IFS(L3=VLOOKUP(L3,Country_Codes!$M:$M,1,0)=TRUE,""),"Please check the country code"))</f>
        <v/>
      </c>
      <c r="AJ3" s="2" t="str">
        <f>IF(S3="","",S3&amp;"; ")&amp;IF(T3="","",T3&amp;"; ")&amp;IF(U3="","",U3&amp;"; ")&amp;IF(V3="","",V3&amp;"; ")&amp;IF(AF3="","",AF3&amp;"; ")&amp;IF(AG3="","",AG3&amp;"; ")&amp;IF(AH3="","",AH3&amp;"; ")&amp;IF(Z3="","",Z3&amp;"; ")&amp;IF(AA3="","",AA3&amp;"; ")&amp;IF(AB3="","",AB3&amp;"; ")&amp;IF(AC3="","",AC3&amp;"; ")&amp;IF(AD3="","",AD3&amp;"; ")&amp;IF(AE3="","",AE3&amp;"; ")&amp;IF(AI3="","",AI3&amp;"; ")&amp;IF(W3="","",W3&amp;"; ")&amp;IF(X3="","",X3&amp;"; ")&amp;IF(Y3="","",Y3&amp;"; ")</f>
        <v xml:space="preserve">City - casing; </v>
      </c>
      <c r="AK3" s="2"/>
      <c r="AM3" s="36">
        <f>(COUNTA(S3:V3)-COUNTIFS((S3:V3),""))+(COUNTA(AB3)-COUNTIFS((AB3),""))+(COUNTA(AG3)-COUNTIFS((AG3),""))</f>
        <v>1</v>
      </c>
      <c r="AN3" s="36">
        <f>(COUNTA(W3)-COUNTIFS((W3),""))+(COUNTA(Z3)-COUNTIFS((Z3),""))</f>
        <v>0</v>
      </c>
      <c r="AO3" s="36">
        <f>(COUNTA(AA3)-COUNTIFS((AA3),""))+(COUNTA(AC3:AE3)-COUNTIFS((AC3:AE3),""))+(COUNTA(AH3:AI3)-COUNTIFS((AH3:AI3),""))</f>
        <v>0</v>
      </c>
      <c r="AP3" s="36">
        <f>(COUNTA(X3:Y3)-COUNTIFS((X3:Y3),""))+(COUNTA(AF3)-COUNTIFS((AF3),""))</f>
        <v>0</v>
      </c>
      <c r="AQ3" s="36">
        <f>SUM(AM3:AP3)</f>
        <v>1</v>
      </c>
      <c r="AS3" s="34" t="s">
        <v>560</v>
      </c>
      <c r="AT3" s="37">
        <f>SUM($AM:$AM)</f>
        <v>5</v>
      </c>
      <c r="AV3" s="41" cm="1">
        <f t="array" ref="AV3:AV545">_xlfn._xlws.SORT(_xlfn.UNIQUE(A4:A1047),,1)</f>
        <v>45315</v>
      </c>
      <c r="AW3" s="41" t="str" cm="1">
        <f t="array" ref="AW3:AW19">_xlfn._xlws.SORT(_xlfn.UNIQUE(F4:F1047),,1)</f>
        <v>Sample flow, inc.</v>
      </c>
    </row>
    <row r="4" spans="1:52" ht="15.75" x14ac:dyDescent="0.25">
      <c r="A4" s="40">
        <v>45594</v>
      </c>
      <c r="B4" s="11" t="s">
        <v>473</v>
      </c>
      <c r="C4" s="11" t="s">
        <v>3</v>
      </c>
      <c r="D4" s="11" t="s">
        <v>478</v>
      </c>
      <c r="E4" s="11" t="s">
        <v>479</v>
      </c>
      <c r="F4" s="11" t="s">
        <v>479</v>
      </c>
      <c r="G4" s="11" t="s">
        <v>493</v>
      </c>
      <c r="H4" s="11" t="s">
        <v>500</v>
      </c>
      <c r="I4" s="11" t="s">
        <v>460</v>
      </c>
      <c r="J4" s="11" t="s">
        <v>97</v>
      </c>
      <c r="K4" s="11" t="s">
        <v>461</v>
      </c>
      <c r="L4" s="11" t="s">
        <v>33</v>
      </c>
      <c r="M4" s="11" t="s">
        <v>505</v>
      </c>
      <c r="N4" s="11" t="s">
        <v>30</v>
      </c>
      <c r="O4" s="11" t="s">
        <v>30</v>
      </c>
      <c r="P4" s="11" t="s">
        <v>452</v>
      </c>
      <c r="Q4" s="7"/>
      <c r="R4" s="2" t="str">
        <f t="shared" si="0"/>
        <v/>
      </c>
      <c r="S4" s="2" t="str">
        <f t="shared" si="1"/>
        <v/>
      </c>
      <c r="T4" s="2" t="str">
        <f t="shared" si="2"/>
        <v/>
      </c>
      <c r="U4" s="2" t="str">
        <f t="shared" si="3"/>
        <v/>
      </c>
      <c r="V4" s="2" t="str">
        <f t="shared" si="4"/>
        <v/>
      </c>
      <c r="W4" s="2" t="str">
        <f t="shared" ref="W4:W67" si="10">IF(OR(ISNUMBER(SEARCH("East",I4)),ISNUMBER(SEARCH("West",I4)),ISNUMBER(SEARCH("North",I4)),ISNUMBER(SEARCH("South",I4))),"",IF(OR(ISNUMBER(SEARCH("St.",I4)),ISNUMBER(SEARCH("St ",I4))),"Check St in city field",IF(RIGHT(I4,1)=".","Dot found in city field","")))</f>
        <v/>
      </c>
      <c r="X4" s="2" t="str" cm="1">
        <f t="array" ref="X4">IF((SUMPRODUCT(--ISNUMBER(SEARCH({"!","@","#","$","%","^","&amp;","~*","(",")","_","+","=","{","}","[","]","|","\",":",";","'","""","&lt;","&gt;",",",".","~?","/","~~","`"}, I4)))&gt;0)=TRUE,"Special Characters Found in City","")</f>
        <v/>
      </c>
      <c r="Y4" s="2" t="str" cm="1">
        <f t="array" ref="Y4">IF((SUMPRODUCT(--ISNUMBER(SEARCH({"!","@","#","$","%","^","~*","(",")","_","+","=","{","}","[","]","|","\",":",";","'","""","&lt;","&gt;","~?","/","~~","`"},F4)))&gt;0)=TRUE,"Special Characters Found in Account field","")</f>
        <v/>
      </c>
      <c r="Z4" s="2" t="str" cm="1">
        <f t="array" ref="Z4">IF(SUM(--ISNUMBER(SEARCH({1,2,3,4,5,6,7,8,9,0},MID(H4,(SEARCH(" E ",H4)-1),1))))+SUM(--ISNUMBER(SEARCH({1,2,3,4,5,6,7,8,9,0},MID(H4,(SEARCH(" E ",H4)+3),1))))=2,"",IF(SUM(--ISNUMBER(SEARCH({"Parte E","Apoquindo N"},H4)))&gt;0,"",IF(OR(RIGHT(H4,3)=" NE",RIGHT(H4,3)=" NW",RIGHT(H4,3)=" SW",RIGHT(H4,3)=" SE",RIGHT(H4,2)=" N",RIGHT(H4,2)=" E",RIGHT(H4,2)=" W",RIGHT(H4,2)=" S",LEFT(H4,3)="NE ",LEFT(H4,3)="NW ",LEFT(H4,3)="SW ",LEFT(H4,3)="SE ",LEFT(H4,2)="N ",LEFT(H4,2)="E ",LEFT(H4,2)="W ",LEFT(H4,2)="S "),"Directional Check",IF(SUM(--ISNUMBER(SEARCH({" N "," E "," W "," S "," NE "," NW "," SW "," SE ","N.E","N.W","S.W","S.E","E.","N.","S.","W."},H4)))&gt;0,"Directional Check",IF(SUM(--ISNUMBER(SEARCH({1,2,3,4,5,6,7,8,9,0},MID(H4,(SEARCH("nd ",H4)-1),1))))+SUM(--ISNUMBER(SEARCH({1,2,3,4,5,6,7,8,9,0},MID(H4,(SEARCH("rd ",H4)-1),1)))+SUM(--ISNUMBER(SEARCH({1,2,3,4,5,6,7,8,9,0},MID(H4,(SEARCH("st ",H4)-1),1))))+SUM(--ISNUMBER(SEARCH({1,2,3,4,5,6,7,8,9,0},MID(H4,(SEARCH("th ",H4)-1),1)))))&gt;0,"","")))))</f>
        <v/>
      </c>
      <c r="AA4" s="2" t="str">
        <f>IF(IF(L4="US",IFERROR(VLOOKUP(J4,Country_Codes!$B:$B,1,0)=J4,"US State Code Error"),IF(L4="CA",IFERROR(VLOOKUP(J4,Country_Codes!$E:$E,1,0)=J4,"Canada State Code Error"),IF(L4="BR",IFERROR(VLOOKUP(J4,Country_Codes!$H:$H,1,0)=J4,"Brazil State Code Error"),IF(L4="AU",IFERROR(VLOOKUP(J4,Country_Codes!$K:$K,1,0)=J4,"Australia State Code Error"),""))))=TRUE,"",IF(L4="US",IFERROR(VLOOKUP(J4,Country_Codes!$B:$B,1,0)=J4,"US State Code Error"),IF(L4="CA",IFERROR(VLOOKUP(J4,Country_Codes!$E:$E,1,0)=J4,"Canada State Code Error"),IF(L4="BR",IFERROR(VLOOKUP(J4,Country_Codes!$H:$H,1,0)=J4,"Brazil State Code Error"),IF(L4="AU",IFERROR(VLOOKUP(J4,Country_Codes!$K:$K,1,0)=J4,"Australia State Code Error"),"")))))</f>
        <v/>
      </c>
      <c r="AB4" s="2" t="str">
        <f t="shared" si="5"/>
        <v/>
      </c>
      <c r="AC4" s="2" t="str" cm="1">
        <f t="array" ref="AC4">IFERROR(_xlfn.IFS(IF(AND(LEN(I4)=0,ISBLANK(I4)=FALSE),"",ISNUMBER(SEARCH(I4,H4))),"City/Postal Code/Country Found in Address",IF(AND(LEN(K4)=0,ISBLANK(K4)=FALSE),"",ISNUMBER(SEARCH(K4,H4))),"City/Postal Code/Country Found in Address",IF(AND(LEN(L4)=0,ISBLANK(L4)=FALSE),"",ISNUMBER(SEARCH(", "&amp;L4,H4))),"City/Postal Code/Country Found in Address",IF(AND(LEN(J4)=0,ISBLANK(J4)=FALSE),"",ISNUMBER(SEARCH(", "&amp;J4,H4))),"City/Postal Code/Country Found in Address",IF(AND(LEN(L4)=0,ISBLANK(L4)=FALSE),"",ISNUMBER(SEARCH(","&amp;L4,H4))),"City/Postal Code/Country Found in Address",IF(AND(LEN(J4)=0,ISBLANK(J4)=FALSE),"",ISNUMBER(SEARCH(","&amp;J4,H4))),"City/Postal Code/Country Found in Address"),"")</f>
        <v/>
      </c>
      <c r="AD4" s="2" t="str">
        <f t="shared" si="6"/>
        <v/>
      </c>
      <c r="AE4" s="2" t="str" cm="1">
        <f t="array" ref="AE4">IFERROR(IF(VLOOKUP(LEFT(M4,MIN(SEARCH({1,2,3,4,5,6,7,8,9,0},M4&amp;{1,2,3,4,5,6,7,8,9,0}))-1),Country_Codes!$N:$N,1,0)&gt;0,"PO Number may be incorrect",""),"")</f>
        <v/>
      </c>
      <c r="AF4" s="2" t="str">
        <f t="shared" si="7"/>
        <v/>
      </c>
      <c r="AG4" s="2" t="str">
        <f t="shared" si="8"/>
        <v/>
      </c>
      <c r="AH4" s="2" t="str">
        <f t="shared" si="9"/>
        <v/>
      </c>
      <c r="AI4" s="2" t="str" cm="1">
        <f t="array" ref="AI4">IF(G4="","",_xlfn.IFNA(_xlfn.IFS(L4=VLOOKUP(L4,Country_Codes!$M:$M,1,0)=TRUE,""),"Please check the country code"))</f>
        <v/>
      </c>
      <c r="AJ4" s="2" t="str">
        <f t="shared" ref="AJ4:AJ46" si="11">IF(S4="","",S4&amp;"; ")&amp;IF(T4="","",T4&amp;"; ")&amp;IF(U4="","",U4&amp;"; ")&amp;IF(V4="","",V4&amp;"; ")&amp;IF(AF4="","",AF4&amp;"; ")&amp;IF(AG4="","",AG4&amp;"; ")&amp;IF(AH4="","",AH4&amp;"; ")&amp;IF(Z4="","",Z4&amp;"; ")&amp;IF(AA4="","",AA4&amp;"; ")&amp;IF(AB4="","",AB4&amp;"; ")&amp;IF(AC4="","",AC4&amp;"; ")&amp;IF(AD4="","",AD4&amp;"; ")&amp;IF(AE4="","",AE4&amp;"; ")&amp;IF(AI4="","",AI4&amp;"; ")&amp;IF(W4="","",W4&amp;"; ")&amp;IF(X4="","",X4&amp;"; ")&amp;IF(Y4="","",Y4&amp;"; ")</f>
        <v/>
      </c>
      <c r="AK4" s="2"/>
      <c r="AM4" s="36">
        <f t="shared" ref="AM4:AM46" si="12">(COUNTA(S4:V4)-COUNTIFS((S4:V4),""))+(COUNTA(AB4)-COUNTIFS((AB4),""))+(COUNTA(AG4)-COUNTIFS((AG4),""))</f>
        <v>0</v>
      </c>
      <c r="AN4" s="36">
        <f t="shared" ref="AN4:AN46" si="13">(COUNTA(W4)-COUNTIFS((W4),""))+(COUNTA(Z4)-COUNTIFS((Z4),""))</f>
        <v>0</v>
      </c>
      <c r="AO4" s="36">
        <f t="shared" ref="AO4:AO46" si="14">(COUNTA(AA4)-COUNTIFS((AA4),""))+(COUNTA(AC4:AE4)-COUNTIFS((AC4:AE4),""))+(COUNTA(AH4:AI4)-COUNTIFS((AH4:AI4),""))</f>
        <v>0</v>
      </c>
      <c r="AP4" s="36">
        <f t="shared" ref="AP4:AP46" si="15">(COUNTA(X4:Y4)-COUNTIFS((X4:Y4),""))+(COUNTA(AF4)-COUNTIFS((AF4),""))</f>
        <v>0</v>
      </c>
      <c r="AQ4" s="36">
        <f t="shared" ref="AQ4:AQ46" si="16">SUM(AM4:AP4)</f>
        <v>0</v>
      </c>
      <c r="AS4" s="34" t="s">
        <v>562</v>
      </c>
      <c r="AT4" s="37">
        <f>SUM($AO:$AO)</f>
        <v>4</v>
      </c>
      <c r="AV4" s="41">
        <v>45393</v>
      </c>
      <c r="AW4" t="str">
        <v>Sample Ltd</v>
      </c>
    </row>
    <row r="5" spans="1:52" ht="15.75" x14ac:dyDescent="0.25">
      <c r="A5" s="40">
        <v>45596</v>
      </c>
      <c r="B5" s="11" t="s">
        <v>474</v>
      </c>
      <c r="C5" s="11" t="s">
        <v>11</v>
      </c>
      <c r="D5" s="11" t="s">
        <v>480</v>
      </c>
      <c r="E5" s="11" t="s">
        <v>481</v>
      </c>
      <c r="F5" s="11" t="s">
        <v>491</v>
      </c>
      <c r="G5" s="11" t="s">
        <v>494</v>
      </c>
      <c r="H5" s="11" t="s">
        <v>535</v>
      </c>
      <c r="I5" s="11" t="s">
        <v>457</v>
      </c>
      <c r="J5" s="11" t="s">
        <v>47</v>
      </c>
      <c r="K5" s="11" t="s">
        <v>462</v>
      </c>
      <c r="L5" s="11" t="s">
        <v>33</v>
      </c>
      <c r="M5" s="11" t="s">
        <v>30</v>
      </c>
      <c r="N5" s="11" t="s">
        <v>30</v>
      </c>
      <c r="O5" s="11" t="s">
        <v>507</v>
      </c>
      <c r="P5" s="11" t="s">
        <v>30</v>
      </c>
      <c r="Q5" s="7"/>
      <c r="R5" s="2" t="str">
        <f t="shared" si="0"/>
        <v>Unique Record</v>
      </c>
      <c r="S5" s="2" t="str">
        <f t="shared" si="1"/>
        <v>Account Upper Case</v>
      </c>
      <c r="T5" s="2" t="str">
        <f t="shared" si="2"/>
        <v/>
      </c>
      <c r="U5" s="2" t="str">
        <f t="shared" si="3"/>
        <v/>
      </c>
      <c r="V5" s="2" t="str">
        <f t="shared" si="4"/>
        <v/>
      </c>
      <c r="W5" s="2" t="str">
        <f t="shared" si="10"/>
        <v/>
      </c>
      <c r="X5" s="2" t="str" cm="1">
        <f t="array" ref="X5">IF((SUMPRODUCT(--ISNUMBER(SEARCH({"!","@","#","$","%","^","&amp;","~*","(",")","_","+","=","{","}","[","]","|","\",":",";","'","""","&lt;","&gt;",",",".","~?","/","~~","`"}, I5)))&gt;0)=TRUE,"Special Characters Found in City","")</f>
        <v/>
      </c>
      <c r="Y5" s="2" t="str" cm="1">
        <f t="array" ref="Y5">IF((SUMPRODUCT(--ISNUMBER(SEARCH({"!","@","#","$","%","^","~*","(",")","_","+","=","{","}","[","]","|","\",":",";","'","""","&lt;","&gt;","~?","/","~~","`"},F5)))&gt;0)=TRUE,"Special Characters Found in Account field","")</f>
        <v/>
      </c>
      <c r="Z5" s="2" t="str" cm="1">
        <f t="array" ref="Z5">IF(SUM(--ISNUMBER(SEARCH({1,2,3,4,5,6,7,8,9,0},MID(H5,(SEARCH(" E ",H5)-1),1))))+SUM(--ISNUMBER(SEARCH({1,2,3,4,5,6,7,8,9,0},MID(H5,(SEARCH(" E ",H5)+3),1))))=2,"",IF(SUM(--ISNUMBER(SEARCH({"Parte E","Apoquindo N"},H5)))&gt;0,"",IF(OR(RIGHT(H5,3)=" NE",RIGHT(H5,3)=" NW",RIGHT(H5,3)=" SW",RIGHT(H5,3)=" SE",RIGHT(H5,2)=" N",RIGHT(H5,2)=" E",RIGHT(H5,2)=" W",RIGHT(H5,2)=" S",LEFT(H5,3)="NE ",LEFT(H5,3)="NW ",LEFT(H5,3)="SW ",LEFT(H5,3)="SE ",LEFT(H5,2)="N ",LEFT(H5,2)="E ",LEFT(H5,2)="W ",LEFT(H5,2)="S "),"Directional Check",IF(SUM(--ISNUMBER(SEARCH({" N "," E "," W "," S "," NE "," NW "," SW "," SE ","N.E","N.W","S.W","S.E","E.","N.","S.","W."},H5)))&gt;0,"Directional Check",IF(SUM(--ISNUMBER(SEARCH({1,2,3,4,5,6,7,8,9,0},MID(H5,(SEARCH("nd ",H5)-1),1))))+SUM(--ISNUMBER(SEARCH({1,2,3,4,5,6,7,8,9,0},MID(H5,(SEARCH("rd ",H5)-1),1)))+SUM(--ISNUMBER(SEARCH({1,2,3,4,5,6,7,8,9,0},MID(H5,(SEARCH("st ",H5)-1),1))))+SUM(--ISNUMBER(SEARCH({1,2,3,4,5,6,7,8,9,0},MID(H5,(SEARCH("th ",H5)-1),1)))))&gt;0,"","")))))</f>
        <v>Directional Check</v>
      </c>
      <c r="AA5" s="2" t="str">
        <f>IF(IF(L5="US",IFERROR(VLOOKUP(J5,Country_Codes!$B:$B,1,0)=J5,"US State Code Error"),IF(L5="CA",IFERROR(VLOOKUP(J5,Country_Codes!$E:$E,1,0)=J5,"Canada State Code Error"),IF(L5="BR",IFERROR(VLOOKUP(J5,Country_Codes!$H:$H,1,0)=J5,"Brazil State Code Error"),IF(L5="AU",IFERROR(VLOOKUP(J5,Country_Codes!$K:$K,1,0)=J5,"Australia State Code Error"),""))))=TRUE,"",IF(L5="US",IFERROR(VLOOKUP(J5,Country_Codes!$B:$B,1,0)=J5,"US State Code Error"),IF(L5="CA",IFERROR(VLOOKUP(J5,Country_Codes!$E:$E,1,0)=J5,"Canada State Code Error"),IF(L5="BR",IFERROR(VLOOKUP(J5,Country_Codes!$H:$H,1,0)=J5,"Brazil State Code Error"),IF(L5="AU",IFERROR(VLOOKUP(J5,Country_Codes!$K:$K,1,0)=J5,"Australia State Code Error"),"")))))</f>
        <v/>
      </c>
      <c r="AB5" s="2" t="str">
        <f t="shared" si="5"/>
        <v/>
      </c>
      <c r="AC5" s="2" t="str" cm="1">
        <f t="array" ref="AC5">IFERROR(_xlfn.IFS(IF(AND(LEN(I5)=0,ISBLANK(I5)=FALSE),"",ISNUMBER(SEARCH(I5,H5))),"City/Postal Code/Country Found in Address",IF(AND(LEN(K5)=0,ISBLANK(K5)=FALSE),"",ISNUMBER(SEARCH(K5,H5))),"City/Postal Code/Country Found in Address",IF(AND(LEN(L5)=0,ISBLANK(L5)=FALSE),"",ISNUMBER(SEARCH(", "&amp;L5,H5))),"City/Postal Code/Country Found in Address",IF(AND(LEN(J5)=0,ISBLANK(J5)=FALSE),"",ISNUMBER(SEARCH(", "&amp;J5,H5))),"City/Postal Code/Country Found in Address",IF(AND(LEN(L5)=0,ISBLANK(L5)=FALSE),"",ISNUMBER(SEARCH(","&amp;L5,H5))),"City/Postal Code/Country Found in Address",IF(AND(LEN(J5)=0,ISBLANK(J5)=FALSE),"",ISNUMBER(SEARCH(","&amp;J5,H5))),"City/Postal Code/Country Found in Address"),"")</f>
        <v/>
      </c>
      <c r="AD5" s="2" t="str">
        <f t="shared" si="6"/>
        <v/>
      </c>
      <c r="AE5" s="2" t="str" cm="1">
        <f t="array" ref="AE5">IFERROR(IF(VLOOKUP(LEFT(M5,MIN(SEARCH({1,2,3,4,5,6,7,8,9,0},M5&amp;{1,2,3,4,5,6,7,8,9,0}))-1),Country_Codes!$N:$N,1,0)&gt;0,"PO Number may be incorrect",""),"")</f>
        <v/>
      </c>
      <c r="AF5" s="2" t="str">
        <f t="shared" si="7"/>
        <v/>
      </c>
      <c r="AG5" s="2" t="str">
        <f t="shared" si="8"/>
        <v/>
      </c>
      <c r="AH5" s="2" t="str">
        <f t="shared" si="9"/>
        <v/>
      </c>
      <c r="AI5" s="2" t="str" cm="1">
        <f t="array" ref="AI5">IF(G5="","",_xlfn.IFNA(_xlfn.IFS(L5=VLOOKUP(L5,Country_Codes!$M:$M,1,0)=TRUE,""),"Please check the country code"))</f>
        <v/>
      </c>
      <c r="AJ5" s="2" t="str">
        <f t="shared" si="11"/>
        <v xml:space="preserve">Account Upper Case; Directional Check; </v>
      </c>
      <c r="AK5" s="2"/>
      <c r="AM5" s="36">
        <f t="shared" si="12"/>
        <v>1</v>
      </c>
      <c r="AN5" s="36">
        <f t="shared" si="13"/>
        <v>1</v>
      </c>
      <c r="AO5" s="36">
        <f t="shared" si="14"/>
        <v>0</v>
      </c>
      <c r="AP5" s="36">
        <f t="shared" si="15"/>
        <v>0</v>
      </c>
      <c r="AQ5" s="36">
        <f t="shared" si="16"/>
        <v>2</v>
      </c>
      <c r="AS5" s="34" t="s">
        <v>563</v>
      </c>
      <c r="AT5" s="37">
        <f>SUM($AP:$AP)</f>
        <v>2</v>
      </c>
      <c r="AV5" s="41">
        <v>45419</v>
      </c>
      <c r="AW5" t="str">
        <v>SAMPLE PARTNERS</v>
      </c>
    </row>
    <row r="6" spans="1:52" ht="15.75" x14ac:dyDescent="0.25">
      <c r="A6" s="40">
        <v>45574</v>
      </c>
      <c r="B6" s="11" t="s">
        <v>473</v>
      </c>
      <c r="C6" s="11" t="s">
        <v>11</v>
      </c>
      <c r="D6" s="11" t="s">
        <v>482</v>
      </c>
      <c r="E6" s="11" t="s">
        <v>483</v>
      </c>
      <c r="F6" s="11" t="s">
        <v>488</v>
      </c>
      <c r="G6" s="11" t="s">
        <v>495</v>
      </c>
      <c r="H6" s="11" t="s">
        <v>501</v>
      </c>
      <c r="I6" s="11" t="s">
        <v>463</v>
      </c>
      <c r="J6" s="11" t="s">
        <v>161</v>
      </c>
      <c r="K6" s="11" t="s">
        <v>464</v>
      </c>
      <c r="L6" s="11" t="s">
        <v>57</v>
      </c>
      <c r="M6" s="11">
        <v>5600004</v>
      </c>
      <c r="N6" s="11" t="s">
        <v>30</v>
      </c>
      <c r="O6" s="11" t="s">
        <v>508</v>
      </c>
      <c r="P6" s="11" t="s">
        <v>30</v>
      </c>
      <c r="Q6" s="7"/>
      <c r="R6" s="2" t="str">
        <f t="shared" si="0"/>
        <v>Unique Record</v>
      </c>
      <c r="S6" s="2" t="str">
        <f t="shared" si="1"/>
        <v/>
      </c>
      <c r="T6" s="2" t="str">
        <f t="shared" si="2"/>
        <v/>
      </c>
      <c r="U6" s="2" t="str">
        <f t="shared" si="3"/>
        <v/>
      </c>
      <c r="V6" s="2" t="str">
        <f t="shared" si="4"/>
        <v/>
      </c>
      <c r="W6" s="2" t="str">
        <f t="shared" si="10"/>
        <v/>
      </c>
      <c r="X6" s="2" t="str" cm="1">
        <f t="array" ref="X6">IF((SUMPRODUCT(--ISNUMBER(SEARCH({"!","@","#","$","%","^","&amp;","~*","(",")","_","+","=","{","}","[","]","|","\",":",";","'","""","&lt;","&gt;",",",".","~?","/","~~","`"}, I6)))&gt;0)=TRUE,"Special Characters Found in City","")</f>
        <v/>
      </c>
      <c r="Y6" s="2" t="str" cm="1">
        <f t="array" ref="Y6">IF((SUMPRODUCT(--ISNUMBER(SEARCH({"!","@","#","$","%","^","~*","(",")","_","+","=","{","}","[","]","|","\",":",";","'","""","&lt;","&gt;","~?","/","~~","`"},F6)))&gt;0)=TRUE,"Special Characters Found in Account field","")</f>
        <v/>
      </c>
      <c r="Z6" s="2" t="str" cm="1">
        <f t="array" ref="Z6">IF(SUM(--ISNUMBER(SEARCH({1,2,3,4,5,6,7,8,9,0},MID(H6,(SEARCH(" E ",H6)-1),1))))+SUM(--ISNUMBER(SEARCH({1,2,3,4,5,6,7,8,9,0},MID(H6,(SEARCH(" E ",H6)+3),1))))=2,"",IF(SUM(--ISNUMBER(SEARCH({"Parte E","Apoquindo N"},H6)))&gt;0,"",IF(OR(RIGHT(H6,3)=" NE",RIGHT(H6,3)=" NW",RIGHT(H6,3)=" SW",RIGHT(H6,3)=" SE",RIGHT(H6,2)=" N",RIGHT(H6,2)=" E",RIGHT(H6,2)=" W",RIGHT(H6,2)=" S",LEFT(H6,3)="NE ",LEFT(H6,3)="NW ",LEFT(H6,3)="SW ",LEFT(H6,3)="SE ",LEFT(H6,2)="N ",LEFT(H6,2)="E ",LEFT(H6,2)="W ",LEFT(H6,2)="S "),"Directional Check",IF(SUM(--ISNUMBER(SEARCH({" N "," E "," W "," S "," NE "," NW "," SW "," SE ","N.E","N.W","S.W","S.E","E.","N.","S.","W."},H6)))&gt;0,"Directional Check",IF(SUM(--ISNUMBER(SEARCH({1,2,3,4,5,6,7,8,9,0},MID(H6,(SEARCH("nd ",H6)-1),1))))+SUM(--ISNUMBER(SEARCH({1,2,3,4,5,6,7,8,9,0},MID(H6,(SEARCH("rd ",H6)-1),1)))+SUM(--ISNUMBER(SEARCH({1,2,3,4,5,6,7,8,9,0},MID(H6,(SEARCH("st ",H6)-1),1))))+SUM(--ISNUMBER(SEARCH({1,2,3,4,5,6,7,8,9,0},MID(H6,(SEARCH("th ",H6)-1),1)))))&gt;0,"","")))))</f>
        <v/>
      </c>
      <c r="AA6" s="2" t="str">
        <f>IF(IF(L6="US",IFERROR(VLOOKUP(J6,Country_Codes!$B:$B,1,0)=J6,"US State Code Error"),IF(L6="CA",IFERROR(VLOOKUP(J6,Country_Codes!$E:$E,1,0)=J6,"Canada State Code Error"),IF(L6="BR",IFERROR(VLOOKUP(J6,Country_Codes!$H:$H,1,0)=J6,"Brazil State Code Error"),IF(L6="AU",IFERROR(VLOOKUP(J6,Country_Codes!$K:$K,1,0)=J6,"Australia State Code Error"),""))))=TRUE,"",IF(L6="US",IFERROR(VLOOKUP(J6,Country_Codes!$B:$B,1,0)=J6,"US State Code Error"),IF(L6="CA",IFERROR(VLOOKUP(J6,Country_Codes!$E:$E,1,0)=J6,"Canada State Code Error"),IF(L6="BR",IFERROR(VLOOKUP(J6,Country_Codes!$H:$H,1,0)=J6,"Brazil State Code Error"),IF(L6="AU",IFERROR(VLOOKUP(J6,Country_Codes!$K:$K,1,0)=J6,"Australia State Code Error"),"")))))</f>
        <v/>
      </c>
      <c r="AB6" s="2" t="str">
        <f t="shared" si="5"/>
        <v/>
      </c>
      <c r="AC6" s="2" t="str" cm="1">
        <f t="array" ref="AC6">IFERROR(_xlfn.IFS(IF(AND(LEN(I6)=0,ISBLANK(I6)=FALSE),"",ISNUMBER(SEARCH(I6,H6))),"City/Postal Code/Country Found in Address",IF(AND(LEN(K6)=0,ISBLANK(K6)=FALSE),"",ISNUMBER(SEARCH(K6,H6))),"City/Postal Code/Country Found in Address",IF(AND(LEN(L6)=0,ISBLANK(L6)=FALSE),"",ISNUMBER(SEARCH(", "&amp;L6,H6))),"City/Postal Code/Country Found in Address",IF(AND(LEN(J6)=0,ISBLANK(J6)=FALSE),"",ISNUMBER(SEARCH(", "&amp;J6,H6))),"City/Postal Code/Country Found in Address",IF(AND(LEN(L6)=0,ISBLANK(L6)=FALSE),"",ISNUMBER(SEARCH(","&amp;L6,H6))),"City/Postal Code/Country Found in Address",IF(AND(LEN(J6)=0,ISBLANK(J6)=FALSE),"",ISNUMBER(SEARCH(","&amp;J6,H6))),"City/Postal Code/Country Found in Address"),"")</f>
        <v/>
      </c>
      <c r="AD6" s="2" t="str">
        <f t="shared" si="6"/>
        <v/>
      </c>
      <c r="AE6" s="2" t="str" cm="1">
        <f t="array" ref="AE6">IFERROR(IF(VLOOKUP(LEFT(M6,MIN(SEARCH({1,2,3,4,5,6,7,8,9,0},M6&amp;{1,2,3,4,5,6,7,8,9,0}))-1),Country_Codes!$N:$N,1,0)&gt;0,"PO Number may be incorrect",""),"")</f>
        <v/>
      </c>
      <c r="AF6" s="2" t="str">
        <f t="shared" si="7"/>
        <v/>
      </c>
      <c r="AG6" s="2" t="str">
        <f t="shared" si="8"/>
        <v/>
      </c>
      <c r="AH6" s="2" t="str">
        <f t="shared" si="9"/>
        <v/>
      </c>
      <c r="AI6" s="2" t="str" cm="1">
        <f t="array" ref="AI6">IF(G6="","",_xlfn.IFNA(_xlfn.IFS(L6=VLOOKUP(L6,Country_Codes!$M:$M,1,0)=TRUE,""),"Please check the country code"))</f>
        <v/>
      </c>
      <c r="AJ6" s="2" t="str">
        <f t="shared" si="11"/>
        <v/>
      </c>
      <c r="AK6" s="2"/>
      <c r="AM6" s="36">
        <f t="shared" si="12"/>
        <v>0</v>
      </c>
      <c r="AN6" s="36">
        <f t="shared" si="13"/>
        <v>0</v>
      </c>
      <c r="AO6" s="36">
        <f t="shared" si="14"/>
        <v>0</v>
      </c>
      <c r="AP6" s="36">
        <f t="shared" si="15"/>
        <v>0</v>
      </c>
      <c r="AQ6" s="36">
        <f t="shared" si="16"/>
        <v>0</v>
      </c>
      <c r="AS6" s="34" t="s">
        <v>561</v>
      </c>
      <c r="AT6" s="37">
        <f>SUM($AN:$AN)</f>
        <v>1</v>
      </c>
      <c r="AV6" s="41">
        <v>45423</v>
      </c>
      <c r="AW6" t="str">
        <v>Sample Products, Inc.</v>
      </c>
    </row>
    <row r="7" spans="1:52" ht="15.75" x14ac:dyDescent="0.25">
      <c r="A7" s="40">
        <v>45393</v>
      </c>
      <c r="B7" s="11" t="s">
        <v>475</v>
      </c>
      <c r="C7" s="11" t="s">
        <v>9</v>
      </c>
      <c r="D7" s="11">
        <v>3587</v>
      </c>
      <c r="E7" s="11">
        <v>4490</v>
      </c>
      <c r="F7" s="11" t="s">
        <v>488</v>
      </c>
      <c r="G7" s="11" t="s">
        <v>495</v>
      </c>
      <c r="H7" s="11" t="s">
        <v>501</v>
      </c>
      <c r="I7" s="11" t="s">
        <v>463</v>
      </c>
      <c r="J7" s="11" t="s">
        <v>161</v>
      </c>
      <c r="K7" s="11" t="s">
        <v>464</v>
      </c>
      <c r="L7" s="11" t="s">
        <v>57</v>
      </c>
      <c r="M7" s="11">
        <v>5600004</v>
      </c>
      <c r="N7" s="11" t="s">
        <v>30</v>
      </c>
      <c r="O7" s="11" t="s">
        <v>508</v>
      </c>
      <c r="P7" s="11" t="s">
        <v>30</v>
      </c>
      <c r="Q7" s="7"/>
      <c r="R7" s="2" t="str">
        <f t="shared" si="0"/>
        <v/>
      </c>
      <c r="S7" s="2" t="str">
        <f t="shared" si="1"/>
        <v/>
      </c>
      <c r="T7" s="2" t="str">
        <f t="shared" si="2"/>
        <v/>
      </c>
      <c r="U7" s="2" t="str">
        <f t="shared" si="3"/>
        <v/>
      </c>
      <c r="V7" s="2" t="str">
        <f t="shared" si="4"/>
        <v/>
      </c>
      <c r="W7" s="2" t="str">
        <f t="shared" si="10"/>
        <v/>
      </c>
      <c r="X7" s="2" t="str" cm="1">
        <f t="array" ref="X7">IF((SUMPRODUCT(--ISNUMBER(SEARCH({"!","@","#","$","%","^","&amp;","~*","(",")","_","+","=","{","}","[","]","|","\",":",";","'","""","&lt;","&gt;",",",".","~?","/","~~","`"}, I7)))&gt;0)=TRUE,"Special Characters Found in City","")</f>
        <v/>
      </c>
      <c r="Y7" s="2" t="str" cm="1">
        <f t="array" ref="Y7">IF((SUMPRODUCT(--ISNUMBER(SEARCH({"!","@","#","$","%","^","~*","(",")","_","+","=","{","}","[","]","|","\",":",";","'","""","&lt;","&gt;","~?","/","~~","`"},F7)))&gt;0)=TRUE,"Special Characters Found in Account field","")</f>
        <v/>
      </c>
      <c r="Z7" s="2" t="str" cm="1">
        <f t="array" ref="Z7">IF(SUM(--ISNUMBER(SEARCH({1,2,3,4,5,6,7,8,9,0},MID(H7,(SEARCH(" E ",H7)-1),1))))+SUM(--ISNUMBER(SEARCH({1,2,3,4,5,6,7,8,9,0},MID(H7,(SEARCH(" E ",H7)+3),1))))=2,"",IF(SUM(--ISNUMBER(SEARCH({"Parte E","Apoquindo N"},H7)))&gt;0,"",IF(OR(RIGHT(H7,3)=" NE",RIGHT(H7,3)=" NW",RIGHT(H7,3)=" SW",RIGHT(H7,3)=" SE",RIGHT(H7,2)=" N",RIGHT(H7,2)=" E",RIGHT(H7,2)=" W",RIGHT(H7,2)=" S",LEFT(H7,3)="NE ",LEFT(H7,3)="NW ",LEFT(H7,3)="SW ",LEFT(H7,3)="SE ",LEFT(H7,2)="N ",LEFT(H7,2)="E ",LEFT(H7,2)="W ",LEFT(H7,2)="S "),"Directional Check",IF(SUM(--ISNUMBER(SEARCH({" N "," E "," W "," S "," NE "," NW "," SW "," SE ","N.E","N.W","S.W","S.E","E.","N.","S.","W."},H7)))&gt;0,"Directional Check",IF(SUM(--ISNUMBER(SEARCH({1,2,3,4,5,6,7,8,9,0},MID(H7,(SEARCH("nd ",H7)-1),1))))+SUM(--ISNUMBER(SEARCH({1,2,3,4,5,6,7,8,9,0},MID(H7,(SEARCH("rd ",H7)-1),1)))+SUM(--ISNUMBER(SEARCH({1,2,3,4,5,6,7,8,9,0},MID(H7,(SEARCH("st ",H7)-1),1))))+SUM(--ISNUMBER(SEARCH({1,2,3,4,5,6,7,8,9,0},MID(H7,(SEARCH("th ",H7)-1),1)))))&gt;0,"","")))))</f>
        <v/>
      </c>
      <c r="AA7" s="2" t="str">
        <f>IF(IF(L7="US",IFERROR(VLOOKUP(J7,Country_Codes!$B:$B,1,0)=J7,"US State Code Error"),IF(L7="CA",IFERROR(VLOOKUP(J7,Country_Codes!$E:$E,1,0)=J7,"Canada State Code Error"),IF(L7="BR",IFERROR(VLOOKUP(J7,Country_Codes!$H:$H,1,0)=J7,"Brazil State Code Error"),IF(L7="AU",IFERROR(VLOOKUP(J7,Country_Codes!$K:$K,1,0)=J7,"Australia State Code Error"),""))))=TRUE,"",IF(L7="US",IFERROR(VLOOKUP(J7,Country_Codes!$B:$B,1,0)=J7,"US State Code Error"),IF(L7="CA",IFERROR(VLOOKUP(J7,Country_Codes!$E:$E,1,0)=J7,"Canada State Code Error"),IF(L7="BR",IFERROR(VLOOKUP(J7,Country_Codes!$H:$H,1,0)=J7,"Brazil State Code Error"),IF(L7="AU",IFERROR(VLOOKUP(J7,Country_Codes!$K:$K,1,0)=J7,"Australia State Code Error"),"")))))</f>
        <v/>
      </c>
      <c r="AB7" s="2" t="str">
        <f t="shared" si="5"/>
        <v/>
      </c>
      <c r="AC7" s="2" t="str" cm="1">
        <f t="array" ref="AC7">IFERROR(_xlfn.IFS(IF(AND(LEN(I7)=0,ISBLANK(I7)=FALSE),"",ISNUMBER(SEARCH(I7,H7))),"City/Postal Code/Country Found in Address",IF(AND(LEN(K7)=0,ISBLANK(K7)=FALSE),"",ISNUMBER(SEARCH(K7,H7))),"City/Postal Code/Country Found in Address",IF(AND(LEN(L7)=0,ISBLANK(L7)=FALSE),"",ISNUMBER(SEARCH(", "&amp;L7,H7))),"City/Postal Code/Country Found in Address",IF(AND(LEN(J7)=0,ISBLANK(J7)=FALSE),"",ISNUMBER(SEARCH(", "&amp;J7,H7))),"City/Postal Code/Country Found in Address",IF(AND(LEN(L7)=0,ISBLANK(L7)=FALSE),"",ISNUMBER(SEARCH(","&amp;L7,H7))),"City/Postal Code/Country Found in Address",IF(AND(LEN(J7)=0,ISBLANK(J7)=FALSE),"",ISNUMBER(SEARCH(","&amp;J7,H7))),"City/Postal Code/Country Found in Address"),"")</f>
        <v/>
      </c>
      <c r="AD7" s="2" t="str">
        <f t="shared" si="6"/>
        <v/>
      </c>
      <c r="AE7" s="2" t="str" cm="1">
        <f t="array" ref="AE7">IFERROR(IF(VLOOKUP(LEFT(M7,MIN(SEARCH({1,2,3,4,5,6,7,8,9,0},M7&amp;{1,2,3,4,5,6,7,8,9,0}))-1),Country_Codes!$N:$N,1,0)&gt;0,"PO Number may be incorrect",""),"")</f>
        <v/>
      </c>
      <c r="AF7" s="2" t="str">
        <f t="shared" si="7"/>
        <v/>
      </c>
      <c r="AG7" s="2" t="str">
        <f t="shared" si="8"/>
        <v/>
      </c>
      <c r="AH7" s="2" t="str">
        <f t="shared" si="9"/>
        <v/>
      </c>
      <c r="AI7" s="2" t="str" cm="1">
        <f t="array" ref="AI7">IF(G7="","",_xlfn.IFNA(_xlfn.IFS(L7=VLOOKUP(L7,Country_Codes!$M:$M,1,0)=TRUE,""),"Please check the country code"))</f>
        <v/>
      </c>
      <c r="AJ7" s="2" t="str">
        <f t="shared" si="11"/>
        <v/>
      </c>
      <c r="AK7" s="2"/>
      <c r="AM7" s="36">
        <f t="shared" si="12"/>
        <v>0</v>
      </c>
      <c r="AN7" s="36">
        <f t="shared" si="13"/>
        <v>0</v>
      </c>
      <c r="AO7" s="36">
        <f t="shared" si="14"/>
        <v>0</v>
      </c>
      <c r="AP7" s="36">
        <f t="shared" si="15"/>
        <v>0</v>
      </c>
      <c r="AQ7" s="36">
        <f t="shared" si="16"/>
        <v>0</v>
      </c>
      <c r="AS7" s="34" t="s">
        <v>569</v>
      </c>
      <c r="AT7" s="37">
        <f>SUM(AT3:AT6)</f>
        <v>12</v>
      </c>
      <c r="AV7" s="41">
        <v>45424</v>
      </c>
      <c r="AW7" t="str">
        <v>Sample Technologies, Inc.</v>
      </c>
    </row>
    <row r="8" spans="1:52" ht="15.75" x14ac:dyDescent="0.25">
      <c r="A8" s="40">
        <v>45315</v>
      </c>
      <c r="B8" s="11" t="s">
        <v>473</v>
      </c>
      <c r="C8" s="11" t="s">
        <v>11</v>
      </c>
      <c r="D8" s="11" t="s">
        <v>484</v>
      </c>
      <c r="E8" s="11" t="s">
        <v>485</v>
      </c>
      <c r="F8" s="11" t="s">
        <v>530</v>
      </c>
      <c r="G8" s="11" t="s">
        <v>496</v>
      </c>
      <c r="H8" s="11" t="s">
        <v>502</v>
      </c>
      <c r="I8" s="11" t="s">
        <v>456</v>
      </c>
      <c r="J8" s="11" t="s">
        <v>107</v>
      </c>
      <c r="K8" s="11" t="s">
        <v>465</v>
      </c>
      <c r="L8" s="11" t="s">
        <v>33</v>
      </c>
      <c r="M8" s="11" t="s">
        <v>30</v>
      </c>
      <c r="N8" s="11" t="s">
        <v>30</v>
      </c>
      <c r="O8" s="11" t="s">
        <v>509</v>
      </c>
      <c r="P8" s="11" t="s">
        <v>30</v>
      </c>
      <c r="Q8" s="7"/>
      <c r="R8" s="2" t="str">
        <f t="shared" si="0"/>
        <v>Unique Record</v>
      </c>
      <c r="S8" s="2" t="str">
        <f t="shared" si="1"/>
        <v/>
      </c>
      <c r="T8" s="2" t="str">
        <f t="shared" si="2"/>
        <v/>
      </c>
      <c r="U8" s="2" t="str">
        <f t="shared" si="3"/>
        <v/>
      </c>
      <c r="V8" s="2" t="str">
        <f t="shared" si="4"/>
        <v/>
      </c>
      <c r="W8" s="2" t="str">
        <f t="shared" si="10"/>
        <v/>
      </c>
      <c r="X8" s="2" t="str" cm="1">
        <f t="array" ref="X8">IF((SUMPRODUCT(--ISNUMBER(SEARCH({"!","@","#","$","%","^","&amp;","~*","(",")","_","+","=","{","}","[","]","|","\",":",";","'","""","&lt;","&gt;",",",".","~?","/","~~","`"}, I8)))&gt;0)=TRUE,"Special Characters Found in City","")</f>
        <v/>
      </c>
      <c r="Y8" s="2" t="str" cm="1">
        <f t="array" ref="Y8">IF((SUMPRODUCT(--ISNUMBER(SEARCH({"!","@","#","$","%","^","~*","(",")","_","+","=","{","}","[","]","|","\",":",";","'","""","&lt;","&gt;","~?","/","~~","`"},F8)))&gt;0)=TRUE,"Special Characters Found in Account field","")</f>
        <v/>
      </c>
      <c r="Z8" s="2" t="str" cm="1">
        <f t="array" ref="Z8">IF(SUM(--ISNUMBER(SEARCH({1,2,3,4,5,6,7,8,9,0},MID(H8,(SEARCH(" E ",H8)-1),1))))+SUM(--ISNUMBER(SEARCH({1,2,3,4,5,6,7,8,9,0},MID(H8,(SEARCH(" E ",H8)+3),1))))=2,"",IF(SUM(--ISNUMBER(SEARCH({"Parte E","Apoquindo N"},H8)))&gt;0,"",IF(OR(RIGHT(H8,3)=" NE",RIGHT(H8,3)=" NW",RIGHT(H8,3)=" SW",RIGHT(H8,3)=" SE",RIGHT(H8,2)=" N",RIGHT(H8,2)=" E",RIGHT(H8,2)=" W",RIGHT(H8,2)=" S",LEFT(H8,3)="NE ",LEFT(H8,3)="NW ",LEFT(H8,3)="SW ",LEFT(H8,3)="SE ",LEFT(H8,2)="N ",LEFT(H8,2)="E ",LEFT(H8,2)="W ",LEFT(H8,2)="S "),"Directional Check",IF(SUM(--ISNUMBER(SEARCH({" N "," E "," W "," S "," NE "," NW "," SW "," SE ","N.E","N.W","S.W","S.E","E.","N.","S.","W."},H8)))&gt;0,"Directional Check",IF(SUM(--ISNUMBER(SEARCH({1,2,3,4,5,6,7,8,9,0},MID(H8,(SEARCH("nd ",H8)-1),1))))+SUM(--ISNUMBER(SEARCH({1,2,3,4,5,6,7,8,9,0},MID(H8,(SEARCH("rd ",H8)-1),1)))+SUM(--ISNUMBER(SEARCH({1,2,3,4,5,6,7,8,9,0},MID(H8,(SEARCH("st ",H8)-1),1))))+SUM(--ISNUMBER(SEARCH({1,2,3,4,5,6,7,8,9,0},MID(H8,(SEARCH("th ",H8)-1),1)))))&gt;0,"","")))))</f>
        <v/>
      </c>
      <c r="AA8" s="2" t="str">
        <f>IF(IF(L8="US",IFERROR(VLOOKUP(J8,Country_Codes!$B:$B,1,0)=J8,"US State Code Error"),IF(L8="CA",IFERROR(VLOOKUP(J8,Country_Codes!$E:$E,1,0)=J8,"Canada State Code Error"),IF(L8="BR",IFERROR(VLOOKUP(J8,Country_Codes!$H:$H,1,0)=J8,"Brazil State Code Error"),IF(L8="AU",IFERROR(VLOOKUP(J8,Country_Codes!$K:$K,1,0)=J8,"Australia State Code Error"),""))))=TRUE,"",IF(L8="US",IFERROR(VLOOKUP(J8,Country_Codes!$B:$B,1,0)=J8,"US State Code Error"),IF(L8="CA",IFERROR(VLOOKUP(J8,Country_Codes!$E:$E,1,0)=J8,"Canada State Code Error"),IF(L8="BR",IFERROR(VLOOKUP(J8,Country_Codes!$H:$H,1,0)=J8,"Brazil State Code Error"),IF(L8="AU",IFERROR(VLOOKUP(J8,Country_Codes!$K:$K,1,0)=J8,"Australia State Code Error"),"")))))</f>
        <v/>
      </c>
      <c r="AB8" s="2" t="str">
        <f t="shared" si="5"/>
        <v/>
      </c>
      <c r="AC8" s="2" t="str" cm="1">
        <f t="array" ref="AC8">IFERROR(_xlfn.IFS(IF(AND(LEN(I8)=0,ISBLANK(I8)=FALSE),"",ISNUMBER(SEARCH(I8,H8))),"City/Postal Code/Country Found in Address",IF(AND(LEN(K8)=0,ISBLANK(K8)=FALSE),"",ISNUMBER(SEARCH(K8,H8))),"City/Postal Code/Country Found in Address",IF(AND(LEN(L8)=0,ISBLANK(L8)=FALSE),"",ISNUMBER(SEARCH(", "&amp;L8,H8))),"City/Postal Code/Country Found in Address",IF(AND(LEN(J8)=0,ISBLANK(J8)=FALSE),"",ISNUMBER(SEARCH(", "&amp;J8,H8))),"City/Postal Code/Country Found in Address",IF(AND(LEN(L8)=0,ISBLANK(L8)=FALSE),"",ISNUMBER(SEARCH(","&amp;L8,H8))),"City/Postal Code/Country Found in Address",IF(AND(LEN(J8)=0,ISBLANK(J8)=FALSE),"",ISNUMBER(SEARCH(","&amp;J8,H8))),"City/Postal Code/Country Found in Address"),"")</f>
        <v/>
      </c>
      <c r="AD8" s="2" t="str">
        <f t="shared" si="6"/>
        <v/>
      </c>
      <c r="AE8" s="2" t="str" cm="1">
        <f t="array" ref="AE8">IFERROR(IF(VLOOKUP(LEFT(M8,MIN(SEARCH({1,2,3,4,5,6,7,8,9,0},M8&amp;{1,2,3,4,5,6,7,8,9,0}))-1),Country_Codes!$N:$N,1,0)&gt;0,"PO Number may be incorrect",""),"")</f>
        <v/>
      </c>
      <c r="AF8" s="2" t="str">
        <f t="shared" si="7"/>
        <v/>
      </c>
      <c r="AG8" s="2" t="str">
        <f t="shared" si="8"/>
        <v/>
      </c>
      <c r="AH8" s="2" t="str">
        <f t="shared" si="9"/>
        <v/>
      </c>
      <c r="AI8" s="2" t="str" cm="1">
        <f t="array" ref="AI8">IF(G8="","",_xlfn.IFNA(_xlfn.IFS(L8=VLOOKUP(L8,Country_Codes!$M:$M,1,0)=TRUE,""),"Please check the country code"))</f>
        <v/>
      </c>
      <c r="AJ8" s="2" t="str">
        <f t="shared" si="11"/>
        <v/>
      </c>
      <c r="AK8" s="2"/>
      <c r="AM8" s="36">
        <f t="shared" si="12"/>
        <v>0</v>
      </c>
      <c r="AN8" s="36">
        <f t="shared" si="13"/>
        <v>0</v>
      </c>
      <c r="AO8" s="36">
        <f t="shared" si="14"/>
        <v>0</v>
      </c>
      <c r="AP8" s="36">
        <f t="shared" si="15"/>
        <v>0</v>
      </c>
      <c r="AQ8" s="36">
        <f t="shared" si="16"/>
        <v>0</v>
      </c>
      <c r="AV8" s="41">
        <v>45425</v>
      </c>
      <c r="AW8" t="str">
        <v>Sample, Inc.</v>
      </c>
    </row>
    <row r="9" spans="1:52" ht="15.75" x14ac:dyDescent="0.25">
      <c r="A9" s="40">
        <v>45622</v>
      </c>
      <c r="B9" s="11" t="s">
        <v>473</v>
      </c>
      <c r="C9" s="11" t="s">
        <v>11</v>
      </c>
      <c r="D9" s="11" t="s">
        <v>485</v>
      </c>
      <c r="E9" s="11"/>
      <c r="F9" s="11" t="s">
        <v>489</v>
      </c>
      <c r="G9" s="11" t="s">
        <v>497</v>
      </c>
      <c r="H9" s="11" t="s">
        <v>503</v>
      </c>
      <c r="I9" s="11" t="s">
        <v>453</v>
      </c>
      <c r="J9" s="11" t="s">
        <v>30</v>
      </c>
      <c r="K9" s="11" t="s">
        <v>455</v>
      </c>
      <c r="L9" s="11" t="s">
        <v>46</v>
      </c>
      <c r="M9" s="11" t="s">
        <v>506</v>
      </c>
      <c r="N9" s="11"/>
      <c r="O9" s="11" t="s">
        <v>30</v>
      </c>
      <c r="P9" s="11" t="s">
        <v>508</v>
      </c>
      <c r="Q9" s="7"/>
      <c r="R9" s="2" t="str">
        <f t="shared" si="0"/>
        <v>Unique Record</v>
      </c>
      <c r="S9" s="2" t="str">
        <f t="shared" si="1"/>
        <v/>
      </c>
      <c r="T9" s="2" t="str">
        <f t="shared" si="2"/>
        <v/>
      </c>
      <c r="U9" s="2" t="str">
        <f t="shared" si="3"/>
        <v>Billing Street - casing</v>
      </c>
      <c r="V9" s="2" t="str">
        <f t="shared" si="4"/>
        <v/>
      </c>
      <c r="W9" s="2" t="str">
        <f t="shared" si="10"/>
        <v/>
      </c>
      <c r="X9" s="2" t="str" cm="1">
        <f t="array" ref="X9">IF((SUMPRODUCT(--ISNUMBER(SEARCH({"!","@","#","$","%","^","&amp;","~*","(",")","_","+","=","{","}","[","]","|","\",":",";","'","""","&lt;","&gt;",",",".","~?","/","~~","`"}, I9)))&gt;0)=TRUE,"Special Characters Found in City","")</f>
        <v/>
      </c>
      <c r="Y9" s="2" t="str" cm="1">
        <f t="array" ref="Y9">IF((SUMPRODUCT(--ISNUMBER(SEARCH({"!","@","#","$","%","^","~*","(",")","_","+","=","{","}","[","]","|","\",":",";","'","""","&lt;","&gt;","~?","/","~~","`"},F9)))&gt;0)=TRUE,"Special Characters Found in Account field","")</f>
        <v/>
      </c>
      <c r="Z9" s="2" t="str" cm="1">
        <f t="array" ref="Z9">IF(SUM(--ISNUMBER(SEARCH({1,2,3,4,5,6,7,8,9,0},MID(H9,(SEARCH(" E ",H9)-1),1))))+SUM(--ISNUMBER(SEARCH({1,2,3,4,5,6,7,8,9,0},MID(H9,(SEARCH(" E ",H9)+3),1))))=2,"",IF(SUM(--ISNUMBER(SEARCH({"Parte E","Apoquindo N"},H9)))&gt;0,"",IF(OR(RIGHT(H9,3)=" NE",RIGHT(H9,3)=" NW",RIGHT(H9,3)=" SW",RIGHT(H9,3)=" SE",RIGHT(H9,2)=" N",RIGHT(H9,2)=" E",RIGHT(H9,2)=" W",RIGHT(H9,2)=" S",LEFT(H9,3)="NE ",LEFT(H9,3)="NW ",LEFT(H9,3)="SW ",LEFT(H9,3)="SE ",LEFT(H9,2)="N ",LEFT(H9,2)="E ",LEFT(H9,2)="W ",LEFT(H9,2)="S "),"Directional Check",IF(SUM(--ISNUMBER(SEARCH({" N "," E "," W "," S "," NE "," NW "," SW "," SE ","N.E","N.W","S.W","S.E","E.","N.","S.","W."},H9)))&gt;0,"Directional Check",IF(SUM(--ISNUMBER(SEARCH({1,2,3,4,5,6,7,8,9,0},MID(H9,(SEARCH("nd ",H9)-1),1))))+SUM(--ISNUMBER(SEARCH({1,2,3,4,5,6,7,8,9,0},MID(H9,(SEARCH("rd ",H9)-1),1)))+SUM(--ISNUMBER(SEARCH({1,2,3,4,5,6,7,8,9,0},MID(H9,(SEARCH("st ",H9)-1),1))))+SUM(--ISNUMBER(SEARCH({1,2,3,4,5,6,7,8,9,0},MID(H9,(SEARCH("th ",H9)-1),1)))))&gt;0,"","")))))</f>
        <v/>
      </c>
      <c r="AA9" s="2" t="str">
        <f>IF(IF(L9="US",IFERROR(VLOOKUP(J9,Country_Codes!$B:$B,1,0)=J9,"US State Code Error"),IF(L9="CA",IFERROR(VLOOKUP(J9,Country_Codes!$E:$E,1,0)=J9,"Canada State Code Error"),IF(L9="BR",IFERROR(VLOOKUP(J9,Country_Codes!$H:$H,1,0)=J9,"Brazil State Code Error"),IF(L9="AU",IFERROR(VLOOKUP(J9,Country_Codes!$K:$K,1,0)=J9,"Australia State Code Error"),""))))=TRUE,"",IF(L9="US",IFERROR(VLOOKUP(J9,Country_Codes!$B:$B,1,0)=J9,"US State Code Error"),IF(L9="CA",IFERROR(VLOOKUP(J9,Country_Codes!$E:$E,1,0)=J9,"Canada State Code Error"),IF(L9="BR",IFERROR(VLOOKUP(J9,Country_Codes!$H:$H,1,0)=J9,"Brazil State Code Error"),IF(L9="AU",IFERROR(VLOOKUP(J9,Country_Codes!$K:$K,1,0)=J9,"Australia State Code Error"),"")))))</f>
        <v/>
      </c>
      <c r="AB9" s="2" t="str">
        <f t="shared" si="5"/>
        <v/>
      </c>
      <c r="AC9" s="2" t="str" cm="1">
        <f t="array" ref="AC9">IFERROR(_xlfn.IFS(IF(AND(LEN(I9)=0,ISBLANK(I9)=FALSE),"",ISNUMBER(SEARCH(I9,H9))),"City/Postal Code/Country Found in Address",IF(AND(LEN(K9)=0,ISBLANK(K9)=FALSE),"",ISNUMBER(SEARCH(K9,H9))),"City/Postal Code/Country Found in Address",IF(AND(LEN(L9)=0,ISBLANK(L9)=FALSE),"",ISNUMBER(SEARCH(", "&amp;L9,H9))),"City/Postal Code/Country Found in Address",IF(AND(LEN(J9)=0,ISBLANK(J9)=FALSE),"",ISNUMBER(SEARCH(", "&amp;J9,H9))),"City/Postal Code/Country Found in Address",IF(AND(LEN(L9)=0,ISBLANK(L9)=FALSE),"",ISNUMBER(SEARCH(","&amp;L9,H9))),"City/Postal Code/Country Found in Address",IF(AND(LEN(J9)=0,ISBLANK(J9)=FALSE),"",ISNUMBER(SEARCH(","&amp;J9,H9))),"City/Postal Code/Country Found in Address"),"")</f>
        <v/>
      </c>
      <c r="AD9" s="2" t="str">
        <f t="shared" si="6"/>
        <v/>
      </c>
      <c r="AE9" s="2" t="str" cm="1">
        <f t="array" ref="AE9">IFERROR(IF(VLOOKUP(LEFT(M9,MIN(SEARCH({1,2,3,4,5,6,7,8,9,0},M9&amp;{1,2,3,4,5,6,7,8,9,0}))-1),Country_Codes!$N:$N,1,0)&gt;0,"PO Number may be incorrect",""),"")</f>
        <v/>
      </c>
      <c r="AF9" s="2" t="str">
        <f t="shared" si="7"/>
        <v/>
      </c>
      <c r="AG9" s="2" t="str">
        <f t="shared" si="8"/>
        <v/>
      </c>
      <c r="AH9" s="2" t="str">
        <f t="shared" si="9"/>
        <v/>
      </c>
      <c r="AI9" s="2" t="str" cm="1">
        <f t="array" ref="AI9">IF(G9="","",_xlfn.IFNA(_xlfn.IFS(L9=VLOOKUP(L9,Country_Codes!$M:$M,1,0)=TRUE,""),"Please check the country code"))</f>
        <v/>
      </c>
      <c r="AJ9" s="2" t="str">
        <f t="shared" si="11"/>
        <v xml:space="preserve">Billing Street - casing; </v>
      </c>
      <c r="AK9" s="2"/>
      <c r="AM9" s="36">
        <f t="shared" si="12"/>
        <v>1</v>
      </c>
      <c r="AN9" s="36">
        <f t="shared" si="13"/>
        <v>0</v>
      </c>
      <c r="AO9" s="36">
        <f t="shared" si="14"/>
        <v>0</v>
      </c>
      <c r="AP9" s="36">
        <f t="shared" si="15"/>
        <v>0</v>
      </c>
      <c r="AQ9" s="36">
        <f t="shared" si="16"/>
        <v>1</v>
      </c>
      <c r="AV9" s="41">
        <v>45426</v>
      </c>
      <c r="AW9" t="str">
        <v>SampleCo Ltd</v>
      </c>
    </row>
    <row r="10" spans="1:52" ht="15.75" x14ac:dyDescent="0.25">
      <c r="A10" s="40">
        <v>45622</v>
      </c>
      <c r="B10" s="11" t="s">
        <v>473</v>
      </c>
      <c r="C10" s="11" t="s">
        <v>12</v>
      </c>
      <c r="D10" s="11" t="s">
        <v>30</v>
      </c>
      <c r="E10" s="11" t="s">
        <v>486</v>
      </c>
      <c r="F10" s="11" t="s">
        <v>489</v>
      </c>
      <c r="G10" s="11" t="s">
        <v>497</v>
      </c>
      <c r="H10" s="11" t="s">
        <v>532</v>
      </c>
      <c r="I10" s="11" t="s">
        <v>453</v>
      </c>
      <c r="J10" s="11" t="s">
        <v>30</v>
      </c>
      <c r="K10" s="11" t="s">
        <v>455</v>
      </c>
      <c r="L10" s="11" t="s">
        <v>46</v>
      </c>
      <c r="M10" s="11" t="s">
        <v>506</v>
      </c>
      <c r="N10" s="11"/>
      <c r="O10" s="11" t="s">
        <v>30</v>
      </c>
      <c r="P10" s="11" t="s">
        <v>508</v>
      </c>
      <c r="Q10" s="7"/>
      <c r="R10" s="2" t="str">
        <f t="shared" si="0"/>
        <v/>
      </c>
      <c r="S10" s="2" t="str">
        <f t="shared" si="1"/>
        <v/>
      </c>
      <c r="T10" s="2" t="str">
        <f t="shared" si="2"/>
        <v/>
      </c>
      <c r="U10" s="2" t="str">
        <f t="shared" si="3"/>
        <v/>
      </c>
      <c r="V10" s="2" t="str">
        <f t="shared" si="4"/>
        <v/>
      </c>
      <c r="W10" s="2" t="str">
        <f t="shared" si="10"/>
        <v/>
      </c>
      <c r="X10" s="2" t="str" cm="1">
        <f t="array" ref="X10">IF((SUMPRODUCT(--ISNUMBER(SEARCH({"!","@","#","$","%","^","&amp;","~*","(",")","_","+","=","{","}","[","]","|","\",":",";","'","""","&lt;","&gt;",",",".","~?","/","~~","`"}, I10)))&gt;0)=TRUE,"Special Characters Found in City","")</f>
        <v/>
      </c>
      <c r="Y10" s="2" t="str" cm="1">
        <f t="array" ref="Y10">IF((SUMPRODUCT(--ISNUMBER(SEARCH({"!","@","#","$","%","^","~*","(",")","_","+","=","{","}","[","]","|","\",":",";","'","""","&lt;","&gt;","~?","/","~~","`"},F10)))&gt;0)=TRUE,"Special Characters Found in Account field","")</f>
        <v/>
      </c>
      <c r="Z10" s="2" t="str" cm="1">
        <f t="array" ref="Z10">IF(SUM(--ISNUMBER(SEARCH({1,2,3,4,5,6,7,8,9,0},MID(H10,(SEARCH(" E ",H10)-1),1))))+SUM(--ISNUMBER(SEARCH({1,2,3,4,5,6,7,8,9,0},MID(H10,(SEARCH(" E ",H10)+3),1))))=2,"",IF(SUM(--ISNUMBER(SEARCH({"Parte E","Apoquindo N"},H10)))&gt;0,"",IF(OR(RIGHT(H10,3)=" NE",RIGHT(H10,3)=" NW",RIGHT(H10,3)=" SW",RIGHT(H10,3)=" SE",RIGHT(H10,2)=" N",RIGHT(H10,2)=" E",RIGHT(H10,2)=" W",RIGHT(H10,2)=" S",LEFT(H10,3)="NE ",LEFT(H10,3)="NW ",LEFT(H10,3)="SW ",LEFT(H10,3)="SE ",LEFT(H10,2)="N ",LEFT(H10,2)="E ",LEFT(H10,2)="W ",LEFT(H10,2)="S "),"Directional Check",IF(SUM(--ISNUMBER(SEARCH({" N "," E "," W "," S "," NE "," NW "," SW "," SE ","N.E","N.W","S.W","S.E","E.","N.","S.","W."},H10)))&gt;0,"Directional Check",IF(SUM(--ISNUMBER(SEARCH({1,2,3,4,5,6,7,8,9,0},MID(H10,(SEARCH("nd ",H10)-1),1))))+SUM(--ISNUMBER(SEARCH({1,2,3,4,5,6,7,8,9,0},MID(H10,(SEARCH("rd ",H10)-1),1)))+SUM(--ISNUMBER(SEARCH({1,2,3,4,5,6,7,8,9,0},MID(H10,(SEARCH("st ",H10)-1),1))))+SUM(--ISNUMBER(SEARCH({1,2,3,4,5,6,7,8,9,0},MID(H10,(SEARCH("th ",H10)-1),1)))))&gt;0,"","")))))</f>
        <v/>
      </c>
      <c r="AA10" s="2" t="str">
        <f>IF(IF(L10="US",IFERROR(VLOOKUP(J10,Country_Codes!$B:$B,1,0)=J10,"US State Code Error"),IF(L10="CA",IFERROR(VLOOKUP(J10,Country_Codes!$E:$E,1,0)=J10,"Canada State Code Error"),IF(L10="BR",IFERROR(VLOOKUP(J10,Country_Codes!$H:$H,1,0)=J10,"Brazil State Code Error"),IF(L10="AU",IFERROR(VLOOKUP(J10,Country_Codes!$K:$K,1,0)=J10,"Australia State Code Error"),""))))=TRUE,"",IF(L10="US",IFERROR(VLOOKUP(J10,Country_Codes!$B:$B,1,0)=J10,"US State Code Error"),IF(L10="CA",IFERROR(VLOOKUP(J10,Country_Codes!$E:$E,1,0)=J10,"Canada State Code Error"),IF(L10="BR",IFERROR(VLOOKUP(J10,Country_Codes!$H:$H,1,0)=J10,"Brazil State Code Error"),IF(L10="AU",IFERROR(VLOOKUP(J10,Country_Codes!$K:$K,1,0)=J10,"Australia State Code Error"),"")))))</f>
        <v/>
      </c>
      <c r="AB10" s="2" t="str">
        <f t="shared" si="5"/>
        <v/>
      </c>
      <c r="AC10" s="2" t="str" cm="1">
        <f t="array" ref="AC10">IFERROR(_xlfn.IFS(IF(AND(LEN(I10)=0,ISBLANK(I10)=FALSE),"",ISNUMBER(SEARCH(I10,H10))),"City/Postal Code/Country Found in Address",IF(AND(LEN(K10)=0,ISBLANK(K10)=FALSE),"",ISNUMBER(SEARCH(K10,H10))),"City/Postal Code/Country Found in Address",IF(AND(LEN(L10)=0,ISBLANK(L10)=FALSE),"",ISNUMBER(SEARCH(", "&amp;L10,H10))),"City/Postal Code/Country Found in Address",IF(AND(LEN(J10)=0,ISBLANK(J10)=FALSE),"",ISNUMBER(SEARCH(", "&amp;J10,H10))),"City/Postal Code/Country Found in Address",IF(AND(LEN(L10)=0,ISBLANK(L10)=FALSE),"",ISNUMBER(SEARCH(","&amp;L10,H10))),"City/Postal Code/Country Found in Address",IF(AND(LEN(J10)=0,ISBLANK(J10)=FALSE),"",ISNUMBER(SEARCH(","&amp;J10,H10))),"City/Postal Code/Country Found in Address"),"")</f>
        <v/>
      </c>
      <c r="AD10" s="2" t="str">
        <f t="shared" si="6"/>
        <v/>
      </c>
      <c r="AE10" s="2" t="str" cm="1">
        <f t="array" ref="AE10">IFERROR(IF(VLOOKUP(LEFT(M10,MIN(SEARCH({1,2,3,4,5,6,7,8,9,0},M10&amp;{1,2,3,4,5,6,7,8,9,0}))-1),Country_Codes!$N:$N,1,0)&gt;0,"PO Number may be incorrect",""),"")</f>
        <v/>
      </c>
      <c r="AF10" s="2" t="str">
        <f t="shared" si="7"/>
        <v/>
      </c>
      <c r="AG10" s="2" t="str">
        <f t="shared" si="8"/>
        <v/>
      </c>
      <c r="AH10" s="2" t="str">
        <f t="shared" si="9"/>
        <v/>
      </c>
      <c r="AI10" s="2" t="str" cm="1">
        <f t="array" ref="AI10">IF(G10="","",_xlfn.IFNA(_xlfn.IFS(L10=VLOOKUP(L10,Country_Codes!$M:$M,1,0)=TRUE,""),"Please check the country code"))</f>
        <v/>
      </c>
      <c r="AJ10" s="2" t="str">
        <f t="shared" si="11"/>
        <v/>
      </c>
      <c r="AK10" s="2"/>
      <c r="AM10" s="36">
        <f t="shared" si="12"/>
        <v>0</v>
      </c>
      <c r="AN10" s="36">
        <f t="shared" si="13"/>
        <v>0</v>
      </c>
      <c r="AO10" s="36">
        <f t="shared" si="14"/>
        <v>0</v>
      </c>
      <c r="AP10" s="36">
        <f t="shared" si="15"/>
        <v>0</v>
      </c>
      <c r="AQ10" s="36">
        <f t="shared" si="16"/>
        <v>0</v>
      </c>
      <c r="AV10" s="41">
        <v>45427</v>
      </c>
      <c r="AW10" t="str">
        <v>SampleCo Partners</v>
      </c>
    </row>
    <row r="11" spans="1:52" ht="15.75" x14ac:dyDescent="0.25">
      <c r="A11" s="40">
        <v>45546</v>
      </c>
      <c r="B11" s="11" t="s">
        <v>474</v>
      </c>
      <c r="C11" s="11" t="s">
        <v>11</v>
      </c>
      <c r="D11" s="11" t="s">
        <v>485</v>
      </c>
      <c r="E11" s="11" t="s">
        <v>30</v>
      </c>
      <c r="F11" s="11" t="s">
        <v>490</v>
      </c>
      <c r="G11" s="11" t="s">
        <v>498</v>
      </c>
      <c r="H11" s="11" t="s">
        <v>504</v>
      </c>
      <c r="I11" s="11" t="s">
        <v>466</v>
      </c>
      <c r="J11" s="11" t="s">
        <v>57</v>
      </c>
      <c r="K11" s="11" t="s">
        <v>467</v>
      </c>
      <c r="L11" s="11" t="s">
        <v>33</v>
      </c>
      <c r="M11" s="11" t="s">
        <v>30</v>
      </c>
      <c r="N11" s="11" t="s">
        <v>30</v>
      </c>
      <c r="O11" s="11" t="s">
        <v>30</v>
      </c>
      <c r="P11" s="11" t="s">
        <v>452</v>
      </c>
      <c r="Q11" s="7"/>
      <c r="R11" s="2" t="str">
        <f t="shared" si="0"/>
        <v>Unique Record</v>
      </c>
      <c r="S11" s="2" t="str">
        <f t="shared" si="1"/>
        <v/>
      </c>
      <c r="T11" s="2" t="str">
        <f t="shared" si="2"/>
        <v/>
      </c>
      <c r="U11" s="2" t="str">
        <f t="shared" si="3"/>
        <v/>
      </c>
      <c r="V11" s="2" t="str">
        <f t="shared" si="4"/>
        <v/>
      </c>
      <c r="W11" s="2" t="str">
        <f t="shared" si="10"/>
        <v/>
      </c>
      <c r="X11" s="2" t="str" cm="1">
        <f t="array" ref="X11">IF((SUMPRODUCT(--ISNUMBER(SEARCH({"!","@","#","$","%","^","&amp;","~*","(",")","_","+","=","{","}","[","]","|","\",":",";","'","""","&lt;","&gt;",",",".","~?","/","~~","`"}, I11)))&gt;0)=TRUE,"Special Characters Found in City","")</f>
        <v/>
      </c>
      <c r="Y11" s="2" t="str" cm="1">
        <f t="array" ref="Y11">IF((SUMPRODUCT(--ISNUMBER(SEARCH({"!","@","#","$","%","^","~*","(",")","_","+","=","{","}","[","]","|","\",":",";","'","""","&lt;","&gt;","~?","/","~~","`"},F11)))&gt;0)=TRUE,"Special Characters Found in Account field","")</f>
        <v/>
      </c>
      <c r="Z11" s="2" t="str" cm="1">
        <f t="array" ref="Z11">IF(SUM(--ISNUMBER(SEARCH({1,2,3,4,5,6,7,8,9,0},MID(H11,(SEARCH(" E ",H11)-1),1))))+SUM(--ISNUMBER(SEARCH({1,2,3,4,5,6,7,8,9,0},MID(H11,(SEARCH(" E ",H11)+3),1))))=2,"",IF(SUM(--ISNUMBER(SEARCH({"Parte E","Apoquindo N"},H11)))&gt;0,"",IF(OR(RIGHT(H11,3)=" NE",RIGHT(H11,3)=" NW",RIGHT(H11,3)=" SW",RIGHT(H11,3)=" SE",RIGHT(H11,2)=" N",RIGHT(H11,2)=" E",RIGHT(H11,2)=" W",RIGHT(H11,2)=" S",LEFT(H11,3)="NE ",LEFT(H11,3)="NW ",LEFT(H11,3)="SW ",LEFT(H11,3)="SE ",LEFT(H11,2)="N ",LEFT(H11,2)="E ",LEFT(H11,2)="W ",LEFT(H11,2)="S "),"Directional Check",IF(SUM(--ISNUMBER(SEARCH({" N "," E "," W "," S "," NE "," NW "," SW "," SE ","N.E","N.W","S.W","S.E","E.","N.","S.","W."},H11)))&gt;0,"Directional Check",IF(SUM(--ISNUMBER(SEARCH({1,2,3,4,5,6,7,8,9,0},MID(H11,(SEARCH("nd ",H11)-1),1))))+SUM(--ISNUMBER(SEARCH({1,2,3,4,5,6,7,8,9,0},MID(H11,(SEARCH("rd ",H11)-1),1)))+SUM(--ISNUMBER(SEARCH({1,2,3,4,5,6,7,8,9,0},MID(H11,(SEARCH("st ",H11)-1),1))))+SUM(--ISNUMBER(SEARCH({1,2,3,4,5,6,7,8,9,0},MID(H11,(SEARCH("th ",H11)-1),1)))))&gt;0,"","")))))</f>
        <v/>
      </c>
      <c r="AA11" s="2" t="str">
        <f>IF(IF(L11="US",IFERROR(VLOOKUP(J11,Country_Codes!$B:$B,1,0)=J11,"US State Code Error"),IF(L11="CA",IFERROR(VLOOKUP(J11,Country_Codes!$E:$E,1,0)=J11,"Canada State Code Error"),IF(L11="BR",IFERROR(VLOOKUP(J11,Country_Codes!$H:$H,1,0)=J11,"Brazil State Code Error"),IF(L11="AU",IFERROR(VLOOKUP(J11,Country_Codes!$K:$K,1,0)=J11,"Australia State Code Error"),""))))=TRUE,"",IF(L11="US",IFERROR(VLOOKUP(J11,Country_Codes!$B:$B,1,0)=J11,"US State Code Error"),IF(L11="CA",IFERROR(VLOOKUP(J11,Country_Codes!$E:$E,1,0)=J11,"Canada State Code Error"),IF(L11="BR",IFERROR(VLOOKUP(J11,Country_Codes!$H:$H,1,0)=J11,"Brazil State Code Error"),IF(L11="AU",IFERROR(VLOOKUP(J11,Country_Codes!$K:$K,1,0)=J11,"Australia State Code Error"),"")))))</f>
        <v/>
      </c>
      <c r="AB11" s="2" t="str">
        <f t="shared" si="5"/>
        <v/>
      </c>
      <c r="AC11" s="2" t="str" cm="1">
        <f t="array" ref="AC11">IFERROR(_xlfn.IFS(IF(AND(LEN(I11)=0,ISBLANK(I11)=FALSE),"",ISNUMBER(SEARCH(I11,H11))),"City/Postal Code/Country Found in Address",IF(AND(LEN(K11)=0,ISBLANK(K11)=FALSE),"",ISNUMBER(SEARCH(K11,H11))),"City/Postal Code/Country Found in Address",IF(AND(LEN(L11)=0,ISBLANK(L11)=FALSE),"",ISNUMBER(SEARCH(", "&amp;L11,H11))),"City/Postal Code/Country Found in Address",IF(AND(LEN(J11)=0,ISBLANK(J11)=FALSE),"",ISNUMBER(SEARCH(", "&amp;J11,H11))),"City/Postal Code/Country Found in Address",IF(AND(LEN(L11)=0,ISBLANK(L11)=FALSE),"",ISNUMBER(SEARCH(","&amp;L11,H11))),"City/Postal Code/Country Found in Address",IF(AND(LEN(J11)=0,ISBLANK(J11)=FALSE),"",ISNUMBER(SEARCH(","&amp;J11,H11))),"City/Postal Code/Country Found in Address"),"")</f>
        <v/>
      </c>
      <c r="AD11" s="2" t="str">
        <f t="shared" si="6"/>
        <v/>
      </c>
      <c r="AE11" s="2" t="str" cm="1">
        <f t="array" ref="AE11">IFERROR(IF(VLOOKUP(LEFT(M11,MIN(SEARCH({1,2,3,4,5,6,7,8,9,0},M11&amp;{1,2,3,4,5,6,7,8,9,0}))-1),Country_Codes!$N:$N,1,0)&gt;0,"PO Number may be incorrect",""),"")</f>
        <v/>
      </c>
      <c r="AF11" s="2" t="str">
        <f t="shared" si="7"/>
        <v/>
      </c>
      <c r="AG11" s="2" t="str">
        <f t="shared" si="8"/>
        <v/>
      </c>
      <c r="AH11" s="2" t="str">
        <f t="shared" si="9"/>
        <v/>
      </c>
      <c r="AI11" s="2" t="str" cm="1">
        <f t="array" ref="AI11">IF(G11="","",_xlfn.IFNA(_xlfn.IFS(L11=VLOOKUP(L11,Country_Codes!$M:$M,1,0)=TRUE,""),"Please check the country code"))</f>
        <v/>
      </c>
      <c r="AJ11" s="2" t="str">
        <f t="shared" si="11"/>
        <v/>
      </c>
      <c r="AK11" s="2"/>
      <c r="AM11" s="36">
        <f t="shared" si="12"/>
        <v>0</v>
      </c>
      <c r="AN11" s="36">
        <f t="shared" si="13"/>
        <v>0</v>
      </c>
      <c r="AO11" s="36">
        <f t="shared" si="14"/>
        <v>0</v>
      </c>
      <c r="AP11" s="36">
        <f t="shared" si="15"/>
        <v>0</v>
      </c>
      <c r="AQ11" s="36">
        <f t="shared" si="16"/>
        <v>0</v>
      </c>
      <c r="AV11" s="41">
        <v>45428</v>
      </c>
      <c r="AW11" t="str">
        <v>SampleCo Products, Inc.</v>
      </c>
    </row>
    <row r="12" spans="1:52" ht="15.75" x14ac:dyDescent="0.25">
      <c r="A12" s="40">
        <v>45546</v>
      </c>
      <c r="B12" s="11" t="s">
        <v>474</v>
      </c>
      <c r="C12" s="11" t="s">
        <v>12</v>
      </c>
      <c r="D12" s="11" t="s">
        <v>30</v>
      </c>
      <c r="E12" s="11" t="s">
        <v>452</v>
      </c>
      <c r="F12" s="11" t="s">
        <v>490</v>
      </c>
      <c r="G12" s="11" t="s">
        <v>498</v>
      </c>
      <c r="H12" s="11" t="s">
        <v>504</v>
      </c>
      <c r="I12" s="11" t="s">
        <v>466</v>
      </c>
      <c r="J12" s="11" t="s">
        <v>57</v>
      </c>
      <c r="K12" s="11" t="s">
        <v>467</v>
      </c>
      <c r="L12" s="11" t="s">
        <v>33</v>
      </c>
      <c r="M12" s="11" t="s">
        <v>30</v>
      </c>
      <c r="N12" s="11" t="s">
        <v>30</v>
      </c>
      <c r="O12" s="11" t="s">
        <v>30</v>
      </c>
      <c r="P12" s="11" t="s">
        <v>452</v>
      </c>
      <c r="Q12" s="7"/>
      <c r="R12" s="2" t="str">
        <f t="shared" si="0"/>
        <v/>
      </c>
      <c r="S12" s="2" t="str">
        <f t="shared" si="1"/>
        <v/>
      </c>
      <c r="T12" s="2" t="str">
        <f t="shared" si="2"/>
        <v/>
      </c>
      <c r="U12" s="2" t="str">
        <f t="shared" si="3"/>
        <v/>
      </c>
      <c r="V12" s="2" t="str">
        <f t="shared" si="4"/>
        <v/>
      </c>
      <c r="W12" s="2" t="str">
        <f t="shared" si="10"/>
        <v/>
      </c>
      <c r="X12" s="2" t="str" cm="1">
        <f t="array" ref="X12">IF((SUMPRODUCT(--ISNUMBER(SEARCH({"!","@","#","$","%","^","&amp;","~*","(",")","_","+","=","{","}","[","]","|","\",":",";","'","""","&lt;","&gt;",",",".","~?","/","~~","`"}, I12)))&gt;0)=TRUE,"Special Characters Found in City","")</f>
        <v/>
      </c>
      <c r="Y12" s="2" t="str" cm="1">
        <f t="array" ref="Y12">IF((SUMPRODUCT(--ISNUMBER(SEARCH({"!","@","#","$","%","^","~*","(",")","_","+","=","{","}","[","]","|","\",":",";","'","""","&lt;","&gt;","~?","/","~~","`"},F12)))&gt;0)=TRUE,"Special Characters Found in Account field","")</f>
        <v/>
      </c>
      <c r="Z12" s="2" t="str" cm="1">
        <f t="array" ref="Z12">IF(SUM(--ISNUMBER(SEARCH({1,2,3,4,5,6,7,8,9,0},MID(H12,(SEARCH(" E ",H12)-1),1))))+SUM(--ISNUMBER(SEARCH({1,2,3,4,5,6,7,8,9,0},MID(H12,(SEARCH(" E ",H12)+3),1))))=2,"",IF(SUM(--ISNUMBER(SEARCH({"Parte E","Apoquindo N"},H12)))&gt;0,"",IF(OR(RIGHT(H12,3)=" NE",RIGHT(H12,3)=" NW",RIGHT(H12,3)=" SW",RIGHT(H12,3)=" SE",RIGHT(H12,2)=" N",RIGHT(H12,2)=" E",RIGHT(H12,2)=" W",RIGHT(H12,2)=" S",LEFT(H12,3)="NE ",LEFT(H12,3)="NW ",LEFT(H12,3)="SW ",LEFT(H12,3)="SE ",LEFT(H12,2)="N ",LEFT(H12,2)="E ",LEFT(H12,2)="W ",LEFT(H12,2)="S "),"Directional Check",IF(SUM(--ISNUMBER(SEARCH({" N "," E "," W "," S "," NE "," NW "," SW "," SE ","N.E","N.W","S.W","S.E","E.","N.","S.","W."},H12)))&gt;0,"Directional Check",IF(SUM(--ISNUMBER(SEARCH({1,2,3,4,5,6,7,8,9,0},MID(H12,(SEARCH("nd ",H12)-1),1))))+SUM(--ISNUMBER(SEARCH({1,2,3,4,5,6,7,8,9,0},MID(H12,(SEARCH("rd ",H12)-1),1)))+SUM(--ISNUMBER(SEARCH({1,2,3,4,5,6,7,8,9,0},MID(H12,(SEARCH("st ",H12)-1),1))))+SUM(--ISNUMBER(SEARCH({1,2,3,4,5,6,7,8,9,0},MID(H12,(SEARCH("th ",H12)-1),1)))))&gt;0,"","")))))</f>
        <v/>
      </c>
      <c r="AA12" s="2" t="str">
        <f>IF(IF(L12="US",IFERROR(VLOOKUP(J12,Country_Codes!$B:$B,1,0)=J12,"US State Code Error"),IF(L12="CA",IFERROR(VLOOKUP(J12,Country_Codes!$E:$E,1,0)=J12,"Canada State Code Error"),IF(L12="BR",IFERROR(VLOOKUP(J12,Country_Codes!$H:$H,1,0)=J12,"Brazil State Code Error"),IF(L12="AU",IFERROR(VLOOKUP(J12,Country_Codes!$K:$K,1,0)=J12,"Australia State Code Error"),""))))=TRUE,"",IF(L12="US",IFERROR(VLOOKUP(J12,Country_Codes!$B:$B,1,0)=J12,"US State Code Error"),IF(L12="CA",IFERROR(VLOOKUP(J12,Country_Codes!$E:$E,1,0)=J12,"Canada State Code Error"),IF(L12="BR",IFERROR(VLOOKUP(J12,Country_Codes!$H:$H,1,0)=J12,"Brazil State Code Error"),IF(L12="AU",IFERROR(VLOOKUP(J12,Country_Codes!$K:$K,1,0)=J12,"Australia State Code Error"),"")))))</f>
        <v/>
      </c>
      <c r="AB12" s="2" t="str">
        <f t="shared" si="5"/>
        <v/>
      </c>
      <c r="AC12" s="2" t="str" cm="1">
        <f t="array" ref="AC12">IFERROR(_xlfn.IFS(IF(AND(LEN(I12)=0,ISBLANK(I12)=FALSE),"",ISNUMBER(SEARCH(I12,H12))),"City/Postal Code/Country Found in Address",IF(AND(LEN(K12)=0,ISBLANK(K12)=FALSE),"",ISNUMBER(SEARCH(K12,H12))),"City/Postal Code/Country Found in Address",IF(AND(LEN(L12)=0,ISBLANK(L12)=FALSE),"",ISNUMBER(SEARCH(", "&amp;L12,H12))),"City/Postal Code/Country Found in Address",IF(AND(LEN(J12)=0,ISBLANK(J12)=FALSE),"",ISNUMBER(SEARCH(", "&amp;J12,H12))),"City/Postal Code/Country Found in Address",IF(AND(LEN(L12)=0,ISBLANK(L12)=FALSE),"",ISNUMBER(SEARCH(","&amp;L12,H12))),"City/Postal Code/Country Found in Address",IF(AND(LEN(J12)=0,ISBLANK(J12)=FALSE),"",ISNUMBER(SEARCH(","&amp;J12,H12))),"City/Postal Code/Country Found in Address"),"")</f>
        <v/>
      </c>
      <c r="AD12" s="2" t="str">
        <f t="shared" si="6"/>
        <v/>
      </c>
      <c r="AE12" s="2" t="str" cm="1">
        <f t="array" ref="AE12">IFERROR(IF(VLOOKUP(LEFT(M12,MIN(SEARCH({1,2,3,4,5,6,7,8,9,0},M12&amp;{1,2,3,4,5,6,7,8,9,0}))-1),Country_Codes!$N:$N,1,0)&gt;0,"PO Number may be incorrect",""),"")</f>
        <v/>
      </c>
      <c r="AF12" s="2" t="str">
        <f t="shared" si="7"/>
        <v/>
      </c>
      <c r="AG12" s="2" t="str">
        <f t="shared" si="8"/>
        <v/>
      </c>
      <c r="AH12" s="2" t="str">
        <f t="shared" si="9"/>
        <v/>
      </c>
      <c r="AI12" s="2" t="str" cm="1">
        <f t="array" ref="AI12">IF(G12="","",_xlfn.IFNA(_xlfn.IFS(L12=VLOOKUP(L12,Country_Codes!$M:$M,1,0)=TRUE,""),"Please check the country code"))</f>
        <v/>
      </c>
      <c r="AJ12" s="2" t="str">
        <f t="shared" si="11"/>
        <v/>
      </c>
      <c r="AK12" s="2"/>
      <c r="AM12" s="36">
        <f t="shared" si="12"/>
        <v>0</v>
      </c>
      <c r="AN12" s="36">
        <f t="shared" si="13"/>
        <v>0</v>
      </c>
      <c r="AO12" s="36">
        <f t="shared" si="14"/>
        <v>0</v>
      </c>
      <c r="AP12" s="36">
        <f t="shared" si="15"/>
        <v>0</v>
      </c>
      <c r="AQ12" s="36">
        <f t="shared" si="16"/>
        <v>0</v>
      </c>
      <c r="AV12" s="41">
        <v>45429</v>
      </c>
      <c r="AW12" t="str">
        <v>SampleCo Technologies, Inc.</v>
      </c>
    </row>
    <row r="13" spans="1:52" s="30" customFormat="1" ht="15.75" x14ac:dyDescent="0.25">
      <c r="A13" s="40">
        <v>45636</v>
      </c>
      <c r="B13" s="11" t="s">
        <v>474</v>
      </c>
      <c r="C13" s="11" t="s">
        <v>9</v>
      </c>
      <c r="D13" s="11" t="s">
        <v>30</v>
      </c>
      <c r="E13" s="11" t="s">
        <v>487</v>
      </c>
      <c r="F13" s="11" t="s">
        <v>490</v>
      </c>
      <c r="G13" s="11" t="s">
        <v>498</v>
      </c>
      <c r="H13" s="11" t="s">
        <v>504</v>
      </c>
      <c r="I13" s="11" t="s">
        <v>466</v>
      </c>
      <c r="J13" s="11" t="s">
        <v>57</v>
      </c>
      <c r="K13" s="11" t="s">
        <v>467</v>
      </c>
      <c r="L13" s="11" t="s">
        <v>33</v>
      </c>
      <c r="M13" s="11" t="s">
        <v>30</v>
      </c>
      <c r="N13" s="11" t="s">
        <v>30</v>
      </c>
      <c r="O13" s="11" t="s">
        <v>30</v>
      </c>
      <c r="P13" s="11" t="s">
        <v>452</v>
      </c>
      <c r="Q13" s="7"/>
      <c r="R13" s="29" t="str">
        <f t="shared" si="0"/>
        <v/>
      </c>
      <c r="S13" s="29" t="str">
        <f t="shared" si="1"/>
        <v/>
      </c>
      <c r="T13" s="29" t="str">
        <f t="shared" si="2"/>
        <v/>
      </c>
      <c r="U13" s="29" t="str">
        <f t="shared" si="3"/>
        <v/>
      </c>
      <c r="V13" s="29" t="str">
        <f t="shared" si="4"/>
        <v/>
      </c>
      <c r="W13" s="2" t="str">
        <f t="shared" si="10"/>
        <v/>
      </c>
      <c r="X13" s="29" t="str" cm="1">
        <f t="array" ref="X13">IF((SUMPRODUCT(--ISNUMBER(SEARCH({"!","@","#","$","%","^","&amp;","~*","(",")","_","+","=","{","}","[","]","|","\",":",";","'","""","&lt;","&gt;",",",".","~?","/","~~","`"}, I13)))&gt;0)=TRUE,"Special Characters Found in City","")</f>
        <v/>
      </c>
      <c r="Y13" s="29" t="str" cm="1">
        <f t="array" ref="Y13">IF((SUMPRODUCT(--ISNUMBER(SEARCH({"!","@","#","$","%","^","~*","(",")","_","+","=","{","}","[","]","|","\",":",";","'","""","&lt;","&gt;","~?","/","~~","`"},F13)))&gt;0)=TRUE,"Special Characters Found in Account field","")</f>
        <v/>
      </c>
      <c r="Z13" s="29" t="str" cm="1">
        <f t="array" ref="Z13">IF(SUM(--ISNUMBER(SEARCH({1,2,3,4,5,6,7,8,9,0},MID(H13,(SEARCH(" E ",H13)-1),1))))+SUM(--ISNUMBER(SEARCH({1,2,3,4,5,6,7,8,9,0},MID(H13,(SEARCH(" E ",H13)+3),1))))=2,"",IF(SUM(--ISNUMBER(SEARCH({"Parte E","Apoquindo N"},H13)))&gt;0,"",IF(OR(RIGHT(H13,3)=" NE",RIGHT(H13,3)=" NW",RIGHT(H13,3)=" SW",RIGHT(H13,3)=" SE",RIGHT(H13,2)=" N",RIGHT(H13,2)=" E",RIGHT(H13,2)=" W",RIGHT(H13,2)=" S",LEFT(H13,3)="NE ",LEFT(H13,3)="NW ",LEFT(H13,3)="SW ",LEFT(H13,3)="SE ",LEFT(H13,2)="N ",LEFT(H13,2)="E ",LEFT(H13,2)="W ",LEFT(H13,2)="S "),"Directional Check",IF(SUM(--ISNUMBER(SEARCH({" N "," E "," W "," S "," NE "," NW "," SW "," SE ","N.E","N.W","S.W","S.E","E.","N.","S.","W."},H13)))&gt;0,"Directional Check",IF(SUM(--ISNUMBER(SEARCH({1,2,3,4,5,6,7,8,9,0},MID(H13,(SEARCH("nd ",H13)-1),1))))+SUM(--ISNUMBER(SEARCH({1,2,3,4,5,6,7,8,9,0},MID(H13,(SEARCH("rd ",H13)-1),1)))+SUM(--ISNUMBER(SEARCH({1,2,3,4,5,6,7,8,9,0},MID(H13,(SEARCH("st ",H13)-1),1))))+SUM(--ISNUMBER(SEARCH({1,2,3,4,5,6,7,8,9,0},MID(H13,(SEARCH("th ",H13)-1),1)))))&gt;0,"","")))))</f>
        <v/>
      </c>
      <c r="AA13" s="29" t="str">
        <f>IF(IF(L13="US",IFERROR(VLOOKUP(J13,Country_Codes!$B:$B,1,0)=J13,"US State Code Error"),IF(L13="CA",IFERROR(VLOOKUP(J13,Country_Codes!$E:$E,1,0)=J13,"Canada State Code Error"),IF(L13="BR",IFERROR(VLOOKUP(J13,Country_Codes!$H:$H,1,0)=J13,"Brazil State Code Error"),IF(L13="AU",IFERROR(VLOOKUP(J13,Country_Codes!$K:$K,1,0)=J13,"Australia State Code Error"),""))))=TRUE,"",IF(L13="US",IFERROR(VLOOKUP(J13,Country_Codes!$B:$B,1,0)=J13,"US State Code Error"),IF(L13="CA",IFERROR(VLOOKUP(J13,Country_Codes!$E:$E,1,0)=J13,"Canada State Code Error"),IF(L13="BR",IFERROR(VLOOKUP(J13,Country_Codes!$H:$H,1,0)=J13,"Brazil State Code Error"),IF(L13="AU",IFERROR(VLOOKUP(J13,Country_Codes!$K:$K,1,0)=J13,"Australia State Code Error"),"")))))</f>
        <v/>
      </c>
      <c r="AB13" s="29" t="str">
        <f t="shared" si="5"/>
        <v/>
      </c>
      <c r="AC13" s="29" t="str" cm="1">
        <f t="array" ref="AC13">IFERROR(_xlfn.IFS(IF(AND(LEN(I13)=0,ISBLANK(I13)=FALSE),"",ISNUMBER(SEARCH(I13,H13))),"City/Postal Code/Country Found in Address",IF(AND(LEN(K13)=0,ISBLANK(K13)=FALSE),"",ISNUMBER(SEARCH(K13,H13))),"City/Postal Code/Country Found in Address",IF(AND(LEN(L13)=0,ISBLANK(L13)=FALSE),"",ISNUMBER(SEARCH(", "&amp;L13,H13))),"City/Postal Code/Country Found in Address",IF(AND(LEN(J13)=0,ISBLANK(J13)=FALSE),"",ISNUMBER(SEARCH(", "&amp;J13,H13))),"City/Postal Code/Country Found in Address",IF(AND(LEN(L13)=0,ISBLANK(L13)=FALSE),"",ISNUMBER(SEARCH(","&amp;L13,H13))),"City/Postal Code/Country Found in Address",IF(AND(LEN(J13)=0,ISBLANK(J13)=FALSE),"",ISNUMBER(SEARCH(","&amp;J13,H13))),"City/Postal Code/Country Found in Address"),"")</f>
        <v/>
      </c>
      <c r="AD13" s="29" t="str">
        <f t="shared" si="6"/>
        <v/>
      </c>
      <c r="AE13" s="29" t="str" cm="1">
        <f t="array" ref="AE13">IFERROR(IF(VLOOKUP(LEFT(M13,MIN(SEARCH({1,2,3,4,5,6,7,8,9,0},M13&amp;{1,2,3,4,5,6,7,8,9,0}))-1),Country_Codes!$N:$N,1,0)&gt;0,"PO Number may be incorrect",""),"")</f>
        <v/>
      </c>
      <c r="AF13" s="29" t="str">
        <f t="shared" si="7"/>
        <v/>
      </c>
      <c r="AG13" s="29" t="str">
        <f t="shared" si="8"/>
        <v/>
      </c>
      <c r="AH13" s="29" t="str">
        <f t="shared" si="9"/>
        <v/>
      </c>
      <c r="AI13" s="29" t="str" cm="1">
        <f t="array" ref="AI13">IF(G13="","",_xlfn.IFNA(_xlfn.IFS(L13=VLOOKUP(L13,Country_Codes!$M:$M,1,0)=TRUE,""),"Please check the country code"))</f>
        <v/>
      </c>
      <c r="AJ13" s="2" t="str">
        <f t="shared" si="11"/>
        <v/>
      </c>
      <c r="AK13" s="29"/>
      <c r="AM13" s="36">
        <f t="shared" si="12"/>
        <v>0</v>
      </c>
      <c r="AN13" s="36">
        <f t="shared" si="13"/>
        <v>0</v>
      </c>
      <c r="AO13" s="36">
        <f t="shared" si="14"/>
        <v>0</v>
      </c>
      <c r="AP13" s="36">
        <f t="shared" si="15"/>
        <v>0</v>
      </c>
      <c r="AQ13" s="36">
        <f t="shared" si="16"/>
        <v>0</v>
      </c>
      <c r="AV13" s="41">
        <v>45430</v>
      </c>
      <c r="AW13" t="str">
        <v>SampleCo, Inc.</v>
      </c>
      <c r="AX13"/>
      <c r="AY13"/>
      <c r="AZ13"/>
    </row>
    <row r="14" spans="1:52" ht="15.75" x14ac:dyDescent="0.25">
      <c r="A14" s="40">
        <v>45590</v>
      </c>
      <c r="B14" s="11" t="s">
        <v>473</v>
      </c>
      <c r="C14" s="11" t="s">
        <v>9</v>
      </c>
      <c r="D14" s="11" t="s">
        <v>458</v>
      </c>
      <c r="E14" s="11" t="s">
        <v>459</v>
      </c>
      <c r="F14" s="11" t="s">
        <v>479</v>
      </c>
      <c r="G14" s="11" t="s">
        <v>493</v>
      </c>
      <c r="H14" s="11" t="s">
        <v>500</v>
      </c>
      <c r="I14" s="11" t="s">
        <v>537</v>
      </c>
      <c r="J14" s="11" t="s">
        <v>97</v>
      </c>
      <c r="K14" s="11" t="s">
        <v>461</v>
      </c>
      <c r="L14" s="11" t="s">
        <v>33</v>
      </c>
      <c r="M14" s="11" t="s">
        <v>505</v>
      </c>
      <c r="N14" s="11" t="s">
        <v>30</v>
      </c>
      <c r="O14" s="11" t="s">
        <v>30</v>
      </c>
      <c r="P14" s="11" t="s">
        <v>452</v>
      </c>
      <c r="Q14" s="31"/>
      <c r="R14" s="2" t="str">
        <f t="shared" si="0"/>
        <v>Unique Record</v>
      </c>
      <c r="S14" s="2" t="str">
        <f t="shared" si="1"/>
        <v/>
      </c>
      <c r="T14" s="2" t="str">
        <f t="shared" si="2"/>
        <v/>
      </c>
      <c r="U14" s="2" t="str">
        <f t="shared" si="3"/>
        <v/>
      </c>
      <c r="V14" s="2" t="str">
        <f t="shared" si="4"/>
        <v/>
      </c>
      <c r="W14" s="2" t="str">
        <f t="shared" si="10"/>
        <v/>
      </c>
      <c r="X14" s="2" t="str" cm="1">
        <f t="array" ref="X14">IF((SUMPRODUCT(--ISNUMBER(SEARCH({"!","@","#","$","%","^","&amp;","~*","(",")","_","+","=","{","}","[","]","|","\",":",";","'","""","&lt;","&gt;",",",".","~?","/","~~","`"}, I14)))&gt;0)=TRUE,"Special Characters Found in City","")</f>
        <v>Special Characters Found in City</v>
      </c>
      <c r="Y14" s="2" t="str" cm="1">
        <f t="array" ref="Y14">IF((SUMPRODUCT(--ISNUMBER(SEARCH({"!","@","#","$","%","^","~*","(",")","_","+","=","{","}","[","]","|","\",":",";","'","""","&lt;","&gt;","~?","/","~~","`"},F14)))&gt;0)=TRUE,"Special Characters Found in Account field","")</f>
        <v/>
      </c>
      <c r="Z14" s="2" t="str" cm="1">
        <f t="array" ref="Z14">IF(SUM(--ISNUMBER(SEARCH({1,2,3,4,5,6,7,8,9,0},MID(H14,(SEARCH(" E ",H14)-1),1))))+SUM(--ISNUMBER(SEARCH({1,2,3,4,5,6,7,8,9,0},MID(H14,(SEARCH(" E ",H14)+3),1))))=2,"",IF(SUM(--ISNUMBER(SEARCH({"Parte E","Apoquindo N"},H14)))&gt;0,"",IF(OR(RIGHT(H14,3)=" NE",RIGHT(H14,3)=" NW",RIGHT(H14,3)=" SW",RIGHT(H14,3)=" SE",RIGHT(H14,2)=" N",RIGHT(H14,2)=" E",RIGHT(H14,2)=" W",RIGHT(H14,2)=" S",LEFT(H14,3)="NE ",LEFT(H14,3)="NW ",LEFT(H14,3)="SW ",LEFT(H14,3)="SE ",LEFT(H14,2)="N ",LEFT(H14,2)="E ",LEFT(H14,2)="W ",LEFT(H14,2)="S "),"Directional Check",IF(SUM(--ISNUMBER(SEARCH({" N "," E "," W "," S "," NE "," NW "," SW "," SE ","N.E","N.W","S.W","S.E","E.","N.","S.","W."},H14)))&gt;0,"Directional Check",IF(SUM(--ISNUMBER(SEARCH({1,2,3,4,5,6,7,8,9,0},MID(H14,(SEARCH("nd ",H14)-1),1))))+SUM(--ISNUMBER(SEARCH({1,2,3,4,5,6,7,8,9,0},MID(H14,(SEARCH("rd ",H14)-1),1)))+SUM(--ISNUMBER(SEARCH({1,2,3,4,5,6,7,8,9,0},MID(H14,(SEARCH("st ",H14)-1),1))))+SUM(--ISNUMBER(SEARCH({1,2,3,4,5,6,7,8,9,0},MID(H14,(SEARCH("th ",H14)-1),1)))))&gt;0,"","")))))</f>
        <v/>
      </c>
      <c r="AA14" s="2" t="str">
        <f>IF(IF(L14="US",IFERROR(VLOOKUP(J14,Country_Codes!$B:$B,1,0)=J14,"US State Code Error"),IF(L14="CA",IFERROR(VLOOKUP(J14,Country_Codes!$E:$E,1,0)=J14,"Canada State Code Error"),IF(L14="BR",IFERROR(VLOOKUP(J14,Country_Codes!$H:$H,1,0)=J14,"Brazil State Code Error"),IF(L14="AU",IFERROR(VLOOKUP(J14,Country_Codes!$K:$K,1,0)=J14,"Australia State Code Error"),""))))=TRUE,"",IF(L14="US",IFERROR(VLOOKUP(J14,Country_Codes!$B:$B,1,0)=J14,"US State Code Error"),IF(L14="CA",IFERROR(VLOOKUP(J14,Country_Codes!$E:$E,1,0)=J14,"Canada State Code Error"),IF(L14="BR",IFERROR(VLOOKUP(J14,Country_Codes!$H:$H,1,0)=J14,"Brazil State Code Error"),IF(L14="AU",IFERROR(VLOOKUP(J14,Country_Codes!$K:$K,1,0)=J14,"Australia State Code Error"),"")))))</f>
        <v/>
      </c>
      <c r="AB14" s="2" t="str">
        <f t="shared" si="5"/>
        <v/>
      </c>
      <c r="AC14" s="2" t="str" cm="1">
        <f t="array" ref="AC14">IFERROR(_xlfn.IFS(IF(AND(LEN(I14)=0,ISBLANK(I14)=FALSE),"",ISNUMBER(SEARCH(I14,H14))),"City/Postal Code/Country Found in Address",IF(AND(LEN(K14)=0,ISBLANK(K14)=FALSE),"",ISNUMBER(SEARCH(K14,H14))),"City/Postal Code/Country Found in Address",IF(AND(LEN(L14)=0,ISBLANK(L14)=FALSE),"",ISNUMBER(SEARCH(", "&amp;L14,H14))),"City/Postal Code/Country Found in Address",IF(AND(LEN(J14)=0,ISBLANK(J14)=FALSE),"",ISNUMBER(SEARCH(", "&amp;J14,H14))),"City/Postal Code/Country Found in Address",IF(AND(LEN(L14)=0,ISBLANK(L14)=FALSE),"",ISNUMBER(SEARCH(","&amp;L14,H14))),"City/Postal Code/Country Found in Address",IF(AND(LEN(J14)=0,ISBLANK(J14)=FALSE),"",ISNUMBER(SEARCH(","&amp;J14,H14))),"City/Postal Code/Country Found in Address"),"")</f>
        <v/>
      </c>
      <c r="AD14" s="2" t="str">
        <f t="shared" si="6"/>
        <v/>
      </c>
      <c r="AE14" s="2" t="str" cm="1">
        <f t="array" ref="AE14">IFERROR(IF(VLOOKUP(LEFT(M14,MIN(SEARCH({1,2,3,4,5,6,7,8,9,0},M14&amp;{1,2,3,4,5,6,7,8,9,0}))-1),Country_Codes!$N:$N,1,0)&gt;0,"PO Number may be incorrect",""),"")</f>
        <v/>
      </c>
      <c r="AF14" s="2" t="str">
        <f t="shared" si="7"/>
        <v/>
      </c>
      <c r="AG14" s="2" t="str">
        <f t="shared" si="8"/>
        <v/>
      </c>
      <c r="AH14" s="2" t="str">
        <f t="shared" si="9"/>
        <v/>
      </c>
      <c r="AI14" s="2" t="str" cm="1">
        <f t="array" ref="AI14">IF(G14="","",_xlfn.IFNA(_xlfn.IFS(L14=VLOOKUP(L14,Country_Codes!$M:$M,1,0)=TRUE,""),"Please check the country code"))</f>
        <v/>
      </c>
      <c r="AJ14" s="2" t="str">
        <f t="shared" si="11"/>
        <v xml:space="preserve">Special Characters Found in City; </v>
      </c>
      <c r="AK14" s="2"/>
      <c r="AM14" s="36">
        <f t="shared" si="12"/>
        <v>0</v>
      </c>
      <c r="AN14" s="36">
        <f t="shared" si="13"/>
        <v>0</v>
      </c>
      <c r="AO14" s="36">
        <f t="shared" si="14"/>
        <v>0</v>
      </c>
      <c r="AP14" s="36">
        <f t="shared" si="15"/>
        <v>1</v>
      </c>
      <c r="AQ14" s="36">
        <f t="shared" si="16"/>
        <v>1</v>
      </c>
      <c r="AV14" s="41">
        <v>45431</v>
      </c>
      <c r="AW14" t="str">
        <v>SampleCorp Ltd</v>
      </c>
    </row>
    <row r="15" spans="1:52" ht="15.75" x14ac:dyDescent="0.25">
      <c r="A15" s="40">
        <v>45594</v>
      </c>
      <c r="B15" s="11" t="s">
        <v>473</v>
      </c>
      <c r="C15" s="11" t="s">
        <v>3</v>
      </c>
      <c r="D15" s="11" t="s">
        <v>478</v>
      </c>
      <c r="E15" s="11" t="s">
        <v>479</v>
      </c>
      <c r="F15" s="11" t="s">
        <v>479</v>
      </c>
      <c r="G15" s="11" t="s">
        <v>493</v>
      </c>
      <c r="H15" s="11" t="s">
        <v>500</v>
      </c>
      <c r="I15" s="11" t="s">
        <v>460</v>
      </c>
      <c r="J15" s="11" t="s">
        <v>97</v>
      </c>
      <c r="K15" s="11" t="s">
        <v>461</v>
      </c>
      <c r="L15" s="11" t="s">
        <v>33</v>
      </c>
      <c r="M15" s="11" t="s">
        <v>505</v>
      </c>
      <c r="N15" s="11" t="s">
        <v>30</v>
      </c>
      <c r="O15" s="11" t="s">
        <v>30</v>
      </c>
      <c r="P15" s="11" t="s">
        <v>452</v>
      </c>
      <c r="Q15" s="7"/>
      <c r="R15" s="2" t="str">
        <f t="shared" ref="R15:R46" si="17">IF(G15=G14,"","Unique Record")</f>
        <v/>
      </c>
      <c r="S15" s="2" t="str">
        <f t="shared" ref="S15:S46" si="18">IF(F15="","",IF(EXACT(F15,(UPPER(F15))),"Account Upper Case",""))</f>
        <v/>
      </c>
      <c r="T15" s="2" t="str">
        <f t="shared" ref="T15:T46" si="19">IF(F15="","",IF(EXACT(F15,(LOWER(F15))),"Account Lower Case",""))</f>
        <v/>
      </c>
      <c r="U15" s="2" t="str">
        <f t="shared" ref="U15:U46" si="20">IF(EXACT(H15,PROPER(H15)),"","Billing Street - casing")</f>
        <v/>
      </c>
      <c r="V15" s="2" t="str">
        <f t="shared" ref="V15:V46" si="21">IF(EXACT(I15,PROPER(I15)),"","City - casing")</f>
        <v/>
      </c>
      <c r="W15" s="2" t="str">
        <f t="shared" si="10"/>
        <v/>
      </c>
      <c r="X15" s="2" t="str" cm="1">
        <f t="array" ref="X15">IF((SUMPRODUCT(--ISNUMBER(SEARCH({"!","@","#","$","%","^","&amp;","~*","(",")","_","+","=","{","}","[","]","|","\",":",";","'","""","&lt;","&gt;",",",".","~?","/","~~","`"}, I15)))&gt;0)=TRUE,"Special Characters Found in City","")</f>
        <v/>
      </c>
      <c r="Y15" s="2" t="str" cm="1">
        <f t="array" ref="Y15">IF((SUMPRODUCT(--ISNUMBER(SEARCH({"!","@","#","$","%","^","~*","(",")","_","+","=","{","}","[","]","|","\",":",";","'","""","&lt;","&gt;","~?","/","~~","`"},F15)))&gt;0)=TRUE,"Special Characters Found in Account field","")</f>
        <v/>
      </c>
      <c r="Z15" s="2" t="str" cm="1">
        <f t="array" ref="Z15">IF(SUM(--ISNUMBER(SEARCH({1,2,3,4,5,6,7,8,9,0},MID(H15,(SEARCH(" E ",H15)-1),1))))+SUM(--ISNUMBER(SEARCH({1,2,3,4,5,6,7,8,9,0},MID(H15,(SEARCH(" E ",H15)+3),1))))=2,"",IF(SUM(--ISNUMBER(SEARCH({"Parte E","Apoquindo N"},H15)))&gt;0,"",IF(OR(RIGHT(H15,3)=" NE",RIGHT(H15,3)=" NW",RIGHT(H15,3)=" SW",RIGHT(H15,3)=" SE",RIGHT(H15,2)=" N",RIGHT(H15,2)=" E",RIGHT(H15,2)=" W",RIGHT(H15,2)=" S",LEFT(H15,3)="NE ",LEFT(H15,3)="NW ",LEFT(H15,3)="SW ",LEFT(H15,3)="SE ",LEFT(H15,2)="N ",LEFT(H15,2)="E ",LEFT(H15,2)="W ",LEFT(H15,2)="S "),"Directional Check",IF(SUM(--ISNUMBER(SEARCH({" N "," E "," W "," S "," NE "," NW "," SW "," SE ","N.E","N.W","S.W","S.E","E.","N.","S.","W."},H15)))&gt;0,"Directional Check",IF(SUM(--ISNUMBER(SEARCH({1,2,3,4,5,6,7,8,9,0},MID(H15,(SEARCH("nd ",H15)-1),1))))+SUM(--ISNUMBER(SEARCH({1,2,3,4,5,6,7,8,9,0},MID(H15,(SEARCH("rd ",H15)-1),1)))+SUM(--ISNUMBER(SEARCH({1,2,3,4,5,6,7,8,9,0},MID(H15,(SEARCH("st ",H15)-1),1))))+SUM(--ISNUMBER(SEARCH({1,2,3,4,5,6,7,8,9,0},MID(H15,(SEARCH("th ",H15)-1),1)))))&gt;0,"","")))))</f>
        <v/>
      </c>
      <c r="AA15" s="2" t="str">
        <f>IF(IF(L15="US",IFERROR(VLOOKUP(J15,Country_Codes!$B:$B,1,0)=J15,"US State Code Error"),IF(L15="CA",IFERROR(VLOOKUP(J15,Country_Codes!$E:$E,1,0)=J15,"Canada State Code Error"),IF(L15="BR",IFERROR(VLOOKUP(J15,Country_Codes!$H:$H,1,0)=J15,"Brazil State Code Error"),IF(L15="AU",IFERROR(VLOOKUP(J15,Country_Codes!$K:$K,1,0)=J15,"Australia State Code Error"),""))))=TRUE,"",IF(L15="US",IFERROR(VLOOKUP(J15,Country_Codes!$B:$B,1,0)=J15,"US State Code Error"),IF(L15="CA",IFERROR(VLOOKUP(J15,Country_Codes!$E:$E,1,0)=J15,"Canada State Code Error"),IF(L15="BR",IFERROR(VLOOKUP(J15,Country_Codes!$H:$H,1,0)=J15,"Brazil State Code Error"),IF(L15="AU",IFERROR(VLOOKUP(J15,Country_Codes!$K:$K,1,0)=J15,"Australia State Code Error"),"")))))</f>
        <v/>
      </c>
      <c r="AB15" s="2" t="str">
        <f t="shared" ref="AB15:AB46" si="22">IF(OR(L15="US",L15="CA",L15="BR",L15="AU"),IF((EXACT(UPPER(J15),J15)),"","Country Code Casing"),IF(EXACT(J15,PROPER(J15)),"","Billing State casing"))</f>
        <v/>
      </c>
      <c r="AC15" s="2" t="str" cm="1">
        <f t="array" ref="AC15">IFERROR(_xlfn.IFS(IF(AND(LEN(I15)=0,ISBLANK(I15)=FALSE),"",ISNUMBER(SEARCH(I15,H15))),"City/Postal Code/Country Found in Address",IF(AND(LEN(K15)=0,ISBLANK(K15)=FALSE),"",ISNUMBER(SEARCH(K15,H15))),"City/Postal Code/Country Found in Address",IF(AND(LEN(L15)=0,ISBLANK(L15)=FALSE),"",ISNUMBER(SEARCH(", "&amp;L15,H15))),"City/Postal Code/Country Found in Address",IF(AND(LEN(J15)=0,ISBLANK(J15)=FALSE),"",ISNUMBER(SEARCH(", "&amp;J15,H15))),"City/Postal Code/Country Found in Address",IF(AND(LEN(L15)=0,ISBLANK(L15)=FALSE),"",ISNUMBER(SEARCH(","&amp;L15,H15))),"City/Postal Code/Country Found in Address",IF(AND(LEN(J15)=0,ISBLANK(J15)=FALSE),"",ISNUMBER(SEARCH(","&amp;J15,H15))),"City/Postal Code/Country Found in Address"),"")</f>
        <v/>
      </c>
      <c r="AD15" s="2" t="str">
        <f t="shared" ref="AD15:AD46" si="23">IF(ISNUMBER(SEARCH("PO",N15)),"PO# Entered in Tax ID Field","")</f>
        <v/>
      </c>
      <c r="AE15" s="2" t="str" cm="1">
        <f t="array" ref="AE15">IFERROR(IF(VLOOKUP(LEFT(M15,MIN(SEARCH({1,2,3,4,5,6,7,8,9,0},M15&amp;{1,2,3,4,5,6,7,8,9,0}))-1),Country_Codes!$N:$N,1,0)&gt;0,"PO Number may be incorrect",""),"")</f>
        <v/>
      </c>
      <c r="AF15" s="2" t="str">
        <f t="shared" ref="AF15:AF46" si="24">IF(N15="","",IF(EXACT(L15,LEFT(N15,2)),IF(EXACT(MID(N15,3,1)," "),"Check the Space inbetween County code &amp; VAT",""),"Check the VAT Country Code Format"))</f>
        <v/>
      </c>
      <c r="AG15" s="2" t="str">
        <f t="shared" ref="AG15:AG46" si="25">IF((ISNUMBER(SEARCH("@",P15)))&gt;0,"",IF(IF(--(ISNUMBER(SEARCH("'",P15)))&gt;0,OR(EXACT(PROPER(P15),P15),EXACT((PROPER(LEFT(P15,FIND("'",P15)-2))&amp;LOWER(MID(P15,FIND("'",P15)-1,1))&amp;PROPER(MID(P15,FIND("'",P15)+0,LEN(P15)-FIND("'",P15)+1))),P15)),"Please check Billing Contact Casing")=TRUE,"","Please check Billing Contact casing"))</f>
        <v/>
      </c>
      <c r="AH15" s="2" t="str">
        <f t="shared" ref="AH15:AH46" si="26">IF(OR(L15="AS",L15="FM",L15="GU",L15="MH",L15="MP",L15="PW",L15="PR",L15="VI",L15="UM"),"US Territories Check","")</f>
        <v/>
      </c>
      <c r="AI15" s="2" t="str" cm="1">
        <f t="array" ref="AI15">IF(G15="","",_xlfn.IFNA(_xlfn.IFS(L15=VLOOKUP(L15,Country_Codes!$M:$M,1,0)=TRUE,""),"Please check the country code"))</f>
        <v/>
      </c>
      <c r="AJ15" s="2" t="str">
        <f t="shared" si="11"/>
        <v/>
      </c>
      <c r="AK15" s="2"/>
      <c r="AM15" s="36">
        <f t="shared" si="12"/>
        <v>0</v>
      </c>
      <c r="AN15" s="36">
        <f t="shared" si="13"/>
        <v>0</v>
      </c>
      <c r="AO15" s="36">
        <f t="shared" si="14"/>
        <v>0</v>
      </c>
      <c r="AP15" s="36">
        <f t="shared" si="15"/>
        <v>0</v>
      </c>
      <c r="AQ15" s="36">
        <f t="shared" si="16"/>
        <v>0</v>
      </c>
      <c r="AV15" s="41">
        <v>45432</v>
      </c>
      <c r="AW15" t="str">
        <v>SampleCorp Partners</v>
      </c>
    </row>
    <row r="16" spans="1:52" ht="15.75" x14ac:dyDescent="0.25">
      <c r="A16" s="40">
        <v>45596</v>
      </c>
      <c r="B16" s="11" t="s">
        <v>474</v>
      </c>
      <c r="C16" s="11" t="s">
        <v>11</v>
      </c>
      <c r="D16" s="11" t="s">
        <v>480</v>
      </c>
      <c r="E16" s="11" t="s">
        <v>481</v>
      </c>
      <c r="F16" s="11" t="s">
        <v>531</v>
      </c>
      <c r="G16" s="11" t="s">
        <v>494</v>
      </c>
      <c r="H16" s="11" t="s">
        <v>536</v>
      </c>
      <c r="I16" s="11" t="s">
        <v>457</v>
      </c>
      <c r="J16" s="11" t="s">
        <v>47</v>
      </c>
      <c r="K16" s="11" t="s">
        <v>462</v>
      </c>
      <c r="L16" s="11" t="s">
        <v>33</v>
      </c>
      <c r="M16" s="11" t="s">
        <v>30</v>
      </c>
      <c r="N16" s="11" t="s">
        <v>30</v>
      </c>
      <c r="O16" s="11" t="s">
        <v>507</v>
      </c>
      <c r="P16" s="11" t="s">
        <v>30</v>
      </c>
      <c r="Q16" s="7"/>
      <c r="R16" s="2" t="str">
        <f t="shared" si="17"/>
        <v>Unique Record</v>
      </c>
      <c r="S16" s="2" t="str">
        <f t="shared" si="18"/>
        <v/>
      </c>
      <c r="T16" s="2" t="str">
        <f t="shared" si="19"/>
        <v/>
      </c>
      <c r="U16" s="2" t="str">
        <f t="shared" si="20"/>
        <v/>
      </c>
      <c r="V16" s="2" t="str">
        <f t="shared" si="21"/>
        <v/>
      </c>
      <c r="W16" s="2" t="str">
        <f t="shared" si="10"/>
        <v/>
      </c>
      <c r="X16" s="2" t="str" cm="1">
        <f t="array" ref="X16">IF((SUMPRODUCT(--ISNUMBER(SEARCH({"!","@","#","$","%","^","&amp;","~*","(",")","_","+","=","{","}","[","]","|","\",":",";","'","""","&lt;","&gt;",",",".","~?","/","~~","`"}, I16)))&gt;0)=TRUE,"Special Characters Found in City","")</f>
        <v/>
      </c>
      <c r="Y16" s="2" t="str" cm="1">
        <f t="array" ref="Y16">IF((SUMPRODUCT(--ISNUMBER(SEARCH({"!","@","#","$","%","^","~*","(",")","_","+","=","{","}","[","]","|","\",":",";","'","""","&lt;","&gt;","~?","/","~~","`"},F16)))&gt;0)=TRUE,"Special Characters Found in Account field","")</f>
        <v/>
      </c>
      <c r="Z16" s="2" t="str" cm="1">
        <f t="array" ref="Z16">IF(SUM(--ISNUMBER(SEARCH({1,2,3,4,5,6,7,8,9,0},MID(H16,(SEARCH(" E ",H16)-1),1))))+SUM(--ISNUMBER(SEARCH({1,2,3,4,5,6,7,8,9,0},MID(H16,(SEARCH(" E ",H16)+3),1))))=2,"",IF(SUM(--ISNUMBER(SEARCH({"Parte E","Apoquindo N"},H16)))&gt;0,"",IF(OR(RIGHT(H16,3)=" NE",RIGHT(H16,3)=" NW",RIGHT(H16,3)=" SW",RIGHT(H16,3)=" SE",RIGHT(H16,2)=" N",RIGHT(H16,2)=" E",RIGHT(H16,2)=" W",RIGHT(H16,2)=" S",LEFT(H16,3)="NE ",LEFT(H16,3)="NW ",LEFT(H16,3)="SW ",LEFT(H16,3)="SE ",LEFT(H16,2)="N ",LEFT(H16,2)="E ",LEFT(H16,2)="W ",LEFT(H16,2)="S "),"Directional Check",IF(SUM(--ISNUMBER(SEARCH({" N "," E "," W "," S "," NE "," NW "," SW "," SE ","N.E","N.W","S.W","S.E","E.","N.","S.","W."},H16)))&gt;0,"Directional Check",IF(SUM(--ISNUMBER(SEARCH({1,2,3,4,5,6,7,8,9,0},MID(H16,(SEARCH("nd ",H16)-1),1))))+SUM(--ISNUMBER(SEARCH({1,2,3,4,5,6,7,8,9,0},MID(H16,(SEARCH("rd ",H16)-1),1)))+SUM(--ISNUMBER(SEARCH({1,2,3,4,5,6,7,8,9,0},MID(H16,(SEARCH("st ",H16)-1),1))))+SUM(--ISNUMBER(SEARCH({1,2,3,4,5,6,7,8,9,0},MID(H16,(SEARCH("th ",H16)-1),1)))))&gt;0,"","")))))</f>
        <v/>
      </c>
      <c r="AA16" s="2" t="str">
        <f>IF(IF(L16="US",IFERROR(VLOOKUP(J16,Country_Codes!$B:$B,1,0)=J16,"US State Code Error"),IF(L16="CA",IFERROR(VLOOKUP(J16,Country_Codes!$E:$E,1,0)=J16,"Canada State Code Error"),IF(L16="BR",IFERROR(VLOOKUP(J16,Country_Codes!$H:$H,1,0)=J16,"Brazil State Code Error"),IF(L16="AU",IFERROR(VLOOKUP(J16,Country_Codes!$K:$K,1,0)=J16,"Australia State Code Error"),""))))=TRUE,"",IF(L16="US",IFERROR(VLOOKUP(J16,Country_Codes!$B:$B,1,0)=J16,"US State Code Error"),IF(L16="CA",IFERROR(VLOOKUP(J16,Country_Codes!$E:$E,1,0)=J16,"Canada State Code Error"),IF(L16="BR",IFERROR(VLOOKUP(J16,Country_Codes!$H:$H,1,0)=J16,"Brazil State Code Error"),IF(L16="AU",IFERROR(VLOOKUP(J16,Country_Codes!$K:$K,1,0)=J16,"Australia State Code Error"),"")))))</f>
        <v/>
      </c>
      <c r="AB16" s="2" t="str">
        <f t="shared" si="22"/>
        <v/>
      </c>
      <c r="AC16" s="2" t="str" cm="1">
        <f t="array" ref="AC16">IFERROR(_xlfn.IFS(IF(AND(LEN(I16)=0,ISBLANK(I16)=FALSE),"",ISNUMBER(SEARCH(I16,H16))),"City/Postal Code/Country Found in Address",IF(AND(LEN(K16)=0,ISBLANK(K16)=FALSE),"",ISNUMBER(SEARCH(K16,H16))),"City/Postal Code/Country Found in Address",IF(AND(LEN(L16)=0,ISBLANK(L16)=FALSE),"",ISNUMBER(SEARCH(", "&amp;L16,H16))),"City/Postal Code/Country Found in Address",IF(AND(LEN(J16)=0,ISBLANK(J16)=FALSE),"",ISNUMBER(SEARCH(", "&amp;J16,H16))),"City/Postal Code/Country Found in Address",IF(AND(LEN(L16)=0,ISBLANK(L16)=FALSE),"",ISNUMBER(SEARCH(","&amp;L16,H16))),"City/Postal Code/Country Found in Address",IF(AND(LEN(J16)=0,ISBLANK(J16)=FALSE),"",ISNUMBER(SEARCH(","&amp;J16,H16))),"City/Postal Code/Country Found in Address"),"")</f>
        <v/>
      </c>
      <c r="AD16" s="2" t="str">
        <f t="shared" si="23"/>
        <v/>
      </c>
      <c r="AE16" s="2" t="str" cm="1">
        <f t="array" ref="AE16">IFERROR(IF(VLOOKUP(LEFT(M16,MIN(SEARCH({1,2,3,4,5,6,7,8,9,0},M16&amp;{1,2,3,4,5,6,7,8,9,0}))-1),Country_Codes!$N:$N,1,0)&gt;0,"PO Number may be incorrect",""),"")</f>
        <v/>
      </c>
      <c r="AF16" s="2" t="str">
        <f t="shared" si="24"/>
        <v/>
      </c>
      <c r="AG16" s="2" t="str">
        <f t="shared" si="25"/>
        <v/>
      </c>
      <c r="AH16" s="2" t="str">
        <f t="shared" si="26"/>
        <v/>
      </c>
      <c r="AI16" s="2" t="str" cm="1">
        <f t="array" ref="AI16">IF(G16="","",_xlfn.IFNA(_xlfn.IFS(L16=VLOOKUP(L16,Country_Codes!$M:$M,1,0)=TRUE,""),"Please check the country code"))</f>
        <v/>
      </c>
      <c r="AJ16" s="2" t="str">
        <f t="shared" si="11"/>
        <v/>
      </c>
      <c r="AK16" s="2"/>
      <c r="AM16" s="36">
        <f t="shared" si="12"/>
        <v>0</v>
      </c>
      <c r="AN16" s="36">
        <f t="shared" si="13"/>
        <v>0</v>
      </c>
      <c r="AO16" s="36">
        <f t="shared" si="14"/>
        <v>0</v>
      </c>
      <c r="AP16" s="36">
        <f t="shared" si="15"/>
        <v>0</v>
      </c>
      <c r="AQ16" s="36">
        <f t="shared" si="16"/>
        <v>0</v>
      </c>
      <c r="AV16" s="41">
        <v>45433</v>
      </c>
      <c r="AW16" t="str">
        <v>SampleCorp Products, Inc.</v>
      </c>
    </row>
    <row r="17" spans="1:49" ht="15.75" x14ac:dyDescent="0.25">
      <c r="A17" s="40">
        <v>45574</v>
      </c>
      <c r="B17" s="11" t="s">
        <v>473</v>
      </c>
      <c r="C17" s="11" t="s">
        <v>11</v>
      </c>
      <c r="D17" s="11" t="s">
        <v>482</v>
      </c>
      <c r="E17" s="11" t="s">
        <v>483</v>
      </c>
      <c r="F17" s="11" t="s">
        <v>488</v>
      </c>
      <c r="G17" s="11" t="s">
        <v>495</v>
      </c>
      <c r="H17" s="11" t="s">
        <v>501</v>
      </c>
      <c r="I17" s="11" t="s">
        <v>463</v>
      </c>
      <c r="J17" s="11" t="s">
        <v>161</v>
      </c>
      <c r="K17" s="11" t="s">
        <v>464</v>
      </c>
      <c r="L17" s="11" t="s">
        <v>57</v>
      </c>
      <c r="M17" s="11">
        <v>5600004</v>
      </c>
      <c r="N17" s="11" t="s">
        <v>30</v>
      </c>
      <c r="O17" s="11" t="s">
        <v>508</v>
      </c>
      <c r="P17" s="11" t="s">
        <v>30</v>
      </c>
      <c r="Q17" s="7"/>
      <c r="R17" s="2" t="str">
        <f t="shared" si="17"/>
        <v>Unique Record</v>
      </c>
      <c r="S17" s="2" t="str">
        <f t="shared" si="18"/>
        <v/>
      </c>
      <c r="T17" s="2" t="str">
        <f t="shared" si="19"/>
        <v/>
      </c>
      <c r="U17" s="2" t="str">
        <f t="shared" si="20"/>
        <v/>
      </c>
      <c r="V17" s="2" t="str">
        <f t="shared" si="21"/>
        <v/>
      </c>
      <c r="W17" s="2" t="str">
        <f t="shared" si="10"/>
        <v/>
      </c>
      <c r="X17" s="2" t="str" cm="1">
        <f t="array" ref="X17">IF((SUMPRODUCT(--ISNUMBER(SEARCH({"!","@","#","$","%","^","&amp;","~*","(",")","_","+","=","{","}","[","]","|","\",":",";","'","""","&lt;","&gt;",",",".","~?","/","~~","`"}, I17)))&gt;0)=TRUE,"Special Characters Found in City","")</f>
        <v/>
      </c>
      <c r="Y17" s="2" t="str" cm="1">
        <f t="array" ref="Y17">IF((SUMPRODUCT(--ISNUMBER(SEARCH({"!","@","#","$","%","^","~*","(",")","_","+","=","{","}","[","]","|","\",":",";","'","""","&lt;","&gt;","~?","/","~~","`"},F17)))&gt;0)=TRUE,"Special Characters Found in Account field","")</f>
        <v/>
      </c>
      <c r="Z17" s="2" t="str" cm="1">
        <f t="array" ref="Z17">IF(SUM(--ISNUMBER(SEARCH({1,2,3,4,5,6,7,8,9,0},MID(H17,(SEARCH(" E ",H17)-1),1))))+SUM(--ISNUMBER(SEARCH({1,2,3,4,5,6,7,8,9,0},MID(H17,(SEARCH(" E ",H17)+3),1))))=2,"",IF(SUM(--ISNUMBER(SEARCH({"Parte E","Apoquindo N"},H17)))&gt;0,"",IF(OR(RIGHT(H17,3)=" NE",RIGHT(H17,3)=" NW",RIGHT(H17,3)=" SW",RIGHT(H17,3)=" SE",RIGHT(H17,2)=" N",RIGHT(H17,2)=" E",RIGHT(H17,2)=" W",RIGHT(H17,2)=" S",LEFT(H17,3)="NE ",LEFT(H17,3)="NW ",LEFT(H17,3)="SW ",LEFT(H17,3)="SE ",LEFT(H17,2)="N ",LEFT(H17,2)="E ",LEFT(H17,2)="W ",LEFT(H17,2)="S "),"Directional Check",IF(SUM(--ISNUMBER(SEARCH({" N "," E "," W "," S "," NE "," NW "," SW "," SE ","N.E","N.W","S.W","S.E","E.","N.","S.","W."},H17)))&gt;0,"Directional Check",IF(SUM(--ISNUMBER(SEARCH({1,2,3,4,5,6,7,8,9,0},MID(H17,(SEARCH("nd ",H17)-1),1))))+SUM(--ISNUMBER(SEARCH({1,2,3,4,5,6,7,8,9,0},MID(H17,(SEARCH("rd ",H17)-1),1)))+SUM(--ISNUMBER(SEARCH({1,2,3,4,5,6,7,8,9,0},MID(H17,(SEARCH("st ",H17)-1),1))))+SUM(--ISNUMBER(SEARCH({1,2,3,4,5,6,7,8,9,0},MID(H17,(SEARCH("th ",H17)-1),1)))))&gt;0,"","")))))</f>
        <v/>
      </c>
      <c r="AA17" s="2" t="str">
        <f>IF(IF(L17="US",IFERROR(VLOOKUP(J17,Country_Codes!$B:$B,1,0)=J17,"US State Code Error"),IF(L17="CA",IFERROR(VLOOKUP(J17,Country_Codes!$E:$E,1,0)=J17,"Canada State Code Error"),IF(L17="BR",IFERROR(VLOOKUP(J17,Country_Codes!$H:$H,1,0)=J17,"Brazil State Code Error"),IF(L17="AU",IFERROR(VLOOKUP(J17,Country_Codes!$K:$K,1,0)=J17,"Australia State Code Error"),""))))=TRUE,"",IF(L17="US",IFERROR(VLOOKUP(J17,Country_Codes!$B:$B,1,0)=J17,"US State Code Error"),IF(L17="CA",IFERROR(VLOOKUP(J17,Country_Codes!$E:$E,1,0)=J17,"Canada State Code Error"),IF(L17="BR",IFERROR(VLOOKUP(J17,Country_Codes!$H:$H,1,0)=J17,"Brazil State Code Error"),IF(L17="AU",IFERROR(VLOOKUP(J17,Country_Codes!$K:$K,1,0)=J17,"Australia State Code Error"),"")))))</f>
        <v/>
      </c>
      <c r="AB17" s="2" t="str">
        <f t="shared" si="22"/>
        <v/>
      </c>
      <c r="AC17" s="2" t="str" cm="1">
        <f t="array" ref="AC17">IFERROR(_xlfn.IFS(IF(AND(LEN(I17)=0,ISBLANK(I17)=FALSE),"",ISNUMBER(SEARCH(I17,H17))),"City/Postal Code/Country Found in Address",IF(AND(LEN(K17)=0,ISBLANK(K17)=FALSE),"",ISNUMBER(SEARCH(K17,H17))),"City/Postal Code/Country Found in Address",IF(AND(LEN(L17)=0,ISBLANK(L17)=FALSE),"",ISNUMBER(SEARCH(", "&amp;L17,H17))),"City/Postal Code/Country Found in Address",IF(AND(LEN(J17)=0,ISBLANK(J17)=FALSE),"",ISNUMBER(SEARCH(", "&amp;J17,H17))),"City/Postal Code/Country Found in Address",IF(AND(LEN(L17)=0,ISBLANK(L17)=FALSE),"",ISNUMBER(SEARCH(","&amp;L17,H17))),"City/Postal Code/Country Found in Address",IF(AND(LEN(J17)=0,ISBLANK(J17)=FALSE),"",ISNUMBER(SEARCH(","&amp;J17,H17))),"City/Postal Code/Country Found in Address"),"")</f>
        <v/>
      </c>
      <c r="AD17" s="2" t="str">
        <f t="shared" si="23"/>
        <v/>
      </c>
      <c r="AE17" s="2" t="str" cm="1">
        <f t="array" ref="AE17">IFERROR(IF(VLOOKUP(LEFT(M17,MIN(SEARCH({1,2,3,4,5,6,7,8,9,0},M17&amp;{1,2,3,4,5,6,7,8,9,0}))-1),Country_Codes!$N:$N,1,0)&gt;0,"PO Number may be incorrect",""),"")</f>
        <v/>
      </c>
      <c r="AF17" s="2" t="str">
        <f t="shared" si="24"/>
        <v/>
      </c>
      <c r="AG17" s="2" t="str">
        <f t="shared" si="25"/>
        <v/>
      </c>
      <c r="AH17" s="2" t="str">
        <f t="shared" si="26"/>
        <v/>
      </c>
      <c r="AI17" s="2" t="str" cm="1">
        <f t="array" ref="AI17">IF(G17="","",_xlfn.IFNA(_xlfn.IFS(L17=VLOOKUP(L17,Country_Codes!$M:$M,1,0)=TRUE,""),"Please check the country code"))</f>
        <v/>
      </c>
      <c r="AJ17" s="2" t="str">
        <f t="shared" si="11"/>
        <v/>
      </c>
      <c r="AK17" s="2"/>
      <c r="AM17" s="36">
        <f t="shared" si="12"/>
        <v>0</v>
      </c>
      <c r="AN17" s="36">
        <f t="shared" si="13"/>
        <v>0</v>
      </c>
      <c r="AO17" s="36">
        <f t="shared" si="14"/>
        <v>0</v>
      </c>
      <c r="AP17" s="36">
        <f t="shared" si="15"/>
        <v>0</v>
      </c>
      <c r="AQ17" s="36">
        <f t="shared" si="16"/>
        <v>0</v>
      </c>
      <c r="AV17" s="41">
        <v>45434</v>
      </c>
      <c r="AW17" t="str">
        <v>SampleCorp Technologies, Inc.</v>
      </c>
    </row>
    <row r="18" spans="1:49" ht="15.75" x14ac:dyDescent="0.25">
      <c r="A18" s="40">
        <v>45393</v>
      </c>
      <c r="B18" s="11" t="s">
        <v>475</v>
      </c>
      <c r="C18" s="11" t="s">
        <v>9</v>
      </c>
      <c r="D18" s="11">
        <v>3587</v>
      </c>
      <c r="E18" s="11">
        <v>4490</v>
      </c>
      <c r="F18" s="11" t="s">
        <v>488</v>
      </c>
      <c r="G18" s="11" t="s">
        <v>495</v>
      </c>
      <c r="H18" s="11" t="s">
        <v>501</v>
      </c>
      <c r="I18" s="11" t="s">
        <v>463</v>
      </c>
      <c r="J18" s="11" t="s">
        <v>161</v>
      </c>
      <c r="K18" s="11" t="s">
        <v>464</v>
      </c>
      <c r="L18" s="11" t="s">
        <v>57</v>
      </c>
      <c r="M18" s="11">
        <v>5600004</v>
      </c>
      <c r="N18" s="11" t="s">
        <v>30</v>
      </c>
      <c r="O18" s="11" t="s">
        <v>508</v>
      </c>
      <c r="P18" s="11" t="s">
        <v>30</v>
      </c>
      <c r="Q18" s="7"/>
      <c r="R18" s="2" t="str">
        <f t="shared" si="17"/>
        <v/>
      </c>
      <c r="S18" s="2" t="str">
        <f t="shared" si="18"/>
        <v/>
      </c>
      <c r="T18" s="2" t="str">
        <f t="shared" si="19"/>
        <v/>
      </c>
      <c r="U18" s="2" t="str">
        <f t="shared" si="20"/>
        <v/>
      </c>
      <c r="V18" s="2" t="str">
        <f t="shared" si="21"/>
        <v/>
      </c>
      <c r="W18" s="2" t="str">
        <f t="shared" si="10"/>
        <v/>
      </c>
      <c r="X18" s="2" t="str" cm="1">
        <f t="array" ref="X18">IF((SUMPRODUCT(--ISNUMBER(SEARCH({"!","@","#","$","%","^","&amp;","~*","(",")","_","+","=","{","}","[","]","|","\",":",";","'","""","&lt;","&gt;",",",".","~?","/","~~","`"}, I18)))&gt;0)=TRUE,"Special Characters Found in City","")</f>
        <v/>
      </c>
      <c r="Y18" s="2" t="str" cm="1">
        <f t="array" ref="Y18">IF((SUMPRODUCT(--ISNUMBER(SEARCH({"!","@","#","$","%","^","~*","(",")","_","+","=","{","}","[","]","|","\",":",";","'","""","&lt;","&gt;","~?","/","~~","`"},F18)))&gt;0)=TRUE,"Special Characters Found in Account field","")</f>
        <v/>
      </c>
      <c r="Z18" s="2" t="str" cm="1">
        <f t="array" ref="Z18">IF(SUM(--ISNUMBER(SEARCH({1,2,3,4,5,6,7,8,9,0},MID(H18,(SEARCH(" E ",H18)-1),1))))+SUM(--ISNUMBER(SEARCH({1,2,3,4,5,6,7,8,9,0},MID(H18,(SEARCH(" E ",H18)+3),1))))=2,"",IF(SUM(--ISNUMBER(SEARCH({"Parte E","Apoquindo N"},H18)))&gt;0,"",IF(OR(RIGHT(H18,3)=" NE",RIGHT(H18,3)=" NW",RIGHT(H18,3)=" SW",RIGHT(H18,3)=" SE",RIGHT(H18,2)=" N",RIGHT(H18,2)=" E",RIGHT(H18,2)=" W",RIGHT(H18,2)=" S",LEFT(H18,3)="NE ",LEFT(H18,3)="NW ",LEFT(H18,3)="SW ",LEFT(H18,3)="SE ",LEFT(H18,2)="N ",LEFT(H18,2)="E ",LEFT(H18,2)="W ",LEFT(H18,2)="S "),"Directional Check",IF(SUM(--ISNUMBER(SEARCH({" N "," E "," W "," S "," NE "," NW "," SW "," SE ","N.E","N.W","S.W","S.E","E.","N.","S.","W."},H18)))&gt;0,"Directional Check",IF(SUM(--ISNUMBER(SEARCH({1,2,3,4,5,6,7,8,9,0},MID(H18,(SEARCH("nd ",H18)-1),1))))+SUM(--ISNUMBER(SEARCH({1,2,3,4,5,6,7,8,9,0},MID(H18,(SEARCH("rd ",H18)-1),1)))+SUM(--ISNUMBER(SEARCH({1,2,3,4,5,6,7,8,9,0},MID(H18,(SEARCH("st ",H18)-1),1))))+SUM(--ISNUMBER(SEARCH({1,2,3,4,5,6,7,8,9,0},MID(H18,(SEARCH("th ",H18)-1),1)))))&gt;0,"","")))))</f>
        <v/>
      </c>
      <c r="AA18" s="2" t="str">
        <f>IF(IF(L18="US",IFERROR(VLOOKUP(J18,Country_Codes!$B:$B,1,0)=J18,"US State Code Error"),IF(L18="CA",IFERROR(VLOOKUP(J18,Country_Codes!$E:$E,1,0)=J18,"Canada State Code Error"),IF(L18="BR",IFERROR(VLOOKUP(J18,Country_Codes!$H:$H,1,0)=J18,"Brazil State Code Error"),IF(L18="AU",IFERROR(VLOOKUP(J18,Country_Codes!$K:$K,1,0)=J18,"Australia State Code Error"),""))))=TRUE,"",IF(L18="US",IFERROR(VLOOKUP(J18,Country_Codes!$B:$B,1,0)=J18,"US State Code Error"),IF(L18="CA",IFERROR(VLOOKUP(J18,Country_Codes!$E:$E,1,0)=J18,"Canada State Code Error"),IF(L18="BR",IFERROR(VLOOKUP(J18,Country_Codes!$H:$H,1,0)=J18,"Brazil State Code Error"),IF(L18="AU",IFERROR(VLOOKUP(J18,Country_Codes!$K:$K,1,0)=J18,"Australia State Code Error"),"")))))</f>
        <v/>
      </c>
      <c r="AB18" s="2" t="str">
        <f t="shared" si="22"/>
        <v/>
      </c>
      <c r="AC18" s="2" t="str" cm="1">
        <f t="array" ref="AC18">IFERROR(_xlfn.IFS(IF(AND(LEN(I18)=0,ISBLANK(I18)=FALSE),"",ISNUMBER(SEARCH(I18,H18))),"City/Postal Code/Country Found in Address",IF(AND(LEN(K18)=0,ISBLANK(K18)=FALSE),"",ISNUMBER(SEARCH(K18,H18))),"City/Postal Code/Country Found in Address",IF(AND(LEN(L18)=0,ISBLANK(L18)=FALSE),"",ISNUMBER(SEARCH(", "&amp;L18,H18))),"City/Postal Code/Country Found in Address",IF(AND(LEN(J18)=0,ISBLANK(J18)=FALSE),"",ISNUMBER(SEARCH(", "&amp;J18,H18))),"City/Postal Code/Country Found in Address",IF(AND(LEN(L18)=0,ISBLANK(L18)=FALSE),"",ISNUMBER(SEARCH(","&amp;L18,H18))),"City/Postal Code/Country Found in Address",IF(AND(LEN(J18)=0,ISBLANK(J18)=FALSE),"",ISNUMBER(SEARCH(","&amp;J18,H18))),"City/Postal Code/Country Found in Address"),"")</f>
        <v/>
      </c>
      <c r="AD18" s="2" t="str">
        <f t="shared" si="23"/>
        <v/>
      </c>
      <c r="AE18" s="2" t="str" cm="1">
        <f t="array" ref="AE18">IFERROR(IF(VLOOKUP(LEFT(M18,MIN(SEARCH({1,2,3,4,5,6,7,8,9,0},M18&amp;{1,2,3,4,5,6,7,8,9,0}))-1),Country_Codes!$N:$N,1,0)&gt;0,"PO Number may be incorrect",""),"")</f>
        <v/>
      </c>
      <c r="AF18" s="2" t="str">
        <f t="shared" si="24"/>
        <v/>
      </c>
      <c r="AG18" s="2" t="str">
        <f t="shared" si="25"/>
        <v/>
      </c>
      <c r="AH18" s="2" t="str">
        <f t="shared" si="26"/>
        <v/>
      </c>
      <c r="AI18" s="2" t="str" cm="1">
        <f t="array" ref="AI18">IF(G18="","",_xlfn.IFNA(_xlfn.IFS(L18=VLOOKUP(L18,Country_Codes!$M:$M,1,0)=TRUE,""),"Please check the country code"))</f>
        <v/>
      </c>
      <c r="AJ18" s="2" t="str">
        <f t="shared" si="11"/>
        <v/>
      </c>
      <c r="AK18" s="2"/>
      <c r="AM18" s="36">
        <f t="shared" si="12"/>
        <v>0</v>
      </c>
      <c r="AN18" s="36">
        <f t="shared" si="13"/>
        <v>0</v>
      </c>
      <c r="AO18" s="36">
        <f t="shared" si="14"/>
        <v>0</v>
      </c>
      <c r="AP18" s="36">
        <f t="shared" si="15"/>
        <v>0</v>
      </c>
      <c r="AQ18" s="36">
        <f t="shared" si="16"/>
        <v>0</v>
      </c>
      <c r="AV18" s="41">
        <v>45435</v>
      </c>
      <c r="AW18" t="str">
        <v>SampleCorp, Inc.</v>
      </c>
    </row>
    <row r="19" spans="1:49" ht="15.75" x14ac:dyDescent="0.25">
      <c r="A19" s="40">
        <v>45315</v>
      </c>
      <c r="B19" s="11" t="s">
        <v>473</v>
      </c>
      <c r="C19" s="11" t="s">
        <v>11</v>
      </c>
      <c r="D19" s="11" t="s">
        <v>484</v>
      </c>
      <c r="E19" s="11" t="s">
        <v>485</v>
      </c>
      <c r="F19" s="11" t="s">
        <v>492</v>
      </c>
      <c r="G19" s="11" t="s">
        <v>496</v>
      </c>
      <c r="H19" s="11" t="s">
        <v>502</v>
      </c>
      <c r="I19" s="11" t="s">
        <v>456</v>
      </c>
      <c r="J19" s="11" t="s">
        <v>107</v>
      </c>
      <c r="K19" s="11" t="s">
        <v>465</v>
      </c>
      <c r="L19" s="11" t="s">
        <v>33</v>
      </c>
      <c r="M19" s="11" t="s">
        <v>30</v>
      </c>
      <c r="N19" s="11" t="s">
        <v>30</v>
      </c>
      <c r="O19" s="11" t="s">
        <v>509</v>
      </c>
      <c r="P19" s="11" t="s">
        <v>30</v>
      </c>
      <c r="Q19" s="7"/>
      <c r="R19" s="2" t="str">
        <f t="shared" si="17"/>
        <v>Unique Record</v>
      </c>
      <c r="S19" s="2" t="str">
        <f t="shared" si="18"/>
        <v/>
      </c>
      <c r="T19" s="2" t="str">
        <f t="shared" si="19"/>
        <v>Account Lower Case</v>
      </c>
      <c r="U19" s="2" t="str">
        <f t="shared" si="20"/>
        <v/>
      </c>
      <c r="V19" s="2" t="str">
        <f t="shared" si="21"/>
        <v/>
      </c>
      <c r="W19" s="2" t="str">
        <f t="shared" si="10"/>
        <v/>
      </c>
      <c r="X19" s="2" t="str" cm="1">
        <f t="array" ref="X19">IF((SUMPRODUCT(--ISNUMBER(SEARCH({"!","@","#","$","%","^","&amp;","~*","(",")","_","+","=","{","}","[","]","|","\",":",";","'","""","&lt;","&gt;",",",".","~?","/","~~","`"}, I19)))&gt;0)=TRUE,"Special Characters Found in City","")</f>
        <v/>
      </c>
      <c r="Y19" s="2" t="str" cm="1">
        <f t="array" ref="Y19">IF((SUMPRODUCT(--ISNUMBER(SEARCH({"!","@","#","$","%","^","~*","(",")","_","+","=","{","}","[","]","|","\",":",";","'","""","&lt;","&gt;","~?","/","~~","`"},F19)))&gt;0)=TRUE,"Special Characters Found in Account field","")</f>
        <v/>
      </c>
      <c r="Z19" s="2" t="str" cm="1">
        <f t="array" ref="Z19">IF(SUM(--ISNUMBER(SEARCH({1,2,3,4,5,6,7,8,9,0},MID(H19,(SEARCH(" E ",H19)-1),1))))+SUM(--ISNUMBER(SEARCH({1,2,3,4,5,6,7,8,9,0},MID(H19,(SEARCH(" E ",H19)+3),1))))=2,"",IF(SUM(--ISNUMBER(SEARCH({"Parte E","Apoquindo N"},H19)))&gt;0,"",IF(OR(RIGHT(H19,3)=" NE",RIGHT(H19,3)=" NW",RIGHT(H19,3)=" SW",RIGHT(H19,3)=" SE",RIGHT(H19,2)=" N",RIGHT(H19,2)=" E",RIGHT(H19,2)=" W",RIGHT(H19,2)=" S",LEFT(H19,3)="NE ",LEFT(H19,3)="NW ",LEFT(H19,3)="SW ",LEFT(H19,3)="SE ",LEFT(H19,2)="N ",LEFT(H19,2)="E ",LEFT(H19,2)="W ",LEFT(H19,2)="S "),"Directional Check",IF(SUM(--ISNUMBER(SEARCH({" N "," E "," W "," S "," NE "," NW "," SW "," SE ","N.E","N.W","S.W","S.E","E.","N.","S.","W."},H19)))&gt;0,"Directional Check",IF(SUM(--ISNUMBER(SEARCH({1,2,3,4,5,6,7,8,9,0},MID(H19,(SEARCH("nd ",H19)-1),1))))+SUM(--ISNUMBER(SEARCH({1,2,3,4,5,6,7,8,9,0},MID(H19,(SEARCH("rd ",H19)-1),1)))+SUM(--ISNUMBER(SEARCH({1,2,3,4,5,6,7,8,9,0},MID(H19,(SEARCH("st ",H19)-1),1))))+SUM(--ISNUMBER(SEARCH({1,2,3,4,5,6,7,8,9,0},MID(H19,(SEARCH("th ",H19)-1),1)))))&gt;0,"","")))))</f>
        <v/>
      </c>
      <c r="AA19" s="2" t="str">
        <f>IF(IF(L19="US",IFERROR(VLOOKUP(J19,Country_Codes!$B:$B,1,0)=J19,"US State Code Error"),IF(L19="CA",IFERROR(VLOOKUP(J19,Country_Codes!$E:$E,1,0)=J19,"Canada State Code Error"),IF(L19="BR",IFERROR(VLOOKUP(J19,Country_Codes!$H:$H,1,0)=J19,"Brazil State Code Error"),IF(L19="AU",IFERROR(VLOOKUP(J19,Country_Codes!$K:$K,1,0)=J19,"Australia State Code Error"),""))))=TRUE,"",IF(L19="US",IFERROR(VLOOKUP(J19,Country_Codes!$B:$B,1,0)=J19,"US State Code Error"),IF(L19="CA",IFERROR(VLOOKUP(J19,Country_Codes!$E:$E,1,0)=J19,"Canada State Code Error"),IF(L19="BR",IFERROR(VLOOKUP(J19,Country_Codes!$H:$H,1,0)=J19,"Brazil State Code Error"),IF(L19="AU",IFERROR(VLOOKUP(J19,Country_Codes!$K:$K,1,0)=J19,"Australia State Code Error"),"")))))</f>
        <v/>
      </c>
      <c r="AB19" s="2" t="str">
        <f t="shared" si="22"/>
        <v/>
      </c>
      <c r="AC19" s="2" t="str" cm="1">
        <f t="array" ref="AC19">IFERROR(_xlfn.IFS(IF(AND(LEN(I19)=0,ISBLANK(I19)=FALSE),"",ISNUMBER(SEARCH(I19,H19))),"City/Postal Code/Country Found in Address",IF(AND(LEN(K19)=0,ISBLANK(K19)=FALSE),"",ISNUMBER(SEARCH(K19,H19))),"City/Postal Code/Country Found in Address",IF(AND(LEN(L19)=0,ISBLANK(L19)=FALSE),"",ISNUMBER(SEARCH(", "&amp;L19,H19))),"City/Postal Code/Country Found in Address",IF(AND(LEN(J19)=0,ISBLANK(J19)=FALSE),"",ISNUMBER(SEARCH(", "&amp;J19,H19))),"City/Postal Code/Country Found in Address",IF(AND(LEN(L19)=0,ISBLANK(L19)=FALSE),"",ISNUMBER(SEARCH(","&amp;L19,H19))),"City/Postal Code/Country Found in Address",IF(AND(LEN(J19)=0,ISBLANK(J19)=FALSE),"",ISNUMBER(SEARCH(","&amp;J19,H19))),"City/Postal Code/Country Found in Address"),"")</f>
        <v/>
      </c>
      <c r="AD19" s="2" t="str">
        <f t="shared" si="23"/>
        <v/>
      </c>
      <c r="AE19" s="2" t="str" cm="1">
        <f t="array" ref="AE19">IFERROR(IF(VLOOKUP(LEFT(M19,MIN(SEARCH({1,2,3,4,5,6,7,8,9,0},M19&amp;{1,2,3,4,5,6,7,8,9,0}))-1),Country_Codes!$N:$N,1,0)&gt;0,"PO Number may be incorrect",""),"")</f>
        <v/>
      </c>
      <c r="AF19" s="2" t="str">
        <f t="shared" si="24"/>
        <v/>
      </c>
      <c r="AG19" s="2" t="str">
        <f t="shared" si="25"/>
        <v/>
      </c>
      <c r="AH19" s="2" t="str">
        <f t="shared" si="26"/>
        <v/>
      </c>
      <c r="AI19" s="2" t="str" cm="1">
        <f t="array" ref="AI19">IF(G19="","",_xlfn.IFNA(_xlfn.IFS(L19=VLOOKUP(L19,Country_Codes!$M:$M,1,0)=TRUE,""),"Please check the country code"))</f>
        <v/>
      </c>
      <c r="AJ19" s="2" t="str">
        <f t="shared" si="11"/>
        <v xml:space="preserve">Account Lower Case; </v>
      </c>
      <c r="AK19" s="2"/>
      <c r="AM19" s="36">
        <f t="shared" si="12"/>
        <v>1</v>
      </c>
      <c r="AN19" s="36">
        <f t="shared" si="13"/>
        <v>0</v>
      </c>
      <c r="AO19" s="36">
        <f t="shared" si="14"/>
        <v>0</v>
      </c>
      <c r="AP19" s="36">
        <f t="shared" si="15"/>
        <v>0</v>
      </c>
      <c r="AQ19" s="36">
        <f t="shared" si="16"/>
        <v>1</v>
      </c>
      <c r="AV19" s="41">
        <v>45437</v>
      </c>
      <c r="AW19">
        <v>0</v>
      </c>
    </row>
    <row r="20" spans="1:49" ht="15.75" x14ac:dyDescent="0.25">
      <c r="A20" s="40">
        <v>45622</v>
      </c>
      <c r="B20" s="11" t="s">
        <v>473</v>
      </c>
      <c r="C20" s="11" t="s">
        <v>11</v>
      </c>
      <c r="D20" s="11" t="s">
        <v>485</v>
      </c>
      <c r="E20" s="11"/>
      <c r="F20" s="11" t="s">
        <v>489</v>
      </c>
      <c r="G20" s="11" t="s">
        <v>497</v>
      </c>
      <c r="H20" s="11" t="s">
        <v>532</v>
      </c>
      <c r="I20" s="11" t="s">
        <v>453</v>
      </c>
      <c r="J20" s="11" t="s">
        <v>30</v>
      </c>
      <c r="K20" s="11" t="s">
        <v>455</v>
      </c>
      <c r="L20" s="11" t="s">
        <v>46</v>
      </c>
      <c r="M20" s="11" t="s">
        <v>506</v>
      </c>
      <c r="N20" s="11"/>
      <c r="O20" s="11" t="s">
        <v>30</v>
      </c>
      <c r="P20" s="11" t="s">
        <v>508</v>
      </c>
      <c r="Q20" s="7"/>
      <c r="R20" s="2" t="str">
        <f t="shared" si="17"/>
        <v>Unique Record</v>
      </c>
      <c r="S20" s="2" t="str">
        <f t="shared" si="18"/>
        <v/>
      </c>
      <c r="T20" s="2" t="str">
        <f t="shared" si="19"/>
        <v/>
      </c>
      <c r="U20" s="2" t="str">
        <f t="shared" si="20"/>
        <v/>
      </c>
      <c r="V20" s="2" t="str">
        <f t="shared" si="21"/>
        <v/>
      </c>
      <c r="W20" s="2" t="str">
        <f t="shared" si="10"/>
        <v/>
      </c>
      <c r="X20" s="2" t="str" cm="1">
        <f t="array" ref="X20">IF((SUMPRODUCT(--ISNUMBER(SEARCH({"!","@","#","$","%","^","&amp;","~*","(",")","_","+","=","{","}","[","]","|","\",":",";","'","""","&lt;","&gt;",",",".","~?","/","~~","`"}, I20)))&gt;0)=TRUE,"Special Characters Found in City","")</f>
        <v/>
      </c>
      <c r="Y20" s="2" t="str" cm="1">
        <f t="array" ref="Y20">IF((SUMPRODUCT(--ISNUMBER(SEARCH({"!","@","#","$","%","^","~*","(",")","_","+","=","{","}","[","]","|","\",":",";","'","""","&lt;","&gt;","~?","/","~~","`"},F20)))&gt;0)=TRUE,"Special Characters Found in Account field","")</f>
        <v/>
      </c>
      <c r="Z20" s="2" t="str" cm="1">
        <f t="array" ref="Z20">IF(SUM(--ISNUMBER(SEARCH({1,2,3,4,5,6,7,8,9,0},MID(H20,(SEARCH(" E ",H20)-1),1))))+SUM(--ISNUMBER(SEARCH({1,2,3,4,5,6,7,8,9,0},MID(H20,(SEARCH(" E ",H20)+3),1))))=2,"",IF(SUM(--ISNUMBER(SEARCH({"Parte E","Apoquindo N"},H20)))&gt;0,"",IF(OR(RIGHT(H20,3)=" NE",RIGHT(H20,3)=" NW",RIGHT(H20,3)=" SW",RIGHT(H20,3)=" SE",RIGHT(H20,2)=" N",RIGHT(H20,2)=" E",RIGHT(H20,2)=" W",RIGHT(H20,2)=" S",LEFT(H20,3)="NE ",LEFT(H20,3)="NW ",LEFT(H20,3)="SW ",LEFT(H20,3)="SE ",LEFT(H20,2)="N ",LEFT(H20,2)="E ",LEFT(H20,2)="W ",LEFT(H20,2)="S "),"Directional Check",IF(SUM(--ISNUMBER(SEARCH({" N "," E "," W "," S "," NE "," NW "," SW "," SE ","N.E","N.W","S.W","S.E","E.","N.","S.","W."},H20)))&gt;0,"Directional Check",IF(SUM(--ISNUMBER(SEARCH({1,2,3,4,5,6,7,8,9,0},MID(H20,(SEARCH("nd ",H20)-1),1))))+SUM(--ISNUMBER(SEARCH({1,2,3,4,5,6,7,8,9,0},MID(H20,(SEARCH("rd ",H20)-1),1)))+SUM(--ISNUMBER(SEARCH({1,2,3,4,5,6,7,8,9,0},MID(H20,(SEARCH("st ",H20)-1),1))))+SUM(--ISNUMBER(SEARCH({1,2,3,4,5,6,7,8,9,0},MID(H20,(SEARCH("th ",H20)-1),1)))))&gt;0,"","")))))</f>
        <v/>
      </c>
      <c r="AA20" s="2" t="str">
        <f>IF(IF(L20="US",IFERROR(VLOOKUP(J20,Country_Codes!$B:$B,1,0)=J20,"US State Code Error"),IF(L20="CA",IFERROR(VLOOKUP(J20,Country_Codes!$E:$E,1,0)=J20,"Canada State Code Error"),IF(L20="BR",IFERROR(VLOOKUP(J20,Country_Codes!$H:$H,1,0)=J20,"Brazil State Code Error"),IF(L20="AU",IFERROR(VLOOKUP(J20,Country_Codes!$K:$K,1,0)=J20,"Australia State Code Error"),""))))=TRUE,"",IF(L20="US",IFERROR(VLOOKUP(J20,Country_Codes!$B:$B,1,0)=J20,"US State Code Error"),IF(L20="CA",IFERROR(VLOOKUP(J20,Country_Codes!$E:$E,1,0)=J20,"Canada State Code Error"),IF(L20="BR",IFERROR(VLOOKUP(J20,Country_Codes!$H:$H,1,0)=J20,"Brazil State Code Error"),IF(L20="AU",IFERROR(VLOOKUP(J20,Country_Codes!$K:$K,1,0)=J20,"Australia State Code Error"),"")))))</f>
        <v/>
      </c>
      <c r="AB20" s="2" t="str">
        <f t="shared" si="22"/>
        <v/>
      </c>
      <c r="AC20" s="2" t="str" cm="1">
        <f t="array" ref="AC20">IFERROR(_xlfn.IFS(IF(AND(LEN(I20)=0,ISBLANK(I20)=FALSE),"",ISNUMBER(SEARCH(I20,H20))),"City/Postal Code/Country Found in Address",IF(AND(LEN(K20)=0,ISBLANK(K20)=FALSE),"",ISNUMBER(SEARCH(K20,H20))),"City/Postal Code/Country Found in Address",IF(AND(LEN(L20)=0,ISBLANK(L20)=FALSE),"",ISNUMBER(SEARCH(", "&amp;L20,H20))),"City/Postal Code/Country Found in Address",IF(AND(LEN(J20)=0,ISBLANK(J20)=FALSE),"",ISNUMBER(SEARCH(", "&amp;J20,H20))),"City/Postal Code/Country Found in Address",IF(AND(LEN(L20)=0,ISBLANK(L20)=FALSE),"",ISNUMBER(SEARCH(","&amp;L20,H20))),"City/Postal Code/Country Found in Address",IF(AND(LEN(J20)=0,ISBLANK(J20)=FALSE),"",ISNUMBER(SEARCH(","&amp;J20,H20))),"City/Postal Code/Country Found in Address"),"")</f>
        <v/>
      </c>
      <c r="AD20" s="2" t="str">
        <f t="shared" si="23"/>
        <v/>
      </c>
      <c r="AE20" s="2" t="str" cm="1">
        <f t="array" ref="AE20">IFERROR(IF(VLOOKUP(LEFT(M20,MIN(SEARCH({1,2,3,4,5,6,7,8,9,0},M20&amp;{1,2,3,4,5,6,7,8,9,0}))-1),Country_Codes!$N:$N,1,0)&gt;0,"PO Number may be incorrect",""),"")</f>
        <v/>
      </c>
      <c r="AF20" s="2" t="str">
        <f t="shared" si="24"/>
        <v/>
      </c>
      <c r="AG20" s="2" t="str">
        <f t="shared" si="25"/>
        <v/>
      </c>
      <c r="AH20" s="2" t="str">
        <f t="shared" si="26"/>
        <v/>
      </c>
      <c r="AI20" s="2" t="str" cm="1">
        <f t="array" ref="AI20">IF(G20="","",_xlfn.IFNA(_xlfn.IFS(L20=VLOOKUP(L20,Country_Codes!$M:$M,1,0)=TRUE,""),"Please check the country code"))</f>
        <v/>
      </c>
      <c r="AJ20" s="2" t="str">
        <f t="shared" si="11"/>
        <v/>
      </c>
      <c r="AK20" s="2"/>
      <c r="AM20" s="36">
        <f t="shared" si="12"/>
        <v>0</v>
      </c>
      <c r="AN20" s="36">
        <f t="shared" si="13"/>
        <v>0</v>
      </c>
      <c r="AO20" s="36">
        <f t="shared" si="14"/>
        <v>0</v>
      </c>
      <c r="AP20" s="36">
        <f t="shared" si="15"/>
        <v>0</v>
      </c>
      <c r="AQ20" s="36">
        <f t="shared" si="16"/>
        <v>0</v>
      </c>
      <c r="AV20" s="41">
        <v>45439</v>
      </c>
    </row>
    <row r="21" spans="1:49" ht="15.75" x14ac:dyDescent="0.25">
      <c r="A21" s="40">
        <v>45622</v>
      </c>
      <c r="B21" s="11" t="s">
        <v>473</v>
      </c>
      <c r="C21" s="11" t="s">
        <v>12</v>
      </c>
      <c r="D21" s="11" t="s">
        <v>30</v>
      </c>
      <c r="E21" s="11" t="s">
        <v>486</v>
      </c>
      <c r="F21" s="11" t="s">
        <v>489</v>
      </c>
      <c r="G21" s="11" t="s">
        <v>497</v>
      </c>
      <c r="H21" s="11" t="s">
        <v>532</v>
      </c>
      <c r="I21" s="11" t="s">
        <v>453</v>
      </c>
      <c r="J21" s="11" t="s">
        <v>30</v>
      </c>
      <c r="K21" s="11" t="s">
        <v>455</v>
      </c>
      <c r="L21" s="11" t="s">
        <v>46</v>
      </c>
      <c r="M21" s="11" t="s">
        <v>506</v>
      </c>
      <c r="N21" s="11"/>
      <c r="O21" s="11" t="s">
        <v>30</v>
      </c>
      <c r="P21" s="11" t="s">
        <v>508</v>
      </c>
      <c r="Q21" s="7"/>
      <c r="R21" s="2" t="str">
        <f t="shared" si="17"/>
        <v/>
      </c>
      <c r="S21" s="2" t="str">
        <f t="shared" si="18"/>
        <v/>
      </c>
      <c r="T21" s="2" t="str">
        <f t="shared" si="19"/>
        <v/>
      </c>
      <c r="U21" s="2" t="str">
        <f t="shared" si="20"/>
        <v/>
      </c>
      <c r="V21" s="2" t="str">
        <f t="shared" si="21"/>
        <v/>
      </c>
      <c r="W21" s="2" t="str">
        <f t="shared" si="10"/>
        <v/>
      </c>
      <c r="X21" s="2" t="str" cm="1">
        <f t="array" ref="X21">IF((SUMPRODUCT(--ISNUMBER(SEARCH({"!","@","#","$","%","^","&amp;","~*","(",")","_","+","=","{","}","[","]","|","\",":",";","'","""","&lt;","&gt;",",",".","~?","/","~~","`"}, I21)))&gt;0)=TRUE,"Special Characters Found in City","")</f>
        <v/>
      </c>
      <c r="Y21" s="2" t="str" cm="1">
        <f t="array" ref="Y21">IF((SUMPRODUCT(--ISNUMBER(SEARCH({"!","@","#","$","%","^","~*","(",")","_","+","=","{","}","[","]","|","\",":",";","'","""","&lt;","&gt;","~?","/","~~","`"},F21)))&gt;0)=TRUE,"Special Characters Found in Account field","")</f>
        <v/>
      </c>
      <c r="Z21" s="2" t="str" cm="1">
        <f t="array" ref="Z21">IF(SUM(--ISNUMBER(SEARCH({1,2,3,4,5,6,7,8,9,0},MID(H21,(SEARCH(" E ",H21)-1),1))))+SUM(--ISNUMBER(SEARCH({1,2,3,4,5,6,7,8,9,0},MID(H21,(SEARCH(" E ",H21)+3),1))))=2,"",IF(SUM(--ISNUMBER(SEARCH({"Parte E","Apoquindo N"},H21)))&gt;0,"",IF(OR(RIGHT(H21,3)=" NE",RIGHT(H21,3)=" NW",RIGHT(H21,3)=" SW",RIGHT(H21,3)=" SE",RIGHT(H21,2)=" N",RIGHT(H21,2)=" E",RIGHT(H21,2)=" W",RIGHT(H21,2)=" S",LEFT(H21,3)="NE ",LEFT(H21,3)="NW ",LEFT(H21,3)="SW ",LEFT(H21,3)="SE ",LEFT(H21,2)="N ",LEFT(H21,2)="E ",LEFT(H21,2)="W ",LEFT(H21,2)="S "),"Directional Check",IF(SUM(--ISNUMBER(SEARCH({" N "," E "," W "," S "," NE "," NW "," SW "," SE ","N.E","N.W","S.W","S.E","E.","N.","S.","W."},H21)))&gt;0,"Directional Check",IF(SUM(--ISNUMBER(SEARCH({1,2,3,4,5,6,7,8,9,0},MID(H21,(SEARCH("nd ",H21)-1),1))))+SUM(--ISNUMBER(SEARCH({1,2,3,4,5,6,7,8,9,0},MID(H21,(SEARCH("rd ",H21)-1),1)))+SUM(--ISNUMBER(SEARCH({1,2,3,4,5,6,7,8,9,0},MID(H21,(SEARCH("st ",H21)-1),1))))+SUM(--ISNUMBER(SEARCH({1,2,3,4,5,6,7,8,9,0},MID(H21,(SEARCH("th ",H21)-1),1)))))&gt;0,"","")))))</f>
        <v/>
      </c>
      <c r="AA21" s="2" t="str">
        <f>IF(IF(L21="US",IFERROR(VLOOKUP(J21,Country_Codes!$B:$B,1,0)=J21,"US State Code Error"),IF(L21="CA",IFERROR(VLOOKUP(J21,Country_Codes!$E:$E,1,0)=J21,"Canada State Code Error"),IF(L21="BR",IFERROR(VLOOKUP(J21,Country_Codes!$H:$H,1,0)=J21,"Brazil State Code Error"),IF(L21="AU",IFERROR(VLOOKUP(J21,Country_Codes!$K:$K,1,0)=J21,"Australia State Code Error"),""))))=TRUE,"",IF(L21="US",IFERROR(VLOOKUP(J21,Country_Codes!$B:$B,1,0)=J21,"US State Code Error"),IF(L21="CA",IFERROR(VLOOKUP(J21,Country_Codes!$E:$E,1,0)=J21,"Canada State Code Error"),IF(L21="BR",IFERROR(VLOOKUP(J21,Country_Codes!$H:$H,1,0)=J21,"Brazil State Code Error"),IF(L21="AU",IFERROR(VLOOKUP(J21,Country_Codes!$K:$K,1,0)=J21,"Australia State Code Error"),"")))))</f>
        <v/>
      </c>
      <c r="AB21" s="2" t="str">
        <f t="shared" si="22"/>
        <v/>
      </c>
      <c r="AC21" s="2" t="str" cm="1">
        <f t="array" ref="AC21">IFERROR(_xlfn.IFS(IF(AND(LEN(I21)=0,ISBLANK(I21)=FALSE),"",ISNUMBER(SEARCH(I21,H21))),"City/Postal Code/Country Found in Address",IF(AND(LEN(K21)=0,ISBLANK(K21)=FALSE),"",ISNUMBER(SEARCH(K21,H21))),"City/Postal Code/Country Found in Address",IF(AND(LEN(L21)=0,ISBLANK(L21)=FALSE),"",ISNUMBER(SEARCH(", "&amp;L21,H21))),"City/Postal Code/Country Found in Address",IF(AND(LEN(J21)=0,ISBLANK(J21)=FALSE),"",ISNUMBER(SEARCH(", "&amp;J21,H21))),"City/Postal Code/Country Found in Address",IF(AND(LEN(L21)=0,ISBLANK(L21)=FALSE),"",ISNUMBER(SEARCH(","&amp;L21,H21))),"City/Postal Code/Country Found in Address",IF(AND(LEN(J21)=0,ISBLANK(J21)=FALSE),"",ISNUMBER(SEARCH(","&amp;J21,H21))),"City/Postal Code/Country Found in Address"),"")</f>
        <v/>
      </c>
      <c r="AD21" s="2" t="str">
        <f t="shared" si="23"/>
        <v/>
      </c>
      <c r="AE21" s="2" t="str" cm="1">
        <f t="array" ref="AE21">IFERROR(IF(VLOOKUP(LEFT(M21,MIN(SEARCH({1,2,3,4,5,6,7,8,9,0},M21&amp;{1,2,3,4,5,6,7,8,9,0}))-1),Country_Codes!$N:$N,1,0)&gt;0,"PO Number may be incorrect",""),"")</f>
        <v/>
      </c>
      <c r="AF21" s="2" t="str">
        <f t="shared" si="24"/>
        <v/>
      </c>
      <c r="AG21" s="2" t="str">
        <f t="shared" si="25"/>
        <v/>
      </c>
      <c r="AH21" s="2" t="str">
        <f t="shared" si="26"/>
        <v/>
      </c>
      <c r="AI21" s="2" t="str" cm="1">
        <f t="array" ref="AI21">IF(G21="","",_xlfn.IFNA(_xlfn.IFS(L21=VLOOKUP(L21,Country_Codes!$M:$M,1,0)=TRUE,""),"Please check the country code"))</f>
        <v/>
      </c>
      <c r="AJ21" s="2" t="str">
        <f t="shared" si="11"/>
        <v/>
      </c>
      <c r="AK21" s="2"/>
      <c r="AM21" s="36">
        <f t="shared" si="12"/>
        <v>0</v>
      </c>
      <c r="AN21" s="36">
        <f t="shared" si="13"/>
        <v>0</v>
      </c>
      <c r="AO21" s="36">
        <f t="shared" si="14"/>
        <v>0</v>
      </c>
      <c r="AP21" s="36">
        <f t="shared" si="15"/>
        <v>0</v>
      </c>
      <c r="AQ21" s="36">
        <f t="shared" si="16"/>
        <v>0</v>
      </c>
      <c r="AV21" s="41">
        <v>45440</v>
      </c>
    </row>
    <row r="22" spans="1:49" ht="15.75" x14ac:dyDescent="0.25">
      <c r="A22" s="40">
        <v>45546</v>
      </c>
      <c r="B22" s="11" t="s">
        <v>474</v>
      </c>
      <c r="C22" s="11" t="s">
        <v>11</v>
      </c>
      <c r="D22" s="11" t="s">
        <v>485</v>
      </c>
      <c r="E22" s="11" t="s">
        <v>30</v>
      </c>
      <c r="F22" s="11" t="s">
        <v>490</v>
      </c>
      <c r="G22" s="11" t="s">
        <v>498</v>
      </c>
      <c r="H22" s="11" t="s">
        <v>504</v>
      </c>
      <c r="I22" s="11" t="s">
        <v>466</v>
      </c>
      <c r="J22" s="11" t="s">
        <v>57</v>
      </c>
      <c r="K22" s="11" t="s">
        <v>467</v>
      </c>
      <c r="L22" s="11" t="s">
        <v>33</v>
      </c>
      <c r="M22" s="11" t="s">
        <v>30</v>
      </c>
      <c r="N22" s="11" t="s">
        <v>30</v>
      </c>
      <c r="O22" s="11" t="s">
        <v>30</v>
      </c>
      <c r="P22" s="11" t="s">
        <v>452</v>
      </c>
      <c r="Q22" s="7"/>
      <c r="R22" s="2" t="str">
        <f t="shared" si="17"/>
        <v>Unique Record</v>
      </c>
      <c r="S22" s="2" t="str">
        <f t="shared" si="18"/>
        <v/>
      </c>
      <c r="T22" s="2" t="str">
        <f t="shared" si="19"/>
        <v/>
      </c>
      <c r="U22" s="2" t="str">
        <f t="shared" si="20"/>
        <v/>
      </c>
      <c r="V22" s="2" t="str">
        <f t="shared" si="21"/>
        <v/>
      </c>
      <c r="W22" s="2" t="str">
        <f t="shared" si="10"/>
        <v/>
      </c>
      <c r="X22" s="2" t="str" cm="1">
        <f t="array" ref="X22">IF((SUMPRODUCT(--ISNUMBER(SEARCH({"!","@","#","$","%","^","&amp;","~*","(",")","_","+","=","{","}","[","]","|","\",":",";","'","""","&lt;","&gt;",",",".","~?","/","~~","`"}, I22)))&gt;0)=TRUE,"Special Characters Found in City","")</f>
        <v/>
      </c>
      <c r="Y22" s="2" t="str" cm="1">
        <f t="array" ref="Y22">IF((SUMPRODUCT(--ISNUMBER(SEARCH({"!","@","#","$","%","^","~*","(",")","_","+","=","{","}","[","]","|","\",":",";","'","""","&lt;","&gt;","~?","/","~~","`"},F22)))&gt;0)=TRUE,"Special Characters Found in Account field","")</f>
        <v/>
      </c>
      <c r="Z22" s="2" t="str" cm="1">
        <f t="array" ref="Z22">IF(SUM(--ISNUMBER(SEARCH({1,2,3,4,5,6,7,8,9,0},MID(H22,(SEARCH(" E ",H22)-1),1))))+SUM(--ISNUMBER(SEARCH({1,2,3,4,5,6,7,8,9,0},MID(H22,(SEARCH(" E ",H22)+3),1))))=2,"",IF(SUM(--ISNUMBER(SEARCH({"Parte E","Apoquindo N"},H22)))&gt;0,"",IF(OR(RIGHT(H22,3)=" NE",RIGHT(H22,3)=" NW",RIGHT(H22,3)=" SW",RIGHT(H22,3)=" SE",RIGHT(H22,2)=" N",RIGHT(H22,2)=" E",RIGHT(H22,2)=" W",RIGHT(H22,2)=" S",LEFT(H22,3)="NE ",LEFT(H22,3)="NW ",LEFT(H22,3)="SW ",LEFT(H22,3)="SE ",LEFT(H22,2)="N ",LEFT(H22,2)="E ",LEFT(H22,2)="W ",LEFT(H22,2)="S "),"Directional Check",IF(SUM(--ISNUMBER(SEARCH({" N "," E "," W "," S "," NE "," NW "," SW "," SE ","N.E","N.W","S.W","S.E","E.","N.","S.","W."},H22)))&gt;0,"Directional Check",IF(SUM(--ISNUMBER(SEARCH({1,2,3,4,5,6,7,8,9,0},MID(H22,(SEARCH("nd ",H22)-1),1))))+SUM(--ISNUMBER(SEARCH({1,2,3,4,5,6,7,8,9,0},MID(H22,(SEARCH("rd ",H22)-1),1)))+SUM(--ISNUMBER(SEARCH({1,2,3,4,5,6,7,8,9,0},MID(H22,(SEARCH("st ",H22)-1),1))))+SUM(--ISNUMBER(SEARCH({1,2,3,4,5,6,7,8,9,0},MID(H22,(SEARCH("th ",H22)-1),1)))))&gt;0,"","")))))</f>
        <v/>
      </c>
      <c r="AA22" s="2" t="str">
        <f>IF(IF(L22="US",IFERROR(VLOOKUP(J22,Country_Codes!$B:$B,1,0)=J22,"US State Code Error"),IF(L22="CA",IFERROR(VLOOKUP(J22,Country_Codes!$E:$E,1,0)=J22,"Canada State Code Error"),IF(L22="BR",IFERROR(VLOOKUP(J22,Country_Codes!$H:$H,1,0)=J22,"Brazil State Code Error"),IF(L22="AU",IFERROR(VLOOKUP(J22,Country_Codes!$K:$K,1,0)=J22,"Australia State Code Error"),""))))=TRUE,"",IF(L22="US",IFERROR(VLOOKUP(J22,Country_Codes!$B:$B,1,0)=J22,"US State Code Error"),IF(L22="CA",IFERROR(VLOOKUP(J22,Country_Codes!$E:$E,1,0)=J22,"Canada State Code Error"),IF(L22="BR",IFERROR(VLOOKUP(J22,Country_Codes!$H:$H,1,0)=J22,"Brazil State Code Error"),IF(L22="AU",IFERROR(VLOOKUP(J22,Country_Codes!$K:$K,1,0)=J22,"Australia State Code Error"),"")))))</f>
        <v/>
      </c>
      <c r="AB22" s="2" t="str">
        <f t="shared" si="22"/>
        <v/>
      </c>
      <c r="AC22" s="2" t="str" cm="1">
        <f t="array" ref="AC22">IFERROR(_xlfn.IFS(IF(AND(LEN(I22)=0,ISBLANK(I22)=FALSE),"",ISNUMBER(SEARCH(I22,H22))),"City/Postal Code/Country Found in Address",IF(AND(LEN(K22)=0,ISBLANK(K22)=FALSE),"",ISNUMBER(SEARCH(K22,H22))),"City/Postal Code/Country Found in Address",IF(AND(LEN(L22)=0,ISBLANK(L22)=FALSE),"",ISNUMBER(SEARCH(", "&amp;L22,H22))),"City/Postal Code/Country Found in Address",IF(AND(LEN(J22)=0,ISBLANK(J22)=FALSE),"",ISNUMBER(SEARCH(", "&amp;J22,H22))),"City/Postal Code/Country Found in Address",IF(AND(LEN(L22)=0,ISBLANK(L22)=FALSE),"",ISNUMBER(SEARCH(","&amp;L22,H22))),"City/Postal Code/Country Found in Address",IF(AND(LEN(J22)=0,ISBLANK(J22)=FALSE),"",ISNUMBER(SEARCH(","&amp;J22,H22))),"City/Postal Code/Country Found in Address"),"")</f>
        <v/>
      </c>
      <c r="AD22" s="2" t="str">
        <f t="shared" si="23"/>
        <v/>
      </c>
      <c r="AE22" s="2" t="str" cm="1">
        <f t="array" ref="AE22">IFERROR(IF(VLOOKUP(LEFT(M22,MIN(SEARCH({1,2,3,4,5,6,7,8,9,0},M22&amp;{1,2,3,4,5,6,7,8,9,0}))-1),Country_Codes!$N:$N,1,0)&gt;0,"PO Number may be incorrect",""),"")</f>
        <v/>
      </c>
      <c r="AF22" s="2" t="str">
        <f t="shared" si="24"/>
        <v/>
      </c>
      <c r="AG22" s="2" t="str">
        <f t="shared" si="25"/>
        <v/>
      </c>
      <c r="AH22" s="2" t="str">
        <f t="shared" si="26"/>
        <v/>
      </c>
      <c r="AI22" s="2" t="str" cm="1">
        <f t="array" ref="AI22">IF(G22="","",_xlfn.IFNA(_xlfn.IFS(L22=VLOOKUP(L22,Country_Codes!$M:$M,1,0)=TRUE,""),"Please check the country code"))</f>
        <v/>
      </c>
      <c r="AJ22" s="2" t="str">
        <f t="shared" si="11"/>
        <v/>
      </c>
      <c r="AK22" s="2"/>
      <c r="AM22" s="36">
        <f t="shared" si="12"/>
        <v>0</v>
      </c>
      <c r="AN22" s="36">
        <f t="shared" si="13"/>
        <v>0</v>
      </c>
      <c r="AO22" s="36">
        <f t="shared" si="14"/>
        <v>0</v>
      </c>
      <c r="AP22" s="36">
        <f t="shared" si="15"/>
        <v>0</v>
      </c>
      <c r="AQ22" s="36">
        <f t="shared" si="16"/>
        <v>0</v>
      </c>
      <c r="AV22" s="41">
        <v>45442</v>
      </c>
    </row>
    <row r="23" spans="1:49" ht="15.75" x14ac:dyDescent="0.25">
      <c r="A23" s="40">
        <v>45546</v>
      </c>
      <c r="B23" s="11" t="s">
        <v>474</v>
      </c>
      <c r="C23" s="11" t="s">
        <v>12</v>
      </c>
      <c r="D23" s="11" t="s">
        <v>30</v>
      </c>
      <c r="E23" s="11" t="s">
        <v>452</v>
      </c>
      <c r="F23" s="11" t="s">
        <v>490</v>
      </c>
      <c r="G23" s="11" t="s">
        <v>498</v>
      </c>
      <c r="H23" s="11" t="s">
        <v>504</v>
      </c>
      <c r="I23" s="11" t="s">
        <v>466</v>
      </c>
      <c r="J23" s="11" t="s">
        <v>57</v>
      </c>
      <c r="K23" s="11" t="s">
        <v>467</v>
      </c>
      <c r="L23" s="11" t="s">
        <v>33</v>
      </c>
      <c r="M23" s="11" t="s">
        <v>30</v>
      </c>
      <c r="N23" s="11" t="s">
        <v>30</v>
      </c>
      <c r="O23" s="11" t="s">
        <v>30</v>
      </c>
      <c r="P23" s="11" t="s">
        <v>452</v>
      </c>
      <c r="Q23" s="7"/>
      <c r="R23" s="2" t="str">
        <f t="shared" si="17"/>
        <v/>
      </c>
      <c r="S23" s="2" t="str">
        <f t="shared" si="18"/>
        <v/>
      </c>
      <c r="T23" s="2" t="str">
        <f t="shared" si="19"/>
        <v/>
      </c>
      <c r="U23" s="2" t="str">
        <f t="shared" si="20"/>
        <v/>
      </c>
      <c r="V23" s="2" t="str">
        <f t="shared" si="21"/>
        <v/>
      </c>
      <c r="W23" s="2" t="str">
        <f t="shared" si="10"/>
        <v/>
      </c>
      <c r="X23" s="2" t="str" cm="1">
        <f t="array" ref="X23">IF((SUMPRODUCT(--ISNUMBER(SEARCH({"!","@","#","$","%","^","&amp;","~*","(",")","_","+","=","{","}","[","]","|","\",":",";","'","""","&lt;","&gt;",",",".","~?","/","~~","`"}, I23)))&gt;0)=TRUE,"Special Characters Found in City","")</f>
        <v/>
      </c>
      <c r="Y23" s="2" t="str" cm="1">
        <f t="array" ref="Y23">IF((SUMPRODUCT(--ISNUMBER(SEARCH({"!","@","#","$","%","^","~*","(",")","_","+","=","{","}","[","]","|","\",":",";","'","""","&lt;","&gt;","~?","/","~~","`"},F23)))&gt;0)=TRUE,"Special Characters Found in Account field","")</f>
        <v/>
      </c>
      <c r="Z23" s="2" t="str" cm="1">
        <f t="array" ref="Z23">IF(SUM(--ISNUMBER(SEARCH({1,2,3,4,5,6,7,8,9,0},MID(H23,(SEARCH(" E ",H23)-1),1))))+SUM(--ISNUMBER(SEARCH({1,2,3,4,5,6,7,8,9,0},MID(H23,(SEARCH(" E ",H23)+3),1))))=2,"",IF(SUM(--ISNUMBER(SEARCH({"Parte E","Apoquindo N"},H23)))&gt;0,"",IF(OR(RIGHT(H23,3)=" NE",RIGHT(H23,3)=" NW",RIGHT(H23,3)=" SW",RIGHT(H23,3)=" SE",RIGHT(H23,2)=" N",RIGHT(H23,2)=" E",RIGHT(H23,2)=" W",RIGHT(H23,2)=" S",LEFT(H23,3)="NE ",LEFT(H23,3)="NW ",LEFT(H23,3)="SW ",LEFT(H23,3)="SE ",LEFT(H23,2)="N ",LEFT(H23,2)="E ",LEFT(H23,2)="W ",LEFT(H23,2)="S "),"Directional Check",IF(SUM(--ISNUMBER(SEARCH({" N "," E "," W "," S "," NE "," NW "," SW "," SE ","N.E","N.W","S.W","S.E","E.","N.","S.","W."},H23)))&gt;0,"Directional Check",IF(SUM(--ISNUMBER(SEARCH({1,2,3,4,5,6,7,8,9,0},MID(H23,(SEARCH("nd ",H23)-1),1))))+SUM(--ISNUMBER(SEARCH({1,2,3,4,5,6,7,8,9,0},MID(H23,(SEARCH("rd ",H23)-1),1)))+SUM(--ISNUMBER(SEARCH({1,2,3,4,5,6,7,8,9,0},MID(H23,(SEARCH("st ",H23)-1),1))))+SUM(--ISNUMBER(SEARCH({1,2,3,4,5,6,7,8,9,0},MID(H23,(SEARCH("th ",H23)-1),1)))))&gt;0,"","")))))</f>
        <v/>
      </c>
      <c r="AA23" s="2" t="str">
        <f>IF(IF(L23="US",IFERROR(VLOOKUP(J23,Country_Codes!$B:$B,1,0)=J23,"US State Code Error"),IF(L23="CA",IFERROR(VLOOKUP(J23,Country_Codes!$E:$E,1,0)=J23,"Canada State Code Error"),IF(L23="BR",IFERROR(VLOOKUP(J23,Country_Codes!$H:$H,1,0)=J23,"Brazil State Code Error"),IF(L23="AU",IFERROR(VLOOKUP(J23,Country_Codes!$K:$K,1,0)=J23,"Australia State Code Error"),""))))=TRUE,"",IF(L23="US",IFERROR(VLOOKUP(J23,Country_Codes!$B:$B,1,0)=J23,"US State Code Error"),IF(L23="CA",IFERROR(VLOOKUP(J23,Country_Codes!$E:$E,1,0)=J23,"Canada State Code Error"),IF(L23="BR",IFERROR(VLOOKUP(J23,Country_Codes!$H:$H,1,0)=J23,"Brazil State Code Error"),IF(L23="AU",IFERROR(VLOOKUP(J23,Country_Codes!$K:$K,1,0)=J23,"Australia State Code Error"),"")))))</f>
        <v/>
      </c>
      <c r="AB23" s="2" t="str">
        <f t="shared" si="22"/>
        <v/>
      </c>
      <c r="AC23" s="2" t="str" cm="1">
        <f t="array" ref="AC23">IFERROR(_xlfn.IFS(IF(AND(LEN(I23)=0,ISBLANK(I23)=FALSE),"",ISNUMBER(SEARCH(I23,H23))),"City/Postal Code/Country Found in Address",IF(AND(LEN(K23)=0,ISBLANK(K23)=FALSE),"",ISNUMBER(SEARCH(K23,H23))),"City/Postal Code/Country Found in Address",IF(AND(LEN(L23)=0,ISBLANK(L23)=FALSE),"",ISNUMBER(SEARCH(", "&amp;L23,H23))),"City/Postal Code/Country Found in Address",IF(AND(LEN(J23)=0,ISBLANK(J23)=FALSE),"",ISNUMBER(SEARCH(", "&amp;J23,H23))),"City/Postal Code/Country Found in Address",IF(AND(LEN(L23)=0,ISBLANK(L23)=FALSE),"",ISNUMBER(SEARCH(","&amp;L23,H23))),"City/Postal Code/Country Found in Address",IF(AND(LEN(J23)=0,ISBLANK(J23)=FALSE),"",ISNUMBER(SEARCH(","&amp;J23,H23))),"City/Postal Code/Country Found in Address"),"")</f>
        <v/>
      </c>
      <c r="AD23" s="2" t="str">
        <f t="shared" si="23"/>
        <v/>
      </c>
      <c r="AE23" s="2" t="str" cm="1">
        <f t="array" ref="AE23">IFERROR(IF(VLOOKUP(LEFT(M23,MIN(SEARCH({1,2,3,4,5,6,7,8,9,0},M23&amp;{1,2,3,4,5,6,7,8,9,0}))-1),Country_Codes!$N:$N,1,0)&gt;0,"PO Number may be incorrect",""),"")</f>
        <v/>
      </c>
      <c r="AF23" s="2" t="str">
        <f t="shared" si="24"/>
        <v/>
      </c>
      <c r="AG23" s="2" t="str">
        <f t="shared" si="25"/>
        <v/>
      </c>
      <c r="AH23" s="2" t="str">
        <f t="shared" si="26"/>
        <v/>
      </c>
      <c r="AI23" s="2" t="str" cm="1">
        <f t="array" ref="AI23">IF(G23="","",_xlfn.IFNA(_xlfn.IFS(L23=VLOOKUP(L23,Country_Codes!$M:$M,1,0)=TRUE,""),"Please check the country code"))</f>
        <v/>
      </c>
      <c r="AJ23" s="2" t="str">
        <f t="shared" si="11"/>
        <v/>
      </c>
      <c r="AK23" s="2"/>
      <c r="AM23" s="36">
        <f t="shared" si="12"/>
        <v>0</v>
      </c>
      <c r="AN23" s="36">
        <f t="shared" si="13"/>
        <v>0</v>
      </c>
      <c r="AO23" s="36">
        <f t="shared" si="14"/>
        <v>0</v>
      </c>
      <c r="AP23" s="36">
        <f t="shared" si="15"/>
        <v>0</v>
      </c>
      <c r="AQ23" s="36">
        <f t="shared" si="16"/>
        <v>0</v>
      </c>
      <c r="AV23" s="41">
        <v>45443</v>
      </c>
    </row>
    <row r="24" spans="1:49" ht="15.75" x14ac:dyDescent="0.25">
      <c r="A24" s="40">
        <v>45636</v>
      </c>
      <c r="B24" s="11" t="s">
        <v>474</v>
      </c>
      <c r="C24" s="11" t="s">
        <v>9</v>
      </c>
      <c r="D24" s="11" t="s">
        <v>30</v>
      </c>
      <c r="E24" s="11" t="s">
        <v>487</v>
      </c>
      <c r="F24" s="11" t="s">
        <v>490</v>
      </c>
      <c r="G24" s="11" t="s">
        <v>498</v>
      </c>
      <c r="H24" s="11" t="s">
        <v>504</v>
      </c>
      <c r="I24" s="11" t="s">
        <v>466</v>
      </c>
      <c r="J24" s="11" t="s">
        <v>57</v>
      </c>
      <c r="K24" s="11" t="s">
        <v>467</v>
      </c>
      <c r="L24" s="11" t="s">
        <v>33</v>
      </c>
      <c r="M24" s="11" t="s">
        <v>30</v>
      </c>
      <c r="N24" s="11" t="s">
        <v>30</v>
      </c>
      <c r="O24" s="11" t="s">
        <v>30</v>
      </c>
      <c r="P24" s="11" t="s">
        <v>452</v>
      </c>
      <c r="Q24" s="7"/>
      <c r="R24" s="2" t="str">
        <f t="shared" si="17"/>
        <v/>
      </c>
      <c r="S24" s="2" t="str">
        <f t="shared" si="18"/>
        <v/>
      </c>
      <c r="T24" s="2" t="str">
        <f t="shared" si="19"/>
        <v/>
      </c>
      <c r="U24" s="2" t="str">
        <f t="shared" si="20"/>
        <v/>
      </c>
      <c r="V24" s="2" t="str">
        <f t="shared" si="21"/>
        <v/>
      </c>
      <c r="W24" s="2" t="str">
        <f t="shared" si="10"/>
        <v/>
      </c>
      <c r="X24" s="2" t="str" cm="1">
        <f t="array" ref="X24">IF((SUMPRODUCT(--ISNUMBER(SEARCH({"!","@","#","$","%","^","&amp;","~*","(",")","_","+","=","{","}","[","]","|","\",":",";","'","""","&lt;","&gt;",",",".","~?","/","~~","`"}, I24)))&gt;0)=TRUE,"Special Characters Found in City","")</f>
        <v/>
      </c>
      <c r="Y24" s="2" t="str" cm="1">
        <f t="array" ref="Y24">IF((SUMPRODUCT(--ISNUMBER(SEARCH({"!","@","#","$","%","^","~*","(",")","_","+","=","{","}","[","]","|","\",":",";","'","""","&lt;","&gt;","~?","/","~~","`"},F24)))&gt;0)=TRUE,"Special Characters Found in Account field","")</f>
        <v/>
      </c>
      <c r="Z24" s="2" t="str" cm="1">
        <f t="array" ref="Z24">IF(SUM(--ISNUMBER(SEARCH({1,2,3,4,5,6,7,8,9,0},MID(H24,(SEARCH(" E ",H24)-1),1))))+SUM(--ISNUMBER(SEARCH({1,2,3,4,5,6,7,8,9,0},MID(H24,(SEARCH(" E ",H24)+3),1))))=2,"",IF(SUM(--ISNUMBER(SEARCH({"Parte E","Apoquindo N"},H24)))&gt;0,"",IF(OR(RIGHT(H24,3)=" NE",RIGHT(H24,3)=" NW",RIGHT(H24,3)=" SW",RIGHT(H24,3)=" SE",RIGHT(H24,2)=" N",RIGHT(H24,2)=" E",RIGHT(H24,2)=" W",RIGHT(H24,2)=" S",LEFT(H24,3)="NE ",LEFT(H24,3)="NW ",LEFT(H24,3)="SW ",LEFT(H24,3)="SE ",LEFT(H24,2)="N ",LEFT(H24,2)="E ",LEFT(H24,2)="W ",LEFT(H24,2)="S "),"Directional Check",IF(SUM(--ISNUMBER(SEARCH({" N "," E "," W "," S "," NE "," NW "," SW "," SE ","N.E","N.W","S.W","S.E","E.","N.","S.","W."},H24)))&gt;0,"Directional Check",IF(SUM(--ISNUMBER(SEARCH({1,2,3,4,5,6,7,8,9,0},MID(H24,(SEARCH("nd ",H24)-1),1))))+SUM(--ISNUMBER(SEARCH({1,2,3,4,5,6,7,8,9,0},MID(H24,(SEARCH("rd ",H24)-1),1)))+SUM(--ISNUMBER(SEARCH({1,2,3,4,5,6,7,8,9,0},MID(H24,(SEARCH("st ",H24)-1),1))))+SUM(--ISNUMBER(SEARCH({1,2,3,4,5,6,7,8,9,0},MID(H24,(SEARCH("th ",H24)-1),1)))))&gt;0,"","")))))</f>
        <v/>
      </c>
      <c r="AA24" s="2" t="str">
        <f>IF(IF(L24="US",IFERROR(VLOOKUP(J24,Country_Codes!$B:$B,1,0)=J24,"US State Code Error"),IF(L24="CA",IFERROR(VLOOKUP(J24,Country_Codes!$E:$E,1,0)=J24,"Canada State Code Error"),IF(L24="BR",IFERROR(VLOOKUP(J24,Country_Codes!$H:$H,1,0)=J24,"Brazil State Code Error"),IF(L24="AU",IFERROR(VLOOKUP(J24,Country_Codes!$K:$K,1,0)=J24,"Australia State Code Error"),""))))=TRUE,"",IF(L24="US",IFERROR(VLOOKUP(J24,Country_Codes!$B:$B,1,0)=J24,"US State Code Error"),IF(L24="CA",IFERROR(VLOOKUP(J24,Country_Codes!$E:$E,1,0)=J24,"Canada State Code Error"),IF(L24="BR",IFERROR(VLOOKUP(J24,Country_Codes!$H:$H,1,0)=J24,"Brazil State Code Error"),IF(L24="AU",IFERROR(VLOOKUP(J24,Country_Codes!$K:$K,1,0)=J24,"Australia State Code Error"),"")))))</f>
        <v/>
      </c>
      <c r="AB24" s="2" t="str">
        <f t="shared" si="22"/>
        <v/>
      </c>
      <c r="AC24" s="2" t="str" cm="1">
        <f t="array" ref="AC24">IFERROR(_xlfn.IFS(IF(AND(LEN(I24)=0,ISBLANK(I24)=FALSE),"",ISNUMBER(SEARCH(I24,H24))),"City/Postal Code/Country Found in Address",IF(AND(LEN(K24)=0,ISBLANK(K24)=FALSE),"",ISNUMBER(SEARCH(K24,H24))),"City/Postal Code/Country Found in Address",IF(AND(LEN(L24)=0,ISBLANK(L24)=FALSE),"",ISNUMBER(SEARCH(", "&amp;L24,H24))),"City/Postal Code/Country Found in Address",IF(AND(LEN(J24)=0,ISBLANK(J24)=FALSE),"",ISNUMBER(SEARCH(", "&amp;J24,H24))),"City/Postal Code/Country Found in Address",IF(AND(LEN(L24)=0,ISBLANK(L24)=FALSE),"",ISNUMBER(SEARCH(","&amp;L24,H24))),"City/Postal Code/Country Found in Address",IF(AND(LEN(J24)=0,ISBLANK(J24)=FALSE),"",ISNUMBER(SEARCH(","&amp;J24,H24))),"City/Postal Code/Country Found in Address"),"")</f>
        <v/>
      </c>
      <c r="AD24" s="2" t="str">
        <f t="shared" si="23"/>
        <v/>
      </c>
      <c r="AE24" s="2" t="str" cm="1">
        <f t="array" ref="AE24">IFERROR(IF(VLOOKUP(LEFT(M24,MIN(SEARCH({1,2,3,4,5,6,7,8,9,0},M24&amp;{1,2,3,4,5,6,7,8,9,0}))-1),Country_Codes!$N:$N,1,0)&gt;0,"PO Number may be incorrect",""),"")</f>
        <v/>
      </c>
      <c r="AF24" s="2" t="str">
        <f t="shared" si="24"/>
        <v/>
      </c>
      <c r="AG24" s="2" t="str">
        <f t="shared" si="25"/>
        <v/>
      </c>
      <c r="AH24" s="2" t="str">
        <f t="shared" si="26"/>
        <v/>
      </c>
      <c r="AI24" s="2" t="str" cm="1">
        <f t="array" ref="AI24">IF(G24="","",_xlfn.IFNA(_xlfn.IFS(L24=VLOOKUP(L24,Country_Codes!$M:$M,1,0)=TRUE,""),"Please check the country code"))</f>
        <v/>
      </c>
      <c r="AJ24" s="2" t="str">
        <f t="shared" si="11"/>
        <v/>
      </c>
      <c r="AK24" s="2"/>
      <c r="AM24" s="36">
        <f t="shared" si="12"/>
        <v>0</v>
      </c>
      <c r="AN24" s="36">
        <f t="shared" si="13"/>
        <v>0</v>
      </c>
      <c r="AO24" s="36">
        <f t="shared" si="14"/>
        <v>0</v>
      </c>
      <c r="AP24" s="36">
        <f t="shared" si="15"/>
        <v>0</v>
      </c>
      <c r="AQ24" s="36">
        <f t="shared" si="16"/>
        <v>0</v>
      </c>
      <c r="AV24" s="41">
        <v>45444</v>
      </c>
    </row>
    <row r="25" spans="1:49" ht="15.75" x14ac:dyDescent="0.25">
      <c r="A25" s="40">
        <v>45590</v>
      </c>
      <c r="B25" s="11" t="s">
        <v>473</v>
      </c>
      <c r="C25" s="11" t="s">
        <v>9</v>
      </c>
      <c r="D25" s="11" t="s">
        <v>458</v>
      </c>
      <c r="E25" s="11" t="s">
        <v>459</v>
      </c>
      <c r="F25" s="11" t="s">
        <v>479</v>
      </c>
      <c r="G25" s="11" t="s">
        <v>493</v>
      </c>
      <c r="H25" s="11" t="s">
        <v>500</v>
      </c>
      <c r="I25" s="11" t="s">
        <v>529</v>
      </c>
      <c r="J25" s="11" t="s">
        <v>97</v>
      </c>
      <c r="K25" s="11" t="s">
        <v>461</v>
      </c>
      <c r="L25" s="11" t="s">
        <v>33</v>
      </c>
      <c r="M25" s="11" t="s">
        <v>505</v>
      </c>
      <c r="N25" s="11" t="s">
        <v>30</v>
      </c>
      <c r="O25" s="11" t="s">
        <v>30</v>
      </c>
      <c r="P25" s="11" t="s">
        <v>452</v>
      </c>
      <c r="Q25" s="31"/>
      <c r="R25" s="2" t="str">
        <f t="shared" si="17"/>
        <v>Unique Record</v>
      </c>
      <c r="S25" s="2" t="str">
        <f t="shared" si="18"/>
        <v/>
      </c>
      <c r="T25" s="2" t="str">
        <f t="shared" si="19"/>
        <v/>
      </c>
      <c r="U25" s="2" t="str">
        <f t="shared" si="20"/>
        <v/>
      </c>
      <c r="V25" s="2" t="str">
        <f t="shared" si="21"/>
        <v>City - casing</v>
      </c>
      <c r="W25" s="2" t="str">
        <f t="shared" si="10"/>
        <v/>
      </c>
      <c r="X25" s="2" t="str" cm="1">
        <f t="array" ref="X25">IF((SUMPRODUCT(--ISNUMBER(SEARCH({"!","@","#","$","%","^","&amp;","~*","(",")","_","+","=","{","}","[","]","|","\",":",";","'","""","&lt;","&gt;",",",".","~?","/","~~","`"}, I25)))&gt;0)=TRUE,"Special Characters Found in City","")</f>
        <v/>
      </c>
      <c r="Y25" s="2" t="str" cm="1">
        <f t="array" ref="Y25">IF((SUMPRODUCT(--ISNUMBER(SEARCH({"!","@","#","$","%","^","~*","(",")","_","+","=","{","}","[","]","|","\",":",";","'","""","&lt;","&gt;","~?","/","~~","`"},F25)))&gt;0)=TRUE,"Special Characters Found in Account field","")</f>
        <v/>
      </c>
      <c r="Z25" s="2" t="str" cm="1">
        <f t="array" ref="Z25">IF(SUM(--ISNUMBER(SEARCH({1,2,3,4,5,6,7,8,9,0},MID(H25,(SEARCH(" E ",H25)-1),1))))+SUM(--ISNUMBER(SEARCH({1,2,3,4,5,6,7,8,9,0},MID(H25,(SEARCH(" E ",H25)+3),1))))=2,"",IF(SUM(--ISNUMBER(SEARCH({"Parte E","Apoquindo N"},H25)))&gt;0,"",IF(OR(RIGHT(H25,3)=" NE",RIGHT(H25,3)=" NW",RIGHT(H25,3)=" SW",RIGHT(H25,3)=" SE",RIGHT(H25,2)=" N",RIGHT(H25,2)=" E",RIGHT(H25,2)=" W",RIGHT(H25,2)=" S",LEFT(H25,3)="NE ",LEFT(H25,3)="NW ",LEFT(H25,3)="SW ",LEFT(H25,3)="SE ",LEFT(H25,2)="N ",LEFT(H25,2)="E ",LEFT(H25,2)="W ",LEFT(H25,2)="S "),"Directional Check",IF(SUM(--ISNUMBER(SEARCH({" N "," E "," W "," S "," NE "," NW "," SW "," SE ","N.E","N.W","S.W","S.E","E.","N.","S.","W."},H25)))&gt;0,"Directional Check",IF(SUM(--ISNUMBER(SEARCH({1,2,3,4,5,6,7,8,9,0},MID(H25,(SEARCH("nd ",H25)-1),1))))+SUM(--ISNUMBER(SEARCH({1,2,3,4,5,6,7,8,9,0},MID(H25,(SEARCH("rd ",H25)-1),1)))+SUM(--ISNUMBER(SEARCH({1,2,3,4,5,6,7,8,9,0},MID(H25,(SEARCH("st ",H25)-1),1))))+SUM(--ISNUMBER(SEARCH({1,2,3,4,5,6,7,8,9,0},MID(H25,(SEARCH("th ",H25)-1),1)))))&gt;0,"","")))))</f>
        <v/>
      </c>
      <c r="AA25" s="2" t="str">
        <f>IF(IF(L25="US",IFERROR(VLOOKUP(J25,Country_Codes!$B:$B,1,0)=J25,"US State Code Error"),IF(L25="CA",IFERROR(VLOOKUP(J25,Country_Codes!$E:$E,1,0)=J25,"Canada State Code Error"),IF(L25="BR",IFERROR(VLOOKUP(J25,Country_Codes!$H:$H,1,0)=J25,"Brazil State Code Error"),IF(L25="AU",IFERROR(VLOOKUP(J25,Country_Codes!$K:$K,1,0)=J25,"Australia State Code Error"),""))))=TRUE,"",IF(L25="US",IFERROR(VLOOKUP(J25,Country_Codes!$B:$B,1,0)=J25,"US State Code Error"),IF(L25="CA",IFERROR(VLOOKUP(J25,Country_Codes!$E:$E,1,0)=J25,"Canada State Code Error"),IF(L25="BR",IFERROR(VLOOKUP(J25,Country_Codes!$H:$H,1,0)=J25,"Brazil State Code Error"),IF(L25="AU",IFERROR(VLOOKUP(J25,Country_Codes!$K:$K,1,0)=J25,"Australia State Code Error"),"")))))</f>
        <v/>
      </c>
      <c r="AB25" s="2" t="str">
        <f t="shared" si="22"/>
        <v/>
      </c>
      <c r="AC25" s="2" t="str" cm="1">
        <f t="array" ref="AC25">IFERROR(_xlfn.IFS(IF(AND(LEN(I25)=0,ISBLANK(I25)=FALSE),"",ISNUMBER(SEARCH(I25,H25))),"City/Postal Code/Country Found in Address",IF(AND(LEN(K25)=0,ISBLANK(K25)=FALSE),"",ISNUMBER(SEARCH(K25,H25))),"City/Postal Code/Country Found in Address",IF(AND(LEN(L25)=0,ISBLANK(L25)=FALSE),"",ISNUMBER(SEARCH(", "&amp;L25,H25))),"City/Postal Code/Country Found in Address",IF(AND(LEN(J25)=0,ISBLANK(J25)=FALSE),"",ISNUMBER(SEARCH(", "&amp;J25,H25))),"City/Postal Code/Country Found in Address",IF(AND(LEN(L25)=0,ISBLANK(L25)=FALSE),"",ISNUMBER(SEARCH(","&amp;L25,H25))),"City/Postal Code/Country Found in Address",IF(AND(LEN(J25)=0,ISBLANK(J25)=FALSE),"",ISNUMBER(SEARCH(","&amp;J25,H25))),"City/Postal Code/Country Found in Address"),"")</f>
        <v/>
      </c>
      <c r="AD25" s="2" t="str">
        <f t="shared" si="23"/>
        <v/>
      </c>
      <c r="AE25" s="2" t="str" cm="1">
        <f t="array" ref="AE25">IFERROR(IF(VLOOKUP(LEFT(M25,MIN(SEARCH({1,2,3,4,5,6,7,8,9,0},M25&amp;{1,2,3,4,5,6,7,8,9,0}))-1),Country_Codes!$N:$N,1,0)&gt;0,"PO Number may be incorrect",""),"")</f>
        <v/>
      </c>
      <c r="AF25" s="2" t="str">
        <f t="shared" si="24"/>
        <v/>
      </c>
      <c r="AG25" s="2" t="str">
        <f t="shared" si="25"/>
        <v/>
      </c>
      <c r="AH25" s="2" t="str">
        <f t="shared" si="26"/>
        <v/>
      </c>
      <c r="AI25" s="2" t="str" cm="1">
        <f t="array" ref="AI25">IF(G25="","",_xlfn.IFNA(_xlfn.IFS(L25=VLOOKUP(L25,Country_Codes!$M:$M,1,0)=TRUE,""),"Please check the country code"))</f>
        <v/>
      </c>
      <c r="AJ25" s="2" t="str">
        <f t="shared" si="11"/>
        <v xml:space="preserve">City - casing; </v>
      </c>
      <c r="AK25" s="2"/>
      <c r="AM25" s="36">
        <f t="shared" si="12"/>
        <v>1</v>
      </c>
      <c r="AN25" s="36">
        <f t="shared" si="13"/>
        <v>0</v>
      </c>
      <c r="AO25" s="36">
        <f t="shared" si="14"/>
        <v>0</v>
      </c>
      <c r="AP25" s="36">
        <f t="shared" si="15"/>
        <v>0</v>
      </c>
      <c r="AQ25" s="36">
        <f t="shared" si="16"/>
        <v>1</v>
      </c>
      <c r="AV25" s="41">
        <v>45445</v>
      </c>
    </row>
    <row r="26" spans="1:49" ht="15.75" x14ac:dyDescent="0.25">
      <c r="A26" s="40">
        <v>45594</v>
      </c>
      <c r="B26" s="11" t="s">
        <v>473</v>
      </c>
      <c r="C26" s="11" t="s">
        <v>3</v>
      </c>
      <c r="D26" s="11" t="s">
        <v>478</v>
      </c>
      <c r="E26" s="11" t="s">
        <v>479</v>
      </c>
      <c r="F26" s="11" t="s">
        <v>479</v>
      </c>
      <c r="G26" s="11" t="s">
        <v>493</v>
      </c>
      <c r="H26" s="11" t="s">
        <v>500</v>
      </c>
      <c r="I26" s="11" t="s">
        <v>460</v>
      </c>
      <c r="J26" s="11" t="s">
        <v>97</v>
      </c>
      <c r="K26" s="11" t="s">
        <v>461</v>
      </c>
      <c r="L26" s="11" t="s">
        <v>33</v>
      </c>
      <c r="M26" s="11" t="s">
        <v>505</v>
      </c>
      <c r="N26" s="11" t="s">
        <v>30</v>
      </c>
      <c r="O26" s="11" t="s">
        <v>30</v>
      </c>
      <c r="P26" s="11" t="s">
        <v>452</v>
      </c>
      <c r="Q26" s="7"/>
      <c r="R26" s="2" t="str">
        <f t="shared" si="17"/>
        <v/>
      </c>
      <c r="S26" s="2" t="str">
        <f t="shared" si="18"/>
        <v/>
      </c>
      <c r="T26" s="2" t="str">
        <f t="shared" si="19"/>
        <v/>
      </c>
      <c r="U26" s="2" t="str">
        <f t="shared" si="20"/>
        <v/>
      </c>
      <c r="V26" s="2" t="str">
        <f t="shared" si="21"/>
        <v/>
      </c>
      <c r="W26" s="2" t="str">
        <f t="shared" si="10"/>
        <v/>
      </c>
      <c r="X26" s="2" t="str" cm="1">
        <f t="array" ref="X26">IF((SUMPRODUCT(--ISNUMBER(SEARCH({"!","@","#","$","%","^","&amp;","~*","(",")","_","+","=","{","}","[","]","|","\",":",";","'","""","&lt;","&gt;",",",".","~?","/","~~","`"}, I26)))&gt;0)=TRUE,"Special Characters Found in City","")</f>
        <v/>
      </c>
      <c r="Y26" s="2" t="str" cm="1">
        <f t="array" ref="Y26">IF((SUMPRODUCT(--ISNUMBER(SEARCH({"!","@","#","$","%","^","~*","(",")","_","+","=","{","}","[","]","|","\",":",";","'","""","&lt;","&gt;","~?","/","~~","`"},F26)))&gt;0)=TRUE,"Special Characters Found in Account field","")</f>
        <v/>
      </c>
      <c r="Z26" s="2" t="str" cm="1">
        <f t="array" ref="Z26">IF(SUM(--ISNUMBER(SEARCH({1,2,3,4,5,6,7,8,9,0},MID(H26,(SEARCH(" E ",H26)-1),1))))+SUM(--ISNUMBER(SEARCH({1,2,3,4,5,6,7,8,9,0},MID(H26,(SEARCH(" E ",H26)+3),1))))=2,"",IF(SUM(--ISNUMBER(SEARCH({"Parte E","Apoquindo N"},H26)))&gt;0,"",IF(OR(RIGHT(H26,3)=" NE",RIGHT(H26,3)=" NW",RIGHT(H26,3)=" SW",RIGHT(H26,3)=" SE",RIGHT(H26,2)=" N",RIGHT(H26,2)=" E",RIGHT(H26,2)=" W",RIGHT(H26,2)=" S",LEFT(H26,3)="NE ",LEFT(H26,3)="NW ",LEFT(H26,3)="SW ",LEFT(H26,3)="SE ",LEFT(H26,2)="N ",LEFT(H26,2)="E ",LEFT(H26,2)="W ",LEFT(H26,2)="S "),"Directional Check",IF(SUM(--ISNUMBER(SEARCH({" N "," E "," W "," S "," NE "," NW "," SW "," SE ","N.E","N.W","S.W","S.E","E.","N.","S.","W."},H26)))&gt;0,"Directional Check",IF(SUM(--ISNUMBER(SEARCH({1,2,3,4,5,6,7,8,9,0},MID(H26,(SEARCH("nd ",H26)-1),1))))+SUM(--ISNUMBER(SEARCH({1,2,3,4,5,6,7,8,9,0},MID(H26,(SEARCH("rd ",H26)-1),1)))+SUM(--ISNUMBER(SEARCH({1,2,3,4,5,6,7,8,9,0},MID(H26,(SEARCH("st ",H26)-1),1))))+SUM(--ISNUMBER(SEARCH({1,2,3,4,5,6,7,8,9,0},MID(H26,(SEARCH("th ",H26)-1),1)))))&gt;0,"","")))))</f>
        <v/>
      </c>
      <c r="AA26" s="2" t="str">
        <f>IF(IF(L26="US",IFERROR(VLOOKUP(J26,Country_Codes!$B:$B,1,0)=J26,"US State Code Error"),IF(L26="CA",IFERROR(VLOOKUP(J26,Country_Codes!$E:$E,1,0)=J26,"Canada State Code Error"),IF(L26="BR",IFERROR(VLOOKUP(J26,Country_Codes!$H:$H,1,0)=J26,"Brazil State Code Error"),IF(L26="AU",IFERROR(VLOOKUP(J26,Country_Codes!$K:$K,1,0)=J26,"Australia State Code Error"),""))))=TRUE,"",IF(L26="US",IFERROR(VLOOKUP(J26,Country_Codes!$B:$B,1,0)=J26,"US State Code Error"),IF(L26="CA",IFERROR(VLOOKUP(J26,Country_Codes!$E:$E,1,0)=J26,"Canada State Code Error"),IF(L26="BR",IFERROR(VLOOKUP(J26,Country_Codes!$H:$H,1,0)=J26,"Brazil State Code Error"),IF(L26="AU",IFERROR(VLOOKUP(J26,Country_Codes!$K:$K,1,0)=J26,"Australia State Code Error"),"")))))</f>
        <v/>
      </c>
      <c r="AB26" s="2" t="str">
        <f t="shared" si="22"/>
        <v/>
      </c>
      <c r="AC26" s="2" t="str" cm="1">
        <f t="array" ref="AC26">IFERROR(_xlfn.IFS(IF(AND(LEN(I26)=0,ISBLANK(I26)=FALSE),"",ISNUMBER(SEARCH(I26,H26))),"City/Postal Code/Country Found in Address",IF(AND(LEN(K26)=0,ISBLANK(K26)=FALSE),"",ISNUMBER(SEARCH(K26,H26))),"City/Postal Code/Country Found in Address",IF(AND(LEN(L26)=0,ISBLANK(L26)=FALSE),"",ISNUMBER(SEARCH(", "&amp;L26,H26))),"City/Postal Code/Country Found in Address",IF(AND(LEN(J26)=0,ISBLANK(J26)=FALSE),"",ISNUMBER(SEARCH(", "&amp;J26,H26))),"City/Postal Code/Country Found in Address",IF(AND(LEN(L26)=0,ISBLANK(L26)=FALSE),"",ISNUMBER(SEARCH(","&amp;L26,H26))),"City/Postal Code/Country Found in Address",IF(AND(LEN(J26)=0,ISBLANK(J26)=FALSE),"",ISNUMBER(SEARCH(","&amp;J26,H26))),"City/Postal Code/Country Found in Address"),"")</f>
        <v/>
      </c>
      <c r="AD26" s="2" t="str">
        <f t="shared" si="23"/>
        <v/>
      </c>
      <c r="AE26" s="2" t="str" cm="1">
        <f t="array" ref="AE26">IFERROR(IF(VLOOKUP(LEFT(M26,MIN(SEARCH({1,2,3,4,5,6,7,8,9,0},M26&amp;{1,2,3,4,5,6,7,8,9,0}))-1),Country_Codes!$N:$N,1,0)&gt;0,"PO Number may be incorrect",""),"")</f>
        <v/>
      </c>
      <c r="AF26" s="2" t="str">
        <f t="shared" si="24"/>
        <v/>
      </c>
      <c r="AG26" s="2" t="str">
        <f t="shared" si="25"/>
        <v/>
      </c>
      <c r="AH26" s="2" t="str">
        <f t="shared" si="26"/>
        <v/>
      </c>
      <c r="AI26" s="2" t="str" cm="1">
        <f t="array" ref="AI26">IF(G26="","",_xlfn.IFNA(_xlfn.IFS(L26=VLOOKUP(L26,Country_Codes!$M:$M,1,0)=TRUE,""),"Please check the country code"))</f>
        <v/>
      </c>
      <c r="AJ26" s="2" t="str">
        <f t="shared" si="11"/>
        <v/>
      </c>
      <c r="AK26" s="2"/>
      <c r="AM26" s="36">
        <f t="shared" si="12"/>
        <v>0</v>
      </c>
      <c r="AN26" s="36">
        <f t="shared" si="13"/>
        <v>0</v>
      </c>
      <c r="AO26" s="36">
        <f t="shared" si="14"/>
        <v>0</v>
      </c>
      <c r="AP26" s="36">
        <f t="shared" si="15"/>
        <v>0</v>
      </c>
      <c r="AQ26" s="36">
        <f t="shared" si="16"/>
        <v>0</v>
      </c>
      <c r="AV26" s="41">
        <v>45446</v>
      </c>
    </row>
    <row r="27" spans="1:49" ht="15.75" x14ac:dyDescent="0.25">
      <c r="A27" s="40">
        <v>45596</v>
      </c>
      <c r="B27" s="11" t="s">
        <v>474</v>
      </c>
      <c r="C27" s="11" t="s">
        <v>11</v>
      </c>
      <c r="D27" s="11" t="s">
        <v>480</v>
      </c>
      <c r="E27" s="11" t="s">
        <v>481</v>
      </c>
      <c r="F27" s="11" t="s">
        <v>531</v>
      </c>
      <c r="G27" s="11" t="s">
        <v>494</v>
      </c>
      <c r="H27" s="11" t="s">
        <v>536</v>
      </c>
      <c r="I27" s="11" t="s">
        <v>457</v>
      </c>
      <c r="J27" s="11" t="s">
        <v>47</v>
      </c>
      <c r="K27" s="11" t="s">
        <v>462</v>
      </c>
      <c r="L27" s="11" t="s">
        <v>33</v>
      </c>
      <c r="M27" s="11" t="s">
        <v>30</v>
      </c>
      <c r="N27" s="11" t="s">
        <v>30</v>
      </c>
      <c r="O27" s="11" t="s">
        <v>507</v>
      </c>
      <c r="P27" s="11" t="s">
        <v>30</v>
      </c>
      <c r="Q27" s="7"/>
      <c r="R27" s="2" t="str">
        <f t="shared" si="17"/>
        <v>Unique Record</v>
      </c>
      <c r="S27" s="2" t="str">
        <f t="shared" si="18"/>
        <v/>
      </c>
      <c r="T27" s="2" t="str">
        <f t="shared" si="19"/>
        <v/>
      </c>
      <c r="U27" s="2" t="str">
        <f t="shared" si="20"/>
        <v/>
      </c>
      <c r="V27" s="2" t="str">
        <f t="shared" si="21"/>
        <v/>
      </c>
      <c r="W27" s="2" t="str">
        <f t="shared" si="10"/>
        <v/>
      </c>
      <c r="X27" s="2" t="str" cm="1">
        <f t="array" ref="X27">IF((SUMPRODUCT(--ISNUMBER(SEARCH({"!","@","#","$","%","^","&amp;","~*","(",")","_","+","=","{","}","[","]","|","\",":",";","'","""","&lt;","&gt;",",",".","~?","/","~~","`"}, I27)))&gt;0)=TRUE,"Special Characters Found in City","")</f>
        <v/>
      </c>
      <c r="Y27" s="2" t="str" cm="1">
        <f t="array" ref="Y27">IF((SUMPRODUCT(--ISNUMBER(SEARCH({"!","@","#","$","%","^","~*","(",")","_","+","=","{","}","[","]","|","\",":",";","'","""","&lt;","&gt;","~?","/","~~","`"},F27)))&gt;0)=TRUE,"Special Characters Found in Account field","")</f>
        <v/>
      </c>
      <c r="Z27" s="2" t="str" cm="1">
        <f t="array" ref="Z27">IF(SUM(--ISNUMBER(SEARCH({1,2,3,4,5,6,7,8,9,0},MID(H27,(SEARCH(" E ",H27)-1),1))))+SUM(--ISNUMBER(SEARCH({1,2,3,4,5,6,7,8,9,0},MID(H27,(SEARCH(" E ",H27)+3),1))))=2,"",IF(SUM(--ISNUMBER(SEARCH({"Parte E","Apoquindo N"},H27)))&gt;0,"",IF(OR(RIGHT(H27,3)=" NE",RIGHT(H27,3)=" NW",RIGHT(H27,3)=" SW",RIGHT(H27,3)=" SE",RIGHT(H27,2)=" N",RIGHT(H27,2)=" E",RIGHT(H27,2)=" W",RIGHT(H27,2)=" S",LEFT(H27,3)="NE ",LEFT(H27,3)="NW ",LEFT(H27,3)="SW ",LEFT(H27,3)="SE ",LEFT(H27,2)="N ",LEFT(H27,2)="E ",LEFT(H27,2)="W ",LEFT(H27,2)="S "),"Directional Check",IF(SUM(--ISNUMBER(SEARCH({" N "," E "," W "," S "," NE "," NW "," SW "," SE ","N.E","N.W","S.W","S.E","E.","N.","S.","W."},H27)))&gt;0,"Directional Check",IF(SUM(--ISNUMBER(SEARCH({1,2,3,4,5,6,7,8,9,0},MID(H27,(SEARCH("nd ",H27)-1),1))))+SUM(--ISNUMBER(SEARCH({1,2,3,4,5,6,7,8,9,0},MID(H27,(SEARCH("rd ",H27)-1),1)))+SUM(--ISNUMBER(SEARCH({1,2,3,4,5,6,7,8,9,0},MID(H27,(SEARCH("st ",H27)-1),1))))+SUM(--ISNUMBER(SEARCH({1,2,3,4,5,6,7,8,9,0},MID(H27,(SEARCH("th ",H27)-1),1)))))&gt;0,"","")))))</f>
        <v/>
      </c>
      <c r="AA27" s="2" t="str">
        <f>IF(IF(L27="US",IFERROR(VLOOKUP(J27,Country_Codes!$B:$B,1,0)=J27,"US State Code Error"),IF(L27="CA",IFERROR(VLOOKUP(J27,Country_Codes!$E:$E,1,0)=J27,"Canada State Code Error"),IF(L27="BR",IFERROR(VLOOKUP(J27,Country_Codes!$H:$H,1,0)=J27,"Brazil State Code Error"),IF(L27="AU",IFERROR(VLOOKUP(J27,Country_Codes!$K:$K,1,0)=J27,"Australia State Code Error"),""))))=TRUE,"",IF(L27="US",IFERROR(VLOOKUP(J27,Country_Codes!$B:$B,1,0)=J27,"US State Code Error"),IF(L27="CA",IFERROR(VLOOKUP(J27,Country_Codes!$E:$E,1,0)=J27,"Canada State Code Error"),IF(L27="BR",IFERROR(VLOOKUP(J27,Country_Codes!$H:$H,1,0)=J27,"Brazil State Code Error"),IF(L27="AU",IFERROR(VLOOKUP(J27,Country_Codes!$K:$K,1,0)=J27,"Australia State Code Error"),"")))))</f>
        <v/>
      </c>
      <c r="AB27" s="2" t="str">
        <f t="shared" si="22"/>
        <v/>
      </c>
      <c r="AC27" s="2" t="str" cm="1">
        <f t="array" ref="AC27">IFERROR(_xlfn.IFS(IF(AND(LEN(I27)=0,ISBLANK(I27)=FALSE),"",ISNUMBER(SEARCH(I27,H27))),"City/Postal Code/Country Found in Address",IF(AND(LEN(K27)=0,ISBLANK(K27)=FALSE),"",ISNUMBER(SEARCH(K27,H27))),"City/Postal Code/Country Found in Address",IF(AND(LEN(L27)=0,ISBLANK(L27)=FALSE),"",ISNUMBER(SEARCH(", "&amp;L27,H27))),"City/Postal Code/Country Found in Address",IF(AND(LEN(J27)=0,ISBLANK(J27)=FALSE),"",ISNUMBER(SEARCH(", "&amp;J27,H27))),"City/Postal Code/Country Found in Address",IF(AND(LEN(L27)=0,ISBLANK(L27)=FALSE),"",ISNUMBER(SEARCH(","&amp;L27,H27))),"City/Postal Code/Country Found in Address",IF(AND(LEN(J27)=0,ISBLANK(J27)=FALSE),"",ISNUMBER(SEARCH(","&amp;J27,H27))),"City/Postal Code/Country Found in Address"),"")</f>
        <v/>
      </c>
      <c r="AD27" s="2" t="str">
        <f t="shared" si="23"/>
        <v/>
      </c>
      <c r="AE27" s="2" t="str" cm="1">
        <f t="array" ref="AE27">IFERROR(IF(VLOOKUP(LEFT(M27,MIN(SEARCH({1,2,3,4,5,6,7,8,9,0},M27&amp;{1,2,3,4,5,6,7,8,9,0}))-1),Country_Codes!$N:$N,1,0)&gt;0,"PO Number may be incorrect",""),"")</f>
        <v/>
      </c>
      <c r="AF27" s="2" t="str">
        <f t="shared" si="24"/>
        <v/>
      </c>
      <c r="AG27" s="2" t="str">
        <f t="shared" si="25"/>
        <v/>
      </c>
      <c r="AH27" s="2" t="str">
        <f t="shared" si="26"/>
        <v/>
      </c>
      <c r="AI27" s="2" t="str" cm="1">
        <f t="array" ref="AI27">IF(G27="","",_xlfn.IFNA(_xlfn.IFS(L27=VLOOKUP(L27,Country_Codes!$M:$M,1,0)=TRUE,""),"Please check the country code"))</f>
        <v/>
      </c>
      <c r="AJ27" s="2" t="str">
        <f t="shared" si="11"/>
        <v/>
      </c>
      <c r="AK27" s="2"/>
      <c r="AM27" s="36">
        <f t="shared" si="12"/>
        <v>0</v>
      </c>
      <c r="AN27" s="36">
        <f t="shared" si="13"/>
        <v>0</v>
      </c>
      <c r="AO27" s="36">
        <f t="shared" si="14"/>
        <v>0</v>
      </c>
      <c r="AP27" s="36">
        <f t="shared" si="15"/>
        <v>0</v>
      </c>
      <c r="AQ27" s="36">
        <f t="shared" si="16"/>
        <v>0</v>
      </c>
      <c r="AV27" s="41">
        <v>45448</v>
      </c>
    </row>
    <row r="28" spans="1:49" ht="15.75" x14ac:dyDescent="0.25">
      <c r="A28" s="40">
        <v>45574</v>
      </c>
      <c r="B28" s="11" t="s">
        <v>473</v>
      </c>
      <c r="C28" s="11" t="s">
        <v>11</v>
      </c>
      <c r="D28" s="11" t="s">
        <v>482</v>
      </c>
      <c r="E28" s="11" t="s">
        <v>483</v>
      </c>
      <c r="F28" s="11" t="s">
        <v>488</v>
      </c>
      <c r="G28" s="11" t="s">
        <v>495</v>
      </c>
      <c r="H28" s="11" t="s">
        <v>501</v>
      </c>
      <c r="I28" s="11" t="s">
        <v>463</v>
      </c>
      <c r="J28" s="11" t="s">
        <v>161</v>
      </c>
      <c r="K28" s="11" t="s">
        <v>464</v>
      </c>
      <c r="L28" s="11" t="s">
        <v>57</v>
      </c>
      <c r="M28" s="11">
        <v>5600004</v>
      </c>
      <c r="N28" s="11" t="s">
        <v>30</v>
      </c>
      <c r="O28" s="11" t="s">
        <v>508</v>
      </c>
      <c r="P28" s="11" t="s">
        <v>30</v>
      </c>
      <c r="Q28" s="7"/>
      <c r="R28" s="2" t="str">
        <f t="shared" si="17"/>
        <v>Unique Record</v>
      </c>
      <c r="S28" s="2" t="str">
        <f t="shared" si="18"/>
        <v/>
      </c>
      <c r="T28" s="2" t="str">
        <f t="shared" si="19"/>
        <v/>
      </c>
      <c r="U28" s="2" t="str">
        <f t="shared" si="20"/>
        <v/>
      </c>
      <c r="V28" s="2" t="str">
        <f t="shared" si="21"/>
        <v/>
      </c>
      <c r="W28" s="2" t="str">
        <f t="shared" si="10"/>
        <v/>
      </c>
      <c r="X28" s="2" t="str" cm="1">
        <f t="array" ref="X28">IF((SUMPRODUCT(--ISNUMBER(SEARCH({"!","@","#","$","%","^","&amp;","~*","(",")","_","+","=","{","}","[","]","|","\",":",";","'","""","&lt;","&gt;",",",".","~?","/","~~","`"}, I28)))&gt;0)=TRUE,"Special Characters Found in City","")</f>
        <v/>
      </c>
      <c r="Y28" s="2" t="str" cm="1">
        <f t="array" ref="Y28">IF((SUMPRODUCT(--ISNUMBER(SEARCH({"!","@","#","$","%","^","~*","(",")","_","+","=","{","}","[","]","|","\",":",";","'","""","&lt;","&gt;","~?","/","~~","`"},F28)))&gt;0)=TRUE,"Special Characters Found in Account field","")</f>
        <v/>
      </c>
      <c r="Z28" s="2" t="str" cm="1">
        <f t="array" ref="Z28">IF(SUM(--ISNUMBER(SEARCH({1,2,3,4,5,6,7,8,9,0},MID(H28,(SEARCH(" E ",H28)-1),1))))+SUM(--ISNUMBER(SEARCH({1,2,3,4,5,6,7,8,9,0},MID(H28,(SEARCH(" E ",H28)+3),1))))=2,"",IF(SUM(--ISNUMBER(SEARCH({"Parte E","Apoquindo N"},H28)))&gt;0,"",IF(OR(RIGHT(H28,3)=" NE",RIGHT(H28,3)=" NW",RIGHT(H28,3)=" SW",RIGHT(H28,3)=" SE",RIGHT(H28,2)=" N",RIGHT(H28,2)=" E",RIGHT(H28,2)=" W",RIGHT(H28,2)=" S",LEFT(H28,3)="NE ",LEFT(H28,3)="NW ",LEFT(H28,3)="SW ",LEFT(H28,3)="SE ",LEFT(H28,2)="N ",LEFT(H28,2)="E ",LEFT(H28,2)="W ",LEFT(H28,2)="S "),"Directional Check",IF(SUM(--ISNUMBER(SEARCH({" N "," E "," W "," S "," NE "," NW "," SW "," SE ","N.E","N.W","S.W","S.E","E.","N.","S.","W."},H28)))&gt;0,"Directional Check",IF(SUM(--ISNUMBER(SEARCH({1,2,3,4,5,6,7,8,9,0},MID(H28,(SEARCH("nd ",H28)-1),1))))+SUM(--ISNUMBER(SEARCH({1,2,3,4,5,6,7,8,9,0},MID(H28,(SEARCH("rd ",H28)-1),1)))+SUM(--ISNUMBER(SEARCH({1,2,3,4,5,6,7,8,9,0},MID(H28,(SEARCH("st ",H28)-1),1))))+SUM(--ISNUMBER(SEARCH({1,2,3,4,5,6,7,8,9,0},MID(H28,(SEARCH("th ",H28)-1),1)))))&gt;0,"","")))))</f>
        <v/>
      </c>
      <c r="AA28" s="2" t="str">
        <f>IF(IF(L28="US",IFERROR(VLOOKUP(J28,Country_Codes!$B:$B,1,0)=J28,"US State Code Error"),IF(L28="CA",IFERROR(VLOOKUP(J28,Country_Codes!$E:$E,1,0)=J28,"Canada State Code Error"),IF(L28="BR",IFERROR(VLOOKUP(J28,Country_Codes!$H:$H,1,0)=J28,"Brazil State Code Error"),IF(L28="AU",IFERROR(VLOOKUP(J28,Country_Codes!$K:$K,1,0)=J28,"Australia State Code Error"),""))))=TRUE,"",IF(L28="US",IFERROR(VLOOKUP(J28,Country_Codes!$B:$B,1,0)=J28,"US State Code Error"),IF(L28="CA",IFERROR(VLOOKUP(J28,Country_Codes!$E:$E,1,0)=J28,"Canada State Code Error"),IF(L28="BR",IFERROR(VLOOKUP(J28,Country_Codes!$H:$H,1,0)=J28,"Brazil State Code Error"),IF(L28="AU",IFERROR(VLOOKUP(J28,Country_Codes!$K:$K,1,0)=J28,"Australia State Code Error"),"")))))</f>
        <v/>
      </c>
      <c r="AB28" s="2" t="str">
        <f t="shared" si="22"/>
        <v/>
      </c>
      <c r="AC28" s="2" t="str" cm="1">
        <f t="array" ref="AC28">IFERROR(_xlfn.IFS(IF(AND(LEN(I28)=0,ISBLANK(I28)=FALSE),"",ISNUMBER(SEARCH(I28,H28))),"City/Postal Code/Country Found in Address",IF(AND(LEN(K28)=0,ISBLANK(K28)=FALSE),"",ISNUMBER(SEARCH(K28,H28))),"City/Postal Code/Country Found in Address",IF(AND(LEN(L28)=0,ISBLANK(L28)=FALSE),"",ISNUMBER(SEARCH(", "&amp;L28,H28))),"City/Postal Code/Country Found in Address",IF(AND(LEN(J28)=0,ISBLANK(J28)=FALSE),"",ISNUMBER(SEARCH(", "&amp;J28,H28))),"City/Postal Code/Country Found in Address",IF(AND(LEN(L28)=0,ISBLANK(L28)=FALSE),"",ISNUMBER(SEARCH(","&amp;L28,H28))),"City/Postal Code/Country Found in Address",IF(AND(LEN(J28)=0,ISBLANK(J28)=FALSE),"",ISNUMBER(SEARCH(","&amp;J28,H28))),"City/Postal Code/Country Found in Address"),"")</f>
        <v/>
      </c>
      <c r="AD28" s="2" t="str">
        <f t="shared" si="23"/>
        <v/>
      </c>
      <c r="AE28" s="2" t="str" cm="1">
        <f t="array" ref="AE28">IFERROR(IF(VLOOKUP(LEFT(M28,MIN(SEARCH({1,2,3,4,5,6,7,8,9,0},M28&amp;{1,2,3,4,5,6,7,8,9,0}))-1),Country_Codes!$N:$N,1,0)&gt;0,"PO Number may be incorrect",""),"")</f>
        <v/>
      </c>
      <c r="AF28" s="2" t="str">
        <f t="shared" si="24"/>
        <v/>
      </c>
      <c r="AG28" s="2" t="str">
        <f t="shared" si="25"/>
        <v/>
      </c>
      <c r="AH28" s="2" t="str">
        <f t="shared" si="26"/>
        <v/>
      </c>
      <c r="AI28" s="2" t="str" cm="1">
        <f t="array" ref="AI28">IF(G28="","",_xlfn.IFNA(_xlfn.IFS(L28=VLOOKUP(L28,Country_Codes!$M:$M,1,0)=TRUE,""),"Please check the country code"))</f>
        <v/>
      </c>
      <c r="AJ28" s="2" t="str">
        <f t="shared" si="11"/>
        <v/>
      </c>
      <c r="AK28" s="2"/>
      <c r="AM28" s="36">
        <f t="shared" si="12"/>
        <v>0</v>
      </c>
      <c r="AN28" s="36">
        <f t="shared" si="13"/>
        <v>0</v>
      </c>
      <c r="AO28" s="36">
        <f t="shared" si="14"/>
        <v>0</v>
      </c>
      <c r="AP28" s="36">
        <f t="shared" si="15"/>
        <v>0</v>
      </c>
      <c r="AQ28" s="36">
        <f t="shared" si="16"/>
        <v>0</v>
      </c>
      <c r="AV28" s="41">
        <v>45451</v>
      </c>
    </row>
    <row r="29" spans="1:49" ht="15.75" x14ac:dyDescent="0.25">
      <c r="A29" s="40">
        <v>45393</v>
      </c>
      <c r="B29" s="11" t="s">
        <v>475</v>
      </c>
      <c r="C29" s="11" t="s">
        <v>9</v>
      </c>
      <c r="D29" s="11">
        <v>3587</v>
      </c>
      <c r="E29" s="11">
        <v>4490</v>
      </c>
      <c r="F29" s="11" t="s">
        <v>488</v>
      </c>
      <c r="G29" s="11" t="s">
        <v>495</v>
      </c>
      <c r="H29" s="11" t="s">
        <v>501</v>
      </c>
      <c r="I29" s="11" t="s">
        <v>463</v>
      </c>
      <c r="J29" s="11" t="s">
        <v>161</v>
      </c>
      <c r="K29" s="11" t="s">
        <v>464</v>
      </c>
      <c r="L29" s="11" t="s">
        <v>57</v>
      </c>
      <c r="M29" s="11">
        <v>5600004</v>
      </c>
      <c r="N29" s="11" t="s">
        <v>30</v>
      </c>
      <c r="O29" s="11" t="s">
        <v>508</v>
      </c>
      <c r="P29" s="11" t="s">
        <v>30</v>
      </c>
      <c r="Q29" s="7"/>
      <c r="R29" s="2" t="str">
        <f t="shared" si="17"/>
        <v/>
      </c>
      <c r="S29" s="2" t="str">
        <f t="shared" si="18"/>
        <v/>
      </c>
      <c r="T29" s="2" t="str">
        <f t="shared" si="19"/>
        <v/>
      </c>
      <c r="U29" s="2" t="str">
        <f t="shared" si="20"/>
        <v/>
      </c>
      <c r="V29" s="2" t="str">
        <f t="shared" si="21"/>
        <v/>
      </c>
      <c r="W29" s="2" t="str">
        <f t="shared" si="10"/>
        <v/>
      </c>
      <c r="X29" s="2" t="str" cm="1">
        <f t="array" ref="X29">IF((SUMPRODUCT(--ISNUMBER(SEARCH({"!","@","#","$","%","^","&amp;","~*","(",")","_","+","=","{","}","[","]","|","\",":",";","'","""","&lt;","&gt;",",",".","~?","/","~~","`"}, I29)))&gt;0)=TRUE,"Special Characters Found in City","")</f>
        <v/>
      </c>
      <c r="Y29" s="2" t="str" cm="1">
        <f t="array" ref="Y29">IF((SUMPRODUCT(--ISNUMBER(SEARCH({"!","@","#","$","%","^","~*","(",")","_","+","=","{","}","[","]","|","\",":",";","'","""","&lt;","&gt;","~?","/","~~","`"},F29)))&gt;0)=TRUE,"Special Characters Found in Account field","")</f>
        <v/>
      </c>
      <c r="Z29" s="2" t="str" cm="1">
        <f t="array" ref="Z29">IF(SUM(--ISNUMBER(SEARCH({1,2,3,4,5,6,7,8,9,0},MID(H29,(SEARCH(" E ",H29)-1),1))))+SUM(--ISNUMBER(SEARCH({1,2,3,4,5,6,7,8,9,0},MID(H29,(SEARCH(" E ",H29)+3),1))))=2,"",IF(SUM(--ISNUMBER(SEARCH({"Parte E","Apoquindo N"},H29)))&gt;0,"",IF(OR(RIGHT(H29,3)=" NE",RIGHT(H29,3)=" NW",RIGHT(H29,3)=" SW",RIGHT(H29,3)=" SE",RIGHT(H29,2)=" N",RIGHT(H29,2)=" E",RIGHT(H29,2)=" W",RIGHT(H29,2)=" S",LEFT(H29,3)="NE ",LEFT(H29,3)="NW ",LEFT(H29,3)="SW ",LEFT(H29,3)="SE ",LEFT(H29,2)="N ",LEFT(H29,2)="E ",LEFT(H29,2)="W ",LEFT(H29,2)="S "),"Directional Check",IF(SUM(--ISNUMBER(SEARCH({" N "," E "," W "," S "," NE "," NW "," SW "," SE ","N.E","N.W","S.W","S.E","E.","N.","S.","W."},H29)))&gt;0,"Directional Check",IF(SUM(--ISNUMBER(SEARCH({1,2,3,4,5,6,7,8,9,0},MID(H29,(SEARCH("nd ",H29)-1),1))))+SUM(--ISNUMBER(SEARCH({1,2,3,4,5,6,7,8,9,0},MID(H29,(SEARCH("rd ",H29)-1),1)))+SUM(--ISNUMBER(SEARCH({1,2,3,4,5,6,7,8,9,0},MID(H29,(SEARCH("st ",H29)-1),1))))+SUM(--ISNUMBER(SEARCH({1,2,3,4,5,6,7,8,9,0},MID(H29,(SEARCH("th ",H29)-1),1)))))&gt;0,"","")))))</f>
        <v/>
      </c>
      <c r="AA29" s="2" t="str">
        <f>IF(IF(L29="US",IFERROR(VLOOKUP(J29,Country_Codes!$B:$B,1,0)=J29,"US State Code Error"),IF(L29="CA",IFERROR(VLOOKUP(J29,Country_Codes!$E:$E,1,0)=J29,"Canada State Code Error"),IF(L29="BR",IFERROR(VLOOKUP(J29,Country_Codes!$H:$H,1,0)=J29,"Brazil State Code Error"),IF(L29="AU",IFERROR(VLOOKUP(J29,Country_Codes!$K:$K,1,0)=J29,"Australia State Code Error"),""))))=TRUE,"",IF(L29="US",IFERROR(VLOOKUP(J29,Country_Codes!$B:$B,1,0)=J29,"US State Code Error"),IF(L29="CA",IFERROR(VLOOKUP(J29,Country_Codes!$E:$E,1,0)=J29,"Canada State Code Error"),IF(L29="BR",IFERROR(VLOOKUP(J29,Country_Codes!$H:$H,1,0)=J29,"Brazil State Code Error"),IF(L29="AU",IFERROR(VLOOKUP(J29,Country_Codes!$K:$K,1,0)=J29,"Australia State Code Error"),"")))))</f>
        <v/>
      </c>
      <c r="AB29" s="2" t="str">
        <f t="shared" si="22"/>
        <v/>
      </c>
      <c r="AC29" s="2" t="str" cm="1">
        <f t="array" ref="AC29">IFERROR(_xlfn.IFS(IF(AND(LEN(I29)=0,ISBLANK(I29)=FALSE),"",ISNUMBER(SEARCH(I29,H29))),"City/Postal Code/Country Found in Address",IF(AND(LEN(K29)=0,ISBLANK(K29)=FALSE),"",ISNUMBER(SEARCH(K29,H29))),"City/Postal Code/Country Found in Address",IF(AND(LEN(L29)=0,ISBLANK(L29)=FALSE),"",ISNUMBER(SEARCH(", "&amp;L29,H29))),"City/Postal Code/Country Found in Address",IF(AND(LEN(J29)=0,ISBLANK(J29)=FALSE),"",ISNUMBER(SEARCH(", "&amp;J29,H29))),"City/Postal Code/Country Found in Address",IF(AND(LEN(L29)=0,ISBLANK(L29)=FALSE),"",ISNUMBER(SEARCH(","&amp;L29,H29))),"City/Postal Code/Country Found in Address",IF(AND(LEN(J29)=0,ISBLANK(J29)=FALSE),"",ISNUMBER(SEARCH(","&amp;J29,H29))),"City/Postal Code/Country Found in Address"),"")</f>
        <v/>
      </c>
      <c r="AD29" s="2" t="str">
        <f t="shared" si="23"/>
        <v/>
      </c>
      <c r="AE29" s="2" t="str" cm="1">
        <f t="array" ref="AE29">IFERROR(IF(VLOOKUP(LEFT(M29,MIN(SEARCH({1,2,3,4,5,6,7,8,9,0},M29&amp;{1,2,3,4,5,6,7,8,9,0}))-1),Country_Codes!$N:$N,1,0)&gt;0,"PO Number may be incorrect",""),"")</f>
        <v/>
      </c>
      <c r="AF29" s="2" t="str">
        <f t="shared" si="24"/>
        <v/>
      </c>
      <c r="AG29" s="2" t="str">
        <f t="shared" si="25"/>
        <v/>
      </c>
      <c r="AH29" s="2" t="str">
        <f t="shared" si="26"/>
        <v/>
      </c>
      <c r="AI29" s="2" t="str" cm="1">
        <f t="array" ref="AI29">IF(G29="","",_xlfn.IFNA(_xlfn.IFS(L29=VLOOKUP(L29,Country_Codes!$M:$M,1,0)=TRUE,""),"Please check the country code"))</f>
        <v/>
      </c>
      <c r="AJ29" s="2" t="str">
        <f t="shared" si="11"/>
        <v/>
      </c>
      <c r="AK29" s="2"/>
      <c r="AM29" s="36">
        <f t="shared" si="12"/>
        <v>0</v>
      </c>
      <c r="AN29" s="36">
        <f t="shared" si="13"/>
        <v>0</v>
      </c>
      <c r="AO29" s="36">
        <f t="shared" si="14"/>
        <v>0</v>
      </c>
      <c r="AP29" s="36">
        <f t="shared" si="15"/>
        <v>0</v>
      </c>
      <c r="AQ29" s="36">
        <f t="shared" si="16"/>
        <v>0</v>
      </c>
      <c r="AV29" s="41">
        <v>45452</v>
      </c>
    </row>
    <row r="30" spans="1:49" ht="15.75" x14ac:dyDescent="0.25">
      <c r="A30" s="40">
        <v>45315</v>
      </c>
      <c r="B30" s="11" t="s">
        <v>473</v>
      </c>
      <c r="C30" s="11" t="s">
        <v>11</v>
      </c>
      <c r="D30" s="11" t="s">
        <v>484</v>
      </c>
      <c r="E30" s="11" t="s">
        <v>485</v>
      </c>
      <c r="F30" s="11" t="s">
        <v>533</v>
      </c>
      <c r="G30" s="11" t="s">
        <v>496</v>
      </c>
      <c r="H30" s="11" t="s">
        <v>502</v>
      </c>
      <c r="I30" s="11" t="s">
        <v>456</v>
      </c>
      <c r="J30" s="11" t="s">
        <v>107</v>
      </c>
      <c r="K30" s="11" t="s">
        <v>465</v>
      </c>
      <c r="L30" s="11" t="s">
        <v>33</v>
      </c>
      <c r="M30" s="11" t="s">
        <v>30</v>
      </c>
      <c r="N30" s="11" t="s">
        <v>30</v>
      </c>
      <c r="O30" s="11" t="s">
        <v>509</v>
      </c>
      <c r="P30" s="11" t="s">
        <v>30</v>
      </c>
      <c r="Q30" s="7"/>
      <c r="R30" s="2" t="str">
        <f t="shared" si="17"/>
        <v>Unique Record</v>
      </c>
      <c r="S30" s="2" t="str">
        <f t="shared" si="18"/>
        <v/>
      </c>
      <c r="T30" s="2" t="str">
        <f t="shared" si="19"/>
        <v/>
      </c>
      <c r="U30" s="2" t="str">
        <f t="shared" si="20"/>
        <v/>
      </c>
      <c r="V30" s="2" t="str">
        <f t="shared" si="21"/>
        <v/>
      </c>
      <c r="W30" s="2" t="str">
        <f t="shared" si="10"/>
        <v/>
      </c>
      <c r="X30" s="2" t="str" cm="1">
        <f t="array" ref="X30">IF((SUMPRODUCT(--ISNUMBER(SEARCH({"!","@","#","$","%","^","&amp;","~*","(",")","_","+","=","{","}","[","]","|","\",":",";","'","""","&lt;","&gt;",",",".","~?","/","~~","`"}, I30)))&gt;0)=TRUE,"Special Characters Found in City","")</f>
        <v/>
      </c>
      <c r="Y30" s="2" t="str" cm="1">
        <f t="array" ref="Y30">IF((SUMPRODUCT(--ISNUMBER(SEARCH({"!","@","#","$","%","^","~*","(",")","_","+","=","{","}","[","]","|","\",":",";","'","""","&lt;","&gt;","~?","/","~~","`"},F30)))&gt;0)=TRUE,"Special Characters Found in Account field","")</f>
        <v/>
      </c>
      <c r="Z30" s="2" t="str" cm="1">
        <f t="array" ref="Z30">IF(SUM(--ISNUMBER(SEARCH({1,2,3,4,5,6,7,8,9,0},MID(H30,(SEARCH(" E ",H30)-1),1))))+SUM(--ISNUMBER(SEARCH({1,2,3,4,5,6,7,8,9,0},MID(H30,(SEARCH(" E ",H30)+3),1))))=2,"",IF(SUM(--ISNUMBER(SEARCH({"Parte E","Apoquindo N"},H30)))&gt;0,"",IF(OR(RIGHT(H30,3)=" NE",RIGHT(H30,3)=" NW",RIGHT(H30,3)=" SW",RIGHT(H30,3)=" SE",RIGHT(H30,2)=" N",RIGHT(H30,2)=" E",RIGHT(H30,2)=" W",RIGHT(H30,2)=" S",LEFT(H30,3)="NE ",LEFT(H30,3)="NW ",LEFT(H30,3)="SW ",LEFT(H30,3)="SE ",LEFT(H30,2)="N ",LEFT(H30,2)="E ",LEFT(H30,2)="W ",LEFT(H30,2)="S "),"Directional Check",IF(SUM(--ISNUMBER(SEARCH({" N "," E "," W "," S "," NE "," NW "," SW "," SE ","N.E","N.W","S.W","S.E","E.","N.","S.","W."},H30)))&gt;0,"Directional Check",IF(SUM(--ISNUMBER(SEARCH({1,2,3,4,5,6,7,8,9,0},MID(H30,(SEARCH("nd ",H30)-1),1))))+SUM(--ISNUMBER(SEARCH({1,2,3,4,5,6,7,8,9,0},MID(H30,(SEARCH("rd ",H30)-1),1)))+SUM(--ISNUMBER(SEARCH({1,2,3,4,5,6,7,8,9,0},MID(H30,(SEARCH("st ",H30)-1),1))))+SUM(--ISNUMBER(SEARCH({1,2,3,4,5,6,7,8,9,0},MID(H30,(SEARCH("th ",H30)-1),1)))))&gt;0,"","")))))</f>
        <v/>
      </c>
      <c r="AA30" s="2" t="str">
        <f>IF(IF(L30="US",IFERROR(VLOOKUP(J30,Country_Codes!$B:$B,1,0)=J30,"US State Code Error"),IF(L30="CA",IFERROR(VLOOKUP(J30,Country_Codes!$E:$E,1,0)=J30,"Canada State Code Error"),IF(L30="BR",IFERROR(VLOOKUP(J30,Country_Codes!$H:$H,1,0)=J30,"Brazil State Code Error"),IF(L30="AU",IFERROR(VLOOKUP(J30,Country_Codes!$K:$K,1,0)=J30,"Australia State Code Error"),""))))=TRUE,"",IF(L30="US",IFERROR(VLOOKUP(J30,Country_Codes!$B:$B,1,0)=J30,"US State Code Error"),IF(L30="CA",IFERROR(VLOOKUP(J30,Country_Codes!$E:$E,1,0)=J30,"Canada State Code Error"),IF(L30="BR",IFERROR(VLOOKUP(J30,Country_Codes!$H:$H,1,0)=J30,"Brazil State Code Error"),IF(L30="AU",IFERROR(VLOOKUP(J30,Country_Codes!$K:$K,1,0)=J30,"Australia State Code Error"),"")))))</f>
        <v/>
      </c>
      <c r="AB30" s="2" t="str">
        <f t="shared" si="22"/>
        <v/>
      </c>
      <c r="AC30" s="2" t="str" cm="1">
        <f t="array" ref="AC30">IFERROR(_xlfn.IFS(IF(AND(LEN(I30)=0,ISBLANK(I30)=FALSE),"",ISNUMBER(SEARCH(I30,H30))),"City/Postal Code/Country Found in Address",IF(AND(LEN(K30)=0,ISBLANK(K30)=FALSE),"",ISNUMBER(SEARCH(K30,H30))),"City/Postal Code/Country Found in Address",IF(AND(LEN(L30)=0,ISBLANK(L30)=FALSE),"",ISNUMBER(SEARCH(", "&amp;L30,H30))),"City/Postal Code/Country Found in Address",IF(AND(LEN(J30)=0,ISBLANK(J30)=FALSE),"",ISNUMBER(SEARCH(", "&amp;J30,H30))),"City/Postal Code/Country Found in Address",IF(AND(LEN(L30)=0,ISBLANK(L30)=FALSE),"",ISNUMBER(SEARCH(","&amp;L30,H30))),"City/Postal Code/Country Found in Address",IF(AND(LEN(J30)=0,ISBLANK(J30)=FALSE),"",ISNUMBER(SEARCH(","&amp;J30,H30))),"City/Postal Code/Country Found in Address"),"")</f>
        <v/>
      </c>
      <c r="AD30" s="2" t="str">
        <f t="shared" si="23"/>
        <v/>
      </c>
      <c r="AE30" s="2" t="str" cm="1">
        <f t="array" ref="AE30">IFERROR(IF(VLOOKUP(LEFT(M30,MIN(SEARCH({1,2,3,4,5,6,7,8,9,0},M30&amp;{1,2,3,4,5,6,7,8,9,0}))-1),Country_Codes!$N:$N,1,0)&gt;0,"PO Number may be incorrect",""),"")</f>
        <v/>
      </c>
      <c r="AF30" s="2" t="str">
        <f t="shared" si="24"/>
        <v/>
      </c>
      <c r="AG30" s="2" t="str">
        <f t="shared" si="25"/>
        <v/>
      </c>
      <c r="AH30" s="2" t="str">
        <f t="shared" si="26"/>
        <v/>
      </c>
      <c r="AI30" s="2" t="str" cm="1">
        <f t="array" ref="AI30">IF(G30="","",_xlfn.IFNA(_xlfn.IFS(L30=VLOOKUP(L30,Country_Codes!$M:$M,1,0)=TRUE,""),"Please check the country code"))</f>
        <v/>
      </c>
      <c r="AJ30" s="2" t="str">
        <f t="shared" si="11"/>
        <v/>
      </c>
      <c r="AK30" s="2"/>
      <c r="AM30" s="36">
        <f t="shared" si="12"/>
        <v>0</v>
      </c>
      <c r="AN30" s="36">
        <f t="shared" si="13"/>
        <v>0</v>
      </c>
      <c r="AO30" s="36">
        <f t="shared" si="14"/>
        <v>0</v>
      </c>
      <c r="AP30" s="36">
        <f t="shared" si="15"/>
        <v>0</v>
      </c>
      <c r="AQ30" s="36">
        <f t="shared" si="16"/>
        <v>0</v>
      </c>
      <c r="AV30" s="41">
        <v>45454</v>
      </c>
    </row>
    <row r="31" spans="1:49" ht="15.75" x14ac:dyDescent="0.25">
      <c r="A31" s="40">
        <v>45622</v>
      </c>
      <c r="B31" s="11" t="s">
        <v>473</v>
      </c>
      <c r="C31" s="11" t="s">
        <v>11</v>
      </c>
      <c r="D31" s="11" t="s">
        <v>485</v>
      </c>
      <c r="E31" s="11"/>
      <c r="F31" s="11" t="s">
        <v>489</v>
      </c>
      <c r="G31" s="11" t="s">
        <v>497</v>
      </c>
      <c r="H31" s="11" t="s">
        <v>532</v>
      </c>
      <c r="I31" s="11" t="s">
        <v>453</v>
      </c>
      <c r="J31" s="11" t="s">
        <v>30</v>
      </c>
      <c r="K31" s="11" t="s">
        <v>455</v>
      </c>
      <c r="L31" s="11" t="s">
        <v>46</v>
      </c>
      <c r="M31" s="11" t="s">
        <v>506</v>
      </c>
      <c r="N31" s="11"/>
      <c r="O31" s="11" t="s">
        <v>30</v>
      </c>
      <c r="P31" s="11" t="s">
        <v>508</v>
      </c>
      <c r="Q31" s="7"/>
      <c r="R31" s="2" t="str">
        <f t="shared" si="17"/>
        <v>Unique Record</v>
      </c>
      <c r="S31" s="2" t="str">
        <f t="shared" si="18"/>
        <v/>
      </c>
      <c r="T31" s="2" t="str">
        <f t="shared" si="19"/>
        <v/>
      </c>
      <c r="U31" s="2" t="str">
        <f t="shared" si="20"/>
        <v/>
      </c>
      <c r="V31" s="2" t="str">
        <f t="shared" si="21"/>
        <v/>
      </c>
      <c r="W31" s="2" t="str">
        <f t="shared" si="10"/>
        <v/>
      </c>
      <c r="X31" s="2" t="str" cm="1">
        <f t="array" ref="X31">IF((SUMPRODUCT(--ISNUMBER(SEARCH({"!","@","#","$","%","^","&amp;","~*","(",")","_","+","=","{","}","[","]","|","\",":",";","'","""","&lt;","&gt;",",",".","~?","/","~~","`"}, I31)))&gt;0)=TRUE,"Special Characters Found in City","")</f>
        <v/>
      </c>
      <c r="Y31" s="2" t="str" cm="1">
        <f t="array" ref="Y31">IF((SUMPRODUCT(--ISNUMBER(SEARCH({"!","@","#","$","%","^","~*","(",")","_","+","=","{","}","[","]","|","\",":",";","'","""","&lt;","&gt;","~?","/","~~","`"},F31)))&gt;0)=TRUE,"Special Characters Found in Account field","")</f>
        <v/>
      </c>
      <c r="Z31" s="2" t="str" cm="1">
        <f t="array" ref="Z31">IF(SUM(--ISNUMBER(SEARCH({1,2,3,4,5,6,7,8,9,0},MID(H31,(SEARCH(" E ",H31)-1),1))))+SUM(--ISNUMBER(SEARCH({1,2,3,4,5,6,7,8,9,0},MID(H31,(SEARCH(" E ",H31)+3),1))))=2,"",IF(SUM(--ISNUMBER(SEARCH({"Parte E","Apoquindo N"},H31)))&gt;0,"",IF(OR(RIGHT(H31,3)=" NE",RIGHT(H31,3)=" NW",RIGHT(H31,3)=" SW",RIGHT(H31,3)=" SE",RIGHT(H31,2)=" N",RIGHT(H31,2)=" E",RIGHT(H31,2)=" W",RIGHT(H31,2)=" S",LEFT(H31,3)="NE ",LEFT(H31,3)="NW ",LEFT(H31,3)="SW ",LEFT(H31,3)="SE ",LEFT(H31,2)="N ",LEFT(H31,2)="E ",LEFT(H31,2)="W ",LEFT(H31,2)="S "),"Directional Check",IF(SUM(--ISNUMBER(SEARCH({" N "," E "," W "," S "," NE "," NW "," SW "," SE ","N.E","N.W","S.W","S.E","E.","N.","S.","W."},H31)))&gt;0,"Directional Check",IF(SUM(--ISNUMBER(SEARCH({1,2,3,4,5,6,7,8,9,0},MID(H31,(SEARCH("nd ",H31)-1),1))))+SUM(--ISNUMBER(SEARCH({1,2,3,4,5,6,7,8,9,0},MID(H31,(SEARCH("rd ",H31)-1),1)))+SUM(--ISNUMBER(SEARCH({1,2,3,4,5,6,7,8,9,0},MID(H31,(SEARCH("st ",H31)-1),1))))+SUM(--ISNUMBER(SEARCH({1,2,3,4,5,6,7,8,9,0},MID(H31,(SEARCH("th ",H31)-1),1)))))&gt;0,"","")))))</f>
        <v/>
      </c>
      <c r="AA31" s="2" t="str">
        <f>IF(IF(L31="US",IFERROR(VLOOKUP(J31,Country_Codes!$B:$B,1,0)=J31,"US State Code Error"),IF(L31="CA",IFERROR(VLOOKUP(J31,Country_Codes!$E:$E,1,0)=J31,"Canada State Code Error"),IF(L31="BR",IFERROR(VLOOKUP(J31,Country_Codes!$H:$H,1,0)=J31,"Brazil State Code Error"),IF(L31="AU",IFERROR(VLOOKUP(J31,Country_Codes!$K:$K,1,0)=J31,"Australia State Code Error"),""))))=TRUE,"",IF(L31="US",IFERROR(VLOOKUP(J31,Country_Codes!$B:$B,1,0)=J31,"US State Code Error"),IF(L31="CA",IFERROR(VLOOKUP(J31,Country_Codes!$E:$E,1,0)=J31,"Canada State Code Error"),IF(L31="BR",IFERROR(VLOOKUP(J31,Country_Codes!$H:$H,1,0)=J31,"Brazil State Code Error"),IF(L31="AU",IFERROR(VLOOKUP(J31,Country_Codes!$K:$K,1,0)=J31,"Australia State Code Error"),"")))))</f>
        <v/>
      </c>
      <c r="AB31" s="2" t="str">
        <f t="shared" si="22"/>
        <v/>
      </c>
      <c r="AC31" s="2" t="str" cm="1">
        <f t="array" ref="AC31">IFERROR(_xlfn.IFS(IF(AND(LEN(I31)=0,ISBLANK(I31)=FALSE),"",ISNUMBER(SEARCH(I31,H31))),"City/Postal Code/Country Found in Address",IF(AND(LEN(K31)=0,ISBLANK(K31)=FALSE),"",ISNUMBER(SEARCH(K31,H31))),"City/Postal Code/Country Found in Address",IF(AND(LEN(L31)=0,ISBLANK(L31)=FALSE),"",ISNUMBER(SEARCH(", "&amp;L31,H31))),"City/Postal Code/Country Found in Address",IF(AND(LEN(J31)=0,ISBLANK(J31)=FALSE),"",ISNUMBER(SEARCH(", "&amp;J31,H31))),"City/Postal Code/Country Found in Address",IF(AND(LEN(L31)=0,ISBLANK(L31)=FALSE),"",ISNUMBER(SEARCH(","&amp;L31,H31))),"City/Postal Code/Country Found in Address",IF(AND(LEN(J31)=0,ISBLANK(J31)=FALSE),"",ISNUMBER(SEARCH(","&amp;J31,H31))),"City/Postal Code/Country Found in Address"),"")</f>
        <v/>
      </c>
      <c r="AD31" s="2" t="str">
        <f t="shared" si="23"/>
        <v/>
      </c>
      <c r="AE31" s="2" t="str" cm="1">
        <f t="array" ref="AE31">IFERROR(IF(VLOOKUP(LEFT(M31,MIN(SEARCH({1,2,3,4,5,6,7,8,9,0},M31&amp;{1,2,3,4,5,6,7,8,9,0}))-1),Country_Codes!$N:$N,1,0)&gt;0,"PO Number may be incorrect",""),"")</f>
        <v/>
      </c>
      <c r="AF31" s="2" t="str">
        <f t="shared" si="24"/>
        <v/>
      </c>
      <c r="AG31" s="2" t="str">
        <f t="shared" si="25"/>
        <v/>
      </c>
      <c r="AH31" s="2" t="str">
        <f t="shared" si="26"/>
        <v/>
      </c>
      <c r="AI31" s="2" t="str" cm="1">
        <f t="array" ref="AI31">IF(G31="","",_xlfn.IFNA(_xlfn.IFS(L31=VLOOKUP(L31,Country_Codes!$M:$M,1,0)=TRUE,""),"Please check the country code"))</f>
        <v/>
      </c>
      <c r="AJ31" s="2" t="str">
        <f t="shared" si="11"/>
        <v/>
      </c>
      <c r="AK31" s="2"/>
      <c r="AM31" s="36">
        <f t="shared" si="12"/>
        <v>0</v>
      </c>
      <c r="AN31" s="36">
        <f t="shared" si="13"/>
        <v>0</v>
      </c>
      <c r="AO31" s="36">
        <f t="shared" si="14"/>
        <v>0</v>
      </c>
      <c r="AP31" s="36">
        <f t="shared" si="15"/>
        <v>0</v>
      </c>
      <c r="AQ31" s="36">
        <f t="shared" si="16"/>
        <v>0</v>
      </c>
      <c r="AV31" s="41">
        <v>45456</v>
      </c>
    </row>
    <row r="32" spans="1:49" ht="15.75" x14ac:dyDescent="0.25">
      <c r="A32" s="40">
        <v>45622</v>
      </c>
      <c r="B32" s="11" t="s">
        <v>473</v>
      </c>
      <c r="C32" s="11" t="s">
        <v>12</v>
      </c>
      <c r="D32" s="11" t="s">
        <v>30</v>
      </c>
      <c r="E32" s="11" t="s">
        <v>486</v>
      </c>
      <c r="F32" s="11" t="s">
        <v>489</v>
      </c>
      <c r="G32" s="11" t="s">
        <v>497</v>
      </c>
      <c r="H32" s="11" t="s">
        <v>532</v>
      </c>
      <c r="I32" s="11" t="s">
        <v>453</v>
      </c>
      <c r="J32" s="11" t="s">
        <v>30</v>
      </c>
      <c r="K32" s="11" t="s">
        <v>455</v>
      </c>
      <c r="L32" s="11" t="s">
        <v>46</v>
      </c>
      <c r="M32" s="11" t="s">
        <v>506</v>
      </c>
      <c r="N32" s="11"/>
      <c r="O32" s="11" t="s">
        <v>30</v>
      </c>
      <c r="P32" s="11" t="s">
        <v>508</v>
      </c>
      <c r="Q32" s="7"/>
      <c r="R32" s="2" t="str">
        <f t="shared" si="17"/>
        <v/>
      </c>
      <c r="S32" s="2" t="str">
        <f t="shared" si="18"/>
        <v/>
      </c>
      <c r="T32" s="2" t="str">
        <f t="shared" si="19"/>
        <v/>
      </c>
      <c r="U32" s="2" t="str">
        <f t="shared" si="20"/>
        <v/>
      </c>
      <c r="V32" s="2" t="str">
        <f t="shared" si="21"/>
        <v/>
      </c>
      <c r="W32" s="2" t="str">
        <f t="shared" si="10"/>
        <v/>
      </c>
      <c r="X32" s="2" t="str" cm="1">
        <f t="array" ref="X32">IF((SUMPRODUCT(--ISNUMBER(SEARCH({"!","@","#","$","%","^","&amp;","~*","(",")","_","+","=","{","}","[","]","|","\",":",";","'","""","&lt;","&gt;",",",".","~?","/","~~","`"}, I32)))&gt;0)=TRUE,"Special Characters Found in City","")</f>
        <v/>
      </c>
      <c r="Y32" s="2" t="str" cm="1">
        <f t="array" ref="Y32">IF((SUMPRODUCT(--ISNUMBER(SEARCH({"!","@","#","$","%","^","~*","(",")","_","+","=","{","}","[","]","|","\",":",";","'","""","&lt;","&gt;","~?","/","~~","`"},F32)))&gt;0)=TRUE,"Special Characters Found in Account field","")</f>
        <v/>
      </c>
      <c r="Z32" s="2" t="str" cm="1">
        <f t="array" ref="Z32">IF(SUM(--ISNUMBER(SEARCH({1,2,3,4,5,6,7,8,9,0},MID(H32,(SEARCH(" E ",H32)-1),1))))+SUM(--ISNUMBER(SEARCH({1,2,3,4,5,6,7,8,9,0},MID(H32,(SEARCH(" E ",H32)+3),1))))=2,"",IF(SUM(--ISNUMBER(SEARCH({"Parte E","Apoquindo N"},H32)))&gt;0,"",IF(OR(RIGHT(H32,3)=" NE",RIGHT(H32,3)=" NW",RIGHT(H32,3)=" SW",RIGHT(H32,3)=" SE",RIGHT(H32,2)=" N",RIGHT(H32,2)=" E",RIGHT(H32,2)=" W",RIGHT(H32,2)=" S",LEFT(H32,3)="NE ",LEFT(H32,3)="NW ",LEFT(H32,3)="SW ",LEFT(H32,3)="SE ",LEFT(H32,2)="N ",LEFT(H32,2)="E ",LEFT(H32,2)="W ",LEFT(H32,2)="S "),"Directional Check",IF(SUM(--ISNUMBER(SEARCH({" N "," E "," W "," S "," NE "," NW "," SW "," SE ","N.E","N.W","S.W","S.E","E.","N.","S.","W."},H32)))&gt;0,"Directional Check",IF(SUM(--ISNUMBER(SEARCH({1,2,3,4,5,6,7,8,9,0},MID(H32,(SEARCH("nd ",H32)-1),1))))+SUM(--ISNUMBER(SEARCH({1,2,3,4,5,6,7,8,9,0},MID(H32,(SEARCH("rd ",H32)-1),1)))+SUM(--ISNUMBER(SEARCH({1,2,3,4,5,6,7,8,9,0},MID(H32,(SEARCH("st ",H32)-1),1))))+SUM(--ISNUMBER(SEARCH({1,2,3,4,5,6,7,8,9,0},MID(H32,(SEARCH("th ",H32)-1),1)))))&gt;0,"","")))))</f>
        <v/>
      </c>
      <c r="AA32" s="2" t="str">
        <f>IF(IF(L32="US",IFERROR(VLOOKUP(J32,Country_Codes!$B:$B,1,0)=J32,"US State Code Error"),IF(L32="CA",IFERROR(VLOOKUP(J32,Country_Codes!$E:$E,1,0)=J32,"Canada State Code Error"),IF(L32="BR",IFERROR(VLOOKUP(J32,Country_Codes!$H:$H,1,0)=J32,"Brazil State Code Error"),IF(L32="AU",IFERROR(VLOOKUP(J32,Country_Codes!$K:$K,1,0)=J32,"Australia State Code Error"),""))))=TRUE,"",IF(L32="US",IFERROR(VLOOKUP(J32,Country_Codes!$B:$B,1,0)=J32,"US State Code Error"),IF(L32="CA",IFERROR(VLOOKUP(J32,Country_Codes!$E:$E,1,0)=J32,"Canada State Code Error"),IF(L32="BR",IFERROR(VLOOKUP(J32,Country_Codes!$H:$H,1,0)=J32,"Brazil State Code Error"),IF(L32="AU",IFERROR(VLOOKUP(J32,Country_Codes!$K:$K,1,0)=J32,"Australia State Code Error"),"")))))</f>
        <v/>
      </c>
      <c r="AB32" s="2" t="str">
        <f t="shared" si="22"/>
        <v/>
      </c>
      <c r="AC32" s="2" t="str" cm="1">
        <f t="array" ref="AC32">IFERROR(_xlfn.IFS(IF(AND(LEN(I32)=0,ISBLANK(I32)=FALSE),"",ISNUMBER(SEARCH(I32,H32))),"City/Postal Code/Country Found in Address",IF(AND(LEN(K32)=0,ISBLANK(K32)=FALSE),"",ISNUMBER(SEARCH(K32,H32))),"City/Postal Code/Country Found in Address",IF(AND(LEN(L32)=0,ISBLANK(L32)=FALSE),"",ISNUMBER(SEARCH(", "&amp;L32,H32))),"City/Postal Code/Country Found in Address",IF(AND(LEN(J32)=0,ISBLANK(J32)=FALSE),"",ISNUMBER(SEARCH(", "&amp;J32,H32))),"City/Postal Code/Country Found in Address",IF(AND(LEN(L32)=0,ISBLANK(L32)=FALSE),"",ISNUMBER(SEARCH(","&amp;L32,H32))),"City/Postal Code/Country Found in Address",IF(AND(LEN(J32)=0,ISBLANK(J32)=FALSE),"",ISNUMBER(SEARCH(","&amp;J32,H32))),"City/Postal Code/Country Found in Address"),"")</f>
        <v/>
      </c>
      <c r="AD32" s="2" t="str">
        <f t="shared" si="23"/>
        <v/>
      </c>
      <c r="AE32" s="2" t="str" cm="1">
        <f t="array" ref="AE32">IFERROR(IF(VLOOKUP(LEFT(M32,MIN(SEARCH({1,2,3,4,5,6,7,8,9,0},M32&amp;{1,2,3,4,5,6,7,8,9,0}))-1),Country_Codes!$N:$N,1,0)&gt;0,"PO Number may be incorrect",""),"")</f>
        <v/>
      </c>
      <c r="AF32" s="2" t="str">
        <f t="shared" si="24"/>
        <v/>
      </c>
      <c r="AG32" s="2" t="str">
        <f t="shared" si="25"/>
        <v/>
      </c>
      <c r="AH32" s="2" t="str">
        <f t="shared" si="26"/>
        <v/>
      </c>
      <c r="AI32" s="2" t="str" cm="1">
        <f t="array" ref="AI32">IF(G32="","",_xlfn.IFNA(_xlfn.IFS(L32=VLOOKUP(L32,Country_Codes!$M:$M,1,0)=TRUE,""),"Please check the country code"))</f>
        <v/>
      </c>
      <c r="AJ32" s="2" t="str">
        <f t="shared" si="11"/>
        <v/>
      </c>
      <c r="AK32" s="2"/>
      <c r="AM32" s="36">
        <f t="shared" si="12"/>
        <v>0</v>
      </c>
      <c r="AN32" s="36">
        <f t="shared" si="13"/>
        <v>0</v>
      </c>
      <c r="AO32" s="36">
        <f t="shared" si="14"/>
        <v>0</v>
      </c>
      <c r="AP32" s="36">
        <f t="shared" si="15"/>
        <v>0</v>
      </c>
      <c r="AQ32" s="36">
        <f t="shared" si="16"/>
        <v>0</v>
      </c>
      <c r="AV32" s="41">
        <v>45457</v>
      </c>
    </row>
    <row r="33" spans="1:48" ht="15.75" x14ac:dyDescent="0.25">
      <c r="A33" s="40">
        <v>45546</v>
      </c>
      <c r="B33" s="11" t="s">
        <v>474</v>
      </c>
      <c r="C33" s="11" t="s">
        <v>11</v>
      </c>
      <c r="D33" s="11" t="s">
        <v>485</v>
      </c>
      <c r="E33" s="11" t="s">
        <v>30</v>
      </c>
      <c r="F33" s="11" t="s">
        <v>490</v>
      </c>
      <c r="G33" s="11" t="s">
        <v>498</v>
      </c>
      <c r="H33" s="11" t="s">
        <v>504</v>
      </c>
      <c r="I33" s="11" t="s">
        <v>466</v>
      </c>
      <c r="J33" s="11" t="s">
        <v>57</v>
      </c>
      <c r="K33" s="11" t="s">
        <v>467</v>
      </c>
      <c r="L33" s="11" t="s">
        <v>33</v>
      </c>
      <c r="M33" s="11" t="s">
        <v>30</v>
      </c>
      <c r="N33" s="11" t="s">
        <v>30</v>
      </c>
      <c r="O33" s="11" t="s">
        <v>30</v>
      </c>
      <c r="P33" s="11" t="s">
        <v>452</v>
      </c>
      <c r="Q33" s="7"/>
      <c r="R33" s="2" t="str">
        <f t="shared" si="17"/>
        <v>Unique Record</v>
      </c>
      <c r="S33" s="2" t="str">
        <f t="shared" si="18"/>
        <v/>
      </c>
      <c r="T33" s="2" t="str">
        <f t="shared" si="19"/>
        <v/>
      </c>
      <c r="U33" s="2" t="str">
        <f t="shared" si="20"/>
        <v/>
      </c>
      <c r="V33" s="2" t="str">
        <f t="shared" si="21"/>
        <v/>
      </c>
      <c r="W33" s="2" t="str">
        <f t="shared" si="10"/>
        <v/>
      </c>
      <c r="X33" s="2" t="str" cm="1">
        <f t="array" ref="X33">IF((SUMPRODUCT(--ISNUMBER(SEARCH({"!","@","#","$","%","^","&amp;","~*","(",")","_","+","=","{","}","[","]","|","\",":",";","'","""","&lt;","&gt;",",",".","~?","/","~~","`"}, I33)))&gt;0)=TRUE,"Special Characters Found in City","")</f>
        <v/>
      </c>
      <c r="Y33" s="2" t="str" cm="1">
        <f t="array" ref="Y33">IF((SUMPRODUCT(--ISNUMBER(SEARCH({"!","@","#","$","%","^","~*","(",")","_","+","=","{","}","[","]","|","\",":",";","'","""","&lt;","&gt;","~?","/","~~","`"},F33)))&gt;0)=TRUE,"Special Characters Found in Account field","")</f>
        <v/>
      </c>
      <c r="Z33" s="2" t="str" cm="1">
        <f t="array" ref="Z33">IF(SUM(--ISNUMBER(SEARCH({1,2,3,4,5,6,7,8,9,0},MID(H33,(SEARCH(" E ",H33)-1),1))))+SUM(--ISNUMBER(SEARCH({1,2,3,4,5,6,7,8,9,0},MID(H33,(SEARCH(" E ",H33)+3),1))))=2,"",IF(SUM(--ISNUMBER(SEARCH({"Parte E","Apoquindo N"},H33)))&gt;0,"",IF(OR(RIGHT(H33,3)=" NE",RIGHT(H33,3)=" NW",RIGHT(H33,3)=" SW",RIGHT(H33,3)=" SE",RIGHT(H33,2)=" N",RIGHT(H33,2)=" E",RIGHT(H33,2)=" W",RIGHT(H33,2)=" S",LEFT(H33,3)="NE ",LEFT(H33,3)="NW ",LEFT(H33,3)="SW ",LEFT(H33,3)="SE ",LEFT(H33,2)="N ",LEFT(H33,2)="E ",LEFT(H33,2)="W ",LEFT(H33,2)="S "),"Directional Check",IF(SUM(--ISNUMBER(SEARCH({" N "," E "," W "," S "," NE "," NW "," SW "," SE ","N.E","N.W","S.W","S.E","E.","N.","S.","W."},H33)))&gt;0,"Directional Check",IF(SUM(--ISNUMBER(SEARCH({1,2,3,4,5,6,7,8,9,0},MID(H33,(SEARCH("nd ",H33)-1),1))))+SUM(--ISNUMBER(SEARCH({1,2,3,4,5,6,7,8,9,0},MID(H33,(SEARCH("rd ",H33)-1),1)))+SUM(--ISNUMBER(SEARCH({1,2,3,4,5,6,7,8,9,0},MID(H33,(SEARCH("st ",H33)-1),1))))+SUM(--ISNUMBER(SEARCH({1,2,3,4,5,6,7,8,9,0},MID(H33,(SEARCH("th ",H33)-1),1)))))&gt;0,"","")))))</f>
        <v/>
      </c>
      <c r="AA33" s="2" t="str">
        <f>IF(IF(L33="US",IFERROR(VLOOKUP(J33,Country_Codes!$B:$B,1,0)=J33,"US State Code Error"),IF(L33="CA",IFERROR(VLOOKUP(J33,Country_Codes!$E:$E,1,0)=J33,"Canada State Code Error"),IF(L33="BR",IFERROR(VLOOKUP(J33,Country_Codes!$H:$H,1,0)=J33,"Brazil State Code Error"),IF(L33="AU",IFERROR(VLOOKUP(J33,Country_Codes!$K:$K,1,0)=J33,"Australia State Code Error"),""))))=TRUE,"",IF(L33="US",IFERROR(VLOOKUP(J33,Country_Codes!$B:$B,1,0)=J33,"US State Code Error"),IF(L33="CA",IFERROR(VLOOKUP(J33,Country_Codes!$E:$E,1,0)=J33,"Canada State Code Error"),IF(L33="BR",IFERROR(VLOOKUP(J33,Country_Codes!$H:$H,1,0)=J33,"Brazil State Code Error"),IF(L33="AU",IFERROR(VLOOKUP(J33,Country_Codes!$K:$K,1,0)=J33,"Australia State Code Error"),"")))))</f>
        <v/>
      </c>
      <c r="AB33" s="2" t="str">
        <f t="shared" si="22"/>
        <v/>
      </c>
      <c r="AC33" s="2" t="str" cm="1">
        <f t="array" ref="AC33">IFERROR(_xlfn.IFS(IF(AND(LEN(I33)=0,ISBLANK(I33)=FALSE),"",ISNUMBER(SEARCH(I33,H33))),"City/Postal Code/Country Found in Address",IF(AND(LEN(K33)=0,ISBLANK(K33)=FALSE),"",ISNUMBER(SEARCH(K33,H33))),"City/Postal Code/Country Found in Address",IF(AND(LEN(L33)=0,ISBLANK(L33)=FALSE),"",ISNUMBER(SEARCH(", "&amp;L33,H33))),"City/Postal Code/Country Found in Address",IF(AND(LEN(J33)=0,ISBLANK(J33)=FALSE),"",ISNUMBER(SEARCH(", "&amp;J33,H33))),"City/Postal Code/Country Found in Address",IF(AND(LEN(L33)=0,ISBLANK(L33)=FALSE),"",ISNUMBER(SEARCH(","&amp;L33,H33))),"City/Postal Code/Country Found in Address",IF(AND(LEN(J33)=0,ISBLANK(J33)=FALSE),"",ISNUMBER(SEARCH(","&amp;J33,H33))),"City/Postal Code/Country Found in Address"),"")</f>
        <v/>
      </c>
      <c r="AD33" s="2" t="str">
        <f t="shared" si="23"/>
        <v/>
      </c>
      <c r="AE33" s="2" t="str" cm="1">
        <f t="array" ref="AE33">IFERROR(IF(VLOOKUP(LEFT(M33,MIN(SEARCH({1,2,3,4,5,6,7,8,9,0},M33&amp;{1,2,3,4,5,6,7,8,9,0}))-1),Country_Codes!$N:$N,1,0)&gt;0,"PO Number may be incorrect",""),"")</f>
        <v/>
      </c>
      <c r="AF33" s="2" t="str">
        <f t="shared" si="24"/>
        <v/>
      </c>
      <c r="AG33" s="2" t="str">
        <f t="shared" si="25"/>
        <v/>
      </c>
      <c r="AH33" s="2" t="str">
        <f t="shared" si="26"/>
        <v/>
      </c>
      <c r="AI33" s="2" t="str" cm="1">
        <f t="array" ref="AI33">IF(G33="","",_xlfn.IFNA(_xlfn.IFS(L33=VLOOKUP(L33,Country_Codes!$M:$M,1,0)=TRUE,""),"Please check the country code"))</f>
        <v/>
      </c>
      <c r="AJ33" s="2" t="str">
        <f t="shared" si="11"/>
        <v/>
      </c>
      <c r="AK33" s="2"/>
      <c r="AM33" s="36">
        <f t="shared" si="12"/>
        <v>0</v>
      </c>
      <c r="AN33" s="36">
        <f t="shared" si="13"/>
        <v>0</v>
      </c>
      <c r="AO33" s="36">
        <f t="shared" si="14"/>
        <v>0</v>
      </c>
      <c r="AP33" s="36">
        <f t="shared" si="15"/>
        <v>0</v>
      </c>
      <c r="AQ33" s="36">
        <f t="shared" si="16"/>
        <v>0</v>
      </c>
      <c r="AV33" s="41">
        <v>45460</v>
      </c>
    </row>
    <row r="34" spans="1:48" ht="15.75" x14ac:dyDescent="0.25">
      <c r="A34" s="40">
        <v>45546</v>
      </c>
      <c r="B34" s="11" t="s">
        <v>474</v>
      </c>
      <c r="C34" s="11" t="s">
        <v>12</v>
      </c>
      <c r="D34" s="11" t="s">
        <v>30</v>
      </c>
      <c r="E34" s="11" t="s">
        <v>452</v>
      </c>
      <c r="F34" s="11" t="s">
        <v>490</v>
      </c>
      <c r="G34" s="11" t="s">
        <v>498</v>
      </c>
      <c r="H34" s="11" t="s">
        <v>504</v>
      </c>
      <c r="I34" s="11" t="s">
        <v>466</v>
      </c>
      <c r="J34" s="11" t="s">
        <v>57</v>
      </c>
      <c r="K34" s="11" t="s">
        <v>467</v>
      </c>
      <c r="L34" s="11" t="s">
        <v>33</v>
      </c>
      <c r="M34" s="11" t="s">
        <v>30</v>
      </c>
      <c r="N34" s="11" t="s">
        <v>30</v>
      </c>
      <c r="O34" s="11" t="s">
        <v>30</v>
      </c>
      <c r="P34" s="11" t="s">
        <v>452</v>
      </c>
      <c r="Q34" s="7"/>
      <c r="R34" s="2" t="str">
        <f t="shared" si="17"/>
        <v/>
      </c>
      <c r="S34" s="2" t="str">
        <f t="shared" si="18"/>
        <v/>
      </c>
      <c r="T34" s="2" t="str">
        <f t="shared" si="19"/>
        <v/>
      </c>
      <c r="U34" s="2" t="str">
        <f t="shared" si="20"/>
        <v/>
      </c>
      <c r="V34" s="2" t="str">
        <f t="shared" si="21"/>
        <v/>
      </c>
      <c r="W34" s="2" t="str">
        <f t="shared" si="10"/>
        <v/>
      </c>
      <c r="X34" s="2" t="str" cm="1">
        <f t="array" ref="X34">IF((SUMPRODUCT(--ISNUMBER(SEARCH({"!","@","#","$","%","^","&amp;","~*","(",")","_","+","=","{","}","[","]","|","\",":",";","'","""","&lt;","&gt;",",",".","~?","/","~~","`"}, I34)))&gt;0)=TRUE,"Special Characters Found in City","")</f>
        <v/>
      </c>
      <c r="Y34" s="2" t="str" cm="1">
        <f t="array" ref="Y34">IF((SUMPRODUCT(--ISNUMBER(SEARCH({"!","@","#","$","%","^","~*","(",")","_","+","=","{","}","[","]","|","\",":",";","'","""","&lt;","&gt;","~?","/","~~","`"},F34)))&gt;0)=TRUE,"Special Characters Found in Account field","")</f>
        <v/>
      </c>
      <c r="Z34" s="2" t="str" cm="1">
        <f t="array" ref="Z34">IF(SUM(--ISNUMBER(SEARCH({1,2,3,4,5,6,7,8,9,0},MID(H34,(SEARCH(" E ",H34)-1),1))))+SUM(--ISNUMBER(SEARCH({1,2,3,4,5,6,7,8,9,0},MID(H34,(SEARCH(" E ",H34)+3),1))))=2,"",IF(SUM(--ISNUMBER(SEARCH({"Parte E","Apoquindo N"},H34)))&gt;0,"",IF(OR(RIGHT(H34,3)=" NE",RIGHT(H34,3)=" NW",RIGHT(H34,3)=" SW",RIGHT(H34,3)=" SE",RIGHT(H34,2)=" N",RIGHT(H34,2)=" E",RIGHT(H34,2)=" W",RIGHT(H34,2)=" S",LEFT(H34,3)="NE ",LEFT(H34,3)="NW ",LEFT(H34,3)="SW ",LEFT(H34,3)="SE ",LEFT(H34,2)="N ",LEFT(H34,2)="E ",LEFT(H34,2)="W ",LEFT(H34,2)="S "),"Directional Check",IF(SUM(--ISNUMBER(SEARCH({" N "," E "," W "," S "," NE "," NW "," SW "," SE ","N.E","N.W","S.W","S.E","E.","N.","S.","W."},H34)))&gt;0,"Directional Check",IF(SUM(--ISNUMBER(SEARCH({1,2,3,4,5,6,7,8,9,0},MID(H34,(SEARCH("nd ",H34)-1),1))))+SUM(--ISNUMBER(SEARCH({1,2,3,4,5,6,7,8,9,0},MID(H34,(SEARCH("rd ",H34)-1),1)))+SUM(--ISNUMBER(SEARCH({1,2,3,4,5,6,7,8,9,0},MID(H34,(SEARCH("st ",H34)-1),1))))+SUM(--ISNUMBER(SEARCH({1,2,3,4,5,6,7,8,9,0},MID(H34,(SEARCH("th ",H34)-1),1)))))&gt;0,"","")))))</f>
        <v/>
      </c>
      <c r="AA34" s="2" t="str">
        <f>IF(IF(L34="US",IFERROR(VLOOKUP(J34,Country_Codes!$B:$B,1,0)=J34,"US State Code Error"),IF(L34="CA",IFERROR(VLOOKUP(J34,Country_Codes!$E:$E,1,0)=J34,"Canada State Code Error"),IF(L34="BR",IFERROR(VLOOKUP(J34,Country_Codes!$H:$H,1,0)=J34,"Brazil State Code Error"),IF(L34="AU",IFERROR(VLOOKUP(J34,Country_Codes!$K:$K,1,0)=J34,"Australia State Code Error"),""))))=TRUE,"",IF(L34="US",IFERROR(VLOOKUP(J34,Country_Codes!$B:$B,1,0)=J34,"US State Code Error"),IF(L34="CA",IFERROR(VLOOKUP(J34,Country_Codes!$E:$E,1,0)=J34,"Canada State Code Error"),IF(L34="BR",IFERROR(VLOOKUP(J34,Country_Codes!$H:$H,1,0)=J34,"Brazil State Code Error"),IF(L34="AU",IFERROR(VLOOKUP(J34,Country_Codes!$K:$K,1,0)=J34,"Australia State Code Error"),"")))))</f>
        <v/>
      </c>
      <c r="AB34" s="2" t="str">
        <f t="shared" si="22"/>
        <v/>
      </c>
      <c r="AC34" s="2" t="str" cm="1">
        <f t="array" ref="AC34">IFERROR(_xlfn.IFS(IF(AND(LEN(I34)=0,ISBLANK(I34)=FALSE),"",ISNUMBER(SEARCH(I34,H34))),"City/Postal Code/Country Found in Address",IF(AND(LEN(K34)=0,ISBLANK(K34)=FALSE),"",ISNUMBER(SEARCH(K34,H34))),"City/Postal Code/Country Found in Address",IF(AND(LEN(L34)=0,ISBLANK(L34)=FALSE),"",ISNUMBER(SEARCH(", "&amp;L34,H34))),"City/Postal Code/Country Found in Address",IF(AND(LEN(J34)=0,ISBLANK(J34)=FALSE),"",ISNUMBER(SEARCH(", "&amp;J34,H34))),"City/Postal Code/Country Found in Address",IF(AND(LEN(L34)=0,ISBLANK(L34)=FALSE),"",ISNUMBER(SEARCH(","&amp;L34,H34))),"City/Postal Code/Country Found in Address",IF(AND(LEN(J34)=0,ISBLANK(J34)=FALSE),"",ISNUMBER(SEARCH(","&amp;J34,H34))),"City/Postal Code/Country Found in Address"),"")</f>
        <v/>
      </c>
      <c r="AD34" s="2" t="str">
        <f t="shared" si="23"/>
        <v/>
      </c>
      <c r="AE34" s="2" t="str" cm="1">
        <f t="array" ref="AE34">IFERROR(IF(VLOOKUP(LEFT(M34,MIN(SEARCH({1,2,3,4,5,6,7,8,9,0},M34&amp;{1,2,3,4,5,6,7,8,9,0}))-1),Country_Codes!$N:$N,1,0)&gt;0,"PO Number may be incorrect",""),"")</f>
        <v/>
      </c>
      <c r="AF34" s="2" t="str">
        <f t="shared" si="24"/>
        <v/>
      </c>
      <c r="AG34" s="2" t="str">
        <f t="shared" si="25"/>
        <v/>
      </c>
      <c r="AH34" s="2" t="str">
        <f t="shared" si="26"/>
        <v/>
      </c>
      <c r="AI34" s="2" t="str" cm="1">
        <f t="array" ref="AI34">IF(G34="","",_xlfn.IFNA(_xlfn.IFS(L34=VLOOKUP(L34,Country_Codes!$M:$M,1,0)=TRUE,""),"Please check the country code"))</f>
        <v/>
      </c>
      <c r="AJ34" s="2" t="str">
        <f t="shared" si="11"/>
        <v/>
      </c>
      <c r="AK34" s="2"/>
      <c r="AM34" s="36">
        <f t="shared" si="12"/>
        <v>0</v>
      </c>
      <c r="AN34" s="36">
        <f t="shared" si="13"/>
        <v>0</v>
      </c>
      <c r="AO34" s="36">
        <f t="shared" si="14"/>
        <v>0</v>
      </c>
      <c r="AP34" s="36">
        <f t="shared" si="15"/>
        <v>0</v>
      </c>
      <c r="AQ34" s="36">
        <f t="shared" si="16"/>
        <v>0</v>
      </c>
      <c r="AV34" s="41">
        <v>45461</v>
      </c>
    </row>
    <row r="35" spans="1:48" ht="15.75" x14ac:dyDescent="0.25">
      <c r="A35" s="40">
        <v>45636</v>
      </c>
      <c r="B35" s="11" t="s">
        <v>474</v>
      </c>
      <c r="C35" s="11" t="s">
        <v>9</v>
      </c>
      <c r="D35" s="11" t="s">
        <v>30</v>
      </c>
      <c r="E35" s="11" t="s">
        <v>487</v>
      </c>
      <c r="F35" s="11" t="s">
        <v>490</v>
      </c>
      <c r="G35" s="11" t="s">
        <v>498</v>
      </c>
      <c r="H35" s="11" t="s">
        <v>504</v>
      </c>
      <c r="I35" s="11" t="s">
        <v>466</v>
      </c>
      <c r="J35" s="11" t="s">
        <v>57</v>
      </c>
      <c r="K35" s="11" t="s">
        <v>467</v>
      </c>
      <c r="L35" s="11" t="s">
        <v>33</v>
      </c>
      <c r="M35" s="11" t="s">
        <v>30</v>
      </c>
      <c r="N35" s="11" t="s">
        <v>30</v>
      </c>
      <c r="O35" s="11" t="s">
        <v>30</v>
      </c>
      <c r="P35" s="11" t="s">
        <v>452</v>
      </c>
      <c r="Q35" s="7"/>
      <c r="R35" s="2" t="str">
        <f t="shared" si="17"/>
        <v/>
      </c>
      <c r="S35" s="2" t="str">
        <f t="shared" si="18"/>
        <v/>
      </c>
      <c r="T35" s="2" t="str">
        <f t="shared" si="19"/>
        <v/>
      </c>
      <c r="U35" s="2" t="str">
        <f t="shared" si="20"/>
        <v/>
      </c>
      <c r="V35" s="2" t="str">
        <f t="shared" si="21"/>
        <v/>
      </c>
      <c r="W35" s="2" t="str">
        <f t="shared" si="10"/>
        <v/>
      </c>
      <c r="X35" s="2" t="str" cm="1">
        <f t="array" ref="X35">IF((SUMPRODUCT(--ISNUMBER(SEARCH({"!","@","#","$","%","^","&amp;","~*","(",")","_","+","=","{","}","[","]","|","\",":",";","'","""","&lt;","&gt;",",",".","~?","/","~~","`"}, I35)))&gt;0)=TRUE,"Special Characters Found in City","")</f>
        <v/>
      </c>
      <c r="Y35" s="2" t="str" cm="1">
        <f t="array" ref="Y35">IF((SUMPRODUCT(--ISNUMBER(SEARCH({"!","@","#","$","%","^","~*","(",")","_","+","=","{","}","[","]","|","\",":",";","'","""","&lt;","&gt;","~?","/","~~","`"},F35)))&gt;0)=TRUE,"Special Characters Found in Account field","")</f>
        <v/>
      </c>
      <c r="Z35" s="2" t="str" cm="1">
        <f t="array" ref="Z35">IF(SUM(--ISNUMBER(SEARCH({1,2,3,4,5,6,7,8,9,0},MID(H35,(SEARCH(" E ",H35)-1),1))))+SUM(--ISNUMBER(SEARCH({1,2,3,4,5,6,7,8,9,0},MID(H35,(SEARCH(" E ",H35)+3),1))))=2,"",IF(SUM(--ISNUMBER(SEARCH({"Parte E","Apoquindo N"},H35)))&gt;0,"",IF(OR(RIGHT(H35,3)=" NE",RIGHT(H35,3)=" NW",RIGHT(H35,3)=" SW",RIGHT(H35,3)=" SE",RIGHT(H35,2)=" N",RIGHT(H35,2)=" E",RIGHT(H35,2)=" W",RIGHT(H35,2)=" S",LEFT(H35,3)="NE ",LEFT(H35,3)="NW ",LEFT(H35,3)="SW ",LEFT(H35,3)="SE ",LEFT(H35,2)="N ",LEFT(H35,2)="E ",LEFT(H35,2)="W ",LEFT(H35,2)="S "),"Directional Check",IF(SUM(--ISNUMBER(SEARCH({" N "," E "," W "," S "," NE "," NW "," SW "," SE ","N.E","N.W","S.W","S.E","E.","N.","S.","W."},H35)))&gt;0,"Directional Check",IF(SUM(--ISNUMBER(SEARCH({1,2,3,4,5,6,7,8,9,0},MID(H35,(SEARCH("nd ",H35)-1),1))))+SUM(--ISNUMBER(SEARCH({1,2,3,4,5,6,7,8,9,0},MID(H35,(SEARCH("rd ",H35)-1),1)))+SUM(--ISNUMBER(SEARCH({1,2,3,4,5,6,7,8,9,0},MID(H35,(SEARCH("st ",H35)-1),1))))+SUM(--ISNUMBER(SEARCH({1,2,3,4,5,6,7,8,9,0},MID(H35,(SEARCH("th ",H35)-1),1)))))&gt;0,"","")))))</f>
        <v/>
      </c>
      <c r="AA35" s="2" t="str">
        <f>IF(IF(L35="US",IFERROR(VLOOKUP(J35,Country_Codes!$B:$B,1,0)=J35,"US State Code Error"),IF(L35="CA",IFERROR(VLOOKUP(J35,Country_Codes!$E:$E,1,0)=J35,"Canada State Code Error"),IF(L35="BR",IFERROR(VLOOKUP(J35,Country_Codes!$H:$H,1,0)=J35,"Brazil State Code Error"),IF(L35="AU",IFERROR(VLOOKUP(J35,Country_Codes!$K:$K,1,0)=J35,"Australia State Code Error"),""))))=TRUE,"",IF(L35="US",IFERROR(VLOOKUP(J35,Country_Codes!$B:$B,1,0)=J35,"US State Code Error"),IF(L35="CA",IFERROR(VLOOKUP(J35,Country_Codes!$E:$E,1,0)=J35,"Canada State Code Error"),IF(L35="BR",IFERROR(VLOOKUP(J35,Country_Codes!$H:$H,1,0)=J35,"Brazil State Code Error"),IF(L35="AU",IFERROR(VLOOKUP(J35,Country_Codes!$K:$K,1,0)=J35,"Australia State Code Error"),"")))))</f>
        <v/>
      </c>
      <c r="AB35" s="2" t="str">
        <f t="shared" si="22"/>
        <v/>
      </c>
      <c r="AC35" s="2" t="str" cm="1">
        <f t="array" ref="AC35">IFERROR(_xlfn.IFS(IF(AND(LEN(I35)=0,ISBLANK(I35)=FALSE),"",ISNUMBER(SEARCH(I35,H35))),"City/Postal Code/Country Found in Address",IF(AND(LEN(K35)=0,ISBLANK(K35)=FALSE),"",ISNUMBER(SEARCH(K35,H35))),"City/Postal Code/Country Found in Address",IF(AND(LEN(L35)=0,ISBLANK(L35)=FALSE),"",ISNUMBER(SEARCH(", "&amp;L35,H35))),"City/Postal Code/Country Found in Address",IF(AND(LEN(J35)=0,ISBLANK(J35)=FALSE),"",ISNUMBER(SEARCH(", "&amp;J35,H35))),"City/Postal Code/Country Found in Address",IF(AND(LEN(L35)=0,ISBLANK(L35)=FALSE),"",ISNUMBER(SEARCH(","&amp;L35,H35))),"City/Postal Code/Country Found in Address",IF(AND(LEN(J35)=0,ISBLANK(J35)=FALSE),"",ISNUMBER(SEARCH(","&amp;J35,H35))),"City/Postal Code/Country Found in Address"),"")</f>
        <v/>
      </c>
      <c r="AD35" s="2" t="str">
        <f t="shared" si="23"/>
        <v/>
      </c>
      <c r="AE35" s="2" t="str" cm="1">
        <f t="array" ref="AE35">IFERROR(IF(VLOOKUP(LEFT(M35,MIN(SEARCH({1,2,3,4,5,6,7,8,9,0},M35&amp;{1,2,3,4,5,6,7,8,9,0}))-1),Country_Codes!$N:$N,1,0)&gt;0,"PO Number may be incorrect",""),"")</f>
        <v/>
      </c>
      <c r="AF35" s="2" t="str">
        <f t="shared" si="24"/>
        <v/>
      </c>
      <c r="AG35" s="2" t="str">
        <f t="shared" si="25"/>
        <v/>
      </c>
      <c r="AH35" s="2" t="str">
        <f t="shared" si="26"/>
        <v/>
      </c>
      <c r="AI35" s="2" t="str" cm="1">
        <f t="array" ref="AI35">IF(G35="","",_xlfn.IFNA(_xlfn.IFS(L35=VLOOKUP(L35,Country_Codes!$M:$M,1,0)=TRUE,""),"Please check the country code"))</f>
        <v/>
      </c>
      <c r="AJ35" s="2" t="str">
        <f t="shared" si="11"/>
        <v/>
      </c>
      <c r="AK35" s="2"/>
      <c r="AM35" s="36">
        <f t="shared" si="12"/>
        <v>0</v>
      </c>
      <c r="AN35" s="36">
        <f t="shared" si="13"/>
        <v>0</v>
      </c>
      <c r="AO35" s="36">
        <f t="shared" si="14"/>
        <v>0</v>
      </c>
      <c r="AP35" s="36">
        <f t="shared" si="15"/>
        <v>0</v>
      </c>
      <c r="AQ35" s="36">
        <f t="shared" si="16"/>
        <v>0</v>
      </c>
      <c r="AV35" s="41">
        <v>45462</v>
      </c>
    </row>
    <row r="36" spans="1:48" ht="15.75" x14ac:dyDescent="0.25">
      <c r="A36" s="40">
        <v>45590</v>
      </c>
      <c r="B36" s="11" t="s">
        <v>473</v>
      </c>
      <c r="C36" s="11" t="s">
        <v>9</v>
      </c>
      <c r="D36" s="11" t="s">
        <v>458</v>
      </c>
      <c r="E36" s="11" t="s">
        <v>459</v>
      </c>
      <c r="F36" s="11" t="s">
        <v>479</v>
      </c>
      <c r="G36" s="11" t="s">
        <v>493</v>
      </c>
      <c r="H36" s="11" t="s">
        <v>500</v>
      </c>
      <c r="I36" s="11" t="s">
        <v>460</v>
      </c>
      <c r="J36" s="11" t="s">
        <v>97</v>
      </c>
      <c r="K36" s="11" t="s">
        <v>461</v>
      </c>
      <c r="L36" s="11" t="s">
        <v>33</v>
      </c>
      <c r="M36" s="11" t="s">
        <v>505</v>
      </c>
      <c r="N36" s="11" t="s">
        <v>30</v>
      </c>
      <c r="O36" s="11" t="s">
        <v>30</v>
      </c>
      <c r="P36" s="11" t="s">
        <v>452</v>
      </c>
      <c r="Q36" s="31"/>
      <c r="R36" s="2" t="str">
        <f t="shared" si="17"/>
        <v>Unique Record</v>
      </c>
      <c r="S36" s="2" t="str">
        <f t="shared" si="18"/>
        <v/>
      </c>
      <c r="T36" s="2" t="str">
        <f t="shared" si="19"/>
        <v/>
      </c>
      <c r="U36" s="2" t="str">
        <f t="shared" si="20"/>
        <v/>
      </c>
      <c r="V36" s="2" t="str">
        <f t="shared" si="21"/>
        <v/>
      </c>
      <c r="W36" s="2" t="str">
        <f t="shared" si="10"/>
        <v/>
      </c>
      <c r="X36" s="2" t="str" cm="1">
        <f t="array" ref="X36">IF((SUMPRODUCT(--ISNUMBER(SEARCH({"!","@","#","$","%","^","&amp;","~*","(",")","_","+","=","{","}","[","]","|","\",":",";","'","""","&lt;","&gt;",",",".","~?","/","~~","`"}, I36)))&gt;0)=TRUE,"Special Characters Found in City","")</f>
        <v/>
      </c>
      <c r="Y36" s="2" t="str" cm="1">
        <f t="array" ref="Y36">IF((SUMPRODUCT(--ISNUMBER(SEARCH({"!","@","#","$","%","^","~*","(",")","_","+","=","{","}","[","]","|","\",":",";","'","""","&lt;","&gt;","~?","/","~~","`"},F36)))&gt;0)=TRUE,"Special Characters Found in Account field","")</f>
        <v/>
      </c>
      <c r="Z36" s="2" t="str" cm="1">
        <f t="array" ref="Z36">IF(SUM(--ISNUMBER(SEARCH({1,2,3,4,5,6,7,8,9,0},MID(H36,(SEARCH(" E ",H36)-1),1))))+SUM(--ISNUMBER(SEARCH({1,2,3,4,5,6,7,8,9,0},MID(H36,(SEARCH(" E ",H36)+3),1))))=2,"",IF(SUM(--ISNUMBER(SEARCH({"Parte E","Apoquindo N"},H36)))&gt;0,"",IF(OR(RIGHT(H36,3)=" NE",RIGHT(H36,3)=" NW",RIGHT(H36,3)=" SW",RIGHT(H36,3)=" SE",RIGHT(H36,2)=" N",RIGHT(H36,2)=" E",RIGHT(H36,2)=" W",RIGHT(H36,2)=" S",LEFT(H36,3)="NE ",LEFT(H36,3)="NW ",LEFT(H36,3)="SW ",LEFT(H36,3)="SE ",LEFT(H36,2)="N ",LEFT(H36,2)="E ",LEFT(H36,2)="W ",LEFT(H36,2)="S "),"Directional Check",IF(SUM(--ISNUMBER(SEARCH({" N "," E "," W "," S "," NE "," NW "," SW "," SE ","N.E","N.W","S.W","S.E","E.","N.","S.","W."},H36)))&gt;0,"Directional Check",IF(SUM(--ISNUMBER(SEARCH({1,2,3,4,5,6,7,8,9,0},MID(H36,(SEARCH("nd ",H36)-1),1))))+SUM(--ISNUMBER(SEARCH({1,2,3,4,5,6,7,8,9,0},MID(H36,(SEARCH("rd ",H36)-1),1)))+SUM(--ISNUMBER(SEARCH({1,2,3,4,5,6,7,8,9,0},MID(H36,(SEARCH("st ",H36)-1),1))))+SUM(--ISNUMBER(SEARCH({1,2,3,4,5,6,7,8,9,0},MID(H36,(SEARCH("th ",H36)-1),1)))))&gt;0,"","")))))</f>
        <v/>
      </c>
      <c r="AA36" s="2" t="str">
        <f>IF(IF(L36="US",IFERROR(VLOOKUP(J36,Country_Codes!$B:$B,1,0)=J36,"US State Code Error"),IF(L36="CA",IFERROR(VLOOKUP(J36,Country_Codes!$E:$E,1,0)=J36,"Canada State Code Error"),IF(L36="BR",IFERROR(VLOOKUP(J36,Country_Codes!$H:$H,1,0)=J36,"Brazil State Code Error"),IF(L36="AU",IFERROR(VLOOKUP(J36,Country_Codes!$K:$K,1,0)=J36,"Australia State Code Error"),""))))=TRUE,"",IF(L36="US",IFERROR(VLOOKUP(J36,Country_Codes!$B:$B,1,0)=J36,"US State Code Error"),IF(L36="CA",IFERROR(VLOOKUP(J36,Country_Codes!$E:$E,1,0)=J36,"Canada State Code Error"),IF(L36="BR",IFERROR(VLOOKUP(J36,Country_Codes!$H:$H,1,0)=J36,"Brazil State Code Error"),IF(L36="AU",IFERROR(VLOOKUP(J36,Country_Codes!$K:$K,1,0)=J36,"Australia State Code Error"),"")))))</f>
        <v/>
      </c>
      <c r="AB36" s="2" t="str">
        <f t="shared" si="22"/>
        <v/>
      </c>
      <c r="AC36" s="2" t="str" cm="1">
        <f t="array" ref="AC36">IFERROR(_xlfn.IFS(IF(AND(LEN(I36)=0,ISBLANK(I36)=FALSE),"",ISNUMBER(SEARCH(I36,H36))),"City/Postal Code/Country Found in Address",IF(AND(LEN(K36)=0,ISBLANK(K36)=FALSE),"",ISNUMBER(SEARCH(K36,H36))),"City/Postal Code/Country Found in Address",IF(AND(LEN(L36)=0,ISBLANK(L36)=FALSE),"",ISNUMBER(SEARCH(", "&amp;L36,H36))),"City/Postal Code/Country Found in Address",IF(AND(LEN(J36)=0,ISBLANK(J36)=FALSE),"",ISNUMBER(SEARCH(", "&amp;J36,H36))),"City/Postal Code/Country Found in Address",IF(AND(LEN(L36)=0,ISBLANK(L36)=FALSE),"",ISNUMBER(SEARCH(","&amp;L36,H36))),"City/Postal Code/Country Found in Address",IF(AND(LEN(J36)=0,ISBLANK(J36)=FALSE),"",ISNUMBER(SEARCH(","&amp;J36,H36))),"City/Postal Code/Country Found in Address"),"")</f>
        <v/>
      </c>
      <c r="AD36" s="2" t="str">
        <f t="shared" si="23"/>
        <v/>
      </c>
      <c r="AE36" s="2" t="str" cm="1">
        <f t="array" ref="AE36">IFERROR(IF(VLOOKUP(LEFT(M36,MIN(SEARCH({1,2,3,4,5,6,7,8,9,0},M36&amp;{1,2,3,4,5,6,7,8,9,0}))-1),Country_Codes!$N:$N,1,0)&gt;0,"PO Number may be incorrect",""),"")</f>
        <v/>
      </c>
      <c r="AF36" s="2" t="str">
        <f t="shared" si="24"/>
        <v/>
      </c>
      <c r="AG36" s="2" t="str">
        <f t="shared" si="25"/>
        <v/>
      </c>
      <c r="AH36" s="2" t="str">
        <f t="shared" si="26"/>
        <v/>
      </c>
      <c r="AI36" s="2" t="str" cm="1">
        <f t="array" ref="AI36">IF(G36="","",_xlfn.IFNA(_xlfn.IFS(L36=VLOOKUP(L36,Country_Codes!$M:$M,1,0)=TRUE,""),"Please check the country code"))</f>
        <v/>
      </c>
      <c r="AJ36" s="2" t="str">
        <f t="shared" si="11"/>
        <v/>
      </c>
      <c r="AK36" s="2"/>
      <c r="AM36" s="36">
        <f t="shared" si="12"/>
        <v>0</v>
      </c>
      <c r="AN36" s="36">
        <f t="shared" si="13"/>
        <v>0</v>
      </c>
      <c r="AO36" s="36">
        <f t="shared" si="14"/>
        <v>0</v>
      </c>
      <c r="AP36" s="36">
        <f t="shared" si="15"/>
        <v>0</v>
      </c>
      <c r="AQ36" s="36">
        <f t="shared" si="16"/>
        <v>0</v>
      </c>
      <c r="AV36" s="41">
        <v>45463</v>
      </c>
    </row>
    <row r="37" spans="1:48" ht="15.75" x14ac:dyDescent="0.25">
      <c r="A37" s="40">
        <v>45594</v>
      </c>
      <c r="B37" s="11" t="s">
        <v>473</v>
      </c>
      <c r="C37" s="11" t="s">
        <v>3</v>
      </c>
      <c r="D37" s="11" t="s">
        <v>478</v>
      </c>
      <c r="E37" s="11" t="s">
        <v>479</v>
      </c>
      <c r="F37" s="11" t="s">
        <v>479</v>
      </c>
      <c r="G37" s="11" t="s">
        <v>493</v>
      </c>
      <c r="H37" s="11" t="s">
        <v>500</v>
      </c>
      <c r="I37" s="11" t="s">
        <v>460</v>
      </c>
      <c r="J37" s="11" t="s">
        <v>97</v>
      </c>
      <c r="K37" s="11" t="s">
        <v>461</v>
      </c>
      <c r="L37" s="11" t="s">
        <v>33</v>
      </c>
      <c r="M37" s="11" t="s">
        <v>505</v>
      </c>
      <c r="N37" s="11" t="s">
        <v>30</v>
      </c>
      <c r="O37" s="11" t="s">
        <v>30</v>
      </c>
      <c r="P37" s="11" t="s">
        <v>452</v>
      </c>
      <c r="Q37" s="7"/>
      <c r="R37" s="2" t="str">
        <f t="shared" si="17"/>
        <v/>
      </c>
      <c r="S37" s="2" t="str">
        <f t="shared" si="18"/>
        <v/>
      </c>
      <c r="T37" s="2" t="str">
        <f t="shared" si="19"/>
        <v/>
      </c>
      <c r="U37" s="2" t="str">
        <f t="shared" si="20"/>
        <v/>
      </c>
      <c r="V37" s="2" t="str">
        <f t="shared" si="21"/>
        <v/>
      </c>
      <c r="W37" s="2" t="str">
        <f t="shared" si="10"/>
        <v/>
      </c>
      <c r="X37" s="2" t="str" cm="1">
        <f t="array" ref="X37">IF((SUMPRODUCT(--ISNUMBER(SEARCH({"!","@","#","$","%","^","&amp;","~*","(",")","_","+","=","{","}","[","]","|","\",":",";","'","""","&lt;","&gt;",",",".","~?","/","~~","`"}, I37)))&gt;0)=TRUE,"Special Characters Found in City","")</f>
        <v/>
      </c>
      <c r="Y37" s="2" t="str" cm="1">
        <f t="array" ref="Y37">IF((SUMPRODUCT(--ISNUMBER(SEARCH({"!","@","#","$","%","^","~*","(",")","_","+","=","{","}","[","]","|","\",":",";","'","""","&lt;","&gt;","~?","/","~~","`"},F37)))&gt;0)=TRUE,"Special Characters Found in Account field","")</f>
        <v/>
      </c>
      <c r="Z37" s="2" t="str" cm="1">
        <f t="array" ref="Z37">IF(SUM(--ISNUMBER(SEARCH({1,2,3,4,5,6,7,8,9,0},MID(H37,(SEARCH(" E ",H37)-1),1))))+SUM(--ISNUMBER(SEARCH({1,2,3,4,5,6,7,8,9,0},MID(H37,(SEARCH(" E ",H37)+3),1))))=2,"",IF(SUM(--ISNUMBER(SEARCH({"Parte E","Apoquindo N"},H37)))&gt;0,"",IF(OR(RIGHT(H37,3)=" NE",RIGHT(H37,3)=" NW",RIGHT(H37,3)=" SW",RIGHT(H37,3)=" SE",RIGHT(H37,2)=" N",RIGHT(H37,2)=" E",RIGHT(H37,2)=" W",RIGHT(H37,2)=" S",LEFT(H37,3)="NE ",LEFT(H37,3)="NW ",LEFT(H37,3)="SW ",LEFT(H37,3)="SE ",LEFT(H37,2)="N ",LEFT(H37,2)="E ",LEFT(H37,2)="W ",LEFT(H37,2)="S "),"Directional Check",IF(SUM(--ISNUMBER(SEARCH({" N "," E "," W "," S "," NE "," NW "," SW "," SE ","N.E","N.W","S.W","S.E","E.","N.","S.","W."},H37)))&gt;0,"Directional Check",IF(SUM(--ISNUMBER(SEARCH({1,2,3,4,5,6,7,8,9,0},MID(H37,(SEARCH("nd ",H37)-1),1))))+SUM(--ISNUMBER(SEARCH({1,2,3,4,5,6,7,8,9,0},MID(H37,(SEARCH("rd ",H37)-1),1)))+SUM(--ISNUMBER(SEARCH({1,2,3,4,5,6,7,8,9,0},MID(H37,(SEARCH("st ",H37)-1),1))))+SUM(--ISNUMBER(SEARCH({1,2,3,4,5,6,7,8,9,0},MID(H37,(SEARCH("th ",H37)-1),1)))))&gt;0,"","")))))</f>
        <v/>
      </c>
      <c r="AA37" s="2" t="str">
        <f>IF(IF(L37="US",IFERROR(VLOOKUP(J37,Country_Codes!$B:$B,1,0)=J37,"US State Code Error"),IF(L37="CA",IFERROR(VLOOKUP(J37,Country_Codes!$E:$E,1,0)=J37,"Canada State Code Error"),IF(L37="BR",IFERROR(VLOOKUP(J37,Country_Codes!$H:$H,1,0)=J37,"Brazil State Code Error"),IF(L37="AU",IFERROR(VLOOKUP(J37,Country_Codes!$K:$K,1,0)=J37,"Australia State Code Error"),""))))=TRUE,"",IF(L37="US",IFERROR(VLOOKUP(J37,Country_Codes!$B:$B,1,0)=J37,"US State Code Error"),IF(L37="CA",IFERROR(VLOOKUP(J37,Country_Codes!$E:$E,1,0)=J37,"Canada State Code Error"),IF(L37="BR",IFERROR(VLOOKUP(J37,Country_Codes!$H:$H,1,0)=J37,"Brazil State Code Error"),IF(L37="AU",IFERROR(VLOOKUP(J37,Country_Codes!$K:$K,1,0)=J37,"Australia State Code Error"),"")))))</f>
        <v/>
      </c>
      <c r="AB37" s="2" t="str">
        <f t="shared" si="22"/>
        <v/>
      </c>
      <c r="AC37" s="2" t="str" cm="1">
        <f t="array" ref="AC37">IFERROR(_xlfn.IFS(IF(AND(LEN(I37)=0,ISBLANK(I37)=FALSE),"",ISNUMBER(SEARCH(I37,H37))),"City/Postal Code/Country Found in Address",IF(AND(LEN(K37)=0,ISBLANK(K37)=FALSE),"",ISNUMBER(SEARCH(K37,H37))),"City/Postal Code/Country Found in Address",IF(AND(LEN(L37)=0,ISBLANK(L37)=FALSE),"",ISNUMBER(SEARCH(", "&amp;L37,H37))),"City/Postal Code/Country Found in Address",IF(AND(LEN(J37)=0,ISBLANK(J37)=FALSE),"",ISNUMBER(SEARCH(", "&amp;J37,H37))),"City/Postal Code/Country Found in Address",IF(AND(LEN(L37)=0,ISBLANK(L37)=FALSE),"",ISNUMBER(SEARCH(","&amp;L37,H37))),"City/Postal Code/Country Found in Address",IF(AND(LEN(J37)=0,ISBLANK(J37)=FALSE),"",ISNUMBER(SEARCH(","&amp;J37,H37))),"City/Postal Code/Country Found in Address"),"")</f>
        <v/>
      </c>
      <c r="AD37" s="2" t="str">
        <f t="shared" si="23"/>
        <v/>
      </c>
      <c r="AE37" s="2" t="str" cm="1">
        <f t="array" ref="AE37">IFERROR(IF(VLOOKUP(LEFT(M37,MIN(SEARCH({1,2,3,4,5,6,7,8,9,0},M37&amp;{1,2,3,4,5,6,7,8,9,0}))-1),Country_Codes!$N:$N,1,0)&gt;0,"PO Number may be incorrect",""),"")</f>
        <v/>
      </c>
      <c r="AF37" s="2" t="str">
        <f t="shared" si="24"/>
        <v/>
      </c>
      <c r="AG37" s="2" t="str">
        <f t="shared" si="25"/>
        <v/>
      </c>
      <c r="AH37" s="2" t="str">
        <f t="shared" si="26"/>
        <v/>
      </c>
      <c r="AI37" s="2" t="str" cm="1">
        <f t="array" ref="AI37">IF(G37="","",_xlfn.IFNA(_xlfn.IFS(L37=VLOOKUP(L37,Country_Codes!$M:$M,1,0)=TRUE,""),"Please check the country code"))</f>
        <v/>
      </c>
      <c r="AJ37" s="2" t="str">
        <f t="shared" si="11"/>
        <v/>
      </c>
      <c r="AK37" s="2"/>
      <c r="AM37" s="36">
        <f t="shared" si="12"/>
        <v>0</v>
      </c>
      <c r="AN37" s="36">
        <f t="shared" si="13"/>
        <v>0</v>
      </c>
      <c r="AO37" s="36">
        <f t="shared" si="14"/>
        <v>0</v>
      </c>
      <c r="AP37" s="36">
        <f t="shared" si="15"/>
        <v>0</v>
      </c>
      <c r="AQ37" s="36">
        <f t="shared" si="16"/>
        <v>0</v>
      </c>
      <c r="AV37" s="41">
        <v>45464</v>
      </c>
    </row>
    <row r="38" spans="1:48" ht="15.75" x14ac:dyDescent="0.25">
      <c r="A38" s="40">
        <v>45596</v>
      </c>
      <c r="B38" s="11" t="s">
        <v>474</v>
      </c>
      <c r="C38" s="11" t="s">
        <v>11</v>
      </c>
      <c r="D38" s="11" t="s">
        <v>480</v>
      </c>
      <c r="E38" s="11" t="s">
        <v>481</v>
      </c>
      <c r="F38" s="11" t="s">
        <v>531</v>
      </c>
      <c r="G38" s="11" t="s">
        <v>494</v>
      </c>
      <c r="H38" s="11" t="s">
        <v>536</v>
      </c>
      <c r="I38" s="11" t="s">
        <v>457</v>
      </c>
      <c r="J38" s="11" t="s">
        <v>47</v>
      </c>
      <c r="K38" s="11" t="s">
        <v>462</v>
      </c>
      <c r="L38" s="11" t="s">
        <v>33</v>
      </c>
      <c r="M38" s="11" t="s">
        <v>30</v>
      </c>
      <c r="N38" s="11" t="s">
        <v>30</v>
      </c>
      <c r="O38" s="11" t="s">
        <v>507</v>
      </c>
      <c r="P38" s="11" t="s">
        <v>30</v>
      </c>
      <c r="Q38" s="7"/>
      <c r="R38" s="2" t="str">
        <f t="shared" si="17"/>
        <v>Unique Record</v>
      </c>
      <c r="S38" s="2" t="str">
        <f t="shared" si="18"/>
        <v/>
      </c>
      <c r="T38" s="2" t="str">
        <f t="shared" si="19"/>
        <v/>
      </c>
      <c r="U38" s="2" t="str">
        <f t="shared" si="20"/>
        <v/>
      </c>
      <c r="V38" s="2" t="str">
        <f t="shared" si="21"/>
        <v/>
      </c>
      <c r="W38" s="2" t="str">
        <f t="shared" si="10"/>
        <v/>
      </c>
      <c r="X38" s="2" t="str" cm="1">
        <f t="array" ref="X38">IF((SUMPRODUCT(--ISNUMBER(SEARCH({"!","@","#","$","%","^","&amp;","~*","(",")","_","+","=","{","}","[","]","|","\",":",";","'","""","&lt;","&gt;",",",".","~?","/","~~","`"}, I38)))&gt;0)=TRUE,"Special Characters Found in City","")</f>
        <v/>
      </c>
      <c r="Y38" s="2" t="str" cm="1">
        <f t="array" ref="Y38">IF((SUMPRODUCT(--ISNUMBER(SEARCH({"!","@","#","$","%","^","~*","(",")","_","+","=","{","}","[","]","|","\",":",";","'","""","&lt;","&gt;","~?","/","~~","`"},F38)))&gt;0)=TRUE,"Special Characters Found in Account field","")</f>
        <v/>
      </c>
      <c r="Z38" s="2" t="str" cm="1">
        <f t="array" ref="Z38">IF(SUM(--ISNUMBER(SEARCH({1,2,3,4,5,6,7,8,9,0},MID(H38,(SEARCH(" E ",H38)-1),1))))+SUM(--ISNUMBER(SEARCH({1,2,3,4,5,6,7,8,9,0},MID(H38,(SEARCH(" E ",H38)+3),1))))=2,"",IF(SUM(--ISNUMBER(SEARCH({"Parte E","Apoquindo N"},H38)))&gt;0,"",IF(OR(RIGHT(H38,3)=" NE",RIGHT(H38,3)=" NW",RIGHT(H38,3)=" SW",RIGHT(H38,3)=" SE",RIGHT(H38,2)=" N",RIGHT(H38,2)=" E",RIGHT(H38,2)=" W",RIGHT(H38,2)=" S",LEFT(H38,3)="NE ",LEFT(H38,3)="NW ",LEFT(H38,3)="SW ",LEFT(H38,3)="SE ",LEFT(H38,2)="N ",LEFT(H38,2)="E ",LEFT(H38,2)="W ",LEFT(H38,2)="S "),"Directional Check",IF(SUM(--ISNUMBER(SEARCH({" N "," E "," W "," S "," NE "," NW "," SW "," SE ","N.E","N.W","S.W","S.E","E.","N.","S.","W."},H38)))&gt;0,"Directional Check",IF(SUM(--ISNUMBER(SEARCH({1,2,3,4,5,6,7,8,9,0},MID(H38,(SEARCH("nd ",H38)-1),1))))+SUM(--ISNUMBER(SEARCH({1,2,3,4,5,6,7,8,9,0},MID(H38,(SEARCH("rd ",H38)-1),1)))+SUM(--ISNUMBER(SEARCH({1,2,3,4,5,6,7,8,9,0},MID(H38,(SEARCH("st ",H38)-1),1))))+SUM(--ISNUMBER(SEARCH({1,2,3,4,5,6,7,8,9,0},MID(H38,(SEARCH("th ",H38)-1),1)))))&gt;0,"","")))))</f>
        <v/>
      </c>
      <c r="AA38" s="2" t="str">
        <f>IF(IF(L38="US",IFERROR(VLOOKUP(J38,Country_Codes!$B:$B,1,0)=J38,"US State Code Error"),IF(L38="CA",IFERROR(VLOOKUP(J38,Country_Codes!$E:$E,1,0)=J38,"Canada State Code Error"),IF(L38="BR",IFERROR(VLOOKUP(J38,Country_Codes!$H:$H,1,0)=J38,"Brazil State Code Error"),IF(L38="AU",IFERROR(VLOOKUP(J38,Country_Codes!$K:$K,1,0)=J38,"Australia State Code Error"),""))))=TRUE,"",IF(L38="US",IFERROR(VLOOKUP(J38,Country_Codes!$B:$B,1,0)=J38,"US State Code Error"),IF(L38="CA",IFERROR(VLOOKUP(J38,Country_Codes!$E:$E,1,0)=J38,"Canada State Code Error"),IF(L38="BR",IFERROR(VLOOKUP(J38,Country_Codes!$H:$H,1,0)=J38,"Brazil State Code Error"),IF(L38="AU",IFERROR(VLOOKUP(J38,Country_Codes!$K:$K,1,0)=J38,"Australia State Code Error"),"")))))</f>
        <v/>
      </c>
      <c r="AB38" s="2" t="str">
        <f t="shared" si="22"/>
        <v/>
      </c>
      <c r="AC38" s="2" t="str" cm="1">
        <f t="array" ref="AC38">IFERROR(_xlfn.IFS(IF(AND(LEN(I38)=0,ISBLANK(I38)=FALSE),"",ISNUMBER(SEARCH(I38,H38))),"City/Postal Code/Country Found in Address",IF(AND(LEN(K38)=0,ISBLANK(K38)=FALSE),"",ISNUMBER(SEARCH(K38,H38))),"City/Postal Code/Country Found in Address",IF(AND(LEN(L38)=0,ISBLANK(L38)=FALSE),"",ISNUMBER(SEARCH(", "&amp;L38,H38))),"City/Postal Code/Country Found in Address",IF(AND(LEN(J38)=0,ISBLANK(J38)=FALSE),"",ISNUMBER(SEARCH(", "&amp;J38,H38))),"City/Postal Code/Country Found in Address",IF(AND(LEN(L38)=0,ISBLANK(L38)=FALSE),"",ISNUMBER(SEARCH(","&amp;L38,H38))),"City/Postal Code/Country Found in Address",IF(AND(LEN(J38)=0,ISBLANK(J38)=FALSE),"",ISNUMBER(SEARCH(","&amp;J38,H38))),"City/Postal Code/Country Found in Address"),"")</f>
        <v/>
      </c>
      <c r="AD38" s="2" t="str">
        <f t="shared" si="23"/>
        <v/>
      </c>
      <c r="AE38" s="2" t="str" cm="1">
        <f t="array" ref="AE38">IFERROR(IF(VLOOKUP(LEFT(M38,MIN(SEARCH({1,2,3,4,5,6,7,8,9,0},M38&amp;{1,2,3,4,5,6,7,8,9,0}))-1),Country_Codes!$N:$N,1,0)&gt;0,"PO Number may be incorrect",""),"")</f>
        <v/>
      </c>
      <c r="AF38" s="2" t="str">
        <f t="shared" si="24"/>
        <v/>
      </c>
      <c r="AG38" s="2" t="str">
        <f t="shared" si="25"/>
        <v/>
      </c>
      <c r="AH38" s="2" t="str">
        <f t="shared" si="26"/>
        <v/>
      </c>
      <c r="AI38" s="2" t="str" cm="1">
        <f t="array" ref="AI38">IF(G38="","",_xlfn.IFNA(_xlfn.IFS(L38=VLOOKUP(L38,Country_Codes!$M:$M,1,0)=TRUE,""),"Please check the country code"))</f>
        <v/>
      </c>
      <c r="AJ38" s="2" t="str">
        <f t="shared" si="11"/>
        <v/>
      </c>
      <c r="AK38" s="2"/>
      <c r="AM38" s="36">
        <f t="shared" si="12"/>
        <v>0</v>
      </c>
      <c r="AN38" s="36">
        <f t="shared" si="13"/>
        <v>0</v>
      </c>
      <c r="AO38" s="36">
        <f t="shared" si="14"/>
        <v>0</v>
      </c>
      <c r="AP38" s="36">
        <f t="shared" si="15"/>
        <v>0</v>
      </c>
      <c r="AQ38" s="36">
        <f t="shared" si="16"/>
        <v>0</v>
      </c>
      <c r="AV38" s="41">
        <v>45465</v>
      </c>
    </row>
    <row r="39" spans="1:48" ht="15.75" x14ac:dyDescent="0.25">
      <c r="A39" s="40">
        <v>45574</v>
      </c>
      <c r="B39" s="11" t="s">
        <v>473</v>
      </c>
      <c r="C39" s="11" t="s">
        <v>11</v>
      </c>
      <c r="D39" s="11" t="s">
        <v>482</v>
      </c>
      <c r="E39" s="11" t="s">
        <v>483</v>
      </c>
      <c r="F39" s="11" t="s">
        <v>488</v>
      </c>
      <c r="G39" s="11" t="s">
        <v>495</v>
      </c>
      <c r="H39" s="11" t="s">
        <v>501</v>
      </c>
      <c r="I39" s="11" t="s">
        <v>463</v>
      </c>
      <c r="J39" s="11" t="s">
        <v>161</v>
      </c>
      <c r="K39" s="11" t="s">
        <v>464</v>
      </c>
      <c r="L39" s="11" t="s">
        <v>57</v>
      </c>
      <c r="M39" s="11">
        <v>5600004</v>
      </c>
      <c r="N39" s="11" t="s">
        <v>30</v>
      </c>
      <c r="O39" s="11" t="s">
        <v>508</v>
      </c>
      <c r="P39" s="11" t="s">
        <v>30</v>
      </c>
      <c r="Q39" s="7"/>
      <c r="R39" s="2" t="str">
        <f t="shared" si="17"/>
        <v>Unique Record</v>
      </c>
      <c r="S39" s="2" t="str">
        <f t="shared" si="18"/>
        <v/>
      </c>
      <c r="T39" s="2" t="str">
        <f t="shared" si="19"/>
        <v/>
      </c>
      <c r="U39" s="2" t="str">
        <f t="shared" si="20"/>
        <v/>
      </c>
      <c r="V39" s="2" t="str">
        <f t="shared" si="21"/>
        <v/>
      </c>
      <c r="W39" s="2" t="str">
        <f t="shared" si="10"/>
        <v/>
      </c>
      <c r="X39" s="2" t="str" cm="1">
        <f t="array" ref="X39">IF((SUMPRODUCT(--ISNUMBER(SEARCH({"!","@","#","$","%","^","&amp;","~*","(",")","_","+","=","{","}","[","]","|","\",":",";","'","""","&lt;","&gt;",",",".","~?","/","~~","`"}, I39)))&gt;0)=TRUE,"Special Characters Found in City","")</f>
        <v/>
      </c>
      <c r="Y39" s="2" t="str" cm="1">
        <f t="array" ref="Y39">IF((SUMPRODUCT(--ISNUMBER(SEARCH({"!","@","#","$","%","^","~*","(",")","_","+","=","{","}","[","]","|","\",":",";","'","""","&lt;","&gt;","~?","/","~~","`"},F39)))&gt;0)=TRUE,"Special Characters Found in Account field","")</f>
        <v/>
      </c>
      <c r="Z39" s="2" t="str" cm="1">
        <f t="array" ref="Z39">IF(SUM(--ISNUMBER(SEARCH({1,2,3,4,5,6,7,8,9,0},MID(H39,(SEARCH(" E ",H39)-1),1))))+SUM(--ISNUMBER(SEARCH({1,2,3,4,5,6,7,8,9,0},MID(H39,(SEARCH(" E ",H39)+3),1))))=2,"",IF(SUM(--ISNUMBER(SEARCH({"Parte E","Apoquindo N"},H39)))&gt;0,"",IF(OR(RIGHT(H39,3)=" NE",RIGHT(H39,3)=" NW",RIGHT(H39,3)=" SW",RIGHT(H39,3)=" SE",RIGHT(H39,2)=" N",RIGHT(H39,2)=" E",RIGHT(H39,2)=" W",RIGHT(H39,2)=" S",LEFT(H39,3)="NE ",LEFT(H39,3)="NW ",LEFT(H39,3)="SW ",LEFT(H39,3)="SE ",LEFT(H39,2)="N ",LEFT(H39,2)="E ",LEFT(H39,2)="W ",LEFT(H39,2)="S "),"Directional Check",IF(SUM(--ISNUMBER(SEARCH({" N "," E "," W "," S "," NE "," NW "," SW "," SE ","N.E","N.W","S.W","S.E","E.","N.","S.","W."},H39)))&gt;0,"Directional Check",IF(SUM(--ISNUMBER(SEARCH({1,2,3,4,5,6,7,8,9,0},MID(H39,(SEARCH("nd ",H39)-1),1))))+SUM(--ISNUMBER(SEARCH({1,2,3,4,5,6,7,8,9,0},MID(H39,(SEARCH("rd ",H39)-1),1)))+SUM(--ISNUMBER(SEARCH({1,2,3,4,5,6,7,8,9,0},MID(H39,(SEARCH("st ",H39)-1),1))))+SUM(--ISNUMBER(SEARCH({1,2,3,4,5,6,7,8,9,0},MID(H39,(SEARCH("th ",H39)-1),1)))))&gt;0,"","")))))</f>
        <v/>
      </c>
      <c r="AA39" s="2" t="str">
        <f>IF(IF(L39="US",IFERROR(VLOOKUP(J39,Country_Codes!$B:$B,1,0)=J39,"US State Code Error"),IF(L39="CA",IFERROR(VLOOKUP(J39,Country_Codes!$E:$E,1,0)=J39,"Canada State Code Error"),IF(L39="BR",IFERROR(VLOOKUP(J39,Country_Codes!$H:$H,1,0)=J39,"Brazil State Code Error"),IF(L39="AU",IFERROR(VLOOKUP(J39,Country_Codes!$K:$K,1,0)=J39,"Australia State Code Error"),""))))=TRUE,"",IF(L39="US",IFERROR(VLOOKUP(J39,Country_Codes!$B:$B,1,0)=J39,"US State Code Error"),IF(L39="CA",IFERROR(VLOOKUP(J39,Country_Codes!$E:$E,1,0)=J39,"Canada State Code Error"),IF(L39="BR",IFERROR(VLOOKUP(J39,Country_Codes!$H:$H,1,0)=J39,"Brazil State Code Error"),IF(L39="AU",IFERROR(VLOOKUP(J39,Country_Codes!$K:$K,1,0)=J39,"Australia State Code Error"),"")))))</f>
        <v/>
      </c>
      <c r="AB39" s="2" t="str">
        <f t="shared" si="22"/>
        <v/>
      </c>
      <c r="AC39" s="2" t="str" cm="1">
        <f t="array" ref="AC39">IFERROR(_xlfn.IFS(IF(AND(LEN(I39)=0,ISBLANK(I39)=FALSE),"",ISNUMBER(SEARCH(I39,H39))),"City/Postal Code/Country Found in Address",IF(AND(LEN(K39)=0,ISBLANK(K39)=FALSE),"",ISNUMBER(SEARCH(K39,H39))),"City/Postal Code/Country Found in Address",IF(AND(LEN(L39)=0,ISBLANK(L39)=FALSE),"",ISNUMBER(SEARCH(", "&amp;L39,H39))),"City/Postal Code/Country Found in Address",IF(AND(LEN(J39)=0,ISBLANK(J39)=FALSE),"",ISNUMBER(SEARCH(", "&amp;J39,H39))),"City/Postal Code/Country Found in Address",IF(AND(LEN(L39)=0,ISBLANK(L39)=FALSE),"",ISNUMBER(SEARCH(","&amp;L39,H39))),"City/Postal Code/Country Found in Address",IF(AND(LEN(J39)=0,ISBLANK(J39)=FALSE),"",ISNUMBER(SEARCH(","&amp;J39,H39))),"City/Postal Code/Country Found in Address"),"")</f>
        <v/>
      </c>
      <c r="AD39" s="2" t="str">
        <f t="shared" si="23"/>
        <v/>
      </c>
      <c r="AE39" s="2" t="str" cm="1">
        <f t="array" ref="AE39">IFERROR(IF(VLOOKUP(LEFT(M39,MIN(SEARCH({1,2,3,4,5,6,7,8,9,0},M39&amp;{1,2,3,4,5,6,7,8,9,0}))-1),Country_Codes!$N:$N,1,0)&gt;0,"PO Number may be incorrect",""),"")</f>
        <v/>
      </c>
      <c r="AF39" s="2" t="str">
        <f t="shared" si="24"/>
        <v/>
      </c>
      <c r="AG39" s="2" t="str">
        <f t="shared" si="25"/>
        <v/>
      </c>
      <c r="AH39" s="2" t="str">
        <f t="shared" si="26"/>
        <v/>
      </c>
      <c r="AI39" s="2" t="str" cm="1">
        <f t="array" ref="AI39">IF(G39="","",_xlfn.IFNA(_xlfn.IFS(L39=VLOOKUP(L39,Country_Codes!$M:$M,1,0)=TRUE,""),"Please check the country code"))</f>
        <v/>
      </c>
      <c r="AJ39" s="2" t="str">
        <f t="shared" si="11"/>
        <v/>
      </c>
      <c r="AK39" s="2"/>
      <c r="AM39" s="36">
        <f t="shared" si="12"/>
        <v>0</v>
      </c>
      <c r="AN39" s="36">
        <f t="shared" si="13"/>
        <v>0</v>
      </c>
      <c r="AO39" s="36">
        <f t="shared" si="14"/>
        <v>0</v>
      </c>
      <c r="AP39" s="36">
        <f t="shared" si="15"/>
        <v>0</v>
      </c>
      <c r="AQ39" s="36">
        <f t="shared" si="16"/>
        <v>0</v>
      </c>
      <c r="AV39" s="41">
        <v>45466</v>
      </c>
    </row>
    <row r="40" spans="1:48" ht="15.75" x14ac:dyDescent="0.25">
      <c r="A40" s="40">
        <v>45393</v>
      </c>
      <c r="B40" s="11" t="s">
        <v>475</v>
      </c>
      <c r="C40" s="11" t="s">
        <v>9</v>
      </c>
      <c r="D40" s="11">
        <v>3587</v>
      </c>
      <c r="E40" s="11">
        <v>4490</v>
      </c>
      <c r="F40" s="11" t="s">
        <v>488</v>
      </c>
      <c r="G40" s="11" t="s">
        <v>495</v>
      </c>
      <c r="H40" s="11" t="s">
        <v>501</v>
      </c>
      <c r="I40" s="11" t="s">
        <v>463</v>
      </c>
      <c r="J40" s="11" t="s">
        <v>161</v>
      </c>
      <c r="K40" s="11" t="s">
        <v>464</v>
      </c>
      <c r="L40" s="11" t="s">
        <v>57</v>
      </c>
      <c r="M40" s="11">
        <v>5600004</v>
      </c>
      <c r="N40" s="11" t="s">
        <v>30</v>
      </c>
      <c r="O40" s="11" t="s">
        <v>508</v>
      </c>
      <c r="P40" s="11" t="s">
        <v>30</v>
      </c>
      <c r="Q40" s="7"/>
      <c r="R40" s="2" t="str">
        <f t="shared" si="17"/>
        <v/>
      </c>
      <c r="S40" s="2" t="str">
        <f t="shared" si="18"/>
        <v/>
      </c>
      <c r="T40" s="2" t="str">
        <f t="shared" si="19"/>
        <v/>
      </c>
      <c r="U40" s="2" t="str">
        <f t="shared" si="20"/>
        <v/>
      </c>
      <c r="V40" s="2" t="str">
        <f t="shared" si="21"/>
        <v/>
      </c>
      <c r="W40" s="2" t="str">
        <f t="shared" si="10"/>
        <v/>
      </c>
      <c r="X40" s="2" t="str" cm="1">
        <f t="array" ref="X40">IF((SUMPRODUCT(--ISNUMBER(SEARCH({"!","@","#","$","%","^","&amp;","~*","(",")","_","+","=","{","}","[","]","|","\",":",";","'","""","&lt;","&gt;",",",".","~?","/","~~","`"}, I40)))&gt;0)=TRUE,"Special Characters Found in City","")</f>
        <v/>
      </c>
      <c r="Y40" s="2" t="str" cm="1">
        <f t="array" ref="Y40">IF((SUMPRODUCT(--ISNUMBER(SEARCH({"!","@","#","$","%","^","~*","(",")","_","+","=","{","}","[","]","|","\",":",";","'","""","&lt;","&gt;","~?","/","~~","`"},F40)))&gt;0)=TRUE,"Special Characters Found in Account field","")</f>
        <v/>
      </c>
      <c r="Z40" s="2" t="str" cm="1">
        <f t="array" ref="Z40">IF(SUM(--ISNUMBER(SEARCH({1,2,3,4,5,6,7,8,9,0},MID(H40,(SEARCH(" E ",H40)-1),1))))+SUM(--ISNUMBER(SEARCH({1,2,3,4,5,6,7,8,9,0},MID(H40,(SEARCH(" E ",H40)+3),1))))=2,"",IF(SUM(--ISNUMBER(SEARCH({"Parte E","Apoquindo N"},H40)))&gt;0,"",IF(OR(RIGHT(H40,3)=" NE",RIGHT(H40,3)=" NW",RIGHT(H40,3)=" SW",RIGHT(H40,3)=" SE",RIGHT(H40,2)=" N",RIGHT(H40,2)=" E",RIGHT(H40,2)=" W",RIGHT(H40,2)=" S",LEFT(H40,3)="NE ",LEFT(H40,3)="NW ",LEFT(H40,3)="SW ",LEFT(H40,3)="SE ",LEFT(H40,2)="N ",LEFT(H40,2)="E ",LEFT(H40,2)="W ",LEFT(H40,2)="S "),"Directional Check",IF(SUM(--ISNUMBER(SEARCH({" N "," E "," W "," S "," NE "," NW "," SW "," SE ","N.E","N.W","S.W","S.E","E.","N.","S.","W."},H40)))&gt;0,"Directional Check",IF(SUM(--ISNUMBER(SEARCH({1,2,3,4,5,6,7,8,9,0},MID(H40,(SEARCH("nd ",H40)-1),1))))+SUM(--ISNUMBER(SEARCH({1,2,3,4,5,6,7,8,9,0},MID(H40,(SEARCH("rd ",H40)-1),1)))+SUM(--ISNUMBER(SEARCH({1,2,3,4,5,6,7,8,9,0},MID(H40,(SEARCH("st ",H40)-1),1))))+SUM(--ISNUMBER(SEARCH({1,2,3,4,5,6,7,8,9,0},MID(H40,(SEARCH("th ",H40)-1),1)))))&gt;0,"","")))))</f>
        <v/>
      </c>
      <c r="AA40" s="2" t="str">
        <f>IF(IF(L40="US",IFERROR(VLOOKUP(J40,Country_Codes!$B:$B,1,0)=J40,"US State Code Error"),IF(L40="CA",IFERROR(VLOOKUP(J40,Country_Codes!$E:$E,1,0)=J40,"Canada State Code Error"),IF(L40="BR",IFERROR(VLOOKUP(J40,Country_Codes!$H:$H,1,0)=J40,"Brazil State Code Error"),IF(L40="AU",IFERROR(VLOOKUP(J40,Country_Codes!$K:$K,1,0)=J40,"Australia State Code Error"),""))))=TRUE,"",IF(L40="US",IFERROR(VLOOKUP(J40,Country_Codes!$B:$B,1,0)=J40,"US State Code Error"),IF(L40="CA",IFERROR(VLOOKUP(J40,Country_Codes!$E:$E,1,0)=J40,"Canada State Code Error"),IF(L40="BR",IFERROR(VLOOKUP(J40,Country_Codes!$H:$H,1,0)=J40,"Brazil State Code Error"),IF(L40="AU",IFERROR(VLOOKUP(J40,Country_Codes!$K:$K,1,0)=J40,"Australia State Code Error"),"")))))</f>
        <v/>
      </c>
      <c r="AB40" s="2" t="str">
        <f t="shared" si="22"/>
        <v/>
      </c>
      <c r="AC40" s="2" t="str" cm="1">
        <f t="array" ref="AC40">IFERROR(_xlfn.IFS(IF(AND(LEN(I40)=0,ISBLANK(I40)=FALSE),"",ISNUMBER(SEARCH(I40,H40))),"City/Postal Code/Country Found in Address",IF(AND(LEN(K40)=0,ISBLANK(K40)=FALSE),"",ISNUMBER(SEARCH(K40,H40))),"City/Postal Code/Country Found in Address",IF(AND(LEN(L40)=0,ISBLANK(L40)=FALSE),"",ISNUMBER(SEARCH(", "&amp;L40,H40))),"City/Postal Code/Country Found in Address",IF(AND(LEN(J40)=0,ISBLANK(J40)=FALSE),"",ISNUMBER(SEARCH(", "&amp;J40,H40))),"City/Postal Code/Country Found in Address",IF(AND(LEN(L40)=0,ISBLANK(L40)=FALSE),"",ISNUMBER(SEARCH(","&amp;L40,H40))),"City/Postal Code/Country Found in Address",IF(AND(LEN(J40)=0,ISBLANK(J40)=FALSE),"",ISNUMBER(SEARCH(","&amp;J40,H40))),"City/Postal Code/Country Found in Address"),"")</f>
        <v/>
      </c>
      <c r="AD40" s="2" t="str">
        <f t="shared" si="23"/>
        <v/>
      </c>
      <c r="AE40" s="2" t="str" cm="1">
        <f t="array" ref="AE40">IFERROR(IF(VLOOKUP(LEFT(M40,MIN(SEARCH({1,2,3,4,5,6,7,8,9,0},M40&amp;{1,2,3,4,5,6,7,8,9,0}))-1),Country_Codes!$N:$N,1,0)&gt;0,"PO Number may be incorrect",""),"")</f>
        <v/>
      </c>
      <c r="AF40" s="2" t="str">
        <f t="shared" si="24"/>
        <v/>
      </c>
      <c r="AG40" s="2" t="str">
        <f t="shared" si="25"/>
        <v/>
      </c>
      <c r="AH40" s="2" t="str">
        <f t="shared" si="26"/>
        <v/>
      </c>
      <c r="AI40" s="2" t="str" cm="1">
        <f t="array" ref="AI40">IF(G40="","",_xlfn.IFNA(_xlfn.IFS(L40=VLOOKUP(L40,Country_Codes!$M:$M,1,0)=TRUE,""),"Please check the country code"))</f>
        <v/>
      </c>
      <c r="AJ40" s="2" t="str">
        <f t="shared" si="11"/>
        <v/>
      </c>
      <c r="AK40" s="2"/>
      <c r="AM40" s="36">
        <f t="shared" si="12"/>
        <v>0</v>
      </c>
      <c r="AN40" s="36">
        <f t="shared" si="13"/>
        <v>0</v>
      </c>
      <c r="AO40" s="36">
        <f t="shared" si="14"/>
        <v>0</v>
      </c>
      <c r="AP40" s="36">
        <f t="shared" si="15"/>
        <v>0</v>
      </c>
      <c r="AQ40" s="36">
        <f t="shared" si="16"/>
        <v>0</v>
      </c>
      <c r="AV40" s="41">
        <v>45467</v>
      </c>
    </row>
    <row r="41" spans="1:48" ht="15.75" x14ac:dyDescent="0.25">
      <c r="A41" s="40">
        <v>45315</v>
      </c>
      <c r="B41" s="11" t="s">
        <v>473</v>
      </c>
      <c r="C41" s="11" t="s">
        <v>11</v>
      </c>
      <c r="D41" s="11" t="s">
        <v>484</v>
      </c>
      <c r="E41" s="11" t="s">
        <v>485</v>
      </c>
      <c r="F41" s="11" t="s">
        <v>534</v>
      </c>
      <c r="G41" s="11" t="s">
        <v>496</v>
      </c>
      <c r="H41" s="11" t="s">
        <v>502</v>
      </c>
      <c r="I41" s="11" t="s">
        <v>456</v>
      </c>
      <c r="J41" s="11" t="s">
        <v>107</v>
      </c>
      <c r="K41" s="11" t="s">
        <v>465</v>
      </c>
      <c r="L41" s="11" t="s">
        <v>33</v>
      </c>
      <c r="M41" s="11" t="s">
        <v>30</v>
      </c>
      <c r="N41" s="11" t="s">
        <v>30</v>
      </c>
      <c r="O41" s="11" t="s">
        <v>509</v>
      </c>
      <c r="P41" s="11" t="s">
        <v>30</v>
      </c>
      <c r="Q41" s="7"/>
      <c r="R41" s="2" t="str">
        <f t="shared" si="17"/>
        <v>Unique Record</v>
      </c>
      <c r="S41" s="2" t="str">
        <f t="shared" si="18"/>
        <v/>
      </c>
      <c r="T41" s="2" t="str">
        <f t="shared" si="19"/>
        <v/>
      </c>
      <c r="U41" s="2" t="str">
        <f t="shared" si="20"/>
        <v/>
      </c>
      <c r="V41" s="2" t="str">
        <f t="shared" si="21"/>
        <v/>
      </c>
      <c r="W41" s="2" t="str">
        <f t="shared" si="10"/>
        <v/>
      </c>
      <c r="X41" s="2" t="str" cm="1">
        <f t="array" ref="X41">IF((SUMPRODUCT(--ISNUMBER(SEARCH({"!","@","#","$","%","^","&amp;","~*","(",")","_","+","=","{","}","[","]","|","\",":",";","'","""","&lt;","&gt;",",",".","~?","/","~~","`"}, I41)))&gt;0)=TRUE,"Special Characters Found in City","")</f>
        <v/>
      </c>
      <c r="Y41" s="2" t="str" cm="1">
        <f t="array" ref="Y41">IF((SUMPRODUCT(--ISNUMBER(SEARCH({"!","@","#","$","%","^","~*","(",")","_","+","=","{","}","[","]","|","\",":",";","'","""","&lt;","&gt;","~?","/","~~","`"},F41)))&gt;0)=TRUE,"Special Characters Found in Account field","")</f>
        <v/>
      </c>
      <c r="Z41" s="2" t="str" cm="1">
        <f t="array" ref="Z41">IF(SUM(--ISNUMBER(SEARCH({1,2,3,4,5,6,7,8,9,0},MID(H41,(SEARCH(" E ",H41)-1),1))))+SUM(--ISNUMBER(SEARCH({1,2,3,4,5,6,7,8,9,0},MID(H41,(SEARCH(" E ",H41)+3),1))))=2,"",IF(SUM(--ISNUMBER(SEARCH({"Parte E","Apoquindo N"},H41)))&gt;0,"",IF(OR(RIGHT(H41,3)=" NE",RIGHT(H41,3)=" NW",RIGHT(H41,3)=" SW",RIGHT(H41,3)=" SE",RIGHT(H41,2)=" N",RIGHT(H41,2)=" E",RIGHT(H41,2)=" W",RIGHT(H41,2)=" S",LEFT(H41,3)="NE ",LEFT(H41,3)="NW ",LEFT(H41,3)="SW ",LEFT(H41,3)="SE ",LEFT(H41,2)="N ",LEFT(H41,2)="E ",LEFT(H41,2)="W ",LEFT(H41,2)="S "),"Directional Check",IF(SUM(--ISNUMBER(SEARCH({" N "," E "," W "," S "," NE "," NW "," SW "," SE ","N.E","N.W","S.W","S.E","E.","N.","S.","W."},H41)))&gt;0,"Directional Check",IF(SUM(--ISNUMBER(SEARCH({1,2,3,4,5,6,7,8,9,0},MID(H41,(SEARCH("nd ",H41)-1),1))))+SUM(--ISNUMBER(SEARCH({1,2,3,4,5,6,7,8,9,0},MID(H41,(SEARCH("rd ",H41)-1),1)))+SUM(--ISNUMBER(SEARCH({1,2,3,4,5,6,7,8,9,0},MID(H41,(SEARCH("st ",H41)-1),1))))+SUM(--ISNUMBER(SEARCH({1,2,3,4,5,6,7,8,9,0},MID(H41,(SEARCH("th ",H41)-1),1)))))&gt;0,"","")))))</f>
        <v/>
      </c>
      <c r="AA41" s="2" t="str">
        <f>IF(IF(L41="US",IFERROR(VLOOKUP(J41,Country_Codes!$B:$B,1,0)=J41,"US State Code Error"),IF(L41="CA",IFERROR(VLOOKUP(J41,Country_Codes!$E:$E,1,0)=J41,"Canada State Code Error"),IF(L41="BR",IFERROR(VLOOKUP(J41,Country_Codes!$H:$H,1,0)=J41,"Brazil State Code Error"),IF(L41="AU",IFERROR(VLOOKUP(J41,Country_Codes!$K:$K,1,0)=J41,"Australia State Code Error"),""))))=TRUE,"",IF(L41="US",IFERROR(VLOOKUP(J41,Country_Codes!$B:$B,1,0)=J41,"US State Code Error"),IF(L41="CA",IFERROR(VLOOKUP(J41,Country_Codes!$E:$E,1,0)=J41,"Canada State Code Error"),IF(L41="BR",IFERROR(VLOOKUP(J41,Country_Codes!$H:$H,1,0)=J41,"Brazil State Code Error"),IF(L41="AU",IFERROR(VLOOKUP(J41,Country_Codes!$K:$K,1,0)=J41,"Australia State Code Error"),"")))))</f>
        <v/>
      </c>
      <c r="AB41" s="2" t="str">
        <f t="shared" si="22"/>
        <v/>
      </c>
      <c r="AC41" s="2" t="str" cm="1">
        <f t="array" ref="AC41">IFERROR(_xlfn.IFS(IF(AND(LEN(I41)=0,ISBLANK(I41)=FALSE),"",ISNUMBER(SEARCH(I41,H41))),"City/Postal Code/Country Found in Address",IF(AND(LEN(K41)=0,ISBLANK(K41)=FALSE),"",ISNUMBER(SEARCH(K41,H41))),"City/Postal Code/Country Found in Address",IF(AND(LEN(L41)=0,ISBLANK(L41)=FALSE),"",ISNUMBER(SEARCH(", "&amp;L41,H41))),"City/Postal Code/Country Found in Address",IF(AND(LEN(J41)=0,ISBLANK(J41)=FALSE),"",ISNUMBER(SEARCH(", "&amp;J41,H41))),"City/Postal Code/Country Found in Address",IF(AND(LEN(L41)=0,ISBLANK(L41)=FALSE),"",ISNUMBER(SEARCH(","&amp;L41,H41))),"City/Postal Code/Country Found in Address",IF(AND(LEN(J41)=0,ISBLANK(J41)=FALSE),"",ISNUMBER(SEARCH(","&amp;J41,H41))),"City/Postal Code/Country Found in Address"),"")</f>
        <v/>
      </c>
      <c r="AD41" s="2" t="str">
        <f t="shared" si="23"/>
        <v/>
      </c>
      <c r="AE41" s="2" t="str" cm="1">
        <f t="array" ref="AE41">IFERROR(IF(VLOOKUP(LEFT(M41,MIN(SEARCH({1,2,3,4,5,6,7,8,9,0},M41&amp;{1,2,3,4,5,6,7,8,9,0}))-1),Country_Codes!$N:$N,1,0)&gt;0,"PO Number may be incorrect",""),"")</f>
        <v/>
      </c>
      <c r="AF41" s="2" t="str">
        <f t="shared" si="24"/>
        <v/>
      </c>
      <c r="AG41" s="2" t="str">
        <f t="shared" si="25"/>
        <v/>
      </c>
      <c r="AH41" s="2" t="str">
        <f t="shared" si="26"/>
        <v/>
      </c>
      <c r="AI41" s="2" t="str" cm="1">
        <f t="array" ref="AI41">IF(G41="","",_xlfn.IFNA(_xlfn.IFS(L41=VLOOKUP(L41,Country_Codes!$M:$M,1,0)=TRUE,""),"Please check the country code"))</f>
        <v/>
      </c>
      <c r="AJ41" s="2" t="str">
        <f t="shared" si="11"/>
        <v/>
      </c>
      <c r="AK41" s="2"/>
      <c r="AM41" s="36">
        <f t="shared" si="12"/>
        <v>0</v>
      </c>
      <c r="AN41" s="36">
        <f t="shared" si="13"/>
        <v>0</v>
      </c>
      <c r="AO41" s="36">
        <f t="shared" si="14"/>
        <v>0</v>
      </c>
      <c r="AP41" s="36">
        <f t="shared" si="15"/>
        <v>0</v>
      </c>
      <c r="AQ41" s="36">
        <f t="shared" si="16"/>
        <v>0</v>
      </c>
      <c r="AV41" s="41">
        <v>45468</v>
      </c>
    </row>
    <row r="42" spans="1:48" ht="15.75" x14ac:dyDescent="0.25">
      <c r="A42" s="40">
        <v>45622</v>
      </c>
      <c r="B42" s="11" t="s">
        <v>473</v>
      </c>
      <c r="C42" s="11" t="s">
        <v>11</v>
      </c>
      <c r="D42" s="11" t="s">
        <v>485</v>
      </c>
      <c r="E42" s="11"/>
      <c r="F42" s="11" t="s">
        <v>489</v>
      </c>
      <c r="G42" s="11" t="s">
        <v>497</v>
      </c>
      <c r="H42" s="11" t="s">
        <v>532</v>
      </c>
      <c r="I42" s="11" t="s">
        <v>453</v>
      </c>
      <c r="J42" s="11" t="s">
        <v>30</v>
      </c>
      <c r="K42" s="11" t="s">
        <v>455</v>
      </c>
      <c r="L42" s="11" t="s">
        <v>46</v>
      </c>
      <c r="M42" s="11" t="s">
        <v>506</v>
      </c>
      <c r="N42" s="11"/>
      <c r="O42" s="11" t="s">
        <v>30</v>
      </c>
      <c r="P42" s="11" t="s">
        <v>508</v>
      </c>
      <c r="Q42" s="7"/>
      <c r="R42" s="2" t="str">
        <f t="shared" si="17"/>
        <v>Unique Record</v>
      </c>
      <c r="S42" s="2" t="str">
        <f t="shared" si="18"/>
        <v/>
      </c>
      <c r="T42" s="2" t="str">
        <f t="shared" si="19"/>
        <v/>
      </c>
      <c r="U42" s="2" t="str">
        <f t="shared" si="20"/>
        <v/>
      </c>
      <c r="V42" s="2" t="str">
        <f t="shared" si="21"/>
        <v/>
      </c>
      <c r="W42" s="2" t="str">
        <f t="shared" si="10"/>
        <v/>
      </c>
      <c r="X42" s="2" t="str" cm="1">
        <f t="array" ref="X42">IF((SUMPRODUCT(--ISNUMBER(SEARCH({"!","@","#","$","%","^","&amp;","~*","(",")","_","+","=","{","}","[","]","|","\",":",";","'","""","&lt;","&gt;",",",".","~?","/","~~","`"}, I42)))&gt;0)=TRUE,"Special Characters Found in City","")</f>
        <v/>
      </c>
      <c r="Y42" s="2" t="str" cm="1">
        <f t="array" ref="Y42">IF((SUMPRODUCT(--ISNUMBER(SEARCH({"!","@","#","$","%","^","~*","(",")","_","+","=","{","}","[","]","|","\",":",";","'","""","&lt;","&gt;","~?","/","~~","`"},F42)))&gt;0)=TRUE,"Special Characters Found in Account field","")</f>
        <v/>
      </c>
      <c r="Z42" s="2" t="str" cm="1">
        <f t="array" ref="Z42">IF(SUM(--ISNUMBER(SEARCH({1,2,3,4,5,6,7,8,9,0},MID(H42,(SEARCH(" E ",H42)-1),1))))+SUM(--ISNUMBER(SEARCH({1,2,3,4,5,6,7,8,9,0},MID(H42,(SEARCH(" E ",H42)+3),1))))=2,"",IF(SUM(--ISNUMBER(SEARCH({"Parte E","Apoquindo N"},H42)))&gt;0,"",IF(OR(RIGHT(H42,3)=" NE",RIGHT(H42,3)=" NW",RIGHT(H42,3)=" SW",RIGHT(H42,3)=" SE",RIGHT(H42,2)=" N",RIGHT(H42,2)=" E",RIGHT(H42,2)=" W",RIGHT(H42,2)=" S",LEFT(H42,3)="NE ",LEFT(H42,3)="NW ",LEFT(H42,3)="SW ",LEFT(H42,3)="SE ",LEFT(H42,2)="N ",LEFT(H42,2)="E ",LEFT(H42,2)="W ",LEFT(H42,2)="S "),"Directional Check",IF(SUM(--ISNUMBER(SEARCH({" N "," E "," W "," S "," NE "," NW "," SW "," SE ","N.E","N.W","S.W","S.E","E.","N.","S.","W."},H42)))&gt;0,"Directional Check",IF(SUM(--ISNUMBER(SEARCH({1,2,3,4,5,6,7,8,9,0},MID(H42,(SEARCH("nd ",H42)-1),1))))+SUM(--ISNUMBER(SEARCH({1,2,3,4,5,6,7,8,9,0},MID(H42,(SEARCH("rd ",H42)-1),1)))+SUM(--ISNUMBER(SEARCH({1,2,3,4,5,6,7,8,9,0},MID(H42,(SEARCH("st ",H42)-1),1))))+SUM(--ISNUMBER(SEARCH({1,2,3,4,5,6,7,8,9,0},MID(H42,(SEARCH("th ",H42)-1),1)))))&gt;0,"","")))))</f>
        <v/>
      </c>
      <c r="AA42" s="2" t="str">
        <f>IF(IF(L42="US",IFERROR(VLOOKUP(J42,Country_Codes!$B:$B,1,0)=J42,"US State Code Error"),IF(L42="CA",IFERROR(VLOOKUP(J42,Country_Codes!$E:$E,1,0)=J42,"Canada State Code Error"),IF(L42="BR",IFERROR(VLOOKUP(J42,Country_Codes!$H:$H,1,0)=J42,"Brazil State Code Error"),IF(L42="AU",IFERROR(VLOOKUP(J42,Country_Codes!$K:$K,1,0)=J42,"Australia State Code Error"),""))))=TRUE,"",IF(L42="US",IFERROR(VLOOKUP(J42,Country_Codes!$B:$B,1,0)=J42,"US State Code Error"),IF(L42="CA",IFERROR(VLOOKUP(J42,Country_Codes!$E:$E,1,0)=J42,"Canada State Code Error"),IF(L42="BR",IFERROR(VLOOKUP(J42,Country_Codes!$H:$H,1,0)=J42,"Brazil State Code Error"),IF(L42="AU",IFERROR(VLOOKUP(J42,Country_Codes!$K:$K,1,0)=J42,"Australia State Code Error"),"")))))</f>
        <v/>
      </c>
      <c r="AB42" s="2" t="str">
        <f t="shared" si="22"/>
        <v/>
      </c>
      <c r="AC42" s="2" t="str" cm="1">
        <f t="array" ref="AC42">IFERROR(_xlfn.IFS(IF(AND(LEN(I42)=0,ISBLANK(I42)=FALSE),"",ISNUMBER(SEARCH(I42,H42))),"City/Postal Code/Country Found in Address",IF(AND(LEN(K42)=0,ISBLANK(K42)=FALSE),"",ISNUMBER(SEARCH(K42,H42))),"City/Postal Code/Country Found in Address",IF(AND(LEN(L42)=0,ISBLANK(L42)=FALSE),"",ISNUMBER(SEARCH(", "&amp;L42,H42))),"City/Postal Code/Country Found in Address",IF(AND(LEN(J42)=0,ISBLANK(J42)=FALSE),"",ISNUMBER(SEARCH(", "&amp;J42,H42))),"City/Postal Code/Country Found in Address",IF(AND(LEN(L42)=0,ISBLANK(L42)=FALSE),"",ISNUMBER(SEARCH(","&amp;L42,H42))),"City/Postal Code/Country Found in Address",IF(AND(LEN(J42)=0,ISBLANK(J42)=FALSE),"",ISNUMBER(SEARCH(","&amp;J42,H42))),"City/Postal Code/Country Found in Address"),"")</f>
        <v/>
      </c>
      <c r="AD42" s="2" t="str">
        <f t="shared" si="23"/>
        <v/>
      </c>
      <c r="AE42" s="2" t="str" cm="1">
        <f t="array" ref="AE42">IFERROR(IF(VLOOKUP(LEFT(M42,MIN(SEARCH({1,2,3,4,5,6,7,8,9,0},M42&amp;{1,2,3,4,5,6,7,8,9,0}))-1),Country_Codes!$N:$N,1,0)&gt;0,"PO Number may be incorrect",""),"")</f>
        <v/>
      </c>
      <c r="AF42" s="2" t="str">
        <f t="shared" si="24"/>
        <v/>
      </c>
      <c r="AG42" s="2" t="str">
        <f t="shared" si="25"/>
        <v/>
      </c>
      <c r="AH42" s="2" t="str">
        <f t="shared" si="26"/>
        <v/>
      </c>
      <c r="AI42" s="2" t="str" cm="1">
        <f t="array" ref="AI42">IF(G42="","",_xlfn.IFNA(_xlfn.IFS(L42=VLOOKUP(L42,Country_Codes!$M:$M,1,0)=TRUE,""),"Please check the country code"))</f>
        <v/>
      </c>
      <c r="AJ42" s="2" t="str">
        <f t="shared" si="11"/>
        <v/>
      </c>
      <c r="AK42" s="2"/>
      <c r="AM42" s="36">
        <f t="shared" si="12"/>
        <v>0</v>
      </c>
      <c r="AN42" s="36">
        <f t="shared" si="13"/>
        <v>0</v>
      </c>
      <c r="AO42" s="36">
        <f t="shared" si="14"/>
        <v>0</v>
      </c>
      <c r="AP42" s="36">
        <f t="shared" si="15"/>
        <v>0</v>
      </c>
      <c r="AQ42" s="36">
        <f t="shared" si="16"/>
        <v>0</v>
      </c>
      <c r="AV42" s="41">
        <v>45469</v>
      </c>
    </row>
    <row r="43" spans="1:48" ht="15.75" x14ac:dyDescent="0.25">
      <c r="A43" s="40">
        <v>45622</v>
      </c>
      <c r="B43" s="11" t="s">
        <v>473</v>
      </c>
      <c r="C43" s="11" t="s">
        <v>12</v>
      </c>
      <c r="D43" s="11" t="s">
        <v>30</v>
      </c>
      <c r="E43" s="11" t="s">
        <v>486</v>
      </c>
      <c r="F43" s="11" t="s">
        <v>489</v>
      </c>
      <c r="G43" s="11" t="s">
        <v>497</v>
      </c>
      <c r="H43" s="11" t="s">
        <v>532</v>
      </c>
      <c r="I43" s="11" t="s">
        <v>453</v>
      </c>
      <c r="J43" s="11" t="s">
        <v>30</v>
      </c>
      <c r="K43" s="11" t="s">
        <v>455</v>
      </c>
      <c r="L43" s="11" t="s">
        <v>46</v>
      </c>
      <c r="M43" s="11" t="s">
        <v>506</v>
      </c>
      <c r="N43" s="11"/>
      <c r="O43" s="11" t="s">
        <v>30</v>
      </c>
      <c r="P43" s="11" t="s">
        <v>508</v>
      </c>
      <c r="Q43" s="7"/>
      <c r="R43" s="2" t="str">
        <f t="shared" si="17"/>
        <v/>
      </c>
      <c r="S43" s="2" t="str">
        <f t="shared" si="18"/>
        <v/>
      </c>
      <c r="T43" s="2" t="str">
        <f t="shared" si="19"/>
        <v/>
      </c>
      <c r="U43" s="2" t="str">
        <f t="shared" si="20"/>
        <v/>
      </c>
      <c r="V43" s="2" t="str">
        <f t="shared" si="21"/>
        <v/>
      </c>
      <c r="W43" s="2" t="str">
        <f t="shared" si="10"/>
        <v/>
      </c>
      <c r="X43" s="2" t="str" cm="1">
        <f t="array" ref="X43">IF((SUMPRODUCT(--ISNUMBER(SEARCH({"!","@","#","$","%","^","&amp;","~*","(",")","_","+","=","{","}","[","]","|","\",":",";","'","""","&lt;","&gt;",",",".","~?","/","~~","`"}, I43)))&gt;0)=TRUE,"Special Characters Found in City","")</f>
        <v/>
      </c>
      <c r="Y43" s="2" t="str" cm="1">
        <f t="array" ref="Y43">IF((SUMPRODUCT(--ISNUMBER(SEARCH({"!","@","#","$","%","^","~*","(",")","_","+","=","{","}","[","]","|","\",":",";","'","""","&lt;","&gt;","~?","/","~~","`"},F43)))&gt;0)=TRUE,"Special Characters Found in Account field","")</f>
        <v/>
      </c>
      <c r="Z43" s="2" t="str" cm="1">
        <f t="array" ref="Z43">IF(SUM(--ISNUMBER(SEARCH({1,2,3,4,5,6,7,8,9,0},MID(H43,(SEARCH(" E ",H43)-1),1))))+SUM(--ISNUMBER(SEARCH({1,2,3,4,5,6,7,8,9,0},MID(H43,(SEARCH(" E ",H43)+3),1))))=2,"",IF(SUM(--ISNUMBER(SEARCH({"Parte E","Apoquindo N"},H43)))&gt;0,"",IF(OR(RIGHT(H43,3)=" NE",RIGHT(H43,3)=" NW",RIGHT(H43,3)=" SW",RIGHT(H43,3)=" SE",RIGHT(H43,2)=" N",RIGHT(H43,2)=" E",RIGHT(H43,2)=" W",RIGHT(H43,2)=" S",LEFT(H43,3)="NE ",LEFT(H43,3)="NW ",LEFT(H43,3)="SW ",LEFT(H43,3)="SE ",LEFT(H43,2)="N ",LEFT(H43,2)="E ",LEFT(H43,2)="W ",LEFT(H43,2)="S "),"Directional Check",IF(SUM(--ISNUMBER(SEARCH({" N "," E "," W "," S "," NE "," NW "," SW "," SE ","N.E","N.W","S.W","S.E","E.","N.","S.","W."},H43)))&gt;0,"Directional Check",IF(SUM(--ISNUMBER(SEARCH({1,2,3,4,5,6,7,8,9,0},MID(H43,(SEARCH("nd ",H43)-1),1))))+SUM(--ISNUMBER(SEARCH({1,2,3,4,5,6,7,8,9,0},MID(H43,(SEARCH("rd ",H43)-1),1)))+SUM(--ISNUMBER(SEARCH({1,2,3,4,5,6,7,8,9,0},MID(H43,(SEARCH("st ",H43)-1),1))))+SUM(--ISNUMBER(SEARCH({1,2,3,4,5,6,7,8,9,0},MID(H43,(SEARCH("th ",H43)-1),1)))))&gt;0,"","")))))</f>
        <v/>
      </c>
      <c r="AA43" s="2" t="str">
        <f>IF(IF(L43="US",IFERROR(VLOOKUP(J43,Country_Codes!$B:$B,1,0)=J43,"US State Code Error"),IF(L43="CA",IFERROR(VLOOKUP(J43,Country_Codes!$E:$E,1,0)=J43,"Canada State Code Error"),IF(L43="BR",IFERROR(VLOOKUP(J43,Country_Codes!$H:$H,1,0)=J43,"Brazil State Code Error"),IF(L43="AU",IFERROR(VLOOKUP(J43,Country_Codes!$K:$K,1,0)=J43,"Australia State Code Error"),""))))=TRUE,"",IF(L43="US",IFERROR(VLOOKUP(J43,Country_Codes!$B:$B,1,0)=J43,"US State Code Error"),IF(L43="CA",IFERROR(VLOOKUP(J43,Country_Codes!$E:$E,1,0)=J43,"Canada State Code Error"),IF(L43="BR",IFERROR(VLOOKUP(J43,Country_Codes!$H:$H,1,0)=J43,"Brazil State Code Error"),IF(L43="AU",IFERROR(VLOOKUP(J43,Country_Codes!$K:$K,1,0)=J43,"Australia State Code Error"),"")))))</f>
        <v/>
      </c>
      <c r="AB43" s="2" t="str">
        <f t="shared" si="22"/>
        <v/>
      </c>
      <c r="AC43" s="2" t="str" cm="1">
        <f t="array" ref="AC43">IFERROR(_xlfn.IFS(IF(AND(LEN(I43)=0,ISBLANK(I43)=FALSE),"",ISNUMBER(SEARCH(I43,H43))),"City/Postal Code/Country Found in Address",IF(AND(LEN(K43)=0,ISBLANK(K43)=FALSE),"",ISNUMBER(SEARCH(K43,H43))),"City/Postal Code/Country Found in Address",IF(AND(LEN(L43)=0,ISBLANK(L43)=FALSE),"",ISNUMBER(SEARCH(", "&amp;L43,H43))),"City/Postal Code/Country Found in Address",IF(AND(LEN(J43)=0,ISBLANK(J43)=FALSE),"",ISNUMBER(SEARCH(", "&amp;J43,H43))),"City/Postal Code/Country Found in Address",IF(AND(LEN(L43)=0,ISBLANK(L43)=FALSE),"",ISNUMBER(SEARCH(","&amp;L43,H43))),"City/Postal Code/Country Found in Address",IF(AND(LEN(J43)=0,ISBLANK(J43)=FALSE),"",ISNUMBER(SEARCH(","&amp;J43,H43))),"City/Postal Code/Country Found in Address"),"")</f>
        <v/>
      </c>
      <c r="AD43" s="2" t="str">
        <f t="shared" si="23"/>
        <v/>
      </c>
      <c r="AE43" s="2" t="str" cm="1">
        <f t="array" ref="AE43">IFERROR(IF(VLOOKUP(LEFT(M43,MIN(SEARCH({1,2,3,4,5,6,7,8,9,0},M43&amp;{1,2,3,4,5,6,7,8,9,0}))-1),Country_Codes!$N:$N,1,0)&gt;0,"PO Number may be incorrect",""),"")</f>
        <v/>
      </c>
      <c r="AF43" s="2" t="str">
        <f t="shared" si="24"/>
        <v/>
      </c>
      <c r="AG43" s="2" t="str">
        <f t="shared" si="25"/>
        <v/>
      </c>
      <c r="AH43" s="2" t="str">
        <f t="shared" si="26"/>
        <v/>
      </c>
      <c r="AI43" s="2" t="str" cm="1">
        <f t="array" ref="AI43">IF(G43="","",_xlfn.IFNA(_xlfn.IFS(L43=VLOOKUP(L43,Country_Codes!$M:$M,1,0)=TRUE,""),"Please check the country code"))</f>
        <v/>
      </c>
      <c r="AJ43" s="2" t="str">
        <f t="shared" si="11"/>
        <v/>
      </c>
      <c r="AK43" s="2"/>
      <c r="AM43" s="36">
        <f t="shared" si="12"/>
        <v>0</v>
      </c>
      <c r="AN43" s="36">
        <f t="shared" si="13"/>
        <v>0</v>
      </c>
      <c r="AO43" s="36">
        <f t="shared" si="14"/>
        <v>0</v>
      </c>
      <c r="AP43" s="36">
        <f t="shared" si="15"/>
        <v>0</v>
      </c>
      <c r="AQ43" s="36">
        <f t="shared" si="16"/>
        <v>0</v>
      </c>
      <c r="AV43" s="41">
        <v>45470</v>
      </c>
    </row>
    <row r="44" spans="1:48" ht="15.75" x14ac:dyDescent="0.25">
      <c r="A44" s="40">
        <v>45546</v>
      </c>
      <c r="B44" s="11" t="s">
        <v>474</v>
      </c>
      <c r="C44" s="11" t="s">
        <v>11</v>
      </c>
      <c r="D44" s="11" t="s">
        <v>485</v>
      </c>
      <c r="E44" s="11" t="s">
        <v>30</v>
      </c>
      <c r="F44" s="11" t="s">
        <v>490</v>
      </c>
      <c r="G44" s="11" t="s">
        <v>498</v>
      </c>
      <c r="H44" s="11" t="s">
        <v>504</v>
      </c>
      <c r="I44" s="11" t="s">
        <v>466</v>
      </c>
      <c r="J44" s="11" t="s">
        <v>57</v>
      </c>
      <c r="K44" s="11" t="s">
        <v>467</v>
      </c>
      <c r="L44" s="11" t="s">
        <v>33</v>
      </c>
      <c r="M44" s="11" t="s">
        <v>30</v>
      </c>
      <c r="N44" s="11" t="s">
        <v>30</v>
      </c>
      <c r="O44" s="11" t="s">
        <v>30</v>
      </c>
      <c r="P44" s="11" t="s">
        <v>452</v>
      </c>
      <c r="Q44" s="7"/>
      <c r="R44" s="2" t="str">
        <f t="shared" si="17"/>
        <v>Unique Record</v>
      </c>
      <c r="S44" s="2" t="str">
        <f t="shared" si="18"/>
        <v/>
      </c>
      <c r="T44" s="2" t="str">
        <f t="shared" si="19"/>
        <v/>
      </c>
      <c r="U44" s="2" t="str">
        <f t="shared" si="20"/>
        <v/>
      </c>
      <c r="V44" s="2" t="str">
        <f t="shared" si="21"/>
        <v/>
      </c>
      <c r="W44" s="2" t="str">
        <f t="shared" si="10"/>
        <v/>
      </c>
      <c r="X44" s="2" t="str" cm="1">
        <f t="array" ref="X44">IF((SUMPRODUCT(--ISNUMBER(SEARCH({"!","@","#","$","%","^","&amp;","~*","(",")","_","+","=","{","}","[","]","|","\",":",";","'","""","&lt;","&gt;",",",".","~?","/","~~","`"}, I44)))&gt;0)=TRUE,"Special Characters Found in City","")</f>
        <v/>
      </c>
      <c r="Y44" s="2" t="str" cm="1">
        <f t="array" ref="Y44">IF((SUMPRODUCT(--ISNUMBER(SEARCH({"!","@","#","$","%","^","~*","(",")","_","+","=","{","}","[","]","|","\",":",";","'","""","&lt;","&gt;","~?","/","~~","`"},F44)))&gt;0)=TRUE,"Special Characters Found in Account field","")</f>
        <v/>
      </c>
      <c r="Z44" s="2" t="str" cm="1">
        <f t="array" ref="Z44">IF(SUM(--ISNUMBER(SEARCH({1,2,3,4,5,6,7,8,9,0},MID(H44,(SEARCH(" E ",H44)-1),1))))+SUM(--ISNUMBER(SEARCH({1,2,3,4,5,6,7,8,9,0},MID(H44,(SEARCH(" E ",H44)+3),1))))=2,"",IF(SUM(--ISNUMBER(SEARCH({"Parte E","Apoquindo N"},H44)))&gt;0,"",IF(OR(RIGHT(H44,3)=" NE",RIGHT(H44,3)=" NW",RIGHT(H44,3)=" SW",RIGHT(H44,3)=" SE",RIGHT(H44,2)=" N",RIGHT(H44,2)=" E",RIGHT(H44,2)=" W",RIGHT(H44,2)=" S",LEFT(H44,3)="NE ",LEFT(H44,3)="NW ",LEFT(H44,3)="SW ",LEFT(H44,3)="SE ",LEFT(H44,2)="N ",LEFT(H44,2)="E ",LEFT(H44,2)="W ",LEFT(H44,2)="S "),"Directional Check",IF(SUM(--ISNUMBER(SEARCH({" N "," E "," W "," S "," NE "," NW "," SW "," SE ","N.E","N.W","S.W","S.E","E.","N.","S.","W."},H44)))&gt;0,"Directional Check",IF(SUM(--ISNUMBER(SEARCH({1,2,3,4,5,6,7,8,9,0},MID(H44,(SEARCH("nd ",H44)-1),1))))+SUM(--ISNUMBER(SEARCH({1,2,3,4,5,6,7,8,9,0},MID(H44,(SEARCH("rd ",H44)-1),1)))+SUM(--ISNUMBER(SEARCH({1,2,3,4,5,6,7,8,9,0},MID(H44,(SEARCH("st ",H44)-1),1))))+SUM(--ISNUMBER(SEARCH({1,2,3,4,5,6,7,8,9,0},MID(H44,(SEARCH("th ",H44)-1),1)))))&gt;0,"","")))))</f>
        <v/>
      </c>
      <c r="AA44" s="2" t="str">
        <f>IF(IF(L44="US",IFERROR(VLOOKUP(J44,Country_Codes!$B:$B,1,0)=J44,"US State Code Error"),IF(L44="CA",IFERROR(VLOOKUP(J44,Country_Codes!$E:$E,1,0)=J44,"Canada State Code Error"),IF(L44="BR",IFERROR(VLOOKUP(J44,Country_Codes!$H:$H,1,0)=J44,"Brazil State Code Error"),IF(L44="AU",IFERROR(VLOOKUP(J44,Country_Codes!$K:$K,1,0)=J44,"Australia State Code Error"),""))))=TRUE,"",IF(L44="US",IFERROR(VLOOKUP(J44,Country_Codes!$B:$B,1,0)=J44,"US State Code Error"),IF(L44="CA",IFERROR(VLOOKUP(J44,Country_Codes!$E:$E,1,0)=J44,"Canada State Code Error"),IF(L44="BR",IFERROR(VLOOKUP(J44,Country_Codes!$H:$H,1,0)=J44,"Brazil State Code Error"),IF(L44="AU",IFERROR(VLOOKUP(J44,Country_Codes!$K:$K,1,0)=J44,"Australia State Code Error"),"")))))</f>
        <v/>
      </c>
      <c r="AB44" s="2" t="str">
        <f t="shared" si="22"/>
        <v/>
      </c>
      <c r="AC44" s="2" t="str" cm="1">
        <f t="array" ref="AC44">IFERROR(_xlfn.IFS(IF(AND(LEN(I44)=0,ISBLANK(I44)=FALSE),"",ISNUMBER(SEARCH(I44,H44))),"City/Postal Code/Country Found in Address",IF(AND(LEN(K44)=0,ISBLANK(K44)=FALSE),"",ISNUMBER(SEARCH(K44,H44))),"City/Postal Code/Country Found in Address",IF(AND(LEN(L44)=0,ISBLANK(L44)=FALSE),"",ISNUMBER(SEARCH(", "&amp;L44,H44))),"City/Postal Code/Country Found in Address",IF(AND(LEN(J44)=0,ISBLANK(J44)=FALSE),"",ISNUMBER(SEARCH(", "&amp;J44,H44))),"City/Postal Code/Country Found in Address",IF(AND(LEN(L44)=0,ISBLANK(L44)=FALSE),"",ISNUMBER(SEARCH(","&amp;L44,H44))),"City/Postal Code/Country Found in Address",IF(AND(LEN(J44)=0,ISBLANK(J44)=FALSE),"",ISNUMBER(SEARCH(","&amp;J44,H44))),"City/Postal Code/Country Found in Address"),"")</f>
        <v/>
      </c>
      <c r="AD44" s="2" t="str">
        <f t="shared" si="23"/>
        <v/>
      </c>
      <c r="AE44" s="2" t="str" cm="1">
        <f t="array" ref="AE44">IFERROR(IF(VLOOKUP(LEFT(M44,MIN(SEARCH({1,2,3,4,5,6,7,8,9,0},M44&amp;{1,2,3,4,5,6,7,8,9,0}))-1),Country_Codes!$N:$N,1,0)&gt;0,"PO Number may be incorrect",""),"")</f>
        <v/>
      </c>
      <c r="AF44" s="2" t="str">
        <f t="shared" si="24"/>
        <v/>
      </c>
      <c r="AG44" s="2" t="str">
        <f t="shared" si="25"/>
        <v/>
      </c>
      <c r="AH44" s="2" t="str">
        <f t="shared" si="26"/>
        <v/>
      </c>
      <c r="AI44" s="2" t="str" cm="1">
        <f t="array" ref="AI44">IF(G44="","",_xlfn.IFNA(_xlfn.IFS(L44=VLOOKUP(L44,Country_Codes!$M:$M,1,0)=TRUE,""),"Please check the country code"))</f>
        <v/>
      </c>
      <c r="AJ44" s="2" t="str">
        <f t="shared" si="11"/>
        <v/>
      </c>
      <c r="AK44" s="2"/>
      <c r="AM44" s="36">
        <f t="shared" si="12"/>
        <v>0</v>
      </c>
      <c r="AN44" s="36">
        <f t="shared" si="13"/>
        <v>0</v>
      </c>
      <c r="AO44" s="36">
        <f t="shared" si="14"/>
        <v>0</v>
      </c>
      <c r="AP44" s="36">
        <f t="shared" si="15"/>
        <v>0</v>
      </c>
      <c r="AQ44" s="36">
        <f t="shared" si="16"/>
        <v>0</v>
      </c>
      <c r="AV44" s="41">
        <v>45471</v>
      </c>
    </row>
    <row r="45" spans="1:48" ht="15.75" x14ac:dyDescent="0.25">
      <c r="A45" s="40">
        <v>45546</v>
      </c>
      <c r="B45" s="11" t="s">
        <v>474</v>
      </c>
      <c r="C45" s="11" t="s">
        <v>12</v>
      </c>
      <c r="D45" s="11" t="s">
        <v>30</v>
      </c>
      <c r="E45" s="11" t="s">
        <v>452</v>
      </c>
      <c r="F45" s="11" t="s">
        <v>490</v>
      </c>
      <c r="G45" s="11" t="s">
        <v>498</v>
      </c>
      <c r="H45" s="11" t="s">
        <v>504</v>
      </c>
      <c r="I45" s="11" t="s">
        <v>466</v>
      </c>
      <c r="J45" s="11" t="s">
        <v>57</v>
      </c>
      <c r="K45" s="11" t="s">
        <v>467</v>
      </c>
      <c r="L45" s="11" t="s">
        <v>33</v>
      </c>
      <c r="M45" s="11" t="s">
        <v>30</v>
      </c>
      <c r="N45" s="11" t="s">
        <v>30</v>
      </c>
      <c r="O45" s="11" t="s">
        <v>30</v>
      </c>
      <c r="P45" s="11" t="s">
        <v>452</v>
      </c>
      <c r="Q45" s="7"/>
      <c r="R45" s="2" t="str">
        <f t="shared" si="17"/>
        <v/>
      </c>
      <c r="S45" s="2" t="str">
        <f t="shared" si="18"/>
        <v/>
      </c>
      <c r="T45" s="2" t="str">
        <f t="shared" si="19"/>
        <v/>
      </c>
      <c r="U45" s="2" t="str">
        <f t="shared" si="20"/>
        <v/>
      </c>
      <c r="V45" s="2" t="str">
        <f t="shared" si="21"/>
        <v/>
      </c>
      <c r="W45" s="2" t="str">
        <f t="shared" si="10"/>
        <v/>
      </c>
      <c r="X45" s="2" t="str" cm="1">
        <f t="array" ref="X45">IF((SUMPRODUCT(--ISNUMBER(SEARCH({"!","@","#","$","%","^","&amp;","~*","(",")","_","+","=","{","}","[","]","|","\",":",";","'","""","&lt;","&gt;",",",".","~?","/","~~","`"}, I45)))&gt;0)=TRUE,"Special Characters Found in City","")</f>
        <v/>
      </c>
      <c r="Y45" s="2" t="str" cm="1">
        <f t="array" ref="Y45">IF((SUMPRODUCT(--ISNUMBER(SEARCH({"!","@","#","$","%","^","~*","(",")","_","+","=","{","}","[","]","|","\",":",";","'","""","&lt;","&gt;","~?","/","~~","`"},F45)))&gt;0)=TRUE,"Special Characters Found in Account field","")</f>
        <v/>
      </c>
      <c r="Z45" s="2" t="str" cm="1">
        <f t="array" ref="Z45">IF(SUM(--ISNUMBER(SEARCH({1,2,3,4,5,6,7,8,9,0},MID(H45,(SEARCH(" E ",H45)-1),1))))+SUM(--ISNUMBER(SEARCH({1,2,3,4,5,6,7,8,9,0},MID(H45,(SEARCH(" E ",H45)+3),1))))=2,"",IF(SUM(--ISNUMBER(SEARCH({"Parte E","Apoquindo N"},H45)))&gt;0,"",IF(OR(RIGHT(H45,3)=" NE",RIGHT(H45,3)=" NW",RIGHT(H45,3)=" SW",RIGHT(H45,3)=" SE",RIGHT(H45,2)=" N",RIGHT(H45,2)=" E",RIGHT(H45,2)=" W",RIGHT(H45,2)=" S",LEFT(H45,3)="NE ",LEFT(H45,3)="NW ",LEFT(H45,3)="SW ",LEFT(H45,3)="SE ",LEFT(H45,2)="N ",LEFT(H45,2)="E ",LEFT(H45,2)="W ",LEFT(H45,2)="S "),"Directional Check",IF(SUM(--ISNUMBER(SEARCH({" N "," E "," W "," S "," NE "," NW "," SW "," SE ","N.E","N.W","S.W","S.E","E.","N.","S.","W."},H45)))&gt;0,"Directional Check",IF(SUM(--ISNUMBER(SEARCH({1,2,3,4,5,6,7,8,9,0},MID(H45,(SEARCH("nd ",H45)-1),1))))+SUM(--ISNUMBER(SEARCH({1,2,3,4,5,6,7,8,9,0},MID(H45,(SEARCH("rd ",H45)-1),1)))+SUM(--ISNUMBER(SEARCH({1,2,3,4,5,6,7,8,9,0},MID(H45,(SEARCH("st ",H45)-1),1))))+SUM(--ISNUMBER(SEARCH({1,2,3,4,5,6,7,8,9,0},MID(H45,(SEARCH("th ",H45)-1),1)))))&gt;0,"","")))))</f>
        <v/>
      </c>
      <c r="AA45" s="2" t="str">
        <f>IF(IF(L45="US",IFERROR(VLOOKUP(J45,Country_Codes!$B:$B,1,0)=J45,"US State Code Error"),IF(L45="CA",IFERROR(VLOOKUP(J45,Country_Codes!$E:$E,1,0)=J45,"Canada State Code Error"),IF(L45="BR",IFERROR(VLOOKUP(J45,Country_Codes!$H:$H,1,0)=J45,"Brazil State Code Error"),IF(L45="AU",IFERROR(VLOOKUP(J45,Country_Codes!$K:$K,1,0)=J45,"Australia State Code Error"),""))))=TRUE,"",IF(L45="US",IFERROR(VLOOKUP(J45,Country_Codes!$B:$B,1,0)=J45,"US State Code Error"),IF(L45="CA",IFERROR(VLOOKUP(J45,Country_Codes!$E:$E,1,0)=J45,"Canada State Code Error"),IF(L45="BR",IFERROR(VLOOKUP(J45,Country_Codes!$H:$H,1,0)=J45,"Brazil State Code Error"),IF(L45="AU",IFERROR(VLOOKUP(J45,Country_Codes!$K:$K,1,0)=J45,"Australia State Code Error"),"")))))</f>
        <v/>
      </c>
      <c r="AB45" s="2" t="str">
        <f t="shared" si="22"/>
        <v/>
      </c>
      <c r="AC45" s="2" t="str" cm="1">
        <f t="array" ref="AC45">IFERROR(_xlfn.IFS(IF(AND(LEN(I45)=0,ISBLANK(I45)=FALSE),"",ISNUMBER(SEARCH(I45,H45))),"City/Postal Code/Country Found in Address",IF(AND(LEN(K45)=0,ISBLANK(K45)=FALSE),"",ISNUMBER(SEARCH(K45,H45))),"City/Postal Code/Country Found in Address",IF(AND(LEN(L45)=0,ISBLANK(L45)=FALSE),"",ISNUMBER(SEARCH(", "&amp;L45,H45))),"City/Postal Code/Country Found in Address",IF(AND(LEN(J45)=0,ISBLANK(J45)=FALSE),"",ISNUMBER(SEARCH(", "&amp;J45,H45))),"City/Postal Code/Country Found in Address",IF(AND(LEN(L45)=0,ISBLANK(L45)=FALSE),"",ISNUMBER(SEARCH(","&amp;L45,H45))),"City/Postal Code/Country Found in Address",IF(AND(LEN(J45)=0,ISBLANK(J45)=FALSE),"",ISNUMBER(SEARCH(","&amp;J45,H45))),"City/Postal Code/Country Found in Address"),"")</f>
        <v/>
      </c>
      <c r="AD45" s="2" t="str">
        <f t="shared" si="23"/>
        <v/>
      </c>
      <c r="AE45" s="2" t="str" cm="1">
        <f t="array" ref="AE45">IFERROR(IF(VLOOKUP(LEFT(M45,MIN(SEARCH({1,2,3,4,5,6,7,8,9,0},M45&amp;{1,2,3,4,5,6,7,8,9,0}))-1),Country_Codes!$N:$N,1,0)&gt;0,"PO Number may be incorrect",""),"")</f>
        <v/>
      </c>
      <c r="AF45" s="2" t="str">
        <f t="shared" si="24"/>
        <v/>
      </c>
      <c r="AG45" s="2" t="str">
        <f t="shared" si="25"/>
        <v/>
      </c>
      <c r="AH45" s="2" t="str">
        <f t="shared" si="26"/>
        <v/>
      </c>
      <c r="AI45" s="2" t="str" cm="1">
        <f t="array" ref="AI45">IF(G45="","",_xlfn.IFNA(_xlfn.IFS(L45=VLOOKUP(L45,Country_Codes!$M:$M,1,0)=TRUE,""),"Please check the country code"))</f>
        <v/>
      </c>
      <c r="AJ45" s="2" t="str">
        <f t="shared" si="11"/>
        <v/>
      </c>
      <c r="AK45" s="2"/>
      <c r="AM45" s="36">
        <f t="shared" si="12"/>
        <v>0</v>
      </c>
      <c r="AN45" s="36">
        <f t="shared" si="13"/>
        <v>0</v>
      </c>
      <c r="AO45" s="36">
        <f t="shared" si="14"/>
        <v>0</v>
      </c>
      <c r="AP45" s="36">
        <f t="shared" si="15"/>
        <v>0</v>
      </c>
      <c r="AQ45" s="36">
        <f t="shared" si="16"/>
        <v>0</v>
      </c>
      <c r="AV45" s="41">
        <v>45472</v>
      </c>
    </row>
    <row r="46" spans="1:48" ht="15.75" x14ac:dyDescent="0.25">
      <c r="A46" s="40">
        <v>45636</v>
      </c>
      <c r="B46" s="11" t="s">
        <v>474</v>
      </c>
      <c r="C46" s="11" t="s">
        <v>9</v>
      </c>
      <c r="D46" s="11" t="s">
        <v>30</v>
      </c>
      <c r="E46" s="11" t="s">
        <v>487</v>
      </c>
      <c r="F46" s="11" t="s">
        <v>490</v>
      </c>
      <c r="G46" s="11" t="s">
        <v>498</v>
      </c>
      <c r="H46" s="11" t="s">
        <v>504</v>
      </c>
      <c r="I46" s="11" t="s">
        <v>466</v>
      </c>
      <c r="J46" s="11" t="s">
        <v>57</v>
      </c>
      <c r="K46" s="11" t="s">
        <v>467</v>
      </c>
      <c r="L46" s="11" t="s">
        <v>33</v>
      </c>
      <c r="M46" s="11" t="s">
        <v>30</v>
      </c>
      <c r="N46" s="11" t="s">
        <v>30</v>
      </c>
      <c r="O46" s="11" t="s">
        <v>30</v>
      </c>
      <c r="P46" s="11" t="s">
        <v>452</v>
      </c>
      <c r="Q46" s="7"/>
      <c r="R46" s="2" t="str">
        <f t="shared" si="17"/>
        <v/>
      </c>
      <c r="S46" s="2" t="str">
        <f t="shared" si="18"/>
        <v/>
      </c>
      <c r="T46" s="2" t="str">
        <f t="shared" si="19"/>
        <v/>
      </c>
      <c r="U46" s="2" t="str">
        <f t="shared" si="20"/>
        <v/>
      </c>
      <c r="V46" s="2" t="str">
        <f t="shared" si="21"/>
        <v/>
      </c>
      <c r="W46" s="2" t="str">
        <f t="shared" si="10"/>
        <v/>
      </c>
      <c r="X46" s="2" t="str" cm="1">
        <f t="array" ref="X46">IF((SUMPRODUCT(--ISNUMBER(SEARCH({"!","@","#","$","%","^","&amp;","~*","(",")","_","+","=","{","}","[","]","|","\",":",";","'","""","&lt;","&gt;",",",".","~?","/","~~","`"}, I46)))&gt;0)=TRUE,"Special Characters Found in City","")</f>
        <v/>
      </c>
      <c r="Y46" s="2" t="str" cm="1">
        <f t="array" ref="Y46">IF((SUMPRODUCT(--ISNUMBER(SEARCH({"!","@","#","$","%","^","~*","(",")","_","+","=","{","}","[","]","|","\",":",";","'","""","&lt;","&gt;","~?","/","~~","`"},F46)))&gt;0)=TRUE,"Special Characters Found in Account field","")</f>
        <v/>
      </c>
      <c r="Z46" s="2" t="str" cm="1">
        <f t="array" ref="Z46">IF(SUM(--ISNUMBER(SEARCH({1,2,3,4,5,6,7,8,9,0},MID(H46,(SEARCH(" E ",H46)-1),1))))+SUM(--ISNUMBER(SEARCH({1,2,3,4,5,6,7,8,9,0},MID(H46,(SEARCH(" E ",H46)+3),1))))=2,"",IF(SUM(--ISNUMBER(SEARCH({"Parte E","Apoquindo N"},H46)))&gt;0,"",IF(OR(RIGHT(H46,3)=" NE",RIGHT(H46,3)=" NW",RIGHT(H46,3)=" SW",RIGHT(H46,3)=" SE",RIGHT(H46,2)=" N",RIGHT(H46,2)=" E",RIGHT(H46,2)=" W",RIGHT(H46,2)=" S",LEFT(H46,3)="NE ",LEFT(H46,3)="NW ",LEFT(H46,3)="SW ",LEFT(H46,3)="SE ",LEFT(H46,2)="N ",LEFT(H46,2)="E ",LEFT(H46,2)="W ",LEFT(H46,2)="S "),"Directional Check",IF(SUM(--ISNUMBER(SEARCH({" N "," E "," W "," S "," NE "," NW "," SW "," SE ","N.E","N.W","S.W","S.E","E.","N.","S.","W."},H46)))&gt;0,"Directional Check",IF(SUM(--ISNUMBER(SEARCH({1,2,3,4,5,6,7,8,9,0},MID(H46,(SEARCH("nd ",H46)-1),1))))+SUM(--ISNUMBER(SEARCH({1,2,3,4,5,6,7,8,9,0},MID(H46,(SEARCH("rd ",H46)-1),1)))+SUM(--ISNUMBER(SEARCH({1,2,3,4,5,6,7,8,9,0},MID(H46,(SEARCH("st ",H46)-1),1))))+SUM(--ISNUMBER(SEARCH({1,2,3,4,5,6,7,8,9,0},MID(H46,(SEARCH("th ",H46)-1),1)))))&gt;0,"","")))))</f>
        <v/>
      </c>
      <c r="AA46" s="2" t="str">
        <f>IF(IF(L46="US",IFERROR(VLOOKUP(J46,Country_Codes!$B:$B,1,0)=J46,"US State Code Error"),IF(L46="CA",IFERROR(VLOOKUP(J46,Country_Codes!$E:$E,1,0)=J46,"Canada State Code Error"),IF(L46="BR",IFERROR(VLOOKUP(J46,Country_Codes!$H:$H,1,0)=J46,"Brazil State Code Error"),IF(L46="AU",IFERROR(VLOOKUP(J46,Country_Codes!$K:$K,1,0)=J46,"Australia State Code Error"),""))))=TRUE,"",IF(L46="US",IFERROR(VLOOKUP(J46,Country_Codes!$B:$B,1,0)=J46,"US State Code Error"),IF(L46="CA",IFERROR(VLOOKUP(J46,Country_Codes!$E:$E,1,0)=J46,"Canada State Code Error"),IF(L46="BR",IFERROR(VLOOKUP(J46,Country_Codes!$H:$H,1,0)=J46,"Brazil State Code Error"),IF(L46="AU",IFERROR(VLOOKUP(J46,Country_Codes!$K:$K,1,0)=J46,"Australia State Code Error"),"")))))</f>
        <v/>
      </c>
      <c r="AB46" s="2" t="str">
        <f t="shared" si="22"/>
        <v/>
      </c>
      <c r="AC46" s="2" t="str" cm="1">
        <f t="array" ref="AC46">IFERROR(_xlfn.IFS(IF(AND(LEN(I46)=0,ISBLANK(I46)=FALSE),"",ISNUMBER(SEARCH(I46,H46))),"City/Postal Code/Country Found in Address",IF(AND(LEN(K46)=0,ISBLANK(K46)=FALSE),"",ISNUMBER(SEARCH(K46,H46))),"City/Postal Code/Country Found in Address",IF(AND(LEN(L46)=0,ISBLANK(L46)=FALSE),"",ISNUMBER(SEARCH(", "&amp;L46,H46))),"City/Postal Code/Country Found in Address",IF(AND(LEN(J46)=0,ISBLANK(J46)=FALSE),"",ISNUMBER(SEARCH(", "&amp;J46,H46))),"City/Postal Code/Country Found in Address",IF(AND(LEN(L46)=0,ISBLANK(L46)=FALSE),"",ISNUMBER(SEARCH(","&amp;L46,H46))),"City/Postal Code/Country Found in Address",IF(AND(LEN(J46)=0,ISBLANK(J46)=FALSE),"",ISNUMBER(SEARCH(","&amp;J46,H46))),"City/Postal Code/Country Found in Address"),"")</f>
        <v/>
      </c>
      <c r="AD46" s="2" t="str">
        <f t="shared" si="23"/>
        <v/>
      </c>
      <c r="AE46" s="2" t="str" cm="1">
        <f t="array" ref="AE46">IFERROR(IF(VLOOKUP(LEFT(M46,MIN(SEARCH({1,2,3,4,5,6,7,8,9,0},M46&amp;{1,2,3,4,5,6,7,8,9,0}))-1),Country_Codes!$N:$N,1,0)&gt;0,"PO Number may be incorrect",""),"")</f>
        <v/>
      </c>
      <c r="AF46" s="2" t="str">
        <f t="shared" si="24"/>
        <v/>
      </c>
      <c r="AG46" s="2" t="str">
        <f t="shared" si="25"/>
        <v/>
      </c>
      <c r="AH46" s="2" t="str">
        <f t="shared" si="26"/>
        <v/>
      </c>
      <c r="AI46" s="2" t="str" cm="1">
        <f t="array" ref="AI46">IF(G46="","",_xlfn.IFNA(_xlfn.IFS(L46=VLOOKUP(L46,Country_Codes!$M:$M,1,0)=TRUE,""),"Please check the country code"))</f>
        <v/>
      </c>
      <c r="AJ46" s="2" t="str">
        <f t="shared" si="11"/>
        <v/>
      </c>
      <c r="AK46" s="2"/>
      <c r="AM46" s="36">
        <f t="shared" si="12"/>
        <v>0</v>
      </c>
      <c r="AN46" s="36">
        <f t="shared" si="13"/>
        <v>0</v>
      </c>
      <c r="AO46" s="36">
        <f t="shared" si="14"/>
        <v>0</v>
      </c>
      <c r="AP46" s="36">
        <f t="shared" si="15"/>
        <v>0</v>
      </c>
      <c r="AQ46" s="36">
        <f t="shared" si="16"/>
        <v>0</v>
      </c>
      <c r="AR46">
        <v>1</v>
      </c>
      <c r="AV46" s="41">
        <v>45474</v>
      </c>
    </row>
    <row r="47" spans="1:48" ht="15.75" x14ac:dyDescent="0.25">
      <c r="A47" s="40">
        <v>46069</v>
      </c>
      <c r="B47" s="11" t="s">
        <v>475</v>
      </c>
      <c r="C47" s="11" t="s">
        <v>9</v>
      </c>
      <c r="D47" s="11" t="s">
        <v>1539</v>
      </c>
      <c r="E47" s="11" t="s">
        <v>1540</v>
      </c>
      <c r="F47" s="11" t="s">
        <v>677</v>
      </c>
      <c r="G47" s="11" t="s">
        <v>584</v>
      </c>
      <c r="H47" s="11" t="s">
        <v>1541</v>
      </c>
      <c r="I47" s="11" t="s">
        <v>1542</v>
      </c>
      <c r="J47" s="11" t="s">
        <v>53</v>
      </c>
      <c r="K47" s="11" t="s">
        <v>1543</v>
      </c>
      <c r="L47" s="11" t="s">
        <v>33</v>
      </c>
      <c r="M47" s="11" t="s">
        <v>619</v>
      </c>
      <c r="N47" s="11"/>
      <c r="O47" s="11" t="s">
        <v>1544</v>
      </c>
      <c r="P47" s="11" t="s">
        <v>1545</v>
      </c>
      <c r="Q47" s="7"/>
      <c r="R47" s="2" t="str">
        <f t="shared" ref="R47:R110" si="27">IF(G47=G46,"","Unique Record")</f>
        <v>Unique Record</v>
      </c>
      <c r="S47" s="2" t="str">
        <f t="shared" ref="S47:S110" si="28">IF(F47="","",IF(EXACT(F47,(UPPER(F47))),"Account Upper Case",""))</f>
        <v/>
      </c>
      <c r="T47" s="2" t="str">
        <f t="shared" ref="T47:T110" si="29">IF(F47="","",IF(EXACT(F47,(LOWER(F47))),"Account Lower Case",""))</f>
        <v/>
      </c>
      <c r="U47" s="2" t="str">
        <f t="shared" ref="U47:U110" si="30">IF(EXACT(H47,PROPER(H47)),"","Billing Street - casing")</f>
        <v/>
      </c>
      <c r="V47" s="2" t="str">
        <f t="shared" ref="V47:V110" si="31">IF(EXACT(I47,PROPER(I47)),"","City - casing")</f>
        <v/>
      </c>
      <c r="W47" s="2" t="str">
        <f t="shared" si="10"/>
        <v/>
      </c>
      <c r="X47" s="2" t="str" cm="1">
        <f t="array" ref="X47">IF((SUMPRODUCT(--ISNUMBER(SEARCH({"!","@","#","$","%","^","&amp;","~*","(",")","_","+","=","{","}","[","]","|","\",":",";","'","""","&lt;","&gt;",",",".","~?","/","~~","`"}, I47)))&gt;0)=TRUE,"Special Characters Found in City","")</f>
        <v/>
      </c>
      <c r="Y47" s="2" t="str" cm="1">
        <f t="array" ref="Y47">IF((SUMPRODUCT(--ISNUMBER(SEARCH({"!","@","#","$","%","^","~*","(",")","_","+","=","{","}","[","]","|","\",":",";","'","""","&lt;","&gt;","~?","/","~~","`"},F47)))&gt;0)=TRUE,"Special Characters Found in Account field","")</f>
        <v/>
      </c>
      <c r="Z47" s="2" t="str" cm="1">
        <f t="array" ref="Z47">IF(SUM(--ISNUMBER(SEARCH({1,2,3,4,5,6,7,8,9,0},MID(H47,(SEARCH(" E ",H47)-1),1))))+SUM(--ISNUMBER(SEARCH({1,2,3,4,5,6,7,8,9,0},MID(H47,(SEARCH(" E ",H47)+3),1))))=2,"",IF(SUM(--ISNUMBER(SEARCH({"Parte E","Apoquindo N"},H47)))&gt;0,"",IF(OR(RIGHT(H47,3)=" NE",RIGHT(H47,3)=" NW",RIGHT(H47,3)=" SW",RIGHT(H47,3)=" SE",RIGHT(H47,2)=" N",RIGHT(H47,2)=" E",RIGHT(H47,2)=" W",RIGHT(H47,2)=" S",LEFT(H47,3)="NE ",LEFT(H47,3)="NW ",LEFT(H47,3)="SW ",LEFT(H47,3)="SE ",LEFT(H47,2)="N ",LEFT(H47,2)="E ",LEFT(H47,2)="W ",LEFT(H47,2)="S "),"Directional Check",IF(SUM(--ISNUMBER(SEARCH({" N "," E "," W "," S "," NE "," NW "," SW "," SE ","N.E","N.W","S.W","S.E","E.","N.","S.","W."},H47)))&gt;0,"Directional Check",IF(SUM(--ISNUMBER(SEARCH({1,2,3,4,5,6,7,8,9,0},MID(H47,(SEARCH("nd ",H47)-1),1))))+SUM(--ISNUMBER(SEARCH({1,2,3,4,5,6,7,8,9,0},MID(H47,(SEARCH("rd ",H47)-1),1)))+SUM(--ISNUMBER(SEARCH({1,2,3,4,5,6,7,8,9,0},MID(H47,(SEARCH("st ",H47)-1),1))))+SUM(--ISNUMBER(SEARCH({1,2,3,4,5,6,7,8,9,0},MID(H47,(SEARCH("th ",H47)-1),1)))))&gt;0,"","")))))</f>
        <v/>
      </c>
      <c r="AA47" s="2" t="str">
        <f>IF(IF(L47="US",IFERROR(VLOOKUP(J47,Country_Codes!$B:$B,1,0)=J47,"US State Code Error"),IF(L47="CA",IFERROR(VLOOKUP(J47,Country_Codes!$E:$E,1,0)=J47,"Canada State Code Error"),IF(L47="BR",IFERROR(VLOOKUP(J47,Country_Codes!$H:$H,1,0)=J47,"Brazil State Code Error"),IF(L47="AU",IFERROR(VLOOKUP(J47,Country_Codes!$K:$K,1,0)=J47,"Australia State Code Error"),""))))=TRUE,"",IF(L47="US",IFERROR(VLOOKUP(J47,Country_Codes!$B:$B,1,0)=J47,"US State Code Error"),IF(L47="CA",IFERROR(VLOOKUP(J47,Country_Codes!$E:$E,1,0)=J47,"Canada State Code Error"),IF(L47="BR",IFERROR(VLOOKUP(J47,Country_Codes!$H:$H,1,0)=J47,"Brazil State Code Error"),IF(L47="AU",IFERROR(VLOOKUP(J47,Country_Codes!$K:$K,1,0)=J47,"Australia State Code Error"),"")))))</f>
        <v/>
      </c>
      <c r="AB47" s="2" t="str">
        <f t="shared" ref="AB47:AB110" si="32">IF(OR(L47="US",L47="CA",L47="BR",L47="AU"),IF((EXACT(UPPER(J47),J47)),"","Country Code Casing"),IF(EXACT(J47,PROPER(J47)),"","Billing State casing"))</f>
        <v/>
      </c>
      <c r="AC47" s="2" t="str" cm="1">
        <f t="array" ref="AC47">IFERROR(_xlfn.IFS(IF(AND(LEN(I47)=0,ISBLANK(I47)=FALSE),"",ISNUMBER(SEARCH(I47,H47))),"City/Postal Code/Country Found in Address",IF(AND(LEN(K47)=0,ISBLANK(K47)=FALSE),"",ISNUMBER(SEARCH(K47,H47))),"City/Postal Code/Country Found in Address",IF(AND(LEN(L47)=0,ISBLANK(L47)=FALSE),"",ISNUMBER(SEARCH(", "&amp;L47,H47))),"City/Postal Code/Country Found in Address",IF(AND(LEN(J47)=0,ISBLANK(J47)=FALSE),"",ISNUMBER(SEARCH(", "&amp;J47,H47))),"City/Postal Code/Country Found in Address",IF(AND(LEN(L47)=0,ISBLANK(L47)=FALSE),"",ISNUMBER(SEARCH(","&amp;L47,H47))),"City/Postal Code/Country Found in Address",IF(AND(LEN(J47)=0,ISBLANK(J47)=FALSE),"",ISNUMBER(SEARCH(","&amp;J47,H47))),"City/Postal Code/Country Found in Address"),"")</f>
        <v/>
      </c>
      <c r="AD47" s="2" t="str">
        <f t="shared" ref="AD47:AD110" si="33">IF(ISNUMBER(SEARCH("PO",N47)),"PO# Entered in Tax ID Field","")</f>
        <v/>
      </c>
      <c r="AE47" s="2" t="str" cm="1">
        <f t="array" ref="AE47">IFERROR(IF(VLOOKUP(LEFT(M47,MIN(SEARCH({1,2,3,4,5,6,7,8,9,0},M47&amp;{1,2,3,4,5,6,7,8,9,0}))-1),Country_Codes!$N:$N,1,0)&gt;0,"PO Number may be incorrect",""),"")</f>
        <v/>
      </c>
      <c r="AF47" s="2" t="str">
        <f t="shared" ref="AF47:AF110" si="34">IF(N47="","",IF(EXACT(L47,LEFT(N47,2)),IF(EXACT(MID(N47,3,1)," "),"Check the Space inbetween County code &amp; VAT",""),"Check the VAT Country Code Format"))</f>
        <v/>
      </c>
      <c r="AG47" s="2" t="str">
        <f t="shared" ref="AG47:AG110" si="35">IF((ISNUMBER(SEARCH("@",P47)))&gt;0,"",IF(IF(--(ISNUMBER(SEARCH("'",P47)))&gt;0,OR(EXACT(PROPER(P47),P47),EXACT((PROPER(LEFT(P47,FIND("'",P47)-2))&amp;LOWER(MID(P47,FIND("'",P47)-1,1))&amp;PROPER(MID(P47,FIND("'",P47)+0,LEN(P47)-FIND("'",P47)+1))),P47)),"Please check Billing Contact Casing")=TRUE,"","Please check Billing Contact casing"))</f>
        <v/>
      </c>
      <c r="AH47" s="2" t="str">
        <f t="shared" ref="AH47:AH110" si="36">IF(OR(L47="AS",L47="FM",L47="GU",L47="MH",L47="MP",L47="PW",L47="PR",L47="VI",L47="UM"),"US Territories Check","")</f>
        <v/>
      </c>
      <c r="AI47" s="2" t="str" cm="1">
        <f t="array" ref="AI47">IF(G47="","",_xlfn.IFNA(_xlfn.IFS(L47=VLOOKUP(L47,Country_Codes!$M:$M,1,0)=TRUE,""),"Please check the country code"))</f>
        <v/>
      </c>
      <c r="AJ47" s="2" t="str">
        <f t="shared" ref="AJ47:AJ110" si="37">IF(S47="","",S47&amp;"; ")&amp;IF(T47="","",T47&amp;"; ")&amp;IF(U47="","",U47&amp;"; ")&amp;IF(V47="","",V47&amp;"; ")&amp;IF(AF47="","",AF47&amp;"; ")&amp;IF(AG47="","",AG47&amp;"; ")&amp;IF(AH47="","",AH47&amp;"; ")&amp;IF(Z47="","",Z47&amp;"; ")&amp;IF(AA47="","",AA47&amp;"; ")&amp;IF(AB47="","",AB47&amp;"; ")&amp;IF(AC47="","",AC47&amp;"; ")&amp;IF(AD47="","",AD47&amp;"; ")&amp;IF(AE47="","",AE47&amp;"; ")&amp;IF(AI47="","",AI47&amp;"; ")&amp;IF(W47="","",W47&amp;"; ")&amp;IF(X47="","",X47&amp;"; ")&amp;IF(Y47="","",Y47&amp;"; ")</f>
        <v/>
      </c>
      <c r="AK47" s="2"/>
      <c r="AM47" s="39">
        <f t="shared" ref="AM47" si="38">(COUNTA(S47:V47)-COUNTIFS((S47:V47),""))+(COUNTA(AB47)-COUNTIFS((AB47),""))+(COUNTA(AG47)-COUNTIFS((AG47),""))</f>
        <v>0</v>
      </c>
      <c r="AN47" s="39">
        <f t="shared" ref="AN47" si="39">(COUNTA(W47)-COUNTIFS((W47),""))+(COUNTA(Z47)-COUNTIFS((Z47),""))</f>
        <v>0</v>
      </c>
      <c r="AO47" s="39">
        <f t="shared" ref="AO47" si="40">(COUNTA(AA47)-COUNTIFS((AA47),""))+(COUNTA(AC47:AE47)-COUNTIFS((AC47:AE47),""))+(COUNTA(AH47:AI47)-COUNTIFS((AH47:AI47),""))</f>
        <v>0</v>
      </c>
      <c r="AP47" s="39">
        <f t="shared" ref="AP47" si="41">(COUNTA(X47:Y47)-COUNTIFS((X47:Y47),""))+(COUNTA(AF47)-COUNTIFS((AF47),""))</f>
        <v>0</v>
      </c>
      <c r="AQ47" s="39">
        <f t="shared" ref="AQ47" si="42">SUM(AM47:AP47)</f>
        <v>0</v>
      </c>
      <c r="AV47" s="41">
        <v>45476</v>
      </c>
    </row>
    <row r="48" spans="1:48" ht="15.75" x14ac:dyDescent="0.25">
      <c r="A48" s="40">
        <v>45445</v>
      </c>
      <c r="B48" s="11" t="s">
        <v>473</v>
      </c>
      <c r="C48" s="11" t="s">
        <v>11</v>
      </c>
      <c r="D48" s="11" t="s">
        <v>1546</v>
      </c>
      <c r="E48" s="11" t="s">
        <v>1036</v>
      </c>
      <c r="F48" s="11" t="s">
        <v>601</v>
      </c>
      <c r="G48" s="11" t="s">
        <v>584</v>
      </c>
      <c r="H48" s="11" t="s">
        <v>1547</v>
      </c>
      <c r="I48" s="11" t="s">
        <v>1548</v>
      </c>
      <c r="J48" s="11" t="s">
        <v>147</v>
      </c>
      <c r="K48" s="11" t="s">
        <v>1549</v>
      </c>
      <c r="L48" s="11" t="s">
        <v>57</v>
      </c>
      <c r="M48" s="11" t="s">
        <v>1442</v>
      </c>
      <c r="N48" s="11"/>
      <c r="O48" s="11" t="s">
        <v>1550</v>
      </c>
      <c r="P48" s="11" t="s">
        <v>1551</v>
      </c>
      <c r="Q48" s="7"/>
      <c r="R48" s="2" t="str">
        <f t="shared" si="27"/>
        <v/>
      </c>
      <c r="S48" s="2" t="str">
        <f t="shared" si="28"/>
        <v/>
      </c>
      <c r="T48" s="2" t="str">
        <f t="shared" si="29"/>
        <v/>
      </c>
      <c r="U48" s="2" t="str">
        <f t="shared" si="30"/>
        <v/>
      </c>
      <c r="V48" s="2" t="str">
        <f t="shared" si="31"/>
        <v/>
      </c>
      <c r="W48" s="2" t="str">
        <f t="shared" si="10"/>
        <v/>
      </c>
      <c r="X48" s="2" t="str" cm="1">
        <f t="array" ref="X48">IF((SUMPRODUCT(--ISNUMBER(SEARCH({"!","@","#","$","%","^","&amp;","~*","(",")","_","+","=","{","}","[","]","|","\",":",";","'","""","&lt;","&gt;",",",".","~?","/","~~","`"}, I48)))&gt;0)=TRUE,"Special Characters Found in City","")</f>
        <v/>
      </c>
      <c r="Y48" s="2" t="str" cm="1">
        <f t="array" ref="Y48">IF((SUMPRODUCT(--ISNUMBER(SEARCH({"!","@","#","$","%","^","~*","(",")","_","+","=","{","}","[","]","|","\",":",";","'","""","&lt;","&gt;","~?","/","~~","`"},F48)))&gt;0)=TRUE,"Special Characters Found in Account field","")</f>
        <v/>
      </c>
      <c r="Z48" s="2" t="str" cm="1">
        <f t="array" ref="Z48">IF(SUM(--ISNUMBER(SEARCH({1,2,3,4,5,6,7,8,9,0},MID(H48,(SEARCH(" E ",H48)-1),1))))+SUM(--ISNUMBER(SEARCH({1,2,3,4,5,6,7,8,9,0},MID(H48,(SEARCH(" E ",H48)+3),1))))=2,"",IF(SUM(--ISNUMBER(SEARCH({"Parte E","Apoquindo N"},H48)))&gt;0,"",IF(OR(RIGHT(H48,3)=" NE",RIGHT(H48,3)=" NW",RIGHT(H48,3)=" SW",RIGHT(H48,3)=" SE",RIGHT(H48,2)=" N",RIGHT(H48,2)=" E",RIGHT(H48,2)=" W",RIGHT(H48,2)=" S",LEFT(H48,3)="NE ",LEFT(H48,3)="NW ",LEFT(H48,3)="SW ",LEFT(H48,3)="SE ",LEFT(H48,2)="N ",LEFT(H48,2)="E ",LEFT(H48,2)="W ",LEFT(H48,2)="S "),"Directional Check",IF(SUM(--ISNUMBER(SEARCH({" N "," E "," W "," S "," NE "," NW "," SW "," SE ","N.E","N.W","S.W","S.E","E.","N.","S.","W."},H48)))&gt;0,"Directional Check",IF(SUM(--ISNUMBER(SEARCH({1,2,3,4,5,6,7,8,9,0},MID(H48,(SEARCH("nd ",H48)-1),1))))+SUM(--ISNUMBER(SEARCH({1,2,3,4,5,6,7,8,9,0},MID(H48,(SEARCH("rd ",H48)-1),1)))+SUM(--ISNUMBER(SEARCH({1,2,3,4,5,6,7,8,9,0},MID(H48,(SEARCH("st ",H48)-1),1))))+SUM(--ISNUMBER(SEARCH({1,2,3,4,5,6,7,8,9,0},MID(H48,(SEARCH("th ",H48)-1),1)))))&gt;0,"","")))))</f>
        <v/>
      </c>
      <c r="AA48" s="2" t="str">
        <f>IF(IF(L48="US",IFERROR(VLOOKUP(J48,Country_Codes!$B:$B,1,0)=J48,"US State Code Error"),IF(L48="CA",IFERROR(VLOOKUP(J48,Country_Codes!$E:$E,1,0)=J48,"Canada State Code Error"),IF(L48="BR",IFERROR(VLOOKUP(J48,Country_Codes!$H:$H,1,0)=J48,"Brazil State Code Error"),IF(L48="AU",IFERROR(VLOOKUP(J48,Country_Codes!$K:$K,1,0)=J48,"Australia State Code Error"),""))))=TRUE,"",IF(L48="US",IFERROR(VLOOKUP(J48,Country_Codes!$B:$B,1,0)=J48,"US State Code Error"),IF(L48="CA",IFERROR(VLOOKUP(J48,Country_Codes!$E:$E,1,0)=J48,"Canada State Code Error"),IF(L48="BR",IFERROR(VLOOKUP(J48,Country_Codes!$H:$H,1,0)=J48,"Brazil State Code Error"),IF(L48="AU",IFERROR(VLOOKUP(J48,Country_Codes!$K:$K,1,0)=J48,"Australia State Code Error"),"")))))</f>
        <v/>
      </c>
      <c r="AB48" s="2" t="str">
        <f t="shared" si="32"/>
        <v/>
      </c>
      <c r="AC48" s="2" t="str" cm="1">
        <f t="array" ref="AC48">IFERROR(_xlfn.IFS(IF(AND(LEN(I48)=0,ISBLANK(I48)=FALSE),"",ISNUMBER(SEARCH(I48,H48))),"City/Postal Code/Country Found in Address",IF(AND(LEN(K48)=0,ISBLANK(K48)=FALSE),"",ISNUMBER(SEARCH(K48,H48))),"City/Postal Code/Country Found in Address",IF(AND(LEN(L48)=0,ISBLANK(L48)=FALSE),"",ISNUMBER(SEARCH(", "&amp;L48,H48))),"City/Postal Code/Country Found in Address",IF(AND(LEN(J48)=0,ISBLANK(J48)=FALSE),"",ISNUMBER(SEARCH(", "&amp;J48,H48))),"City/Postal Code/Country Found in Address",IF(AND(LEN(L48)=0,ISBLANK(L48)=FALSE),"",ISNUMBER(SEARCH(","&amp;L48,H48))),"City/Postal Code/Country Found in Address",IF(AND(LEN(J48)=0,ISBLANK(J48)=FALSE),"",ISNUMBER(SEARCH(","&amp;J48,H48))),"City/Postal Code/Country Found in Address"),"")</f>
        <v/>
      </c>
      <c r="AD48" s="2" t="str">
        <f t="shared" si="33"/>
        <v/>
      </c>
      <c r="AE48" s="2" t="str" cm="1">
        <f t="array" ref="AE48">IFERROR(IF(VLOOKUP(LEFT(M48,MIN(SEARCH({1,2,3,4,5,6,7,8,9,0},M48&amp;{1,2,3,4,5,6,7,8,9,0}))-1),Country_Codes!$N:$N,1,0)&gt;0,"PO Number may be incorrect",""),"")</f>
        <v/>
      </c>
      <c r="AF48" s="2" t="str">
        <f t="shared" si="34"/>
        <v/>
      </c>
      <c r="AG48" s="2" t="str">
        <f t="shared" si="35"/>
        <v/>
      </c>
      <c r="AH48" s="2" t="str">
        <f t="shared" si="36"/>
        <v/>
      </c>
      <c r="AI48" s="2" t="str" cm="1">
        <f t="array" ref="AI48">IF(G48="","",_xlfn.IFNA(_xlfn.IFS(L48=VLOOKUP(L48,Country_Codes!$M:$M,1,0)=TRUE,""),"Please check the country code"))</f>
        <v/>
      </c>
      <c r="AJ48" s="2" t="str">
        <f t="shared" si="37"/>
        <v/>
      </c>
      <c r="AK48" s="2"/>
      <c r="AM48" s="39">
        <f t="shared" ref="AM48:AM111" si="43">(COUNTA(S48:V48)-COUNTIFS((S48:V48),""))+(COUNTA(AB48)-COUNTIFS((AB48),""))+(COUNTA(AG48)-COUNTIFS((AG48),""))</f>
        <v>0</v>
      </c>
      <c r="AN48" s="39">
        <f t="shared" ref="AN48:AN111" si="44">(COUNTA(W48)-COUNTIFS((W48),""))+(COUNTA(Z48)-COUNTIFS((Z48),""))</f>
        <v>0</v>
      </c>
      <c r="AO48" s="39">
        <f t="shared" ref="AO48:AO111" si="45">(COUNTA(AA48)-COUNTIFS((AA48),""))+(COUNTA(AC48:AE48)-COUNTIFS((AC48:AE48),""))+(COUNTA(AH48:AI48)-COUNTIFS((AH48:AI48),""))</f>
        <v>0</v>
      </c>
      <c r="AP48" s="39">
        <f t="shared" ref="AP48:AP111" si="46">(COUNTA(X48:Y48)-COUNTIFS((X48:Y48),""))+(COUNTA(AF48)-COUNTIFS((AF48),""))</f>
        <v>0</v>
      </c>
      <c r="AQ48" s="39">
        <f t="shared" ref="AQ48:AQ111" si="47">SUM(AM48:AP48)</f>
        <v>0</v>
      </c>
      <c r="AV48" s="41">
        <v>45477</v>
      </c>
    </row>
    <row r="49" spans="1:48" ht="15.75" x14ac:dyDescent="0.25">
      <c r="A49" s="40">
        <v>45954</v>
      </c>
      <c r="B49" s="11" t="s">
        <v>474</v>
      </c>
      <c r="C49" s="11" t="s">
        <v>11</v>
      </c>
      <c r="D49" s="11" t="s">
        <v>1552</v>
      </c>
      <c r="E49" s="11" t="s">
        <v>1553</v>
      </c>
      <c r="F49" s="11" t="s">
        <v>601</v>
      </c>
      <c r="G49" s="11" t="s">
        <v>495</v>
      </c>
      <c r="H49" s="11" t="s">
        <v>1554</v>
      </c>
      <c r="I49" s="11" t="s">
        <v>1555</v>
      </c>
      <c r="J49" s="11" t="s">
        <v>147</v>
      </c>
      <c r="K49" s="11" t="s">
        <v>1556</v>
      </c>
      <c r="L49" s="11" t="s">
        <v>57</v>
      </c>
      <c r="M49" s="11" t="s">
        <v>1557</v>
      </c>
      <c r="N49" s="11"/>
      <c r="O49" s="11" t="s">
        <v>1558</v>
      </c>
      <c r="P49" s="11" t="s">
        <v>1559</v>
      </c>
      <c r="Q49" s="7"/>
      <c r="R49" s="2" t="str">
        <f t="shared" si="27"/>
        <v>Unique Record</v>
      </c>
      <c r="S49" s="2" t="str">
        <f t="shared" si="28"/>
        <v/>
      </c>
      <c r="T49" s="2" t="str">
        <f t="shared" si="29"/>
        <v/>
      </c>
      <c r="U49" s="2" t="str">
        <f t="shared" si="30"/>
        <v/>
      </c>
      <c r="V49" s="2" t="str">
        <f t="shared" si="31"/>
        <v/>
      </c>
      <c r="W49" s="2" t="str">
        <f t="shared" si="10"/>
        <v/>
      </c>
      <c r="X49" s="2" t="str" cm="1">
        <f t="array" ref="X49">IF((SUMPRODUCT(--ISNUMBER(SEARCH({"!","@","#","$","%","^","&amp;","~*","(",")","_","+","=","{","}","[","]","|","\",":",";","'","""","&lt;","&gt;",",",".","~?","/","~~","`"}, I49)))&gt;0)=TRUE,"Special Characters Found in City","")</f>
        <v/>
      </c>
      <c r="Y49" s="2" t="str" cm="1">
        <f t="array" ref="Y49">IF((SUMPRODUCT(--ISNUMBER(SEARCH({"!","@","#","$","%","^","~*","(",")","_","+","=","{","}","[","]","|","\",":",";","'","""","&lt;","&gt;","~?","/","~~","`"},F49)))&gt;0)=TRUE,"Special Characters Found in Account field","")</f>
        <v/>
      </c>
      <c r="Z49" s="2" t="str" cm="1">
        <f t="array" ref="Z49">IF(SUM(--ISNUMBER(SEARCH({1,2,3,4,5,6,7,8,9,0},MID(H49,(SEARCH(" E ",H49)-1),1))))+SUM(--ISNUMBER(SEARCH({1,2,3,4,5,6,7,8,9,0},MID(H49,(SEARCH(" E ",H49)+3),1))))=2,"",IF(SUM(--ISNUMBER(SEARCH({"Parte E","Apoquindo N"},H49)))&gt;0,"",IF(OR(RIGHT(H49,3)=" NE",RIGHT(H49,3)=" NW",RIGHT(H49,3)=" SW",RIGHT(H49,3)=" SE",RIGHT(H49,2)=" N",RIGHT(H49,2)=" E",RIGHT(H49,2)=" W",RIGHT(H49,2)=" S",LEFT(H49,3)="NE ",LEFT(H49,3)="NW ",LEFT(H49,3)="SW ",LEFT(H49,3)="SE ",LEFT(H49,2)="N ",LEFT(H49,2)="E ",LEFT(H49,2)="W ",LEFT(H49,2)="S "),"Directional Check",IF(SUM(--ISNUMBER(SEARCH({" N "," E "," W "," S "," NE "," NW "," SW "," SE ","N.E","N.W","S.W","S.E","E.","N.","S.","W."},H49)))&gt;0,"Directional Check",IF(SUM(--ISNUMBER(SEARCH({1,2,3,4,5,6,7,8,9,0},MID(H49,(SEARCH("nd ",H49)-1),1))))+SUM(--ISNUMBER(SEARCH({1,2,3,4,5,6,7,8,9,0},MID(H49,(SEARCH("rd ",H49)-1),1)))+SUM(--ISNUMBER(SEARCH({1,2,3,4,5,6,7,8,9,0},MID(H49,(SEARCH("st ",H49)-1),1))))+SUM(--ISNUMBER(SEARCH({1,2,3,4,5,6,7,8,9,0},MID(H49,(SEARCH("th ",H49)-1),1)))))&gt;0,"","")))))</f>
        <v/>
      </c>
      <c r="AA49" s="2" t="str">
        <f>IF(IF(L49="US",IFERROR(VLOOKUP(J49,Country_Codes!$B:$B,1,0)=J49,"US State Code Error"),IF(L49="CA",IFERROR(VLOOKUP(J49,Country_Codes!$E:$E,1,0)=J49,"Canada State Code Error"),IF(L49="BR",IFERROR(VLOOKUP(J49,Country_Codes!$H:$H,1,0)=J49,"Brazil State Code Error"),IF(L49="AU",IFERROR(VLOOKUP(J49,Country_Codes!$K:$K,1,0)=J49,"Australia State Code Error"),""))))=TRUE,"",IF(L49="US",IFERROR(VLOOKUP(J49,Country_Codes!$B:$B,1,0)=J49,"US State Code Error"),IF(L49="CA",IFERROR(VLOOKUP(J49,Country_Codes!$E:$E,1,0)=J49,"Canada State Code Error"),IF(L49="BR",IFERROR(VLOOKUP(J49,Country_Codes!$H:$H,1,0)=J49,"Brazil State Code Error"),IF(L49="AU",IFERROR(VLOOKUP(J49,Country_Codes!$K:$K,1,0)=J49,"Australia State Code Error"),"")))))</f>
        <v/>
      </c>
      <c r="AB49" s="2" t="str">
        <f t="shared" si="32"/>
        <v/>
      </c>
      <c r="AC49" s="2" t="str" cm="1">
        <f t="array" ref="AC49">IFERROR(_xlfn.IFS(IF(AND(LEN(I49)=0,ISBLANK(I49)=FALSE),"",ISNUMBER(SEARCH(I49,H49))),"City/Postal Code/Country Found in Address",IF(AND(LEN(K49)=0,ISBLANK(K49)=FALSE),"",ISNUMBER(SEARCH(K49,H49))),"City/Postal Code/Country Found in Address",IF(AND(LEN(L49)=0,ISBLANK(L49)=FALSE),"",ISNUMBER(SEARCH(", "&amp;L49,H49))),"City/Postal Code/Country Found in Address",IF(AND(LEN(J49)=0,ISBLANK(J49)=FALSE),"",ISNUMBER(SEARCH(", "&amp;J49,H49))),"City/Postal Code/Country Found in Address",IF(AND(LEN(L49)=0,ISBLANK(L49)=FALSE),"",ISNUMBER(SEARCH(","&amp;L49,H49))),"City/Postal Code/Country Found in Address",IF(AND(LEN(J49)=0,ISBLANK(J49)=FALSE),"",ISNUMBER(SEARCH(","&amp;J49,H49))),"City/Postal Code/Country Found in Address"),"")</f>
        <v/>
      </c>
      <c r="AD49" s="2" t="str">
        <f t="shared" si="33"/>
        <v/>
      </c>
      <c r="AE49" s="2" t="str" cm="1">
        <f t="array" ref="AE49">IFERROR(IF(VLOOKUP(LEFT(M49,MIN(SEARCH({1,2,3,4,5,6,7,8,9,0},M49&amp;{1,2,3,4,5,6,7,8,9,0}))-1),Country_Codes!$N:$N,1,0)&gt;0,"PO Number may be incorrect",""),"")</f>
        <v/>
      </c>
      <c r="AF49" s="2" t="str">
        <f t="shared" si="34"/>
        <v/>
      </c>
      <c r="AG49" s="2" t="str">
        <f t="shared" si="35"/>
        <v/>
      </c>
      <c r="AH49" s="2" t="str">
        <f t="shared" si="36"/>
        <v/>
      </c>
      <c r="AI49" s="2" t="str" cm="1">
        <f t="array" ref="AI49">IF(G49="","",_xlfn.IFNA(_xlfn.IFS(L49=VLOOKUP(L49,Country_Codes!$M:$M,1,0)=TRUE,""),"Please check the country code"))</f>
        <v/>
      </c>
      <c r="AJ49" s="2" t="str">
        <f t="shared" si="37"/>
        <v/>
      </c>
      <c r="AK49" s="2"/>
      <c r="AM49" s="39">
        <f t="shared" si="43"/>
        <v>0</v>
      </c>
      <c r="AN49" s="39">
        <f t="shared" si="44"/>
        <v>0</v>
      </c>
      <c r="AO49" s="39">
        <f t="shared" si="45"/>
        <v>0</v>
      </c>
      <c r="AP49" s="39">
        <f t="shared" si="46"/>
        <v>0</v>
      </c>
      <c r="AQ49" s="39">
        <f t="shared" si="47"/>
        <v>0</v>
      </c>
      <c r="AV49" s="41">
        <v>45478</v>
      </c>
    </row>
    <row r="50" spans="1:48" ht="15.75" x14ac:dyDescent="0.25">
      <c r="A50" s="40">
        <v>46028</v>
      </c>
      <c r="B50" s="11" t="s">
        <v>474</v>
      </c>
      <c r="C50" s="11" t="s">
        <v>12</v>
      </c>
      <c r="D50" s="11" t="s">
        <v>1560</v>
      </c>
      <c r="E50" s="11" t="s">
        <v>1561</v>
      </c>
      <c r="F50" s="11" t="s">
        <v>574</v>
      </c>
      <c r="G50" s="11" t="s">
        <v>498</v>
      </c>
      <c r="H50" s="11" t="s">
        <v>1562</v>
      </c>
      <c r="I50" s="11" t="s">
        <v>1563</v>
      </c>
      <c r="J50" s="11"/>
      <c r="K50" s="11" t="s">
        <v>1564</v>
      </c>
      <c r="L50" s="11" t="s">
        <v>46</v>
      </c>
      <c r="M50" s="11" t="s">
        <v>769</v>
      </c>
      <c r="N50" s="11"/>
      <c r="O50" s="11" t="s">
        <v>1565</v>
      </c>
      <c r="P50" s="11" t="s">
        <v>1566</v>
      </c>
      <c r="Q50" s="7"/>
      <c r="R50" s="2" t="str">
        <f t="shared" si="27"/>
        <v>Unique Record</v>
      </c>
      <c r="S50" s="2" t="str">
        <f t="shared" si="28"/>
        <v/>
      </c>
      <c r="T50" s="2" t="str">
        <f t="shared" si="29"/>
        <v/>
      </c>
      <c r="U50" s="2" t="str">
        <f t="shared" si="30"/>
        <v/>
      </c>
      <c r="V50" s="2" t="str">
        <f t="shared" si="31"/>
        <v/>
      </c>
      <c r="W50" s="2" t="str">
        <f t="shared" si="10"/>
        <v/>
      </c>
      <c r="X50" s="2" t="str" cm="1">
        <f t="array" ref="X50">IF((SUMPRODUCT(--ISNUMBER(SEARCH({"!","@","#","$","%","^","&amp;","~*","(",")","_","+","=","{","}","[","]","|","\",":",";","'","""","&lt;","&gt;",",",".","~?","/","~~","`"}, I50)))&gt;0)=TRUE,"Special Characters Found in City","")</f>
        <v/>
      </c>
      <c r="Y50" s="2" t="str" cm="1">
        <f t="array" ref="Y50">IF((SUMPRODUCT(--ISNUMBER(SEARCH({"!","@","#","$","%","^","~*","(",")","_","+","=","{","}","[","]","|","\",":",";","'","""","&lt;","&gt;","~?","/","~~","`"},F50)))&gt;0)=TRUE,"Special Characters Found in Account field","")</f>
        <v/>
      </c>
      <c r="Z50" s="2" t="str" cm="1">
        <f t="array" ref="Z50">IF(SUM(--ISNUMBER(SEARCH({1,2,3,4,5,6,7,8,9,0},MID(H50,(SEARCH(" E ",H50)-1),1))))+SUM(--ISNUMBER(SEARCH({1,2,3,4,5,6,7,8,9,0},MID(H50,(SEARCH(" E ",H50)+3),1))))=2,"",IF(SUM(--ISNUMBER(SEARCH({"Parte E","Apoquindo N"},H50)))&gt;0,"",IF(OR(RIGHT(H50,3)=" NE",RIGHT(H50,3)=" NW",RIGHT(H50,3)=" SW",RIGHT(H50,3)=" SE",RIGHT(H50,2)=" N",RIGHT(H50,2)=" E",RIGHT(H50,2)=" W",RIGHT(H50,2)=" S",LEFT(H50,3)="NE ",LEFT(H50,3)="NW ",LEFT(H50,3)="SW ",LEFT(H50,3)="SE ",LEFT(H50,2)="N ",LEFT(H50,2)="E ",LEFT(H50,2)="W ",LEFT(H50,2)="S "),"Directional Check",IF(SUM(--ISNUMBER(SEARCH({" N "," E "," W "," S "," NE "," NW "," SW "," SE ","N.E","N.W","S.W","S.E","E.","N.","S.","W."},H50)))&gt;0,"Directional Check",IF(SUM(--ISNUMBER(SEARCH({1,2,3,4,5,6,7,8,9,0},MID(H50,(SEARCH("nd ",H50)-1),1))))+SUM(--ISNUMBER(SEARCH({1,2,3,4,5,6,7,8,9,0},MID(H50,(SEARCH("rd ",H50)-1),1)))+SUM(--ISNUMBER(SEARCH({1,2,3,4,5,6,7,8,9,0},MID(H50,(SEARCH("st ",H50)-1),1))))+SUM(--ISNUMBER(SEARCH({1,2,3,4,5,6,7,8,9,0},MID(H50,(SEARCH("th ",H50)-1),1)))))&gt;0,"","")))))</f>
        <v/>
      </c>
      <c r="AA50" s="2" t="str">
        <f>IF(IF(L50="US",IFERROR(VLOOKUP(J50,Country_Codes!$B:$B,1,0)=J50,"US State Code Error"),IF(L50="CA",IFERROR(VLOOKUP(J50,Country_Codes!$E:$E,1,0)=J50,"Canada State Code Error"),IF(L50="BR",IFERROR(VLOOKUP(J50,Country_Codes!$H:$H,1,0)=J50,"Brazil State Code Error"),IF(L50="AU",IFERROR(VLOOKUP(J50,Country_Codes!$K:$K,1,0)=J50,"Australia State Code Error"),""))))=TRUE,"",IF(L50="US",IFERROR(VLOOKUP(J50,Country_Codes!$B:$B,1,0)=J50,"US State Code Error"),IF(L50="CA",IFERROR(VLOOKUP(J50,Country_Codes!$E:$E,1,0)=J50,"Canada State Code Error"),IF(L50="BR",IFERROR(VLOOKUP(J50,Country_Codes!$H:$H,1,0)=J50,"Brazil State Code Error"),IF(L50="AU",IFERROR(VLOOKUP(J50,Country_Codes!$K:$K,1,0)=J50,"Australia State Code Error"),"")))))</f>
        <v/>
      </c>
      <c r="AB50" s="2" t="str">
        <f t="shared" si="32"/>
        <v/>
      </c>
      <c r="AC50" s="2" t="str" cm="1">
        <f t="array" ref="AC50">IFERROR(_xlfn.IFS(IF(AND(LEN(I50)=0,ISBLANK(I50)=FALSE),"",ISNUMBER(SEARCH(I50,H50))),"City/Postal Code/Country Found in Address",IF(AND(LEN(K50)=0,ISBLANK(K50)=FALSE),"",ISNUMBER(SEARCH(K50,H50))),"City/Postal Code/Country Found in Address",IF(AND(LEN(L50)=0,ISBLANK(L50)=FALSE),"",ISNUMBER(SEARCH(", "&amp;L50,H50))),"City/Postal Code/Country Found in Address",IF(AND(LEN(J50)=0,ISBLANK(J50)=FALSE),"",ISNUMBER(SEARCH(", "&amp;J50,H50))),"City/Postal Code/Country Found in Address",IF(AND(LEN(L50)=0,ISBLANK(L50)=FALSE),"",ISNUMBER(SEARCH(","&amp;L50,H50))),"City/Postal Code/Country Found in Address",IF(AND(LEN(J50)=0,ISBLANK(J50)=FALSE),"",ISNUMBER(SEARCH(","&amp;J50,H50))),"City/Postal Code/Country Found in Address"),"")</f>
        <v/>
      </c>
      <c r="AD50" s="2" t="str">
        <f t="shared" si="33"/>
        <v/>
      </c>
      <c r="AE50" s="2" t="str" cm="1">
        <f t="array" ref="AE50">IFERROR(IF(VLOOKUP(LEFT(M50,MIN(SEARCH({1,2,3,4,5,6,7,8,9,0},M50&amp;{1,2,3,4,5,6,7,8,9,0}))-1),Country_Codes!$N:$N,1,0)&gt;0,"PO Number may be incorrect",""),"")</f>
        <v/>
      </c>
      <c r="AF50" s="2" t="str">
        <f t="shared" si="34"/>
        <v/>
      </c>
      <c r="AG50" s="2" t="str">
        <f t="shared" si="35"/>
        <v/>
      </c>
      <c r="AH50" s="2" t="str">
        <f t="shared" si="36"/>
        <v/>
      </c>
      <c r="AI50" s="2" t="str" cm="1">
        <f t="array" ref="AI50">IF(G50="","",_xlfn.IFNA(_xlfn.IFS(L50=VLOOKUP(L50,Country_Codes!$M:$M,1,0)=TRUE,""),"Please check the country code"))</f>
        <v/>
      </c>
      <c r="AJ50" s="2" t="str">
        <f t="shared" si="37"/>
        <v/>
      </c>
      <c r="AK50" s="2"/>
      <c r="AM50" s="39">
        <f t="shared" si="43"/>
        <v>0</v>
      </c>
      <c r="AN50" s="39">
        <f t="shared" si="44"/>
        <v>0</v>
      </c>
      <c r="AO50" s="39">
        <f t="shared" si="45"/>
        <v>0</v>
      </c>
      <c r="AP50" s="39">
        <f t="shared" si="46"/>
        <v>0</v>
      </c>
      <c r="AQ50" s="39">
        <f t="shared" si="47"/>
        <v>0</v>
      </c>
      <c r="AV50" s="41">
        <v>45479</v>
      </c>
    </row>
    <row r="51" spans="1:48" ht="15.75" x14ac:dyDescent="0.25">
      <c r="A51" s="40">
        <v>45627</v>
      </c>
      <c r="B51" s="11" t="s">
        <v>473</v>
      </c>
      <c r="C51" s="11" t="s">
        <v>11</v>
      </c>
      <c r="D51" s="11" t="s">
        <v>1567</v>
      </c>
      <c r="E51" s="11" t="s">
        <v>1568</v>
      </c>
      <c r="F51" s="11" t="s">
        <v>489</v>
      </c>
      <c r="G51" s="11" t="s">
        <v>495</v>
      </c>
      <c r="H51" s="11" t="s">
        <v>1569</v>
      </c>
      <c r="I51" s="11" t="s">
        <v>1570</v>
      </c>
      <c r="J51" s="11" t="s">
        <v>135</v>
      </c>
      <c r="K51" s="11" t="s">
        <v>1571</v>
      </c>
      <c r="L51" s="11" t="s">
        <v>33</v>
      </c>
      <c r="M51" s="11" t="s">
        <v>1319</v>
      </c>
      <c r="N51" s="11"/>
      <c r="O51" s="11" t="s">
        <v>1572</v>
      </c>
      <c r="P51" s="11" t="s">
        <v>1573</v>
      </c>
      <c r="Q51" s="7"/>
      <c r="R51" s="2" t="str">
        <f t="shared" si="27"/>
        <v>Unique Record</v>
      </c>
      <c r="S51" s="2" t="str">
        <f t="shared" si="28"/>
        <v/>
      </c>
      <c r="T51" s="2" t="str">
        <f t="shared" si="29"/>
        <v/>
      </c>
      <c r="U51" s="2" t="str">
        <f t="shared" si="30"/>
        <v/>
      </c>
      <c r="V51" s="2" t="str">
        <f t="shared" si="31"/>
        <v/>
      </c>
      <c r="W51" s="2" t="str">
        <f t="shared" si="10"/>
        <v/>
      </c>
      <c r="X51" s="2" t="str" cm="1">
        <f t="array" ref="X51">IF((SUMPRODUCT(--ISNUMBER(SEARCH({"!","@","#","$","%","^","&amp;","~*","(",")","_","+","=","{","}","[","]","|","\",":",";","'","""","&lt;","&gt;",",",".","~?","/","~~","`"}, I51)))&gt;0)=TRUE,"Special Characters Found in City","")</f>
        <v/>
      </c>
      <c r="Y51" s="2" t="str" cm="1">
        <f t="array" ref="Y51">IF((SUMPRODUCT(--ISNUMBER(SEARCH({"!","@","#","$","%","^","~*","(",")","_","+","=","{","}","[","]","|","\",":",";","'","""","&lt;","&gt;","~?","/","~~","`"},F51)))&gt;0)=TRUE,"Special Characters Found in Account field","")</f>
        <v/>
      </c>
      <c r="Z51" s="2" t="str" cm="1">
        <f t="array" ref="Z51">IF(SUM(--ISNUMBER(SEARCH({1,2,3,4,5,6,7,8,9,0},MID(H51,(SEARCH(" E ",H51)-1),1))))+SUM(--ISNUMBER(SEARCH({1,2,3,4,5,6,7,8,9,0},MID(H51,(SEARCH(" E ",H51)+3),1))))=2,"",IF(SUM(--ISNUMBER(SEARCH({"Parte E","Apoquindo N"},H51)))&gt;0,"",IF(OR(RIGHT(H51,3)=" NE",RIGHT(H51,3)=" NW",RIGHT(H51,3)=" SW",RIGHT(H51,3)=" SE",RIGHT(H51,2)=" N",RIGHT(H51,2)=" E",RIGHT(H51,2)=" W",RIGHT(H51,2)=" S",LEFT(H51,3)="NE ",LEFT(H51,3)="NW ",LEFT(H51,3)="SW ",LEFT(H51,3)="SE ",LEFT(H51,2)="N ",LEFT(H51,2)="E ",LEFT(H51,2)="W ",LEFT(H51,2)="S "),"Directional Check",IF(SUM(--ISNUMBER(SEARCH({" N "," E "," W "," S "," NE "," NW "," SW "," SE ","N.E","N.W","S.W","S.E","E.","N.","S.","W."},H51)))&gt;0,"Directional Check",IF(SUM(--ISNUMBER(SEARCH({1,2,3,4,5,6,7,8,9,0},MID(H51,(SEARCH("nd ",H51)-1),1))))+SUM(--ISNUMBER(SEARCH({1,2,3,4,5,6,7,8,9,0},MID(H51,(SEARCH("rd ",H51)-1),1)))+SUM(--ISNUMBER(SEARCH({1,2,3,4,5,6,7,8,9,0},MID(H51,(SEARCH("st ",H51)-1),1))))+SUM(--ISNUMBER(SEARCH({1,2,3,4,5,6,7,8,9,0},MID(H51,(SEARCH("th ",H51)-1),1)))))&gt;0,"","")))))</f>
        <v/>
      </c>
      <c r="AA51" s="2" t="str">
        <f>IF(IF(L51="US",IFERROR(VLOOKUP(J51,Country_Codes!$B:$B,1,0)=J51,"US State Code Error"),IF(L51="CA",IFERROR(VLOOKUP(J51,Country_Codes!$E:$E,1,0)=J51,"Canada State Code Error"),IF(L51="BR",IFERROR(VLOOKUP(J51,Country_Codes!$H:$H,1,0)=J51,"Brazil State Code Error"),IF(L51="AU",IFERROR(VLOOKUP(J51,Country_Codes!$K:$K,1,0)=J51,"Australia State Code Error"),""))))=TRUE,"",IF(L51="US",IFERROR(VLOOKUP(J51,Country_Codes!$B:$B,1,0)=J51,"US State Code Error"),IF(L51="CA",IFERROR(VLOOKUP(J51,Country_Codes!$E:$E,1,0)=J51,"Canada State Code Error"),IF(L51="BR",IFERROR(VLOOKUP(J51,Country_Codes!$H:$H,1,0)=J51,"Brazil State Code Error"),IF(L51="AU",IFERROR(VLOOKUP(J51,Country_Codes!$K:$K,1,0)=J51,"Australia State Code Error"),"")))))</f>
        <v/>
      </c>
      <c r="AB51" s="2" t="str">
        <f t="shared" si="32"/>
        <v/>
      </c>
      <c r="AC51" s="2" t="str" cm="1">
        <f t="array" ref="AC51">IFERROR(_xlfn.IFS(IF(AND(LEN(I51)=0,ISBLANK(I51)=FALSE),"",ISNUMBER(SEARCH(I51,H51))),"City/Postal Code/Country Found in Address",IF(AND(LEN(K51)=0,ISBLANK(K51)=FALSE),"",ISNUMBER(SEARCH(K51,H51))),"City/Postal Code/Country Found in Address",IF(AND(LEN(L51)=0,ISBLANK(L51)=FALSE),"",ISNUMBER(SEARCH(", "&amp;L51,H51))),"City/Postal Code/Country Found in Address",IF(AND(LEN(J51)=0,ISBLANK(J51)=FALSE),"",ISNUMBER(SEARCH(", "&amp;J51,H51))),"City/Postal Code/Country Found in Address",IF(AND(LEN(L51)=0,ISBLANK(L51)=FALSE),"",ISNUMBER(SEARCH(","&amp;L51,H51))),"City/Postal Code/Country Found in Address",IF(AND(LEN(J51)=0,ISBLANK(J51)=FALSE),"",ISNUMBER(SEARCH(","&amp;J51,H51))),"City/Postal Code/Country Found in Address"),"")</f>
        <v/>
      </c>
      <c r="AD51" s="2" t="str">
        <f t="shared" si="33"/>
        <v/>
      </c>
      <c r="AE51" s="2" t="str" cm="1">
        <f t="array" ref="AE51">IFERROR(IF(VLOOKUP(LEFT(M51,MIN(SEARCH({1,2,3,4,5,6,7,8,9,0},M51&amp;{1,2,3,4,5,6,7,8,9,0}))-1),Country_Codes!$N:$N,1,0)&gt;0,"PO Number may be incorrect",""),"")</f>
        <v/>
      </c>
      <c r="AF51" s="2" t="str">
        <f t="shared" si="34"/>
        <v/>
      </c>
      <c r="AG51" s="2" t="str">
        <f t="shared" si="35"/>
        <v/>
      </c>
      <c r="AH51" s="2" t="str">
        <f t="shared" si="36"/>
        <v/>
      </c>
      <c r="AI51" s="2" t="str" cm="1">
        <f t="array" ref="AI51">IF(G51="","",_xlfn.IFNA(_xlfn.IFS(L51=VLOOKUP(L51,Country_Codes!$M:$M,1,0)=TRUE,""),"Please check the country code"))</f>
        <v/>
      </c>
      <c r="AJ51" s="2" t="str">
        <f t="shared" si="37"/>
        <v/>
      </c>
      <c r="AK51" s="2"/>
      <c r="AM51" s="39">
        <f t="shared" si="43"/>
        <v>0</v>
      </c>
      <c r="AN51" s="39">
        <f t="shared" si="44"/>
        <v>0</v>
      </c>
      <c r="AO51" s="39">
        <f t="shared" si="45"/>
        <v>0</v>
      </c>
      <c r="AP51" s="39">
        <f t="shared" si="46"/>
        <v>0</v>
      </c>
      <c r="AQ51" s="39">
        <f t="shared" si="47"/>
        <v>0</v>
      </c>
      <c r="AV51" s="41">
        <v>45480</v>
      </c>
    </row>
    <row r="52" spans="1:48" ht="15.75" x14ac:dyDescent="0.25">
      <c r="A52" s="40">
        <v>45557</v>
      </c>
      <c r="B52" s="11" t="s">
        <v>474</v>
      </c>
      <c r="C52" s="11" t="s">
        <v>12</v>
      </c>
      <c r="D52" s="11" t="s">
        <v>1574</v>
      </c>
      <c r="E52" s="11" t="s">
        <v>1575</v>
      </c>
      <c r="F52" s="11" t="s">
        <v>634</v>
      </c>
      <c r="G52" s="11" t="s">
        <v>494</v>
      </c>
      <c r="H52" s="11" t="s">
        <v>1576</v>
      </c>
      <c r="I52" s="11" t="s">
        <v>1577</v>
      </c>
      <c r="J52" s="11" t="s">
        <v>49</v>
      </c>
      <c r="K52" s="11" t="s">
        <v>1578</v>
      </c>
      <c r="L52" s="11" t="s">
        <v>33</v>
      </c>
      <c r="M52" s="11" t="s">
        <v>876</v>
      </c>
      <c r="N52" s="11"/>
      <c r="O52" s="11" t="s">
        <v>1579</v>
      </c>
      <c r="P52" s="11" t="s">
        <v>1580</v>
      </c>
      <c r="Q52" s="7"/>
      <c r="R52" s="2" t="str">
        <f t="shared" si="27"/>
        <v>Unique Record</v>
      </c>
      <c r="S52" s="2" t="str">
        <f t="shared" si="28"/>
        <v/>
      </c>
      <c r="T52" s="2" t="str">
        <f t="shared" si="29"/>
        <v/>
      </c>
      <c r="U52" s="2" t="str">
        <f t="shared" si="30"/>
        <v/>
      </c>
      <c r="V52" s="2" t="str">
        <f t="shared" si="31"/>
        <v/>
      </c>
      <c r="W52" s="2" t="str">
        <f t="shared" si="10"/>
        <v/>
      </c>
      <c r="X52" s="2" t="str" cm="1">
        <f t="array" ref="X52">IF((SUMPRODUCT(--ISNUMBER(SEARCH({"!","@","#","$","%","^","&amp;","~*","(",")","_","+","=","{","}","[","]","|","\",":",";","'","""","&lt;","&gt;",",",".","~?","/","~~","`"}, I52)))&gt;0)=TRUE,"Special Characters Found in City","")</f>
        <v/>
      </c>
      <c r="Y52" s="2" t="str" cm="1">
        <f t="array" ref="Y52">IF((SUMPRODUCT(--ISNUMBER(SEARCH({"!","@","#","$","%","^","~*","(",")","_","+","=","{","}","[","]","|","\",":",";","'","""","&lt;","&gt;","~?","/","~~","`"},F52)))&gt;0)=TRUE,"Special Characters Found in Account field","")</f>
        <v/>
      </c>
      <c r="Z52" s="2" t="str" cm="1">
        <f t="array" ref="Z52">IF(SUM(--ISNUMBER(SEARCH({1,2,3,4,5,6,7,8,9,0},MID(H52,(SEARCH(" E ",H52)-1),1))))+SUM(--ISNUMBER(SEARCH({1,2,3,4,5,6,7,8,9,0},MID(H52,(SEARCH(" E ",H52)+3),1))))=2,"",IF(SUM(--ISNUMBER(SEARCH({"Parte E","Apoquindo N"},H52)))&gt;0,"",IF(OR(RIGHT(H52,3)=" NE",RIGHT(H52,3)=" NW",RIGHT(H52,3)=" SW",RIGHT(H52,3)=" SE",RIGHT(H52,2)=" N",RIGHT(H52,2)=" E",RIGHT(H52,2)=" W",RIGHT(H52,2)=" S",LEFT(H52,3)="NE ",LEFT(H52,3)="NW ",LEFT(H52,3)="SW ",LEFT(H52,3)="SE ",LEFT(H52,2)="N ",LEFT(H52,2)="E ",LEFT(H52,2)="W ",LEFT(H52,2)="S "),"Directional Check",IF(SUM(--ISNUMBER(SEARCH({" N "," E "," W "," S "," NE "," NW "," SW "," SE ","N.E","N.W","S.W","S.E","E.","N.","S.","W."},H52)))&gt;0,"Directional Check",IF(SUM(--ISNUMBER(SEARCH({1,2,3,4,5,6,7,8,9,0},MID(H52,(SEARCH("nd ",H52)-1),1))))+SUM(--ISNUMBER(SEARCH({1,2,3,4,5,6,7,8,9,0},MID(H52,(SEARCH("rd ",H52)-1),1)))+SUM(--ISNUMBER(SEARCH({1,2,3,4,5,6,7,8,9,0},MID(H52,(SEARCH("st ",H52)-1),1))))+SUM(--ISNUMBER(SEARCH({1,2,3,4,5,6,7,8,9,0},MID(H52,(SEARCH("th ",H52)-1),1)))))&gt;0,"","")))))</f>
        <v/>
      </c>
      <c r="AA52" s="2" t="str">
        <f>IF(IF(L52="US",IFERROR(VLOOKUP(J52,Country_Codes!$B:$B,1,0)=J52,"US State Code Error"),IF(L52="CA",IFERROR(VLOOKUP(J52,Country_Codes!$E:$E,1,0)=J52,"Canada State Code Error"),IF(L52="BR",IFERROR(VLOOKUP(J52,Country_Codes!$H:$H,1,0)=J52,"Brazil State Code Error"),IF(L52="AU",IFERROR(VLOOKUP(J52,Country_Codes!$K:$K,1,0)=J52,"Australia State Code Error"),""))))=TRUE,"",IF(L52="US",IFERROR(VLOOKUP(J52,Country_Codes!$B:$B,1,0)=J52,"US State Code Error"),IF(L52="CA",IFERROR(VLOOKUP(J52,Country_Codes!$E:$E,1,0)=J52,"Canada State Code Error"),IF(L52="BR",IFERROR(VLOOKUP(J52,Country_Codes!$H:$H,1,0)=J52,"Brazil State Code Error"),IF(L52="AU",IFERROR(VLOOKUP(J52,Country_Codes!$K:$K,1,0)=J52,"Australia State Code Error"),"")))))</f>
        <v/>
      </c>
      <c r="AB52" s="2" t="str">
        <f t="shared" si="32"/>
        <v/>
      </c>
      <c r="AC52" s="2" t="str" cm="1">
        <f t="array" ref="AC52">IFERROR(_xlfn.IFS(IF(AND(LEN(I52)=0,ISBLANK(I52)=FALSE),"",ISNUMBER(SEARCH(I52,H52))),"City/Postal Code/Country Found in Address",IF(AND(LEN(K52)=0,ISBLANK(K52)=FALSE),"",ISNUMBER(SEARCH(K52,H52))),"City/Postal Code/Country Found in Address",IF(AND(LEN(L52)=0,ISBLANK(L52)=FALSE),"",ISNUMBER(SEARCH(", "&amp;L52,H52))),"City/Postal Code/Country Found in Address",IF(AND(LEN(J52)=0,ISBLANK(J52)=FALSE),"",ISNUMBER(SEARCH(", "&amp;J52,H52))),"City/Postal Code/Country Found in Address",IF(AND(LEN(L52)=0,ISBLANK(L52)=FALSE),"",ISNUMBER(SEARCH(","&amp;L52,H52))),"City/Postal Code/Country Found in Address",IF(AND(LEN(J52)=0,ISBLANK(J52)=FALSE),"",ISNUMBER(SEARCH(","&amp;J52,H52))),"City/Postal Code/Country Found in Address"),"")</f>
        <v/>
      </c>
      <c r="AD52" s="2" t="str">
        <f t="shared" si="33"/>
        <v/>
      </c>
      <c r="AE52" s="2" t="str" cm="1">
        <f t="array" ref="AE52">IFERROR(IF(VLOOKUP(LEFT(M52,MIN(SEARCH({1,2,3,4,5,6,7,8,9,0},M52&amp;{1,2,3,4,5,6,7,8,9,0}))-1),Country_Codes!$N:$N,1,0)&gt;0,"PO Number may be incorrect",""),"")</f>
        <v/>
      </c>
      <c r="AF52" s="2" t="str">
        <f t="shared" si="34"/>
        <v/>
      </c>
      <c r="AG52" s="2" t="str">
        <f t="shared" si="35"/>
        <v/>
      </c>
      <c r="AH52" s="2" t="str">
        <f t="shared" si="36"/>
        <v/>
      </c>
      <c r="AI52" s="2" t="str" cm="1">
        <f t="array" ref="AI52">IF(G52="","",_xlfn.IFNA(_xlfn.IFS(L52=VLOOKUP(L52,Country_Codes!$M:$M,1,0)=TRUE,""),"Please check the country code"))</f>
        <v/>
      </c>
      <c r="AJ52" s="2" t="str">
        <f t="shared" si="37"/>
        <v/>
      </c>
      <c r="AK52" s="2"/>
      <c r="AM52" s="39">
        <f t="shared" si="43"/>
        <v>0</v>
      </c>
      <c r="AN52" s="39">
        <f t="shared" si="44"/>
        <v>0</v>
      </c>
      <c r="AO52" s="39">
        <f t="shared" si="45"/>
        <v>0</v>
      </c>
      <c r="AP52" s="39">
        <f t="shared" si="46"/>
        <v>0</v>
      </c>
      <c r="AQ52" s="39">
        <f t="shared" si="47"/>
        <v>0</v>
      </c>
      <c r="AV52" s="41">
        <v>45482</v>
      </c>
    </row>
    <row r="53" spans="1:48" ht="15.75" x14ac:dyDescent="0.25">
      <c r="A53" s="40">
        <v>45977</v>
      </c>
      <c r="B53" s="11" t="s">
        <v>1581</v>
      </c>
      <c r="C53" s="11" t="s">
        <v>12</v>
      </c>
      <c r="D53" s="11" t="s">
        <v>796</v>
      </c>
      <c r="E53" s="11" t="s">
        <v>1582</v>
      </c>
      <c r="F53" s="11" t="s">
        <v>601</v>
      </c>
      <c r="G53" s="11" t="s">
        <v>496</v>
      </c>
      <c r="H53" s="11" t="s">
        <v>1583</v>
      </c>
      <c r="I53" s="11" t="s">
        <v>1518</v>
      </c>
      <c r="J53" s="11" t="s">
        <v>97</v>
      </c>
      <c r="K53" s="11" t="s">
        <v>1584</v>
      </c>
      <c r="L53" s="11" t="s">
        <v>33</v>
      </c>
      <c r="M53" s="11" t="s">
        <v>1585</v>
      </c>
      <c r="N53" s="11"/>
      <c r="O53" s="11" t="s">
        <v>1586</v>
      </c>
      <c r="P53" s="11" t="s">
        <v>1587</v>
      </c>
      <c r="Q53" s="7"/>
      <c r="R53" s="2" t="str">
        <f t="shared" si="27"/>
        <v>Unique Record</v>
      </c>
      <c r="S53" s="2" t="str">
        <f t="shared" si="28"/>
        <v/>
      </c>
      <c r="T53" s="2" t="str">
        <f t="shared" si="29"/>
        <v/>
      </c>
      <c r="U53" s="2" t="str">
        <f t="shared" si="30"/>
        <v/>
      </c>
      <c r="V53" s="2" t="str">
        <f t="shared" si="31"/>
        <v/>
      </c>
      <c r="W53" s="2" t="str">
        <f t="shared" si="10"/>
        <v/>
      </c>
      <c r="X53" s="2" t="str" cm="1">
        <f t="array" ref="X53">IF((SUMPRODUCT(--ISNUMBER(SEARCH({"!","@","#","$","%","^","&amp;","~*","(",")","_","+","=","{","}","[","]","|","\",":",";","'","""","&lt;","&gt;",",",".","~?","/","~~","`"}, I53)))&gt;0)=TRUE,"Special Characters Found in City","")</f>
        <v/>
      </c>
      <c r="Y53" s="2" t="str" cm="1">
        <f t="array" ref="Y53">IF((SUMPRODUCT(--ISNUMBER(SEARCH({"!","@","#","$","%","^","~*","(",")","_","+","=","{","}","[","]","|","\",":",";","'","""","&lt;","&gt;","~?","/","~~","`"},F53)))&gt;0)=TRUE,"Special Characters Found in Account field","")</f>
        <v/>
      </c>
      <c r="Z53" s="2" t="str" cm="1">
        <f t="array" ref="Z53">IF(SUM(--ISNUMBER(SEARCH({1,2,3,4,5,6,7,8,9,0},MID(H53,(SEARCH(" E ",H53)-1),1))))+SUM(--ISNUMBER(SEARCH({1,2,3,4,5,6,7,8,9,0},MID(H53,(SEARCH(" E ",H53)+3),1))))=2,"",IF(SUM(--ISNUMBER(SEARCH({"Parte E","Apoquindo N"},H53)))&gt;0,"",IF(OR(RIGHT(H53,3)=" NE",RIGHT(H53,3)=" NW",RIGHT(H53,3)=" SW",RIGHT(H53,3)=" SE",RIGHT(H53,2)=" N",RIGHT(H53,2)=" E",RIGHT(H53,2)=" W",RIGHT(H53,2)=" S",LEFT(H53,3)="NE ",LEFT(H53,3)="NW ",LEFT(H53,3)="SW ",LEFT(H53,3)="SE ",LEFT(H53,2)="N ",LEFT(H53,2)="E ",LEFT(H53,2)="W ",LEFT(H53,2)="S "),"Directional Check",IF(SUM(--ISNUMBER(SEARCH({" N "," E "," W "," S "," NE "," NW "," SW "," SE ","N.E","N.W","S.W","S.E","E.","N.","S.","W."},H53)))&gt;0,"Directional Check",IF(SUM(--ISNUMBER(SEARCH({1,2,3,4,5,6,7,8,9,0},MID(H53,(SEARCH("nd ",H53)-1),1))))+SUM(--ISNUMBER(SEARCH({1,2,3,4,5,6,7,8,9,0},MID(H53,(SEARCH("rd ",H53)-1),1)))+SUM(--ISNUMBER(SEARCH({1,2,3,4,5,6,7,8,9,0},MID(H53,(SEARCH("st ",H53)-1),1))))+SUM(--ISNUMBER(SEARCH({1,2,3,4,5,6,7,8,9,0},MID(H53,(SEARCH("th ",H53)-1),1)))))&gt;0,"","")))))</f>
        <v/>
      </c>
      <c r="AA53" s="2" t="str">
        <f>IF(IF(L53="US",IFERROR(VLOOKUP(J53,Country_Codes!$B:$B,1,0)=J53,"US State Code Error"),IF(L53="CA",IFERROR(VLOOKUP(J53,Country_Codes!$E:$E,1,0)=J53,"Canada State Code Error"),IF(L53="BR",IFERROR(VLOOKUP(J53,Country_Codes!$H:$H,1,0)=J53,"Brazil State Code Error"),IF(L53="AU",IFERROR(VLOOKUP(J53,Country_Codes!$K:$K,1,0)=J53,"Australia State Code Error"),""))))=TRUE,"",IF(L53="US",IFERROR(VLOOKUP(J53,Country_Codes!$B:$B,1,0)=J53,"US State Code Error"),IF(L53="CA",IFERROR(VLOOKUP(J53,Country_Codes!$E:$E,1,0)=J53,"Canada State Code Error"),IF(L53="BR",IFERROR(VLOOKUP(J53,Country_Codes!$H:$H,1,0)=J53,"Brazil State Code Error"),IF(L53="AU",IFERROR(VLOOKUP(J53,Country_Codes!$K:$K,1,0)=J53,"Australia State Code Error"),"")))))</f>
        <v/>
      </c>
      <c r="AB53" s="2" t="str">
        <f t="shared" si="32"/>
        <v/>
      </c>
      <c r="AC53" s="2" t="str" cm="1">
        <f t="array" ref="AC53">IFERROR(_xlfn.IFS(IF(AND(LEN(I53)=0,ISBLANK(I53)=FALSE),"",ISNUMBER(SEARCH(I53,H53))),"City/Postal Code/Country Found in Address",IF(AND(LEN(K53)=0,ISBLANK(K53)=FALSE),"",ISNUMBER(SEARCH(K53,H53))),"City/Postal Code/Country Found in Address",IF(AND(LEN(L53)=0,ISBLANK(L53)=FALSE),"",ISNUMBER(SEARCH(", "&amp;L53,H53))),"City/Postal Code/Country Found in Address",IF(AND(LEN(J53)=0,ISBLANK(J53)=FALSE),"",ISNUMBER(SEARCH(", "&amp;J53,H53))),"City/Postal Code/Country Found in Address",IF(AND(LEN(L53)=0,ISBLANK(L53)=FALSE),"",ISNUMBER(SEARCH(","&amp;L53,H53))),"City/Postal Code/Country Found in Address",IF(AND(LEN(J53)=0,ISBLANK(J53)=FALSE),"",ISNUMBER(SEARCH(","&amp;J53,H53))),"City/Postal Code/Country Found in Address"),"")</f>
        <v/>
      </c>
      <c r="AD53" s="2" t="str">
        <f t="shared" si="33"/>
        <v/>
      </c>
      <c r="AE53" s="2" t="str" cm="1">
        <f t="array" ref="AE53">IFERROR(IF(VLOOKUP(LEFT(M53,MIN(SEARCH({1,2,3,4,5,6,7,8,9,0},M53&amp;{1,2,3,4,5,6,7,8,9,0}))-1),Country_Codes!$N:$N,1,0)&gt;0,"PO Number may be incorrect",""),"")</f>
        <v/>
      </c>
      <c r="AF53" s="2" t="str">
        <f t="shared" si="34"/>
        <v/>
      </c>
      <c r="AG53" s="2" t="str">
        <f t="shared" si="35"/>
        <v/>
      </c>
      <c r="AH53" s="2" t="str">
        <f t="shared" si="36"/>
        <v/>
      </c>
      <c r="AI53" s="2" t="str" cm="1">
        <f t="array" ref="AI53">IF(G53="","",_xlfn.IFNA(_xlfn.IFS(L53=VLOOKUP(L53,Country_Codes!$M:$M,1,0)=TRUE,""),"Please check the country code"))</f>
        <v/>
      </c>
      <c r="AJ53" s="2" t="str">
        <f t="shared" si="37"/>
        <v/>
      </c>
      <c r="AK53" s="2"/>
      <c r="AM53" s="39">
        <f t="shared" si="43"/>
        <v>0</v>
      </c>
      <c r="AN53" s="39">
        <f t="shared" si="44"/>
        <v>0</v>
      </c>
      <c r="AO53" s="39">
        <f t="shared" si="45"/>
        <v>0</v>
      </c>
      <c r="AP53" s="39">
        <f t="shared" si="46"/>
        <v>0</v>
      </c>
      <c r="AQ53" s="39">
        <f t="shared" si="47"/>
        <v>0</v>
      </c>
      <c r="AV53" s="41">
        <v>45483</v>
      </c>
    </row>
    <row r="54" spans="1:48" ht="15.75" x14ac:dyDescent="0.25">
      <c r="A54" s="40">
        <v>46006</v>
      </c>
      <c r="B54" s="11" t="s">
        <v>474</v>
      </c>
      <c r="C54" s="11" t="s">
        <v>11</v>
      </c>
      <c r="D54" s="11" t="s">
        <v>1588</v>
      </c>
      <c r="E54" s="11" t="s">
        <v>1589</v>
      </c>
      <c r="F54" s="11" t="s">
        <v>588</v>
      </c>
      <c r="G54" s="11" t="s">
        <v>494</v>
      </c>
      <c r="H54" s="11" t="s">
        <v>1590</v>
      </c>
      <c r="I54" s="11" t="s">
        <v>1591</v>
      </c>
      <c r="J54" s="11"/>
      <c r="K54" s="11" t="s">
        <v>1592</v>
      </c>
      <c r="L54" s="11" t="s">
        <v>46</v>
      </c>
      <c r="M54" s="11" t="s">
        <v>1593</v>
      </c>
      <c r="N54" s="11"/>
      <c r="O54" s="11" t="s">
        <v>1594</v>
      </c>
      <c r="P54" s="11" t="s">
        <v>1595</v>
      </c>
      <c r="Q54" s="7"/>
      <c r="R54" s="2" t="str">
        <f t="shared" si="27"/>
        <v>Unique Record</v>
      </c>
      <c r="S54" s="2" t="str">
        <f t="shared" si="28"/>
        <v/>
      </c>
      <c r="T54" s="2" t="str">
        <f t="shared" si="29"/>
        <v/>
      </c>
      <c r="U54" s="2" t="str">
        <f t="shared" si="30"/>
        <v/>
      </c>
      <c r="V54" s="2" t="str">
        <f t="shared" si="31"/>
        <v/>
      </c>
      <c r="W54" s="2" t="str">
        <f t="shared" si="10"/>
        <v/>
      </c>
      <c r="X54" s="2" t="str" cm="1">
        <f t="array" ref="X54">IF((SUMPRODUCT(--ISNUMBER(SEARCH({"!","@","#","$","%","^","&amp;","~*","(",")","_","+","=","{","}","[","]","|","\",":",";","'","""","&lt;","&gt;",",",".","~?","/","~~","`"}, I54)))&gt;0)=TRUE,"Special Characters Found in City","")</f>
        <v/>
      </c>
      <c r="Y54" s="2" t="str" cm="1">
        <f t="array" ref="Y54">IF((SUMPRODUCT(--ISNUMBER(SEARCH({"!","@","#","$","%","^","~*","(",")","_","+","=","{","}","[","]","|","\",":",";","'","""","&lt;","&gt;","~?","/","~~","`"},F54)))&gt;0)=TRUE,"Special Characters Found in Account field","")</f>
        <v/>
      </c>
      <c r="Z54" s="2" t="str" cm="1">
        <f t="array" ref="Z54">IF(SUM(--ISNUMBER(SEARCH({1,2,3,4,5,6,7,8,9,0},MID(H54,(SEARCH(" E ",H54)-1),1))))+SUM(--ISNUMBER(SEARCH({1,2,3,4,5,6,7,8,9,0},MID(H54,(SEARCH(" E ",H54)+3),1))))=2,"",IF(SUM(--ISNUMBER(SEARCH({"Parte E","Apoquindo N"},H54)))&gt;0,"",IF(OR(RIGHT(H54,3)=" NE",RIGHT(H54,3)=" NW",RIGHT(H54,3)=" SW",RIGHT(H54,3)=" SE",RIGHT(H54,2)=" N",RIGHT(H54,2)=" E",RIGHT(H54,2)=" W",RIGHT(H54,2)=" S",LEFT(H54,3)="NE ",LEFT(H54,3)="NW ",LEFT(H54,3)="SW ",LEFT(H54,3)="SE ",LEFT(H54,2)="N ",LEFT(H54,2)="E ",LEFT(H54,2)="W ",LEFT(H54,2)="S "),"Directional Check",IF(SUM(--ISNUMBER(SEARCH({" N "," E "," W "," S "," NE "," NW "," SW "," SE ","N.E","N.W","S.W","S.E","E.","N.","S.","W."},H54)))&gt;0,"Directional Check",IF(SUM(--ISNUMBER(SEARCH({1,2,3,4,5,6,7,8,9,0},MID(H54,(SEARCH("nd ",H54)-1),1))))+SUM(--ISNUMBER(SEARCH({1,2,3,4,5,6,7,8,9,0},MID(H54,(SEARCH("rd ",H54)-1),1)))+SUM(--ISNUMBER(SEARCH({1,2,3,4,5,6,7,8,9,0},MID(H54,(SEARCH("st ",H54)-1),1))))+SUM(--ISNUMBER(SEARCH({1,2,3,4,5,6,7,8,9,0},MID(H54,(SEARCH("th ",H54)-1),1)))))&gt;0,"","")))))</f>
        <v/>
      </c>
      <c r="AA54" s="2" t="str">
        <f>IF(IF(L54="US",IFERROR(VLOOKUP(J54,Country_Codes!$B:$B,1,0)=J54,"US State Code Error"),IF(L54="CA",IFERROR(VLOOKUP(J54,Country_Codes!$E:$E,1,0)=J54,"Canada State Code Error"),IF(L54="BR",IFERROR(VLOOKUP(J54,Country_Codes!$H:$H,1,0)=J54,"Brazil State Code Error"),IF(L54="AU",IFERROR(VLOOKUP(J54,Country_Codes!$K:$K,1,0)=J54,"Australia State Code Error"),""))))=TRUE,"",IF(L54="US",IFERROR(VLOOKUP(J54,Country_Codes!$B:$B,1,0)=J54,"US State Code Error"),IF(L54="CA",IFERROR(VLOOKUP(J54,Country_Codes!$E:$E,1,0)=J54,"Canada State Code Error"),IF(L54="BR",IFERROR(VLOOKUP(J54,Country_Codes!$H:$H,1,0)=J54,"Brazil State Code Error"),IF(L54="AU",IFERROR(VLOOKUP(J54,Country_Codes!$K:$K,1,0)=J54,"Australia State Code Error"),"")))))</f>
        <v/>
      </c>
      <c r="AB54" s="2" t="str">
        <f t="shared" si="32"/>
        <v/>
      </c>
      <c r="AC54" s="2" t="str" cm="1">
        <f t="array" ref="AC54">IFERROR(_xlfn.IFS(IF(AND(LEN(I54)=0,ISBLANK(I54)=FALSE),"",ISNUMBER(SEARCH(I54,H54))),"City/Postal Code/Country Found in Address",IF(AND(LEN(K54)=0,ISBLANK(K54)=FALSE),"",ISNUMBER(SEARCH(K54,H54))),"City/Postal Code/Country Found in Address",IF(AND(LEN(L54)=0,ISBLANK(L54)=FALSE),"",ISNUMBER(SEARCH(", "&amp;L54,H54))),"City/Postal Code/Country Found in Address",IF(AND(LEN(J54)=0,ISBLANK(J54)=FALSE),"",ISNUMBER(SEARCH(", "&amp;J54,H54))),"City/Postal Code/Country Found in Address",IF(AND(LEN(L54)=0,ISBLANK(L54)=FALSE),"",ISNUMBER(SEARCH(","&amp;L54,H54))),"City/Postal Code/Country Found in Address",IF(AND(LEN(J54)=0,ISBLANK(J54)=FALSE),"",ISNUMBER(SEARCH(","&amp;J54,H54))),"City/Postal Code/Country Found in Address"),"")</f>
        <v/>
      </c>
      <c r="AD54" s="2" t="str">
        <f t="shared" si="33"/>
        <v/>
      </c>
      <c r="AE54" s="2" t="str" cm="1">
        <f t="array" ref="AE54">IFERROR(IF(VLOOKUP(LEFT(M54,MIN(SEARCH({1,2,3,4,5,6,7,8,9,0},M54&amp;{1,2,3,4,5,6,7,8,9,0}))-1),Country_Codes!$N:$N,1,0)&gt;0,"PO Number may be incorrect",""),"")</f>
        <v/>
      </c>
      <c r="AF54" s="2" t="str">
        <f t="shared" si="34"/>
        <v/>
      </c>
      <c r="AG54" s="2" t="str">
        <f t="shared" si="35"/>
        <v/>
      </c>
      <c r="AH54" s="2" t="str">
        <f t="shared" si="36"/>
        <v/>
      </c>
      <c r="AI54" s="2" t="str" cm="1">
        <f t="array" ref="AI54">IF(G54="","",_xlfn.IFNA(_xlfn.IFS(L54=VLOOKUP(L54,Country_Codes!$M:$M,1,0)=TRUE,""),"Please check the country code"))</f>
        <v/>
      </c>
      <c r="AJ54" s="2" t="str">
        <f t="shared" si="37"/>
        <v/>
      </c>
      <c r="AK54" s="2"/>
      <c r="AM54" s="39">
        <f t="shared" si="43"/>
        <v>0</v>
      </c>
      <c r="AN54" s="39">
        <f t="shared" si="44"/>
        <v>0</v>
      </c>
      <c r="AO54" s="39">
        <f t="shared" si="45"/>
        <v>0</v>
      </c>
      <c r="AP54" s="39">
        <f t="shared" si="46"/>
        <v>0</v>
      </c>
      <c r="AQ54" s="39">
        <f t="shared" si="47"/>
        <v>0</v>
      </c>
      <c r="AV54" s="41">
        <v>45484</v>
      </c>
    </row>
    <row r="55" spans="1:48" ht="15.75" x14ac:dyDescent="0.25">
      <c r="A55" s="40">
        <v>45925</v>
      </c>
      <c r="B55" s="11" t="s">
        <v>475</v>
      </c>
      <c r="C55" s="11" t="s">
        <v>3</v>
      </c>
      <c r="D55" s="11" t="s">
        <v>636</v>
      </c>
      <c r="E55" s="11" t="s">
        <v>945</v>
      </c>
      <c r="F55" s="11" t="s">
        <v>489</v>
      </c>
      <c r="G55" s="11" t="s">
        <v>495</v>
      </c>
      <c r="H55" s="11" t="s">
        <v>1596</v>
      </c>
      <c r="I55" s="11" t="s">
        <v>839</v>
      </c>
      <c r="J55" s="11" t="s">
        <v>102</v>
      </c>
      <c r="K55" s="11" t="s">
        <v>1597</v>
      </c>
      <c r="L55" s="11" t="s">
        <v>33</v>
      </c>
      <c r="M55" s="11" t="s">
        <v>1018</v>
      </c>
      <c r="N55" s="11"/>
      <c r="O55" s="11" t="s">
        <v>1598</v>
      </c>
      <c r="P55" s="11" t="s">
        <v>1599</v>
      </c>
      <c r="Q55" s="7"/>
      <c r="R55" s="2" t="str">
        <f t="shared" si="27"/>
        <v>Unique Record</v>
      </c>
      <c r="S55" s="2" t="str">
        <f t="shared" si="28"/>
        <v/>
      </c>
      <c r="T55" s="2" t="str">
        <f t="shared" si="29"/>
        <v/>
      </c>
      <c r="U55" s="2" t="str">
        <f t="shared" si="30"/>
        <v/>
      </c>
      <c r="V55" s="2" t="str">
        <f t="shared" si="31"/>
        <v/>
      </c>
      <c r="W55" s="2" t="str">
        <f t="shared" si="10"/>
        <v/>
      </c>
      <c r="X55" s="2" t="str" cm="1">
        <f t="array" ref="X55">IF((SUMPRODUCT(--ISNUMBER(SEARCH({"!","@","#","$","%","^","&amp;","~*","(",")","_","+","=","{","}","[","]","|","\",":",";","'","""","&lt;","&gt;",",",".","~?","/","~~","`"}, I55)))&gt;0)=TRUE,"Special Characters Found in City","")</f>
        <v/>
      </c>
      <c r="Y55" s="2" t="str" cm="1">
        <f t="array" ref="Y55">IF((SUMPRODUCT(--ISNUMBER(SEARCH({"!","@","#","$","%","^","~*","(",")","_","+","=","{","}","[","]","|","\",":",";","'","""","&lt;","&gt;","~?","/","~~","`"},F55)))&gt;0)=TRUE,"Special Characters Found in Account field","")</f>
        <v/>
      </c>
      <c r="Z55" s="2" t="str" cm="1">
        <f t="array" ref="Z55">IF(SUM(--ISNUMBER(SEARCH({1,2,3,4,5,6,7,8,9,0},MID(H55,(SEARCH(" E ",H55)-1),1))))+SUM(--ISNUMBER(SEARCH({1,2,3,4,5,6,7,8,9,0},MID(H55,(SEARCH(" E ",H55)+3),1))))=2,"",IF(SUM(--ISNUMBER(SEARCH({"Parte E","Apoquindo N"},H55)))&gt;0,"",IF(OR(RIGHT(H55,3)=" NE",RIGHT(H55,3)=" NW",RIGHT(H55,3)=" SW",RIGHT(H55,3)=" SE",RIGHT(H55,2)=" N",RIGHT(H55,2)=" E",RIGHT(H55,2)=" W",RIGHT(H55,2)=" S",LEFT(H55,3)="NE ",LEFT(H55,3)="NW ",LEFT(H55,3)="SW ",LEFT(H55,3)="SE ",LEFT(H55,2)="N ",LEFT(H55,2)="E ",LEFT(H55,2)="W ",LEFT(H55,2)="S "),"Directional Check",IF(SUM(--ISNUMBER(SEARCH({" N "," E "," W "," S "," NE "," NW "," SW "," SE ","N.E","N.W","S.W","S.E","E.","N.","S.","W."},H55)))&gt;0,"Directional Check",IF(SUM(--ISNUMBER(SEARCH({1,2,3,4,5,6,7,8,9,0},MID(H55,(SEARCH("nd ",H55)-1),1))))+SUM(--ISNUMBER(SEARCH({1,2,3,4,5,6,7,8,9,0},MID(H55,(SEARCH("rd ",H55)-1),1)))+SUM(--ISNUMBER(SEARCH({1,2,3,4,5,6,7,8,9,0},MID(H55,(SEARCH("st ",H55)-1),1))))+SUM(--ISNUMBER(SEARCH({1,2,3,4,5,6,7,8,9,0},MID(H55,(SEARCH("th ",H55)-1),1)))))&gt;0,"","")))))</f>
        <v/>
      </c>
      <c r="AA55" s="2" t="str">
        <f>IF(IF(L55="US",IFERROR(VLOOKUP(J55,Country_Codes!$B:$B,1,0)=J55,"US State Code Error"),IF(L55="CA",IFERROR(VLOOKUP(J55,Country_Codes!$E:$E,1,0)=J55,"Canada State Code Error"),IF(L55="BR",IFERROR(VLOOKUP(J55,Country_Codes!$H:$H,1,0)=J55,"Brazil State Code Error"),IF(L55="AU",IFERROR(VLOOKUP(J55,Country_Codes!$K:$K,1,0)=J55,"Australia State Code Error"),""))))=TRUE,"",IF(L55="US",IFERROR(VLOOKUP(J55,Country_Codes!$B:$B,1,0)=J55,"US State Code Error"),IF(L55="CA",IFERROR(VLOOKUP(J55,Country_Codes!$E:$E,1,0)=J55,"Canada State Code Error"),IF(L55="BR",IFERROR(VLOOKUP(J55,Country_Codes!$H:$H,1,0)=J55,"Brazil State Code Error"),IF(L55="AU",IFERROR(VLOOKUP(J55,Country_Codes!$K:$K,1,0)=J55,"Australia State Code Error"),"")))))</f>
        <v/>
      </c>
      <c r="AB55" s="2" t="str">
        <f t="shared" si="32"/>
        <v/>
      </c>
      <c r="AC55" s="2" t="str" cm="1">
        <f t="array" ref="AC55">IFERROR(_xlfn.IFS(IF(AND(LEN(I55)=0,ISBLANK(I55)=FALSE),"",ISNUMBER(SEARCH(I55,H55))),"City/Postal Code/Country Found in Address",IF(AND(LEN(K55)=0,ISBLANK(K55)=FALSE),"",ISNUMBER(SEARCH(K55,H55))),"City/Postal Code/Country Found in Address",IF(AND(LEN(L55)=0,ISBLANK(L55)=FALSE),"",ISNUMBER(SEARCH(", "&amp;L55,H55))),"City/Postal Code/Country Found in Address",IF(AND(LEN(J55)=0,ISBLANK(J55)=FALSE),"",ISNUMBER(SEARCH(", "&amp;J55,H55))),"City/Postal Code/Country Found in Address",IF(AND(LEN(L55)=0,ISBLANK(L55)=FALSE),"",ISNUMBER(SEARCH(","&amp;L55,H55))),"City/Postal Code/Country Found in Address",IF(AND(LEN(J55)=0,ISBLANK(J55)=FALSE),"",ISNUMBER(SEARCH(","&amp;J55,H55))),"City/Postal Code/Country Found in Address"),"")</f>
        <v/>
      </c>
      <c r="AD55" s="2" t="str">
        <f t="shared" si="33"/>
        <v/>
      </c>
      <c r="AE55" s="2" t="str" cm="1">
        <f t="array" ref="AE55">IFERROR(IF(VLOOKUP(LEFT(M55,MIN(SEARCH({1,2,3,4,5,6,7,8,9,0},M55&amp;{1,2,3,4,5,6,7,8,9,0}))-1),Country_Codes!$N:$N,1,0)&gt;0,"PO Number may be incorrect",""),"")</f>
        <v/>
      </c>
      <c r="AF55" s="2" t="str">
        <f t="shared" si="34"/>
        <v/>
      </c>
      <c r="AG55" s="2" t="str">
        <f t="shared" si="35"/>
        <v/>
      </c>
      <c r="AH55" s="2" t="str">
        <f t="shared" si="36"/>
        <v/>
      </c>
      <c r="AI55" s="2" t="str" cm="1">
        <f t="array" ref="AI55">IF(G55="","",_xlfn.IFNA(_xlfn.IFS(L55=VLOOKUP(L55,Country_Codes!$M:$M,1,0)=TRUE,""),"Please check the country code"))</f>
        <v/>
      </c>
      <c r="AJ55" s="2" t="str">
        <f t="shared" si="37"/>
        <v/>
      </c>
      <c r="AK55" s="2"/>
      <c r="AM55" s="39">
        <f t="shared" si="43"/>
        <v>0</v>
      </c>
      <c r="AN55" s="39">
        <f t="shared" si="44"/>
        <v>0</v>
      </c>
      <c r="AO55" s="39">
        <f t="shared" si="45"/>
        <v>0</v>
      </c>
      <c r="AP55" s="39">
        <f t="shared" si="46"/>
        <v>0</v>
      </c>
      <c r="AQ55" s="39">
        <f t="shared" si="47"/>
        <v>0</v>
      </c>
      <c r="AV55" s="41">
        <v>45486</v>
      </c>
    </row>
    <row r="56" spans="1:48" ht="15.75" x14ac:dyDescent="0.25">
      <c r="A56" s="40">
        <v>46020</v>
      </c>
      <c r="B56" s="11" t="s">
        <v>473</v>
      </c>
      <c r="C56" s="11" t="s">
        <v>11</v>
      </c>
      <c r="D56" s="11" t="s">
        <v>1371</v>
      </c>
      <c r="E56" s="11" t="s">
        <v>1600</v>
      </c>
      <c r="F56" s="11" t="s">
        <v>489</v>
      </c>
      <c r="G56" s="11" t="s">
        <v>599</v>
      </c>
      <c r="H56" s="11" t="s">
        <v>1601</v>
      </c>
      <c r="I56" s="11" t="s">
        <v>1602</v>
      </c>
      <c r="J56" s="11" t="s">
        <v>80</v>
      </c>
      <c r="K56" s="11" t="s">
        <v>1603</v>
      </c>
      <c r="L56" s="11" t="s">
        <v>33</v>
      </c>
      <c r="M56" s="11" t="s">
        <v>1604</v>
      </c>
      <c r="N56" s="11"/>
      <c r="O56" s="11" t="s">
        <v>1605</v>
      </c>
      <c r="P56" s="11" t="s">
        <v>1606</v>
      </c>
      <c r="Q56" s="7"/>
      <c r="R56" s="2" t="str">
        <f t="shared" si="27"/>
        <v>Unique Record</v>
      </c>
      <c r="S56" s="2" t="str">
        <f t="shared" si="28"/>
        <v/>
      </c>
      <c r="T56" s="2" t="str">
        <f t="shared" si="29"/>
        <v/>
      </c>
      <c r="U56" s="2" t="str">
        <f t="shared" si="30"/>
        <v/>
      </c>
      <c r="V56" s="2" t="str">
        <f t="shared" si="31"/>
        <v/>
      </c>
      <c r="W56" s="2" t="str">
        <f t="shared" si="10"/>
        <v/>
      </c>
      <c r="X56" s="2" t="str" cm="1">
        <f t="array" ref="X56">IF((SUMPRODUCT(--ISNUMBER(SEARCH({"!","@","#","$","%","^","&amp;","~*","(",")","_","+","=","{","}","[","]","|","\",":",";","'","""","&lt;","&gt;",",",".","~?","/","~~","`"}, I56)))&gt;0)=TRUE,"Special Characters Found in City","")</f>
        <v/>
      </c>
      <c r="Y56" s="2" t="str" cm="1">
        <f t="array" ref="Y56">IF((SUMPRODUCT(--ISNUMBER(SEARCH({"!","@","#","$","%","^","~*","(",")","_","+","=","{","}","[","]","|","\",":",";","'","""","&lt;","&gt;","~?","/","~~","`"},F56)))&gt;0)=TRUE,"Special Characters Found in Account field","")</f>
        <v/>
      </c>
      <c r="Z56" s="2" t="str" cm="1">
        <f t="array" ref="Z56">IF(SUM(--ISNUMBER(SEARCH({1,2,3,4,5,6,7,8,9,0},MID(H56,(SEARCH(" E ",H56)-1),1))))+SUM(--ISNUMBER(SEARCH({1,2,3,4,5,6,7,8,9,0},MID(H56,(SEARCH(" E ",H56)+3),1))))=2,"",IF(SUM(--ISNUMBER(SEARCH({"Parte E","Apoquindo N"},H56)))&gt;0,"",IF(OR(RIGHT(H56,3)=" NE",RIGHT(H56,3)=" NW",RIGHT(H56,3)=" SW",RIGHT(H56,3)=" SE",RIGHT(H56,2)=" N",RIGHT(H56,2)=" E",RIGHT(H56,2)=" W",RIGHT(H56,2)=" S",LEFT(H56,3)="NE ",LEFT(H56,3)="NW ",LEFT(H56,3)="SW ",LEFT(H56,3)="SE ",LEFT(H56,2)="N ",LEFT(H56,2)="E ",LEFT(H56,2)="W ",LEFT(H56,2)="S "),"Directional Check",IF(SUM(--ISNUMBER(SEARCH({" N "," E "," W "," S "," NE "," NW "," SW "," SE ","N.E","N.W","S.W","S.E","E.","N.","S.","W."},H56)))&gt;0,"Directional Check",IF(SUM(--ISNUMBER(SEARCH({1,2,3,4,5,6,7,8,9,0},MID(H56,(SEARCH("nd ",H56)-1),1))))+SUM(--ISNUMBER(SEARCH({1,2,3,4,5,6,7,8,9,0},MID(H56,(SEARCH("rd ",H56)-1),1)))+SUM(--ISNUMBER(SEARCH({1,2,3,4,5,6,7,8,9,0},MID(H56,(SEARCH("st ",H56)-1),1))))+SUM(--ISNUMBER(SEARCH({1,2,3,4,5,6,7,8,9,0},MID(H56,(SEARCH("th ",H56)-1),1)))))&gt;0,"","")))))</f>
        <v/>
      </c>
      <c r="AA56" s="2" t="str">
        <f>IF(IF(L56="US",IFERROR(VLOOKUP(J56,Country_Codes!$B:$B,1,0)=J56,"US State Code Error"),IF(L56="CA",IFERROR(VLOOKUP(J56,Country_Codes!$E:$E,1,0)=J56,"Canada State Code Error"),IF(L56="BR",IFERROR(VLOOKUP(J56,Country_Codes!$H:$H,1,0)=J56,"Brazil State Code Error"),IF(L56="AU",IFERROR(VLOOKUP(J56,Country_Codes!$K:$K,1,0)=J56,"Australia State Code Error"),""))))=TRUE,"",IF(L56="US",IFERROR(VLOOKUP(J56,Country_Codes!$B:$B,1,0)=J56,"US State Code Error"),IF(L56="CA",IFERROR(VLOOKUP(J56,Country_Codes!$E:$E,1,0)=J56,"Canada State Code Error"),IF(L56="BR",IFERROR(VLOOKUP(J56,Country_Codes!$H:$H,1,0)=J56,"Brazil State Code Error"),IF(L56="AU",IFERROR(VLOOKUP(J56,Country_Codes!$K:$K,1,0)=J56,"Australia State Code Error"),"")))))</f>
        <v/>
      </c>
      <c r="AB56" s="2" t="str">
        <f t="shared" si="32"/>
        <v/>
      </c>
      <c r="AC56" s="2" t="str" cm="1">
        <f t="array" ref="AC56">IFERROR(_xlfn.IFS(IF(AND(LEN(I56)=0,ISBLANK(I56)=FALSE),"",ISNUMBER(SEARCH(I56,H56))),"City/Postal Code/Country Found in Address",IF(AND(LEN(K56)=0,ISBLANK(K56)=FALSE),"",ISNUMBER(SEARCH(K56,H56))),"City/Postal Code/Country Found in Address",IF(AND(LEN(L56)=0,ISBLANK(L56)=FALSE),"",ISNUMBER(SEARCH(", "&amp;L56,H56))),"City/Postal Code/Country Found in Address",IF(AND(LEN(J56)=0,ISBLANK(J56)=FALSE),"",ISNUMBER(SEARCH(", "&amp;J56,H56))),"City/Postal Code/Country Found in Address",IF(AND(LEN(L56)=0,ISBLANK(L56)=FALSE),"",ISNUMBER(SEARCH(","&amp;L56,H56))),"City/Postal Code/Country Found in Address",IF(AND(LEN(J56)=0,ISBLANK(J56)=FALSE),"",ISNUMBER(SEARCH(","&amp;J56,H56))),"City/Postal Code/Country Found in Address"),"")</f>
        <v/>
      </c>
      <c r="AD56" s="2" t="str">
        <f t="shared" si="33"/>
        <v/>
      </c>
      <c r="AE56" s="2" t="str" cm="1">
        <f t="array" ref="AE56">IFERROR(IF(VLOOKUP(LEFT(M56,MIN(SEARCH({1,2,3,4,5,6,7,8,9,0},M56&amp;{1,2,3,4,5,6,7,8,9,0}))-1),Country_Codes!$N:$N,1,0)&gt;0,"PO Number may be incorrect",""),"")</f>
        <v/>
      </c>
      <c r="AF56" s="2" t="str">
        <f t="shared" si="34"/>
        <v/>
      </c>
      <c r="AG56" s="2" t="str">
        <f t="shared" si="35"/>
        <v/>
      </c>
      <c r="AH56" s="2" t="str">
        <f t="shared" si="36"/>
        <v/>
      </c>
      <c r="AI56" s="2" t="str" cm="1">
        <f t="array" ref="AI56">IF(G56="","",_xlfn.IFNA(_xlfn.IFS(L56=VLOOKUP(L56,Country_Codes!$M:$M,1,0)=TRUE,""),"Please check the country code"))</f>
        <v/>
      </c>
      <c r="AJ56" s="2" t="str">
        <f t="shared" si="37"/>
        <v/>
      </c>
      <c r="AK56" s="2"/>
      <c r="AM56" s="39">
        <f t="shared" si="43"/>
        <v>0</v>
      </c>
      <c r="AN56" s="39">
        <f t="shared" si="44"/>
        <v>0</v>
      </c>
      <c r="AO56" s="39">
        <f t="shared" si="45"/>
        <v>0</v>
      </c>
      <c r="AP56" s="39">
        <f t="shared" si="46"/>
        <v>0</v>
      </c>
      <c r="AQ56" s="39">
        <f t="shared" si="47"/>
        <v>0</v>
      </c>
      <c r="AV56" s="41">
        <v>45488</v>
      </c>
    </row>
    <row r="57" spans="1:48" ht="15.75" x14ac:dyDescent="0.25">
      <c r="A57" s="40">
        <v>45799</v>
      </c>
      <c r="B57" s="11" t="s">
        <v>474</v>
      </c>
      <c r="C57" s="11" t="s">
        <v>3</v>
      </c>
      <c r="D57" s="11" t="s">
        <v>1607</v>
      </c>
      <c r="E57" s="11" t="s">
        <v>1608</v>
      </c>
      <c r="F57" s="11" t="s">
        <v>576</v>
      </c>
      <c r="G57" s="11" t="s">
        <v>496</v>
      </c>
      <c r="H57" s="11" t="s">
        <v>1609</v>
      </c>
      <c r="I57" s="11" t="s">
        <v>1610</v>
      </c>
      <c r="J57" s="11"/>
      <c r="K57" s="11" t="s">
        <v>1611</v>
      </c>
      <c r="L57" s="11" t="s">
        <v>46</v>
      </c>
      <c r="M57" s="11" t="s">
        <v>724</v>
      </c>
      <c r="N57" s="11"/>
      <c r="O57" s="11" t="s">
        <v>1612</v>
      </c>
      <c r="P57" s="11" t="s">
        <v>1613</v>
      </c>
      <c r="Q57" s="7"/>
      <c r="R57" s="2" t="str">
        <f t="shared" si="27"/>
        <v>Unique Record</v>
      </c>
      <c r="S57" s="2" t="str">
        <f t="shared" si="28"/>
        <v/>
      </c>
      <c r="T57" s="2" t="str">
        <f t="shared" si="29"/>
        <v/>
      </c>
      <c r="U57" s="2" t="str">
        <f t="shared" si="30"/>
        <v/>
      </c>
      <c r="V57" s="2" t="str">
        <f t="shared" si="31"/>
        <v/>
      </c>
      <c r="W57" s="2" t="str">
        <f t="shared" si="10"/>
        <v/>
      </c>
      <c r="X57" s="2" t="str" cm="1">
        <f t="array" ref="X57">IF((SUMPRODUCT(--ISNUMBER(SEARCH({"!","@","#","$","%","^","&amp;","~*","(",")","_","+","=","{","}","[","]","|","\",":",";","'","""","&lt;","&gt;",",",".","~?","/","~~","`"}, I57)))&gt;0)=TRUE,"Special Characters Found in City","")</f>
        <v/>
      </c>
      <c r="Y57" s="2" t="str" cm="1">
        <f t="array" ref="Y57">IF((SUMPRODUCT(--ISNUMBER(SEARCH({"!","@","#","$","%","^","~*","(",")","_","+","=","{","}","[","]","|","\",":",";","'","""","&lt;","&gt;","~?","/","~~","`"},F57)))&gt;0)=TRUE,"Special Characters Found in Account field","")</f>
        <v/>
      </c>
      <c r="Z57" s="2" t="str" cm="1">
        <f t="array" ref="Z57">IF(SUM(--ISNUMBER(SEARCH({1,2,3,4,5,6,7,8,9,0},MID(H57,(SEARCH(" E ",H57)-1),1))))+SUM(--ISNUMBER(SEARCH({1,2,3,4,5,6,7,8,9,0},MID(H57,(SEARCH(" E ",H57)+3),1))))=2,"",IF(SUM(--ISNUMBER(SEARCH({"Parte E","Apoquindo N"},H57)))&gt;0,"",IF(OR(RIGHT(H57,3)=" NE",RIGHT(H57,3)=" NW",RIGHT(H57,3)=" SW",RIGHT(H57,3)=" SE",RIGHT(H57,2)=" N",RIGHT(H57,2)=" E",RIGHT(H57,2)=" W",RIGHT(H57,2)=" S",LEFT(H57,3)="NE ",LEFT(H57,3)="NW ",LEFT(H57,3)="SW ",LEFT(H57,3)="SE ",LEFT(H57,2)="N ",LEFT(H57,2)="E ",LEFT(H57,2)="W ",LEFT(H57,2)="S "),"Directional Check",IF(SUM(--ISNUMBER(SEARCH({" N "," E "," W "," S "," NE "," NW "," SW "," SE ","N.E","N.W","S.W","S.E","E.","N.","S.","W."},H57)))&gt;0,"Directional Check",IF(SUM(--ISNUMBER(SEARCH({1,2,3,4,5,6,7,8,9,0},MID(H57,(SEARCH("nd ",H57)-1),1))))+SUM(--ISNUMBER(SEARCH({1,2,3,4,5,6,7,8,9,0},MID(H57,(SEARCH("rd ",H57)-1),1)))+SUM(--ISNUMBER(SEARCH({1,2,3,4,5,6,7,8,9,0},MID(H57,(SEARCH("st ",H57)-1),1))))+SUM(--ISNUMBER(SEARCH({1,2,3,4,5,6,7,8,9,0},MID(H57,(SEARCH("th ",H57)-1),1)))))&gt;0,"","")))))</f>
        <v/>
      </c>
      <c r="AA57" s="2" t="str">
        <f>IF(IF(L57="US",IFERROR(VLOOKUP(J57,Country_Codes!$B:$B,1,0)=J57,"US State Code Error"),IF(L57="CA",IFERROR(VLOOKUP(J57,Country_Codes!$E:$E,1,0)=J57,"Canada State Code Error"),IF(L57="BR",IFERROR(VLOOKUP(J57,Country_Codes!$H:$H,1,0)=J57,"Brazil State Code Error"),IF(L57="AU",IFERROR(VLOOKUP(J57,Country_Codes!$K:$K,1,0)=J57,"Australia State Code Error"),""))))=TRUE,"",IF(L57="US",IFERROR(VLOOKUP(J57,Country_Codes!$B:$B,1,0)=J57,"US State Code Error"),IF(L57="CA",IFERROR(VLOOKUP(J57,Country_Codes!$E:$E,1,0)=J57,"Canada State Code Error"),IF(L57="BR",IFERROR(VLOOKUP(J57,Country_Codes!$H:$H,1,0)=J57,"Brazil State Code Error"),IF(L57="AU",IFERROR(VLOOKUP(J57,Country_Codes!$K:$K,1,0)=J57,"Australia State Code Error"),"")))))</f>
        <v/>
      </c>
      <c r="AB57" s="2" t="str">
        <f t="shared" si="32"/>
        <v/>
      </c>
      <c r="AC57" s="2" t="str" cm="1">
        <f t="array" ref="AC57">IFERROR(_xlfn.IFS(IF(AND(LEN(I57)=0,ISBLANK(I57)=FALSE),"",ISNUMBER(SEARCH(I57,H57))),"City/Postal Code/Country Found in Address",IF(AND(LEN(K57)=0,ISBLANK(K57)=FALSE),"",ISNUMBER(SEARCH(K57,H57))),"City/Postal Code/Country Found in Address",IF(AND(LEN(L57)=0,ISBLANK(L57)=FALSE),"",ISNUMBER(SEARCH(", "&amp;L57,H57))),"City/Postal Code/Country Found in Address",IF(AND(LEN(J57)=0,ISBLANK(J57)=FALSE),"",ISNUMBER(SEARCH(", "&amp;J57,H57))),"City/Postal Code/Country Found in Address",IF(AND(LEN(L57)=0,ISBLANK(L57)=FALSE),"",ISNUMBER(SEARCH(","&amp;L57,H57))),"City/Postal Code/Country Found in Address",IF(AND(LEN(J57)=0,ISBLANK(J57)=FALSE),"",ISNUMBER(SEARCH(","&amp;J57,H57))),"City/Postal Code/Country Found in Address"),"")</f>
        <v/>
      </c>
      <c r="AD57" s="2" t="str">
        <f t="shared" si="33"/>
        <v/>
      </c>
      <c r="AE57" s="2" t="str" cm="1">
        <f t="array" ref="AE57">IFERROR(IF(VLOOKUP(LEFT(M57,MIN(SEARCH({1,2,3,4,5,6,7,8,9,0},M57&amp;{1,2,3,4,5,6,7,8,9,0}))-1),Country_Codes!$N:$N,1,0)&gt;0,"PO Number may be incorrect",""),"")</f>
        <v/>
      </c>
      <c r="AF57" s="2" t="str">
        <f t="shared" si="34"/>
        <v/>
      </c>
      <c r="AG57" s="2" t="str">
        <f t="shared" si="35"/>
        <v/>
      </c>
      <c r="AH57" s="2" t="str">
        <f t="shared" si="36"/>
        <v/>
      </c>
      <c r="AI57" s="2" t="str" cm="1">
        <f t="array" ref="AI57">IF(G57="","",_xlfn.IFNA(_xlfn.IFS(L57=VLOOKUP(L57,Country_Codes!$M:$M,1,0)=TRUE,""),"Please check the country code"))</f>
        <v/>
      </c>
      <c r="AJ57" s="2" t="str">
        <f t="shared" si="37"/>
        <v/>
      </c>
      <c r="AK57" s="2"/>
      <c r="AM57" s="39">
        <f t="shared" si="43"/>
        <v>0</v>
      </c>
      <c r="AN57" s="39">
        <f t="shared" si="44"/>
        <v>0</v>
      </c>
      <c r="AO57" s="39">
        <f t="shared" si="45"/>
        <v>0</v>
      </c>
      <c r="AP57" s="39">
        <f t="shared" si="46"/>
        <v>0</v>
      </c>
      <c r="AQ57" s="39">
        <f t="shared" si="47"/>
        <v>0</v>
      </c>
      <c r="AV57" s="41">
        <v>45489</v>
      </c>
    </row>
    <row r="58" spans="1:48" ht="15.75" x14ac:dyDescent="0.25">
      <c r="A58" s="40">
        <v>45911</v>
      </c>
      <c r="B58" s="11" t="s">
        <v>475</v>
      </c>
      <c r="C58" s="11" t="s">
        <v>3</v>
      </c>
      <c r="D58" s="11" t="s">
        <v>1614</v>
      </c>
      <c r="E58" s="11" t="s">
        <v>1615</v>
      </c>
      <c r="F58" s="11" t="s">
        <v>598</v>
      </c>
      <c r="G58" s="11" t="s">
        <v>494</v>
      </c>
      <c r="H58" s="11" t="s">
        <v>1616</v>
      </c>
      <c r="I58" s="11" t="s">
        <v>1617</v>
      </c>
      <c r="J58" s="11" t="s">
        <v>53</v>
      </c>
      <c r="K58" s="11" t="s">
        <v>1618</v>
      </c>
      <c r="L58" s="11" t="s">
        <v>33</v>
      </c>
      <c r="M58" s="11" t="s">
        <v>927</v>
      </c>
      <c r="N58" s="11"/>
      <c r="O58" s="11" t="s">
        <v>654</v>
      </c>
      <c r="P58" s="11" t="s">
        <v>1619</v>
      </c>
      <c r="Q58" s="7"/>
      <c r="R58" s="2" t="str">
        <f t="shared" si="27"/>
        <v>Unique Record</v>
      </c>
      <c r="S58" s="2" t="str">
        <f t="shared" si="28"/>
        <v/>
      </c>
      <c r="T58" s="2" t="str">
        <f t="shared" si="29"/>
        <v/>
      </c>
      <c r="U58" s="2" t="str">
        <f t="shared" si="30"/>
        <v/>
      </c>
      <c r="V58" s="2" t="str">
        <f t="shared" si="31"/>
        <v/>
      </c>
      <c r="W58" s="2" t="str">
        <f t="shared" si="10"/>
        <v/>
      </c>
      <c r="X58" s="2" t="str" cm="1">
        <f t="array" ref="X58">IF((SUMPRODUCT(--ISNUMBER(SEARCH({"!","@","#","$","%","^","&amp;","~*","(",")","_","+","=","{","}","[","]","|","\",":",";","'","""","&lt;","&gt;",",",".","~?","/","~~","`"}, I58)))&gt;0)=TRUE,"Special Characters Found in City","")</f>
        <v/>
      </c>
      <c r="Y58" s="2" t="str" cm="1">
        <f t="array" ref="Y58">IF((SUMPRODUCT(--ISNUMBER(SEARCH({"!","@","#","$","%","^","~*","(",")","_","+","=","{","}","[","]","|","\",":",";","'","""","&lt;","&gt;","~?","/","~~","`"},F58)))&gt;0)=TRUE,"Special Characters Found in Account field","")</f>
        <v/>
      </c>
      <c r="Z58" s="2" t="str" cm="1">
        <f t="array" ref="Z58">IF(SUM(--ISNUMBER(SEARCH({1,2,3,4,5,6,7,8,9,0},MID(H58,(SEARCH(" E ",H58)-1),1))))+SUM(--ISNUMBER(SEARCH({1,2,3,4,5,6,7,8,9,0},MID(H58,(SEARCH(" E ",H58)+3),1))))=2,"",IF(SUM(--ISNUMBER(SEARCH({"Parte E","Apoquindo N"},H58)))&gt;0,"",IF(OR(RIGHT(H58,3)=" NE",RIGHT(H58,3)=" NW",RIGHT(H58,3)=" SW",RIGHT(H58,3)=" SE",RIGHT(H58,2)=" N",RIGHT(H58,2)=" E",RIGHT(H58,2)=" W",RIGHT(H58,2)=" S",LEFT(H58,3)="NE ",LEFT(H58,3)="NW ",LEFT(H58,3)="SW ",LEFT(H58,3)="SE ",LEFT(H58,2)="N ",LEFT(H58,2)="E ",LEFT(H58,2)="W ",LEFT(H58,2)="S "),"Directional Check",IF(SUM(--ISNUMBER(SEARCH({" N "," E "," W "," S "," NE "," NW "," SW "," SE ","N.E","N.W","S.W","S.E","E.","N.","S.","W."},H58)))&gt;0,"Directional Check",IF(SUM(--ISNUMBER(SEARCH({1,2,3,4,5,6,7,8,9,0},MID(H58,(SEARCH("nd ",H58)-1),1))))+SUM(--ISNUMBER(SEARCH({1,2,3,4,5,6,7,8,9,0},MID(H58,(SEARCH("rd ",H58)-1),1)))+SUM(--ISNUMBER(SEARCH({1,2,3,4,5,6,7,8,9,0},MID(H58,(SEARCH("st ",H58)-1),1))))+SUM(--ISNUMBER(SEARCH({1,2,3,4,5,6,7,8,9,0},MID(H58,(SEARCH("th ",H58)-1),1)))))&gt;0,"","")))))</f>
        <v/>
      </c>
      <c r="AA58" s="2" t="str">
        <f>IF(IF(L58="US",IFERROR(VLOOKUP(J58,Country_Codes!$B:$B,1,0)=J58,"US State Code Error"),IF(L58="CA",IFERROR(VLOOKUP(J58,Country_Codes!$E:$E,1,0)=J58,"Canada State Code Error"),IF(L58="BR",IFERROR(VLOOKUP(J58,Country_Codes!$H:$H,1,0)=J58,"Brazil State Code Error"),IF(L58="AU",IFERROR(VLOOKUP(J58,Country_Codes!$K:$K,1,0)=J58,"Australia State Code Error"),""))))=TRUE,"",IF(L58="US",IFERROR(VLOOKUP(J58,Country_Codes!$B:$B,1,0)=J58,"US State Code Error"),IF(L58="CA",IFERROR(VLOOKUP(J58,Country_Codes!$E:$E,1,0)=J58,"Canada State Code Error"),IF(L58="BR",IFERROR(VLOOKUP(J58,Country_Codes!$H:$H,1,0)=J58,"Brazil State Code Error"),IF(L58="AU",IFERROR(VLOOKUP(J58,Country_Codes!$K:$K,1,0)=J58,"Australia State Code Error"),"")))))</f>
        <v/>
      </c>
      <c r="AB58" s="2" t="str">
        <f t="shared" si="32"/>
        <v/>
      </c>
      <c r="AC58" s="2" t="str" cm="1">
        <f t="array" ref="AC58">IFERROR(_xlfn.IFS(IF(AND(LEN(I58)=0,ISBLANK(I58)=FALSE),"",ISNUMBER(SEARCH(I58,H58))),"City/Postal Code/Country Found in Address",IF(AND(LEN(K58)=0,ISBLANK(K58)=FALSE),"",ISNUMBER(SEARCH(K58,H58))),"City/Postal Code/Country Found in Address",IF(AND(LEN(L58)=0,ISBLANK(L58)=FALSE),"",ISNUMBER(SEARCH(", "&amp;L58,H58))),"City/Postal Code/Country Found in Address",IF(AND(LEN(J58)=0,ISBLANK(J58)=FALSE),"",ISNUMBER(SEARCH(", "&amp;J58,H58))),"City/Postal Code/Country Found in Address",IF(AND(LEN(L58)=0,ISBLANK(L58)=FALSE),"",ISNUMBER(SEARCH(","&amp;L58,H58))),"City/Postal Code/Country Found in Address",IF(AND(LEN(J58)=0,ISBLANK(J58)=FALSE),"",ISNUMBER(SEARCH(","&amp;J58,H58))),"City/Postal Code/Country Found in Address"),"")</f>
        <v/>
      </c>
      <c r="AD58" s="2" t="str">
        <f t="shared" si="33"/>
        <v/>
      </c>
      <c r="AE58" s="2" t="str" cm="1">
        <f t="array" ref="AE58">IFERROR(IF(VLOOKUP(LEFT(M58,MIN(SEARCH({1,2,3,4,5,6,7,8,9,0},M58&amp;{1,2,3,4,5,6,7,8,9,0}))-1),Country_Codes!$N:$N,1,0)&gt;0,"PO Number may be incorrect",""),"")</f>
        <v/>
      </c>
      <c r="AF58" s="2" t="str">
        <f t="shared" si="34"/>
        <v/>
      </c>
      <c r="AG58" s="2" t="str">
        <f t="shared" si="35"/>
        <v/>
      </c>
      <c r="AH58" s="2" t="str">
        <f t="shared" si="36"/>
        <v/>
      </c>
      <c r="AI58" s="2" t="str" cm="1">
        <f t="array" ref="AI58">IF(G58="","",_xlfn.IFNA(_xlfn.IFS(L58=VLOOKUP(L58,Country_Codes!$M:$M,1,0)=TRUE,""),"Please check the country code"))</f>
        <v/>
      </c>
      <c r="AJ58" s="2" t="str">
        <f t="shared" si="37"/>
        <v/>
      </c>
      <c r="AK58" s="2"/>
      <c r="AM58" s="39">
        <f t="shared" si="43"/>
        <v>0</v>
      </c>
      <c r="AN58" s="39">
        <f t="shared" si="44"/>
        <v>0</v>
      </c>
      <c r="AO58" s="39">
        <f t="shared" si="45"/>
        <v>0</v>
      </c>
      <c r="AP58" s="39">
        <f t="shared" si="46"/>
        <v>0</v>
      </c>
      <c r="AQ58" s="39">
        <f t="shared" si="47"/>
        <v>0</v>
      </c>
      <c r="AV58" s="41">
        <v>45490</v>
      </c>
    </row>
    <row r="59" spans="1:48" ht="15.75" x14ac:dyDescent="0.25">
      <c r="A59" s="40">
        <v>45511</v>
      </c>
      <c r="B59" s="11" t="s">
        <v>475</v>
      </c>
      <c r="C59" s="11" t="s">
        <v>12</v>
      </c>
      <c r="D59" s="11" t="s">
        <v>1620</v>
      </c>
      <c r="E59" s="11" t="s">
        <v>1621</v>
      </c>
      <c r="F59" s="11" t="s">
        <v>588</v>
      </c>
      <c r="G59" s="11" t="s">
        <v>497</v>
      </c>
      <c r="H59" s="11" t="s">
        <v>1622</v>
      </c>
      <c r="I59" s="11" t="s">
        <v>1623</v>
      </c>
      <c r="J59" s="11" t="s">
        <v>47</v>
      </c>
      <c r="K59" s="11" t="s">
        <v>1624</v>
      </c>
      <c r="L59" s="11" t="s">
        <v>33</v>
      </c>
      <c r="M59" s="11" t="s">
        <v>1043</v>
      </c>
      <c r="N59" s="11"/>
      <c r="O59" s="11" t="s">
        <v>1625</v>
      </c>
      <c r="P59" s="11" t="s">
        <v>1626</v>
      </c>
      <c r="Q59" s="7"/>
      <c r="R59" s="2" t="str">
        <f t="shared" si="27"/>
        <v>Unique Record</v>
      </c>
      <c r="S59" s="2" t="str">
        <f t="shared" si="28"/>
        <v/>
      </c>
      <c r="T59" s="2" t="str">
        <f t="shared" si="29"/>
        <v/>
      </c>
      <c r="U59" s="2" t="str">
        <f t="shared" si="30"/>
        <v/>
      </c>
      <c r="V59" s="2" t="str">
        <f t="shared" si="31"/>
        <v/>
      </c>
      <c r="W59" s="2" t="str">
        <f t="shared" si="10"/>
        <v/>
      </c>
      <c r="X59" s="2" t="str" cm="1">
        <f t="array" ref="X59">IF((SUMPRODUCT(--ISNUMBER(SEARCH({"!","@","#","$","%","^","&amp;","~*","(",")","_","+","=","{","}","[","]","|","\",":",";","'","""","&lt;","&gt;",",",".","~?","/","~~","`"}, I59)))&gt;0)=TRUE,"Special Characters Found in City","")</f>
        <v/>
      </c>
      <c r="Y59" s="2" t="str" cm="1">
        <f t="array" ref="Y59">IF((SUMPRODUCT(--ISNUMBER(SEARCH({"!","@","#","$","%","^","~*","(",")","_","+","=","{","}","[","]","|","\",":",";","'","""","&lt;","&gt;","~?","/","~~","`"},F59)))&gt;0)=TRUE,"Special Characters Found in Account field","")</f>
        <v/>
      </c>
      <c r="Z59" s="2" t="str" cm="1">
        <f t="array" ref="Z59">IF(SUM(--ISNUMBER(SEARCH({1,2,3,4,5,6,7,8,9,0},MID(H59,(SEARCH(" E ",H59)-1),1))))+SUM(--ISNUMBER(SEARCH({1,2,3,4,5,6,7,8,9,0},MID(H59,(SEARCH(" E ",H59)+3),1))))=2,"",IF(SUM(--ISNUMBER(SEARCH({"Parte E","Apoquindo N"},H59)))&gt;0,"",IF(OR(RIGHT(H59,3)=" NE",RIGHT(H59,3)=" NW",RIGHT(H59,3)=" SW",RIGHT(H59,3)=" SE",RIGHT(H59,2)=" N",RIGHT(H59,2)=" E",RIGHT(H59,2)=" W",RIGHT(H59,2)=" S",LEFT(H59,3)="NE ",LEFT(H59,3)="NW ",LEFT(H59,3)="SW ",LEFT(H59,3)="SE ",LEFT(H59,2)="N ",LEFT(H59,2)="E ",LEFT(H59,2)="W ",LEFT(H59,2)="S "),"Directional Check",IF(SUM(--ISNUMBER(SEARCH({" N "," E "," W "," S "," NE "," NW "," SW "," SE ","N.E","N.W","S.W","S.E","E.","N.","S.","W."},H59)))&gt;0,"Directional Check",IF(SUM(--ISNUMBER(SEARCH({1,2,3,4,5,6,7,8,9,0},MID(H59,(SEARCH("nd ",H59)-1),1))))+SUM(--ISNUMBER(SEARCH({1,2,3,4,5,6,7,8,9,0},MID(H59,(SEARCH("rd ",H59)-1),1)))+SUM(--ISNUMBER(SEARCH({1,2,3,4,5,6,7,8,9,0},MID(H59,(SEARCH("st ",H59)-1),1))))+SUM(--ISNUMBER(SEARCH({1,2,3,4,5,6,7,8,9,0},MID(H59,(SEARCH("th ",H59)-1),1)))))&gt;0,"","")))))</f>
        <v/>
      </c>
      <c r="AA59" s="2" t="str">
        <f>IF(IF(L59="US",IFERROR(VLOOKUP(J59,Country_Codes!$B:$B,1,0)=J59,"US State Code Error"),IF(L59="CA",IFERROR(VLOOKUP(J59,Country_Codes!$E:$E,1,0)=J59,"Canada State Code Error"),IF(L59="BR",IFERROR(VLOOKUP(J59,Country_Codes!$H:$H,1,0)=J59,"Brazil State Code Error"),IF(L59="AU",IFERROR(VLOOKUP(J59,Country_Codes!$K:$K,1,0)=J59,"Australia State Code Error"),""))))=TRUE,"",IF(L59="US",IFERROR(VLOOKUP(J59,Country_Codes!$B:$B,1,0)=J59,"US State Code Error"),IF(L59="CA",IFERROR(VLOOKUP(J59,Country_Codes!$E:$E,1,0)=J59,"Canada State Code Error"),IF(L59="BR",IFERROR(VLOOKUP(J59,Country_Codes!$H:$H,1,0)=J59,"Brazil State Code Error"),IF(L59="AU",IFERROR(VLOOKUP(J59,Country_Codes!$K:$K,1,0)=J59,"Australia State Code Error"),"")))))</f>
        <v/>
      </c>
      <c r="AB59" s="2" t="str">
        <f t="shared" si="32"/>
        <v/>
      </c>
      <c r="AC59" s="2" t="str" cm="1">
        <f t="array" ref="AC59">IFERROR(_xlfn.IFS(IF(AND(LEN(I59)=0,ISBLANK(I59)=FALSE),"",ISNUMBER(SEARCH(I59,H59))),"City/Postal Code/Country Found in Address",IF(AND(LEN(K59)=0,ISBLANK(K59)=FALSE),"",ISNUMBER(SEARCH(K59,H59))),"City/Postal Code/Country Found in Address",IF(AND(LEN(L59)=0,ISBLANK(L59)=FALSE),"",ISNUMBER(SEARCH(", "&amp;L59,H59))),"City/Postal Code/Country Found in Address",IF(AND(LEN(J59)=0,ISBLANK(J59)=FALSE),"",ISNUMBER(SEARCH(", "&amp;J59,H59))),"City/Postal Code/Country Found in Address",IF(AND(LEN(L59)=0,ISBLANK(L59)=FALSE),"",ISNUMBER(SEARCH(","&amp;L59,H59))),"City/Postal Code/Country Found in Address",IF(AND(LEN(J59)=0,ISBLANK(J59)=FALSE),"",ISNUMBER(SEARCH(","&amp;J59,H59))),"City/Postal Code/Country Found in Address"),"")</f>
        <v/>
      </c>
      <c r="AD59" s="2" t="str">
        <f t="shared" si="33"/>
        <v/>
      </c>
      <c r="AE59" s="2" t="str" cm="1">
        <f t="array" ref="AE59">IFERROR(IF(VLOOKUP(LEFT(M59,MIN(SEARCH({1,2,3,4,5,6,7,8,9,0},M59&amp;{1,2,3,4,5,6,7,8,9,0}))-1),Country_Codes!$N:$N,1,0)&gt;0,"PO Number may be incorrect",""),"")</f>
        <v/>
      </c>
      <c r="AF59" s="2" t="str">
        <f t="shared" si="34"/>
        <v/>
      </c>
      <c r="AG59" s="2" t="str">
        <f t="shared" si="35"/>
        <v/>
      </c>
      <c r="AH59" s="2" t="str">
        <f t="shared" si="36"/>
        <v/>
      </c>
      <c r="AI59" s="2" t="str" cm="1">
        <f t="array" ref="AI59">IF(G59="","",_xlfn.IFNA(_xlfn.IFS(L59=VLOOKUP(L59,Country_Codes!$M:$M,1,0)=TRUE,""),"Please check the country code"))</f>
        <v/>
      </c>
      <c r="AJ59" s="2" t="str">
        <f t="shared" si="37"/>
        <v/>
      </c>
      <c r="AK59" s="2"/>
      <c r="AM59" s="39">
        <f t="shared" si="43"/>
        <v>0</v>
      </c>
      <c r="AN59" s="39">
        <f t="shared" si="44"/>
        <v>0</v>
      </c>
      <c r="AO59" s="39">
        <f t="shared" si="45"/>
        <v>0</v>
      </c>
      <c r="AP59" s="39">
        <f t="shared" si="46"/>
        <v>0</v>
      </c>
      <c r="AQ59" s="39">
        <f t="shared" si="47"/>
        <v>0</v>
      </c>
      <c r="AV59" s="41">
        <v>45491</v>
      </c>
    </row>
    <row r="60" spans="1:48" ht="15.75" x14ac:dyDescent="0.25">
      <c r="A60" s="40">
        <v>46048</v>
      </c>
      <c r="B60" s="11" t="s">
        <v>473</v>
      </c>
      <c r="C60" s="11" t="s">
        <v>11</v>
      </c>
      <c r="D60" s="11" t="s">
        <v>1362</v>
      </c>
      <c r="E60" s="11" t="s">
        <v>1627</v>
      </c>
      <c r="F60" s="11" t="s">
        <v>479</v>
      </c>
      <c r="G60" s="11" t="s">
        <v>498</v>
      </c>
      <c r="H60" s="11" t="s">
        <v>1628</v>
      </c>
      <c r="I60" s="11" t="s">
        <v>1629</v>
      </c>
      <c r="J60" s="11" t="s">
        <v>147</v>
      </c>
      <c r="K60" s="11" t="s">
        <v>1630</v>
      </c>
      <c r="L60" s="11" t="s">
        <v>57</v>
      </c>
      <c r="M60" s="11" t="s">
        <v>1631</v>
      </c>
      <c r="N60" s="11"/>
      <c r="O60" s="11" t="s">
        <v>1632</v>
      </c>
      <c r="P60" s="11" t="s">
        <v>1633</v>
      </c>
      <c r="Q60" s="7"/>
      <c r="R60" s="2" t="str">
        <f t="shared" si="27"/>
        <v>Unique Record</v>
      </c>
      <c r="S60" s="2" t="str">
        <f t="shared" si="28"/>
        <v/>
      </c>
      <c r="T60" s="2" t="str">
        <f t="shared" si="29"/>
        <v/>
      </c>
      <c r="U60" s="2" t="str">
        <f t="shared" si="30"/>
        <v/>
      </c>
      <c r="V60" s="2" t="str">
        <f t="shared" si="31"/>
        <v/>
      </c>
      <c r="W60" s="2" t="str">
        <f t="shared" si="10"/>
        <v/>
      </c>
      <c r="X60" s="2" t="str" cm="1">
        <f t="array" ref="X60">IF((SUMPRODUCT(--ISNUMBER(SEARCH({"!","@","#","$","%","^","&amp;","~*","(",")","_","+","=","{","}","[","]","|","\",":",";","'","""","&lt;","&gt;",",",".","~?","/","~~","`"}, I60)))&gt;0)=TRUE,"Special Characters Found in City","")</f>
        <v/>
      </c>
      <c r="Y60" s="2" t="str" cm="1">
        <f t="array" ref="Y60">IF((SUMPRODUCT(--ISNUMBER(SEARCH({"!","@","#","$","%","^","~*","(",")","_","+","=","{","}","[","]","|","\",":",";","'","""","&lt;","&gt;","~?","/","~~","`"},F60)))&gt;0)=TRUE,"Special Characters Found in Account field","")</f>
        <v/>
      </c>
      <c r="Z60" s="2" t="str" cm="1">
        <f t="array" ref="Z60">IF(SUM(--ISNUMBER(SEARCH({1,2,3,4,5,6,7,8,9,0},MID(H60,(SEARCH(" E ",H60)-1),1))))+SUM(--ISNUMBER(SEARCH({1,2,3,4,5,6,7,8,9,0},MID(H60,(SEARCH(" E ",H60)+3),1))))=2,"",IF(SUM(--ISNUMBER(SEARCH({"Parte E","Apoquindo N"},H60)))&gt;0,"",IF(OR(RIGHT(H60,3)=" NE",RIGHT(H60,3)=" NW",RIGHT(H60,3)=" SW",RIGHT(H60,3)=" SE",RIGHT(H60,2)=" N",RIGHT(H60,2)=" E",RIGHT(H60,2)=" W",RIGHT(H60,2)=" S",LEFT(H60,3)="NE ",LEFT(H60,3)="NW ",LEFT(H60,3)="SW ",LEFT(H60,3)="SE ",LEFT(H60,2)="N ",LEFT(H60,2)="E ",LEFT(H60,2)="W ",LEFT(H60,2)="S "),"Directional Check",IF(SUM(--ISNUMBER(SEARCH({" N "," E "," W "," S "," NE "," NW "," SW "," SE ","N.E","N.W","S.W","S.E","E.","N.","S.","W."},H60)))&gt;0,"Directional Check",IF(SUM(--ISNUMBER(SEARCH({1,2,3,4,5,6,7,8,9,0},MID(H60,(SEARCH("nd ",H60)-1),1))))+SUM(--ISNUMBER(SEARCH({1,2,3,4,5,6,7,8,9,0},MID(H60,(SEARCH("rd ",H60)-1),1)))+SUM(--ISNUMBER(SEARCH({1,2,3,4,5,6,7,8,9,0},MID(H60,(SEARCH("st ",H60)-1),1))))+SUM(--ISNUMBER(SEARCH({1,2,3,4,5,6,7,8,9,0},MID(H60,(SEARCH("th ",H60)-1),1)))))&gt;0,"","")))))</f>
        <v/>
      </c>
      <c r="AA60" s="2" t="str">
        <f>IF(IF(L60="US",IFERROR(VLOOKUP(J60,Country_Codes!$B:$B,1,0)=J60,"US State Code Error"),IF(L60="CA",IFERROR(VLOOKUP(J60,Country_Codes!$E:$E,1,0)=J60,"Canada State Code Error"),IF(L60="BR",IFERROR(VLOOKUP(J60,Country_Codes!$H:$H,1,0)=J60,"Brazil State Code Error"),IF(L60="AU",IFERROR(VLOOKUP(J60,Country_Codes!$K:$K,1,0)=J60,"Australia State Code Error"),""))))=TRUE,"",IF(L60="US",IFERROR(VLOOKUP(J60,Country_Codes!$B:$B,1,0)=J60,"US State Code Error"),IF(L60="CA",IFERROR(VLOOKUP(J60,Country_Codes!$E:$E,1,0)=J60,"Canada State Code Error"),IF(L60="BR",IFERROR(VLOOKUP(J60,Country_Codes!$H:$H,1,0)=J60,"Brazil State Code Error"),IF(L60="AU",IFERROR(VLOOKUP(J60,Country_Codes!$K:$K,1,0)=J60,"Australia State Code Error"),"")))))</f>
        <v/>
      </c>
      <c r="AB60" s="2" t="str">
        <f t="shared" si="32"/>
        <v/>
      </c>
      <c r="AC60" s="2" t="str" cm="1">
        <f t="array" ref="AC60">IFERROR(_xlfn.IFS(IF(AND(LEN(I60)=0,ISBLANK(I60)=FALSE),"",ISNUMBER(SEARCH(I60,H60))),"City/Postal Code/Country Found in Address",IF(AND(LEN(K60)=0,ISBLANK(K60)=FALSE),"",ISNUMBER(SEARCH(K60,H60))),"City/Postal Code/Country Found in Address",IF(AND(LEN(L60)=0,ISBLANK(L60)=FALSE),"",ISNUMBER(SEARCH(", "&amp;L60,H60))),"City/Postal Code/Country Found in Address",IF(AND(LEN(J60)=0,ISBLANK(J60)=FALSE),"",ISNUMBER(SEARCH(", "&amp;J60,H60))),"City/Postal Code/Country Found in Address",IF(AND(LEN(L60)=0,ISBLANK(L60)=FALSE),"",ISNUMBER(SEARCH(","&amp;L60,H60))),"City/Postal Code/Country Found in Address",IF(AND(LEN(J60)=0,ISBLANK(J60)=FALSE),"",ISNUMBER(SEARCH(","&amp;J60,H60))),"City/Postal Code/Country Found in Address"),"")</f>
        <v/>
      </c>
      <c r="AD60" s="2" t="str">
        <f t="shared" si="33"/>
        <v/>
      </c>
      <c r="AE60" s="2" t="str" cm="1">
        <f t="array" ref="AE60">IFERROR(IF(VLOOKUP(LEFT(M60,MIN(SEARCH({1,2,3,4,5,6,7,8,9,0},M60&amp;{1,2,3,4,5,6,7,8,9,0}))-1),Country_Codes!$N:$N,1,0)&gt;0,"PO Number may be incorrect",""),"")</f>
        <v/>
      </c>
      <c r="AF60" s="2" t="str">
        <f t="shared" si="34"/>
        <v/>
      </c>
      <c r="AG60" s="2" t="str">
        <f t="shared" si="35"/>
        <v/>
      </c>
      <c r="AH60" s="2" t="str">
        <f t="shared" si="36"/>
        <v/>
      </c>
      <c r="AI60" s="2" t="str" cm="1">
        <f t="array" ref="AI60">IF(G60="","",_xlfn.IFNA(_xlfn.IFS(L60=VLOOKUP(L60,Country_Codes!$M:$M,1,0)=TRUE,""),"Please check the country code"))</f>
        <v/>
      </c>
      <c r="AJ60" s="2" t="str">
        <f t="shared" si="37"/>
        <v/>
      </c>
      <c r="AK60" s="2"/>
      <c r="AM60" s="39">
        <f t="shared" si="43"/>
        <v>0</v>
      </c>
      <c r="AN60" s="39">
        <f t="shared" si="44"/>
        <v>0</v>
      </c>
      <c r="AO60" s="39">
        <f t="shared" si="45"/>
        <v>0</v>
      </c>
      <c r="AP60" s="39">
        <f t="shared" si="46"/>
        <v>0</v>
      </c>
      <c r="AQ60" s="39">
        <f t="shared" si="47"/>
        <v>0</v>
      </c>
      <c r="AV60" s="41">
        <v>45492</v>
      </c>
    </row>
    <row r="61" spans="1:48" ht="15.75" x14ac:dyDescent="0.25">
      <c r="A61" s="40">
        <v>45506</v>
      </c>
      <c r="B61" s="11" t="s">
        <v>473</v>
      </c>
      <c r="C61" s="11" t="s">
        <v>12</v>
      </c>
      <c r="D61" s="11" t="s">
        <v>1634</v>
      </c>
      <c r="E61" s="11" t="s">
        <v>1508</v>
      </c>
      <c r="F61" s="11" t="s">
        <v>489</v>
      </c>
      <c r="G61" s="11" t="s">
        <v>584</v>
      </c>
      <c r="H61" s="11" t="s">
        <v>1635</v>
      </c>
      <c r="I61" s="11" t="s">
        <v>1636</v>
      </c>
      <c r="J61" s="11" t="s">
        <v>147</v>
      </c>
      <c r="K61" s="11" t="s">
        <v>1637</v>
      </c>
      <c r="L61" s="11" t="s">
        <v>57</v>
      </c>
      <c r="M61" s="11" t="s">
        <v>1150</v>
      </c>
      <c r="N61" s="11"/>
      <c r="O61" s="11" t="s">
        <v>952</v>
      </c>
      <c r="P61" s="11" t="s">
        <v>1638</v>
      </c>
      <c r="Q61" s="7"/>
      <c r="R61" s="2" t="str">
        <f t="shared" si="27"/>
        <v>Unique Record</v>
      </c>
      <c r="S61" s="2" t="str">
        <f t="shared" si="28"/>
        <v/>
      </c>
      <c r="T61" s="2" t="str">
        <f t="shared" si="29"/>
        <v/>
      </c>
      <c r="U61" s="2" t="str">
        <f t="shared" si="30"/>
        <v/>
      </c>
      <c r="V61" s="2" t="str">
        <f t="shared" si="31"/>
        <v/>
      </c>
      <c r="W61" s="2" t="str">
        <f t="shared" si="10"/>
        <v/>
      </c>
      <c r="X61" s="2" t="str" cm="1">
        <f t="array" ref="X61">IF((SUMPRODUCT(--ISNUMBER(SEARCH({"!","@","#","$","%","^","&amp;","~*","(",")","_","+","=","{","}","[","]","|","\",":",";","'","""","&lt;","&gt;",",",".","~?","/","~~","`"}, I61)))&gt;0)=TRUE,"Special Characters Found in City","")</f>
        <v/>
      </c>
      <c r="Y61" s="2" t="str" cm="1">
        <f t="array" ref="Y61">IF((SUMPRODUCT(--ISNUMBER(SEARCH({"!","@","#","$","%","^","~*","(",")","_","+","=","{","}","[","]","|","\",":",";","'","""","&lt;","&gt;","~?","/","~~","`"},F61)))&gt;0)=TRUE,"Special Characters Found in Account field","")</f>
        <v/>
      </c>
      <c r="Z61" s="2" t="str" cm="1">
        <f t="array" ref="Z61">IF(SUM(--ISNUMBER(SEARCH({1,2,3,4,5,6,7,8,9,0},MID(H61,(SEARCH(" E ",H61)-1),1))))+SUM(--ISNUMBER(SEARCH({1,2,3,4,5,6,7,8,9,0},MID(H61,(SEARCH(" E ",H61)+3),1))))=2,"",IF(SUM(--ISNUMBER(SEARCH({"Parte E","Apoquindo N"},H61)))&gt;0,"",IF(OR(RIGHT(H61,3)=" NE",RIGHT(H61,3)=" NW",RIGHT(H61,3)=" SW",RIGHT(H61,3)=" SE",RIGHT(H61,2)=" N",RIGHT(H61,2)=" E",RIGHT(H61,2)=" W",RIGHT(H61,2)=" S",LEFT(H61,3)="NE ",LEFT(H61,3)="NW ",LEFT(H61,3)="SW ",LEFT(H61,3)="SE ",LEFT(H61,2)="N ",LEFT(H61,2)="E ",LEFT(H61,2)="W ",LEFT(H61,2)="S "),"Directional Check",IF(SUM(--ISNUMBER(SEARCH({" N "," E "," W "," S "," NE "," NW "," SW "," SE ","N.E","N.W","S.W","S.E","E.","N.","S.","W."},H61)))&gt;0,"Directional Check",IF(SUM(--ISNUMBER(SEARCH({1,2,3,4,5,6,7,8,9,0},MID(H61,(SEARCH("nd ",H61)-1),1))))+SUM(--ISNUMBER(SEARCH({1,2,3,4,5,6,7,8,9,0},MID(H61,(SEARCH("rd ",H61)-1),1)))+SUM(--ISNUMBER(SEARCH({1,2,3,4,5,6,7,8,9,0},MID(H61,(SEARCH("st ",H61)-1),1))))+SUM(--ISNUMBER(SEARCH({1,2,3,4,5,6,7,8,9,0},MID(H61,(SEARCH("th ",H61)-1),1)))))&gt;0,"","")))))</f>
        <v/>
      </c>
      <c r="AA61" s="2" t="str">
        <f>IF(IF(L61="US",IFERROR(VLOOKUP(J61,Country_Codes!$B:$B,1,0)=J61,"US State Code Error"),IF(L61="CA",IFERROR(VLOOKUP(J61,Country_Codes!$E:$E,1,0)=J61,"Canada State Code Error"),IF(L61="BR",IFERROR(VLOOKUP(J61,Country_Codes!$H:$H,1,0)=J61,"Brazil State Code Error"),IF(L61="AU",IFERROR(VLOOKUP(J61,Country_Codes!$K:$K,1,0)=J61,"Australia State Code Error"),""))))=TRUE,"",IF(L61="US",IFERROR(VLOOKUP(J61,Country_Codes!$B:$B,1,0)=J61,"US State Code Error"),IF(L61="CA",IFERROR(VLOOKUP(J61,Country_Codes!$E:$E,1,0)=J61,"Canada State Code Error"),IF(L61="BR",IFERROR(VLOOKUP(J61,Country_Codes!$H:$H,1,0)=J61,"Brazil State Code Error"),IF(L61="AU",IFERROR(VLOOKUP(J61,Country_Codes!$K:$K,1,0)=J61,"Australia State Code Error"),"")))))</f>
        <v/>
      </c>
      <c r="AB61" s="2" t="str">
        <f t="shared" si="32"/>
        <v/>
      </c>
      <c r="AC61" s="2" t="str" cm="1">
        <f t="array" ref="AC61">IFERROR(_xlfn.IFS(IF(AND(LEN(I61)=0,ISBLANK(I61)=FALSE),"",ISNUMBER(SEARCH(I61,H61))),"City/Postal Code/Country Found in Address",IF(AND(LEN(K61)=0,ISBLANK(K61)=FALSE),"",ISNUMBER(SEARCH(K61,H61))),"City/Postal Code/Country Found in Address",IF(AND(LEN(L61)=0,ISBLANK(L61)=FALSE),"",ISNUMBER(SEARCH(", "&amp;L61,H61))),"City/Postal Code/Country Found in Address",IF(AND(LEN(J61)=0,ISBLANK(J61)=FALSE),"",ISNUMBER(SEARCH(", "&amp;J61,H61))),"City/Postal Code/Country Found in Address",IF(AND(LEN(L61)=0,ISBLANK(L61)=FALSE),"",ISNUMBER(SEARCH(","&amp;L61,H61))),"City/Postal Code/Country Found in Address",IF(AND(LEN(J61)=0,ISBLANK(J61)=FALSE),"",ISNUMBER(SEARCH(","&amp;J61,H61))),"City/Postal Code/Country Found in Address"),"")</f>
        <v/>
      </c>
      <c r="AD61" s="2" t="str">
        <f t="shared" si="33"/>
        <v/>
      </c>
      <c r="AE61" s="2" t="str" cm="1">
        <f t="array" ref="AE61">IFERROR(IF(VLOOKUP(LEFT(M61,MIN(SEARCH({1,2,3,4,5,6,7,8,9,0},M61&amp;{1,2,3,4,5,6,7,8,9,0}))-1),Country_Codes!$N:$N,1,0)&gt;0,"PO Number may be incorrect",""),"")</f>
        <v/>
      </c>
      <c r="AF61" s="2" t="str">
        <f t="shared" si="34"/>
        <v/>
      </c>
      <c r="AG61" s="2" t="str">
        <f t="shared" si="35"/>
        <v/>
      </c>
      <c r="AH61" s="2" t="str">
        <f t="shared" si="36"/>
        <v/>
      </c>
      <c r="AI61" s="2" t="str" cm="1">
        <f t="array" ref="AI61">IF(G61="","",_xlfn.IFNA(_xlfn.IFS(L61=VLOOKUP(L61,Country_Codes!$M:$M,1,0)=TRUE,""),"Please check the country code"))</f>
        <v/>
      </c>
      <c r="AJ61" s="2" t="str">
        <f t="shared" si="37"/>
        <v/>
      </c>
      <c r="AK61" s="2"/>
      <c r="AM61" s="39">
        <f t="shared" si="43"/>
        <v>0</v>
      </c>
      <c r="AN61" s="39">
        <f t="shared" si="44"/>
        <v>0</v>
      </c>
      <c r="AO61" s="39">
        <f t="shared" si="45"/>
        <v>0</v>
      </c>
      <c r="AP61" s="39">
        <f t="shared" si="46"/>
        <v>0</v>
      </c>
      <c r="AQ61" s="39">
        <f t="shared" si="47"/>
        <v>0</v>
      </c>
      <c r="AV61" s="41">
        <v>45493</v>
      </c>
    </row>
    <row r="62" spans="1:48" ht="15.75" x14ac:dyDescent="0.25">
      <c r="A62" s="40">
        <v>45907</v>
      </c>
      <c r="B62" s="11" t="s">
        <v>1581</v>
      </c>
      <c r="C62" s="11" t="s">
        <v>9</v>
      </c>
      <c r="D62" s="11" t="s">
        <v>1306</v>
      </c>
      <c r="E62" s="11" t="s">
        <v>1639</v>
      </c>
      <c r="F62" s="11" t="s">
        <v>588</v>
      </c>
      <c r="G62" s="11" t="s">
        <v>495</v>
      </c>
      <c r="H62" s="11" t="s">
        <v>1640</v>
      </c>
      <c r="I62" s="11" t="s">
        <v>1641</v>
      </c>
      <c r="J62" s="11"/>
      <c r="K62" s="11" t="s">
        <v>1642</v>
      </c>
      <c r="L62" s="11" t="s">
        <v>46</v>
      </c>
      <c r="M62" s="11" t="s">
        <v>812</v>
      </c>
      <c r="N62" s="11"/>
      <c r="O62" s="11" t="s">
        <v>1643</v>
      </c>
      <c r="P62" s="11" t="s">
        <v>1644</v>
      </c>
      <c r="Q62" s="7"/>
      <c r="R62" s="2" t="str">
        <f t="shared" si="27"/>
        <v>Unique Record</v>
      </c>
      <c r="S62" s="2" t="str">
        <f t="shared" si="28"/>
        <v/>
      </c>
      <c r="T62" s="2" t="str">
        <f t="shared" si="29"/>
        <v/>
      </c>
      <c r="U62" s="2" t="str">
        <f t="shared" si="30"/>
        <v/>
      </c>
      <c r="V62" s="2" t="str">
        <f t="shared" si="31"/>
        <v/>
      </c>
      <c r="W62" s="2" t="str">
        <f t="shared" si="10"/>
        <v/>
      </c>
      <c r="X62" s="2" t="str" cm="1">
        <f t="array" ref="X62">IF((SUMPRODUCT(--ISNUMBER(SEARCH({"!","@","#","$","%","^","&amp;","~*","(",")","_","+","=","{","}","[","]","|","\",":",";","'","""","&lt;","&gt;",",",".","~?","/","~~","`"}, I62)))&gt;0)=TRUE,"Special Characters Found in City","")</f>
        <v/>
      </c>
      <c r="Y62" s="2" t="str" cm="1">
        <f t="array" ref="Y62">IF((SUMPRODUCT(--ISNUMBER(SEARCH({"!","@","#","$","%","^","~*","(",")","_","+","=","{","}","[","]","|","\",":",";","'","""","&lt;","&gt;","~?","/","~~","`"},F62)))&gt;0)=TRUE,"Special Characters Found in Account field","")</f>
        <v/>
      </c>
      <c r="Z62" s="2" t="str" cm="1">
        <f t="array" ref="Z62">IF(SUM(--ISNUMBER(SEARCH({1,2,3,4,5,6,7,8,9,0},MID(H62,(SEARCH(" E ",H62)-1),1))))+SUM(--ISNUMBER(SEARCH({1,2,3,4,5,6,7,8,9,0},MID(H62,(SEARCH(" E ",H62)+3),1))))=2,"",IF(SUM(--ISNUMBER(SEARCH({"Parte E","Apoquindo N"},H62)))&gt;0,"",IF(OR(RIGHT(H62,3)=" NE",RIGHT(H62,3)=" NW",RIGHT(H62,3)=" SW",RIGHT(H62,3)=" SE",RIGHT(H62,2)=" N",RIGHT(H62,2)=" E",RIGHT(H62,2)=" W",RIGHT(H62,2)=" S",LEFT(H62,3)="NE ",LEFT(H62,3)="NW ",LEFT(H62,3)="SW ",LEFT(H62,3)="SE ",LEFT(H62,2)="N ",LEFT(H62,2)="E ",LEFT(H62,2)="W ",LEFT(H62,2)="S "),"Directional Check",IF(SUM(--ISNUMBER(SEARCH({" N "," E "," W "," S "," NE "," NW "," SW "," SE ","N.E","N.W","S.W","S.E","E.","N.","S.","W."},H62)))&gt;0,"Directional Check",IF(SUM(--ISNUMBER(SEARCH({1,2,3,4,5,6,7,8,9,0},MID(H62,(SEARCH("nd ",H62)-1),1))))+SUM(--ISNUMBER(SEARCH({1,2,3,4,5,6,7,8,9,0},MID(H62,(SEARCH("rd ",H62)-1),1)))+SUM(--ISNUMBER(SEARCH({1,2,3,4,5,6,7,8,9,0},MID(H62,(SEARCH("st ",H62)-1),1))))+SUM(--ISNUMBER(SEARCH({1,2,3,4,5,6,7,8,9,0},MID(H62,(SEARCH("th ",H62)-1),1)))))&gt;0,"","")))))</f>
        <v/>
      </c>
      <c r="AA62" s="2" t="str">
        <f>IF(IF(L62="US",IFERROR(VLOOKUP(J62,Country_Codes!$B:$B,1,0)=J62,"US State Code Error"),IF(L62="CA",IFERROR(VLOOKUP(J62,Country_Codes!$E:$E,1,0)=J62,"Canada State Code Error"),IF(L62="BR",IFERROR(VLOOKUP(J62,Country_Codes!$H:$H,1,0)=J62,"Brazil State Code Error"),IF(L62="AU",IFERROR(VLOOKUP(J62,Country_Codes!$K:$K,1,0)=J62,"Australia State Code Error"),""))))=TRUE,"",IF(L62="US",IFERROR(VLOOKUP(J62,Country_Codes!$B:$B,1,0)=J62,"US State Code Error"),IF(L62="CA",IFERROR(VLOOKUP(J62,Country_Codes!$E:$E,1,0)=J62,"Canada State Code Error"),IF(L62="BR",IFERROR(VLOOKUP(J62,Country_Codes!$H:$H,1,0)=J62,"Brazil State Code Error"),IF(L62="AU",IFERROR(VLOOKUP(J62,Country_Codes!$K:$K,1,0)=J62,"Australia State Code Error"),"")))))</f>
        <v/>
      </c>
      <c r="AB62" s="2" t="str">
        <f t="shared" si="32"/>
        <v/>
      </c>
      <c r="AC62" s="2" t="str" cm="1">
        <f t="array" ref="AC62">IFERROR(_xlfn.IFS(IF(AND(LEN(I62)=0,ISBLANK(I62)=FALSE),"",ISNUMBER(SEARCH(I62,H62))),"City/Postal Code/Country Found in Address",IF(AND(LEN(K62)=0,ISBLANK(K62)=FALSE),"",ISNUMBER(SEARCH(K62,H62))),"City/Postal Code/Country Found in Address",IF(AND(LEN(L62)=0,ISBLANK(L62)=FALSE),"",ISNUMBER(SEARCH(", "&amp;L62,H62))),"City/Postal Code/Country Found in Address",IF(AND(LEN(J62)=0,ISBLANK(J62)=FALSE),"",ISNUMBER(SEARCH(", "&amp;J62,H62))),"City/Postal Code/Country Found in Address",IF(AND(LEN(L62)=0,ISBLANK(L62)=FALSE),"",ISNUMBER(SEARCH(","&amp;L62,H62))),"City/Postal Code/Country Found in Address",IF(AND(LEN(J62)=0,ISBLANK(J62)=FALSE),"",ISNUMBER(SEARCH(","&amp;J62,H62))),"City/Postal Code/Country Found in Address"),"")</f>
        <v/>
      </c>
      <c r="AD62" s="2" t="str">
        <f t="shared" si="33"/>
        <v/>
      </c>
      <c r="AE62" s="2" t="str" cm="1">
        <f t="array" ref="AE62">IFERROR(IF(VLOOKUP(LEFT(M62,MIN(SEARCH({1,2,3,4,5,6,7,8,9,0},M62&amp;{1,2,3,4,5,6,7,8,9,0}))-1),Country_Codes!$N:$N,1,0)&gt;0,"PO Number may be incorrect",""),"")</f>
        <v/>
      </c>
      <c r="AF62" s="2" t="str">
        <f t="shared" si="34"/>
        <v/>
      </c>
      <c r="AG62" s="2" t="str">
        <f t="shared" si="35"/>
        <v/>
      </c>
      <c r="AH62" s="2" t="str">
        <f t="shared" si="36"/>
        <v/>
      </c>
      <c r="AI62" s="2" t="str" cm="1">
        <f t="array" ref="AI62">IF(G62="","",_xlfn.IFNA(_xlfn.IFS(L62=VLOOKUP(L62,Country_Codes!$M:$M,1,0)=TRUE,""),"Please check the country code"))</f>
        <v/>
      </c>
      <c r="AJ62" s="2" t="str">
        <f t="shared" si="37"/>
        <v/>
      </c>
      <c r="AK62" s="2"/>
      <c r="AM62" s="39">
        <f t="shared" si="43"/>
        <v>0</v>
      </c>
      <c r="AN62" s="39">
        <f t="shared" si="44"/>
        <v>0</v>
      </c>
      <c r="AO62" s="39">
        <f t="shared" si="45"/>
        <v>0</v>
      </c>
      <c r="AP62" s="39">
        <f t="shared" si="46"/>
        <v>0</v>
      </c>
      <c r="AQ62" s="39">
        <f t="shared" si="47"/>
        <v>0</v>
      </c>
      <c r="AV62" s="41">
        <v>45496</v>
      </c>
    </row>
    <row r="63" spans="1:48" ht="15.75" x14ac:dyDescent="0.25">
      <c r="A63" s="40">
        <v>45798</v>
      </c>
      <c r="B63" s="11" t="s">
        <v>473</v>
      </c>
      <c r="C63" s="11" t="s">
        <v>9</v>
      </c>
      <c r="D63" s="11" t="s">
        <v>1645</v>
      </c>
      <c r="E63" s="11" t="s">
        <v>1646</v>
      </c>
      <c r="F63" s="11" t="s">
        <v>598</v>
      </c>
      <c r="G63" s="11" t="s">
        <v>495</v>
      </c>
      <c r="H63" s="11" t="s">
        <v>1647</v>
      </c>
      <c r="I63" s="11" t="s">
        <v>1346</v>
      </c>
      <c r="J63" s="11"/>
      <c r="K63" s="11" t="s">
        <v>1648</v>
      </c>
      <c r="L63" s="11" t="s">
        <v>46</v>
      </c>
      <c r="M63" s="11" t="s">
        <v>1458</v>
      </c>
      <c r="N63" s="11"/>
      <c r="O63" s="11" t="s">
        <v>1649</v>
      </c>
      <c r="P63" s="11" t="s">
        <v>1650</v>
      </c>
      <c r="Q63" s="7"/>
      <c r="R63" s="2" t="str">
        <f t="shared" si="27"/>
        <v/>
      </c>
      <c r="S63" s="2" t="str">
        <f t="shared" si="28"/>
        <v/>
      </c>
      <c r="T63" s="2" t="str">
        <f t="shared" si="29"/>
        <v/>
      </c>
      <c r="U63" s="2" t="str">
        <f t="shared" si="30"/>
        <v/>
      </c>
      <c r="V63" s="2" t="str">
        <f t="shared" si="31"/>
        <v/>
      </c>
      <c r="W63" s="2" t="str">
        <f t="shared" si="10"/>
        <v/>
      </c>
      <c r="X63" s="2" t="str" cm="1">
        <f t="array" ref="X63">IF((SUMPRODUCT(--ISNUMBER(SEARCH({"!","@","#","$","%","^","&amp;","~*","(",")","_","+","=","{","}","[","]","|","\",":",";","'","""","&lt;","&gt;",",",".","~?","/","~~","`"}, I63)))&gt;0)=TRUE,"Special Characters Found in City","")</f>
        <v/>
      </c>
      <c r="Y63" s="2" t="str" cm="1">
        <f t="array" ref="Y63">IF((SUMPRODUCT(--ISNUMBER(SEARCH({"!","@","#","$","%","^","~*","(",")","_","+","=","{","}","[","]","|","\",":",";","'","""","&lt;","&gt;","~?","/","~~","`"},F63)))&gt;0)=TRUE,"Special Characters Found in Account field","")</f>
        <v/>
      </c>
      <c r="Z63" s="2" t="str" cm="1">
        <f t="array" ref="Z63">IF(SUM(--ISNUMBER(SEARCH({1,2,3,4,5,6,7,8,9,0},MID(H63,(SEARCH(" E ",H63)-1),1))))+SUM(--ISNUMBER(SEARCH({1,2,3,4,5,6,7,8,9,0},MID(H63,(SEARCH(" E ",H63)+3),1))))=2,"",IF(SUM(--ISNUMBER(SEARCH({"Parte E","Apoquindo N"},H63)))&gt;0,"",IF(OR(RIGHT(H63,3)=" NE",RIGHT(H63,3)=" NW",RIGHT(H63,3)=" SW",RIGHT(H63,3)=" SE",RIGHT(H63,2)=" N",RIGHT(H63,2)=" E",RIGHT(H63,2)=" W",RIGHT(H63,2)=" S",LEFT(H63,3)="NE ",LEFT(H63,3)="NW ",LEFT(H63,3)="SW ",LEFT(H63,3)="SE ",LEFT(H63,2)="N ",LEFT(H63,2)="E ",LEFT(H63,2)="W ",LEFT(H63,2)="S "),"Directional Check",IF(SUM(--ISNUMBER(SEARCH({" N "," E "," W "," S "," NE "," NW "," SW "," SE ","N.E","N.W","S.W","S.E","E.","N.","S.","W."},H63)))&gt;0,"Directional Check",IF(SUM(--ISNUMBER(SEARCH({1,2,3,4,5,6,7,8,9,0},MID(H63,(SEARCH("nd ",H63)-1),1))))+SUM(--ISNUMBER(SEARCH({1,2,3,4,5,6,7,8,9,0},MID(H63,(SEARCH("rd ",H63)-1),1)))+SUM(--ISNUMBER(SEARCH({1,2,3,4,5,6,7,8,9,0},MID(H63,(SEARCH("st ",H63)-1),1))))+SUM(--ISNUMBER(SEARCH({1,2,3,4,5,6,7,8,9,0},MID(H63,(SEARCH("th ",H63)-1),1)))))&gt;0,"","")))))</f>
        <v/>
      </c>
      <c r="AA63" s="2" t="str">
        <f>IF(IF(L63="US",IFERROR(VLOOKUP(J63,Country_Codes!$B:$B,1,0)=J63,"US State Code Error"),IF(L63="CA",IFERROR(VLOOKUP(J63,Country_Codes!$E:$E,1,0)=J63,"Canada State Code Error"),IF(L63="BR",IFERROR(VLOOKUP(J63,Country_Codes!$H:$H,1,0)=J63,"Brazil State Code Error"),IF(L63="AU",IFERROR(VLOOKUP(J63,Country_Codes!$K:$K,1,0)=J63,"Australia State Code Error"),""))))=TRUE,"",IF(L63="US",IFERROR(VLOOKUP(J63,Country_Codes!$B:$B,1,0)=J63,"US State Code Error"),IF(L63="CA",IFERROR(VLOOKUP(J63,Country_Codes!$E:$E,1,0)=J63,"Canada State Code Error"),IF(L63="BR",IFERROR(VLOOKUP(J63,Country_Codes!$H:$H,1,0)=J63,"Brazil State Code Error"),IF(L63="AU",IFERROR(VLOOKUP(J63,Country_Codes!$K:$K,1,0)=J63,"Australia State Code Error"),"")))))</f>
        <v/>
      </c>
      <c r="AB63" s="2" t="str">
        <f t="shared" si="32"/>
        <v/>
      </c>
      <c r="AC63" s="2" t="str" cm="1">
        <f t="array" ref="AC63">IFERROR(_xlfn.IFS(IF(AND(LEN(I63)=0,ISBLANK(I63)=FALSE),"",ISNUMBER(SEARCH(I63,H63))),"City/Postal Code/Country Found in Address",IF(AND(LEN(K63)=0,ISBLANK(K63)=FALSE),"",ISNUMBER(SEARCH(K63,H63))),"City/Postal Code/Country Found in Address",IF(AND(LEN(L63)=0,ISBLANK(L63)=FALSE),"",ISNUMBER(SEARCH(", "&amp;L63,H63))),"City/Postal Code/Country Found in Address",IF(AND(LEN(J63)=0,ISBLANK(J63)=FALSE),"",ISNUMBER(SEARCH(", "&amp;J63,H63))),"City/Postal Code/Country Found in Address",IF(AND(LEN(L63)=0,ISBLANK(L63)=FALSE),"",ISNUMBER(SEARCH(","&amp;L63,H63))),"City/Postal Code/Country Found in Address",IF(AND(LEN(J63)=0,ISBLANK(J63)=FALSE),"",ISNUMBER(SEARCH(","&amp;J63,H63))),"City/Postal Code/Country Found in Address"),"")</f>
        <v/>
      </c>
      <c r="AD63" s="2" t="str">
        <f t="shared" si="33"/>
        <v/>
      </c>
      <c r="AE63" s="2" t="str" cm="1">
        <f t="array" ref="AE63">IFERROR(IF(VLOOKUP(LEFT(M63,MIN(SEARCH({1,2,3,4,5,6,7,8,9,0},M63&amp;{1,2,3,4,5,6,7,8,9,0}))-1),Country_Codes!$N:$N,1,0)&gt;0,"PO Number may be incorrect",""),"")</f>
        <v/>
      </c>
      <c r="AF63" s="2" t="str">
        <f t="shared" si="34"/>
        <v/>
      </c>
      <c r="AG63" s="2" t="str">
        <f t="shared" si="35"/>
        <v/>
      </c>
      <c r="AH63" s="2" t="str">
        <f t="shared" si="36"/>
        <v/>
      </c>
      <c r="AI63" s="2" t="str" cm="1">
        <f t="array" ref="AI63">IF(G63="","",_xlfn.IFNA(_xlfn.IFS(L63=VLOOKUP(L63,Country_Codes!$M:$M,1,0)=TRUE,""),"Please check the country code"))</f>
        <v/>
      </c>
      <c r="AJ63" s="2" t="str">
        <f t="shared" si="37"/>
        <v/>
      </c>
      <c r="AK63" s="2"/>
      <c r="AM63" s="39">
        <f t="shared" si="43"/>
        <v>0</v>
      </c>
      <c r="AN63" s="39">
        <f t="shared" si="44"/>
        <v>0</v>
      </c>
      <c r="AO63" s="39">
        <f t="shared" si="45"/>
        <v>0</v>
      </c>
      <c r="AP63" s="39">
        <f t="shared" si="46"/>
        <v>0</v>
      </c>
      <c r="AQ63" s="39">
        <f t="shared" si="47"/>
        <v>0</v>
      </c>
      <c r="AV63" s="41">
        <v>45497</v>
      </c>
    </row>
    <row r="64" spans="1:48" ht="15.75" x14ac:dyDescent="0.25">
      <c r="A64" s="40">
        <v>45954</v>
      </c>
      <c r="B64" s="11" t="s">
        <v>474</v>
      </c>
      <c r="C64" s="11" t="s">
        <v>11</v>
      </c>
      <c r="D64" s="11" t="s">
        <v>1651</v>
      </c>
      <c r="E64" s="11" t="s">
        <v>1652</v>
      </c>
      <c r="F64" s="11" t="s">
        <v>579</v>
      </c>
      <c r="G64" s="11" t="s">
        <v>496</v>
      </c>
      <c r="H64" s="11" t="s">
        <v>1653</v>
      </c>
      <c r="I64" s="11" t="s">
        <v>1654</v>
      </c>
      <c r="J64" s="11" t="s">
        <v>113</v>
      </c>
      <c r="K64" s="11" t="s">
        <v>1655</v>
      </c>
      <c r="L64" s="11" t="s">
        <v>33</v>
      </c>
      <c r="M64" s="11" t="s">
        <v>1385</v>
      </c>
      <c r="N64" s="11"/>
      <c r="O64" s="11" t="s">
        <v>1656</v>
      </c>
      <c r="P64" s="11" t="s">
        <v>1657</v>
      </c>
      <c r="Q64" s="7"/>
      <c r="R64" s="2" t="str">
        <f t="shared" si="27"/>
        <v>Unique Record</v>
      </c>
      <c r="S64" s="2" t="str">
        <f t="shared" si="28"/>
        <v/>
      </c>
      <c r="T64" s="2" t="str">
        <f t="shared" si="29"/>
        <v/>
      </c>
      <c r="U64" s="2" t="str">
        <f t="shared" si="30"/>
        <v/>
      </c>
      <c r="V64" s="2" t="str">
        <f t="shared" si="31"/>
        <v/>
      </c>
      <c r="W64" s="2" t="str">
        <f t="shared" si="10"/>
        <v/>
      </c>
      <c r="X64" s="2" t="str" cm="1">
        <f t="array" ref="X64">IF((SUMPRODUCT(--ISNUMBER(SEARCH({"!","@","#","$","%","^","&amp;","~*","(",")","_","+","=","{","}","[","]","|","\",":",";","'","""","&lt;","&gt;",",",".","~?","/","~~","`"}, I64)))&gt;0)=TRUE,"Special Characters Found in City","")</f>
        <v/>
      </c>
      <c r="Y64" s="2" t="str" cm="1">
        <f t="array" ref="Y64">IF((SUMPRODUCT(--ISNUMBER(SEARCH({"!","@","#","$","%","^","~*","(",")","_","+","=","{","}","[","]","|","\",":",";","'","""","&lt;","&gt;","~?","/","~~","`"},F64)))&gt;0)=TRUE,"Special Characters Found in Account field","")</f>
        <v/>
      </c>
      <c r="Z64" s="2" t="str" cm="1">
        <f t="array" ref="Z64">IF(SUM(--ISNUMBER(SEARCH({1,2,3,4,5,6,7,8,9,0},MID(H64,(SEARCH(" E ",H64)-1),1))))+SUM(--ISNUMBER(SEARCH({1,2,3,4,5,6,7,8,9,0},MID(H64,(SEARCH(" E ",H64)+3),1))))=2,"",IF(SUM(--ISNUMBER(SEARCH({"Parte E","Apoquindo N"},H64)))&gt;0,"",IF(OR(RIGHT(H64,3)=" NE",RIGHT(H64,3)=" NW",RIGHT(H64,3)=" SW",RIGHT(H64,3)=" SE",RIGHT(H64,2)=" N",RIGHT(H64,2)=" E",RIGHT(H64,2)=" W",RIGHT(H64,2)=" S",LEFT(H64,3)="NE ",LEFT(H64,3)="NW ",LEFT(H64,3)="SW ",LEFT(H64,3)="SE ",LEFT(H64,2)="N ",LEFT(H64,2)="E ",LEFT(H64,2)="W ",LEFT(H64,2)="S "),"Directional Check",IF(SUM(--ISNUMBER(SEARCH({" N "," E "," W "," S "," NE "," NW "," SW "," SE ","N.E","N.W","S.W","S.E","E.","N.","S.","W."},H64)))&gt;0,"Directional Check",IF(SUM(--ISNUMBER(SEARCH({1,2,3,4,5,6,7,8,9,0},MID(H64,(SEARCH("nd ",H64)-1),1))))+SUM(--ISNUMBER(SEARCH({1,2,3,4,5,6,7,8,9,0},MID(H64,(SEARCH("rd ",H64)-1),1)))+SUM(--ISNUMBER(SEARCH({1,2,3,4,5,6,7,8,9,0},MID(H64,(SEARCH("st ",H64)-1),1))))+SUM(--ISNUMBER(SEARCH({1,2,3,4,5,6,7,8,9,0},MID(H64,(SEARCH("th ",H64)-1),1)))))&gt;0,"","")))))</f>
        <v/>
      </c>
      <c r="AA64" s="2" t="str">
        <f>IF(IF(L64="US",IFERROR(VLOOKUP(J64,Country_Codes!$B:$B,1,0)=J64,"US State Code Error"),IF(L64="CA",IFERROR(VLOOKUP(J64,Country_Codes!$E:$E,1,0)=J64,"Canada State Code Error"),IF(L64="BR",IFERROR(VLOOKUP(J64,Country_Codes!$H:$H,1,0)=J64,"Brazil State Code Error"),IF(L64="AU",IFERROR(VLOOKUP(J64,Country_Codes!$K:$K,1,0)=J64,"Australia State Code Error"),""))))=TRUE,"",IF(L64="US",IFERROR(VLOOKUP(J64,Country_Codes!$B:$B,1,0)=J64,"US State Code Error"),IF(L64="CA",IFERROR(VLOOKUP(J64,Country_Codes!$E:$E,1,0)=J64,"Canada State Code Error"),IF(L64="BR",IFERROR(VLOOKUP(J64,Country_Codes!$H:$H,1,0)=J64,"Brazil State Code Error"),IF(L64="AU",IFERROR(VLOOKUP(J64,Country_Codes!$K:$K,1,0)=J64,"Australia State Code Error"),"")))))</f>
        <v/>
      </c>
      <c r="AB64" s="2" t="str">
        <f t="shared" si="32"/>
        <v/>
      </c>
      <c r="AC64" s="2" t="str" cm="1">
        <f t="array" ref="AC64">IFERROR(_xlfn.IFS(IF(AND(LEN(I64)=0,ISBLANK(I64)=FALSE),"",ISNUMBER(SEARCH(I64,H64))),"City/Postal Code/Country Found in Address",IF(AND(LEN(K64)=0,ISBLANK(K64)=FALSE),"",ISNUMBER(SEARCH(K64,H64))),"City/Postal Code/Country Found in Address",IF(AND(LEN(L64)=0,ISBLANK(L64)=FALSE),"",ISNUMBER(SEARCH(", "&amp;L64,H64))),"City/Postal Code/Country Found in Address",IF(AND(LEN(J64)=0,ISBLANK(J64)=FALSE),"",ISNUMBER(SEARCH(", "&amp;J64,H64))),"City/Postal Code/Country Found in Address",IF(AND(LEN(L64)=0,ISBLANK(L64)=FALSE),"",ISNUMBER(SEARCH(","&amp;L64,H64))),"City/Postal Code/Country Found in Address",IF(AND(LEN(J64)=0,ISBLANK(J64)=FALSE),"",ISNUMBER(SEARCH(","&amp;J64,H64))),"City/Postal Code/Country Found in Address"),"")</f>
        <v/>
      </c>
      <c r="AD64" s="2" t="str">
        <f t="shared" si="33"/>
        <v/>
      </c>
      <c r="AE64" s="2" t="str" cm="1">
        <f t="array" ref="AE64">IFERROR(IF(VLOOKUP(LEFT(M64,MIN(SEARCH({1,2,3,4,5,6,7,8,9,0},M64&amp;{1,2,3,4,5,6,7,8,9,0}))-1),Country_Codes!$N:$N,1,0)&gt;0,"PO Number may be incorrect",""),"")</f>
        <v/>
      </c>
      <c r="AF64" s="2" t="str">
        <f t="shared" si="34"/>
        <v/>
      </c>
      <c r="AG64" s="2" t="str">
        <f t="shared" si="35"/>
        <v/>
      </c>
      <c r="AH64" s="2" t="str">
        <f t="shared" si="36"/>
        <v/>
      </c>
      <c r="AI64" s="2" t="str" cm="1">
        <f t="array" ref="AI64">IF(G64="","",_xlfn.IFNA(_xlfn.IFS(L64=VLOOKUP(L64,Country_Codes!$M:$M,1,0)=TRUE,""),"Please check the country code"))</f>
        <v/>
      </c>
      <c r="AJ64" s="2" t="str">
        <f t="shared" si="37"/>
        <v/>
      </c>
      <c r="AK64" s="2"/>
      <c r="AM64" s="39">
        <f t="shared" si="43"/>
        <v>0</v>
      </c>
      <c r="AN64" s="39">
        <f t="shared" si="44"/>
        <v>0</v>
      </c>
      <c r="AO64" s="39">
        <f t="shared" si="45"/>
        <v>0</v>
      </c>
      <c r="AP64" s="39">
        <f t="shared" si="46"/>
        <v>0</v>
      </c>
      <c r="AQ64" s="39">
        <f t="shared" si="47"/>
        <v>0</v>
      </c>
      <c r="AV64" s="41">
        <v>45498</v>
      </c>
    </row>
    <row r="65" spans="1:48" ht="15.75" x14ac:dyDescent="0.25">
      <c r="A65" s="40">
        <v>46046</v>
      </c>
      <c r="B65" s="11" t="s">
        <v>473</v>
      </c>
      <c r="C65" s="11" t="s">
        <v>3</v>
      </c>
      <c r="D65" s="11" t="s">
        <v>1658</v>
      </c>
      <c r="E65" s="11" t="s">
        <v>1659</v>
      </c>
      <c r="F65" s="11" t="s">
        <v>479</v>
      </c>
      <c r="G65" s="11" t="s">
        <v>599</v>
      </c>
      <c r="H65" s="11" t="s">
        <v>1660</v>
      </c>
      <c r="I65" s="11" t="s">
        <v>1661</v>
      </c>
      <c r="J65" s="11" t="s">
        <v>147</v>
      </c>
      <c r="K65" s="11" t="s">
        <v>1662</v>
      </c>
      <c r="L65" s="11" t="s">
        <v>57</v>
      </c>
      <c r="M65" s="11" t="s">
        <v>1267</v>
      </c>
      <c r="N65" s="11"/>
      <c r="O65" s="11" t="s">
        <v>1663</v>
      </c>
      <c r="P65" s="11" t="s">
        <v>1664</v>
      </c>
      <c r="Q65" s="7"/>
      <c r="R65" s="2" t="str">
        <f t="shared" si="27"/>
        <v>Unique Record</v>
      </c>
      <c r="S65" s="2" t="str">
        <f t="shared" si="28"/>
        <v/>
      </c>
      <c r="T65" s="2" t="str">
        <f t="shared" si="29"/>
        <v/>
      </c>
      <c r="U65" s="2" t="str">
        <f t="shared" si="30"/>
        <v/>
      </c>
      <c r="V65" s="2" t="str">
        <f t="shared" si="31"/>
        <v/>
      </c>
      <c r="W65" s="2" t="str">
        <f t="shared" si="10"/>
        <v/>
      </c>
      <c r="X65" s="2" t="str" cm="1">
        <f t="array" ref="X65">IF((SUMPRODUCT(--ISNUMBER(SEARCH({"!","@","#","$","%","^","&amp;","~*","(",")","_","+","=","{","}","[","]","|","\",":",";","'","""","&lt;","&gt;",",",".","~?","/","~~","`"}, I65)))&gt;0)=TRUE,"Special Characters Found in City","")</f>
        <v/>
      </c>
      <c r="Y65" s="2" t="str" cm="1">
        <f t="array" ref="Y65">IF((SUMPRODUCT(--ISNUMBER(SEARCH({"!","@","#","$","%","^","~*","(",")","_","+","=","{","}","[","]","|","\",":",";","'","""","&lt;","&gt;","~?","/","~~","`"},F65)))&gt;0)=TRUE,"Special Characters Found in Account field","")</f>
        <v/>
      </c>
      <c r="Z65" s="2" t="str" cm="1">
        <f t="array" ref="Z65">IF(SUM(--ISNUMBER(SEARCH({1,2,3,4,5,6,7,8,9,0},MID(H65,(SEARCH(" E ",H65)-1),1))))+SUM(--ISNUMBER(SEARCH({1,2,3,4,5,6,7,8,9,0},MID(H65,(SEARCH(" E ",H65)+3),1))))=2,"",IF(SUM(--ISNUMBER(SEARCH({"Parte E","Apoquindo N"},H65)))&gt;0,"",IF(OR(RIGHT(H65,3)=" NE",RIGHT(H65,3)=" NW",RIGHT(H65,3)=" SW",RIGHT(H65,3)=" SE",RIGHT(H65,2)=" N",RIGHT(H65,2)=" E",RIGHT(H65,2)=" W",RIGHT(H65,2)=" S",LEFT(H65,3)="NE ",LEFT(H65,3)="NW ",LEFT(H65,3)="SW ",LEFT(H65,3)="SE ",LEFT(H65,2)="N ",LEFT(H65,2)="E ",LEFT(H65,2)="W ",LEFT(H65,2)="S "),"Directional Check",IF(SUM(--ISNUMBER(SEARCH({" N "," E "," W "," S "," NE "," NW "," SW "," SE ","N.E","N.W","S.W","S.E","E.","N.","S.","W."},H65)))&gt;0,"Directional Check",IF(SUM(--ISNUMBER(SEARCH({1,2,3,4,5,6,7,8,9,0},MID(H65,(SEARCH("nd ",H65)-1),1))))+SUM(--ISNUMBER(SEARCH({1,2,3,4,5,6,7,8,9,0},MID(H65,(SEARCH("rd ",H65)-1),1)))+SUM(--ISNUMBER(SEARCH({1,2,3,4,5,6,7,8,9,0},MID(H65,(SEARCH("st ",H65)-1),1))))+SUM(--ISNUMBER(SEARCH({1,2,3,4,5,6,7,8,9,0},MID(H65,(SEARCH("th ",H65)-1),1)))))&gt;0,"","")))))</f>
        <v/>
      </c>
      <c r="AA65" s="2" t="str">
        <f>IF(IF(L65="US",IFERROR(VLOOKUP(J65,Country_Codes!$B:$B,1,0)=J65,"US State Code Error"),IF(L65="CA",IFERROR(VLOOKUP(J65,Country_Codes!$E:$E,1,0)=J65,"Canada State Code Error"),IF(L65="BR",IFERROR(VLOOKUP(J65,Country_Codes!$H:$H,1,0)=J65,"Brazil State Code Error"),IF(L65="AU",IFERROR(VLOOKUP(J65,Country_Codes!$K:$K,1,0)=J65,"Australia State Code Error"),""))))=TRUE,"",IF(L65="US",IFERROR(VLOOKUP(J65,Country_Codes!$B:$B,1,0)=J65,"US State Code Error"),IF(L65="CA",IFERROR(VLOOKUP(J65,Country_Codes!$E:$E,1,0)=J65,"Canada State Code Error"),IF(L65="BR",IFERROR(VLOOKUP(J65,Country_Codes!$H:$H,1,0)=J65,"Brazil State Code Error"),IF(L65="AU",IFERROR(VLOOKUP(J65,Country_Codes!$K:$K,1,0)=J65,"Australia State Code Error"),"")))))</f>
        <v/>
      </c>
      <c r="AB65" s="2" t="str">
        <f t="shared" si="32"/>
        <v/>
      </c>
      <c r="AC65" s="2" t="str" cm="1">
        <f t="array" ref="AC65">IFERROR(_xlfn.IFS(IF(AND(LEN(I65)=0,ISBLANK(I65)=FALSE),"",ISNUMBER(SEARCH(I65,H65))),"City/Postal Code/Country Found in Address",IF(AND(LEN(K65)=0,ISBLANK(K65)=FALSE),"",ISNUMBER(SEARCH(K65,H65))),"City/Postal Code/Country Found in Address",IF(AND(LEN(L65)=0,ISBLANK(L65)=FALSE),"",ISNUMBER(SEARCH(", "&amp;L65,H65))),"City/Postal Code/Country Found in Address",IF(AND(LEN(J65)=0,ISBLANK(J65)=FALSE),"",ISNUMBER(SEARCH(", "&amp;J65,H65))),"City/Postal Code/Country Found in Address",IF(AND(LEN(L65)=0,ISBLANK(L65)=FALSE),"",ISNUMBER(SEARCH(","&amp;L65,H65))),"City/Postal Code/Country Found in Address",IF(AND(LEN(J65)=0,ISBLANK(J65)=FALSE),"",ISNUMBER(SEARCH(","&amp;J65,H65))),"City/Postal Code/Country Found in Address"),"")</f>
        <v/>
      </c>
      <c r="AD65" s="2" t="str">
        <f t="shared" si="33"/>
        <v/>
      </c>
      <c r="AE65" s="2" t="str" cm="1">
        <f t="array" ref="AE65">IFERROR(IF(VLOOKUP(LEFT(M65,MIN(SEARCH({1,2,3,4,5,6,7,8,9,0},M65&amp;{1,2,3,4,5,6,7,8,9,0}))-1),Country_Codes!$N:$N,1,0)&gt;0,"PO Number may be incorrect",""),"")</f>
        <v/>
      </c>
      <c r="AF65" s="2" t="str">
        <f t="shared" si="34"/>
        <v/>
      </c>
      <c r="AG65" s="2" t="str">
        <f t="shared" si="35"/>
        <v/>
      </c>
      <c r="AH65" s="2" t="str">
        <f t="shared" si="36"/>
        <v/>
      </c>
      <c r="AI65" s="2" t="str" cm="1">
        <f t="array" ref="AI65">IF(G65="","",_xlfn.IFNA(_xlfn.IFS(L65=VLOOKUP(L65,Country_Codes!$M:$M,1,0)=TRUE,""),"Please check the country code"))</f>
        <v/>
      </c>
      <c r="AJ65" s="2" t="str">
        <f t="shared" si="37"/>
        <v/>
      </c>
      <c r="AK65" s="2"/>
      <c r="AM65" s="39">
        <f t="shared" si="43"/>
        <v>0</v>
      </c>
      <c r="AN65" s="39">
        <f t="shared" si="44"/>
        <v>0</v>
      </c>
      <c r="AO65" s="39">
        <f t="shared" si="45"/>
        <v>0</v>
      </c>
      <c r="AP65" s="39">
        <f t="shared" si="46"/>
        <v>0</v>
      </c>
      <c r="AQ65" s="39">
        <f t="shared" si="47"/>
        <v>0</v>
      </c>
      <c r="AV65" s="41">
        <v>45500</v>
      </c>
    </row>
    <row r="66" spans="1:48" ht="15.75" x14ac:dyDescent="0.25">
      <c r="A66" s="40">
        <v>46118</v>
      </c>
      <c r="B66" s="11" t="s">
        <v>474</v>
      </c>
      <c r="C66" s="11" t="s">
        <v>3</v>
      </c>
      <c r="D66" s="11" t="s">
        <v>914</v>
      </c>
      <c r="E66" s="11" t="s">
        <v>1665</v>
      </c>
      <c r="F66" s="11" t="s">
        <v>581</v>
      </c>
      <c r="G66" s="11" t="s">
        <v>599</v>
      </c>
      <c r="H66" s="11" t="s">
        <v>1666</v>
      </c>
      <c r="I66" s="11" t="s">
        <v>1667</v>
      </c>
      <c r="J66" s="11"/>
      <c r="K66" s="11" t="s">
        <v>1668</v>
      </c>
      <c r="L66" s="11" t="s">
        <v>46</v>
      </c>
      <c r="M66" s="11" t="s">
        <v>1669</v>
      </c>
      <c r="N66" s="11"/>
      <c r="O66" s="11" t="s">
        <v>1670</v>
      </c>
      <c r="P66" s="11" t="s">
        <v>1671</v>
      </c>
      <c r="Q66" s="7"/>
      <c r="R66" s="2" t="str">
        <f t="shared" si="27"/>
        <v/>
      </c>
      <c r="S66" s="2" t="str">
        <f t="shared" si="28"/>
        <v/>
      </c>
      <c r="T66" s="2" t="str">
        <f t="shared" si="29"/>
        <v/>
      </c>
      <c r="U66" s="2" t="str">
        <f t="shared" si="30"/>
        <v/>
      </c>
      <c r="V66" s="2" t="str">
        <f t="shared" si="31"/>
        <v/>
      </c>
      <c r="W66" s="2" t="str">
        <f t="shared" si="10"/>
        <v/>
      </c>
      <c r="X66" s="2" t="str" cm="1">
        <f t="array" ref="X66">IF((SUMPRODUCT(--ISNUMBER(SEARCH({"!","@","#","$","%","^","&amp;","~*","(",")","_","+","=","{","}","[","]","|","\",":",";","'","""","&lt;","&gt;",",",".","~?","/","~~","`"}, I66)))&gt;0)=TRUE,"Special Characters Found in City","")</f>
        <v/>
      </c>
      <c r="Y66" s="2" t="str" cm="1">
        <f t="array" ref="Y66">IF((SUMPRODUCT(--ISNUMBER(SEARCH({"!","@","#","$","%","^","~*","(",")","_","+","=","{","}","[","]","|","\",":",";","'","""","&lt;","&gt;","~?","/","~~","`"},F66)))&gt;0)=TRUE,"Special Characters Found in Account field","")</f>
        <v/>
      </c>
      <c r="Z66" s="2" t="str" cm="1">
        <f t="array" ref="Z66">IF(SUM(--ISNUMBER(SEARCH({1,2,3,4,5,6,7,8,9,0},MID(H66,(SEARCH(" E ",H66)-1),1))))+SUM(--ISNUMBER(SEARCH({1,2,3,4,5,6,7,8,9,0},MID(H66,(SEARCH(" E ",H66)+3),1))))=2,"",IF(SUM(--ISNUMBER(SEARCH({"Parte E","Apoquindo N"},H66)))&gt;0,"",IF(OR(RIGHT(H66,3)=" NE",RIGHT(H66,3)=" NW",RIGHT(H66,3)=" SW",RIGHT(H66,3)=" SE",RIGHT(H66,2)=" N",RIGHT(H66,2)=" E",RIGHT(H66,2)=" W",RIGHT(H66,2)=" S",LEFT(H66,3)="NE ",LEFT(H66,3)="NW ",LEFT(H66,3)="SW ",LEFT(H66,3)="SE ",LEFT(H66,2)="N ",LEFT(H66,2)="E ",LEFT(H66,2)="W ",LEFT(H66,2)="S "),"Directional Check",IF(SUM(--ISNUMBER(SEARCH({" N "," E "," W "," S "," NE "," NW "," SW "," SE ","N.E","N.W","S.W","S.E","E.","N.","S.","W."},H66)))&gt;0,"Directional Check",IF(SUM(--ISNUMBER(SEARCH({1,2,3,4,5,6,7,8,9,0},MID(H66,(SEARCH("nd ",H66)-1),1))))+SUM(--ISNUMBER(SEARCH({1,2,3,4,5,6,7,8,9,0},MID(H66,(SEARCH("rd ",H66)-1),1)))+SUM(--ISNUMBER(SEARCH({1,2,3,4,5,6,7,8,9,0},MID(H66,(SEARCH("st ",H66)-1),1))))+SUM(--ISNUMBER(SEARCH({1,2,3,4,5,6,7,8,9,0},MID(H66,(SEARCH("th ",H66)-1),1)))))&gt;0,"","")))))</f>
        <v/>
      </c>
      <c r="AA66" s="2" t="str">
        <f>IF(IF(L66="US",IFERROR(VLOOKUP(J66,Country_Codes!$B:$B,1,0)=J66,"US State Code Error"),IF(L66="CA",IFERROR(VLOOKUP(J66,Country_Codes!$E:$E,1,0)=J66,"Canada State Code Error"),IF(L66="BR",IFERROR(VLOOKUP(J66,Country_Codes!$H:$H,1,0)=J66,"Brazil State Code Error"),IF(L66="AU",IFERROR(VLOOKUP(J66,Country_Codes!$K:$K,1,0)=J66,"Australia State Code Error"),""))))=TRUE,"",IF(L66="US",IFERROR(VLOOKUP(J66,Country_Codes!$B:$B,1,0)=J66,"US State Code Error"),IF(L66="CA",IFERROR(VLOOKUP(J66,Country_Codes!$E:$E,1,0)=J66,"Canada State Code Error"),IF(L66="BR",IFERROR(VLOOKUP(J66,Country_Codes!$H:$H,1,0)=J66,"Brazil State Code Error"),IF(L66="AU",IFERROR(VLOOKUP(J66,Country_Codes!$K:$K,1,0)=J66,"Australia State Code Error"),"")))))</f>
        <v/>
      </c>
      <c r="AB66" s="2" t="str">
        <f t="shared" si="32"/>
        <v/>
      </c>
      <c r="AC66" s="2" t="str" cm="1">
        <f t="array" ref="AC66">IFERROR(_xlfn.IFS(IF(AND(LEN(I66)=0,ISBLANK(I66)=FALSE),"",ISNUMBER(SEARCH(I66,H66))),"City/Postal Code/Country Found in Address",IF(AND(LEN(K66)=0,ISBLANK(K66)=FALSE),"",ISNUMBER(SEARCH(K66,H66))),"City/Postal Code/Country Found in Address",IF(AND(LEN(L66)=0,ISBLANK(L66)=FALSE),"",ISNUMBER(SEARCH(", "&amp;L66,H66))),"City/Postal Code/Country Found in Address",IF(AND(LEN(J66)=0,ISBLANK(J66)=FALSE),"",ISNUMBER(SEARCH(", "&amp;J66,H66))),"City/Postal Code/Country Found in Address",IF(AND(LEN(L66)=0,ISBLANK(L66)=FALSE),"",ISNUMBER(SEARCH(","&amp;L66,H66))),"City/Postal Code/Country Found in Address",IF(AND(LEN(J66)=0,ISBLANK(J66)=FALSE),"",ISNUMBER(SEARCH(","&amp;J66,H66))),"City/Postal Code/Country Found in Address"),"")</f>
        <v/>
      </c>
      <c r="AD66" s="2" t="str">
        <f t="shared" si="33"/>
        <v/>
      </c>
      <c r="AE66" s="2" t="str" cm="1">
        <f t="array" ref="AE66">IFERROR(IF(VLOOKUP(LEFT(M66,MIN(SEARCH({1,2,3,4,5,6,7,8,9,0},M66&amp;{1,2,3,4,5,6,7,8,9,0}))-1),Country_Codes!$N:$N,1,0)&gt;0,"PO Number may be incorrect",""),"")</f>
        <v/>
      </c>
      <c r="AF66" s="2" t="str">
        <f t="shared" si="34"/>
        <v/>
      </c>
      <c r="AG66" s="2" t="str">
        <f t="shared" si="35"/>
        <v/>
      </c>
      <c r="AH66" s="2" t="str">
        <f t="shared" si="36"/>
        <v/>
      </c>
      <c r="AI66" s="2" t="str" cm="1">
        <f t="array" ref="AI66">IF(G66="","",_xlfn.IFNA(_xlfn.IFS(L66=VLOOKUP(L66,Country_Codes!$M:$M,1,0)=TRUE,""),"Please check the country code"))</f>
        <v/>
      </c>
      <c r="AJ66" s="2" t="str">
        <f t="shared" si="37"/>
        <v/>
      </c>
      <c r="AK66" s="2"/>
      <c r="AM66" s="39">
        <f t="shared" si="43"/>
        <v>0</v>
      </c>
      <c r="AN66" s="39">
        <f t="shared" si="44"/>
        <v>0</v>
      </c>
      <c r="AO66" s="39">
        <f t="shared" si="45"/>
        <v>0</v>
      </c>
      <c r="AP66" s="39">
        <f t="shared" si="46"/>
        <v>0</v>
      </c>
      <c r="AQ66" s="39">
        <f t="shared" si="47"/>
        <v>0</v>
      </c>
      <c r="AV66" s="41">
        <v>45502</v>
      </c>
    </row>
    <row r="67" spans="1:48" ht="15.75" x14ac:dyDescent="0.25">
      <c r="A67" s="40">
        <v>45695</v>
      </c>
      <c r="B67" s="11" t="s">
        <v>1581</v>
      </c>
      <c r="C67" s="11" t="s">
        <v>12</v>
      </c>
      <c r="D67" s="11" t="s">
        <v>1672</v>
      </c>
      <c r="E67" s="11" t="s">
        <v>1673</v>
      </c>
      <c r="F67" s="11" t="s">
        <v>490</v>
      </c>
      <c r="G67" s="11" t="s">
        <v>495</v>
      </c>
      <c r="H67" s="11" t="s">
        <v>1674</v>
      </c>
      <c r="I67" s="11" t="s">
        <v>1675</v>
      </c>
      <c r="J67" s="11"/>
      <c r="K67" s="11" t="s">
        <v>1676</v>
      </c>
      <c r="L67" s="11" t="s">
        <v>46</v>
      </c>
      <c r="M67" s="11" t="s">
        <v>822</v>
      </c>
      <c r="N67" s="11"/>
      <c r="O67" s="11" t="s">
        <v>1677</v>
      </c>
      <c r="P67" s="11" t="s">
        <v>1678</v>
      </c>
      <c r="Q67" s="7"/>
      <c r="R67" s="2" t="str">
        <f t="shared" si="27"/>
        <v>Unique Record</v>
      </c>
      <c r="S67" s="2" t="str">
        <f t="shared" si="28"/>
        <v/>
      </c>
      <c r="T67" s="2" t="str">
        <f t="shared" si="29"/>
        <v/>
      </c>
      <c r="U67" s="2" t="str">
        <f t="shared" si="30"/>
        <v/>
      </c>
      <c r="V67" s="2" t="str">
        <f t="shared" si="31"/>
        <v/>
      </c>
      <c r="W67" s="2" t="str">
        <f t="shared" si="10"/>
        <v/>
      </c>
      <c r="X67" s="2" t="str" cm="1">
        <f t="array" ref="X67">IF((SUMPRODUCT(--ISNUMBER(SEARCH({"!","@","#","$","%","^","&amp;","~*","(",")","_","+","=","{","}","[","]","|","\",":",";","'","""","&lt;","&gt;",",",".","~?","/","~~","`"}, I67)))&gt;0)=TRUE,"Special Characters Found in City","")</f>
        <v/>
      </c>
      <c r="Y67" s="2" t="str" cm="1">
        <f t="array" ref="Y67">IF((SUMPRODUCT(--ISNUMBER(SEARCH({"!","@","#","$","%","^","~*","(",")","_","+","=","{","}","[","]","|","\",":",";","'","""","&lt;","&gt;","~?","/","~~","`"},F67)))&gt;0)=TRUE,"Special Characters Found in Account field","")</f>
        <v/>
      </c>
      <c r="Z67" s="2" t="str" cm="1">
        <f t="array" ref="Z67">IF(SUM(--ISNUMBER(SEARCH({1,2,3,4,5,6,7,8,9,0},MID(H67,(SEARCH(" E ",H67)-1),1))))+SUM(--ISNUMBER(SEARCH({1,2,3,4,5,6,7,8,9,0},MID(H67,(SEARCH(" E ",H67)+3),1))))=2,"",IF(SUM(--ISNUMBER(SEARCH({"Parte E","Apoquindo N"},H67)))&gt;0,"",IF(OR(RIGHT(H67,3)=" NE",RIGHT(H67,3)=" NW",RIGHT(H67,3)=" SW",RIGHT(H67,3)=" SE",RIGHT(H67,2)=" N",RIGHT(H67,2)=" E",RIGHT(H67,2)=" W",RIGHT(H67,2)=" S",LEFT(H67,3)="NE ",LEFT(H67,3)="NW ",LEFT(H67,3)="SW ",LEFT(H67,3)="SE ",LEFT(H67,2)="N ",LEFT(H67,2)="E ",LEFT(H67,2)="W ",LEFT(H67,2)="S "),"Directional Check",IF(SUM(--ISNUMBER(SEARCH({" N "," E "," W "," S "," NE "," NW "," SW "," SE ","N.E","N.W","S.W","S.E","E.","N.","S.","W."},H67)))&gt;0,"Directional Check",IF(SUM(--ISNUMBER(SEARCH({1,2,3,4,5,6,7,8,9,0},MID(H67,(SEARCH("nd ",H67)-1),1))))+SUM(--ISNUMBER(SEARCH({1,2,3,4,5,6,7,8,9,0},MID(H67,(SEARCH("rd ",H67)-1),1)))+SUM(--ISNUMBER(SEARCH({1,2,3,4,5,6,7,8,9,0},MID(H67,(SEARCH("st ",H67)-1),1))))+SUM(--ISNUMBER(SEARCH({1,2,3,4,5,6,7,8,9,0},MID(H67,(SEARCH("th ",H67)-1),1)))))&gt;0,"","")))))</f>
        <v/>
      </c>
      <c r="AA67" s="2" t="str">
        <f>IF(IF(L67="US",IFERROR(VLOOKUP(J67,Country_Codes!$B:$B,1,0)=J67,"US State Code Error"),IF(L67="CA",IFERROR(VLOOKUP(J67,Country_Codes!$E:$E,1,0)=J67,"Canada State Code Error"),IF(L67="BR",IFERROR(VLOOKUP(J67,Country_Codes!$H:$H,1,0)=J67,"Brazil State Code Error"),IF(L67="AU",IFERROR(VLOOKUP(J67,Country_Codes!$K:$K,1,0)=J67,"Australia State Code Error"),""))))=TRUE,"",IF(L67="US",IFERROR(VLOOKUP(J67,Country_Codes!$B:$B,1,0)=J67,"US State Code Error"),IF(L67="CA",IFERROR(VLOOKUP(J67,Country_Codes!$E:$E,1,0)=J67,"Canada State Code Error"),IF(L67="BR",IFERROR(VLOOKUP(J67,Country_Codes!$H:$H,1,0)=J67,"Brazil State Code Error"),IF(L67="AU",IFERROR(VLOOKUP(J67,Country_Codes!$K:$K,1,0)=J67,"Australia State Code Error"),"")))))</f>
        <v/>
      </c>
      <c r="AB67" s="2" t="str">
        <f t="shared" si="32"/>
        <v/>
      </c>
      <c r="AC67" s="2" t="str" cm="1">
        <f t="array" ref="AC67">IFERROR(_xlfn.IFS(IF(AND(LEN(I67)=0,ISBLANK(I67)=FALSE),"",ISNUMBER(SEARCH(I67,H67))),"City/Postal Code/Country Found in Address",IF(AND(LEN(K67)=0,ISBLANK(K67)=FALSE),"",ISNUMBER(SEARCH(K67,H67))),"City/Postal Code/Country Found in Address",IF(AND(LEN(L67)=0,ISBLANK(L67)=FALSE),"",ISNUMBER(SEARCH(", "&amp;L67,H67))),"City/Postal Code/Country Found in Address",IF(AND(LEN(J67)=0,ISBLANK(J67)=FALSE),"",ISNUMBER(SEARCH(", "&amp;J67,H67))),"City/Postal Code/Country Found in Address",IF(AND(LEN(L67)=0,ISBLANK(L67)=FALSE),"",ISNUMBER(SEARCH(","&amp;L67,H67))),"City/Postal Code/Country Found in Address",IF(AND(LEN(J67)=0,ISBLANK(J67)=FALSE),"",ISNUMBER(SEARCH(","&amp;J67,H67))),"City/Postal Code/Country Found in Address"),"")</f>
        <v/>
      </c>
      <c r="AD67" s="2" t="str">
        <f t="shared" si="33"/>
        <v/>
      </c>
      <c r="AE67" s="2" t="str" cm="1">
        <f t="array" ref="AE67">IFERROR(IF(VLOOKUP(LEFT(M67,MIN(SEARCH({1,2,3,4,5,6,7,8,9,0},M67&amp;{1,2,3,4,5,6,7,8,9,0}))-1),Country_Codes!$N:$N,1,0)&gt;0,"PO Number may be incorrect",""),"")</f>
        <v/>
      </c>
      <c r="AF67" s="2" t="str">
        <f t="shared" si="34"/>
        <v/>
      </c>
      <c r="AG67" s="2" t="str">
        <f t="shared" si="35"/>
        <v/>
      </c>
      <c r="AH67" s="2" t="str">
        <f t="shared" si="36"/>
        <v/>
      </c>
      <c r="AI67" s="2" t="str" cm="1">
        <f t="array" ref="AI67">IF(G67="","",_xlfn.IFNA(_xlfn.IFS(L67=VLOOKUP(L67,Country_Codes!$M:$M,1,0)=TRUE,""),"Please check the country code"))</f>
        <v/>
      </c>
      <c r="AJ67" s="2" t="str">
        <f t="shared" si="37"/>
        <v/>
      </c>
      <c r="AK67" s="2"/>
      <c r="AM67" s="39">
        <f t="shared" si="43"/>
        <v>0</v>
      </c>
      <c r="AN67" s="39">
        <f t="shared" si="44"/>
        <v>0</v>
      </c>
      <c r="AO67" s="39">
        <f t="shared" si="45"/>
        <v>0</v>
      </c>
      <c r="AP67" s="39">
        <f t="shared" si="46"/>
        <v>0</v>
      </c>
      <c r="AQ67" s="39">
        <f t="shared" si="47"/>
        <v>0</v>
      </c>
      <c r="AV67" s="41">
        <v>45503</v>
      </c>
    </row>
    <row r="68" spans="1:48" ht="15.75" x14ac:dyDescent="0.25">
      <c r="A68" s="40">
        <v>45807</v>
      </c>
      <c r="B68" s="11" t="s">
        <v>473</v>
      </c>
      <c r="C68" s="11" t="s">
        <v>11</v>
      </c>
      <c r="D68" s="11" t="s">
        <v>1146</v>
      </c>
      <c r="E68" s="11" t="s">
        <v>1463</v>
      </c>
      <c r="F68" s="11" t="s">
        <v>489</v>
      </c>
      <c r="G68" s="11" t="s">
        <v>584</v>
      </c>
      <c r="H68" s="11" t="s">
        <v>1679</v>
      </c>
      <c r="I68" s="11" t="s">
        <v>1680</v>
      </c>
      <c r="J68" s="11"/>
      <c r="K68" s="11" t="s">
        <v>1681</v>
      </c>
      <c r="L68" s="11" t="s">
        <v>46</v>
      </c>
      <c r="M68" s="11" t="s">
        <v>1014</v>
      </c>
      <c r="N68" s="11"/>
      <c r="O68" s="11" t="s">
        <v>1682</v>
      </c>
      <c r="P68" s="11" t="s">
        <v>1683</v>
      </c>
      <c r="Q68" s="7"/>
      <c r="R68" s="2" t="str">
        <f t="shared" si="27"/>
        <v>Unique Record</v>
      </c>
      <c r="S68" s="2" t="str">
        <f t="shared" si="28"/>
        <v/>
      </c>
      <c r="T68" s="2" t="str">
        <f t="shared" si="29"/>
        <v/>
      </c>
      <c r="U68" s="2" t="str">
        <f t="shared" si="30"/>
        <v/>
      </c>
      <c r="V68" s="2" t="str">
        <f t="shared" si="31"/>
        <v/>
      </c>
      <c r="W68" s="2" t="str">
        <f t="shared" ref="W68:W131" si="48">IF(OR(ISNUMBER(SEARCH("East",I68)),ISNUMBER(SEARCH("West",I68)),ISNUMBER(SEARCH("North",I68)),ISNUMBER(SEARCH("South",I68))),"",IF(OR(ISNUMBER(SEARCH("St.",I68)),ISNUMBER(SEARCH("St ",I68))),"Check St in city field",IF(RIGHT(I68,1)=".","Dot found in city field","")))</f>
        <v/>
      </c>
      <c r="X68" s="2" t="str" cm="1">
        <f t="array" ref="X68">IF((SUMPRODUCT(--ISNUMBER(SEARCH({"!","@","#","$","%","^","&amp;","~*","(",")","_","+","=","{","}","[","]","|","\",":",";","'","""","&lt;","&gt;",",",".","~?","/","~~","`"}, I68)))&gt;0)=TRUE,"Special Characters Found in City","")</f>
        <v/>
      </c>
      <c r="Y68" s="2" t="str" cm="1">
        <f t="array" ref="Y68">IF((SUMPRODUCT(--ISNUMBER(SEARCH({"!","@","#","$","%","^","~*","(",")","_","+","=","{","}","[","]","|","\",":",";","'","""","&lt;","&gt;","~?","/","~~","`"},F68)))&gt;0)=TRUE,"Special Characters Found in Account field","")</f>
        <v/>
      </c>
      <c r="Z68" s="2" t="str" cm="1">
        <f t="array" ref="Z68">IF(SUM(--ISNUMBER(SEARCH({1,2,3,4,5,6,7,8,9,0},MID(H68,(SEARCH(" E ",H68)-1),1))))+SUM(--ISNUMBER(SEARCH({1,2,3,4,5,6,7,8,9,0},MID(H68,(SEARCH(" E ",H68)+3),1))))=2,"",IF(SUM(--ISNUMBER(SEARCH({"Parte E","Apoquindo N"},H68)))&gt;0,"",IF(OR(RIGHT(H68,3)=" NE",RIGHT(H68,3)=" NW",RIGHT(H68,3)=" SW",RIGHT(H68,3)=" SE",RIGHT(H68,2)=" N",RIGHT(H68,2)=" E",RIGHT(H68,2)=" W",RIGHT(H68,2)=" S",LEFT(H68,3)="NE ",LEFT(H68,3)="NW ",LEFT(H68,3)="SW ",LEFT(H68,3)="SE ",LEFT(H68,2)="N ",LEFT(H68,2)="E ",LEFT(H68,2)="W ",LEFT(H68,2)="S "),"Directional Check",IF(SUM(--ISNUMBER(SEARCH({" N "," E "," W "," S "," NE "," NW "," SW "," SE ","N.E","N.W","S.W","S.E","E.","N.","S.","W."},H68)))&gt;0,"Directional Check",IF(SUM(--ISNUMBER(SEARCH({1,2,3,4,5,6,7,8,9,0},MID(H68,(SEARCH("nd ",H68)-1),1))))+SUM(--ISNUMBER(SEARCH({1,2,3,4,5,6,7,8,9,0},MID(H68,(SEARCH("rd ",H68)-1),1)))+SUM(--ISNUMBER(SEARCH({1,2,3,4,5,6,7,8,9,0},MID(H68,(SEARCH("st ",H68)-1),1))))+SUM(--ISNUMBER(SEARCH({1,2,3,4,5,6,7,8,9,0},MID(H68,(SEARCH("th ",H68)-1),1)))))&gt;0,"","")))))</f>
        <v/>
      </c>
      <c r="AA68" s="2" t="str">
        <f>IF(IF(L68="US",IFERROR(VLOOKUP(J68,Country_Codes!$B:$B,1,0)=J68,"US State Code Error"),IF(L68="CA",IFERROR(VLOOKUP(J68,Country_Codes!$E:$E,1,0)=J68,"Canada State Code Error"),IF(L68="BR",IFERROR(VLOOKUP(J68,Country_Codes!$H:$H,1,0)=J68,"Brazil State Code Error"),IF(L68="AU",IFERROR(VLOOKUP(J68,Country_Codes!$K:$K,1,0)=J68,"Australia State Code Error"),""))))=TRUE,"",IF(L68="US",IFERROR(VLOOKUP(J68,Country_Codes!$B:$B,1,0)=J68,"US State Code Error"),IF(L68="CA",IFERROR(VLOOKUP(J68,Country_Codes!$E:$E,1,0)=J68,"Canada State Code Error"),IF(L68="BR",IFERROR(VLOOKUP(J68,Country_Codes!$H:$H,1,0)=J68,"Brazil State Code Error"),IF(L68="AU",IFERROR(VLOOKUP(J68,Country_Codes!$K:$K,1,0)=J68,"Australia State Code Error"),"")))))</f>
        <v/>
      </c>
      <c r="AB68" s="2" t="str">
        <f t="shared" si="32"/>
        <v/>
      </c>
      <c r="AC68" s="2" t="str" cm="1">
        <f t="array" ref="AC68">IFERROR(_xlfn.IFS(IF(AND(LEN(I68)=0,ISBLANK(I68)=FALSE),"",ISNUMBER(SEARCH(I68,H68))),"City/Postal Code/Country Found in Address",IF(AND(LEN(K68)=0,ISBLANK(K68)=FALSE),"",ISNUMBER(SEARCH(K68,H68))),"City/Postal Code/Country Found in Address",IF(AND(LEN(L68)=0,ISBLANK(L68)=FALSE),"",ISNUMBER(SEARCH(", "&amp;L68,H68))),"City/Postal Code/Country Found in Address",IF(AND(LEN(J68)=0,ISBLANK(J68)=FALSE),"",ISNUMBER(SEARCH(", "&amp;J68,H68))),"City/Postal Code/Country Found in Address",IF(AND(LEN(L68)=0,ISBLANK(L68)=FALSE),"",ISNUMBER(SEARCH(","&amp;L68,H68))),"City/Postal Code/Country Found in Address",IF(AND(LEN(J68)=0,ISBLANK(J68)=FALSE),"",ISNUMBER(SEARCH(","&amp;J68,H68))),"City/Postal Code/Country Found in Address"),"")</f>
        <v/>
      </c>
      <c r="AD68" s="2" t="str">
        <f t="shared" si="33"/>
        <v/>
      </c>
      <c r="AE68" s="2" t="str" cm="1">
        <f t="array" ref="AE68">IFERROR(IF(VLOOKUP(LEFT(M68,MIN(SEARCH({1,2,3,4,5,6,7,8,9,0},M68&amp;{1,2,3,4,5,6,7,8,9,0}))-1),Country_Codes!$N:$N,1,0)&gt;0,"PO Number may be incorrect",""),"")</f>
        <v/>
      </c>
      <c r="AF68" s="2" t="str">
        <f t="shared" si="34"/>
        <v/>
      </c>
      <c r="AG68" s="2" t="str">
        <f t="shared" si="35"/>
        <v/>
      </c>
      <c r="AH68" s="2" t="str">
        <f t="shared" si="36"/>
        <v/>
      </c>
      <c r="AI68" s="2" t="str" cm="1">
        <f t="array" ref="AI68">IF(G68="","",_xlfn.IFNA(_xlfn.IFS(L68=VLOOKUP(L68,Country_Codes!$M:$M,1,0)=TRUE,""),"Please check the country code"))</f>
        <v/>
      </c>
      <c r="AJ68" s="2" t="str">
        <f t="shared" si="37"/>
        <v/>
      </c>
      <c r="AK68" s="2"/>
      <c r="AM68" s="39">
        <f t="shared" si="43"/>
        <v>0</v>
      </c>
      <c r="AN68" s="39">
        <f t="shared" si="44"/>
        <v>0</v>
      </c>
      <c r="AO68" s="39">
        <f t="shared" si="45"/>
        <v>0</v>
      </c>
      <c r="AP68" s="39">
        <f t="shared" si="46"/>
        <v>0</v>
      </c>
      <c r="AQ68" s="39">
        <f t="shared" si="47"/>
        <v>0</v>
      </c>
      <c r="AV68" s="41">
        <v>45504</v>
      </c>
    </row>
    <row r="69" spans="1:48" ht="15.75" x14ac:dyDescent="0.25">
      <c r="A69" s="40">
        <v>45544</v>
      </c>
      <c r="B69" s="11" t="s">
        <v>1581</v>
      </c>
      <c r="C69" s="11" t="s">
        <v>12</v>
      </c>
      <c r="D69" s="11" t="s">
        <v>1684</v>
      </c>
      <c r="E69" s="11" t="s">
        <v>1685</v>
      </c>
      <c r="F69" s="11" t="s">
        <v>531</v>
      </c>
      <c r="G69" s="11" t="s">
        <v>497</v>
      </c>
      <c r="H69" s="11" t="s">
        <v>1686</v>
      </c>
      <c r="I69" s="11" t="s">
        <v>1687</v>
      </c>
      <c r="J69" s="11" t="s">
        <v>147</v>
      </c>
      <c r="K69" s="11" t="s">
        <v>1688</v>
      </c>
      <c r="L69" s="11" t="s">
        <v>57</v>
      </c>
      <c r="M69" s="11" t="s">
        <v>1300</v>
      </c>
      <c r="N69" s="11"/>
      <c r="O69" s="11" t="s">
        <v>1689</v>
      </c>
      <c r="P69" s="11" t="s">
        <v>1690</v>
      </c>
      <c r="Q69" s="7"/>
      <c r="R69" s="2" t="str">
        <f t="shared" si="27"/>
        <v>Unique Record</v>
      </c>
      <c r="S69" s="2" t="str">
        <f t="shared" si="28"/>
        <v/>
      </c>
      <c r="T69" s="2" t="str">
        <f t="shared" si="29"/>
        <v/>
      </c>
      <c r="U69" s="2" t="str">
        <f t="shared" si="30"/>
        <v/>
      </c>
      <c r="V69" s="2" t="str">
        <f t="shared" si="31"/>
        <v/>
      </c>
      <c r="W69" s="2" t="str">
        <f t="shared" si="48"/>
        <v/>
      </c>
      <c r="X69" s="2" t="str" cm="1">
        <f t="array" ref="X69">IF((SUMPRODUCT(--ISNUMBER(SEARCH({"!","@","#","$","%","^","&amp;","~*","(",")","_","+","=","{","}","[","]","|","\",":",";","'","""","&lt;","&gt;",",",".","~?","/","~~","`"}, I69)))&gt;0)=TRUE,"Special Characters Found in City","")</f>
        <v/>
      </c>
      <c r="Y69" s="2" t="str" cm="1">
        <f t="array" ref="Y69">IF((SUMPRODUCT(--ISNUMBER(SEARCH({"!","@","#","$","%","^","~*","(",")","_","+","=","{","}","[","]","|","\",":",";","'","""","&lt;","&gt;","~?","/","~~","`"},F69)))&gt;0)=TRUE,"Special Characters Found in Account field","")</f>
        <v/>
      </c>
      <c r="Z69" s="2" t="str" cm="1">
        <f t="array" ref="Z69">IF(SUM(--ISNUMBER(SEARCH({1,2,3,4,5,6,7,8,9,0},MID(H69,(SEARCH(" E ",H69)-1),1))))+SUM(--ISNUMBER(SEARCH({1,2,3,4,5,6,7,8,9,0},MID(H69,(SEARCH(" E ",H69)+3),1))))=2,"",IF(SUM(--ISNUMBER(SEARCH({"Parte E","Apoquindo N"},H69)))&gt;0,"",IF(OR(RIGHT(H69,3)=" NE",RIGHT(H69,3)=" NW",RIGHT(H69,3)=" SW",RIGHT(H69,3)=" SE",RIGHT(H69,2)=" N",RIGHT(H69,2)=" E",RIGHT(H69,2)=" W",RIGHT(H69,2)=" S",LEFT(H69,3)="NE ",LEFT(H69,3)="NW ",LEFT(H69,3)="SW ",LEFT(H69,3)="SE ",LEFT(H69,2)="N ",LEFT(H69,2)="E ",LEFT(H69,2)="W ",LEFT(H69,2)="S "),"Directional Check",IF(SUM(--ISNUMBER(SEARCH({" N "," E "," W "," S "," NE "," NW "," SW "," SE ","N.E","N.W","S.W","S.E","E.","N.","S.","W."},H69)))&gt;0,"Directional Check",IF(SUM(--ISNUMBER(SEARCH({1,2,3,4,5,6,7,8,9,0},MID(H69,(SEARCH("nd ",H69)-1),1))))+SUM(--ISNUMBER(SEARCH({1,2,3,4,5,6,7,8,9,0},MID(H69,(SEARCH("rd ",H69)-1),1)))+SUM(--ISNUMBER(SEARCH({1,2,3,4,5,6,7,8,9,0},MID(H69,(SEARCH("st ",H69)-1),1))))+SUM(--ISNUMBER(SEARCH({1,2,3,4,5,6,7,8,9,0},MID(H69,(SEARCH("th ",H69)-1),1)))))&gt;0,"","")))))</f>
        <v/>
      </c>
      <c r="AA69" s="2" t="str">
        <f>IF(IF(L69="US",IFERROR(VLOOKUP(J69,Country_Codes!$B:$B,1,0)=J69,"US State Code Error"),IF(L69="CA",IFERROR(VLOOKUP(J69,Country_Codes!$E:$E,1,0)=J69,"Canada State Code Error"),IF(L69="BR",IFERROR(VLOOKUP(J69,Country_Codes!$H:$H,1,0)=J69,"Brazil State Code Error"),IF(L69="AU",IFERROR(VLOOKUP(J69,Country_Codes!$K:$K,1,0)=J69,"Australia State Code Error"),""))))=TRUE,"",IF(L69="US",IFERROR(VLOOKUP(J69,Country_Codes!$B:$B,1,0)=J69,"US State Code Error"),IF(L69="CA",IFERROR(VLOOKUP(J69,Country_Codes!$E:$E,1,0)=J69,"Canada State Code Error"),IF(L69="BR",IFERROR(VLOOKUP(J69,Country_Codes!$H:$H,1,0)=J69,"Brazil State Code Error"),IF(L69="AU",IFERROR(VLOOKUP(J69,Country_Codes!$K:$K,1,0)=J69,"Australia State Code Error"),"")))))</f>
        <v/>
      </c>
      <c r="AB69" s="2" t="str">
        <f t="shared" si="32"/>
        <v/>
      </c>
      <c r="AC69" s="2" t="str" cm="1">
        <f t="array" ref="AC69">IFERROR(_xlfn.IFS(IF(AND(LEN(I69)=0,ISBLANK(I69)=FALSE),"",ISNUMBER(SEARCH(I69,H69))),"City/Postal Code/Country Found in Address",IF(AND(LEN(K69)=0,ISBLANK(K69)=FALSE),"",ISNUMBER(SEARCH(K69,H69))),"City/Postal Code/Country Found in Address",IF(AND(LEN(L69)=0,ISBLANK(L69)=FALSE),"",ISNUMBER(SEARCH(", "&amp;L69,H69))),"City/Postal Code/Country Found in Address",IF(AND(LEN(J69)=0,ISBLANK(J69)=FALSE),"",ISNUMBER(SEARCH(", "&amp;J69,H69))),"City/Postal Code/Country Found in Address",IF(AND(LEN(L69)=0,ISBLANK(L69)=FALSE),"",ISNUMBER(SEARCH(","&amp;L69,H69))),"City/Postal Code/Country Found in Address",IF(AND(LEN(J69)=0,ISBLANK(J69)=FALSE),"",ISNUMBER(SEARCH(","&amp;J69,H69))),"City/Postal Code/Country Found in Address"),"")</f>
        <v/>
      </c>
      <c r="AD69" s="2" t="str">
        <f t="shared" si="33"/>
        <v/>
      </c>
      <c r="AE69" s="2" t="str" cm="1">
        <f t="array" ref="AE69">IFERROR(IF(VLOOKUP(LEFT(M69,MIN(SEARCH({1,2,3,4,5,6,7,8,9,0},M69&amp;{1,2,3,4,5,6,7,8,9,0}))-1),Country_Codes!$N:$N,1,0)&gt;0,"PO Number may be incorrect",""),"")</f>
        <v/>
      </c>
      <c r="AF69" s="2" t="str">
        <f t="shared" si="34"/>
        <v/>
      </c>
      <c r="AG69" s="2" t="str">
        <f t="shared" si="35"/>
        <v/>
      </c>
      <c r="AH69" s="2" t="str">
        <f t="shared" si="36"/>
        <v/>
      </c>
      <c r="AI69" s="2" t="str" cm="1">
        <f t="array" ref="AI69">IF(G69="","",_xlfn.IFNA(_xlfn.IFS(L69=VLOOKUP(L69,Country_Codes!$M:$M,1,0)=TRUE,""),"Please check the country code"))</f>
        <v/>
      </c>
      <c r="AJ69" s="2" t="str">
        <f t="shared" si="37"/>
        <v/>
      </c>
      <c r="AK69" s="2"/>
      <c r="AM69" s="39">
        <f t="shared" si="43"/>
        <v>0</v>
      </c>
      <c r="AN69" s="39">
        <f t="shared" si="44"/>
        <v>0</v>
      </c>
      <c r="AO69" s="39">
        <f t="shared" si="45"/>
        <v>0</v>
      </c>
      <c r="AP69" s="39">
        <f t="shared" si="46"/>
        <v>0</v>
      </c>
      <c r="AQ69" s="39">
        <f t="shared" si="47"/>
        <v>0</v>
      </c>
      <c r="AV69" s="41">
        <v>45506</v>
      </c>
    </row>
    <row r="70" spans="1:48" ht="15.75" x14ac:dyDescent="0.25">
      <c r="A70" s="40">
        <v>45553</v>
      </c>
      <c r="B70" s="11" t="s">
        <v>1581</v>
      </c>
      <c r="C70" s="11" t="s">
        <v>12</v>
      </c>
      <c r="D70" s="11" t="s">
        <v>1007</v>
      </c>
      <c r="E70" s="11" t="s">
        <v>1691</v>
      </c>
      <c r="F70" s="11" t="s">
        <v>488</v>
      </c>
      <c r="G70" s="11" t="s">
        <v>625</v>
      </c>
      <c r="H70" s="11" t="s">
        <v>1692</v>
      </c>
      <c r="I70" s="11" t="s">
        <v>1314</v>
      </c>
      <c r="J70" s="11" t="s">
        <v>55</v>
      </c>
      <c r="K70" s="11" t="s">
        <v>1693</v>
      </c>
      <c r="L70" s="11" t="s">
        <v>33</v>
      </c>
      <c r="M70" s="11" t="s">
        <v>769</v>
      </c>
      <c r="N70" s="11"/>
      <c r="O70" s="11" t="s">
        <v>1134</v>
      </c>
      <c r="P70" s="11" t="s">
        <v>1694</v>
      </c>
      <c r="Q70" s="7"/>
      <c r="R70" s="2" t="str">
        <f t="shared" si="27"/>
        <v>Unique Record</v>
      </c>
      <c r="S70" s="2" t="str">
        <f t="shared" si="28"/>
        <v/>
      </c>
      <c r="T70" s="2" t="str">
        <f t="shared" si="29"/>
        <v/>
      </c>
      <c r="U70" s="2" t="str">
        <f t="shared" si="30"/>
        <v/>
      </c>
      <c r="V70" s="2" t="str">
        <f t="shared" si="31"/>
        <v/>
      </c>
      <c r="W70" s="2" t="str">
        <f t="shared" si="48"/>
        <v/>
      </c>
      <c r="X70" s="2" t="str" cm="1">
        <f t="array" ref="X70">IF((SUMPRODUCT(--ISNUMBER(SEARCH({"!","@","#","$","%","^","&amp;","~*","(",")","_","+","=","{","}","[","]","|","\",":",";","'","""","&lt;","&gt;",",",".","~?","/","~~","`"}, I70)))&gt;0)=TRUE,"Special Characters Found in City","")</f>
        <v/>
      </c>
      <c r="Y70" s="2" t="str" cm="1">
        <f t="array" ref="Y70">IF((SUMPRODUCT(--ISNUMBER(SEARCH({"!","@","#","$","%","^","~*","(",")","_","+","=","{","}","[","]","|","\",":",";","'","""","&lt;","&gt;","~?","/","~~","`"},F70)))&gt;0)=TRUE,"Special Characters Found in Account field","")</f>
        <v/>
      </c>
      <c r="Z70" s="2" t="str" cm="1">
        <f t="array" ref="Z70">IF(SUM(--ISNUMBER(SEARCH({1,2,3,4,5,6,7,8,9,0},MID(H70,(SEARCH(" E ",H70)-1),1))))+SUM(--ISNUMBER(SEARCH({1,2,3,4,5,6,7,8,9,0},MID(H70,(SEARCH(" E ",H70)+3),1))))=2,"",IF(SUM(--ISNUMBER(SEARCH({"Parte E","Apoquindo N"},H70)))&gt;0,"",IF(OR(RIGHT(H70,3)=" NE",RIGHT(H70,3)=" NW",RIGHT(H70,3)=" SW",RIGHT(H70,3)=" SE",RIGHT(H70,2)=" N",RIGHT(H70,2)=" E",RIGHT(H70,2)=" W",RIGHT(H70,2)=" S",LEFT(H70,3)="NE ",LEFT(H70,3)="NW ",LEFT(H70,3)="SW ",LEFT(H70,3)="SE ",LEFT(H70,2)="N ",LEFT(H70,2)="E ",LEFT(H70,2)="W ",LEFT(H70,2)="S "),"Directional Check",IF(SUM(--ISNUMBER(SEARCH({" N "," E "," W "," S "," NE "," NW "," SW "," SE ","N.E","N.W","S.W","S.E","E.","N.","S.","W."},H70)))&gt;0,"Directional Check",IF(SUM(--ISNUMBER(SEARCH({1,2,3,4,5,6,7,8,9,0},MID(H70,(SEARCH("nd ",H70)-1),1))))+SUM(--ISNUMBER(SEARCH({1,2,3,4,5,6,7,8,9,0},MID(H70,(SEARCH("rd ",H70)-1),1)))+SUM(--ISNUMBER(SEARCH({1,2,3,4,5,6,7,8,9,0},MID(H70,(SEARCH("st ",H70)-1),1))))+SUM(--ISNUMBER(SEARCH({1,2,3,4,5,6,7,8,9,0},MID(H70,(SEARCH("th ",H70)-1),1)))))&gt;0,"","")))))</f>
        <v/>
      </c>
      <c r="AA70" s="2" t="str">
        <f>IF(IF(L70="US",IFERROR(VLOOKUP(J70,Country_Codes!$B:$B,1,0)=J70,"US State Code Error"),IF(L70="CA",IFERROR(VLOOKUP(J70,Country_Codes!$E:$E,1,0)=J70,"Canada State Code Error"),IF(L70="BR",IFERROR(VLOOKUP(J70,Country_Codes!$H:$H,1,0)=J70,"Brazil State Code Error"),IF(L70="AU",IFERROR(VLOOKUP(J70,Country_Codes!$K:$K,1,0)=J70,"Australia State Code Error"),""))))=TRUE,"",IF(L70="US",IFERROR(VLOOKUP(J70,Country_Codes!$B:$B,1,0)=J70,"US State Code Error"),IF(L70="CA",IFERROR(VLOOKUP(J70,Country_Codes!$E:$E,1,0)=J70,"Canada State Code Error"),IF(L70="BR",IFERROR(VLOOKUP(J70,Country_Codes!$H:$H,1,0)=J70,"Brazil State Code Error"),IF(L70="AU",IFERROR(VLOOKUP(J70,Country_Codes!$K:$K,1,0)=J70,"Australia State Code Error"),"")))))</f>
        <v/>
      </c>
      <c r="AB70" s="2" t="str">
        <f t="shared" si="32"/>
        <v/>
      </c>
      <c r="AC70" s="2" t="str" cm="1">
        <f t="array" ref="AC70">IFERROR(_xlfn.IFS(IF(AND(LEN(I70)=0,ISBLANK(I70)=FALSE),"",ISNUMBER(SEARCH(I70,H70))),"City/Postal Code/Country Found in Address",IF(AND(LEN(K70)=0,ISBLANK(K70)=FALSE),"",ISNUMBER(SEARCH(K70,H70))),"City/Postal Code/Country Found in Address",IF(AND(LEN(L70)=0,ISBLANK(L70)=FALSE),"",ISNUMBER(SEARCH(", "&amp;L70,H70))),"City/Postal Code/Country Found in Address",IF(AND(LEN(J70)=0,ISBLANK(J70)=FALSE),"",ISNUMBER(SEARCH(", "&amp;J70,H70))),"City/Postal Code/Country Found in Address",IF(AND(LEN(L70)=0,ISBLANK(L70)=FALSE),"",ISNUMBER(SEARCH(","&amp;L70,H70))),"City/Postal Code/Country Found in Address",IF(AND(LEN(J70)=0,ISBLANK(J70)=FALSE),"",ISNUMBER(SEARCH(","&amp;J70,H70))),"City/Postal Code/Country Found in Address"),"")</f>
        <v/>
      </c>
      <c r="AD70" s="2" t="str">
        <f t="shared" si="33"/>
        <v/>
      </c>
      <c r="AE70" s="2" t="str" cm="1">
        <f t="array" ref="AE70">IFERROR(IF(VLOOKUP(LEFT(M70,MIN(SEARCH({1,2,3,4,5,6,7,8,9,0},M70&amp;{1,2,3,4,5,6,7,8,9,0}))-1),Country_Codes!$N:$N,1,0)&gt;0,"PO Number may be incorrect",""),"")</f>
        <v/>
      </c>
      <c r="AF70" s="2" t="str">
        <f t="shared" si="34"/>
        <v/>
      </c>
      <c r="AG70" s="2" t="str">
        <f t="shared" si="35"/>
        <v/>
      </c>
      <c r="AH70" s="2" t="str">
        <f t="shared" si="36"/>
        <v/>
      </c>
      <c r="AI70" s="2" t="str" cm="1">
        <f t="array" ref="AI70">IF(G70="","",_xlfn.IFNA(_xlfn.IFS(L70=VLOOKUP(L70,Country_Codes!$M:$M,1,0)=TRUE,""),"Please check the country code"))</f>
        <v/>
      </c>
      <c r="AJ70" s="2" t="str">
        <f t="shared" si="37"/>
        <v/>
      </c>
      <c r="AK70" s="2"/>
      <c r="AM70" s="39">
        <f t="shared" si="43"/>
        <v>0</v>
      </c>
      <c r="AN70" s="39">
        <f t="shared" si="44"/>
        <v>0</v>
      </c>
      <c r="AO70" s="39">
        <f t="shared" si="45"/>
        <v>0</v>
      </c>
      <c r="AP70" s="39">
        <f t="shared" si="46"/>
        <v>0</v>
      </c>
      <c r="AQ70" s="39">
        <f t="shared" si="47"/>
        <v>0</v>
      </c>
      <c r="AV70" s="41">
        <v>45508</v>
      </c>
    </row>
    <row r="71" spans="1:48" ht="15.75" x14ac:dyDescent="0.25">
      <c r="A71" s="40">
        <v>45632</v>
      </c>
      <c r="B71" s="11" t="s">
        <v>475</v>
      </c>
      <c r="C71" s="11" t="s">
        <v>12</v>
      </c>
      <c r="D71" s="11" t="s">
        <v>1695</v>
      </c>
      <c r="E71" s="11" t="s">
        <v>1696</v>
      </c>
      <c r="F71" s="11" t="s">
        <v>489</v>
      </c>
      <c r="G71" s="11" t="s">
        <v>498</v>
      </c>
      <c r="H71" s="11" t="s">
        <v>1697</v>
      </c>
      <c r="I71" s="11" t="s">
        <v>1698</v>
      </c>
      <c r="J71" s="11" t="s">
        <v>65</v>
      </c>
      <c r="K71" s="11" t="s">
        <v>1699</v>
      </c>
      <c r="L71" s="11" t="s">
        <v>33</v>
      </c>
      <c r="M71" s="11" t="s">
        <v>1700</v>
      </c>
      <c r="N71" s="11"/>
      <c r="O71" s="11" t="s">
        <v>1701</v>
      </c>
      <c r="P71" s="11" t="s">
        <v>1702</v>
      </c>
      <c r="Q71" s="7"/>
      <c r="R71" s="2" t="str">
        <f t="shared" si="27"/>
        <v>Unique Record</v>
      </c>
      <c r="S71" s="2" t="str">
        <f t="shared" si="28"/>
        <v/>
      </c>
      <c r="T71" s="2" t="str">
        <f t="shared" si="29"/>
        <v/>
      </c>
      <c r="U71" s="2" t="str">
        <f t="shared" si="30"/>
        <v/>
      </c>
      <c r="V71" s="2" t="str">
        <f t="shared" si="31"/>
        <v/>
      </c>
      <c r="W71" s="2" t="str">
        <f t="shared" si="48"/>
        <v/>
      </c>
      <c r="X71" s="2" t="str" cm="1">
        <f t="array" ref="X71">IF((SUMPRODUCT(--ISNUMBER(SEARCH({"!","@","#","$","%","^","&amp;","~*","(",")","_","+","=","{","}","[","]","|","\",":",";","'","""","&lt;","&gt;",",",".","~?","/","~~","`"}, I71)))&gt;0)=TRUE,"Special Characters Found in City","")</f>
        <v/>
      </c>
      <c r="Y71" s="2" t="str" cm="1">
        <f t="array" ref="Y71">IF((SUMPRODUCT(--ISNUMBER(SEARCH({"!","@","#","$","%","^","~*","(",")","_","+","=","{","}","[","]","|","\",":",";","'","""","&lt;","&gt;","~?","/","~~","`"},F71)))&gt;0)=TRUE,"Special Characters Found in Account field","")</f>
        <v/>
      </c>
      <c r="Z71" s="2" t="str" cm="1">
        <f t="array" ref="Z71">IF(SUM(--ISNUMBER(SEARCH({1,2,3,4,5,6,7,8,9,0},MID(H71,(SEARCH(" E ",H71)-1),1))))+SUM(--ISNUMBER(SEARCH({1,2,3,4,5,6,7,8,9,0},MID(H71,(SEARCH(" E ",H71)+3),1))))=2,"",IF(SUM(--ISNUMBER(SEARCH({"Parte E","Apoquindo N"},H71)))&gt;0,"",IF(OR(RIGHT(H71,3)=" NE",RIGHT(H71,3)=" NW",RIGHT(H71,3)=" SW",RIGHT(H71,3)=" SE",RIGHT(H71,2)=" N",RIGHT(H71,2)=" E",RIGHT(H71,2)=" W",RIGHT(H71,2)=" S",LEFT(H71,3)="NE ",LEFT(H71,3)="NW ",LEFT(H71,3)="SW ",LEFT(H71,3)="SE ",LEFT(H71,2)="N ",LEFT(H71,2)="E ",LEFT(H71,2)="W ",LEFT(H71,2)="S "),"Directional Check",IF(SUM(--ISNUMBER(SEARCH({" N "," E "," W "," S "," NE "," NW "," SW "," SE ","N.E","N.W","S.W","S.E","E.","N.","S.","W."},H71)))&gt;0,"Directional Check",IF(SUM(--ISNUMBER(SEARCH({1,2,3,4,5,6,7,8,9,0},MID(H71,(SEARCH("nd ",H71)-1),1))))+SUM(--ISNUMBER(SEARCH({1,2,3,4,5,6,7,8,9,0},MID(H71,(SEARCH("rd ",H71)-1),1)))+SUM(--ISNUMBER(SEARCH({1,2,3,4,5,6,7,8,9,0},MID(H71,(SEARCH("st ",H71)-1),1))))+SUM(--ISNUMBER(SEARCH({1,2,3,4,5,6,7,8,9,0},MID(H71,(SEARCH("th ",H71)-1),1)))))&gt;0,"","")))))</f>
        <v/>
      </c>
      <c r="AA71" s="2" t="str">
        <f>IF(IF(L71="US",IFERROR(VLOOKUP(J71,Country_Codes!$B:$B,1,0)=J71,"US State Code Error"),IF(L71="CA",IFERROR(VLOOKUP(J71,Country_Codes!$E:$E,1,0)=J71,"Canada State Code Error"),IF(L71="BR",IFERROR(VLOOKUP(J71,Country_Codes!$H:$H,1,0)=J71,"Brazil State Code Error"),IF(L71="AU",IFERROR(VLOOKUP(J71,Country_Codes!$K:$K,1,0)=J71,"Australia State Code Error"),""))))=TRUE,"",IF(L71="US",IFERROR(VLOOKUP(J71,Country_Codes!$B:$B,1,0)=J71,"US State Code Error"),IF(L71="CA",IFERROR(VLOOKUP(J71,Country_Codes!$E:$E,1,0)=J71,"Canada State Code Error"),IF(L71="BR",IFERROR(VLOOKUP(J71,Country_Codes!$H:$H,1,0)=J71,"Brazil State Code Error"),IF(L71="AU",IFERROR(VLOOKUP(J71,Country_Codes!$K:$K,1,0)=J71,"Australia State Code Error"),"")))))</f>
        <v/>
      </c>
      <c r="AB71" s="2" t="str">
        <f t="shared" si="32"/>
        <v/>
      </c>
      <c r="AC71" s="2" t="str" cm="1">
        <f t="array" ref="AC71">IFERROR(_xlfn.IFS(IF(AND(LEN(I71)=0,ISBLANK(I71)=FALSE),"",ISNUMBER(SEARCH(I71,H71))),"City/Postal Code/Country Found in Address",IF(AND(LEN(K71)=0,ISBLANK(K71)=FALSE),"",ISNUMBER(SEARCH(K71,H71))),"City/Postal Code/Country Found in Address",IF(AND(LEN(L71)=0,ISBLANK(L71)=FALSE),"",ISNUMBER(SEARCH(", "&amp;L71,H71))),"City/Postal Code/Country Found in Address",IF(AND(LEN(J71)=0,ISBLANK(J71)=FALSE),"",ISNUMBER(SEARCH(", "&amp;J71,H71))),"City/Postal Code/Country Found in Address",IF(AND(LEN(L71)=0,ISBLANK(L71)=FALSE),"",ISNUMBER(SEARCH(","&amp;L71,H71))),"City/Postal Code/Country Found in Address",IF(AND(LEN(J71)=0,ISBLANK(J71)=FALSE),"",ISNUMBER(SEARCH(","&amp;J71,H71))),"City/Postal Code/Country Found in Address"),"")</f>
        <v/>
      </c>
      <c r="AD71" s="2" t="str">
        <f t="shared" si="33"/>
        <v/>
      </c>
      <c r="AE71" s="2" t="str" cm="1">
        <f t="array" ref="AE71">IFERROR(IF(VLOOKUP(LEFT(M71,MIN(SEARCH({1,2,3,4,5,6,7,8,9,0},M71&amp;{1,2,3,4,5,6,7,8,9,0}))-1),Country_Codes!$N:$N,1,0)&gt;0,"PO Number may be incorrect",""),"")</f>
        <v/>
      </c>
      <c r="AF71" s="2" t="str">
        <f t="shared" si="34"/>
        <v/>
      </c>
      <c r="AG71" s="2" t="str">
        <f t="shared" si="35"/>
        <v/>
      </c>
      <c r="AH71" s="2" t="str">
        <f t="shared" si="36"/>
        <v/>
      </c>
      <c r="AI71" s="2" t="str" cm="1">
        <f t="array" ref="AI71">IF(G71="","",_xlfn.IFNA(_xlfn.IFS(L71=VLOOKUP(L71,Country_Codes!$M:$M,1,0)=TRUE,""),"Please check the country code"))</f>
        <v/>
      </c>
      <c r="AJ71" s="2" t="str">
        <f t="shared" si="37"/>
        <v/>
      </c>
      <c r="AK71" s="2"/>
      <c r="AM71" s="39">
        <f t="shared" si="43"/>
        <v>0</v>
      </c>
      <c r="AN71" s="39">
        <f t="shared" si="44"/>
        <v>0</v>
      </c>
      <c r="AO71" s="39">
        <f t="shared" si="45"/>
        <v>0</v>
      </c>
      <c r="AP71" s="39">
        <f t="shared" si="46"/>
        <v>0</v>
      </c>
      <c r="AQ71" s="39">
        <f t="shared" si="47"/>
        <v>0</v>
      </c>
      <c r="AV71" s="41">
        <v>45510</v>
      </c>
    </row>
    <row r="72" spans="1:48" ht="15.75" x14ac:dyDescent="0.25">
      <c r="A72" s="40">
        <v>45890</v>
      </c>
      <c r="B72" s="11" t="s">
        <v>1581</v>
      </c>
      <c r="C72" s="11" t="s">
        <v>11</v>
      </c>
      <c r="D72" s="11" t="s">
        <v>1703</v>
      </c>
      <c r="E72" s="11" t="s">
        <v>1704</v>
      </c>
      <c r="F72" s="11" t="s">
        <v>531</v>
      </c>
      <c r="G72" s="11" t="s">
        <v>584</v>
      </c>
      <c r="H72" s="11" t="s">
        <v>1705</v>
      </c>
      <c r="I72" s="11" t="s">
        <v>1706</v>
      </c>
      <c r="J72" s="11"/>
      <c r="K72" s="11" t="s">
        <v>1707</v>
      </c>
      <c r="L72" s="11" t="s">
        <v>46</v>
      </c>
      <c r="M72" s="11" t="s">
        <v>1708</v>
      </c>
      <c r="N72" s="11"/>
      <c r="O72" s="11" t="s">
        <v>1709</v>
      </c>
      <c r="P72" s="11" t="s">
        <v>621</v>
      </c>
      <c r="Q72" s="7"/>
      <c r="R72" s="2" t="str">
        <f t="shared" si="27"/>
        <v>Unique Record</v>
      </c>
      <c r="S72" s="2" t="str">
        <f t="shared" si="28"/>
        <v/>
      </c>
      <c r="T72" s="2" t="str">
        <f t="shared" si="29"/>
        <v/>
      </c>
      <c r="U72" s="2" t="str">
        <f t="shared" si="30"/>
        <v/>
      </c>
      <c r="V72" s="2" t="str">
        <f t="shared" si="31"/>
        <v/>
      </c>
      <c r="W72" s="2" t="str">
        <f t="shared" si="48"/>
        <v/>
      </c>
      <c r="X72" s="2" t="str" cm="1">
        <f t="array" ref="X72">IF((SUMPRODUCT(--ISNUMBER(SEARCH({"!","@","#","$","%","^","&amp;","~*","(",")","_","+","=","{","}","[","]","|","\",":",";","'","""","&lt;","&gt;",",",".","~?","/","~~","`"}, I72)))&gt;0)=TRUE,"Special Characters Found in City","")</f>
        <v/>
      </c>
      <c r="Y72" s="2" t="str" cm="1">
        <f t="array" ref="Y72">IF((SUMPRODUCT(--ISNUMBER(SEARCH({"!","@","#","$","%","^","~*","(",")","_","+","=","{","}","[","]","|","\",":",";","'","""","&lt;","&gt;","~?","/","~~","`"},F72)))&gt;0)=TRUE,"Special Characters Found in Account field","")</f>
        <v/>
      </c>
      <c r="Z72" s="2" t="str" cm="1">
        <f t="array" ref="Z72">IF(SUM(--ISNUMBER(SEARCH({1,2,3,4,5,6,7,8,9,0},MID(H72,(SEARCH(" E ",H72)-1),1))))+SUM(--ISNUMBER(SEARCH({1,2,3,4,5,6,7,8,9,0},MID(H72,(SEARCH(" E ",H72)+3),1))))=2,"",IF(SUM(--ISNUMBER(SEARCH({"Parte E","Apoquindo N"},H72)))&gt;0,"",IF(OR(RIGHT(H72,3)=" NE",RIGHT(H72,3)=" NW",RIGHT(H72,3)=" SW",RIGHT(H72,3)=" SE",RIGHT(H72,2)=" N",RIGHT(H72,2)=" E",RIGHT(H72,2)=" W",RIGHT(H72,2)=" S",LEFT(H72,3)="NE ",LEFT(H72,3)="NW ",LEFT(H72,3)="SW ",LEFT(H72,3)="SE ",LEFT(H72,2)="N ",LEFT(H72,2)="E ",LEFT(H72,2)="W ",LEFT(H72,2)="S "),"Directional Check",IF(SUM(--ISNUMBER(SEARCH({" N "," E "," W "," S "," NE "," NW "," SW "," SE ","N.E","N.W","S.W","S.E","E.","N.","S.","W."},H72)))&gt;0,"Directional Check",IF(SUM(--ISNUMBER(SEARCH({1,2,3,4,5,6,7,8,9,0},MID(H72,(SEARCH("nd ",H72)-1),1))))+SUM(--ISNUMBER(SEARCH({1,2,3,4,5,6,7,8,9,0},MID(H72,(SEARCH("rd ",H72)-1),1)))+SUM(--ISNUMBER(SEARCH({1,2,3,4,5,6,7,8,9,0},MID(H72,(SEARCH("st ",H72)-1),1))))+SUM(--ISNUMBER(SEARCH({1,2,3,4,5,6,7,8,9,0},MID(H72,(SEARCH("th ",H72)-1),1)))))&gt;0,"","")))))</f>
        <v/>
      </c>
      <c r="AA72" s="2" t="str">
        <f>IF(IF(L72="US",IFERROR(VLOOKUP(J72,Country_Codes!$B:$B,1,0)=J72,"US State Code Error"),IF(L72="CA",IFERROR(VLOOKUP(J72,Country_Codes!$E:$E,1,0)=J72,"Canada State Code Error"),IF(L72="BR",IFERROR(VLOOKUP(J72,Country_Codes!$H:$H,1,0)=J72,"Brazil State Code Error"),IF(L72="AU",IFERROR(VLOOKUP(J72,Country_Codes!$K:$K,1,0)=J72,"Australia State Code Error"),""))))=TRUE,"",IF(L72="US",IFERROR(VLOOKUP(J72,Country_Codes!$B:$B,1,0)=J72,"US State Code Error"),IF(L72="CA",IFERROR(VLOOKUP(J72,Country_Codes!$E:$E,1,0)=J72,"Canada State Code Error"),IF(L72="BR",IFERROR(VLOOKUP(J72,Country_Codes!$H:$H,1,0)=J72,"Brazil State Code Error"),IF(L72="AU",IFERROR(VLOOKUP(J72,Country_Codes!$K:$K,1,0)=J72,"Australia State Code Error"),"")))))</f>
        <v/>
      </c>
      <c r="AB72" s="2" t="str">
        <f t="shared" si="32"/>
        <v/>
      </c>
      <c r="AC72" s="2" t="str" cm="1">
        <f t="array" ref="AC72">IFERROR(_xlfn.IFS(IF(AND(LEN(I72)=0,ISBLANK(I72)=FALSE),"",ISNUMBER(SEARCH(I72,H72))),"City/Postal Code/Country Found in Address",IF(AND(LEN(K72)=0,ISBLANK(K72)=FALSE),"",ISNUMBER(SEARCH(K72,H72))),"City/Postal Code/Country Found in Address",IF(AND(LEN(L72)=0,ISBLANK(L72)=FALSE),"",ISNUMBER(SEARCH(", "&amp;L72,H72))),"City/Postal Code/Country Found in Address",IF(AND(LEN(J72)=0,ISBLANK(J72)=FALSE),"",ISNUMBER(SEARCH(", "&amp;J72,H72))),"City/Postal Code/Country Found in Address",IF(AND(LEN(L72)=0,ISBLANK(L72)=FALSE),"",ISNUMBER(SEARCH(","&amp;L72,H72))),"City/Postal Code/Country Found in Address",IF(AND(LEN(J72)=0,ISBLANK(J72)=FALSE),"",ISNUMBER(SEARCH(","&amp;J72,H72))),"City/Postal Code/Country Found in Address"),"")</f>
        <v/>
      </c>
      <c r="AD72" s="2" t="str">
        <f t="shared" si="33"/>
        <v/>
      </c>
      <c r="AE72" s="2" t="str" cm="1">
        <f t="array" ref="AE72">IFERROR(IF(VLOOKUP(LEFT(M72,MIN(SEARCH({1,2,3,4,5,6,7,8,9,0},M72&amp;{1,2,3,4,5,6,7,8,9,0}))-1),Country_Codes!$N:$N,1,0)&gt;0,"PO Number may be incorrect",""),"")</f>
        <v/>
      </c>
      <c r="AF72" s="2" t="str">
        <f t="shared" si="34"/>
        <v/>
      </c>
      <c r="AG72" s="2" t="str">
        <f t="shared" si="35"/>
        <v/>
      </c>
      <c r="AH72" s="2" t="str">
        <f t="shared" si="36"/>
        <v/>
      </c>
      <c r="AI72" s="2" t="str" cm="1">
        <f t="array" ref="AI72">IF(G72="","",_xlfn.IFNA(_xlfn.IFS(L72=VLOOKUP(L72,Country_Codes!$M:$M,1,0)=TRUE,""),"Please check the country code"))</f>
        <v/>
      </c>
      <c r="AJ72" s="2" t="str">
        <f t="shared" si="37"/>
        <v/>
      </c>
      <c r="AK72" s="2"/>
      <c r="AM72" s="39">
        <f t="shared" si="43"/>
        <v>0</v>
      </c>
      <c r="AN72" s="39">
        <f t="shared" si="44"/>
        <v>0</v>
      </c>
      <c r="AO72" s="39">
        <f t="shared" si="45"/>
        <v>0</v>
      </c>
      <c r="AP72" s="39">
        <f t="shared" si="46"/>
        <v>0</v>
      </c>
      <c r="AQ72" s="39">
        <f t="shared" si="47"/>
        <v>0</v>
      </c>
      <c r="AV72" s="41">
        <v>45511</v>
      </c>
    </row>
    <row r="73" spans="1:48" ht="15.75" x14ac:dyDescent="0.25">
      <c r="A73" s="40">
        <v>46081</v>
      </c>
      <c r="B73" s="11" t="s">
        <v>474</v>
      </c>
      <c r="C73" s="11" t="s">
        <v>9</v>
      </c>
      <c r="D73" s="11" t="s">
        <v>896</v>
      </c>
      <c r="E73" s="11" t="s">
        <v>1710</v>
      </c>
      <c r="F73" s="11" t="s">
        <v>576</v>
      </c>
      <c r="G73" s="11" t="s">
        <v>498</v>
      </c>
      <c r="H73" s="11" t="s">
        <v>1711</v>
      </c>
      <c r="I73" s="11" t="s">
        <v>1712</v>
      </c>
      <c r="J73" s="11" t="s">
        <v>147</v>
      </c>
      <c r="K73" s="11" t="s">
        <v>1713</v>
      </c>
      <c r="L73" s="11" t="s">
        <v>57</v>
      </c>
      <c r="M73" s="11" t="s">
        <v>770</v>
      </c>
      <c r="N73" s="11"/>
      <c r="O73" s="11" t="s">
        <v>1714</v>
      </c>
      <c r="P73" s="11" t="s">
        <v>1715</v>
      </c>
      <c r="Q73" s="7"/>
      <c r="R73" s="2" t="str">
        <f t="shared" si="27"/>
        <v>Unique Record</v>
      </c>
      <c r="S73" s="2" t="str">
        <f t="shared" si="28"/>
        <v/>
      </c>
      <c r="T73" s="2" t="str">
        <f t="shared" si="29"/>
        <v/>
      </c>
      <c r="U73" s="2" t="str">
        <f t="shared" si="30"/>
        <v/>
      </c>
      <c r="V73" s="2" t="str">
        <f t="shared" si="31"/>
        <v/>
      </c>
      <c r="W73" s="2" t="str">
        <f t="shared" si="48"/>
        <v/>
      </c>
      <c r="X73" s="2" t="str" cm="1">
        <f t="array" ref="X73">IF((SUMPRODUCT(--ISNUMBER(SEARCH({"!","@","#","$","%","^","&amp;","~*","(",")","_","+","=","{","}","[","]","|","\",":",";","'","""","&lt;","&gt;",",",".","~?","/","~~","`"}, I73)))&gt;0)=TRUE,"Special Characters Found in City","")</f>
        <v/>
      </c>
      <c r="Y73" s="2" t="str" cm="1">
        <f t="array" ref="Y73">IF((SUMPRODUCT(--ISNUMBER(SEARCH({"!","@","#","$","%","^","~*","(",")","_","+","=","{","}","[","]","|","\",":",";","'","""","&lt;","&gt;","~?","/","~~","`"},F73)))&gt;0)=TRUE,"Special Characters Found in Account field","")</f>
        <v/>
      </c>
      <c r="Z73" s="2" t="str" cm="1">
        <f t="array" ref="Z73">IF(SUM(--ISNUMBER(SEARCH({1,2,3,4,5,6,7,8,9,0},MID(H73,(SEARCH(" E ",H73)-1),1))))+SUM(--ISNUMBER(SEARCH({1,2,3,4,5,6,7,8,9,0},MID(H73,(SEARCH(" E ",H73)+3),1))))=2,"",IF(SUM(--ISNUMBER(SEARCH({"Parte E","Apoquindo N"},H73)))&gt;0,"",IF(OR(RIGHT(H73,3)=" NE",RIGHT(H73,3)=" NW",RIGHT(H73,3)=" SW",RIGHT(H73,3)=" SE",RIGHT(H73,2)=" N",RIGHT(H73,2)=" E",RIGHT(H73,2)=" W",RIGHT(H73,2)=" S",LEFT(H73,3)="NE ",LEFT(H73,3)="NW ",LEFT(H73,3)="SW ",LEFT(H73,3)="SE ",LEFT(H73,2)="N ",LEFT(H73,2)="E ",LEFT(H73,2)="W ",LEFT(H73,2)="S "),"Directional Check",IF(SUM(--ISNUMBER(SEARCH({" N "," E "," W "," S "," NE "," NW "," SW "," SE ","N.E","N.W","S.W","S.E","E.","N.","S.","W."},H73)))&gt;0,"Directional Check",IF(SUM(--ISNUMBER(SEARCH({1,2,3,4,5,6,7,8,9,0},MID(H73,(SEARCH("nd ",H73)-1),1))))+SUM(--ISNUMBER(SEARCH({1,2,3,4,5,6,7,8,9,0},MID(H73,(SEARCH("rd ",H73)-1),1)))+SUM(--ISNUMBER(SEARCH({1,2,3,4,5,6,7,8,9,0},MID(H73,(SEARCH("st ",H73)-1),1))))+SUM(--ISNUMBER(SEARCH({1,2,3,4,5,6,7,8,9,0},MID(H73,(SEARCH("th ",H73)-1),1)))))&gt;0,"","")))))</f>
        <v/>
      </c>
      <c r="AA73" s="2" t="str">
        <f>IF(IF(L73="US",IFERROR(VLOOKUP(J73,Country_Codes!$B:$B,1,0)=J73,"US State Code Error"),IF(L73="CA",IFERROR(VLOOKUP(J73,Country_Codes!$E:$E,1,0)=J73,"Canada State Code Error"),IF(L73="BR",IFERROR(VLOOKUP(J73,Country_Codes!$H:$H,1,0)=J73,"Brazil State Code Error"),IF(L73="AU",IFERROR(VLOOKUP(J73,Country_Codes!$K:$K,1,0)=J73,"Australia State Code Error"),""))))=TRUE,"",IF(L73="US",IFERROR(VLOOKUP(J73,Country_Codes!$B:$B,1,0)=J73,"US State Code Error"),IF(L73="CA",IFERROR(VLOOKUP(J73,Country_Codes!$E:$E,1,0)=J73,"Canada State Code Error"),IF(L73="BR",IFERROR(VLOOKUP(J73,Country_Codes!$H:$H,1,0)=J73,"Brazil State Code Error"),IF(L73="AU",IFERROR(VLOOKUP(J73,Country_Codes!$K:$K,1,0)=J73,"Australia State Code Error"),"")))))</f>
        <v/>
      </c>
      <c r="AB73" s="2" t="str">
        <f t="shared" si="32"/>
        <v/>
      </c>
      <c r="AC73" s="2" t="str" cm="1">
        <f t="array" ref="AC73">IFERROR(_xlfn.IFS(IF(AND(LEN(I73)=0,ISBLANK(I73)=FALSE),"",ISNUMBER(SEARCH(I73,H73))),"City/Postal Code/Country Found in Address",IF(AND(LEN(K73)=0,ISBLANK(K73)=FALSE),"",ISNUMBER(SEARCH(K73,H73))),"City/Postal Code/Country Found in Address",IF(AND(LEN(L73)=0,ISBLANK(L73)=FALSE),"",ISNUMBER(SEARCH(", "&amp;L73,H73))),"City/Postal Code/Country Found in Address",IF(AND(LEN(J73)=0,ISBLANK(J73)=FALSE),"",ISNUMBER(SEARCH(", "&amp;J73,H73))),"City/Postal Code/Country Found in Address",IF(AND(LEN(L73)=0,ISBLANK(L73)=FALSE),"",ISNUMBER(SEARCH(","&amp;L73,H73))),"City/Postal Code/Country Found in Address",IF(AND(LEN(J73)=0,ISBLANK(J73)=FALSE),"",ISNUMBER(SEARCH(","&amp;J73,H73))),"City/Postal Code/Country Found in Address"),"")</f>
        <v/>
      </c>
      <c r="AD73" s="2" t="str">
        <f t="shared" si="33"/>
        <v/>
      </c>
      <c r="AE73" s="2" t="str" cm="1">
        <f t="array" ref="AE73">IFERROR(IF(VLOOKUP(LEFT(M73,MIN(SEARCH({1,2,3,4,5,6,7,8,9,0},M73&amp;{1,2,3,4,5,6,7,8,9,0}))-1),Country_Codes!$N:$N,1,0)&gt;0,"PO Number may be incorrect",""),"")</f>
        <v/>
      </c>
      <c r="AF73" s="2" t="str">
        <f t="shared" si="34"/>
        <v/>
      </c>
      <c r="AG73" s="2" t="str">
        <f t="shared" si="35"/>
        <v/>
      </c>
      <c r="AH73" s="2" t="str">
        <f t="shared" si="36"/>
        <v/>
      </c>
      <c r="AI73" s="2" t="str" cm="1">
        <f t="array" ref="AI73">IF(G73="","",_xlfn.IFNA(_xlfn.IFS(L73=VLOOKUP(L73,Country_Codes!$M:$M,1,0)=TRUE,""),"Please check the country code"))</f>
        <v/>
      </c>
      <c r="AJ73" s="2" t="str">
        <f t="shared" si="37"/>
        <v/>
      </c>
      <c r="AK73" s="2"/>
      <c r="AM73" s="39">
        <f t="shared" si="43"/>
        <v>0</v>
      </c>
      <c r="AN73" s="39">
        <f t="shared" si="44"/>
        <v>0</v>
      </c>
      <c r="AO73" s="39">
        <f t="shared" si="45"/>
        <v>0</v>
      </c>
      <c r="AP73" s="39">
        <f t="shared" si="46"/>
        <v>0</v>
      </c>
      <c r="AQ73" s="39">
        <f t="shared" si="47"/>
        <v>0</v>
      </c>
      <c r="AV73" s="41">
        <v>45512</v>
      </c>
    </row>
    <row r="74" spans="1:48" ht="15.75" x14ac:dyDescent="0.25">
      <c r="A74" s="40">
        <v>45784</v>
      </c>
      <c r="B74" s="11" t="s">
        <v>475</v>
      </c>
      <c r="C74" s="11" t="s">
        <v>3</v>
      </c>
      <c r="D74" s="11" t="s">
        <v>1087</v>
      </c>
      <c r="E74" s="11" t="s">
        <v>1716</v>
      </c>
      <c r="F74" s="11" t="s">
        <v>489</v>
      </c>
      <c r="G74" s="11" t="s">
        <v>599</v>
      </c>
      <c r="H74" s="11" t="s">
        <v>1717</v>
      </c>
      <c r="I74" s="11" t="s">
        <v>1718</v>
      </c>
      <c r="J74" s="11" t="s">
        <v>72</v>
      </c>
      <c r="K74" s="11" t="s">
        <v>1719</v>
      </c>
      <c r="L74" s="11" t="s">
        <v>33</v>
      </c>
      <c r="M74" s="11" t="s">
        <v>1720</v>
      </c>
      <c r="N74" s="11"/>
      <c r="O74" s="11" t="s">
        <v>1721</v>
      </c>
      <c r="P74" s="11" t="s">
        <v>1722</v>
      </c>
      <c r="Q74" s="7"/>
      <c r="R74" s="2" t="str">
        <f t="shared" si="27"/>
        <v>Unique Record</v>
      </c>
      <c r="S74" s="2" t="str">
        <f t="shared" si="28"/>
        <v/>
      </c>
      <c r="T74" s="2" t="str">
        <f t="shared" si="29"/>
        <v/>
      </c>
      <c r="U74" s="2" t="str">
        <f t="shared" si="30"/>
        <v/>
      </c>
      <c r="V74" s="2" t="str">
        <f t="shared" si="31"/>
        <v/>
      </c>
      <c r="W74" s="2" t="str">
        <f t="shared" si="48"/>
        <v/>
      </c>
      <c r="X74" s="2" t="str" cm="1">
        <f t="array" ref="X74">IF((SUMPRODUCT(--ISNUMBER(SEARCH({"!","@","#","$","%","^","&amp;","~*","(",")","_","+","=","{","}","[","]","|","\",":",";","'","""","&lt;","&gt;",",",".","~?","/","~~","`"}, I74)))&gt;0)=TRUE,"Special Characters Found in City","")</f>
        <v/>
      </c>
      <c r="Y74" s="2" t="str" cm="1">
        <f t="array" ref="Y74">IF((SUMPRODUCT(--ISNUMBER(SEARCH({"!","@","#","$","%","^","~*","(",")","_","+","=","{","}","[","]","|","\",":",";","'","""","&lt;","&gt;","~?","/","~~","`"},F74)))&gt;0)=TRUE,"Special Characters Found in Account field","")</f>
        <v/>
      </c>
      <c r="Z74" s="2" t="str" cm="1">
        <f t="array" ref="Z74">IF(SUM(--ISNUMBER(SEARCH({1,2,3,4,5,6,7,8,9,0},MID(H74,(SEARCH(" E ",H74)-1),1))))+SUM(--ISNUMBER(SEARCH({1,2,3,4,5,6,7,8,9,0},MID(H74,(SEARCH(" E ",H74)+3),1))))=2,"",IF(SUM(--ISNUMBER(SEARCH({"Parte E","Apoquindo N"},H74)))&gt;0,"",IF(OR(RIGHT(H74,3)=" NE",RIGHT(H74,3)=" NW",RIGHT(H74,3)=" SW",RIGHT(H74,3)=" SE",RIGHT(H74,2)=" N",RIGHT(H74,2)=" E",RIGHT(H74,2)=" W",RIGHT(H74,2)=" S",LEFT(H74,3)="NE ",LEFT(H74,3)="NW ",LEFT(H74,3)="SW ",LEFT(H74,3)="SE ",LEFT(H74,2)="N ",LEFT(H74,2)="E ",LEFT(H74,2)="W ",LEFT(H74,2)="S "),"Directional Check",IF(SUM(--ISNUMBER(SEARCH({" N "," E "," W "," S "," NE "," NW "," SW "," SE ","N.E","N.W","S.W","S.E","E.","N.","S.","W."},H74)))&gt;0,"Directional Check",IF(SUM(--ISNUMBER(SEARCH({1,2,3,4,5,6,7,8,9,0},MID(H74,(SEARCH("nd ",H74)-1),1))))+SUM(--ISNUMBER(SEARCH({1,2,3,4,5,6,7,8,9,0},MID(H74,(SEARCH("rd ",H74)-1),1)))+SUM(--ISNUMBER(SEARCH({1,2,3,4,5,6,7,8,9,0},MID(H74,(SEARCH("st ",H74)-1),1))))+SUM(--ISNUMBER(SEARCH({1,2,3,4,5,6,7,8,9,0},MID(H74,(SEARCH("th ",H74)-1),1)))))&gt;0,"","")))))</f>
        <v/>
      </c>
      <c r="AA74" s="2" t="str">
        <f>IF(IF(L74="US",IFERROR(VLOOKUP(J74,Country_Codes!$B:$B,1,0)=J74,"US State Code Error"),IF(L74="CA",IFERROR(VLOOKUP(J74,Country_Codes!$E:$E,1,0)=J74,"Canada State Code Error"),IF(L74="BR",IFERROR(VLOOKUP(J74,Country_Codes!$H:$H,1,0)=J74,"Brazil State Code Error"),IF(L74="AU",IFERROR(VLOOKUP(J74,Country_Codes!$K:$K,1,0)=J74,"Australia State Code Error"),""))))=TRUE,"",IF(L74="US",IFERROR(VLOOKUP(J74,Country_Codes!$B:$B,1,0)=J74,"US State Code Error"),IF(L74="CA",IFERROR(VLOOKUP(J74,Country_Codes!$E:$E,1,0)=J74,"Canada State Code Error"),IF(L74="BR",IFERROR(VLOOKUP(J74,Country_Codes!$H:$H,1,0)=J74,"Brazil State Code Error"),IF(L74="AU",IFERROR(VLOOKUP(J74,Country_Codes!$K:$K,1,0)=J74,"Australia State Code Error"),"")))))</f>
        <v/>
      </c>
      <c r="AB74" s="2" t="str">
        <f t="shared" si="32"/>
        <v/>
      </c>
      <c r="AC74" s="2" t="str" cm="1">
        <f t="array" ref="AC74">IFERROR(_xlfn.IFS(IF(AND(LEN(I74)=0,ISBLANK(I74)=FALSE),"",ISNUMBER(SEARCH(I74,H74))),"City/Postal Code/Country Found in Address",IF(AND(LEN(K74)=0,ISBLANK(K74)=FALSE),"",ISNUMBER(SEARCH(K74,H74))),"City/Postal Code/Country Found in Address",IF(AND(LEN(L74)=0,ISBLANK(L74)=FALSE),"",ISNUMBER(SEARCH(", "&amp;L74,H74))),"City/Postal Code/Country Found in Address",IF(AND(LEN(J74)=0,ISBLANK(J74)=FALSE),"",ISNUMBER(SEARCH(", "&amp;J74,H74))),"City/Postal Code/Country Found in Address",IF(AND(LEN(L74)=0,ISBLANK(L74)=FALSE),"",ISNUMBER(SEARCH(","&amp;L74,H74))),"City/Postal Code/Country Found in Address",IF(AND(LEN(J74)=0,ISBLANK(J74)=FALSE),"",ISNUMBER(SEARCH(","&amp;J74,H74))),"City/Postal Code/Country Found in Address"),"")</f>
        <v/>
      </c>
      <c r="AD74" s="2" t="str">
        <f t="shared" si="33"/>
        <v/>
      </c>
      <c r="AE74" s="2" t="str" cm="1">
        <f t="array" ref="AE74">IFERROR(IF(VLOOKUP(LEFT(M74,MIN(SEARCH({1,2,3,4,5,6,7,8,9,0},M74&amp;{1,2,3,4,5,6,7,8,9,0}))-1),Country_Codes!$N:$N,1,0)&gt;0,"PO Number may be incorrect",""),"")</f>
        <v/>
      </c>
      <c r="AF74" s="2" t="str">
        <f t="shared" si="34"/>
        <v/>
      </c>
      <c r="AG74" s="2" t="str">
        <f t="shared" si="35"/>
        <v/>
      </c>
      <c r="AH74" s="2" t="str">
        <f t="shared" si="36"/>
        <v/>
      </c>
      <c r="AI74" s="2" t="str" cm="1">
        <f t="array" ref="AI74">IF(G74="","",_xlfn.IFNA(_xlfn.IFS(L74=VLOOKUP(L74,Country_Codes!$M:$M,1,0)=TRUE,""),"Please check the country code"))</f>
        <v/>
      </c>
      <c r="AJ74" s="2" t="str">
        <f t="shared" si="37"/>
        <v/>
      </c>
      <c r="AK74" s="2"/>
      <c r="AM74" s="39">
        <f t="shared" si="43"/>
        <v>0</v>
      </c>
      <c r="AN74" s="39">
        <f t="shared" si="44"/>
        <v>0</v>
      </c>
      <c r="AO74" s="39">
        <f t="shared" si="45"/>
        <v>0</v>
      </c>
      <c r="AP74" s="39">
        <f t="shared" si="46"/>
        <v>0</v>
      </c>
      <c r="AQ74" s="39">
        <f t="shared" si="47"/>
        <v>0</v>
      </c>
      <c r="AV74" s="41">
        <v>45513</v>
      </c>
    </row>
    <row r="75" spans="1:48" ht="15.75" x14ac:dyDescent="0.25">
      <c r="A75" s="40">
        <v>45647</v>
      </c>
      <c r="B75" s="11" t="s">
        <v>473</v>
      </c>
      <c r="C75" s="11" t="s">
        <v>12</v>
      </c>
      <c r="D75" s="11" t="s">
        <v>997</v>
      </c>
      <c r="E75" s="11" t="s">
        <v>1723</v>
      </c>
      <c r="F75" s="11" t="s">
        <v>490</v>
      </c>
      <c r="G75" s="11" t="s">
        <v>493</v>
      </c>
      <c r="H75" s="11" t="s">
        <v>1724</v>
      </c>
      <c r="I75" s="11" t="s">
        <v>1725</v>
      </c>
      <c r="J75" s="11" t="s">
        <v>147</v>
      </c>
      <c r="K75" s="11" t="s">
        <v>1726</v>
      </c>
      <c r="L75" s="11" t="s">
        <v>57</v>
      </c>
      <c r="M75" s="11" t="s">
        <v>1526</v>
      </c>
      <c r="N75" s="11"/>
      <c r="O75" s="11" t="s">
        <v>1727</v>
      </c>
      <c r="P75" s="11" t="s">
        <v>1728</v>
      </c>
      <c r="Q75" s="7"/>
      <c r="R75" s="2" t="str">
        <f t="shared" si="27"/>
        <v>Unique Record</v>
      </c>
      <c r="S75" s="2" t="str">
        <f t="shared" si="28"/>
        <v/>
      </c>
      <c r="T75" s="2" t="str">
        <f t="shared" si="29"/>
        <v/>
      </c>
      <c r="U75" s="2" t="str">
        <f t="shared" si="30"/>
        <v/>
      </c>
      <c r="V75" s="2" t="str">
        <f t="shared" si="31"/>
        <v/>
      </c>
      <c r="W75" s="2" t="str">
        <f t="shared" si="48"/>
        <v/>
      </c>
      <c r="X75" s="2" t="str" cm="1">
        <f t="array" ref="X75">IF((SUMPRODUCT(--ISNUMBER(SEARCH({"!","@","#","$","%","^","&amp;","~*","(",")","_","+","=","{","}","[","]","|","\",":",";","'","""","&lt;","&gt;",",",".","~?","/","~~","`"}, I75)))&gt;0)=TRUE,"Special Characters Found in City","")</f>
        <v/>
      </c>
      <c r="Y75" s="2" t="str" cm="1">
        <f t="array" ref="Y75">IF((SUMPRODUCT(--ISNUMBER(SEARCH({"!","@","#","$","%","^","~*","(",")","_","+","=","{","}","[","]","|","\",":",";","'","""","&lt;","&gt;","~?","/","~~","`"},F75)))&gt;0)=TRUE,"Special Characters Found in Account field","")</f>
        <v/>
      </c>
      <c r="Z75" s="2" t="str" cm="1">
        <f t="array" ref="Z75">IF(SUM(--ISNUMBER(SEARCH({1,2,3,4,5,6,7,8,9,0},MID(H75,(SEARCH(" E ",H75)-1),1))))+SUM(--ISNUMBER(SEARCH({1,2,3,4,5,6,7,8,9,0},MID(H75,(SEARCH(" E ",H75)+3),1))))=2,"",IF(SUM(--ISNUMBER(SEARCH({"Parte E","Apoquindo N"},H75)))&gt;0,"",IF(OR(RIGHT(H75,3)=" NE",RIGHT(H75,3)=" NW",RIGHT(H75,3)=" SW",RIGHT(H75,3)=" SE",RIGHT(H75,2)=" N",RIGHT(H75,2)=" E",RIGHT(H75,2)=" W",RIGHT(H75,2)=" S",LEFT(H75,3)="NE ",LEFT(H75,3)="NW ",LEFT(H75,3)="SW ",LEFT(H75,3)="SE ",LEFT(H75,2)="N ",LEFT(H75,2)="E ",LEFT(H75,2)="W ",LEFT(H75,2)="S "),"Directional Check",IF(SUM(--ISNUMBER(SEARCH({" N "," E "," W "," S "," NE "," NW "," SW "," SE ","N.E","N.W","S.W","S.E","E.","N.","S.","W."},H75)))&gt;0,"Directional Check",IF(SUM(--ISNUMBER(SEARCH({1,2,3,4,5,6,7,8,9,0},MID(H75,(SEARCH("nd ",H75)-1),1))))+SUM(--ISNUMBER(SEARCH({1,2,3,4,5,6,7,8,9,0},MID(H75,(SEARCH("rd ",H75)-1),1)))+SUM(--ISNUMBER(SEARCH({1,2,3,4,5,6,7,8,9,0},MID(H75,(SEARCH("st ",H75)-1),1))))+SUM(--ISNUMBER(SEARCH({1,2,3,4,5,6,7,8,9,0},MID(H75,(SEARCH("th ",H75)-1),1)))))&gt;0,"","")))))</f>
        <v/>
      </c>
      <c r="AA75" s="2" t="str">
        <f>IF(IF(L75="US",IFERROR(VLOOKUP(J75,Country_Codes!$B:$B,1,0)=J75,"US State Code Error"),IF(L75="CA",IFERROR(VLOOKUP(J75,Country_Codes!$E:$E,1,0)=J75,"Canada State Code Error"),IF(L75="BR",IFERROR(VLOOKUP(J75,Country_Codes!$H:$H,1,0)=J75,"Brazil State Code Error"),IF(L75="AU",IFERROR(VLOOKUP(J75,Country_Codes!$K:$K,1,0)=J75,"Australia State Code Error"),""))))=TRUE,"",IF(L75="US",IFERROR(VLOOKUP(J75,Country_Codes!$B:$B,1,0)=J75,"US State Code Error"),IF(L75="CA",IFERROR(VLOOKUP(J75,Country_Codes!$E:$E,1,0)=J75,"Canada State Code Error"),IF(L75="BR",IFERROR(VLOOKUP(J75,Country_Codes!$H:$H,1,0)=J75,"Brazil State Code Error"),IF(L75="AU",IFERROR(VLOOKUP(J75,Country_Codes!$K:$K,1,0)=J75,"Australia State Code Error"),"")))))</f>
        <v/>
      </c>
      <c r="AB75" s="2" t="str">
        <f t="shared" si="32"/>
        <v/>
      </c>
      <c r="AC75" s="2" t="str" cm="1">
        <f t="array" ref="AC75">IFERROR(_xlfn.IFS(IF(AND(LEN(I75)=0,ISBLANK(I75)=FALSE),"",ISNUMBER(SEARCH(I75,H75))),"City/Postal Code/Country Found in Address",IF(AND(LEN(K75)=0,ISBLANK(K75)=FALSE),"",ISNUMBER(SEARCH(K75,H75))),"City/Postal Code/Country Found in Address",IF(AND(LEN(L75)=0,ISBLANK(L75)=FALSE),"",ISNUMBER(SEARCH(", "&amp;L75,H75))),"City/Postal Code/Country Found in Address",IF(AND(LEN(J75)=0,ISBLANK(J75)=FALSE),"",ISNUMBER(SEARCH(", "&amp;J75,H75))),"City/Postal Code/Country Found in Address",IF(AND(LEN(L75)=0,ISBLANK(L75)=FALSE),"",ISNUMBER(SEARCH(","&amp;L75,H75))),"City/Postal Code/Country Found in Address",IF(AND(LEN(J75)=0,ISBLANK(J75)=FALSE),"",ISNUMBER(SEARCH(","&amp;J75,H75))),"City/Postal Code/Country Found in Address"),"")</f>
        <v/>
      </c>
      <c r="AD75" s="2" t="str">
        <f t="shared" si="33"/>
        <v/>
      </c>
      <c r="AE75" s="2" t="str" cm="1">
        <f t="array" ref="AE75">IFERROR(IF(VLOOKUP(LEFT(M75,MIN(SEARCH({1,2,3,4,5,6,7,8,9,0},M75&amp;{1,2,3,4,5,6,7,8,9,0}))-1),Country_Codes!$N:$N,1,0)&gt;0,"PO Number may be incorrect",""),"")</f>
        <v/>
      </c>
      <c r="AF75" s="2" t="str">
        <f t="shared" si="34"/>
        <v/>
      </c>
      <c r="AG75" s="2" t="str">
        <f t="shared" si="35"/>
        <v/>
      </c>
      <c r="AH75" s="2" t="str">
        <f t="shared" si="36"/>
        <v/>
      </c>
      <c r="AI75" s="2" t="str" cm="1">
        <f t="array" ref="AI75">IF(G75="","",_xlfn.IFNA(_xlfn.IFS(L75=VLOOKUP(L75,Country_Codes!$M:$M,1,0)=TRUE,""),"Please check the country code"))</f>
        <v/>
      </c>
      <c r="AJ75" s="2" t="str">
        <f t="shared" si="37"/>
        <v/>
      </c>
      <c r="AK75" s="2"/>
      <c r="AM75" s="39">
        <f t="shared" si="43"/>
        <v>0</v>
      </c>
      <c r="AN75" s="39">
        <f t="shared" si="44"/>
        <v>0</v>
      </c>
      <c r="AO75" s="39">
        <f t="shared" si="45"/>
        <v>0</v>
      </c>
      <c r="AP75" s="39">
        <f t="shared" si="46"/>
        <v>0</v>
      </c>
      <c r="AQ75" s="39">
        <f t="shared" si="47"/>
        <v>0</v>
      </c>
      <c r="AV75" s="41">
        <v>45514</v>
      </c>
    </row>
    <row r="76" spans="1:48" ht="15.75" x14ac:dyDescent="0.25">
      <c r="A76" s="40">
        <v>45675</v>
      </c>
      <c r="B76" s="11" t="s">
        <v>1581</v>
      </c>
      <c r="C76" s="11" t="s">
        <v>12</v>
      </c>
      <c r="D76" s="11" t="s">
        <v>1729</v>
      </c>
      <c r="E76" s="11" t="s">
        <v>624</v>
      </c>
      <c r="F76" s="11" t="s">
        <v>576</v>
      </c>
      <c r="G76" s="11" t="s">
        <v>498</v>
      </c>
      <c r="H76" s="11" t="s">
        <v>1730</v>
      </c>
      <c r="I76" s="11" t="s">
        <v>1731</v>
      </c>
      <c r="J76" s="11" t="s">
        <v>102</v>
      </c>
      <c r="K76" s="11" t="s">
        <v>1732</v>
      </c>
      <c r="L76" s="11" t="s">
        <v>33</v>
      </c>
      <c r="M76" s="11" t="s">
        <v>1733</v>
      </c>
      <c r="N76" s="11"/>
      <c r="O76" s="11" t="s">
        <v>813</v>
      </c>
      <c r="P76" s="11" t="s">
        <v>1734</v>
      </c>
      <c r="Q76" s="7"/>
      <c r="R76" s="2" t="str">
        <f t="shared" si="27"/>
        <v>Unique Record</v>
      </c>
      <c r="S76" s="2" t="str">
        <f t="shared" si="28"/>
        <v/>
      </c>
      <c r="T76" s="2" t="str">
        <f t="shared" si="29"/>
        <v/>
      </c>
      <c r="U76" s="2" t="str">
        <f t="shared" si="30"/>
        <v/>
      </c>
      <c r="V76" s="2" t="str">
        <f t="shared" si="31"/>
        <v/>
      </c>
      <c r="W76" s="2" t="str">
        <f t="shared" si="48"/>
        <v/>
      </c>
      <c r="X76" s="2" t="str" cm="1">
        <f t="array" ref="X76">IF((SUMPRODUCT(--ISNUMBER(SEARCH({"!","@","#","$","%","^","&amp;","~*","(",")","_","+","=","{","}","[","]","|","\",":",";","'","""","&lt;","&gt;",",",".","~?","/","~~","`"}, I76)))&gt;0)=TRUE,"Special Characters Found in City","")</f>
        <v/>
      </c>
      <c r="Y76" s="2" t="str" cm="1">
        <f t="array" ref="Y76">IF((SUMPRODUCT(--ISNUMBER(SEARCH({"!","@","#","$","%","^","~*","(",")","_","+","=","{","}","[","]","|","\",":",";","'","""","&lt;","&gt;","~?","/","~~","`"},F76)))&gt;0)=TRUE,"Special Characters Found in Account field","")</f>
        <v/>
      </c>
      <c r="Z76" s="2" t="str" cm="1">
        <f t="array" ref="Z76">IF(SUM(--ISNUMBER(SEARCH({1,2,3,4,5,6,7,8,9,0},MID(H76,(SEARCH(" E ",H76)-1),1))))+SUM(--ISNUMBER(SEARCH({1,2,3,4,5,6,7,8,9,0},MID(H76,(SEARCH(" E ",H76)+3),1))))=2,"",IF(SUM(--ISNUMBER(SEARCH({"Parte E","Apoquindo N"},H76)))&gt;0,"",IF(OR(RIGHT(H76,3)=" NE",RIGHT(H76,3)=" NW",RIGHT(H76,3)=" SW",RIGHT(H76,3)=" SE",RIGHT(H76,2)=" N",RIGHT(H76,2)=" E",RIGHT(H76,2)=" W",RIGHT(H76,2)=" S",LEFT(H76,3)="NE ",LEFT(H76,3)="NW ",LEFT(H76,3)="SW ",LEFT(H76,3)="SE ",LEFT(H76,2)="N ",LEFT(H76,2)="E ",LEFT(H76,2)="W ",LEFT(H76,2)="S "),"Directional Check",IF(SUM(--ISNUMBER(SEARCH({" N "," E "," W "," S "," NE "," NW "," SW "," SE ","N.E","N.W","S.W","S.E","E.","N.","S.","W."},H76)))&gt;0,"Directional Check",IF(SUM(--ISNUMBER(SEARCH({1,2,3,4,5,6,7,8,9,0},MID(H76,(SEARCH("nd ",H76)-1),1))))+SUM(--ISNUMBER(SEARCH({1,2,3,4,5,6,7,8,9,0},MID(H76,(SEARCH("rd ",H76)-1),1)))+SUM(--ISNUMBER(SEARCH({1,2,3,4,5,6,7,8,9,0},MID(H76,(SEARCH("st ",H76)-1),1))))+SUM(--ISNUMBER(SEARCH({1,2,3,4,5,6,7,8,9,0},MID(H76,(SEARCH("th ",H76)-1),1)))))&gt;0,"","")))))</f>
        <v/>
      </c>
      <c r="AA76" s="2" t="str">
        <f>IF(IF(L76="US",IFERROR(VLOOKUP(J76,Country_Codes!$B:$B,1,0)=J76,"US State Code Error"),IF(L76="CA",IFERROR(VLOOKUP(J76,Country_Codes!$E:$E,1,0)=J76,"Canada State Code Error"),IF(L76="BR",IFERROR(VLOOKUP(J76,Country_Codes!$H:$H,1,0)=J76,"Brazil State Code Error"),IF(L76="AU",IFERROR(VLOOKUP(J76,Country_Codes!$K:$K,1,0)=J76,"Australia State Code Error"),""))))=TRUE,"",IF(L76="US",IFERROR(VLOOKUP(J76,Country_Codes!$B:$B,1,0)=J76,"US State Code Error"),IF(L76="CA",IFERROR(VLOOKUP(J76,Country_Codes!$E:$E,1,0)=J76,"Canada State Code Error"),IF(L76="BR",IFERROR(VLOOKUP(J76,Country_Codes!$H:$H,1,0)=J76,"Brazil State Code Error"),IF(L76="AU",IFERROR(VLOOKUP(J76,Country_Codes!$K:$K,1,0)=J76,"Australia State Code Error"),"")))))</f>
        <v/>
      </c>
      <c r="AB76" s="2" t="str">
        <f t="shared" si="32"/>
        <v/>
      </c>
      <c r="AC76" s="2" t="str" cm="1">
        <f t="array" ref="AC76">IFERROR(_xlfn.IFS(IF(AND(LEN(I76)=0,ISBLANK(I76)=FALSE),"",ISNUMBER(SEARCH(I76,H76))),"City/Postal Code/Country Found in Address",IF(AND(LEN(K76)=0,ISBLANK(K76)=FALSE),"",ISNUMBER(SEARCH(K76,H76))),"City/Postal Code/Country Found in Address",IF(AND(LEN(L76)=0,ISBLANK(L76)=FALSE),"",ISNUMBER(SEARCH(", "&amp;L76,H76))),"City/Postal Code/Country Found in Address",IF(AND(LEN(J76)=0,ISBLANK(J76)=FALSE),"",ISNUMBER(SEARCH(", "&amp;J76,H76))),"City/Postal Code/Country Found in Address",IF(AND(LEN(L76)=0,ISBLANK(L76)=FALSE),"",ISNUMBER(SEARCH(","&amp;L76,H76))),"City/Postal Code/Country Found in Address",IF(AND(LEN(J76)=0,ISBLANK(J76)=FALSE),"",ISNUMBER(SEARCH(","&amp;J76,H76))),"City/Postal Code/Country Found in Address"),"")</f>
        <v/>
      </c>
      <c r="AD76" s="2" t="str">
        <f t="shared" si="33"/>
        <v/>
      </c>
      <c r="AE76" s="2" t="str" cm="1">
        <f t="array" ref="AE76">IFERROR(IF(VLOOKUP(LEFT(M76,MIN(SEARCH({1,2,3,4,5,6,7,8,9,0},M76&amp;{1,2,3,4,5,6,7,8,9,0}))-1),Country_Codes!$N:$N,1,0)&gt;0,"PO Number may be incorrect",""),"")</f>
        <v/>
      </c>
      <c r="AF76" s="2" t="str">
        <f t="shared" si="34"/>
        <v/>
      </c>
      <c r="AG76" s="2" t="str">
        <f t="shared" si="35"/>
        <v/>
      </c>
      <c r="AH76" s="2" t="str">
        <f t="shared" si="36"/>
        <v/>
      </c>
      <c r="AI76" s="2" t="str" cm="1">
        <f t="array" ref="AI76">IF(G76="","",_xlfn.IFNA(_xlfn.IFS(L76=VLOOKUP(L76,Country_Codes!$M:$M,1,0)=TRUE,""),"Please check the country code"))</f>
        <v/>
      </c>
      <c r="AJ76" s="2" t="str">
        <f t="shared" si="37"/>
        <v/>
      </c>
      <c r="AK76" s="2"/>
      <c r="AM76" s="39">
        <f t="shared" si="43"/>
        <v>0</v>
      </c>
      <c r="AN76" s="39">
        <f t="shared" si="44"/>
        <v>0</v>
      </c>
      <c r="AO76" s="39">
        <f t="shared" si="45"/>
        <v>0</v>
      </c>
      <c r="AP76" s="39">
        <f t="shared" si="46"/>
        <v>0</v>
      </c>
      <c r="AQ76" s="39">
        <f t="shared" si="47"/>
        <v>0</v>
      </c>
      <c r="AV76" s="41">
        <v>45515</v>
      </c>
    </row>
    <row r="77" spans="1:48" ht="15.75" x14ac:dyDescent="0.25">
      <c r="A77" s="40">
        <v>46100</v>
      </c>
      <c r="B77" s="11" t="s">
        <v>1581</v>
      </c>
      <c r="C77" s="11" t="s">
        <v>11</v>
      </c>
      <c r="D77" s="11" t="s">
        <v>1735</v>
      </c>
      <c r="E77" s="11" t="s">
        <v>1567</v>
      </c>
      <c r="F77" s="11" t="s">
        <v>588</v>
      </c>
      <c r="G77" s="11" t="s">
        <v>599</v>
      </c>
      <c r="H77" s="11" t="s">
        <v>1736</v>
      </c>
      <c r="I77" s="11" t="s">
        <v>1737</v>
      </c>
      <c r="J77" s="11"/>
      <c r="K77" s="11" t="s">
        <v>1738</v>
      </c>
      <c r="L77" s="11" t="s">
        <v>46</v>
      </c>
      <c r="M77" s="11" t="s">
        <v>1739</v>
      </c>
      <c r="N77" s="11"/>
      <c r="O77" s="11" t="s">
        <v>1174</v>
      </c>
      <c r="P77" s="11" t="s">
        <v>1740</v>
      </c>
      <c r="Q77" s="7"/>
      <c r="R77" s="2" t="str">
        <f t="shared" si="27"/>
        <v>Unique Record</v>
      </c>
      <c r="S77" s="2" t="str">
        <f t="shared" si="28"/>
        <v/>
      </c>
      <c r="T77" s="2" t="str">
        <f t="shared" si="29"/>
        <v/>
      </c>
      <c r="U77" s="2" t="str">
        <f t="shared" si="30"/>
        <v/>
      </c>
      <c r="V77" s="2" t="str">
        <f t="shared" si="31"/>
        <v/>
      </c>
      <c r="W77" s="2" t="str">
        <f t="shared" si="48"/>
        <v/>
      </c>
      <c r="X77" s="2" t="str" cm="1">
        <f t="array" ref="X77">IF((SUMPRODUCT(--ISNUMBER(SEARCH({"!","@","#","$","%","^","&amp;","~*","(",")","_","+","=","{","}","[","]","|","\",":",";","'","""","&lt;","&gt;",",",".","~?","/","~~","`"}, I77)))&gt;0)=TRUE,"Special Characters Found in City","")</f>
        <v/>
      </c>
      <c r="Y77" s="2" t="str" cm="1">
        <f t="array" ref="Y77">IF((SUMPRODUCT(--ISNUMBER(SEARCH({"!","@","#","$","%","^","~*","(",")","_","+","=","{","}","[","]","|","\",":",";","'","""","&lt;","&gt;","~?","/","~~","`"},F77)))&gt;0)=TRUE,"Special Characters Found in Account field","")</f>
        <v/>
      </c>
      <c r="Z77" s="2" t="str" cm="1">
        <f t="array" ref="Z77">IF(SUM(--ISNUMBER(SEARCH({1,2,3,4,5,6,7,8,9,0},MID(H77,(SEARCH(" E ",H77)-1),1))))+SUM(--ISNUMBER(SEARCH({1,2,3,4,5,6,7,8,9,0},MID(H77,(SEARCH(" E ",H77)+3),1))))=2,"",IF(SUM(--ISNUMBER(SEARCH({"Parte E","Apoquindo N"},H77)))&gt;0,"",IF(OR(RIGHT(H77,3)=" NE",RIGHT(H77,3)=" NW",RIGHT(H77,3)=" SW",RIGHT(H77,3)=" SE",RIGHT(H77,2)=" N",RIGHT(H77,2)=" E",RIGHT(H77,2)=" W",RIGHT(H77,2)=" S",LEFT(H77,3)="NE ",LEFT(H77,3)="NW ",LEFT(H77,3)="SW ",LEFT(H77,3)="SE ",LEFT(H77,2)="N ",LEFT(H77,2)="E ",LEFT(H77,2)="W ",LEFT(H77,2)="S "),"Directional Check",IF(SUM(--ISNUMBER(SEARCH({" N "," E "," W "," S "," NE "," NW "," SW "," SE ","N.E","N.W","S.W","S.E","E.","N.","S.","W."},H77)))&gt;0,"Directional Check",IF(SUM(--ISNUMBER(SEARCH({1,2,3,4,5,6,7,8,9,0},MID(H77,(SEARCH("nd ",H77)-1),1))))+SUM(--ISNUMBER(SEARCH({1,2,3,4,5,6,7,8,9,0},MID(H77,(SEARCH("rd ",H77)-1),1)))+SUM(--ISNUMBER(SEARCH({1,2,3,4,5,6,7,8,9,0},MID(H77,(SEARCH("st ",H77)-1),1))))+SUM(--ISNUMBER(SEARCH({1,2,3,4,5,6,7,8,9,0},MID(H77,(SEARCH("th ",H77)-1),1)))))&gt;0,"","")))))</f>
        <v/>
      </c>
      <c r="AA77" s="2" t="str">
        <f>IF(IF(L77="US",IFERROR(VLOOKUP(J77,Country_Codes!$B:$B,1,0)=J77,"US State Code Error"),IF(L77="CA",IFERROR(VLOOKUP(J77,Country_Codes!$E:$E,1,0)=J77,"Canada State Code Error"),IF(L77="BR",IFERROR(VLOOKUP(J77,Country_Codes!$H:$H,1,0)=J77,"Brazil State Code Error"),IF(L77="AU",IFERROR(VLOOKUP(J77,Country_Codes!$K:$K,1,0)=J77,"Australia State Code Error"),""))))=TRUE,"",IF(L77="US",IFERROR(VLOOKUP(J77,Country_Codes!$B:$B,1,0)=J77,"US State Code Error"),IF(L77="CA",IFERROR(VLOOKUP(J77,Country_Codes!$E:$E,1,0)=J77,"Canada State Code Error"),IF(L77="BR",IFERROR(VLOOKUP(J77,Country_Codes!$H:$H,1,0)=J77,"Brazil State Code Error"),IF(L77="AU",IFERROR(VLOOKUP(J77,Country_Codes!$K:$K,1,0)=J77,"Australia State Code Error"),"")))))</f>
        <v/>
      </c>
      <c r="AB77" s="2" t="str">
        <f t="shared" si="32"/>
        <v/>
      </c>
      <c r="AC77" s="2" t="str" cm="1">
        <f t="array" ref="AC77">IFERROR(_xlfn.IFS(IF(AND(LEN(I77)=0,ISBLANK(I77)=FALSE),"",ISNUMBER(SEARCH(I77,H77))),"City/Postal Code/Country Found in Address",IF(AND(LEN(K77)=0,ISBLANK(K77)=FALSE),"",ISNUMBER(SEARCH(K77,H77))),"City/Postal Code/Country Found in Address",IF(AND(LEN(L77)=0,ISBLANK(L77)=FALSE),"",ISNUMBER(SEARCH(", "&amp;L77,H77))),"City/Postal Code/Country Found in Address",IF(AND(LEN(J77)=0,ISBLANK(J77)=FALSE),"",ISNUMBER(SEARCH(", "&amp;J77,H77))),"City/Postal Code/Country Found in Address",IF(AND(LEN(L77)=0,ISBLANK(L77)=FALSE),"",ISNUMBER(SEARCH(","&amp;L77,H77))),"City/Postal Code/Country Found in Address",IF(AND(LEN(J77)=0,ISBLANK(J77)=FALSE),"",ISNUMBER(SEARCH(","&amp;J77,H77))),"City/Postal Code/Country Found in Address"),"")</f>
        <v/>
      </c>
      <c r="AD77" s="2" t="str">
        <f t="shared" si="33"/>
        <v/>
      </c>
      <c r="AE77" s="2" t="str" cm="1">
        <f t="array" ref="AE77">IFERROR(IF(VLOOKUP(LEFT(M77,MIN(SEARCH({1,2,3,4,5,6,7,8,9,0},M77&amp;{1,2,3,4,5,6,7,8,9,0}))-1),Country_Codes!$N:$N,1,0)&gt;0,"PO Number may be incorrect",""),"")</f>
        <v/>
      </c>
      <c r="AF77" s="2" t="str">
        <f t="shared" si="34"/>
        <v/>
      </c>
      <c r="AG77" s="2" t="str">
        <f t="shared" si="35"/>
        <v/>
      </c>
      <c r="AH77" s="2" t="str">
        <f t="shared" si="36"/>
        <v/>
      </c>
      <c r="AI77" s="2" t="str" cm="1">
        <f t="array" ref="AI77">IF(G77="","",_xlfn.IFNA(_xlfn.IFS(L77=VLOOKUP(L77,Country_Codes!$M:$M,1,0)=TRUE,""),"Please check the country code"))</f>
        <v/>
      </c>
      <c r="AJ77" s="2" t="str">
        <f t="shared" si="37"/>
        <v/>
      </c>
      <c r="AK77" s="2"/>
      <c r="AM77" s="39">
        <f t="shared" si="43"/>
        <v>0</v>
      </c>
      <c r="AN77" s="39">
        <f t="shared" si="44"/>
        <v>0</v>
      </c>
      <c r="AO77" s="39">
        <f t="shared" si="45"/>
        <v>0</v>
      </c>
      <c r="AP77" s="39">
        <f t="shared" si="46"/>
        <v>0</v>
      </c>
      <c r="AQ77" s="39">
        <f t="shared" si="47"/>
        <v>0</v>
      </c>
      <c r="AV77" s="41">
        <v>45516</v>
      </c>
    </row>
    <row r="78" spans="1:48" ht="15.75" x14ac:dyDescent="0.25">
      <c r="A78" s="40">
        <v>45741</v>
      </c>
      <c r="B78" s="11" t="s">
        <v>475</v>
      </c>
      <c r="C78" s="11" t="s">
        <v>3</v>
      </c>
      <c r="D78" s="11" t="s">
        <v>1741</v>
      </c>
      <c r="E78" s="11" t="s">
        <v>1279</v>
      </c>
      <c r="F78" s="11" t="s">
        <v>490</v>
      </c>
      <c r="G78" s="11" t="s">
        <v>497</v>
      </c>
      <c r="H78" s="11" t="s">
        <v>1742</v>
      </c>
      <c r="I78" s="11" t="s">
        <v>1743</v>
      </c>
      <c r="J78" s="11"/>
      <c r="K78" s="11" t="s">
        <v>1744</v>
      </c>
      <c r="L78" s="11" t="s">
        <v>46</v>
      </c>
      <c r="M78" s="11" t="s">
        <v>1745</v>
      </c>
      <c r="N78" s="11"/>
      <c r="O78" s="11" t="s">
        <v>1746</v>
      </c>
      <c r="P78" s="11" t="s">
        <v>1747</v>
      </c>
      <c r="Q78" s="7"/>
      <c r="R78" s="2" t="str">
        <f t="shared" si="27"/>
        <v>Unique Record</v>
      </c>
      <c r="S78" s="2" t="str">
        <f t="shared" si="28"/>
        <v/>
      </c>
      <c r="T78" s="2" t="str">
        <f t="shared" si="29"/>
        <v/>
      </c>
      <c r="U78" s="2" t="str">
        <f t="shared" si="30"/>
        <v/>
      </c>
      <c r="V78" s="2" t="str">
        <f t="shared" si="31"/>
        <v/>
      </c>
      <c r="W78" s="2" t="str">
        <f t="shared" si="48"/>
        <v/>
      </c>
      <c r="X78" s="2" t="str" cm="1">
        <f t="array" ref="X78">IF((SUMPRODUCT(--ISNUMBER(SEARCH({"!","@","#","$","%","^","&amp;","~*","(",")","_","+","=","{","}","[","]","|","\",":",";","'","""","&lt;","&gt;",",",".","~?","/","~~","`"}, I78)))&gt;0)=TRUE,"Special Characters Found in City","")</f>
        <v/>
      </c>
      <c r="Y78" s="2" t="str" cm="1">
        <f t="array" ref="Y78">IF((SUMPRODUCT(--ISNUMBER(SEARCH({"!","@","#","$","%","^","~*","(",")","_","+","=","{","}","[","]","|","\",":",";","'","""","&lt;","&gt;","~?","/","~~","`"},F78)))&gt;0)=TRUE,"Special Characters Found in Account field","")</f>
        <v/>
      </c>
      <c r="Z78" s="2" t="str" cm="1">
        <f t="array" ref="Z78">IF(SUM(--ISNUMBER(SEARCH({1,2,3,4,5,6,7,8,9,0},MID(H78,(SEARCH(" E ",H78)-1),1))))+SUM(--ISNUMBER(SEARCH({1,2,3,4,5,6,7,8,9,0},MID(H78,(SEARCH(" E ",H78)+3),1))))=2,"",IF(SUM(--ISNUMBER(SEARCH({"Parte E","Apoquindo N"},H78)))&gt;0,"",IF(OR(RIGHT(H78,3)=" NE",RIGHT(H78,3)=" NW",RIGHT(H78,3)=" SW",RIGHT(H78,3)=" SE",RIGHT(H78,2)=" N",RIGHT(H78,2)=" E",RIGHT(H78,2)=" W",RIGHT(H78,2)=" S",LEFT(H78,3)="NE ",LEFT(H78,3)="NW ",LEFT(H78,3)="SW ",LEFT(H78,3)="SE ",LEFT(H78,2)="N ",LEFT(H78,2)="E ",LEFT(H78,2)="W ",LEFT(H78,2)="S "),"Directional Check",IF(SUM(--ISNUMBER(SEARCH({" N "," E "," W "," S "," NE "," NW "," SW "," SE ","N.E","N.W","S.W","S.E","E.","N.","S.","W."},H78)))&gt;0,"Directional Check",IF(SUM(--ISNUMBER(SEARCH({1,2,3,4,5,6,7,8,9,0},MID(H78,(SEARCH("nd ",H78)-1),1))))+SUM(--ISNUMBER(SEARCH({1,2,3,4,5,6,7,8,9,0},MID(H78,(SEARCH("rd ",H78)-1),1)))+SUM(--ISNUMBER(SEARCH({1,2,3,4,5,6,7,8,9,0},MID(H78,(SEARCH("st ",H78)-1),1))))+SUM(--ISNUMBER(SEARCH({1,2,3,4,5,6,7,8,9,0},MID(H78,(SEARCH("th ",H78)-1),1)))))&gt;0,"","")))))</f>
        <v/>
      </c>
      <c r="AA78" s="2" t="str">
        <f>IF(IF(L78="US",IFERROR(VLOOKUP(J78,Country_Codes!$B:$B,1,0)=J78,"US State Code Error"),IF(L78="CA",IFERROR(VLOOKUP(J78,Country_Codes!$E:$E,1,0)=J78,"Canada State Code Error"),IF(L78="BR",IFERROR(VLOOKUP(J78,Country_Codes!$H:$H,1,0)=J78,"Brazil State Code Error"),IF(L78="AU",IFERROR(VLOOKUP(J78,Country_Codes!$K:$K,1,0)=J78,"Australia State Code Error"),""))))=TRUE,"",IF(L78="US",IFERROR(VLOOKUP(J78,Country_Codes!$B:$B,1,0)=J78,"US State Code Error"),IF(L78="CA",IFERROR(VLOOKUP(J78,Country_Codes!$E:$E,1,0)=J78,"Canada State Code Error"),IF(L78="BR",IFERROR(VLOOKUP(J78,Country_Codes!$H:$H,1,0)=J78,"Brazil State Code Error"),IF(L78="AU",IFERROR(VLOOKUP(J78,Country_Codes!$K:$K,1,0)=J78,"Australia State Code Error"),"")))))</f>
        <v/>
      </c>
      <c r="AB78" s="2" t="str">
        <f t="shared" si="32"/>
        <v/>
      </c>
      <c r="AC78" s="2" t="str" cm="1">
        <f t="array" ref="AC78">IFERROR(_xlfn.IFS(IF(AND(LEN(I78)=0,ISBLANK(I78)=FALSE),"",ISNUMBER(SEARCH(I78,H78))),"City/Postal Code/Country Found in Address",IF(AND(LEN(K78)=0,ISBLANK(K78)=FALSE),"",ISNUMBER(SEARCH(K78,H78))),"City/Postal Code/Country Found in Address",IF(AND(LEN(L78)=0,ISBLANK(L78)=FALSE),"",ISNUMBER(SEARCH(", "&amp;L78,H78))),"City/Postal Code/Country Found in Address",IF(AND(LEN(J78)=0,ISBLANK(J78)=FALSE),"",ISNUMBER(SEARCH(", "&amp;J78,H78))),"City/Postal Code/Country Found in Address",IF(AND(LEN(L78)=0,ISBLANK(L78)=FALSE),"",ISNUMBER(SEARCH(","&amp;L78,H78))),"City/Postal Code/Country Found in Address",IF(AND(LEN(J78)=0,ISBLANK(J78)=FALSE),"",ISNUMBER(SEARCH(","&amp;J78,H78))),"City/Postal Code/Country Found in Address"),"")</f>
        <v/>
      </c>
      <c r="AD78" s="2" t="str">
        <f t="shared" si="33"/>
        <v/>
      </c>
      <c r="AE78" s="2" t="str" cm="1">
        <f t="array" ref="AE78">IFERROR(IF(VLOOKUP(LEFT(M78,MIN(SEARCH({1,2,3,4,5,6,7,8,9,0},M78&amp;{1,2,3,4,5,6,7,8,9,0}))-1),Country_Codes!$N:$N,1,0)&gt;0,"PO Number may be incorrect",""),"")</f>
        <v/>
      </c>
      <c r="AF78" s="2" t="str">
        <f t="shared" si="34"/>
        <v/>
      </c>
      <c r="AG78" s="2" t="str">
        <f t="shared" si="35"/>
        <v/>
      </c>
      <c r="AH78" s="2" t="str">
        <f t="shared" si="36"/>
        <v/>
      </c>
      <c r="AI78" s="2" t="str" cm="1">
        <f t="array" ref="AI78">IF(G78="","",_xlfn.IFNA(_xlfn.IFS(L78=VLOOKUP(L78,Country_Codes!$M:$M,1,0)=TRUE,""),"Please check the country code"))</f>
        <v/>
      </c>
      <c r="AJ78" s="2" t="str">
        <f t="shared" si="37"/>
        <v/>
      </c>
      <c r="AK78" s="2"/>
      <c r="AM78" s="39">
        <f t="shared" si="43"/>
        <v>0</v>
      </c>
      <c r="AN78" s="39">
        <f t="shared" si="44"/>
        <v>0</v>
      </c>
      <c r="AO78" s="39">
        <f t="shared" si="45"/>
        <v>0</v>
      </c>
      <c r="AP78" s="39">
        <f t="shared" si="46"/>
        <v>0</v>
      </c>
      <c r="AQ78" s="39">
        <f t="shared" si="47"/>
        <v>0</v>
      </c>
      <c r="AV78" s="41">
        <v>45517</v>
      </c>
    </row>
    <row r="79" spans="1:48" ht="15.75" x14ac:dyDescent="0.25">
      <c r="A79" s="40">
        <v>45881</v>
      </c>
      <c r="B79" s="11" t="s">
        <v>475</v>
      </c>
      <c r="C79" s="11" t="s">
        <v>11</v>
      </c>
      <c r="D79" s="11" t="s">
        <v>1748</v>
      </c>
      <c r="E79" s="11" t="s">
        <v>1749</v>
      </c>
      <c r="F79" s="11" t="s">
        <v>576</v>
      </c>
      <c r="G79" s="11" t="s">
        <v>571</v>
      </c>
      <c r="H79" s="11" t="s">
        <v>1750</v>
      </c>
      <c r="I79" s="11" t="s">
        <v>1751</v>
      </c>
      <c r="J79" s="11" t="s">
        <v>147</v>
      </c>
      <c r="K79" s="11" t="s">
        <v>1752</v>
      </c>
      <c r="L79" s="11" t="s">
        <v>57</v>
      </c>
      <c r="M79" s="11" t="s">
        <v>1753</v>
      </c>
      <c r="N79" s="11"/>
      <c r="O79" s="11" t="s">
        <v>1754</v>
      </c>
      <c r="P79" s="11" t="s">
        <v>1755</v>
      </c>
      <c r="Q79" s="7"/>
      <c r="R79" s="2" t="str">
        <f t="shared" si="27"/>
        <v>Unique Record</v>
      </c>
      <c r="S79" s="2" t="str">
        <f t="shared" si="28"/>
        <v/>
      </c>
      <c r="T79" s="2" t="str">
        <f t="shared" si="29"/>
        <v/>
      </c>
      <c r="U79" s="2" t="str">
        <f t="shared" si="30"/>
        <v/>
      </c>
      <c r="V79" s="2" t="str">
        <f t="shared" si="31"/>
        <v/>
      </c>
      <c r="W79" s="2" t="str">
        <f t="shared" si="48"/>
        <v/>
      </c>
      <c r="X79" s="2" t="str" cm="1">
        <f t="array" ref="X79">IF((SUMPRODUCT(--ISNUMBER(SEARCH({"!","@","#","$","%","^","&amp;","~*","(",")","_","+","=","{","}","[","]","|","\",":",";","'","""","&lt;","&gt;",",",".","~?","/","~~","`"}, I79)))&gt;0)=TRUE,"Special Characters Found in City","")</f>
        <v/>
      </c>
      <c r="Y79" s="2" t="str" cm="1">
        <f t="array" ref="Y79">IF((SUMPRODUCT(--ISNUMBER(SEARCH({"!","@","#","$","%","^","~*","(",")","_","+","=","{","}","[","]","|","\",":",";","'","""","&lt;","&gt;","~?","/","~~","`"},F79)))&gt;0)=TRUE,"Special Characters Found in Account field","")</f>
        <v/>
      </c>
      <c r="Z79" s="2" t="str" cm="1">
        <f t="array" ref="Z79">IF(SUM(--ISNUMBER(SEARCH({1,2,3,4,5,6,7,8,9,0},MID(H79,(SEARCH(" E ",H79)-1),1))))+SUM(--ISNUMBER(SEARCH({1,2,3,4,5,6,7,8,9,0},MID(H79,(SEARCH(" E ",H79)+3),1))))=2,"",IF(SUM(--ISNUMBER(SEARCH({"Parte E","Apoquindo N"},H79)))&gt;0,"",IF(OR(RIGHT(H79,3)=" NE",RIGHT(H79,3)=" NW",RIGHT(H79,3)=" SW",RIGHT(H79,3)=" SE",RIGHT(H79,2)=" N",RIGHT(H79,2)=" E",RIGHT(H79,2)=" W",RIGHT(H79,2)=" S",LEFT(H79,3)="NE ",LEFT(H79,3)="NW ",LEFT(H79,3)="SW ",LEFT(H79,3)="SE ",LEFT(H79,2)="N ",LEFT(H79,2)="E ",LEFT(H79,2)="W ",LEFT(H79,2)="S "),"Directional Check",IF(SUM(--ISNUMBER(SEARCH({" N "," E "," W "," S "," NE "," NW "," SW "," SE ","N.E","N.W","S.W","S.E","E.","N.","S.","W."},H79)))&gt;0,"Directional Check",IF(SUM(--ISNUMBER(SEARCH({1,2,3,4,5,6,7,8,9,0},MID(H79,(SEARCH("nd ",H79)-1),1))))+SUM(--ISNUMBER(SEARCH({1,2,3,4,5,6,7,8,9,0},MID(H79,(SEARCH("rd ",H79)-1),1)))+SUM(--ISNUMBER(SEARCH({1,2,3,4,5,6,7,8,9,0},MID(H79,(SEARCH("st ",H79)-1),1))))+SUM(--ISNUMBER(SEARCH({1,2,3,4,5,6,7,8,9,0},MID(H79,(SEARCH("th ",H79)-1),1)))))&gt;0,"","")))))</f>
        <v/>
      </c>
      <c r="AA79" s="2" t="str">
        <f>IF(IF(L79="US",IFERROR(VLOOKUP(J79,Country_Codes!$B:$B,1,0)=J79,"US State Code Error"),IF(L79="CA",IFERROR(VLOOKUP(J79,Country_Codes!$E:$E,1,0)=J79,"Canada State Code Error"),IF(L79="BR",IFERROR(VLOOKUP(J79,Country_Codes!$H:$H,1,0)=J79,"Brazil State Code Error"),IF(L79="AU",IFERROR(VLOOKUP(J79,Country_Codes!$K:$K,1,0)=J79,"Australia State Code Error"),""))))=TRUE,"",IF(L79="US",IFERROR(VLOOKUP(J79,Country_Codes!$B:$B,1,0)=J79,"US State Code Error"),IF(L79="CA",IFERROR(VLOOKUP(J79,Country_Codes!$E:$E,1,0)=J79,"Canada State Code Error"),IF(L79="BR",IFERROR(VLOOKUP(J79,Country_Codes!$H:$H,1,0)=J79,"Brazil State Code Error"),IF(L79="AU",IFERROR(VLOOKUP(J79,Country_Codes!$K:$K,1,0)=J79,"Australia State Code Error"),"")))))</f>
        <v/>
      </c>
      <c r="AB79" s="2" t="str">
        <f t="shared" si="32"/>
        <v/>
      </c>
      <c r="AC79" s="2" t="str" cm="1">
        <f t="array" ref="AC79">IFERROR(_xlfn.IFS(IF(AND(LEN(I79)=0,ISBLANK(I79)=FALSE),"",ISNUMBER(SEARCH(I79,H79))),"City/Postal Code/Country Found in Address",IF(AND(LEN(K79)=0,ISBLANK(K79)=FALSE),"",ISNUMBER(SEARCH(K79,H79))),"City/Postal Code/Country Found in Address",IF(AND(LEN(L79)=0,ISBLANK(L79)=FALSE),"",ISNUMBER(SEARCH(", "&amp;L79,H79))),"City/Postal Code/Country Found in Address",IF(AND(LEN(J79)=0,ISBLANK(J79)=FALSE),"",ISNUMBER(SEARCH(", "&amp;J79,H79))),"City/Postal Code/Country Found in Address",IF(AND(LEN(L79)=0,ISBLANK(L79)=FALSE),"",ISNUMBER(SEARCH(","&amp;L79,H79))),"City/Postal Code/Country Found in Address",IF(AND(LEN(J79)=0,ISBLANK(J79)=FALSE),"",ISNUMBER(SEARCH(","&amp;J79,H79))),"City/Postal Code/Country Found in Address"),"")</f>
        <v/>
      </c>
      <c r="AD79" s="2" t="str">
        <f t="shared" si="33"/>
        <v/>
      </c>
      <c r="AE79" s="2" t="str" cm="1">
        <f t="array" ref="AE79">IFERROR(IF(VLOOKUP(LEFT(M79,MIN(SEARCH({1,2,3,4,5,6,7,8,9,0},M79&amp;{1,2,3,4,5,6,7,8,9,0}))-1),Country_Codes!$N:$N,1,0)&gt;0,"PO Number may be incorrect",""),"")</f>
        <v/>
      </c>
      <c r="AF79" s="2" t="str">
        <f t="shared" si="34"/>
        <v/>
      </c>
      <c r="AG79" s="2" t="str">
        <f t="shared" si="35"/>
        <v/>
      </c>
      <c r="AH79" s="2" t="str">
        <f t="shared" si="36"/>
        <v/>
      </c>
      <c r="AI79" s="2" t="str" cm="1">
        <f t="array" ref="AI79">IF(G79="","",_xlfn.IFNA(_xlfn.IFS(L79=VLOOKUP(L79,Country_Codes!$M:$M,1,0)=TRUE,""),"Please check the country code"))</f>
        <v/>
      </c>
      <c r="AJ79" s="2" t="str">
        <f t="shared" si="37"/>
        <v/>
      </c>
      <c r="AK79" s="2"/>
      <c r="AM79" s="39">
        <f t="shared" si="43"/>
        <v>0</v>
      </c>
      <c r="AN79" s="39">
        <f t="shared" si="44"/>
        <v>0</v>
      </c>
      <c r="AO79" s="39">
        <f t="shared" si="45"/>
        <v>0</v>
      </c>
      <c r="AP79" s="39">
        <f t="shared" si="46"/>
        <v>0</v>
      </c>
      <c r="AQ79" s="39">
        <f t="shared" si="47"/>
        <v>0</v>
      </c>
      <c r="AV79" s="41">
        <v>45518</v>
      </c>
    </row>
    <row r="80" spans="1:48" ht="15.75" x14ac:dyDescent="0.25">
      <c r="A80" s="40">
        <v>45593</v>
      </c>
      <c r="B80" s="11" t="s">
        <v>475</v>
      </c>
      <c r="C80" s="11" t="s">
        <v>11</v>
      </c>
      <c r="D80" s="11" t="s">
        <v>1756</v>
      </c>
      <c r="E80" s="11" t="s">
        <v>1757</v>
      </c>
      <c r="F80" s="11" t="s">
        <v>576</v>
      </c>
      <c r="G80" s="11" t="s">
        <v>497</v>
      </c>
      <c r="H80" s="11" t="s">
        <v>1758</v>
      </c>
      <c r="I80" s="11" t="s">
        <v>1759</v>
      </c>
      <c r="J80" s="11" t="s">
        <v>147</v>
      </c>
      <c r="K80" s="11" t="s">
        <v>1760</v>
      </c>
      <c r="L80" s="11" t="s">
        <v>57</v>
      </c>
      <c r="M80" s="11" t="s">
        <v>685</v>
      </c>
      <c r="N80" s="11"/>
      <c r="O80" s="11" t="s">
        <v>1761</v>
      </c>
      <c r="P80" s="11" t="s">
        <v>1762</v>
      </c>
      <c r="Q80" s="7"/>
      <c r="R80" s="2" t="str">
        <f t="shared" si="27"/>
        <v>Unique Record</v>
      </c>
      <c r="S80" s="2" t="str">
        <f t="shared" si="28"/>
        <v/>
      </c>
      <c r="T80" s="2" t="str">
        <f t="shared" si="29"/>
        <v/>
      </c>
      <c r="U80" s="2" t="str">
        <f t="shared" si="30"/>
        <v/>
      </c>
      <c r="V80" s="2" t="str">
        <f t="shared" si="31"/>
        <v/>
      </c>
      <c r="W80" s="2" t="str">
        <f t="shared" si="48"/>
        <v/>
      </c>
      <c r="X80" s="2" t="str" cm="1">
        <f t="array" ref="X80">IF((SUMPRODUCT(--ISNUMBER(SEARCH({"!","@","#","$","%","^","&amp;","~*","(",")","_","+","=","{","}","[","]","|","\",":",";","'","""","&lt;","&gt;",",",".","~?","/","~~","`"}, I80)))&gt;0)=TRUE,"Special Characters Found in City","")</f>
        <v/>
      </c>
      <c r="Y80" s="2" t="str" cm="1">
        <f t="array" ref="Y80">IF((SUMPRODUCT(--ISNUMBER(SEARCH({"!","@","#","$","%","^","~*","(",")","_","+","=","{","}","[","]","|","\",":",";","'","""","&lt;","&gt;","~?","/","~~","`"},F80)))&gt;0)=TRUE,"Special Characters Found in Account field","")</f>
        <v/>
      </c>
      <c r="Z80" s="2" t="str" cm="1">
        <f t="array" ref="Z80">IF(SUM(--ISNUMBER(SEARCH({1,2,3,4,5,6,7,8,9,0},MID(H80,(SEARCH(" E ",H80)-1),1))))+SUM(--ISNUMBER(SEARCH({1,2,3,4,5,6,7,8,9,0},MID(H80,(SEARCH(" E ",H80)+3),1))))=2,"",IF(SUM(--ISNUMBER(SEARCH({"Parte E","Apoquindo N"},H80)))&gt;0,"",IF(OR(RIGHT(H80,3)=" NE",RIGHT(H80,3)=" NW",RIGHT(H80,3)=" SW",RIGHT(H80,3)=" SE",RIGHT(H80,2)=" N",RIGHT(H80,2)=" E",RIGHT(H80,2)=" W",RIGHT(H80,2)=" S",LEFT(H80,3)="NE ",LEFT(H80,3)="NW ",LEFT(H80,3)="SW ",LEFT(H80,3)="SE ",LEFT(H80,2)="N ",LEFT(H80,2)="E ",LEFT(H80,2)="W ",LEFT(H80,2)="S "),"Directional Check",IF(SUM(--ISNUMBER(SEARCH({" N "," E "," W "," S "," NE "," NW "," SW "," SE ","N.E","N.W","S.W","S.E","E.","N.","S.","W."},H80)))&gt;0,"Directional Check",IF(SUM(--ISNUMBER(SEARCH({1,2,3,4,5,6,7,8,9,0},MID(H80,(SEARCH("nd ",H80)-1),1))))+SUM(--ISNUMBER(SEARCH({1,2,3,4,5,6,7,8,9,0},MID(H80,(SEARCH("rd ",H80)-1),1)))+SUM(--ISNUMBER(SEARCH({1,2,3,4,5,6,7,8,9,0},MID(H80,(SEARCH("st ",H80)-1),1))))+SUM(--ISNUMBER(SEARCH({1,2,3,4,5,6,7,8,9,0},MID(H80,(SEARCH("th ",H80)-1),1)))))&gt;0,"","")))))</f>
        <v/>
      </c>
      <c r="AA80" s="2" t="str">
        <f>IF(IF(L80="US",IFERROR(VLOOKUP(J80,Country_Codes!$B:$B,1,0)=J80,"US State Code Error"),IF(L80="CA",IFERROR(VLOOKUP(J80,Country_Codes!$E:$E,1,0)=J80,"Canada State Code Error"),IF(L80="BR",IFERROR(VLOOKUP(J80,Country_Codes!$H:$H,1,0)=J80,"Brazil State Code Error"),IF(L80="AU",IFERROR(VLOOKUP(J80,Country_Codes!$K:$K,1,0)=J80,"Australia State Code Error"),""))))=TRUE,"",IF(L80="US",IFERROR(VLOOKUP(J80,Country_Codes!$B:$B,1,0)=J80,"US State Code Error"),IF(L80="CA",IFERROR(VLOOKUP(J80,Country_Codes!$E:$E,1,0)=J80,"Canada State Code Error"),IF(L80="BR",IFERROR(VLOOKUP(J80,Country_Codes!$H:$H,1,0)=J80,"Brazil State Code Error"),IF(L80="AU",IFERROR(VLOOKUP(J80,Country_Codes!$K:$K,1,0)=J80,"Australia State Code Error"),"")))))</f>
        <v/>
      </c>
      <c r="AB80" s="2" t="str">
        <f t="shared" si="32"/>
        <v/>
      </c>
      <c r="AC80" s="2" t="str" cm="1">
        <f t="array" ref="AC80">IFERROR(_xlfn.IFS(IF(AND(LEN(I80)=0,ISBLANK(I80)=FALSE),"",ISNUMBER(SEARCH(I80,H80))),"City/Postal Code/Country Found in Address",IF(AND(LEN(K80)=0,ISBLANK(K80)=FALSE),"",ISNUMBER(SEARCH(K80,H80))),"City/Postal Code/Country Found in Address",IF(AND(LEN(L80)=0,ISBLANK(L80)=FALSE),"",ISNUMBER(SEARCH(", "&amp;L80,H80))),"City/Postal Code/Country Found in Address",IF(AND(LEN(J80)=0,ISBLANK(J80)=FALSE),"",ISNUMBER(SEARCH(", "&amp;J80,H80))),"City/Postal Code/Country Found in Address",IF(AND(LEN(L80)=0,ISBLANK(L80)=FALSE),"",ISNUMBER(SEARCH(","&amp;L80,H80))),"City/Postal Code/Country Found in Address",IF(AND(LEN(J80)=0,ISBLANK(J80)=FALSE),"",ISNUMBER(SEARCH(","&amp;J80,H80))),"City/Postal Code/Country Found in Address"),"")</f>
        <v/>
      </c>
      <c r="AD80" s="2" t="str">
        <f t="shared" si="33"/>
        <v/>
      </c>
      <c r="AE80" s="2" t="str" cm="1">
        <f t="array" ref="AE80">IFERROR(IF(VLOOKUP(LEFT(M80,MIN(SEARCH({1,2,3,4,5,6,7,8,9,0},M80&amp;{1,2,3,4,5,6,7,8,9,0}))-1),Country_Codes!$N:$N,1,0)&gt;0,"PO Number may be incorrect",""),"")</f>
        <v/>
      </c>
      <c r="AF80" s="2" t="str">
        <f t="shared" si="34"/>
        <v/>
      </c>
      <c r="AG80" s="2" t="str">
        <f t="shared" si="35"/>
        <v/>
      </c>
      <c r="AH80" s="2" t="str">
        <f t="shared" si="36"/>
        <v/>
      </c>
      <c r="AI80" s="2" t="str" cm="1">
        <f t="array" ref="AI80">IF(G80="","",_xlfn.IFNA(_xlfn.IFS(L80=VLOOKUP(L80,Country_Codes!$M:$M,1,0)=TRUE,""),"Please check the country code"))</f>
        <v/>
      </c>
      <c r="AJ80" s="2" t="str">
        <f t="shared" si="37"/>
        <v/>
      </c>
      <c r="AK80" s="2"/>
      <c r="AM80" s="39">
        <f t="shared" si="43"/>
        <v>0</v>
      </c>
      <c r="AN80" s="39">
        <f t="shared" si="44"/>
        <v>0</v>
      </c>
      <c r="AO80" s="39">
        <f t="shared" si="45"/>
        <v>0</v>
      </c>
      <c r="AP80" s="39">
        <f t="shared" si="46"/>
        <v>0</v>
      </c>
      <c r="AQ80" s="39">
        <f t="shared" si="47"/>
        <v>0</v>
      </c>
      <c r="AV80" s="41">
        <v>45519</v>
      </c>
    </row>
    <row r="81" spans="1:48" ht="15.75" x14ac:dyDescent="0.25">
      <c r="A81" s="40">
        <v>45474</v>
      </c>
      <c r="B81" s="11" t="s">
        <v>474</v>
      </c>
      <c r="C81" s="11" t="s">
        <v>9</v>
      </c>
      <c r="D81" s="11" t="s">
        <v>1763</v>
      </c>
      <c r="E81" s="11" t="s">
        <v>1764</v>
      </c>
      <c r="F81" s="11" t="s">
        <v>489</v>
      </c>
      <c r="G81" s="11" t="s">
        <v>496</v>
      </c>
      <c r="H81" s="11" t="s">
        <v>1765</v>
      </c>
      <c r="I81" s="11" t="s">
        <v>1766</v>
      </c>
      <c r="J81" s="11"/>
      <c r="K81" s="11" t="s">
        <v>1767</v>
      </c>
      <c r="L81" s="11" t="s">
        <v>46</v>
      </c>
      <c r="M81" s="11" t="s">
        <v>1182</v>
      </c>
      <c r="N81" s="11"/>
      <c r="O81" s="11" t="s">
        <v>1768</v>
      </c>
      <c r="P81" s="11" t="s">
        <v>1769</v>
      </c>
      <c r="Q81" s="7"/>
      <c r="R81" s="2" t="str">
        <f t="shared" si="27"/>
        <v>Unique Record</v>
      </c>
      <c r="S81" s="2" t="str">
        <f t="shared" si="28"/>
        <v/>
      </c>
      <c r="T81" s="2" t="str">
        <f t="shared" si="29"/>
        <v/>
      </c>
      <c r="U81" s="2" t="str">
        <f t="shared" si="30"/>
        <v/>
      </c>
      <c r="V81" s="2" t="str">
        <f t="shared" si="31"/>
        <v/>
      </c>
      <c r="W81" s="2" t="str">
        <f t="shared" si="48"/>
        <v/>
      </c>
      <c r="X81" s="2" t="str" cm="1">
        <f t="array" ref="X81">IF((SUMPRODUCT(--ISNUMBER(SEARCH({"!","@","#","$","%","^","&amp;","~*","(",")","_","+","=","{","}","[","]","|","\",":",";","'","""","&lt;","&gt;",",",".","~?","/","~~","`"}, I81)))&gt;0)=TRUE,"Special Characters Found in City","")</f>
        <v/>
      </c>
      <c r="Y81" s="2" t="str" cm="1">
        <f t="array" ref="Y81">IF((SUMPRODUCT(--ISNUMBER(SEARCH({"!","@","#","$","%","^","~*","(",")","_","+","=","{","}","[","]","|","\",":",";","'","""","&lt;","&gt;","~?","/","~~","`"},F81)))&gt;0)=TRUE,"Special Characters Found in Account field","")</f>
        <v/>
      </c>
      <c r="Z81" s="2" t="str" cm="1">
        <f t="array" ref="Z81">IF(SUM(--ISNUMBER(SEARCH({1,2,3,4,5,6,7,8,9,0},MID(H81,(SEARCH(" E ",H81)-1),1))))+SUM(--ISNUMBER(SEARCH({1,2,3,4,5,6,7,8,9,0},MID(H81,(SEARCH(" E ",H81)+3),1))))=2,"",IF(SUM(--ISNUMBER(SEARCH({"Parte E","Apoquindo N"},H81)))&gt;0,"",IF(OR(RIGHT(H81,3)=" NE",RIGHT(H81,3)=" NW",RIGHT(H81,3)=" SW",RIGHT(H81,3)=" SE",RIGHT(H81,2)=" N",RIGHT(H81,2)=" E",RIGHT(H81,2)=" W",RIGHT(H81,2)=" S",LEFT(H81,3)="NE ",LEFT(H81,3)="NW ",LEFT(H81,3)="SW ",LEFT(H81,3)="SE ",LEFT(H81,2)="N ",LEFT(H81,2)="E ",LEFT(H81,2)="W ",LEFT(H81,2)="S "),"Directional Check",IF(SUM(--ISNUMBER(SEARCH({" N "," E "," W "," S "," NE "," NW "," SW "," SE ","N.E","N.W","S.W","S.E","E.","N.","S.","W."},H81)))&gt;0,"Directional Check",IF(SUM(--ISNUMBER(SEARCH({1,2,3,4,5,6,7,8,9,0},MID(H81,(SEARCH("nd ",H81)-1),1))))+SUM(--ISNUMBER(SEARCH({1,2,3,4,5,6,7,8,9,0},MID(H81,(SEARCH("rd ",H81)-1),1)))+SUM(--ISNUMBER(SEARCH({1,2,3,4,5,6,7,8,9,0},MID(H81,(SEARCH("st ",H81)-1),1))))+SUM(--ISNUMBER(SEARCH({1,2,3,4,5,6,7,8,9,0},MID(H81,(SEARCH("th ",H81)-1),1)))))&gt;0,"","")))))</f>
        <v/>
      </c>
      <c r="AA81" s="2" t="str">
        <f>IF(IF(L81="US",IFERROR(VLOOKUP(J81,Country_Codes!$B:$B,1,0)=J81,"US State Code Error"),IF(L81="CA",IFERROR(VLOOKUP(J81,Country_Codes!$E:$E,1,0)=J81,"Canada State Code Error"),IF(L81="BR",IFERROR(VLOOKUP(J81,Country_Codes!$H:$H,1,0)=J81,"Brazil State Code Error"),IF(L81="AU",IFERROR(VLOOKUP(J81,Country_Codes!$K:$K,1,0)=J81,"Australia State Code Error"),""))))=TRUE,"",IF(L81="US",IFERROR(VLOOKUP(J81,Country_Codes!$B:$B,1,0)=J81,"US State Code Error"),IF(L81="CA",IFERROR(VLOOKUP(J81,Country_Codes!$E:$E,1,0)=J81,"Canada State Code Error"),IF(L81="BR",IFERROR(VLOOKUP(J81,Country_Codes!$H:$H,1,0)=J81,"Brazil State Code Error"),IF(L81="AU",IFERROR(VLOOKUP(J81,Country_Codes!$K:$K,1,0)=J81,"Australia State Code Error"),"")))))</f>
        <v/>
      </c>
      <c r="AB81" s="2" t="str">
        <f t="shared" si="32"/>
        <v/>
      </c>
      <c r="AC81" s="2" t="str" cm="1">
        <f t="array" ref="AC81">IFERROR(_xlfn.IFS(IF(AND(LEN(I81)=0,ISBLANK(I81)=FALSE),"",ISNUMBER(SEARCH(I81,H81))),"City/Postal Code/Country Found in Address",IF(AND(LEN(K81)=0,ISBLANK(K81)=FALSE),"",ISNUMBER(SEARCH(K81,H81))),"City/Postal Code/Country Found in Address",IF(AND(LEN(L81)=0,ISBLANK(L81)=FALSE),"",ISNUMBER(SEARCH(", "&amp;L81,H81))),"City/Postal Code/Country Found in Address",IF(AND(LEN(J81)=0,ISBLANK(J81)=FALSE),"",ISNUMBER(SEARCH(", "&amp;J81,H81))),"City/Postal Code/Country Found in Address",IF(AND(LEN(L81)=0,ISBLANK(L81)=FALSE),"",ISNUMBER(SEARCH(","&amp;L81,H81))),"City/Postal Code/Country Found in Address",IF(AND(LEN(J81)=0,ISBLANK(J81)=FALSE),"",ISNUMBER(SEARCH(","&amp;J81,H81))),"City/Postal Code/Country Found in Address"),"")</f>
        <v/>
      </c>
      <c r="AD81" s="2" t="str">
        <f t="shared" si="33"/>
        <v/>
      </c>
      <c r="AE81" s="2" t="str" cm="1">
        <f t="array" ref="AE81">IFERROR(IF(VLOOKUP(LEFT(M81,MIN(SEARCH({1,2,3,4,5,6,7,8,9,0},M81&amp;{1,2,3,4,5,6,7,8,9,0}))-1),Country_Codes!$N:$N,1,0)&gt;0,"PO Number may be incorrect",""),"")</f>
        <v/>
      </c>
      <c r="AF81" s="2" t="str">
        <f t="shared" si="34"/>
        <v/>
      </c>
      <c r="AG81" s="2" t="str">
        <f t="shared" si="35"/>
        <v/>
      </c>
      <c r="AH81" s="2" t="str">
        <f t="shared" si="36"/>
        <v/>
      </c>
      <c r="AI81" s="2" t="str" cm="1">
        <f t="array" ref="AI81">IF(G81="","",_xlfn.IFNA(_xlfn.IFS(L81=VLOOKUP(L81,Country_Codes!$M:$M,1,0)=TRUE,""),"Please check the country code"))</f>
        <v/>
      </c>
      <c r="AJ81" s="2" t="str">
        <f t="shared" si="37"/>
        <v/>
      </c>
      <c r="AK81" s="2"/>
      <c r="AM81" s="39">
        <f t="shared" si="43"/>
        <v>0</v>
      </c>
      <c r="AN81" s="39">
        <f t="shared" si="44"/>
        <v>0</v>
      </c>
      <c r="AO81" s="39">
        <f t="shared" si="45"/>
        <v>0</v>
      </c>
      <c r="AP81" s="39">
        <f t="shared" si="46"/>
        <v>0</v>
      </c>
      <c r="AQ81" s="39">
        <f t="shared" si="47"/>
        <v>0</v>
      </c>
      <c r="AV81" s="41">
        <v>45520</v>
      </c>
    </row>
    <row r="82" spans="1:48" ht="15.75" x14ac:dyDescent="0.25">
      <c r="A82" s="40">
        <v>45466</v>
      </c>
      <c r="B82" s="11" t="s">
        <v>474</v>
      </c>
      <c r="C82" s="11" t="s">
        <v>3</v>
      </c>
      <c r="D82" s="11" t="s">
        <v>608</v>
      </c>
      <c r="E82" s="11" t="s">
        <v>1770</v>
      </c>
      <c r="F82" s="11" t="s">
        <v>489</v>
      </c>
      <c r="G82" s="11" t="s">
        <v>599</v>
      </c>
      <c r="H82" s="11" t="s">
        <v>1771</v>
      </c>
      <c r="I82" s="11" t="s">
        <v>1772</v>
      </c>
      <c r="J82" s="11"/>
      <c r="K82" s="11" t="s">
        <v>1773</v>
      </c>
      <c r="L82" s="11" t="s">
        <v>46</v>
      </c>
      <c r="M82" s="11" t="s">
        <v>1175</v>
      </c>
      <c r="N82" s="11"/>
      <c r="O82" s="11" t="s">
        <v>1774</v>
      </c>
      <c r="P82" s="11" t="s">
        <v>1775</v>
      </c>
      <c r="Q82" s="7"/>
      <c r="R82" s="2" t="str">
        <f t="shared" si="27"/>
        <v>Unique Record</v>
      </c>
      <c r="S82" s="2" t="str">
        <f t="shared" si="28"/>
        <v/>
      </c>
      <c r="T82" s="2" t="str">
        <f t="shared" si="29"/>
        <v/>
      </c>
      <c r="U82" s="2" t="str">
        <f t="shared" si="30"/>
        <v/>
      </c>
      <c r="V82" s="2" t="str">
        <f t="shared" si="31"/>
        <v/>
      </c>
      <c r="W82" s="2" t="str">
        <f t="shared" si="48"/>
        <v/>
      </c>
      <c r="X82" s="2" t="str" cm="1">
        <f t="array" ref="X82">IF((SUMPRODUCT(--ISNUMBER(SEARCH({"!","@","#","$","%","^","&amp;","~*","(",")","_","+","=","{","}","[","]","|","\",":",";","'","""","&lt;","&gt;",",",".","~?","/","~~","`"}, I82)))&gt;0)=TRUE,"Special Characters Found in City","")</f>
        <v/>
      </c>
      <c r="Y82" s="2" t="str" cm="1">
        <f t="array" ref="Y82">IF((SUMPRODUCT(--ISNUMBER(SEARCH({"!","@","#","$","%","^","~*","(",")","_","+","=","{","}","[","]","|","\",":",";","'","""","&lt;","&gt;","~?","/","~~","`"},F82)))&gt;0)=TRUE,"Special Characters Found in Account field","")</f>
        <v/>
      </c>
      <c r="Z82" s="2" t="str" cm="1">
        <f t="array" ref="Z82">IF(SUM(--ISNUMBER(SEARCH({1,2,3,4,5,6,7,8,9,0},MID(H82,(SEARCH(" E ",H82)-1),1))))+SUM(--ISNUMBER(SEARCH({1,2,3,4,5,6,7,8,9,0},MID(H82,(SEARCH(" E ",H82)+3),1))))=2,"",IF(SUM(--ISNUMBER(SEARCH({"Parte E","Apoquindo N"},H82)))&gt;0,"",IF(OR(RIGHT(H82,3)=" NE",RIGHT(H82,3)=" NW",RIGHT(H82,3)=" SW",RIGHT(H82,3)=" SE",RIGHT(H82,2)=" N",RIGHT(H82,2)=" E",RIGHT(H82,2)=" W",RIGHT(H82,2)=" S",LEFT(H82,3)="NE ",LEFT(H82,3)="NW ",LEFT(H82,3)="SW ",LEFT(H82,3)="SE ",LEFT(H82,2)="N ",LEFT(H82,2)="E ",LEFT(H82,2)="W ",LEFT(H82,2)="S "),"Directional Check",IF(SUM(--ISNUMBER(SEARCH({" N "," E "," W "," S "," NE "," NW "," SW "," SE ","N.E","N.W","S.W","S.E","E.","N.","S.","W."},H82)))&gt;0,"Directional Check",IF(SUM(--ISNUMBER(SEARCH({1,2,3,4,5,6,7,8,9,0},MID(H82,(SEARCH("nd ",H82)-1),1))))+SUM(--ISNUMBER(SEARCH({1,2,3,4,5,6,7,8,9,0},MID(H82,(SEARCH("rd ",H82)-1),1)))+SUM(--ISNUMBER(SEARCH({1,2,3,4,5,6,7,8,9,0},MID(H82,(SEARCH("st ",H82)-1),1))))+SUM(--ISNUMBER(SEARCH({1,2,3,4,5,6,7,8,9,0},MID(H82,(SEARCH("th ",H82)-1),1)))))&gt;0,"","")))))</f>
        <v/>
      </c>
      <c r="AA82" s="2" t="str">
        <f>IF(IF(L82="US",IFERROR(VLOOKUP(J82,Country_Codes!$B:$B,1,0)=J82,"US State Code Error"),IF(L82="CA",IFERROR(VLOOKUP(J82,Country_Codes!$E:$E,1,0)=J82,"Canada State Code Error"),IF(L82="BR",IFERROR(VLOOKUP(J82,Country_Codes!$H:$H,1,0)=J82,"Brazil State Code Error"),IF(L82="AU",IFERROR(VLOOKUP(J82,Country_Codes!$K:$K,1,0)=J82,"Australia State Code Error"),""))))=TRUE,"",IF(L82="US",IFERROR(VLOOKUP(J82,Country_Codes!$B:$B,1,0)=J82,"US State Code Error"),IF(L82="CA",IFERROR(VLOOKUP(J82,Country_Codes!$E:$E,1,0)=J82,"Canada State Code Error"),IF(L82="BR",IFERROR(VLOOKUP(J82,Country_Codes!$H:$H,1,0)=J82,"Brazil State Code Error"),IF(L82="AU",IFERROR(VLOOKUP(J82,Country_Codes!$K:$K,1,0)=J82,"Australia State Code Error"),"")))))</f>
        <v/>
      </c>
      <c r="AB82" s="2" t="str">
        <f t="shared" si="32"/>
        <v/>
      </c>
      <c r="AC82" s="2" t="str" cm="1">
        <f t="array" ref="AC82">IFERROR(_xlfn.IFS(IF(AND(LEN(I82)=0,ISBLANK(I82)=FALSE),"",ISNUMBER(SEARCH(I82,H82))),"City/Postal Code/Country Found in Address",IF(AND(LEN(K82)=0,ISBLANK(K82)=FALSE),"",ISNUMBER(SEARCH(K82,H82))),"City/Postal Code/Country Found in Address",IF(AND(LEN(L82)=0,ISBLANK(L82)=FALSE),"",ISNUMBER(SEARCH(", "&amp;L82,H82))),"City/Postal Code/Country Found in Address",IF(AND(LEN(J82)=0,ISBLANK(J82)=FALSE),"",ISNUMBER(SEARCH(", "&amp;J82,H82))),"City/Postal Code/Country Found in Address",IF(AND(LEN(L82)=0,ISBLANK(L82)=FALSE),"",ISNUMBER(SEARCH(","&amp;L82,H82))),"City/Postal Code/Country Found in Address",IF(AND(LEN(J82)=0,ISBLANK(J82)=FALSE),"",ISNUMBER(SEARCH(","&amp;J82,H82))),"City/Postal Code/Country Found in Address"),"")</f>
        <v/>
      </c>
      <c r="AD82" s="2" t="str">
        <f t="shared" si="33"/>
        <v/>
      </c>
      <c r="AE82" s="2" t="str" cm="1">
        <f t="array" ref="AE82">IFERROR(IF(VLOOKUP(LEFT(M82,MIN(SEARCH({1,2,3,4,5,6,7,8,9,0},M82&amp;{1,2,3,4,5,6,7,8,9,0}))-1),Country_Codes!$N:$N,1,0)&gt;0,"PO Number may be incorrect",""),"")</f>
        <v/>
      </c>
      <c r="AF82" s="2" t="str">
        <f t="shared" si="34"/>
        <v/>
      </c>
      <c r="AG82" s="2" t="str">
        <f t="shared" si="35"/>
        <v/>
      </c>
      <c r="AH82" s="2" t="str">
        <f t="shared" si="36"/>
        <v/>
      </c>
      <c r="AI82" s="2" t="str" cm="1">
        <f t="array" ref="AI82">IF(G82="","",_xlfn.IFNA(_xlfn.IFS(L82=VLOOKUP(L82,Country_Codes!$M:$M,1,0)=TRUE,""),"Please check the country code"))</f>
        <v/>
      </c>
      <c r="AJ82" s="2" t="str">
        <f t="shared" si="37"/>
        <v/>
      </c>
      <c r="AK82" s="2"/>
      <c r="AM82" s="39">
        <f t="shared" si="43"/>
        <v>0</v>
      </c>
      <c r="AN82" s="39">
        <f t="shared" si="44"/>
        <v>0</v>
      </c>
      <c r="AO82" s="39">
        <f t="shared" si="45"/>
        <v>0</v>
      </c>
      <c r="AP82" s="39">
        <f t="shared" si="46"/>
        <v>0</v>
      </c>
      <c r="AQ82" s="39">
        <f t="shared" si="47"/>
        <v>0</v>
      </c>
      <c r="AV82" s="41">
        <v>45521</v>
      </c>
    </row>
    <row r="83" spans="1:48" ht="15.75" x14ac:dyDescent="0.25">
      <c r="A83" s="40">
        <v>45726</v>
      </c>
      <c r="B83" s="11" t="s">
        <v>475</v>
      </c>
      <c r="C83" s="11" t="s">
        <v>12</v>
      </c>
      <c r="D83" s="11" t="s">
        <v>1776</v>
      </c>
      <c r="E83" s="11" t="s">
        <v>1777</v>
      </c>
      <c r="F83" s="11" t="s">
        <v>574</v>
      </c>
      <c r="G83" s="11" t="s">
        <v>495</v>
      </c>
      <c r="H83" s="11" t="s">
        <v>1778</v>
      </c>
      <c r="I83" s="11" t="s">
        <v>1779</v>
      </c>
      <c r="J83" s="11" t="s">
        <v>147</v>
      </c>
      <c r="K83" s="11" t="s">
        <v>1780</v>
      </c>
      <c r="L83" s="11" t="s">
        <v>57</v>
      </c>
      <c r="M83" s="11" t="s">
        <v>789</v>
      </c>
      <c r="N83" s="11"/>
      <c r="O83" s="11" t="s">
        <v>1781</v>
      </c>
      <c r="P83" s="11" t="s">
        <v>1782</v>
      </c>
      <c r="Q83" s="7"/>
      <c r="R83" s="2" t="str">
        <f t="shared" si="27"/>
        <v>Unique Record</v>
      </c>
      <c r="S83" s="2" t="str">
        <f t="shared" si="28"/>
        <v/>
      </c>
      <c r="T83" s="2" t="str">
        <f t="shared" si="29"/>
        <v/>
      </c>
      <c r="U83" s="2" t="str">
        <f t="shared" si="30"/>
        <v/>
      </c>
      <c r="V83" s="2" t="str">
        <f t="shared" si="31"/>
        <v/>
      </c>
      <c r="W83" s="2" t="str">
        <f t="shared" si="48"/>
        <v/>
      </c>
      <c r="X83" s="2" t="str" cm="1">
        <f t="array" ref="X83">IF((SUMPRODUCT(--ISNUMBER(SEARCH({"!","@","#","$","%","^","&amp;","~*","(",")","_","+","=","{","}","[","]","|","\",":",";","'","""","&lt;","&gt;",",",".","~?","/","~~","`"}, I83)))&gt;0)=TRUE,"Special Characters Found in City","")</f>
        <v/>
      </c>
      <c r="Y83" s="2" t="str" cm="1">
        <f t="array" ref="Y83">IF((SUMPRODUCT(--ISNUMBER(SEARCH({"!","@","#","$","%","^","~*","(",")","_","+","=","{","}","[","]","|","\",":",";","'","""","&lt;","&gt;","~?","/","~~","`"},F83)))&gt;0)=TRUE,"Special Characters Found in Account field","")</f>
        <v/>
      </c>
      <c r="Z83" s="2" t="str" cm="1">
        <f t="array" ref="Z83">IF(SUM(--ISNUMBER(SEARCH({1,2,3,4,5,6,7,8,9,0},MID(H83,(SEARCH(" E ",H83)-1),1))))+SUM(--ISNUMBER(SEARCH({1,2,3,4,5,6,7,8,9,0},MID(H83,(SEARCH(" E ",H83)+3),1))))=2,"",IF(SUM(--ISNUMBER(SEARCH({"Parte E","Apoquindo N"},H83)))&gt;0,"",IF(OR(RIGHT(H83,3)=" NE",RIGHT(H83,3)=" NW",RIGHT(H83,3)=" SW",RIGHT(H83,3)=" SE",RIGHT(H83,2)=" N",RIGHT(H83,2)=" E",RIGHT(H83,2)=" W",RIGHT(H83,2)=" S",LEFT(H83,3)="NE ",LEFT(H83,3)="NW ",LEFT(H83,3)="SW ",LEFT(H83,3)="SE ",LEFT(H83,2)="N ",LEFT(H83,2)="E ",LEFT(H83,2)="W ",LEFT(H83,2)="S "),"Directional Check",IF(SUM(--ISNUMBER(SEARCH({" N "," E "," W "," S "," NE "," NW "," SW "," SE ","N.E","N.W","S.W","S.E","E.","N.","S.","W."},H83)))&gt;0,"Directional Check",IF(SUM(--ISNUMBER(SEARCH({1,2,3,4,5,6,7,8,9,0},MID(H83,(SEARCH("nd ",H83)-1),1))))+SUM(--ISNUMBER(SEARCH({1,2,3,4,5,6,7,8,9,0},MID(H83,(SEARCH("rd ",H83)-1),1)))+SUM(--ISNUMBER(SEARCH({1,2,3,4,5,6,7,8,9,0},MID(H83,(SEARCH("st ",H83)-1),1))))+SUM(--ISNUMBER(SEARCH({1,2,3,4,5,6,7,8,9,0},MID(H83,(SEARCH("th ",H83)-1),1)))))&gt;0,"","")))))</f>
        <v/>
      </c>
      <c r="AA83" s="2" t="str">
        <f>IF(IF(L83="US",IFERROR(VLOOKUP(J83,Country_Codes!$B:$B,1,0)=J83,"US State Code Error"),IF(L83="CA",IFERROR(VLOOKUP(J83,Country_Codes!$E:$E,1,0)=J83,"Canada State Code Error"),IF(L83="BR",IFERROR(VLOOKUP(J83,Country_Codes!$H:$H,1,0)=J83,"Brazil State Code Error"),IF(L83="AU",IFERROR(VLOOKUP(J83,Country_Codes!$K:$K,1,0)=J83,"Australia State Code Error"),""))))=TRUE,"",IF(L83="US",IFERROR(VLOOKUP(J83,Country_Codes!$B:$B,1,0)=J83,"US State Code Error"),IF(L83="CA",IFERROR(VLOOKUP(J83,Country_Codes!$E:$E,1,0)=J83,"Canada State Code Error"),IF(L83="BR",IFERROR(VLOOKUP(J83,Country_Codes!$H:$H,1,0)=J83,"Brazil State Code Error"),IF(L83="AU",IFERROR(VLOOKUP(J83,Country_Codes!$K:$K,1,0)=J83,"Australia State Code Error"),"")))))</f>
        <v/>
      </c>
      <c r="AB83" s="2" t="str">
        <f t="shared" si="32"/>
        <v/>
      </c>
      <c r="AC83" s="2" t="str" cm="1">
        <f t="array" ref="AC83">IFERROR(_xlfn.IFS(IF(AND(LEN(I83)=0,ISBLANK(I83)=FALSE),"",ISNUMBER(SEARCH(I83,H83))),"City/Postal Code/Country Found in Address",IF(AND(LEN(K83)=0,ISBLANK(K83)=FALSE),"",ISNUMBER(SEARCH(K83,H83))),"City/Postal Code/Country Found in Address",IF(AND(LEN(L83)=0,ISBLANK(L83)=FALSE),"",ISNUMBER(SEARCH(", "&amp;L83,H83))),"City/Postal Code/Country Found in Address",IF(AND(LEN(J83)=0,ISBLANK(J83)=FALSE),"",ISNUMBER(SEARCH(", "&amp;J83,H83))),"City/Postal Code/Country Found in Address",IF(AND(LEN(L83)=0,ISBLANK(L83)=FALSE),"",ISNUMBER(SEARCH(","&amp;L83,H83))),"City/Postal Code/Country Found in Address",IF(AND(LEN(J83)=0,ISBLANK(J83)=FALSE),"",ISNUMBER(SEARCH(","&amp;J83,H83))),"City/Postal Code/Country Found in Address"),"")</f>
        <v/>
      </c>
      <c r="AD83" s="2" t="str">
        <f t="shared" si="33"/>
        <v/>
      </c>
      <c r="AE83" s="2" t="str" cm="1">
        <f t="array" ref="AE83">IFERROR(IF(VLOOKUP(LEFT(M83,MIN(SEARCH({1,2,3,4,5,6,7,8,9,0},M83&amp;{1,2,3,4,5,6,7,8,9,0}))-1),Country_Codes!$N:$N,1,0)&gt;0,"PO Number may be incorrect",""),"")</f>
        <v/>
      </c>
      <c r="AF83" s="2" t="str">
        <f t="shared" si="34"/>
        <v/>
      </c>
      <c r="AG83" s="2" t="str">
        <f t="shared" si="35"/>
        <v/>
      </c>
      <c r="AH83" s="2" t="str">
        <f t="shared" si="36"/>
        <v/>
      </c>
      <c r="AI83" s="2" t="str" cm="1">
        <f t="array" ref="AI83">IF(G83="","",_xlfn.IFNA(_xlfn.IFS(L83=VLOOKUP(L83,Country_Codes!$M:$M,1,0)=TRUE,""),"Please check the country code"))</f>
        <v/>
      </c>
      <c r="AJ83" s="2" t="str">
        <f t="shared" si="37"/>
        <v/>
      </c>
      <c r="AK83" s="2"/>
      <c r="AM83" s="39">
        <f t="shared" si="43"/>
        <v>0</v>
      </c>
      <c r="AN83" s="39">
        <f t="shared" si="44"/>
        <v>0</v>
      </c>
      <c r="AO83" s="39">
        <f t="shared" si="45"/>
        <v>0</v>
      </c>
      <c r="AP83" s="39">
        <f t="shared" si="46"/>
        <v>0</v>
      </c>
      <c r="AQ83" s="39">
        <f t="shared" si="47"/>
        <v>0</v>
      </c>
      <c r="AV83" s="41">
        <v>45522</v>
      </c>
    </row>
    <row r="84" spans="1:48" ht="15.75" x14ac:dyDescent="0.25">
      <c r="A84" s="40">
        <v>45951</v>
      </c>
      <c r="B84" s="11" t="s">
        <v>1581</v>
      </c>
      <c r="C84" s="11" t="s">
        <v>3</v>
      </c>
      <c r="D84" s="11" t="s">
        <v>1783</v>
      </c>
      <c r="E84" s="11" t="s">
        <v>1784</v>
      </c>
      <c r="F84" s="11" t="s">
        <v>594</v>
      </c>
      <c r="G84" s="11" t="s">
        <v>571</v>
      </c>
      <c r="H84" s="11" t="s">
        <v>1785</v>
      </c>
      <c r="I84" s="11" t="s">
        <v>1786</v>
      </c>
      <c r="J84" s="11"/>
      <c r="K84" s="11" t="s">
        <v>1787</v>
      </c>
      <c r="L84" s="11" t="s">
        <v>46</v>
      </c>
      <c r="M84" s="11" t="s">
        <v>710</v>
      </c>
      <c r="N84" s="11"/>
      <c r="O84" s="11" t="s">
        <v>1788</v>
      </c>
      <c r="P84" s="11" t="s">
        <v>1789</v>
      </c>
      <c r="Q84" s="7"/>
      <c r="R84" s="2" t="str">
        <f t="shared" si="27"/>
        <v>Unique Record</v>
      </c>
      <c r="S84" s="2" t="str">
        <f t="shared" si="28"/>
        <v/>
      </c>
      <c r="T84" s="2" t="str">
        <f t="shared" si="29"/>
        <v/>
      </c>
      <c r="U84" s="2" t="str">
        <f t="shared" si="30"/>
        <v/>
      </c>
      <c r="V84" s="2" t="str">
        <f t="shared" si="31"/>
        <v/>
      </c>
      <c r="W84" s="2" t="str">
        <f t="shared" si="48"/>
        <v/>
      </c>
      <c r="X84" s="2" t="str" cm="1">
        <f t="array" ref="X84">IF((SUMPRODUCT(--ISNUMBER(SEARCH({"!","@","#","$","%","^","&amp;","~*","(",")","_","+","=","{","}","[","]","|","\",":",";","'","""","&lt;","&gt;",",",".","~?","/","~~","`"}, I84)))&gt;0)=TRUE,"Special Characters Found in City","")</f>
        <v/>
      </c>
      <c r="Y84" s="2" t="str" cm="1">
        <f t="array" ref="Y84">IF((SUMPRODUCT(--ISNUMBER(SEARCH({"!","@","#","$","%","^","~*","(",")","_","+","=","{","}","[","]","|","\",":",";","'","""","&lt;","&gt;","~?","/","~~","`"},F84)))&gt;0)=TRUE,"Special Characters Found in Account field","")</f>
        <v/>
      </c>
      <c r="Z84" s="2" t="str" cm="1">
        <f t="array" ref="Z84">IF(SUM(--ISNUMBER(SEARCH({1,2,3,4,5,6,7,8,9,0},MID(H84,(SEARCH(" E ",H84)-1),1))))+SUM(--ISNUMBER(SEARCH({1,2,3,4,5,6,7,8,9,0},MID(H84,(SEARCH(" E ",H84)+3),1))))=2,"",IF(SUM(--ISNUMBER(SEARCH({"Parte E","Apoquindo N"},H84)))&gt;0,"",IF(OR(RIGHT(H84,3)=" NE",RIGHT(H84,3)=" NW",RIGHT(H84,3)=" SW",RIGHT(H84,3)=" SE",RIGHT(H84,2)=" N",RIGHT(H84,2)=" E",RIGHT(H84,2)=" W",RIGHT(H84,2)=" S",LEFT(H84,3)="NE ",LEFT(H84,3)="NW ",LEFT(H84,3)="SW ",LEFT(H84,3)="SE ",LEFT(H84,2)="N ",LEFT(H84,2)="E ",LEFT(H84,2)="W ",LEFT(H84,2)="S "),"Directional Check",IF(SUM(--ISNUMBER(SEARCH({" N "," E "," W "," S "," NE "," NW "," SW "," SE ","N.E","N.W","S.W","S.E","E.","N.","S.","W."},H84)))&gt;0,"Directional Check",IF(SUM(--ISNUMBER(SEARCH({1,2,3,4,5,6,7,8,9,0},MID(H84,(SEARCH("nd ",H84)-1),1))))+SUM(--ISNUMBER(SEARCH({1,2,3,4,5,6,7,8,9,0},MID(H84,(SEARCH("rd ",H84)-1),1)))+SUM(--ISNUMBER(SEARCH({1,2,3,4,5,6,7,8,9,0},MID(H84,(SEARCH("st ",H84)-1),1))))+SUM(--ISNUMBER(SEARCH({1,2,3,4,5,6,7,8,9,0},MID(H84,(SEARCH("th ",H84)-1),1)))))&gt;0,"","")))))</f>
        <v/>
      </c>
      <c r="AA84" s="2" t="str">
        <f>IF(IF(L84="US",IFERROR(VLOOKUP(J84,Country_Codes!$B:$B,1,0)=J84,"US State Code Error"),IF(L84="CA",IFERROR(VLOOKUP(J84,Country_Codes!$E:$E,1,0)=J84,"Canada State Code Error"),IF(L84="BR",IFERROR(VLOOKUP(J84,Country_Codes!$H:$H,1,0)=J84,"Brazil State Code Error"),IF(L84="AU",IFERROR(VLOOKUP(J84,Country_Codes!$K:$K,1,0)=J84,"Australia State Code Error"),""))))=TRUE,"",IF(L84="US",IFERROR(VLOOKUP(J84,Country_Codes!$B:$B,1,0)=J84,"US State Code Error"),IF(L84="CA",IFERROR(VLOOKUP(J84,Country_Codes!$E:$E,1,0)=J84,"Canada State Code Error"),IF(L84="BR",IFERROR(VLOOKUP(J84,Country_Codes!$H:$H,1,0)=J84,"Brazil State Code Error"),IF(L84="AU",IFERROR(VLOOKUP(J84,Country_Codes!$K:$K,1,0)=J84,"Australia State Code Error"),"")))))</f>
        <v/>
      </c>
      <c r="AB84" s="2" t="str">
        <f t="shared" si="32"/>
        <v/>
      </c>
      <c r="AC84" s="2" t="str" cm="1">
        <f t="array" ref="AC84">IFERROR(_xlfn.IFS(IF(AND(LEN(I84)=0,ISBLANK(I84)=FALSE),"",ISNUMBER(SEARCH(I84,H84))),"City/Postal Code/Country Found in Address",IF(AND(LEN(K84)=0,ISBLANK(K84)=FALSE),"",ISNUMBER(SEARCH(K84,H84))),"City/Postal Code/Country Found in Address",IF(AND(LEN(L84)=0,ISBLANK(L84)=FALSE),"",ISNUMBER(SEARCH(", "&amp;L84,H84))),"City/Postal Code/Country Found in Address",IF(AND(LEN(J84)=0,ISBLANK(J84)=FALSE),"",ISNUMBER(SEARCH(", "&amp;J84,H84))),"City/Postal Code/Country Found in Address",IF(AND(LEN(L84)=0,ISBLANK(L84)=FALSE),"",ISNUMBER(SEARCH(","&amp;L84,H84))),"City/Postal Code/Country Found in Address",IF(AND(LEN(J84)=0,ISBLANK(J84)=FALSE),"",ISNUMBER(SEARCH(","&amp;J84,H84))),"City/Postal Code/Country Found in Address"),"")</f>
        <v/>
      </c>
      <c r="AD84" s="2" t="str">
        <f t="shared" si="33"/>
        <v/>
      </c>
      <c r="AE84" s="2" t="str" cm="1">
        <f t="array" ref="AE84">IFERROR(IF(VLOOKUP(LEFT(M84,MIN(SEARCH({1,2,3,4,5,6,7,8,9,0},M84&amp;{1,2,3,4,5,6,7,8,9,0}))-1),Country_Codes!$N:$N,1,0)&gt;0,"PO Number may be incorrect",""),"")</f>
        <v/>
      </c>
      <c r="AF84" s="2" t="str">
        <f t="shared" si="34"/>
        <v/>
      </c>
      <c r="AG84" s="2" t="str">
        <f t="shared" si="35"/>
        <v/>
      </c>
      <c r="AH84" s="2" t="str">
        <f t="shared" si="36"/>
        <v/>
      </c>
      <c r="AI84" s="2" t="str" cm="1">
        <f t="array" ref="AI84">IF(G84="","",_xlfn.IFNA(_xlfn.IFS(L84=VLOOKUP(L84,Country_Codes!$M:$M,1,0)=TRUE,""),"Please check the country code"))</f>
        <v/>
      </c>
      <c r="AJ84" s="2" t="str">
        <f t="shared" si="37"/>
        <v/>
      </c>
      <c r="AK84" s="2"/>
      <c r="AM84" s="39">
        <f t="shared" si="43"/>
        <v>0</v>
      </c>
      <c r="AN84" s="39">
        <f t="shared" si="44"/>
        <v>0</v>
      </c>
      <c r="AO84" s="39">
        <f t="shared" si="45"/>
        <v>0</v>
      </c>
      <c r="AP84" s="39">
        <f t="shared" si="46"/>
        <v>0</v>
      </c>
      <c r="AQ84" s="39">
        <f t="shared" si="47"/>
        <v>0</v>
      </c>
      <c r="AV84" s="41">
        <v>45524</v>
      </c>
    </row>
    <row r="85" spans="1:48" ht="15.75" x14ac:dyDescent="0.25">
      <c r="A85" s="40">
        <v>45490</v>
      </c>
      <c r="B85" s="11" t="s">
        <v>1581</v>
      </c>
      <c r="C85" s="11" t="s">
        <v>3</v>
      </c>
      <c r="D85" s="11" t="s">
        <v>1790</v>
      </c>
      <c r="E85" s="11" t="s">
        <v>1791</v>
      </c>
      <c r="F85" s="11" t="s">
        <v>598</v>
      </c>
      <c r="G85" s="11" t="s">
        <v>498</v>
      </c>
      <c r="H85" s="11" t="s">
        <v>1792</v>
      </c>
      <c r="I85" s="11" t="s">
        <v>1793</v>
      </c>
      <c r="J85" s="11" t="s">
        <v>139</v>
      </c>
      <c r="K85" s="11" t="s">
        <v>1407</v>
      </c>
      <c r="L85" s="11" t="s">
        <v>33</v>
      </c>
      <c r="M85" s="11" t="s">
        <v>1009</v>
      </c>
      <c r="N85" s="11"/>
      <c r="O85" s="11" t="s">
        <v>1794</v>
      </c>
      <c r="P85" s="11" t="s">
        <v>1795</v>
      </c>
      <c r="Q85" s="7"/>
      <c r="R85" s="2" t="str">
        <f t="shared" si="27"/>
        <v>Unique Record</v>
      </c>
      <c r="S85" s="2" t="str">
        <f t="shared" si="28"/>
        <v/>
      </c>
      <c r="T85" s="2" t="str">
        <f t="shared" si="29"/>
        <v/>
      </c>
      <c r="U85" s="2" t="str">
        <f t="shared" si="30"/>
        <v/>
      </c>
      <c r="V85" s="2" t="str">
        <f t="shared" si="31"/>
        <v/>
      </c>
      <c r="W85" s="2" t="str">
        <f t="shared" si="48"/>
        <v/>
      </c>
      <c r="X85" s="2" t="str" cm="1">
        <f t="array" ref="X85">IF((SUMPRODUCT(--ISNUMBER(SEARCH({"!","@","#","$","%","^","&amp;","~*","(",")","_","+","=","{","}","[","]","|","\",":",";","'","""","&lt;","&gt;",",",".","~?","/","~~","`"}, I85)))&gt;0)=TRUE,"Special Characters Found in City","")</f>
        <v/>
      </c>
      <c r="Y85" s="2" t="str" cm="1">
        <f t="array" ref="Y85">IF((SUMPRODUCT(--ISNUMBER(SEARCH({"!","@","#","$","%","^","~*","(",")","_","+","=","{","}","[","]","|","\",":",";","'","""","&lt;","&gt;","~?","/","~~","`"},F85)))&gt;0)=TRUE,"Special Characters Found in Account field","")</f>
        <v/>
      </c>
      <c r="Z85" s="2" t="str" cm="1">
        <f t="array" ref="Z85">IF(SUM(--ISNUMBER(SEARCH({1,2,3,4,5,6,7,8,9,0},MID(H85,(SEARCH(" E ",H85)-1),1))))+SUM(--ISNUMBER(SEARCH({1,2,3,4,5,6,7,8,9,0},MID(H85,(SEARCH(" E ",H85)+3),1))))=2,"",IF(SUM(--ISNUMBER(SEARCH({"Parte E","Apoquindo N"},H85)))&gt;0,"",IF(OR(RIGHT(H85,3)=" NE",RIGHT(H85,3)=" NW",RIGHT(H85,3)=" SW",RIGHT(H85,3)=" SE",RIGHT(H85,2)=" N",RIGHT(H85,2)=" E",RIGHT(H85,2)=" W",RIGHT(H85,2)=" S",LEFT(H85,3)="NE ",LEFT(H85,3)="NW ",LEFT(H85,3)="SW ",LEFT(H85,3)="SE ",LEFT(H85,2)="N ",LEFT(H85,2)="E ",LEFT(H85,2)="W ",LEFT(H85,2)="S "),"Directional Check",IF(SUM(--ISNUMBER(SEARCH({" N "," E "," W "," S "," NE "," NW "," SW "," SE ","N.E","N.W","S.W","S.E","E.","N.","S.","W."},H85)))&gt;0,"Directional Check",IF(SUM(--ISNUMBER(SEARCH({1,2,3,4,5,6,7,8,9,0},MID(H85,(SEARCH("nd ",H85)-1),1))))+SUM(--ISNUMBER(SEARCH({1,2,3,4,5,6,7,8,9,0},MID(H85,(SEARCH("rd ",H85)-1),1)))+SUM(--ISNUMBER(SEARCH({1,2,3,4,5,6,7,8,9,0},MID(H85,(SEARCH("st ",H85)-1),1))))+SUM(--ISNUMBER(SEARCH({1,2,3,4,5,6,7,8,9,0},MID(H85,(SEARCH("th ",H85)-1),1)))))&gt;0,"","")))))</f>
        <v/>
      </c>
      <c r="AA85" s="2" t="str">
        <f>IF(IF(L85="US",IFERROR(VLOOKUP(J85,Country_Codes!$B:$B,1,0)=J85,"US State Code Error"),IF(L85="CA",IFERROR(VLOOKUP(J85,Country_Codes!$E:$E,1,0)=J85,"Canada State Code Error"),IF(L85="BR",IFERROR(VLOOKUP(J85,Country_Codes!$H:$H,1,0)=J85,"Brazil State Code Error"),IF(L85="AU",IFERROR(VLOOKUP(J85,Country_Codes!$K:$K,1,0)=J85,"Australia State Code Error"),""))))=TRUE,"",IF(L85="US",IFERROR(VLOOKUP(J85,Country_Codes!$B:$B,1,0)=J85,"US State Code Error"),IF(L85="CA",IFERROR(VLOOKUP(J85,Country_Codes!$E:$E,1,0)=J85,"Canada State Code Error"),IF(L85="BR",IFERROR(VLOOKUP(J85,Country_Codes!$H:$H,1,0)=J85,"Brazil State Code Error"),IF(L85="AU",IFERROR(VLOOKUP(J85,Country_Codes!$K:$K,1,0)=J85,"Australia State Code Error"),"")))))</f>
        <v/>
      </c>
      <c r="AB85" s="2" t="str">
        <f t="shared" si="32"/>
        <v/>
      </c>
      <c r="AC85" s="2" t="str" cm="1">
        <f t="array" ref="AC85">IFERROR(_xlfn.IFS(IF(AND(LEN(I85)=0,ISBLANK(I85)=FALSE),"",ISNUMBER(SEARCH(I85,H85))),"City/Postal Code/Country Found in Address",IF(AND(LEN(K85)=0,ISBLANK(K85)=FALSE),"",ISNUMBER(SEARCH(K85,H85))),"City/Postal Code/Country Found in Address",IF(AND(LEN(L85)=0,ISBLANK(L85)=FALSE),"",ISNUMBER(SEARCH(", "&amp;L85,H85))),"City/Postal Code/Country Found in Address",IF(AND(LEN(J85)=0,ISBLANK(J85)=FALSE),"",ISNUMBER(SEARCH(", "&amp;J85,H85))),"City/Postal Code/Country Found in Address",IF(AND(LEN(L85)=0,ISBLANK(L85)=FALSE),"",ISNUMBER(SEARCH(","&amp;L85,H85))),"City/Postal Code/Country Found in Address",IF(AND(LEN(J85)=0,ISBLANK(J85)=FALSE),"",ISNUMBER(SEARCH(","&amp;J85,H85))),"City/Postal Code/Country Found in Address"),"")</f>
        <v/>
      </c>
      <c r="AD85" s="2" t="str">
        <f t="shared" si="33"/>
        <v/>
      </c>
      <c r="AE85" s="2" t="str" cm="1">
        <f t="array" ref="AE85">IFERROR(IF(VLOOKUP(LEFT(M85,MIN(SEARCH({1,2,3,4,5,6,7,8,9,0},M85&amp;{1,2,3,4,5,6,7,8,9,0}))-1),Country_Codes!$N:$N,1,0)&gt;0,"PO Number may be incorrect",""),"")</f>
        <v/>
      </c>
      <c r="AF85" s="2" t="str">
        <f t="shared" si="34"/>
        <v/>
      </c>
      <c r="AG85" s="2" t="str">
        <f t="shared" si="35"/>
        <v/>
      </c>
      <c r="AH85" s="2" t="str">
        <f t="shared" si="36"/>
        <v/>
      </c>
      <c r="AI85" s="2" t="str" cm="1">
        <f t="array" ref="AI85">IF(G85="","",_xlfn.IFNA(_xlfn.IFS(L85=VLOOKUP(L85,Country_Codes!$M:$M,1,0)=TRUE,""),"Please check the country code"))</f>
        <v/>
      </c>
      <c r="AJ85" s="2" t="str">
        <f t="shared" si="37"/>
        <v/>
      </c>
      <c r="AK85" s="2"/>
      <c r="AM85" s="39">
        <f t="shared" si="43"/>
        <v>0</v>
      </c>
      <c r="AN85" s="39">
        <f t="shared" si="44"/>
        <v>0</v>
      </c>
      <c r="AO85" s="39">
        <f t="shared" si="45"/>
        <v>0</v>
      </c>
      <c r="AP85" s="39">
        <f t="shared" si="46"/>
        <v>0</v>
      </c>
      <c r="AQ85" s="39">
        <f t="shared" si="47"/>
        <v>0</v>
      </c>
      <c r="AV85" s="41">
        <v>45525</v>
      </c>
    </row>
    <row r="86" spans="1:48" ht="15.75" x14ac:dyDescent="0.25">
      <c r="A86" s="40">
        <v>45592</v>
      </c>
      <c r="B86" s="11" t="s">
        <v>474</v>
      </c>
      <c r="C86" s="11" t="s">
        <v>3</v>
      </c>
      <c r="D86" s="11" t="s">
        <v>1796</v>
      </c>
      <c r="E86" s="11" t="s">
        <v>1797</v>
      </c>
      <c r="F86" s="11" t="s">
        <v>677</v>
      </c>
      <c r="G86" s="11" t="s">
        <v>599</v>
      </c>
      <c r="H86" s="11" t="s">
        <v>1798</v>
      </c>
      <c r="I86" s="11" t="s">
        <v>1799</v>
      </c>
      <c r="J86" s="11" t="s">
        <v>147</v>
      </c>
      <c r="K86" s="11" t="s">
        <v>1800</v>
      </c>
      <c r="L86" s="11" t="s">
        <v>57</v>
      </c>
      <c r="M86" s="11" t="s">
        <v>1801</v>
      </c>
      <c r="N86" s="11"/>
      <c r="O86" s="11" t="s">
        <v>1802</v>
      </c>
      <c r="P86" s="11" t="s">
        <v>1803</v>
      </c>
      <c r="Q86" s="7"/>
      <c r="R86" s="2" t="str">
        <f t="shared" si="27"/>
        <v>Unique Record</v>
      </c>
      <c r="S86" s="2" t="str">
        <f t="shared" si="28"/>
        <v/>
      </c>
      <c r="T86" s="2" t="str">
        <f t="shared" si="29"/>
        <v/>
      </c>
      <c r="U86" s="2" t="str">
        <f t="shared" si="30"/>
        <v/>
      </c>
      <c r="V86" s="2" t="str">
        <f t="shared" si="31"/>
        <v/>
      </c>
      <c r="W86" s="2" t="str">
        <f t="shared" si="48"/>
        <v/>
      </c>
      <c r="X86" s="2" t="str" cm="1">
        <f t="array" ref="X86">IF((SUMPRODUCT(--ISNUMBER(SEARCH({"!","@","#","$","%","^","&amp;","~*","(",")","_","+","=","{","}","[","]","|","\",":",";","'","""","&lt;","&gt;",",",".","~?","/","~~","`"}, I86)))&gt;0)=TRUE,"Special Characters Found in City","")</f>
        <v/>
      </c>
      <c r="Y86" s="2" t="str" cm="1">
        <f t="array" ref="Y86">IF((SUMPRODUCT(--ISNUMBER(SEARCH({"!","@","#","$","%","^","~*","(",")","_","+","=","{","}","[","]","|","\",":",";","'","""","&lt;","&gt;","~?","/","~~","`"},F86)))&gt;0)=TRUE,"Special Characters Found in Account field","")</f>
        <v/>
      </c>
      <c r="Z86" s="2" t="str" cm="1">
        <f t="array" ref="Z86">IF(SUM(--ISNUMBER(SEARCH({1,2,3,4,5,6,7,8,9,0},MID(H86,(SEARCH(" E ",H86)-1),1))))+SUM(--ISNUMBER(SEARCH({1,2,3,4,5,6,7,8,9,0},MID(H86,(SEARCH(" E ",H86)+3),1))))=2,"",IF(SUM(--ISNUMBER(SEARCH({"Parte E","Apoquindo N"},H86)))&gt;0,"",IF(OR(RIGHT(H86,3)=" NE",RIGHT(H86,3)=" NW",RIGHT(H86,3)=" SW",RIGHT(H86,3)=" SE",RIGHT(H86,2)=" N",RIGHT(H86,2)=" E",RIGHT(H86,2)=" W",RIGHT(H86,2)=" S",LEFT(H86,3)="NE ",LEFT(H86,3)="NW ",LEFT(H86,3)="SW ",LEFT(H86,3)="SE ",LEFT(H86,2)="N ",LEFT(H86,2)="E ",LEFT(H86,2)="W ",LEFT(H86,2)="S "),"Directional Check",IF(SUM(--ISNUMBER(SEARCH({" N "," E "," W "," S "," NE "," NW "," SW "," SE ","N.E","N.W","S.W","S.E","E.","N.","S.","W."},H86)))&gt;0,"Directional Check",IF(SUM(--ISNUMBER(SEARCH({1,2,3,4,5,6,7,8,9,0},MID(H86,(SEARCH("nd ",H86)-1),1))))+SUM(--ISNUMBER(SEARCH({1,2,3,4,5,6,7,8,9,0},MID(H86,(SEARCH("rd ",H86)-1),1)))+SUM(--ISNUMBER(SEARCH({1,2,3,4,5,6,7,8,9,0},MID(H86,(SEARCH("st ",H86)-1),1))))+SUM(--ISNUMBER(SEARCH({1,2,3,4,5,6,7,8,9,0},MID(H86,(SEARCH("th ",H86)-1),1)))))&gt;0,"","")))))</f>
        <v/>
      </c>
      <c r="AA86" s="2" t="str">
        <f>IF(IF(L86="US",IFERROR(VLOOKUP(J86,Country_Codes!$B:$B,1,0)=J86,"US State Code Error"),IF(L86="CA",IFERROR(VLOOKUP(J86,Country_Codes!$E:$E,1,0)=J86,"Canada State Code Error"),IF(L86="BR",IFERROR(VLOOKUP(J86,Country_Codes!$H:$H,1,0)=J86,"Brazil State Code Error"),IF(L86="AU",IFERROR(VLOOKUP(J86,Country_Codes!$K:$K,1,0)=J86,"Australia State Code Error"),""))))=TRUE,"",IF(L86="US",IFERROR(VLOOKUP(J86,Country_Codes!$B:$B,1,0)=J86,"US State Code Error"),IF(L86="CA",IFERROR(VLOOKUP(J86,Country_Codes!$E:$E,1,0)=J86,"Canada State Code Error"),IF(L86="BR",IFERROR(VLOOKUP(J86,Country_Codes!$H:$H,1,0)=J86,"Brazil State Code Error"),IF(L86="AU",IFERROR(VLOOKUP(J86,Country_Codes!$K:$K,1,0)=J86,"Australia State Code Error"),"")))))</f>
        <v/>
      </c>
      <c r="AB86" s="2" t="str">
        <f t="shared" si="32"/>
        <v/>
      </c>
      <c r="AC86" s="2" t="str" cm="1">
        <f t="array" ref="AC86">IFERROR(_xlfn.IFS(IF(AND(LEN(I86)=0,ISBLANK(I86)=FALSE),"",ISNUMBER(SEARCH(I86,H86))),"City/Postal Code/Country Found in Address",IF(AND(LEN(K86)=0,ISBLANK(K86)=FALSE),"",ISNUMBER(SEARCH(K86,H86))),"City/Postal Code/Country Found in Address",IF(AND(LEN(L86)=0,ISBLANK(L86)=FALSE),"",ISNUMBER(SEARCH(", "&amp;L86,H86))),"City/Postal Code/Country Found in Address",IF(AND(LEN(J86)=0,ISBLANK(J86)=FALSE),"",ISNUMBER(SEARCH(", "&amp;J86,H86))),"City/Postal Code/Country Found in Address",IF(AND(LEN(L86)=0,ISBLANK(L86)=FALSE),"",ISNUMBER(SEARCH(","&amp;L86,H86))),"City/Postal Code/Country Found in Address",IF(AND(LEN(J86)=0,ISBLANK(J86)=FALSE),"",ISNUMBER(SEARCH(","&amp;J86,H86))),"City/Postal Code/Country Found in Address"),"")</f>
        <v/>
      </c>
      <c r="AD86" s="2" t="str">
        <f t="shared" si="33"/>
        <v/>
      </c>
      <c r="AE86" s="2" t="str" cm="1">
        <f t="array" ref="AE86">IFERROR(IF(VLOOKUP(LEFT(M86,MIN(SEARCH({1,2,3,4,5,6,7,8,9,0},M86&amp;{1,2,3,4,5,6,7,8,9,0}))-1),Country_Codes!$N:$N,1,0)&gt;0,"PO Number may be incorrect",""),"")</f>
        <v/>
      </c>
      <c r="AF86" s="2" t="str">
        <f t="shared" si="34"/>
        <v/>
      </c>
      <c r="AG86" s="2" t="str">
        <f t="shared" si="35"/>
        <v/>
      </c>
      <c r="AH86" s="2" t="str">
        <f t="shared" si="36"/>
        <v/>
      </c>
      <c r="AI86" s="2" t="str" cm="1">
        <f t="array" ref="AI86">IF(G86="","",_xlfn.IFNA(_xlfn.IFS(L86=VLOOKUP(L86,Country_Codes!$M:$M,1,0)=TRUE,""),"Please check the country code"))</f>
        <v/>
      </c>
      <c r="AJ86" s="2" t="str">
        <f t="shared" si="37"/>
        <v/>
      </c>
      <c r="AK86" s="2"/>
      <c r="AM86" s="39">
        <f t="shared" si="43"/>
        <v>0</v>
      </c>
      <c r="AN86" s="39">
        <f t="shared" si="44"/>
        <v>0</v>
      </c>
      <c r="AO86" s="39">
        <f t="shared" si="45"/>
        <v>0</v>
      </c>
      <c r="AP86" s="39">
        <f t="shared" si="46"/>
        <v>0</v>
      </c>
      <c r="AQ86" s="39">
        <f t="shared" si="47"/>
        <v>0</v>
      </c>
      <c r="AV86" s="41">
        <v>45526</v>
      </c>
    </row>
    <row r="87" spans="1:48" ht="15.75" x14ac:dyDescent="0.25">
      <c r="A87" s="40">
        <v>46047</v>
      </c>
      <c r="B87" s="11" t="s">
        <v>475</v>
      </c>
      <c r="C87" s="11" t="s">
        <v>3</v>
      </c>
      <c r="D87" s="11" t="s">
        <v>1804</v>
      </c>
      <c r="E87" s="11" t="s">
        <v>1805</v>
      </c>
      <c r="F87" s="11" t="s">
        <v>598</v>
      </c>
      <c r="G87" s="11" t="s">
        <v>584</v>
      </c>
      <c r="H87" s="11" t="s">
        <v>1806</v>
      </c>
      <c r="I87" s="11" t="s">
        <v>1807</v>
      </c>
      <c r="J87" s="11" t="s">
        <v>65</v>
      </c>
      <c r="K87" s="11" t="s">
        <v>1808</v>
      </c>
      <c r="L87" s="11" t="s">
        <v>33</v>
      </c>
      <c r="M87" s="11" t="s">
        <v>752</v>
      </c>
      <c r="N87" s="11"/>
      <c r="O87" s="11" t="s">
        <v>1809</v>
      </c>
      <c r="P87" s="11" t="s">
        <v>1810</v>
      </c>
      <c r="Q87" s="7"/>
      <c r="R87" s="2" t="str">
        <f t="shared" si="27"/>
        <v>Unique Record</v>
      </c>
      <c r="S87" s="2" t="str">
        <f t="shared" si="28"/>
        <v/>
      </c>
      <c r="T87" s="2" t="str">
        <f t="shared" si="29"/>
        <v/>
      </c>
      <c r="U87" s="2" t="str">
        <f t="shared" si="30"/>
        <v/>
      </c>
      <c r="V87" s="2" t="str">
        <f t="shared" si="31"/>
        <v/>
      </c>
      <c r="W87" s="2" t="str">
        <f t="shared" si="48"/>
        <v/>
      </c>
      <c r="X87" s="2" t="str" cm="1">
        <f t="array" ref="X87">IF((SUMPRODUCT(--ISNUMBER(SEARCH({"!","@","#","$","%","^","&amp;","~*","(",")","_","+","=","{","}","[","]","|","\",":",";","'","""","&lt;","&gt;",",",".","~?","/","~~","`"}, I87)))&gt;0)=TRUE,"Special Characters Found in City","")</f>
        <v/>
      </c>
      <c r="Y87" s="2" t="str" cm="1">
        <f t="array" ref="Y87">IF((SUMPRODUCT(--ISNUMBER(SEARCH({"!","@","#","$","%","^","~*","(",")","_","+","=","{","}","[","]","|","\",":",";","'","""","&lt;","&gt;","~?","/","~~","`"},F87)))&gt;0)=TRUE,"Special Characters Found in Account field","")</f>
        <v/>
      </c>
      <c r="Z87" s="2" t="str" cm="1">
        <f t="array" ref="Z87">IF(SUM(--ISNUMBER(SEARCH({1,2,3,4,5,6,7,8,9,0},MID(H87,(SEARCH(" E ",H87)-1),1))))+SUM(--ISNUMBER(SEARCH({1,2,3,4,5,6,7,8,9,0},MID(H87,(SEARCH(" E ",H87)+3),1))))=2,"",IF(SUM(--ISNUMBER(SEARCH({"Parte E","Apoquindo N"},H87)))&gt;0,"",IF(OR(RIGHT(H87,3)=" NE",RIGHT(H87,3)=" NW",RIGHT(H87,3)=" SW",RIGHT(H87,3)=" SE",RIGHT(H87,2)=" N",RIGHT(H87,2)=" E",RIGHT(H87,2)=" W",RIGHT(H87,2)=" S",LEFT(H87,3)="NE ",LEFT(H87,3)="NW ",LEFT(H87,3)="SW ",LEFT(H87,3)="SE ",LEFT(H87,2)="N ",LEFT(H87,2)="E ",LEFT(H87,2)="W ",LEFT(H87,2)="S "),"Directional Check",IF(SUM(--ISNUMBER(SEARCH({" N "," E "," W "," S "," NE "," NW "," SW "," SE ","N.E","N.W","S.W","S.E","E.","N.","S.","W."},H87)))&gt;0,"Directional Check",IF(SUM(--ISNUMBER(SEARCH({1,2,3,4,5,6,7,8,9,0},MID(H87,(SEARCH("nd ",H87)-1),1))))+SUM(--ISNUMBER(SEARCH({1,2,3,4,5,6,7,8,9,0},MID(H87,(SEARCH("rd ",H87)-1),1)))+SUM(--ISNUMBER(SEARCH({1,2,3,4,5,6,7,8,9,0},MID(H87,(SEARCH("st ",H87)-1),1))))+SUM(--ISNUMBER(SEARCH({1,2,3,4,5,6,7,8,9,0},MID(H87,(SEARCH("th ",H87)-1),1)))))&gt;0,"","")))))</f>
        <v/>
      </c>
      <c r="AA87" s="2" t="str">
        <f>IF(IF(L87="US",IFERROR(VLOOKUP(J87,Country_Codes!$B:$B,1,0)=J87,"US State Code Error"),IF(L87="CA",IFERROR(VLOOKUP(J87,Country_Codes!$E:$E,1,0)=J87,"Canada State Code Error"),IF(L87="BR",IFERROR(VLOOKUP(J87,Country_Codes!$H:$H,1,0)=J87,"Brazil State Code Error"),IF(L87="AU",IFERROR(VLOOKUP(J87,Country_Codes!$K:$K,1,0)=J87,"Australia State Code Error"),""))))=TRUE,"",IF(L87="US",IFERROR(VLOOKUP(J87,Country_Codes!$B:$B,1,0)=J87,"US State Code Error"),IF(L87="CA",IFERROR(VLOOKUP(J87,Country_Codes!$E:$E,1,0)=J87,"Canada State Code Error"),IF(L87="BR",IFERROR(VLOOKUP(J87,Country_Codes!$H:$H,1,0)=J87,"Brazil State Code Error"),IF(L87="AU",IFERROR(VLOOKUP(J87,Country_Codes!$K:$K,1,0)=J87,"Australia State Code Error"),"")))))</f>
        <v/>
      </c>
      <c r="AB87" s="2" t="str">
        <f t="shared" si="32"/>
        <v/>
      </c>
      <c r="AC87" s="2" t="str" cm="1">
        <f t="array" ref="AC87">IFERROR(_xlfn.IFS(IF(AND(LEN(I87)=0,ISBLANK(I87)=FALSE),"",ISNUMBER(SEARCH(I87,H87))),"City/Postal Code/Country Found in Address",IF(AND(LEN(K87)=0,ISBLANK(K87)=FALSE),"",ISNUMBER(SEARCH(K87,H87))),"City/Postal Code/Country Found in Address",IF(AND(LEN(L87)=0,ISBLANK(L87)=FALSE),"",ISNUMBER(SEARCH(", "&amp;L87,H87))),"City/Postal Code/Country Found in Address",IF(AND(LEN(J87)=0,ISBLANK(J87)=FALSE),"",ISNUMBER(SEARCH(", "&amp;J87,H87))),"City/Postal Code/Country Found in Address",IF(AND(LEN(L87)=0,ISBLANK(L87)=FALSE),"",ISNUMBER(SEARCH(","&amp;L87,H87))),"City/Postal Code/Country Found in Address",IF(AND(LEN(J87)=0,ISBLANK(J87)=FALSE),"",ISNUMBER(SEARCH(","&amp;J87,H87))),"City/Postal Code/Country Found in Address"),"")</f>
        <v/>
      </c>
      <c r="AD87" s="2" t="str">
        <f t="shared" si="33"/>
        <v/>
      </c>
      <c r="AE87" s="2" t="str" cm="1">
        <f t="array" ref="AE87">IFERROR(IF(VLOOKUP(LEFT(M87,MIN(SEARCH({1,2,3,4,5,6,7,8,9,0},M87&amp;{1,2,3,4,5,6,7,8,9,0}))-1),Country_Codes!$N:$N,1,0)&gt;0,"PO Number may be incorrect",""),"")</f>
        <v/>
      </c>
      <c r="AF87" s="2" t="str">
        <f t="shared" si="34"/>
        <v/>
      </c>
      <c r="AG87" s="2" t="str">
        <f t="shared" si="35"/>
        <v/>
      </c>
      <c r="AH87" s="2" t="str">
        <f t="shared" si="36"/>
        <v/>
      </c>
      <c r="AI87" s="2" t="str" cm="1">
        <f t="array" ref="AI87">IF(G87="","",_xlfn.IFNA(_xlfn.IFS(L87=VLOOKUP(L87,Country_Codes!$M:$M,1,0)=TRUE,""),"Please check the country code"))</f>
        <v/>
      </c>
      <c r="AJ87" s="2" t="str">
        <f t="shared" si="37"/>
        <v/>
      </c>
      <c r="AK87" s="2"/>
      <c r="AM87" s="39">
        <f t="shared" si="43"/>
        <v>0</v>
      </c>
      <c r="AN87" s="39">
        <f t="shared" si="44"/>
        <v>0</v>
      </c>
      <c r="AO87" s="39">
        <f t="shared" si="45"/>
        <v>0</v>
      </c>
      <c r="AP87" s="39">
        <f t="shared" si="46"/>
        <v>0</v>
      </c>
      <c r="AQ87" s="39">
        <f t="shared" si="47"/>
        <v>0</v>
      </c>
      <c r="AV87" s="41">
        <v>45529</v>
      </c>
    </row>
    <row r="88" spans="1:48" ht="15.75" x14ac:dyDescent="0.25">
      <c r="A88" s="40">
        <v>45624</v>
      </c>
      <c r="B88" s="11" t="s">
        <v>473</v>
      </c>
      <c r="C88" s="11" t="s">
        <v>9</v>
      </c>
      <c r="D88" s="11" t="s">
        <v>1811</v>
      </c>
      <c r="E88" s="11" t="s">
        <v>1812</v>
      </c>
      <c r="F88" s="11" t="s">
        <v>594</v>
      </c>
      <c r="G88" s="11" t="s">
        <v>498</v>
      </c>
      <c r="H88" s="11" t="s">
        <v>1813</v>
      </c>
      <c r="I88" s="11" t="s">
        <v>1814</v>
      </c>
      <c r="J88" s="11" t="s">
        <v>83</v>
      </c>
      <c r="K88" s="11" t="s">
        <v>1815</v>
      </c>
      <c r="L88" s="11" t="s">
        <v>33</v>
      </c>
      <c r="M88" s="11" t="s">
        <v>1585</v>
      </c>
      <c r="N88" s="11"/>
      <c r="O88" s="11" t="s">
        <v>1816</v>
      </c>
      <c r="P88" s="11" t="s">
        <v>1817</v>
      </c>
      <c r="Q88" s="7"/>
      <c r="R88" s="2" t="str">
        <f t="shared" si="27"/>
        <v>Unique Record</v>
      </c>
      <c r="S88" s="2" t="str">
        <f t="shared" si="28"/>
        <v/>
      </c>
      <c r="T88" s="2" t="str">
        <f t="shared" si="29"/>
        <v/>
      </c>
      <c r="U88" s="2" t="str">
        <f t="shared" si="30"/>
        <v/>
      </c>
      <c r="V88" s="2" t="str">
        <f t="shared" si="31"/>
        <v/>
      </c>
      <c r="W88" s="2" t="str">
        <f t="shared" si="48"/>
        <v/>
      </c>
      <c r="X88" s="2" t="str" cm="1">
        <f t="array" ref="X88">IF((SUMPRODUCT(--ISNUMBER(SEARCH({"!","@","#","$","%","^","&amp;","~*","(",")","_","+","=","{","}","[","]","|","\",":",";","'","""","&lt;","&gt;",",",".","~?","/","~~","`"}, I88)))&gt;0)=TRUE,"Special Characters Found in City","")</f>
        <v/>
      </c>
      <c r="Y88" s="2" t="str" cm="1">
        <f t="array" ref="Y88">IF((SUMPRODUCT(--ISNUMBER(SEARCH({"!","@","#","$","%","^","~*","(",")","_","+","=","{","}","[","]","|","\",":",";","'","""","&lt;","&gt;","~?","/","~~","`"},F88)))&gt;0)=TRUE,"Special Characters Found in Account field","")</f>
        <v/>
      </c>
      <c r="Z88" s="2" t="str" cm="1">
        <f t="array" ref="Z88">IF(SUM(--ISNUMBER(SEARCH({1,2,3,4,5,6,7,8,9,0},MID(H88,(SEARCH(" E ",H88)-1),1))))+SUM(--ISNUMBER(SEARCH({1,2,3,4,5,6,7,8,9,0},MID(H88,(SEARCH(" E ",H88)+3),1))))=2,"",IF(SUM(--ISNUMBER(SEARCH({"Parte E","Apoquindo N"},H88)))&gt;0,"",IF(OR(RIGHT(H88,3)=" NE",RIGHT(H88,3)=" NW",RIGHT(H88,3)=" SW",RIGHT(H88,3)=" SE",RIGHT(H88,2)=" N",RIGHT(H88,2)=" E",RIGHT(H88,2)=" W",RIGHT(H88,2)=" S",LEFT(H88,3)="NE ",LEFT(H88,3)="NW ",LEFT(H88,3)="SW ",LEFT(H88,3)="SE ",LEFT(H88,2)="N ",LEFT(H88,2)="E ",LEFT(H88,2)="W ",LEFT(H88,2)="S "),"Directional Check",IF(SUM(--ISNUMBER(SEARCH({" N "," E "," W "," S "," NE "," NW "," SW "," SE ","N.E","N.W","S.W","S.E","E.","N.","S.","W."},H88)))&gt;0,"Directional Check",IF(SUM(--ISNUMBER(SEARCH({1,2,3,4,5,6,7,8,9,0},MID(H88,(SEARCH("nd ",H88)-1),1))))+SUM(--ISNUMBER(SEARCH({1,2,3,4,5,6,7,8,9,0},MID(H88,(SEARCH("rd ",H88)-1),1)))+SUM(--ISNUMBER(SEARCH({1,2,3,4,5,6,7,8,9,0},MID(H88,(SEARCH("st ",H88)-1),1))))+SUM(--ISNUMBER(SEARCH({1,2,3,4,5,6,7,8,9,0},MID(H88,(SEARCH("th ",H88)-1),1)))))&gt;0,"","")))))</f>
        <v/>
      </c>
      <c r="AA88" s="2" t="str">
        <f>IF(IF(L88="US",IFERROR(VLOOKUP(J88,Country_Codes!$B:$B,1,0)=J88,"US State Code Error"),IF(L88="CA",IFERROR(VLOOKUP(J88,Country_Codes!$E:$E,1,0)=J88,"Canada State Code Error"),IF(L88="BR",IFERROR(VLOOKUP(J88,Country_Codes!$H:$H,1,0)=J88,"Brazil State Code Error"),IF(L88="AU",IFERROR(VLOOKUP(J88,Country_Codes!$K:$K,1,0)=J88,"Australia State Code Error"),""))))=TRUE,"",IF(L88="US",IFERROR(VLOOKUP(J88,Country_Codes!$B:$B,1,0)=J88,"US State Code Error"),IF(L88="CA",IFERROR(VLOOKUP(J88,Country_Codes!$E:$E,1,0)=J88,"Canada State Code Error"),IF(L88="BR",IFERROR(VLOOKUP(J88,Country_Codes!$H:$H,1,0)=J88,"Brazil State Code Error"),IF(L88="AU",IFERROR(VLOOKUP(J88,Country_Codes!$K:$K,1,0)=J88,"Australia State Code Error"),"")))))</f>
        <v/>
      </c>
      <c r="AB88" s="2" t="str">
        <f t="shared" si="32"/>
        <v/>
      </c>
      <c r="AC88" s="2" t="str" cm="1">
        <f t="array" ref="AC88">IFERROR(_xlfn.IFS(IF(AND(LEN(I88)=0,ISBLANK(I88)=FALSE),"",ISNUMBER(SEARCH(I88,H88))),"City/Postal Code/Country Found in Address",IF(AND(LEN(K88)=0,ISBLANK(K88)=FALSE),"",ISNUMBER(SEARCH(K88,H88))),"City/Postal Code/Country Found in Address",IF(AND(LEN(L88)=0,ISBLANK(L88)=FALSE),"",ISNUMBER(SEARCH(", "&amp;L88,H88))),"City/Postal Code/Country Found in Address",IF(AND(LEN(J88)=0,ISBLANK(J88)=FALSE),"",ISNUMBER(SEARCH(", "&amp;J88,H88))),"City/Postal Code/Country Found in Address",IF(AND(LEN(L88)=0,ISBLANK(L88)=FALSE),"",ISNUMBER(SEARCH(","&amp;L88,H88))),"City/Postal Code/Country Found in Address",IF(AND(LEN(J88)=0,ISBLANK(J88)=FALSE),"",ISNUMBER(SEARCH(","&amp;J88,H88))),"City/Postal Code/Country Found in Address"),"")</f>
        <v/>
      </c>
      <c r="AD88" s="2" t="str">
        <f t="shared" si="33"/>
        <v/>
      </c>
      <c r="AE88" s="2" t="str" cm="1">
        <f t="array" ref="AE88">IFERROR(IF(VLOOKUP(LEFT(M88,MIN(SEARCH({1,2,3,4,5,6,7,8,9,0},M88&amp;{1,2,3,4,5,6,7,8,9,0}))-1),Country_Codes!$N:$N,1,0)&gt;0,"PO Number may be incorrect",""),"")</f>
        <v/>
      </c>
      <c r="AF88" s="2" t="str">
        <f t="shared" si="34"/>
        <v/>
      </c>
      <c r="AG88" s="2" t="str">
        <f t="shared" si="35"/>
        <v/>
      </c>
      <c r="AH88" s="2" t="str">
        <f t="shared" si="36"/>
        <v/>
      </c>
      <c r="AI88" s="2" t="str" cm="1">
        <f t="array" ref="AI88">IF(G88="","",_xlfn.IFNA(_xlfn.IFS(L88=VLOOKUP(L88,Country_Codes!$M:$M,1,0)=TRUE,""),"Please check the country code"))</f>
        <v/>
      </c>
      <c r="AJ88" s="2" t="str">
        <f t="shared" si="37"/>
        <v/>
      </c>
      <c r="AK88" s="2"/>
      <c r="AM88" s="39">
        <f t="shared" si="43"/>
        <v>0</v>
      </c>
      <c r="AN88" s="39">
        <f t="shared" si="44"/>
        <v>0</v>
      </c>
      <c r="AO88" s="39">
        <f t="shared" si="45"/>
        <v>0</v>
      </c>
      <c r="AP88" s="39">
        <f t="shared" si="46"/>
        <v>0</v>
      </c>
      <c r="AQ88" s="39">
        <f t="shared" si="47"/>
        <v>0</v>
      </c>
      <c r="AV88" s="41">
        <v>45530</v>
      </c>
    </row>
    <row r="89" spans="1:48" ht="15.75" x14ac:dyDescent="0.25">
      <c r="A89" s="40">
        <v>45483</v>
      </c>
      <c r="B89" s="11" t="s">
        <v>473</v>
      </c>
      <c r="C89" s="11" t="s">
        <v>12</v>
      </c>
      <c r="D89" s="11" t="s">
        <v>1818</v>
      </c>
      <c r="E89" s="11" t="s">
        <v>1819</v>
      </c>
      <c r="F89" s="11" t="s">
        <v>579</v>
      </c>
      <c r="G89" s="11" t="s">
        <v>497</v>
      </c>
      <c r="H89" s="11" t="s">
        <v>1820</v>
      </c>
      <c r="I89" s="11" t="s">
        <v>777</v>
      </c>
      <c r="J89" s="11" t="s">
        <v>147</v>
      </c>
      <c r="K89" s="11" t="s">
        <v>1821</v>
      </c>
      <c r="L89" s="11" t="s">
        <v>57</v>
      </c>
      <c r="M89" s="11" t="s">
        <v>1239</v>
      </c>
      <c r="N89" s="11"/>
      <c r="O89" s="11" t="s">
        <v>1822</v>
      </c>
      <c r="P89" s="11" t="s">
        <v>1823</v>
      </c>
      <c r="Q89" s="7"/>
      <c r="R89" s="2" t="str">
        <f t="shared" si="27"/>
        <v>Unique Record</v>
      </c>
      <c r="S89" s="2" t="str">
        <f t="shared" si="28"/>
        <v/>
      </c>
      <c r="T89" s="2" t="str">
        <f t="shared" si="29"/>
        <v/>
      </c>
      <c r="U89" s="2" t="str">
        <f t="shared" si="30"/>
        <v/>
      </c>
      <c r="V89" s="2" t="str">
        <f t="shared" si="31"/>
        <v/>
      </c>
      <c r="W89" s="2" t="str">
        <f t="shared" si="48"/>
        <v/>
      </c>
      <c r="X89" s="2" t="str" cm="1">
        <f t="array" ref="X89">IF((SUMPRODUCT(--ISNUMBER(SEARCH({"!","@","#","$","%","^","&amp;","~*","(",")","_","+","=","{","}","[","]","|","\",":",";","'","""","&lt;","&gt;",",",".","~?","/","~~","`"}, I89)))&gt;0)=TRUE,"Special Characters Found in City","")</f>
        <v/>
      </c>
      <c r="Y89" s="2" t="str" cm="1">
        <f t="array" ref="Y89">IF((SUMPRODUCT(--ISNUMBER(SEARCH({"!","@","#","$","%","^","~*","(",")","_","+","=","{","}","[","]","|","\",":",";","'","""","&lt;","&gt;","~?","/","~~","`"},F89)))&gt;0)=TRUE,"Special Characters Found in Account field","")</f>
        <v/>
      </c>
      <c r="Z89" s="2" t="str" cm="1">
        <f t="array" ref="Z89">IF(SUM(--ISNUMBER(SEARCH({1,2,3,4,5,6,7,8,9,0},MID(H89,(SEARCH(" E ",H89)-1),1))))+SUM(--ISNUMBER(SEARCH({1,2,3,4,5,6,7,8,9,0},MID(H89,(SEARCH(" E ",H89)+3),1))))=2,"",IF(SUM(--ISNUMBER(SEARCH({"Parte E","Apoquindo N"},H89)))&gt;0,"",IF(OR(RIGHT(H89,3)=" NE",RIGHT(H89,3)=" NW",RIGHT(H89,3)=" SW",RIGHT(H89,3)=" SE",RIGHT(H89,2)=" N",RIGHT(H89,2)=" E",RIGHT(H89,2)=" W",RIGHT(H89,2)=" S",LEFT(H89,3)="NE ",LEFT(H89,3)="NW ",LEFT(H89,3)="SW ",LEFT(H89,3)="SE ",LEFT(H89,2)="N ",LEFT(H89,2)="E ",LEFT(H89,2)="W ",LEFT(H89,2)="S "),"Directional Check",IF(SUM(--ISNUMBER(SEARCH({" N "," E "," W "," S "," NE "," NW "," SW "," SE ","N.E","N.W","S.W","S.E","E.","N.","S.","W."},H89)))&gt;0,"Directional Check",IF(SUM(--ISNUMBER(SEARCH({1,2,3,4,5,6,7,8,9,0},MID(H89,(SEARCH("nd ",H89)-1),1))))+SUM(--ISNUMBER(SEARCH({1,2,3,4,5,6,7,8,9,0},MID(H89,(SEARCH("rd ",H89)-1),1)))+SUM(--ISNUMBER(SEARCH({1,2,3,4,5,6,7,8,9,0},MID(H89,(SEARCH("st ",H89)-1),1))))+SUM(--ISNUMBER(SEARCH({1,2,3,4,5,6,7,8,9,0},MID(H89,(SEARCH("th ",H89)-1),1)))))&gt;0,"","")))))</f>
        <v/>
      </c>
      <c r="AA89" s="2" t="str">
        <f>IF(IF(L89="US",IFERROR(VLOOKUP(J89,Country_Codes!$B:$B,1,0)=J89,"US State Code Error"),IF(L89="CA",IFERROR(VLOOKUP(J89,Country_Codes!$E:$E,1,0)=J89,"Canada State Code Error"),IF(L89="BR",IFERROR(VLOOKUP(J89,Country_Codes!$H:$H,1,0)=J89,"Brazil State Code Error"),IF(L89="AU",IFERROR(VLOOKUP(J89,Country_Codes!$K:$K,1,0)=J89,"Australia State Code Error"),""))))=TRUE,"",IF(L89="US",IFERROR(VLOOKUP(J89,Country_Codes!$B:$B,1,0)=J89,"US State Code Error"),IF(L89="CA",IFERROR(VLOOKUP(J89,Country_Codes!$E:$E,1,0)=J89,"Canada State Code Error"),IF(L89="BR",IFERROR(VLOOKUP(J89,Country_Codes!$H:$H,1,0)=J89,"Brazil State Code Error"),IF(L89="AU",IFERROR(VLOOKUP(J89,Country_Codes!$K:$K,1,0)=J89,"Australia State Code Error"),"")))))</f>
        <v/>
      </c>
      <c r="AB89" s="2" t="str">
        <f t="shared" si="32"/>
        <v/>
      </c>
      <c r="AC89" s="2" t="str" cm="1">
        <f t="array" ref="AC89">IFERROR(_xlfn.IFS(IF(AND(LEN(I89)=0,ISBLANK(I89)=FALSE),"",ISNUMBER(SEARCH(I89,H89))),"City/Postal Code/Country Found in Address",IF(AND(LEN(K89)=0,ISBLANK(K89)=FALSE),"",ISNUMBER(SEARCH(K89,H89))),"City/Postal Code/Country Found in Address",IF(AND(LEN(L89)=0,ISBLANK(L89)=FALSE),"",ISNUMBER(SEARCH(", "&amp;L89,H89))),"City/Postal Code/Country Found in Address",IF(AND(LEN(J89)=0,ISBLANK(J89)=FALSE),"",ISNUMBER(SEARCH(", "&amp;J89,H89))),"City/Postal Code/Country Found in Address",IF(AND(LEN(L89)=0,ISBLANK(L89)=FALSE),"",ISNUMBER(SEARCH(","&amp;L89,H89))),"City/Postal Code/Country Found in Address",IF(AND(LEN(J89)=0,ISBLANK(J89)=FALSE),"",ISNUMBER(SEARCH(","&amp;J89,H89))),"City/Postal Code/Country Found in Address"),"")</f>
        <v/>
      </c>
      <c r="AD89" s="2" t="str">
        <f t="shared" si="33"/>
        <v/>
      </c>
      <c r="AE89" s="2" t="str" cm="1">
        <f t="array" ref="AE89">IFERROR(IF(VLOOKUP(LEFT(M89,MIN(SEARCH({1,2,3,4,5,6,7,8,9,0},M89&amp;{1,2,3,4,5,6,7,8,9,0}))-1),Country_Codes!$N:$N,1,0)&gt;0,"PO Number may be incorrect",""),"")</f>
        <v/>
      </c>
      <c r="AF89" s="2" t="str">
        <f t="shared" si="34"/>
        <v/>
      </c>
      <c r="AG89" s="2" t="str">
        <f t="shared" si="35"/>
        <v/>
      </c>
      <c r="AH89" s="2" t="str">
        <f t="shared" si="36"/>
        <v/>
      </c>
      <c r="AI89" s="2" t="str" cm="1">
        <f t="array" ref="AI89">IF(G89="","",_xlfn.IFNA(_xlfn.IFS(L89=VLOOKUP(L89,Country_Codes!$M:$M,1,0)=TRUE,""),"Please check the country code"))</f>
        <v/>
      </c>
      <c r="AJ89" s="2" t="str">
        <f t="shared" si="37"/>
        <v/>
      </c>
      <c r="AK89" s="2"/>
      <c r="AM89" s="39">
        <f t="shared" si="43"/>
        <v>0</v>
      </c>
      <c r="AN89" s="39">
        <f t="shared" si="44"/>
        <v>0</v>
      </c>
      <c r="AO89" s="39">
        <f t="shared" si="45"/>
        <v>0</v>
      </c>
      <c r="AP89" s="39">
        <f t="shared" si="46"/>
        <v>0</v>
      </c>
      <c r="AQ89" s="39">
        <f t="shared" si="47"/>
        <v>0</v>
      </c>
      <c r="AV89" s="41">
        <v>45532</v>
      </c>
    </row>
    <row r="90" spans="1:48" ht="15.75" x14ac:dyDescent="0.25">
      <c r="A90" s="40">
        <v>45784</v>
      </c>
      <c r="B90" s="11" t="s">
        <v>475</v>
      </c>
      <c r="C90" s="11" t="s">
        <v>12</v>
      </c>
      <c r="D90" s="11" t="s">
        <v>821</v>
      </c>
      <c r="E90" s="11" t="s">
        <v>1212</v>
      </c>
      <c r="F90" s="11" t="s">
        <v>601</v>
      </c>
      <c r="G90" s="11" t="s">
        <v>493</v>
      </c>
      <c r="H90" s="11" t="s">
        <v>1824</v>
      </c>
      <c r="I90" s="11" t="s">
        <v>1825</v>
      </c>
      <c r="J90" s="11" t="s">
        <v>37</v>
      </c>
      <c r="K90" s="11" t="s">
        <v>1826</v>
      </c>
      <c r="L90" s="11" t="s">
        <v>33</v>
      </c>
      <c r="M90" s="11" t="s">
        <v>1827</v>
      </c>
      <c r="N90" s="11"/>
      <c r="O90" s="11" t="s">
        <v>645</v>
      </c>
      <c r="P90" s="11" t="s">
        <v>1497</v>
      </c>
      <c r="Q90" s="7"/>
      <c r="R90" s="2" t="str">
        <f t="shared" si="27"/>
        <v>Unique Record</v>
      </c>
      <c r="S90" s="2" t="str">
        <f t="shared" si="28"/>
        <v/>
      </c>
      <c r="T90" s="2" t="str">
        <f t="shared" si="29"/>
        <v/>
      </c>
      <c r="U90" s="2" t="str">
        <f t="shared" si="30"/>
        <v/>
      </c>
      <c r="V90" s="2" t="str">
        <f t="shared" si="31"/>
        <v/>
      </c>
      <c r="W90" s="2" t="str">
        <f t="shared" si="48"/>
        <v/>
      </c>
      <c r="X90" s="2" t="str" cm="1">
        <f t="array" ref="X90">IF((SUMPRODUCT(--ISNUMBER(SEARCH({"!","@","#","$","%","^","&amp;","~*","(",")","_","+","=","{","}","[","]","|","\",":",";","'","""","&lt;","&gt;",",",".","~?","/","~~","`"}, I90)))&gt;0)=TRUE,"Special Characters Found in City","")</f>
        <v/>
      </c>
      <c r="Y90" s="2" t="str" cm="1">
        <f t="array" ref="Y90">IF((SUMPRODUCT(--ISNUMBER(SEARCH({"!","@","#","$","%","^","~*","(",")","_","+","=","{","}","[","]","|","\",":",";","'","""","&lt;","&gt;","~?","/","~~","`"},F90)))&gt;0)=TRUE,"Special Characters Found in Account field","")</f>
        <v/>
      </c>
      <c r="Z90" s="2" t="str" cm="1">
        <f t="array" ref="Z90">IF(SUM(--ISNUMBER(SEARCH({1,2,3,4,5,6,7,8,9,0},MID(H90,(SEARCH(" E ",H90)-1),1))))+SUM(--ISNUMBER(SEARCH({1,2,3,4,5,6,7,8,9,0},MID(H90,(SEARCH(" E ",H90)+3),1))))=2,"",IF(SUM(--ISNUMBER(SEARCH({"Parte E","Apoquindo N"},H90)))&gt;0,"",IF(OR(RIGHT(H90,3)=" NE",RIGHT(H90,3)=" NW",RIGHT(H90,3)=" SW",RIGHT(H90,3)=" SE",RIGHT(H90,2)=" N",RIGHT(H90,2)=" E",RIGHT(H90,2)=" W",RIGHT(H90,2)=" S",LEFT(H90,3)="NE ",LEFT(H90,3)="NW ",LEFT(H90,3)="SW ",LEFT(H90,3)="SE ",LEFT(H90,2)="N ",LEFT(H90,2)="E ",LEFT(H90,2)="W ",LEFT(H90,2)="S "),"Directional Check",IF(SUM(--ISNUMBER(SEARCH({" N "," E "," W "," S "," NE "," NW "," SW "," SE ","N.E","N.W","S.W","S.E","E.","N.","S.","W."},H90)))&gt;0,"Directional Check",IF(SUM(--ISNUMBER(SEARCH({1,2,3,4,5,6,7,8,9,0},MID(H90,(SEARCH("nd ",H90)-1),1))))+SUM(--ISNUMBER(SEARCH({1,2,3,4,5,6,7,8,9,0},MID(H90,(SEARCH("rd ",H90)-1),1)))+SUM(--ISNUMBER(SEARCH({1,2,3,4,5,6,7,8,9,0},MID(H90,(SEARCH("st ",H90)-1),1))))+SUM(--ISNUMBER(SEARCH({1,2,3,4,5,6,7,8,9,0},MID(H90,(SEARCH("th ",H90)-1),1)))))&gt;0,"","")))))</f>
        <v/>
      </c>
      <c r="AA90" s="2" t="str">
        <f>IF(IF(L90="US",IFERROR(VLOOKUP(J90,Country_Codes!$B:$B,1,0)=J90,"US State Code Error"),IF(L90="CA",IFERROR(VLOOKUP(J90,Country_Codes!$E:$E,1,0)=J90,"Canada State Code Error"),IF(L90="BR",IFERROR(VLOOKUP(J90,Country_Codes!$H:$H,1,0)=J90,"Brazil State Code Error"),IF(L90="AU",IFERROR(VLOOKUP(J90,Country_Codes!$K:$K,1,0)=J90,"Australia State Code Error"),""))))=TRUE,"",IF(L90="US",IFERROR(VLOOKUP(J90,Country_Codes!$B:$B,1,0)=J90,"US State Code Error"),IF(L90="CA",IFERROR(VLOOKUP(J90,Country_Codes!$E:$E,1,0)=J90,"Canada State Code Error"),IF(L90="BR",IFERROR(VLOOKUP(J90,Country_Codes!$H:$H,1,0)=J90,"Brazil State Code Error"),IF(L90="AU",IFERROR(VLOOKUP(J90,Country_Codes!$K:$K,1,0)=J90,"Australia State Code Error"),"")))))</f>
        <v/>
      </c>
      <c r="AB90" s="2" t="str">
        <f t="shared" si="32"/>
        <v/>
      </c>
      <c r="AC90" s="2" t="str" cm="1">
        <f t="array" ref="AC90">IFERROR(_xlfn.IFS(IF(AND(LEN(I90)=0,ISBLANK(I90)=FALSE),"",ISNUMBER(SEARCH(I90,H90))),"City/Postal Code/Country Found in Address",IF(AND(LEN(K90)=0,ISBLANK(K90)=FALSE),"",ISNUMBER(SEARCH(K90,H90))),"City/Postal Code/Country Found in Address",IF(AND(LEN(L90)=0,ISBLANK(L90)=FALSE),"",ISNUMBER(SEARCH(", "&amp;L90,H90))),"City/Postal Code/Country Found in Address",IF(AND(LEN(J90)=0,ISBLANK(J90)=FALSE),"",ISNUMBER(SEARCH(", "&amp;J90,H90))),"City/Postal Code/Country Found in Address",IF(AND(LEN(L90)=0,ISBLANK(L90)=FALSE),"",ISNUMBER(SEARCH(","&amp;L90,H90))),"City/Postal Code/Country Found in Address",IF(AND(LEN(J90)=0,ISBLANK(J90)=FALSE),"",ISNUMBER(SEARCH(","&amp;J90,H90))),"City/Postal Code/Country Found in Address"),"")</f>
        <v/>
      </c>
      <c r="AD90" s="2" t="str">
        <f t="shared" si="33"/>
        <v/>
      </c>
      <c r="AE90" s="2" t="str" cm="1">
        <f t="array" ref="AE90">IFERROR(IF(VLOOKUP(LEFT(M90,MIN(SEARCH({1,2,3,4,5,6,7,8,9,0},M90&amp;{1,2,3,4,5,6,7,8,9,0}))-1),Country_Codes!$N:$N,1,0)&gt;0,"PO Number may be incorrect",""),"")</f>
        <v/>
      </c>
      <c r="AF90" s="2" t="str">
        <f t="shared" si="34"/>
        <v/>
      </c>
      <c r="AG90" s="2" t="str">
        <f t="shared" si="35"/>
        <v/>
      </c>
      <c r="AH90" s="2" t="str">
        <f t="shared" si="36"/>
        <v/>
      </c>
      <c r="AI90" s="2" t="str" cm="1">
        <f t="array" ref="AI90">IF(G90="","",_xlfn.IFNA(_xlfn.IFS(L90=VLOOKUP(L90,Country_Codes!$M:$M,1,0)=TRUE,""),"Please check the country code"))</f>
        <v/>
      </c>
      <c r="AJ90" s="2" t="str">
        <f t="shared" si="37"/>
        <v/>
      </c>
      <c r="AK90" s="2"/>
      <c r="AM90" s="39">
        <f t="shared" si="43"/>
        <v>0</v>
      </c>
      <c r="AN90" s="39">
        <f t="shared" si="44"/>
        <v>0</v>
      </c>
      <c r="AO90" s="39">
        <f t="shared" si="45"/>
        <v>0</v>
      </c>
      <c r="AP90" s="39">
        <f t="shared" si="46"/>
        <v>0</v>
      </c>
      <c r="AQ90" s="39">
        <f t="shared" si="47"/>
        <v>0</v>
      </c>
      <c r="AV90" s="41">
        <v>45534</v>
      </c>
    </row>
    <row r="91" spans="1:48" ht="15.75" x14ac:dyDescent="0.25">
      <c r="A91" s="40">
        <v>46099</v>
      </c>
      <c r="B91" s="11" t="s">
        <v>473</v>
      </c>
      <c r="C91" s="11" t="s">
        <v>11</v>
      </c>
      <c r="D91" s="11" t="s">
        <v>1828</v>
      </c>
      <c r="E91" s="11" t="s">
        <v>1829</v>
      </c>
      <c r="F91" s="11" t="s">
        <v>489</v>
      </c>
      <c r="G91" s="11" t="s">
        <v>493</v>
      </c>
      <c r="H91" s="11" t="s">
        <v>1830</v>
      </c>
      <c r="I91" s="11" t="s">
        <v>1831</v>
      </c>
      <c r="J91" s="11"/>
      <c r="K91" s="11" t="s">
        <v>1832</v>
      </c>
      <c r="L91" s="11" t="s">
        <v>46</v>
      </c>
      <c r="M91" s="11" t="s">
        <v>1585</v>
      </c>
      <c r="N91" s="11"/>
      <c r="O91" s="11" t="s">
        <v>1833</v>
      </c>
      <c r="P91" s="11" t="s">
        <v>1834</v>
      </c>
      <c r="Q91" s="7"/>
      <c r="R91" s="2" t="str">
        <f t="shared" si="27"/>
        <v/>
      </c>
      <c r="S91" s="2" t="str">
        <f t="shared" si="28"/>
        <v/>
      </c>
      <c r="T91" s="2" t="str">
        <f t="shared" si="29"/>
        <v/>
      </c>
      <c r="U91" s="2" t="str">
        <f t="shared" si="30"/>
        <v/>
      </c>
      <c r="V91" s="2" t="str">
        <f t="shared" si="31"/>
        <v/>
      </c>
      <c r="W91" s="2" t="str">
        <f t="shared" si="48"/>
        <v/>
      </c>
      <c r="X91" s="2" t="str" cm="1">
        <f t="array" ref="X91">IF((SUMPRODUCT(--ISNUMBER(SEARCH({"!","@","#","$","%","^","&amp;","~*","(",")","_","+","=","{","}","[","]","|","\",":",";","'","""","&lt;","&gt;",",",".","~?","/","~~","`"}, I91)))&gt;0)=TRUE,"Special Characters Found in City","")</f>
        <v/>
      </c>
      <c r="Y91" s="2" t="str" cm="1">
        <f t="array" ref="Y91">IF((SUMPRODUCT(--ISNUMBER(SEARCH({"!","@","#","$","%","^","~*","(",")","_","+","=","{","}","[","]","|","\",":",";","'","""","&lt;","&gt;","~?","/","~~","`"},F91)))&gt;0)=TRUE,"Special Characters Found in Account field","")</f>
        <v/>
      </c>
      <c r="Z91" s="2" t="str" cm="1">
        <f t="array" ref="Z91">IF(SUM(--ISNUMBER(SEARCH({1,2,3,4,5,6,7,8,9,0},MID(H91,(SEARCH(" E ",H91)-1),1))))+SUM(--ISNUMBER(SEARCH({1,2,3,4,5,6,7,8,9,0},MID(H91,(SEARCH(" E ",H91)+3),1))))=2,"",IF(SUM(--ISNUMBER(SEARCH({"Parte E","Apoquindo N"},H91)))&gt;0,"",IF(OR(RIGHT(H91,3)=" NE",RIGHT(H91,3)=" NW",RIGHT(H91,3)=" SW",RIGHT(H91,3)=" SE",RIGHT(H91,2)=" N",RIGHT(H91,2)=" E",RIGHT(H91,2)=" W",RIGHT(H91,2)=" S",LEFT(H91,3)="NE ",LEFT(H91,3)="NW ",LEFT(H91,3)="SW ",LEFT(H91,3)="SE ",LEFT(H91,2)="N ",LEFT(H91,2)="E ",LEFT(H91,2)="W ",LEFT(H91,2)="S "),"Directional Check",IF(SUM(--ISNUMBER(SEARCH({" N "," E "," W "," S "," NE "," NW "," SW "," SE ","N.E","N.W","S.W","S.E","E.","N.","S.","W."},H91)))&gt;0,"Directional Check",IF(SUM(--ISNUMBER(SEARCH({1,2,3,4,5,6,7,8,9,0},MID(H91,(SEARCH("nd ",H91)-1),1))))+SUM(--ISNUMBER(SEARCH({1,2,3,4,5,6,7,8,9,0},MID(H91,(SEARCH("rd ",H91)-1),1)))+SUM(--ISNUMBER(SEARCH({1,2,3,4,5,6,7,8,9,0},MID(H91,(SEARCH("st ",H91)-1),1))))+SUM(--ISNUMBER(SEARCH({1,2,3,4,5,6,7,8,9,0},MID(H91,(SEARCH("th ",H91)-1),1)))))&gt;0,"","")))))</f>
        <v/>
      </c>
      <c r="AA91" s="2" t="str">
        <f>IF(IF(L91="US",IFERROR(VLOOKUP(J91,Country_Codes!$B:$B,1,0)=J91,"US State Code Error"),IF(L91="CA",IFERROR(VLOOKUP(J91,Country_Codes!$E:$E,1,0)=J91,"Canada State Code Error"),IF(L91="BR",IFERROR(VLOOKUP(J91,Country_Codes!$H:$H,1,0)=J91,"Brazil State Code Error"),IF(L91="AU",IFERROR(VLOOKUP(J91,Country_Codes!$K:$K,1,0)=J91,"Australia State Code Error"),""))))=TRUE,"",IF(L91="US",IFERROR(VLOOKUP(J91,Country_Codes!$B:$B,1,0)=J91,"US State Code Error"),IF(L91="CA",IFERROR(VLOOKUP(J91,Country_Codes!$E:$E,1,0)=J91,"Canada State Code Error"),IF(L91="BR",IFERROR(VLOOKUP(J91,Country_Codes!$H:$H,1,0)=J91,"Brazil State Code Error"),IF(L91="AU",IFERROR(VLOOKUP(J91,Country_Codes!$K:$K,1,0)=J91,"Australia State Code Error"),"")))))</f>
        <v/>
      </c>
      <c r="AB91" s="2" t="str">
        <f t="shared" si="32"/>
        <v/>
      </c>
      <c r="AC91" s="2" t="str" cm="1">
        <f t="array" ref="AC91">IFERROR(_xlfn.IFS(IF(AND(LEN(I91)=0,ISBLANK(I91)=FALSE),"",ISNUMBER(SEARCH(I91,H91))),"City/Postal Code/Country Found in Address",IF(AND(LEN(K91)=0,ISBLANK(K91)=FALSE),"",ISNUMBER(SEARCH(K91,H91))),"City/Postal Code/Country Found in Address",IF(AND(LEN(L91)=0,ISBLANK(L91)=FALSE),"",ISNUMBER(SEARCH(", "&amp;L91,H91))),"City/Postal Code/Country Found in Address",IF(AND(LEN(J91)=0,ISBLANK(J91)=FALSE),"",ISNUMBER(SEARCH(", "&amp;J91,H91))),"City/Postal Code/Country Found in Address",IF(AND(LEN(L91)=0,ISBLANK(L91)=FALSE),"",ISNUMBER(SEARCH(","&amp;L91,H91))),"City/Postal Code/Country Found in Address",IF(AND(LEN(J91)=0,ISBLANK(J91)=FALSE),"",ISNUMBER(SEARCH(","&amp;J91,H91))),"City/Postal Code/Country Found in Address"),"")</f>
        <v/>
      </c>
      <c r="AD91" s="2" t="str">
        <f t="shared" si="33"/>
        <v/>
      </c>
      <c r="AE91" s="2" t="str" cm="1">
        <f t="array" ref="AE91">IFERROR(IF(VLOOKUP(LEFT(M91,MIN(SEARCH({1,2,3,4,5,6,7,8,9,0},M91&amp;{1,2,3,4,5,6,7,8,9,0}))-1),Country_Codes!$N:$N,1,0)&gt;0,"PO Number may be incorrect",""),"")</f>
        <v/>
      </c>
      <c r="AF91" s="2" t="str">
        <f t="shared" si="34"/>
        <v/>
      </c>
      <c r="AG91" s="2" t="str">
        <f t="shared" si="35"/>
        <v/>
      </c>
      <c r="AH91" s="2" t="str">
        <f t="shared" si="36"/>
        <v/>
      </c>
      <c r="AI91" s="2" t="str" cm="1">
        <f t="array" ref="AI91">IF(G91="","",_xlfn.IFNA(_xlfn.IFS(L91=VLOOKUP(L91,Country_Codes!$M:$M,1,0)=TRUE,""),"Please check the country code"))</f>
        <v/>
      </c>
      <c r="AJ91" s="2" t="str">
        <f t="shared" si="37"/>
        <v/>
      </c>
      <c r="AK91" s="2"/>
      <c r="AM91" s="39">
        <f t="shared" si="43"/>
        <v>0</v>
      </c>
      <c r="AN91" s="39">
        <f t="shared" si="44"/>
        <v>0</v>
      </c>
      <c r="AO91" s="39">
        <f t="shared" si="45"/>
        <v>0</v>
      </c>
      <c r="AP91" s="39">
        <f t="shared" si="46"/>
        <v>0</v>
      </c>
      <c r="AQ91" s="39">
        <f t="shared" si="47"/>
        <v>0</v>
      </c>
      <c r="AV91" s="41">
        <v>45535</v>
      </c>
    </row>
    <row r="92" spans="1:48" ht="15.75" x14ac:dyDescent="0.25">
      <c r="A92" s="40">
        <v>46146</v>
      </c>
      <c r="B92" s="11" t="s">
        <v>1581</v>
      </c>
      <c r="C92" s="11" t="s">
        <v>12</v>
      </c>
      <c r="D92" s="11" t="s">
        <v>918</v>
      </c>
      <c r="E92" s="11" t="s">
        <v>1835</v>
      </c>
      <c r="F92" s="11" t="s">
        <v>479</v>
      </c>
      <c r="G92" s="11" t="s">
        <v>625</v>
      </c>
      <c r="H92" s="11" t="s">
        <v>1836</v>
      </c>
      <c r="I92" s="11" t="s">
        <v>1837</v>
      </c>
      <c r="J92" s="11" t="s">
        <v>124</v>
      </c>
      <c r="K92" s="11" t="s">
        <v>1838</v>
      </c>
      <c r="L92" s="11" t="s">
        <v>33</v>
      </c>
      <c r="M92" s="11" t="s">
        <v>1839</v>
      </c>
      <c r="N92" s="11"/>
      <c r="O92" s="11" t="s">
        <v>1840</v>
      </c>
      <c r="P92" s="11" t="s">
        <v>1841</v>
      </c>
      <c r="Q92" s="7"/>
      <c r="R92" s="2" t="str">
        <f t="shared" si="27"/>
        <v>Unique Record</v>
      </c>
      <c r="S92" s="2" t="str">
        <f t="shared" si="28"/>
        <v/>
      </c>
      <c r="T92" s="2" t="str">
        <f t="shared" si="29"/>
        <v/>
      </c>
      <c r="U92" s="2" t="str">
        <f t="shared" si="30"/>
        <v/>
      </c>
      <c r="V92" s="2" t="str">
        <f t="shared" si="31"/>
        <v/>
      </c>
      <c r="W92" s="2" t="str">
        <f t="shared" si="48"/>
        <v/>
      </c>
      <c r="X92" s="2" t="str" cm="1">
        <f t="array" ref="X92">IF((SUMPRODUCT(--ISNUMBER(SEARCH({"!","@","#","$","%","^","&amp;","~*","(",")","_","+","=","{","}","[","]","|","\",":",";","'","""","&lt;","&gt;",",",".","~?","/","~~","`"}, I92)))&gt;0)=TRUE,"Special Characters Found in City","")</f>
        <v/>
      </c>
      <c r="Y92" s="2" t="str" cm="1">
        <f t="array" ref="Y92">IF((SUMPRODUCT(--ISNUMBER(SEARCH({"!","@","#","$","%","^","~*","(",")","_","+","=","{","}","[","]","|","\",":",";","'","""","&lt;","&gt;","~?","/","~~","`"},F92)))&gt;0)=TRUE,"Special Characters Found in Account field","")</f>
        <v/>
      </c>
      <c r="Z92" s="2" t="str" cm="1">
        <f t="array" ref="Z92">IF(SUM(--ISNUMBER(SEARCH({1,2,3,4,5,6,7,8,9,0},MID(H92,(SEARCH(" E ",H92)-1),1))))+SUM(--ISNUMBER(SEARCH({1,2,3,4,5,6,7,8,9,0},MID(H92,(SEARCH(" E ",H92)+3),1))))=2,"",IF(SUM(--ISNUMBER(SEARCH({"Parte E","Apoquindo N"},H92)))&gt;0,"",IF(OR(RIGHT(H92,3)=" NE",RIGHT(H92,3)=" NW",RIGHT(H92,3)=" SW",RIGHT(H92,3)=" SE",RIGHT(H92,2)=" N",RIGHT(H92,2)=" E",RIGHT(H92,2)=" W",RIGHT(H92,2)=" S",LEFT(H92,3)="NE ",LEFT(H92,3)="NW ",LEFT(H92,3)="SW ",LEFT(H92,3)="SE ",LEFT(H92,2)="N ",LEFT(H92,2)="E ",LEFT(H92,2)="W ",LEFT(H92,2)="S "),"Directional Check",IF(SUM(--ISNUMBER(SEARCH({" N "," E "," W "," S "," NE "," NW "," SW "," SE ","N.E","N.W","S.W","S.E","E.","N.","S.","W."},H92)))&gt;0,"Directional Check",IF(SUM(--ISNUMBER(SEARCH({1,2,3,4,5,6,7,8,9,0},MID(H92,(SEARCH("nd ",H92)-1),1))))+SUM(--ISNUMBER(SEARCH({1,2,3,4,5,6,7,8,9,0},MID(H92,(SEARCH("rd ",H92)-1),1)))+SUM(--ISNUMBER(SEARCH({1,2,3,4,5,6,7,8,9,0},MID(H92,(SEARCH("st ",H92)-1),1))))+SUM(--ISNUMBER(SEARCH({1,2,3,4,5,6,7,8,9,0},MID(H92,(SEARCH("th ",H92)-1),1)))))&gt;0,"","")))))</f>
        <v/>
      </c>
      <c r="AA92" s="2" t="str">
        <f>IF(IF(L92="US",IFERROR(VLOOKUP(J92,Country_Codes!$B:$B,1,0)=J92,"US State Code Error"),IF(L92="CA",IFERROR(VLOOKUP(J92,Country_Codes!$E:$E,1,0)=J92,"Canada State Code Error"),IF(L92="BR",IFERROR(VLOOKUP(J92,Country_Codes!$H:$H,1,0)=J92,"Brazil State Code Error"),IF(L92="AU",IFERROR(VLOOKUP(J92,Country_Codes!$K:$K,1,0)=J92,"Australia State Code Error"),""))))=TRUE,"",IF(L92="US",IFERROR(VLOOKUP(J92,Country_Codes!$B:$B,1,0)=J92,"US State Code Error"),IF(L92="CA",IFERROR(VLOOKUP(J92,Country_Codes!$E:$E,1,0)=J92,"Canada State Code Error"),IF(L92="BR",IFERROR(VLOOKUP(J92,Country_Codes!$H:$H,1,0)=J92,"Brazil State Code Error"),IF(L92="AU",IFERROR(VLOOKUP(J92,Country_Codes!$K:$K,1,0)=J92,"Australia State Code Error"),"")))))</f>
        <v/>
      </c>
      <c r="AB92" s="2" t="str">
        <f t="shared" si="32"/>
        <v/>
      </c>
      <c r="AC92" s="2" t="str" cm="1">
        <f t="array" ref="AC92">IFERROR(_xlfn.IFS(IF(AND(LEN(I92)=0,ISBLANK(I92)=FALSE),"",ISNUMBER(SEARCH(I92,H92))),"City/Postal Code/Country Found in Address",IF(AND(LEN(K92)=0,ISBLANK(K92)=FALSE),"",ISNUMBER(SEARCH(K92,H92))),"City/Postal Code/Country Found in Address",IF(AND(LEN(L92)=0,ISBLANK(L92)=FALSE),"",ISNUMBER(SEARCH(", "&amp;L92,H92))),"City/Postal Code/Country Found in Address",IF(AND(LEN(J92)=0,ISBLANK(J92)=FALSE),"",ISNUMBER(SEARCH(", "&amp;J92,H92))),"City/Postal Code/Country Found in Address",IF(AND(LEN(L92)=0,ISBLANK(L92)=FALSE),"",ISNUMBER(SEARCH(","&amp;L92,H92))),"City/Postal Code/Country Found in Address",IF(AND(LEN(J92)=0,ISBLANK(J92)=FALSE),"",ISNUMBER(SEARCH(","&amp;J92,H92))),"City/Postal Code/Country Found in Address"),"")</f>
        <v/>
      </c>
      <c r="AD92" s="2" t="str">
        <f t="shared" si="33"/>
        <v/>
      </c>
      <c r="AE92" s="2" t="str" cm="1">
        <f t="array" ref="AE92">IFERROR(IF(VLOOKUP(LEFT(M92,MIN(SEARCH({1,2,3,4,5,6,7,8,9,0},M92&amp;{1,2,3,4,5,6,7,8,9,0}))-1),Country_Codes!$N:$N,1,0)&gt;0,"PO Number may be incorrect",""),"")</f>
        <v/>
      </c>
      <c r="AF92" s="2" t="str">
        <f t="shared" si="34"/>
        <v/>
      </c>
      <c r="AG92" s="2" t="str">
        <f t="shared" si="35"/>
        <v/>
      </c>
      <c r="AH92" s="2" t="str">
        <f t="shared" si="36"/>
        <v/>
      </c>
      <c r="AI92" s="2" t="str" cm="1">
        <f t="array" ref="AI92">IF(G92="","",_xlfn.IFNA(_xlfn.IFS(L92=VLOOKUP(L92,Country_Codes!$M:$M,1,0)=TRUE,""),"Please check the country code"))</f>
        <v/>
      </c>
      <c r="AJ92" s="2" t="str">
        <f t="shared" si="37"/>
        <v/>
      </c>
      <c r="AK92" s="2"/>
      <c r="AM92" s="39">
        <f t="shared" si="43"/>
        <v>0</v>
      </c>
      <c r="AN92" s="39">
        <f t="shared" si="44"/>
        <v>0</v>
      </c>
      <c r="AO92" s="39">
        <f t="shared" si="45"/>
        <v>0</v>
      </c>
      <c r="AP92" s="39">
        <f t="shared" si="46"/>
        <v>0</v>
      </c>
      <c r="AQ92" s="39">
        <f t="shared" si="47"/>
        <v>0</v>
      </c>
      <c r="AV92" s="41">
        <v>45536</v>
      </c>
    </row>
    <row r="93" spans="1:48" ht="15.75" x14ac:dyDescent="0.25">
      <c r="A93" s="40">
        <v>46045</v>
      </c>
      <c r="B93" s="11" t="s">
        <v>474</v>
      </c>
      <c r="C93" s="11" t="s">
        <v>12</v>
      </c>
      <c r="D93" s="11" t="s">
        <v>1842</v>
      </c>
      <c r="E93" s="11" t="s">
        <v>1843</v>
      </c>
      <c r="F93" s="11" t="s">
        <v>594</v>
      </c>
      <c r="G93" s="11" t="s">
        <v>495</v>
      </c>
      <c r="H93" s="11" t="s">
        <v>1844</v>
      </c>
      <c r="I93" s="11" t="s">
        <v>1845</v>
      </c>
      <c r="J93" s="11"/>
      <c r="K93" s="11" t="s">
        <v>1846</v>
      </c>
      <c r="L93" s="11" t="s">
        <v>46</v>
      </c>
      <c r="M93" s="11" t="s">
        <v>1847</v>
      </c>
      <c r="N93" s="11"/>
      <c r="O93" s="11" t="s">
        <v>1848</v>
      </c>
      <c r="P93" s="11" t="s">
        <v>1849</v>
      </c>
      <c r="Q93" s="7"/>
      <c r="R93" s="2" t="str">
        <f t="shared" si="27"/>
        <v>Unique Record</v>
      </c>
      <c r="S93" s="2" t="str">
        <f t="shared" si="28"/>
        <v/>
      </c>
      <c r="T93" s="2" t="str">
        <f t="shared" si="29"/>
        <v/>
      </c>
      <c r="U93" s="2" t="str">
        <f t="shared" si="30"/>
        <v/>
      </c>
      <c r="V93" s="2" t="str">
        <f t="shared" si="31"/>
        <v/>
      </c>
      <c r="W93" s="2" t="str">
        <f t="shared" si="48"/>
        <v/>
      </c>
      <c r="X93" s="2" t="str" cm="1">
        <f t="array" ref="X93">IF((SUMPRODUCT(--ISNUMBER(SEARCH({"!","@","#","$","%","^","&amp;","~*","(",")","_","+","=","{","}","[","]","|","\",":",";","'","""","&lt;","&gt;",",",".","~?","/","~~","`"}, I93)))&gt;0)=TRUE,"Special Characters Found in City","")</f>
        <v/>
      </c>
      <c r="Y93" s="2" t="str" cm="1">
        <f t="array" ref="Y93">IF((SUMPRODUCT(--ISNUMBER(SEARCH({"!","@","#","$","%","^","~*","(",")","_","+","=","{","}","[","]","|","\",":",";","'","""","&lt;","&gt;","~?","/","~~","`"},F93)))&gt;0)=TRUE,"Special Characters Found in Account field","")</f>
        <v/>
      </c>
      <c r="Z93" s="2" t="str" cm="1">
        <f t="array" ref="Z93">IF(SUM(--ISNUMBER(SEARCH({1,2,3,4,5,6,7,8,9,0},MID(H93,(SEARCH(" E ",H93)-1),1))))+SUM(--ISNUMBER(SEARCH({1,2,3,4,5,6,7,8,9,0},MID(H93,(SEARCH(" E ",H93)+3),1))))=2,"",IF(SUM(--ISNUMBER(SEARCH({"Parte E","Apoquindo N"},H93)))&gt;0,"",IF(OR(RIGHT(H93,3)=" NE",RIGHT(H93,3)=" NW",RIGHT(H93,3)=" SW",RIGHT(H93,3)=" SE",RIGHT(H93,2)=" N",RIGHT(H93,2)=" E",RIGHT(H93,2)=" W",RIGHT(H93,2)=" S",LEFT(H93,3)="NE ",LEFT(H93,3)="NW ",LEFT(H93,3)="SW ",LEFT(H93,3)="SE ",LEFT(H93,2)="N ",LEFT(H93,2)="E ",LEFT(H93,2)="W ",LEFT(H93,2)="S "),"Directional Check",IF(SUM(--ISNUMBER(SEARCH({" N "," E "," W "," S "," NE "," NW "," SW "," SE ","N.E","N.W","S.W","S.E","E.","N.","S.","W."},H93)))&gt;0,"Directional Check",IF(SUM(--ISNUMBER(SEARCH({1,2,3,4,5,6,7,8,9,0},MID(H93,(SEARCH("nd ",H93)-1),1))))+SUM(--ISNUMBER(SEARCH({1,2,3,4,5,6,7,8,9,0},MID(H93,(SEARCH("rd ",H93)-1),1)))+SUM(--ISNUMBER(SEARCH({1,2,3,4,5,6,7,8,9,0},MID(H93,(SEARCH("st ",H93)-1),1))))+SUM(--ISNUMBER(SEARCH({1,2,3,4,5,6,7,8,9,0},MID(H93,(SEARCH("th ",H93)-1),1)))))&gt;0,"","")))))</f>
        <v/>
      </c>
      <c r="AA93" s="2" t="str">
        <f>IF(IF(L93="US",IFERROR(VLOOKUP(J93,Country_Codes!$B:$B,1,0)=J93,"US State Code Error"),IF(L93="CA",IFERROR(VLOOKUP(J93,Country_Codes!$E:$E,1,0)=J93,"Canada State Code Error"),IF(L93="BR",IFERROR(VLOOKUP(J93,Country_Codes!$H:$H,1,0)=J93,"Brazil State Code Error"),IF(L93="AU",IFERROR(VLOOKUP(J93,Country_Codes!$K:$K,1,0)=J93,"Australia State Code Error"),""))))=TRUE,"",IF(L93="US",IFERROR(VLOOKUP(J93,Country_Codes!$B:$B,1,0)=J93,"US State Code Error"),IF(L93="CA",IFERROR(VLOOKUP(J93,Country_Codes!$E:$E,1,0)=J93,"Canada State Code Error"),IF(L93="BR",IFERROR(VLOOKUP(J93,Country_Codes!$H:$H,1,0)=J93,"Brazil State Code Error"),IF(L93="AU",IFERROR(VLOOKUP(J93,Country_Codes!$K:$K,1,0)=J93,"Australia State Code Error"),"")))))</f>
        <v/>
      </c>
      <c r="AB93" s="2" t="str">
        <f t="shared" si="32"/>
        <v/>
      </c>
      <c r="AC93" s="2" t="str" cm="1">
        <f t="array" ref="AC93">IFERROR(_xlfn.IFS(IF(AND(LEN(I93)=0,ISBLANK(I93)=FALSE),"",ISNUMBER(SEARCH(I93,H93))),"City/Postal Code/Country Found in Address",IF(AND(LEN(K93)=0,ISBLANK(K93)=FALSE),"",ISNUMBER(SEARCH(K93,H93))),"City/Postal Code/Country Found in Address",IF(AND(LEN(L93)=0,ISBLANK(L93)=FALSE),"",ISNUMBER(SEARCH(", "&amp;L93,H93))),"City/Postal Code/Country Found in Address",IF(AND(LEN(J93)=0,ISBLANK(J93)=FALSE),"",ISNUMBER(SEARCH(", "&amp;J93,H93))),"City/Postal Code/Country Found in Address",IF(AND(LEN(L93)=0,ISBLANK(L93)=FALSE),"",ISNUMBER(SEARCH(","&amp;L93,H93))),"City/Postal Code/Country Found in Address",IF(AND(LEN(J93)=0,ISBLANK(J93)=FALSE),"",ISNUMBER(SEARCH(","&amp;J93,H93))),"City/Postal Code/Country Found in Address"),"")</f>
        <v/>
      </c>
      <c r="AD93" s="2" t="str">
        <f t="shared" si="33"/>
        <v/>
      </c>
      <c r="AE93" s="2" t="str" cm="1">
        <f t="array" ref="AE93">IFERROR(IF(VLOOKUP(LEFT(M93,MIN(SEARCH({1,2,3,4,5,6,7,8,9,0},M93&amp;{1,2,3,4,5,6,7,8,9,0}))-1),Country_Codes!$N:$N,1,0)&gt;0,"PO Number may be incorrect",""),"")</f>
        <v/>
      </c>
      <c r="AF93" s="2" t="str">
        <f t="shared" si="34"/>
        <v/>
      </c>
      <c r="AG93" s="2" t="str">
        <f t="shared" si="35"/>
        <v/>
      </c>
      <c r="AH93" s="2" t="str">
        <f t="shared" si="36"/>
        <v/>
      </c>
      <c r="AI93" s="2" t="str" cm="1">
        <f t="array" ref="AI93">IF(G93="","",_xlfn.IFNA(_xlfn.IFS(L93=VLOOKUP(L93,Country_Codes!$M:$M,1,0)=TRUE,""),"Please check the country code"))</f>
        <v/>
      </c>
      <c r="AJ93" s="2" t="str">
        <f t="shared" si="37"/>
        <v/>
      </c>
      <c r="AK93" s="2"/>
      <c r="AM93" s="39">
        <f t="shared" si="43"/>
        <v>0</v>
      </c>
      <c r="AN93" s="39">
        <f t="shared" si="44"/>
        <v>0</v>
      </c>
      <c r="AO93" s="39">
        <f t="shared" si="45"/>
        <v>0</v>
      </c>
      <c r="AP93" s="39">
        <f t="shared" si="46"/>
        <v>0</v>
      </c>
      <c r="AQ93" s="39">
        <f t="shared" si="47"/>
        <v>0</v>
      </c>
      <c r="AV93" s="41">
        <v>45537</v>
      </c>
    </row>
    <row r="94" spans="1:48" ht="15.75" x14ac:dyDescent="0.25">
      <c r="A94" s="40">
        <v>45964</v>
      </c>
      <c r="B94" s="11" t="s">
        <v>473</v>
      </c>
      <c r="C94" s="11" t="s">
        <v>9</v>
      </c>
      <c r="D94" s="11" t="s">
        <v>1499</v>
      </c>
      <c r="E94" s="11" t="s">
        <v>1338</v>
      </c>
      <c r="F94" s="11" t="s">
        <v>574</v>
      </c>
      <c r="G94" s="11" t="s">
        <v>599</v>
      </c>
      <c r="H94" s="11" t="s">
        <v>1850</v>
      </c>
      <c r="I94" s="11" t="s">
        <v>1250</v>
      </c>
      <c r="J94" s="11" t="s">
        <v>147</v>
      </c>
      <c r="K94" s="11" t="s">
        <v>1851</v>
      </c>
      <c r="L94" s="11" t="s">
        <v>57</v>
      </c>
      <c r="M94" s="11" t="s">
        <v>1852</v>
      </c>
      <c r="N94" s="11"/>
      <c r="O94" s="11" t="s">
        <v>1853</v>
      </c>
      <c r="P94" s="11" t="s">
        <v>1854</v>
      </c>
      <c r="Q94" s="7"/>
      <c r="R94" s="2" t="str">
        <f t="shared" si="27"/>
        <v>Unique Record</v>
      </c>
      <c r="S94" s="2" t="str">
        <f t="shared" si="28"/>
        <v/>
      </c>
      <c r="T94" s="2" t="str">
        <f t="shared" si="29"/>
        <v/>
      </c>
      <c r="U94" s="2" t="str">
        <f t="shared" si="30"/>
        <v/>
      </c>
      <c r="V94" s="2" t="str">
        <f t="shared" si="31"/>
        <v/>
      </c>
      <c r="W94" s="2" t="str">
        <f t="shared" si="48"/>
        <v/>
      </c>
      <c r="X94" s="2" t="str" cm="1">
        <f t="array" ref="X94">IF((SUMPRODUCT(--ISNUMBER(SEARCH({"!","@","#","$","%","^","&amp;","~*","(",")","_","+","=","{","}","[","]","|","\",":",";","'","""","&lt;","&gt;",",",".","~?","/","~~","`"}, I94)))&gt;0)=TRUE,"Special Characters Found in City","")</f>
        <v/>
      </c>
      <c r="Y94" s="2" t="str" cm="1">
        <f t="array" ref="Y94">IF((SUMPRODUCT(--ISNUMBER(SEARCH({"!","@","#","$","%","^","~*","(",")","_","+","=","{","}","[","]","|","\",":",";","'","""","&lt;","&gt;","~?","/","~~","`"},F94)))&gt;0)=TRUE,"Special Characters Found in Account field","")</f>
        <v/>
      </c>
      <c r="Z94" s="2" t="str" cm="1">
        <f t="array" ref="Z94">IF(SUM(--ISNUMBER(SEARCH({1,2,3,4,5,6,7,8,9,0},MID(H94,(SEARCH(" E ",H94)-1),1))))+SUM(--ISNUMBER(SEARCH({1,2,3,4,5,6,7,8,9,0},MID(H94,(SEARCH(" E ",H94)+3),1))))=2,"",IF(SUM(--ISNUMBER(SEARCH({"Parte E","Apoquindo N"},H94)))&gt;0,"",IF(OR(RIGHT(H94,3)=" NE",RIGHT(H94,3)=" NW",RIGHT(H94,3)=" SW",RIGHT(H94,3)=" SE",RIGHT(H94,2)=" N",RIGHT(H94,2)=" E",RIGHT(H94,2)=" W",RIGHT(H94,2)=" S",LEFT(H94,3)="NE ",LEFT(H94,3)="NW ",LEFT(H94,3)="SW ",LEFT(H94,3)="SE ",LEFT(H94,2)="N ",LEFT(H94,2)="E ",LEFT(H94,2)="W ",LEFT(H94,2)="S "),"Directional Check",IF(SUM(--ISNUMBER(SEARCH({" N "," E "," W "," S "," NE "," NW "," SW "," SE ","N.E","N.W","S.W","S.E","E.","N.","S.","W."},H94)))&gt;0,"Directional Check",IF(SUM(--ISNUMBER(SEARCH({1,2,3,4,5,6,7,8,9,0},MID(H94,(SEARCH("nd ",H94)-1),1))))+SUM(--ISNUMBER(SEARCH({1,2,3,4,5,6,7,8,9,0},MID(H94,(SEARCH("rd ",H94)-1),1)))+SUM(--ISNUMBER(SEARCH({1,2,3,4,5,6,7,8,9,0},MID(H94,(SEARCH("st ",H94)-1),1))))+SUM(--ISNUMBER(SEARCH({1,2,3,4,5,6,7,8,9,0},MID(H94,(SEARCH("th ",H94)-1),1)))))&gt;0,"","")))))</f>
        <v/>
      </c>
      <c r="AA94" s="2" t="str">
        <f>IF(IF(L94="US",IFERROR(VLOOKUP(J94,Country_Codes!$B:$B,1,0)=J94,"US State Code Error"),IF(L94="CA",IFERROR(VLOOKUP(J94,Country_Codes!$E:$E,1,0)=J94,"Canada State Code Error"),IF(L94="BR",IFERROR(VLOOKUP(J94,Country_Codes!$H:$H,1,0)=J94,"Brazil State Code Error"),IF(L94="AU",IFERROR(VLOOKUP(J94,Country_Codes!$K:$K,1,0)=J94,"Australia State Code Error"),""))))=TRUE,"",IF(L94="US",IFERROR(VLOOKUP(J94,Country_Codes!$B:$B,1,0)=J94,"US State Code Error"),IF(L94="CA",IFERROR(VLOOKUP(J94,Country_Codes!$E:$E,1,0)=J94,"Canada State Code Error"),IF(L94="BR",IFERROR(VLOOKUP(J94,Country_Codes!$H:$H,1,0)=J94,"Brazil State Code Error"),IF(L94="AU",IFERROR(VLOOKUP(J94,Country_Codes!$K:$K,1,0)=J94,"Australia State Code Error"),"")))))</f>
        <v/>
      </c>
      <c r="AB94" s="2" t="str">
        <f t="shared" si="32"/>
        <v/>
      </c>
      <c r="AC94" s="2" t="str" cm="1">
        <f t="array" ref="AC94">IFERROR(_xlfn.IFS(IF(AND(LEN(I94)=0,ISBLANK(I94)=FALSE),"",ISNUMBER(SEARCH(I94,H94))),"City/Postal Code/Country Found in Address",IF(AND(LEN(K94)=0,ISBLANK(K94)=FALSE),"",ISNUMBER(SEARCH(K94,H94))),"City/Postal Code/Country Found in Address",IF(AND(LEN(L94)=0,ISBLANK(L94)=FALSE),"",ISNUMBER(SEARCH(", "&amp;L94,H94))),"City/Postal Code/Country Found in Address",IF(AND(LEN(J94)=0,ISBLANK(J94)=FALSE),"",ISNUMBER(SEARCH(", "&amp;J94,H94))),"City/Postal Code/Country Found in Address",IF(AND(LEN(L94)=0,ISBLANK(L94)=FALSE),"",ISNUMBER(SEARCH(","&amp;L94,H94))),"City/Postal Code/Country Found in Address",IF(AND(LEN(J94)=0,ISBLANK(J94)=FALSE),"",ISNUMBER(SEARCH(","&amp;J94,H94))),"City/Postal Code/Country Found in Address"),"")</f>
        <v/>
      </c>
      <c r="AD94" s="2" t="str">
        <f t="shared" si="33"/>
        <v/>
      </c>
      <c r="AE94" s="2" t="str" cm="1">
        <f t="array" ref="AE94">IFERROR(IF(VLOOKUP(LEFT(M94,MIN(SEARCH({1,2,3,4,5,6,7,8,9,0},M94&amp;{1,2,3,4,5,6,7,8,9,0}))-1),Country_Codes!$N:$N,1,0)&gt;0,"PO Number may be incorrect",""),"")</f>
        <v/>
      </c>
      <c r="AF94" s="2" t="str">
        <f t="shared" si="34"/>
        <v/>
      </c>
      <c r="AG94" s="2" t="str">
        <f t="shared" si="35"/>
        <v/>
      </c>
      <c r="AH94" s="2" t="str">
        <f t="shared" si="36"/>
        <v/>
      </c>
      <c r="AI94" s="2" t="str" cm="1">
        <f t="array" ref="AI94">IF(G94="","",_xlfn.IFNA(_xlfn.IFS(L94=VLOOKUP(L94,Country_Codes!$M:$M,1,0)=TRUE,""),"Please check the country code"))</f>
        <v/>
      </c>
      <c r="AJ94" s="2" t="str">
        <f t="shared" si="37"/>
        <v/>
      </c>
      <c r="AK94" s="2"/>
      <c r="AM94" s="39">
        <f t="shared" si="43"/>
        <v>0</v>
      </c>
      <c r="AN94" s="39">
        <f t="shared" si="44"/>
        <v>0</v>
      </c>
      <c r="AO94" s="39">
        <f t="shared" si="45"/>
        <v>0</v>
      </c>
      <c r="AP94" s="39">
        <f t="shared" si="46"/>
        <v>0</v>
      </c>
      <c r="AQ94" s="39">
        <f t="shared" si="47"/>
        <v>0</v>
      </c>
      <c r="AV94" s="41">
        <v>45538</v>
      </c>
    </row>
    <row r="95" spans="1:48" ht="15.75" x14ac:dyDescent="0.25">
      <c r="A95" s="40">
        <v>45513</v>
      </c>
      <c r="B95" s="11" t="s">
        <v>474</v>
      </c>
      <c r="C95" s="11" t="s">
        <v>12</v>
      </c>
      <c r="D95" s="11" t="s">
        <v>1855</v>
      </c>
      <c r="E95" s="11" t="s">
        <v>1856</v>
      </c>
      <c r="F95" s="11" t="s">
        <v>490</v>
      </c>
      <c r="G95" s="11" t="s">
        <v>496</v>
      </c>
      <c r="H95" s="11" t="s">
        <v>1857</v>
      </c>
      <c r="I95" s="11" t="s">
        <v>1417</v>
      </c>
      <c r="J95" s="11" t="s">
        <v>95</v>
      </c>
      <c r="K95" s="11" t="s">
        <v>1858</v>
      </c>
      <c r="L95" s="11" t="s">
        <v>33</v>
      </c>
      <c r="M95" s="11" t="s">
        <v>575</v>
      </c>
      <c r="N95" s="11"/>
      <c r="O95" s="11" t="s">
        <v>1859</v>
      </c>
      <c r="P95" s="11" t="s">
        <v>1860</v>
      </c>
      <c r="Q95" s="7"/>
      <c r="R95" s="2" t="str">
        <f t="shared" si="27"/>
        <v>Unique Record</v>
      </c>
      <c r="S95" s="2" t="str">
        <f t="shared" si="28"/>
        <v/>
      </c>
      <c r="T95" s="2" t="str">
        <f t="shared" si="29"/>
        <v/>
      </c>
      <c r="U95" s="2" t="str">
        <f t="shared" si="30"/>
        <v/>
      </c>
      <c r="V95" s="2" t="str">
        <f t="shared" si="31"/>
        <v/>
      </c>
      <c r="W95" s="2" t="str">
        <f t="shared" si="48"/>
        <v/>
      </c>
      <c r="X95" s="2" t="str" cm="1">
        <f t="array" ref="X95">IF((SUMPRODUCT(--ISNUMBER(SEARCH({"!","@","#","$","%","^","&amp;","~*","(",")","_","+","=","{","}","[","]","|","\",":",";","'","""","&lt;","&gt;",",",".","~?","/","~~","`"}, I95)))&gt;0)=TRUE,"Special Characters Found in City","")</f>
        <v/>
      </c>
      <c r="Y95" s="2" t="str" cm="1">
        <f t="array" ref="Y95">IF((SUMPRODUCT(--ISNUMBER(SEARCH({"!","@","#","$","%","^","~*","(",")","_","+","=","{","}","[","]","|","\",":",";","'","""","&lt;","&gt;","~?","/","~~","`"},F95)))&gt;0)=TRUE,"Special Characters Found in Account field","")</f>
        <v/>
      </c>
      <c r="Z95" s="2" t="str" cm="1">
        <f t="array" ref="Z95">IF(SUM(--ISNUMBER(SEARCH({1,2,3,4,5,6,7,8,9,0},MID(H95,(SEARCH(" E ",H95)-1),1))))+SUM(--ISNUMBER(SEARCH({1,2,3,4,5,6,7,8,9,0},MID(H95,(SEARCH(" E ",H95)+3),1))))=2,"",IF(SUM(--ISNUMBER(SEARCH({"Parte E","Apoquindo N"},H95)))&gt;0,"",IF(OR(RIGHT(H95,3)=" NE",RIGHT(H95,3)=" NW",RIGHT(H95,3)=" SW",RIGHT(H95,3)=" SE",RIGHT(H95,2)=" N",RIGHT(H95,2)=" E",RIGHT(H95,2)=" W",RIGHT(H95,2)=" S",LEFT(H95,3)="NE ",LEFT(H95,3)="NW ",LEFT(H95,3)="SW ",LEFT(H95,3)="SE ",LEFT(H95,2)="N ",LEFT(H95,2)="E ",LEFT(H95,2)="W ",LEFT(H95,2)="S "),"Directional Check",IF(SUM(--ISNUMBER(SEARCH({" N "," E "," W "," S "," NE "," NW "," SW "," SE ","N.E","N.W","S.W","S.E","E.","N.","S.","W."},H95)))&gt;0,"Directional Check",IF(SUM(--ISNUMBER(SEARCH({1,2,3,4,5,6,7,8,9,0},MID(H95,(SEARCH("nd ",H95)-1),1))))+SUM(--ISNUMBER(SEARCH({1,2,3,4,5,6,7,8,9,0},MID(H95,(SEARCH("rd ",H95)-1),1)))+SUM(--ISNUMBER(SEARCH({1,2,3,4,5,6,7,8,9,0},MID(H95,(SEARCH("st ",H95)-1),1))))+SUM(--ISNUMBER(SEARCH({1,2,3,4,5,6,7,8,9,0},MID(H95,(SEARCH("th ",H95)-1),1)))))&gt;0,"","")))))</f>
        <v/>
      </c>
      <c r="AA95" s="2" t="str">
        <f>IF(IF(L95="US",IFERROR(VLOOKUP(J95,Country_Codes!$B:$B,1,0)=J95,"US State Code Error"),IF(L95="CA",IFERROR(VLOOKUP(J95,Country_Codes!$E:$E,1,0)=J95,"Canada State Code Error"),IF(L95="BR",IFERROR(VLOOKUP(J95,Country_Codes!$H:$H,1,0)=J95,"Brazil State Code Error"),IF(L95="AU",IFERROR(VLOOKUP(J95,Country_Codes!$K:$K,1,0)=J95,"Australia State Code Error"),""))))=TRUE,"",IF(L95="US",IFERROR(VLOOKUP(J95,Country_Codes!$B:$B,1,0)=J95,"US State Code Error"),IF(L95="CA",IFERROR(VLOOKUP(J95,Country_Codes!$E:$E,1,0)=J95,"Canada State Code Error"),IF(L95="BR",IFERROR(VLOOKUP(J95,Country_Codes!$H:$H,1,0)=J95,"Brazil State Code Error"),IF(L95="AU",IFERROR(VLOOKUP(J95,Country_Codes!$K:$K,1,0)=J95,"Australia State Code Error"),"")))))</f>
        <v/>
      </c>
      <c r="AB95" s="2" t="str">
        <f t="shared" si="32"/>
        <v/>
      </c>
      <c r="AC95" s="2" t="str" cm="1">
        <f t="array" ref="AC95">IFERROR(_xlfn.IFS(IF(AND(LEN(I95)=0,ISBLANK(I95)=FALSE),"",ISNUMBER(SEARCH(I95,H95))),"City/Postal Code/Country Found in Address",IF(AND(LEN(K95)=0,ISBLANK(K95)=FALSE),"",ISNUMBER(SEARCH(K95,H95))),"City/Postal Code/Country Found in Address",IF(AND(LEN(L95)=0,ISBLANK(L95)=FALSE),"",ISNUMBER(SEARCH(", "&amp;L95,H95))),"City/Postal Code/Country Found in Address",IF(AND(LEN(J95)=0,ISBLANK(J95)=FALSE),"",ISNUMBER(SEARCH(", "&amp;J95,H95))),"City/Postal Code/Country Found in Address",IF(AND(LEN(L95)=0,ISBLANK(L95)=FALSE),"",ISNUMBER(SEARCH(","&amp;L95,H95))),"City/Postal Code/Country Found in Address",IF(AND(LEN(J95)=0,ISBLANK(J95)=FALSE),"",ISNUMBER(SEARCH(","&amp;J95,H95))),"City/Postal Code/Country Found in Address"),"")</f>
        <v/>
      </c>
      <c r="AD95" s="2" t="str">
        <f t="shared" si="33"/>
        <v/>
      </c>
      <c r="AE95" s="2" t="str" cm="1">
        <f t="array" ref="AE95">IFERROR(IF(VLOOKUP(LEFT(M95,MIN(SEARCH({1,2,3,4,5,6,7,8,9,0},M95&amp;{1,2,3,4,5,6,7,8,9,0}))-1),Country_Codes!$N:$N,1,0)&gt;0,"PO Number may be incorrect",""),"")</f>
        <v/>
      </c>
      <c r="AF95" s="2" t="str">
        <f t="shared" si="34"/>
        <v/>
      </c>
      <c r="AG95" s="2" t="str">
        <f t="shared" si="35"/>
        <v/>
      </c>
      <c r="AH95" s="2" t="str">
        <f t="shared" si="36"/>
        <v/>
      </c>
      <c r="AI95" s="2" t="str" cm="1">
        <f t="array" ref="AI95">IF(G95="","",_xlfn.IFNA(_xlfn.IFS(L95=VLOOKUP(L95,Country_Codes!$M:$M,1,0)=TRUE,""),"Please check the country code"))</f>
        <v/>
      </c>
      <c r="AJ95" s="2" t="str">
        <f t="shared" si="37"/>
        <v/>
      </c>
      <c r="AK95" s="2"/>
      <c r="AM95" s="39">
        <f t="shared" si="43"/>
        <v>0</v>
      </c>
      <c r="AN95" s="39">
        <f t="shared" si="44"/>
        <v>0</v>
      </c>
      <c r="AO95" s="39">
        <f t="shared" si="45"/>
        <v>0</v>
      </c>
      <c r="AP95" s="39">
        <f t="shared" si="46"/>
        <v>0</v>
      </c>
      <c r="AQ95" s="39">
        <f t="shared" si="47"/>
        <v>0</v>
      </c>
      <c r="AV95" s="41">
        <v>45539</v>
      </c>
    </row>
    <row r="96" spans="1:48" ht="15.75" x14ac:dyDescent="0.25">
      <c r="A96" s="40">
        <v>45437</v>
      </c>
      <c r="B96" s="11" t="s">
        <v>473</v>
      </c>
      <c r="C96" s="11" t="s">
        <v>12</v>
      </c>
      <c r="D96" s="11" t="s">
        <v>1861</v>
      </c>
      <c r="E96" s="11" t="s">
        <v>1433</v>
      </c>
      <c r="F96" s="11" t="s">
        <v>576</v>
      </c>
      <c r="G96" s="11" t="s">
        <v>496</v>
      </c>
      <c r="H96" s="11" t="s">
        <v>1862</v>
      </c>
      <c r="I96" s="11" t="s">
        <v>1863</v>
      </c>
      <c r="J96" s="11" t="s">
        <v>135</v>
      </c>
      <c r="K96" s="11" t="s">
        <v>1864</v>
      </c>
      <c r="L96" s="11" t="s">
        <v>33</v>
      </c>
      <c r="M96" s="11" t="s">
        <v>806</v>
      </c>
      <c r="N96" s="11"/>
      <c r="O96" s="11" t="s">
        <v>1865</v>
      </c>
      <c r="P96" s="11" t="s">
        <v>1866</v>
      </c>
      <c r="Q96" s="7"/>
      <c r="R96" s="2" t="str">
        <f t="shared" si="27"/>
        <v/>
      </c>
      <c r="S96" s="2" t="str">
        <f t="shared" si="28"/>
        <v/>
      </c>
      <c r="T96" s="2" t="str">
        <f t="shared" si="29"/>
        <v/>
      </c>
      <c r="U96" s="2" t="str">
        <f t="shared" si="30"/>
        <v/>
      </c>
      <c r="V96" s="2" t="str">
        <f t="shared" si="31"/>
        <v/>
      </c>
      <c r="W96" s="2" t="str">
        <f t="shared" si="48"/>
        <v/>
      </c>
      <c r="X96" s="2" t="str" cm="1">
        <f t="array" ref="X96">IF((SUMPRODUCT(--ISNUMBER(SEARCH({"!","@","#","$","%","^","&amp;","~*","(",")","_","+","=","{","}","[","]","|","\",":",";","'","""","&lt;","&gt;",",",".","~?","/","~~","`"}, I96)))&gt;0)=TRUE,"Special Characters Found in City","")</f>
        <v/>
      </c>
      <c r="Y96" s="2" t="str" cm="1">
        <f t="array" ref="Y96">IF((SUMPRODUCT(--ISNUMBER(SEARCH({"!","@","#","$","%","^","~*","(",")","_","+","=","{","}","[","]","|","\",":",";","'","""","&lt;","&gt;","~?","/","~~","`"},F96)))&gt;0)=TRUE,"Special Characters Found in Account field","")</f>
        <v/>
      </c>
      <c r="Z96" s="2" t="str" cm="1">
        <f t="array" ref="Z96">IF(SUM(--ISNUMBER(SEARCH({1,2,3,4,5,6,7,8,9,0},MID(H96,(SEARCH(" E ",H96)-1),1))))+SUM(--ISNUMBER(SEARCH({1,2,3,4,5,6,7,8,9,0},MID(H96,(SEARCH(" E ",H96)+3),1))))=2,"",IF(SUM(--ISNUMBER(SEARCH({"Parte E","Apoquindo N"},H96)))&gt;0,"",IF(OR(RIGHT(H96,3)=" NE",RIGHT(H96,3)=" NW",RIGHT(H96,3)=" SW",RIGHT(H96,3)=" SE",RIGHT(H96,2)=" N",RIGHT(H96,2)=" E",RIGHT(H96,2)=" W",RIGHT(H96,2)=" S",LEFT(H96,3)="NE ",LEFT(H96,3)="NW ",LEFT(H96,3)="SW ",LEFT(H96,3)="SE ",LEFT(H96,2)="N ",LEFT(H96,2)="E ",LEFT(H96,2)="W ",LEFT(H96,2)="S "),"Directional Check",IF(SUM(--ISNUMBER(SEARCH({" N "," E "," W "," S "," NE "," NW "," SW "," SE ","N.E","N.W","S.W","S.E","E.","N.","S.","W."},H96)))&gt;0,"Directional Check",IF(SUM(--ISNUMBER(SEARCH({1,2,3,4,5,6,7,8,9,0},MID(H96,(SEARCH("nd ",H96)-1),1))))+SUM(--ISNUMBER(SEARCH({1,2,3,4,5,6,7,8,9,0},MID(H96,(SEARCH("rd ",H96)-1),1)))+SUM(--ISNUMBER(SEARCH({1,2,3,4,5,6,7,8,9,0},MID(H96,(SEARCH("st ",H96)-1),1))))+SUM(--ISNUMBER(SEARCH({1,2,3,4,5,6,7,8,9,0},MID(H96,(SEARCH("th ",H96)-1),1)))))&gt;0,"","")))))</f>
        <v/>
      </c>
      <c r="AA96" s="2" t="str">
        <f>IF(IF(L96="US",IFERROR(VLOOKUP(J96,Country_Codes!$B:$B,1,0)=J96,"US State Code Error"),IF(L96="CA",IFERROR(VLOOKUP(J96,Country_Codes!$E:$E,1,0)=J96,"Canada State Code Error"),IF(L96="BR",IFERROR(VLOOKUP(J96,Country_Codes!$H:$H,1,0)=J96,"Brazil State Code Error"),IF(L96="AU",IFERROR(VLOOKUP(J96,Country_Codes!$K:$K,1,0)=J96,"Australia State Code Error"),""))))=TRUE,"",IF(L96="US",IFERROR(VLOOKUP(J96,Country_Codes!$B:$B,1,0)=J96,"US State Code Error"),IF(L96="CA",IFERROR(VLOOKUP(J96,Country_Codes!$E:$E,1,0)=J96,"Canada State Code Error"),IF(L96="BR",IFERROR(VLOOKUP(J96,Country_Codes!$H:$H,1,0)=J96,"Brazil State Code Error"),IF(L96="AU",IFERROR(VLOOKUP(J96,Country_Codes!$K:$K,1,0)=J96,"Australia State Code Error"),"")))))</f>
        <v/>
      </c>
      <c r="AB96" s="2" t="str">
        <f t="shared" si="32"/>
        <v/>
      </c>
      <c r="AC96" s="2" t="str" cm="1">
        <f t="array" ref="AC96">IFERROR(_xlfn.IFS(IF(AND(LEN(I96)=0,ISBLANK(I96)=FALSE),"",ISNUMBER(SEARCH(I96,H96))),"City/Postal Code/Country Found in Address",IF(AND(LEN(K96)=0,ISBLANK(K96)=FALSE),"",ISNUMBER(SEARCH(K96,H96))),"City/Postal Code/Country Found in Address",IF(AND(LEN(L96)=0,ISBLANK(L96)=FALSE),"",ISNUMBER(SEARCH(", "&amp;L96,H96))),"City/Postal Code/Country Found in Address",IF(AND(LEN(J96)=0,ISBLANK(J96)=FALSE),"",ISNUMBER(SEARCH(", "&amp;J96,H96))),"City/Postal Code/Country Found in Address",IF(AND(LEN(L96)=0,ISBLANK(L96)=FALSE),"",ISNUMBER(SEARCH(","&amp;L96,H96))),"City/Postal Code/Country Found in Address",IF(AND(LEN(J96)=0,ISBLANK(J96)=FALSE),"",ISNUMBER(SEARCH(","&amp;J96,H96))),"City/Postal Code/Country Found in Address"),"")</f>
        <v/>
      </c>
      <c r="AD96" s="2" t="str">
        <f t="shared" si="33"/>
        <v/>
      </c>
      <c r="AE96" s="2" t="str" cm="1">
        <f t="array" ref="AE96">IFERROR(IF(VLOOKUP(LEFT(M96,MIN(SEARCH({1,2,3,4,5,6,7,8,9,0},M96&amp;{1,2,3,4,5,6,7,8,9,0}))-1),Country_Codes!$N:$N,1,0)&gt;0,"PO Number may be incorrect",""),"")</f>
        <v/>
      </c>
      <c r="AF96" s="2" t="str">
        <f t="shared" si="34"/>
        <v/>
      </c>
      <c r="AG96" s="2" t="str">
        <f t="shared" si="35"/>
        <v/>
      </c>
      <c r="AH96" s="2" t="str">
        <f t="shared" si="36"/>
        <v/>
      </c>
      <c r="AI96" s="2" t="str" cm="1">
        <f t="array" ref="AI96">IF(G96="","",_xlfn.IFNA(_xlfn.IFS(L96=VLOOKUP(L96,Country_Codes!$M:$M,1,0)=TRUE,""),"Please check the country code"))</f>
        <v/>
      </c>
      <c r="AJ96" s="2" t="str">
        <f t="shared" si="37"/>
        <v/>
      </c>
      <c r="AK96" s="2"/>
      <c r="AM96" s="39">
        <f t="shared" si="43"/>
        <v>0</v>
      </c>
      <c r="AN96" s="39">
        <f t="shared" si="44"/>
        <v>0</v>
      </c>
      <c r="AO96" s="39">
        <f t="shared" si="45"/>
        <v>0</v>
      </c>
      <c r="AP96" s="39">
        <f t="shared" si="46"/>
        <v>0</v>
      </c>
      <c r="AQ96" s="39">
        <f t="shared" si="47"/>
        <v>0</v>
      </c>
      <c r="AV96" s="41">
        <v>45540</v>
      </c>
    </row>
    <row r="97" spans="1:48" ht="15.75" x14ac:dyDescent="0.25">
      <c r="A97" s="40">
        <v>45981</v>
      </c>
      <c r="B97" s="11" t="s">
        <v>1581</v>
      </c>
      <c r="C97" s="11" t="s">
        <v>3</v>
      </c>
      <c r="D97" s="11" t="s">
        <v>1867</v>
      </c>
      <c r="E97" s="11" t="s">
        <v>1868</v>
      </c>
      <c r="F97" s="11" t="s">
        <v>634</v>
      </c>
      <c r="G97" s="11" t="s">
        <v>496</v>
      </c>
      <c r="H97" s="11" t="s">
        <v>1869</v>
      </c>
      <c r="I97" s="11" t="s">
        <v>1870</v>
      </c>
      <c r="J97" s="11" t="s">
        <v>55</v>
      </c>
      <c r="K97" s="11" t="s">
        <v>1871</v>
      </c>
      <c r="L97" s="11" t="s">
        <v>33</v>
      </c>
      <c r="M97" s="11" t="s">
        <v>1388</v>
      </c>
      <c r="N97" s="11"/>
      <c r="O97" s="11" t="s">
        <v>1872</v>
      </c>
      <c r="P97" s="11" t="s">
        <v>1873</v>
      </c>
      <c r="Q97" s="7"/>
      <c r="R97" s="2" t="str">
        <f t="shared" si="27"/>
        <v/>
      </c>
      <c r="S97" s="2" t="str">
        <f t="shared" si="28"/>
        <v/>
      </c>
      <c r="T97" s="2" t="str">
        <f t="shared" si="29"/>
        <v/>
      </c>
      <c r="U97" s="2" t="str">
        <f t="shared" si="30"/>
        <v/>
      </c>
      <c r="V97" s="2" t="str">
        <f t="shared" si="31"/>
        <v/>
      </c>
      <c r="W97" s="2" t="str">
        <f t="shared" si="48"/>
        <v/>
      </c>
      <c r="X97" s="2" t="str" cm="1">
        <f t="array" ref="X97">IF((SUMPRODUCT(--ISNUMBER(SEARCH({"!","@","#","$","%","^","&amp;","~*","(",")","_","+","=","{","}","[","]","|","\",":",";","'","""","&lt;","&gt;",",",".","~?","/","~~","`"}, I97)))&gt;0)=TRUE,"Special Characters Found in City","")</f>
        <v/>
      </c>
      <c r="Y97" s="2" t="str" cm="1">
        <f t="array" ref="Y97">IF((SUMPRODUCT(--ISNUMBER(SEARCH({"!","@","#","$","%","^","~*","(",")","_","+","=","{","}","[","]","|","\",":",";","'","""","&lt;","&gt;","~?","/","~~","`"},F97)))&gt;0)=TRUE,"Special Characters Found in Account field","")</f>
        <v/>
      </c>
      <c r="Z97" s="2" t="str" cm="1">
        <f t="array" ref="Z97">IF(SUM(--ISNUMBER(SEARCH({1,2,3,4,5,6,7,8,9,0},MID(H97,(SEARCH(" E ",H97)-1),1))))+SUM(--ISNUMBER(SEARCH({1,2,3,4,5,6,7,8,9,0},MID(H97,(SEARCH(" E ",H97)+3),1))))=2,"",IF(SUM(--ISNUMBER(SEARCH({"Parte E","Apoquindo N"},H97)))&gt;0,"",IF(OR(RIGHT(H97,3)=" NE",RIGHT(H97,3)=" NW",RIGHT(H97,3)=" SW",RIGHT(H97,3)=" SE",RIGHT(H97,2)=" N",RIGHT(H97,2)=" E",RIGHT(H97,2)=" W",RIGHT(H97,2)=" S",LEFT(H97,3)="NE ",LEFT(H97,3)="NW ",LEFT(H97,3)="SW ",LEFT(H97,3)="SE ",LEFT(H97,2)="N ",LEFT(H97,2)="E ",LEFT(H97,2)="W ",LEFT(H97,2)="S "),"Directional Check",IF(SUM(--ISNUMBER(SEARCH({" N "," E "," W "," S "," NE "," NW "," SW "," SE ","N.E","N.W","S.W","S.E","E.","N.","S.","W."},H97)))&gt;0,"Directional Check",IF(SUM(--ISNUMBER(SEARCH({1,2,3,4,5,6,7,8,9,0},MID(H97,(SEARCH("nd ",H97)-1),1))))+SUM(--ISNUMBER(SEARCH({1,2,3,4,5,6,7,8,9,0},MID(H97,(SEARCH("rd ",H97)-1),1)))+SUM(--ISNUMBER(SEARCH({1,2,3,4,5,6,7,8,9,0},MID(H97,(SEARCH("st ",H97)-1),1))))+SUM(--ISNUMBER(SEARCH({1,2,3,4,5,6,7,8,9,0},MID(H97,(SEARCH("th ",H97)-1),1)))))&gt;0,"","")))))</f>
        <v/>
      </c>
      <c r="AA97" s="2" t="str">
        <f>IF(IF(L97="US",IFERROR(VLOOKUP(J97,Country_Codes!$B:$B,1,0)=J97,"US State Code Error"),IF(L97="CA",IFERROR(VLOOKUP(J97,Country_Codes!$E:$E,1,0)=J97,"Canada State Code Error"),IF(L97="BR",IFERROR(VLOOKUP(J97,Country_Codes!$H:$H,1,0)=J97,"Brazil State Code Error"),IF(L97="AU",IFERROR(VLOOKUP(J97,Country_Codes!$K:$K,1,0)=J97,"Australia State Code Error"),""))))=TRUE,"",IF(L97="US",IFERROR(VLOOKUP(J97,Country_Codes!$B:$B,1,0)=J97,"US State Code Error"),IF(L97="CA",IFERROR(VLOOKUP(J97,Country_Codes!$E:$E,1,0)=J97,"Canada State Code Error"),IF(L97="BR",IFERROR(VLOOKUP(J97,Country_Codes!$H:$H,1,0)=J97,"Brazil State Code Error"),IF(L97="AU",IFERROR(VLOOKUP(J97,Country_Codes!$K:$K,1,0)=J97,"Australia State Code Error"),"")))))</f>
        <v/>
      </c>
      <c r="AB97" s="2" t="str">
        <f t="shared" si="32"/>
        <v/>
      </c>
      <c r="AC97" s="2" t="str" cm="1">
        <f t="array" ref="AC97">IFERROR(_xlfn.IFS(IF(AND(LEN(I97)=0,ISBLANK(I97)=FALSE),"",ISNUMBER(SEARCH(I97,H97))),"City/Postal Code/Country Found in Address",IF(AND(LEN(K97)=0,ISBLANK(K97)=FALSE),"",ISNUMBER(SEARCH(K97,H97))),"City/Postal Code/Country Found in Address",IF(AND(LEN(L97)=0,ISBLANK(L97)=FALSE),"",ISNUMBER(SEARCH(", "&amp;L97,H97))),"City/Postal Code/Country Found in Address",IF(AND(LEN(J97)=0,ISBLANK(J97)=FALSE),"",ISNUMBER(SEARCH(", "&amp;J97,H97))),"City/Postal Code/Country Found in Address",IF(AND(LEN(L97)=0,ISBLANK(L97)=FALSE),"",ISNUMBER(SEARCH(","&amp;L97,H97))),"City/Postal Code/Country Found in Address",IF(AND(LEN(J97)=0,ISBLANK(J97)=FALSE),"",ISNUMBER(SEARCH(","&amp;J97,H97))),"City/Postal Code/Country Found in Address"),"")</f>
        <v/>
      </c>
      <c r="AD97" s="2" t="str">
        <f t="shared" si="33"/>
        <v/>
      </c>
      <c r="AE97" s="2" t="str" cm="1">
        <f t="array" ref="AE97">IFERROR(IF(VLOOKUP(LEFT(M97,MIN(SEARCH({1,2,3,4,5,6,7,8,9,0},M97&amp;{1,2,3,4,5,6,7,8,9,0}))-1),Country_Codes!$N:$N,1,0)&gt;0,"PO Number may be incorrect",""),"")</f>
        <v/>
      </c>
      <c r="AF97" s="2" t="str">
        <f t="shared" si="34"/>
        <v/>
      </c>
      <c r="AG97" s="2" t="str">
        <f t="shared" si="35"/>
        <v/>
      </c>
      <c r="AH97" s="2" t="str">
        <f t="shared" si="36"/>
        <v/>
      </c>
      <c r="AI97" s="2" t="str" cm="1">
        <f t="array" ref="AI97">IF(G97="","",_xlfn.IFNA(_xlfn.IFS(L97=VLOOKUP(L97,Country_Codes!$M:$M,1,0)=TRUE,""),"Please check the country code"))</f>
        <v/>
      </c>
      <c r="AJ97" s="2" t="str">
        <f t="shared" si="37"/>
        <v/>
      </c>
      <c r="AK97" s="2"/>
      <c r="AM97" s="39">
        <f t="shared" si="43"/>
        <v>0</v>
      </c>
      <c r="AN97" s="39">
        <f t="shared" si="44"/>
        <v>0</v>
      </c>
      <c r="AO97" s="39">
        <f t="shared" si="45"/>
        <v>0</v>
      </c>
      <c r="AP97" s="39">
        <f t="shared" si="46"/>
        <v>0</v>
      </c>
      <c r="AQ97" s="39">
        <f t="shared" si="47"/>
        <v>0</v>
      </c>
      <c r="AV97" s="41">
        <v>45541</v>
      </c>
    </row>
    <row r="98" spans="1:48" ht="15.75" x14ac:dyDescent="0.25">
      <c r="A98" s="40">
        <v>46052</v>
      </c>
      <c r="B98" s="11" t="s">
        <v>1581</v>
      </c>
      <c r="C98" s="11" t="s">
        <v>11</v>
      </c>
      <c r="D98" s="11" t="s">
        <v>1874</v>
      </c>
      <c r="E98" s="11" t="s">
        <v>1875</v>
      </c>
      <c r="F98" s="11" t="s">
        <v>488</v>
      </c>
      <c r="G98" s="11" t="s">
        <v>495</v>
      </c>
      <c r="H98" s="11" t="s">
        <v>1876</v>
      </c>
      <c r="I98" s="11" t="s">
        <v>1877</v>
      </c>
      <c r="J98" s="11"/>
      <c r="K98" s="11" t="s">
        <v>1878</v>
      </c>
      <c r="L98" s="11" t="s">
        <v>46</v>
      </c>
      <c r="M98" s="11" t="s">
        <v>871</v>
      </c>
      <c r="N98" s="11"/>
      <c r="O98" s="11" t="s">
        <v>1879</v>
      </c>
      <c r="P98" s="11" t="s">
        <v>1880</v>
      </c>
      <c r="Q98" s="7"/>
      <c r="R98" s="2" t="str">
        <f t="shared" si="27"/>
        <v>Unique Record</v>
      </c>
      <c r="S98" s="2" t="str">
        <f t="shared" si="28"/>
        <v/>
      </c>
      <c r="T98" s="2" t="str">
        <f t="shared" si="29"/>
        <v/>
      </c>
      <c r="U98" s="2" t="str">
        <f t="shared" si="30"/>
        <v/>
      </c>
      <c r="V98" s="2" t="str">
        <f t="shared" si="31"/>
        <v/>
      </c>
      <c r="W98" s="2" t="str">
        <f t="shared" si="48"/>
        <v/>
      </c>
      <c r="X98" s="2" t="str" cm="1">
        <f t="array" ref="X98">IF((SUMPRODUCT(--ISNUMBER(SEARCH({"!","@","#","$","%","^","&amp;","~*","(",")","_","+","=","{","}","[","]","|","\",":",";","'","""","&lt;","&gt;",",",".","~?","/","~~","`"}, I98)))&gt;0)=TRUE,"Special Characters Found in City","")</f>
        <v/>
      </c>
      <c r="Y98" s="2" t="str" cm="1">
        <f t="array" ref="Y98">IF((SUMPRODUCT(--ISNUMBER(SEARCH({"!","@","#","$","%","^","~*","(",")","_","+","=","{","}","[","]","|","\",":",";","'","""","&lt;","&gt;","~?","/","~~","`"},F98)))&gt;0)=TRUE,"Special Characters Found in Account field","")</f>
        <v/>
      </c>
      <c r="Z98" s="2" t="str" cm="1">
        <f t="array" ref="Z98">IF(SUM(--ISNUMBER(SEARCH({1,2,3,4,5,6,7,8,9,0},MID(H98,(SEARCH(" E ",H98)-1),1))))+SUM(--ISNUMBER(SEARCH({1,2,3,4,5,6,7,8,9,0},MID(H98,(SEARCH(" E ",H98)+3),1))))=2,"",IF(SUM(--ISNUMBER(SEARCH({"Parte E","Apoquindo N"},H98)))&gt;0,"",IF(OR(RIGHT(H98,3)=" NE",RIGHT(H98,3)=" NW",RIGHT(H98,3)=" SW",RIGHT(H98,3)=" SE",RIGHT(H98,2)=" N",RIGHT(H98,2)=" E",RIGHT(H98,2)=" W",RIGHT(H98,2)=" S",LEFT(H98,3)="NE ",LEFT(H98,3)="NW ",LEFT(H98,3)="SW ",LEFT(H98,3)="SE ",LEFT(H98,2)="N ",LEFT(H98,2)="E ",LEFT(H98,2)="W ",LEFT(H98,2)="S "),"Directional Check",IF(SUM(--ISNUMBER(SEARCH({" N "," E "," W "," S "," NE "," NW "," SW "," SE ","N.E","N.W","S.W","S.E","E.","N.","S.","W."},H98)))&gt;0,"Directional Check",IF(SUM(--ISNUMBER(SEARCH({1,2,3,4,5,6,7,8,9,0},MID(H98,(SEARCH("nd ",H98)-1),1))))+SUM(--ISNUMBER(SEARCH({1,2,3,4,5,6,7,8,9,0},MID(H98,(SEARCH("rd ",H98)-1),1)))+SUM(--ISNUMBER(SEARCH({1,2,3,4,5,6,7,8,9,0},MID(H98,(SEARCH("st ",H98)-1),1))))+SUM(--ISNUMBER(SEARCH({1,2,3,4,5,6,7,8,9,0},MID(H98,(SEARCH("th ",H98)-1),1)))))&gt;0,"","")))))</f>
        <v/>
      </c>
      <c r="AA98" s="2" t="str">
        <f>IF(IF(L98="US",IFERROR(VLOOKUP(J98,Country_Codes!$B:$B,1,0)=J98,"US State Code Error"),IF(L98="CA",IFERROR(VLOOKUP(J98,Country_Codes!$E:$E,1,0)=J98,"Canada State Code Error"),IF(L98="BR",IFERROR(VLOOKUP(J98,Country_Codes!$H:$H,1,0)=J98,"Brazil State Code Error"),IF(L98="AU",IFERROR(VLOOKUP(J98,Country_Codes!$K:$K,1,0)=J98,"Australia State Code Error"),""))))=TRUE,"",IF(L98="US",IFERROR(VLOOKUP(J98,Country_Codes!$B:$B,1,0)=J98,"US State Code Error"),IF(L98="CA",IFERROR(VLOOKUP(J98,Country_Codes!$E:$E,1,0)=J98,"Canada State Code Error"),IF(L98="BR",IFERROR(VLOOKUP(J98,Country_Codes!$H:$H,1,0)=J98,"Brazil State Code Error"),IF(L98="AU",IFERROR(VLOOKUP(J98,Country_Codes!$K:$K,1,0)=J98,"Australia State Code Error"),"")))))</f>
        <v/>
      </c>
      <c r="AB98" s="2" t="str">
        <f t="shared" si="32"/>
        <v/>
      </c>
      <c r="AC98" s="2" t="str" cm="1">
        <f t="array" ref="AC98">IFERROR(_xlfn.IFS(IF(AND(LEN(I98)=0,ISBLANK(I98)=FALSE),"",ISNUMBER(SEARCH(I98,H98))),"City/Postal Code/Country Found in Address",IF(AND(LEN(K98)=0,ISBLANK(K98)=FALSE),"",ISNUMBER(SEARCH(K98,H98))),"City/Postal Code/Country Found in Address",IF(AND(LEN(L98)=0,ISBLANK(L98)=FALSE),"",ISNUMBER(SEARCH(", "&amp;L98,H98))),"City/Postal Code/Country Found in Address",IF(AND(LEN(J98)=0,ISBLANK(J98)=FALSE),"",ISNUMBER(SEARCH(", "&amp;J98,H98))),"City/Postal Code/Country Found in Address",IF(AND(LEN(L98)=0,ISBLANK(L98)=FALSE),"",ISNUMBER(SEARCH(","&amp;L98,H98))),"City/Postal Code/Country Found in Address",IF(AND(LEN(J98)=0,ISBLANK(J98)=FALSE),"",ISNUMBER(SEARCH(","&amp;J98,H98))),"City/Postal Code/Country Found in Address"),"")</f>
        <v/>
      </c>
      <c r="AD98" s="2" t="str">
        <f t="shared" si="33"/>
        <v/>
      </c>
      <c r="AE98" s="2" t="str" cm="1">
        <f t="array" ref="AE98">IFERROR(IF(VLOOKUP(LEFT(M98,MIN(SEARCH({1,2,3,4,5,6,7,8,9,0},M98&amp;{1,2,3,4,5,6,7,8,9,0}))-1),Country_Codes!$N:$N,1,0)&gt;0,"PO Number may be incorrect",""),"")</f>
        <v/>
      </c>
      <c r="AF98" s="2" t="str">
        <f t="shared" si="34"/>
        <v/>
      </c>
      <c r="AG98" s="2" t="str">
        <f t="shared" si="35"/>
        <v/>
      </c>
      <c r="AH98" s="2" t="str">
        <f t="shared" si="36"/>
        <v/>
      </c>
      <c r="AI98" s="2" t="str" cm="1">
        <f t="array" ref="AI98">IF(G98="","",_xlfn.IFNA(_xlfn.IFS(L98=VLOOKUP(L98,Country_Codes!$M:$M,1,0)=TRUE,""),"Please check the country code"))</f>
        <v/>
      </c>
      <c r="AJ98" s="2" t="str">
        <f t="shared" si="37"/>
        <v/>
      </c>
      <c r="AK98" s="2"/>
      <c r="AM98" s="39">
        <f t="shared" si="43"/>
        <v>0</v>
      </c>
      <c r="AN98" s="39">
        <f t="shared" si="44"/>
        <v>0</v>
      </c>
      <c r="AO98" s="39">
        <f t="shared" si="45"/>
        <v>0</v>
      </c>
      <c r="AP98" s="39">
        <f t="shared" si="46"/>
        <v>0</v>
      </c>
      <c r="AQ98" s="39">
        <f t="shared" si="47"/>
        <v>0</v>
      </c>
      <c r="AV98" s="41">
        <v>45542</v>
      </c>
    </row>
    <row r="99" spans="1:48" ht="15.75" x14ac:dyDescent="0.25">
      <c r="A99" s="40">
        <v>45804</v>
      </c>
      <c r="B99" s="11" t="s">
        <v>1581</v>
      </c>
      <c r="C99" s="11" t="s">
        <v>11</v>
      </c>
      <c r="D99" s="11" t="s">
        <v>795</v>
      </c>
      <c r="E99" s="11" t="s">
        <v>1881</v>
      </c>
      <c r="F99" s="11" t="s">
        <v>531</v>
      </c>
      <c r="G99" s="11" t="s">
        <v>584</v>
      </c>
      <c r="H99" s="11" t="s">
        <v>1882</v>
      </c>
      <c r="I99" s="11" t="s">
        <v>1883</v>
      </c>
      <c r="J99" s="11" t="s">
        <v>147</v>
      </c>
      <c r="K99" s="11" t="s">
        <v>1884</v>
      </c>
      <c r="L99" s="11" t="s">
        <v>57</v>
      </c>
      <c r="M99" s="11" t="s">
        <v>1476</v>
      </c>
      <c r="N99" s="11"/>
      <c r="O99" s="11" t="s">
        <v>1885</v>
      </c>
      <c r="P99" s="11" t="s">
        <v>1886</v>
      </c>
      <c r="Q99" s="7"/>
      <c r="R99" s="2" t="str">
        <f t="shared" si="27"/>
        <v>Unique Record</v>
      </c>
      <c r="S99" s="2" t="str">
        <f t="shared" si="28"/>
        <v/>
      </c>
      <c r="T99" s="2" t="str">
        <f t="shared" si="29"/>
        <v/>
      </c>
      <c r="U99" s="2" t="str">
        <f t="shared" si="30"/>
        <v/>
      </c>
      <c r="V99" s="2" t="str">
        <f t="shared" si="31"/>
        <v/>
      </c>
      <c r="W99" s="2" t="str">
        <f t="shared" si="48"/>
        <v/>
      </c>
      <c r="X99" s="2" t="str" cm="1">
        <f t="array" ref="X99">IF((SUMPRODUCT(--ISNUMBER(SEARCH({"!","@","#","$","%","^","&amp;","~*","(",")","_","+","=","{","}","[","]","|","\",":",";","'","""","&lt;","&gt;",",",".","~?","/","~~","`"}, I99)))&gt;0)=TRUE,"Special Characters Found in City","")</f>
        <v/>
      </c>
      <c r="Y99" s="2" t="str" cm="1">
        <f t="array" ref="Y99">IF((SUMPRODUCT(--ISNUMBER(SEARCH({"!","@","#","$","%","^","~*","(",")","_","+","=","{","}","[","]","|","\",":",";","'","""","&lt;","&gt;","~?","/","~~","`"},F99)))&gt;0)=TRUE,"Special Characters Found in Account field","")</f>
        <v/>
      </c>
      <c r="Z99" s="2" t="str" cm="1">
        <f t="array" ref="Z99">IF(SUM(--ISNUMBER(SEARCH({1,2,3,4,5,6,7,8,9,0},MID(H99,(SEARCH(" E ",H99)-1),1))))+SUM(--ISNUMBER(SEARCH({1,2,3,4,5,6,7,8,9,0},MID(H99,(SEARCH(" E ",H99)+3),1))))=2,"",IF(SUM(--ISNUMBER(SEARCH({"Parte E","Apoquindo N"},H99)))&gt;0,"",IF(OR(RIGHT(H99,3)=" NE",RIGHT(H99,3)=" NW",RIGHT(H99,3)=" SW",RIGHT(H99,3)=" SE",RIGHT(H99,2)=" N",RIGHT(H99,2)=" E",RIGHT(H99,2)=" W",RIGHT(H99,2)=" S",LEFT(H99,3)="NE ",LEFT(H99,3)="NW ",LEFT(H99,3)="SW ",LEFT(H99,3)="SE ",LEFT(H99,2)="N ",LEFT(H99,2)="E ",LEFT(H99,2)="W ",LEFT(H99,2)="S "),"Directional Check",IF(SUM(--ISNUMBER(SEARCH({" N "," E "," W "," S "," NE "," NW "," SW "," SE ","N.E","N.W","S.W","S.E","E.","N.","S.","W."},H99)))&gt;0,"Directional Check",IF(SUM(--ISNUMBER(SEARCH({1,2,3,4,5,6,7,8,9,0},MID(H99,(SEARCH("nd ",H99)-1),1))))+SUM(--ISNUMBER(SEARCH({1,2,3,4,5,6,7,8,9,0},MID(H99,(SEARCH("rd ",H99)-1),1)))+SUM(--ISNUMBER(SEARCH({1,2,3,4,5,6,7,8,9,0},MID(H99,(SEARCH("st ",H99)-1),1))))+SUM(--ISNUMBER(SEARCH({1,2,3,4,5,6,7,8,9,0},MID(H99,(SEARCH("th ",H99)-1),1)))))&gt;0,"","")))))</f>
        <v/>
      </c>
      <c r="AA99" s="2" t="str">
        <f>IF(IF(L99="US",IFERROR(VLOOKUP(J99,Country_Codes!$B:$B,1,0)=J99,"US State Code Error"),IF(L99="CA",IFERROR(VLOOKUP(J99,Country_Codes!$E:$E,1,0)=J99,"Canada State Code Error"),IF(L99="BR",IFERROR(VLOOKUP(J99,Country_Codes!$H:$H,1,0)=J99,"Brazil State Code Error"),IF(L99="AU",IFERROR(VLOOKUP(J99,Country_Codes!$K:$K,1,0)=J99,"Australia State Code Error"),""))))=TRUE,"",IF(L99="US",IFERROR(VLOOKUP(J99,Country_Codes!$B:$B,1,0)=J99,"US State Code Error"),IF(L99="CA",IFERROR(VLOOKUP(J99,Country_Codes!$E:$E,1,0)=J99,"Canada State Code Error"),IF(L99="BR",IFERROR(VLOOKUP(J99,Country_Codes!$H:$H,1,0)=J99,"Brazil State Code Error"),IF(L99="AU",IFERROR(VLOOKUP(J99,Country_Codes!$K:$K,1,0)=J99,"Australia State Code Error"),"")))))</f>
        <v/>
      </c>
      <c r="AB99" s="2" t="str">
        <f t="shared" si="32"/>
        <v/>
      </c>
      <c r="AC99" s="2" t="str" cm="1">
        <f t="array" ref="AC99">IFERROR(_xlfn.IFS(IF(AND(LEN(I99)=0,ISBLANK(I99)=FALSE),"",ISNUMBER(SEARCH(I99,H99))),"City/Postal Code/Country Found in Address",IF(AND(LEN(K99)=0,ISBLANK(K99)=FALSE),"",ISNUMBER(SEARCH(K99,H99))),"City/Postal Code/Country Found in Address",IF(AND(LEN(L99)=0,ISBLANK(L99)=FALSE),"",ISNUMBER(SEARCH(", "&amp;L99,H99))),"City/Postal Code/Country Found in Address",IF(AND(LEN(J99)=0,ISBLANK(J99)=FALSE),"",ISNUMBER(SEARCH(", "&amp;J99,H99))),"City/Postal Code/Country Found in Address",IF(AND(LEN(L99)=0,ISBLANK(L99)=FALSE),"",ISNUMBER(SEARCH(","&amp;L99,H99))),"City/Postal Code/Country Found in Address",IF(AND(LEN(J99)=0,ISBLANK(J99)=FALSE),"",ISNUMBER(SEARCH(","&amp;J99,H99))),"City/Postal Code/Country Found in Address"),"")</f>
        <v/>
      </c>
      <c r="AD99" s="2" t="str">
        <f t="shared" si="33"/>
        <v/>
      </c>
      <c r="AE99" s="2" t="str" cm="1">
        <f t="array" ref="AE99">IFERROR(IF(VLOOKUP(LEFT(M99,MIN(SEARCH({1,2,3,4,5,6,7,8,9,0},M99&amp;{1,2,3,4,5,6,7,8,9,0}))-1),Country_Codes!$N:$N,1,0)&gt;0,"PO Number may be incorrect",""),"")</f>
        <v/>
      </c>
      <c r="AF99" s="2" t="str">
        <f t="shared" si="34"/>
        <v/>
      </c>
      <c r="AG99" s="2" t="str">
        <f t="shared" si="35"/>
        <v/>
      </c>
      <c r="AH99" s="2" t="str">
        <f t="shared" si="36"/>
        <v/>
      </c>
      <c r="AI99" s="2" t="str" cm="1">
        <f t="array" ref="AI99">IF(G99="","",_xlfn.IFNA(_xlfn.IFS(L99=VLOOKUP(L99,Country_Codes!$M:$M,1,0)=TRUE,""),"Please check the country code"))</f>
        <v/>
      </c>
      <c r="AJ99" s="2" t="str">
        <f t="shared" si="37"/>
        <v/>
      </c>
      <c r="AK99" s="2"/>
      <c r="AM99" s="39">
        <f t="shared" si="43"/>
        <v>0</v>
      </c>
      <c r="AN99" s="39">
        <f t="shared" si="44"/>
        <v>0</v>
      </c>
      <c r="AO99" s="39">
        <f t="shared" si="45"/>
        <v>0</v>
      </c>
      <c r="AP99" s="39">
        <f t="shared" si="46"/>
        <v>0</v>
      </c>
      <c r="AQ99" s="39">
        <f t="shared" si="47"/>
        <v>0</v>
      </c>
      <c r="AV99" s="41">
        <v>45543</v>
      </c>
    </row>
    <row r="100" spans="1:48" ht="15.75" x14ac:dyDescent="0.25">
      <c r="A100" s="40">
        <v>45653</v>
      </c>
      <c r="B100" s="11" t="s">
        <v>474</v>
      </c>
      <c r="C100" s="11" t="s">
        <v>3</v>
      </c>
      <c r="D100" s="11" t="s">
        <v>1887</v>
      </c>
      <c r="E100" s="11" t="s">
        <v>1888</v>
      </c>
      <c r="F100" s="11" t="s">
        <v>598</v>
      </c>
      <c r="G100" s="11" t="s">
        <v>625</v>
      </c>
      <c r="H100" s="11" t="s">
        <v>1889</v>
      </c>
      <c r="I100" s="11" t="s">
        <v>1890</v>
      </c>
      <c r="J100" s="11" t="s">
        <v>147</v>
      </c>
      <c r="K100" s="11" t="s">
        <v>1891</v>
      </c>
      <c r="L100" s="11" t="s">
        <v>57</v>
      </c>
      <c r="M100" s="11" t="s">
        <v>1482</v>
      </c>
      <c r="N100" s="11"/>
      <c r="O100" s="11" t="s">
        <v>1892</v>
      </c>
      <c r="P100" s="11" t="s">
        <v>1893</v>
      </c>
      <c r="Q100" s="7"/>
      <c r="R100" s="2" t="str">
        <f t="shared" si="27"/>
        <v>Unique Record</v>
      </c>
      <c r="S100" s="2" t="str">
        <f t="shared" si="28"/>
        <v/>
      </c>
      <c r="T100" s="2" t="str">
        <f t="shared" si="29"/>
        <v/>
      </c>
      <c r="U100" s="2" t="str">
        <f t="shared" si="30"/>
        <v/>
      </c>
      <c r="V100" s="2" t="str">
        <f t="shared" si="31"/>
        <v/>
      </c>
      <c r="W100" s="2" t="str">
        <f t="shared" si="48"/>
        <v/>
      </c>
      <c r="X100" s="2" t="str" cm="1">
        <f t="array" ref="X100">IF((SUMPRODUCT(--ISNUMBER(SEARCH({"!","@","#","$","%","^","&amp;","~*","(",")","_","+","=","{","}","[","]","|","\",":",";","'","""","&lt;","&gt;",",",".","~?","/","~~","`"}, I100)))&gt;0)=TRUE,"Special Characters Found in City","")</f>
        <v/>
      </c>
      <c r="Y100" s="2" t="str" cm="1">
        <f t="array" ref="Y100">IF((SUMPRODUCT(--ISNUMBER(SEARCH({"!","@","#","$","%","^","~*","(",")","_","+","=","{","}","[","]","|","\",":",";","'","""","&lt;","&gt;","~?","/","~~","`"},F100)))&gt;0)=TRUE,"Special Characters Found in Account field","")</f>
        <v/>
      </c>
      <c r="Z100" s="2" t="str" cm="1">
        <f t="array" ref="Z100">IF(SUM(--ISNUMBER(SEARCH({1,2,3,4,5,6,7,8,9,0},MID(H100,(SEARCH(" E ",H100)-1),1))))+SUM(--ISNUMBER(SEARCH({1,2,3,4,5,6,7,8,9,0},MID(H100,(SEARCH(" E ",H100)+3),1))))=2,"",IF(SUM(--ISNUMBER(SEARCH({"Parte E","Apoquindo N"},H100)))&gt;0,"",IF(OR(RIGHT(H100,3)=" NE",RIGHT(H100,3)=" NW",RIGHT(H100,3)=" SW",RIGHT(H100,3)=" SE",RIGHT(H100,2)=" N",RIGHT(H100,2)=" E",RIGHT(H100,2)=" W",RIGHT(H100,2)=" S",LEFT(H100,3)="NE ",LEFT(H100,3)="NW ",LEFT(H100,3)="SW ",LEFT(H100,3)="SE ",LEFT(H100,2)="N ",LEFT(H100,2)="E ",LEFT(H100,2)="W ",LEFT(H100,2)="S "),"Directional Check",IF(SUM(--ISNUMBER(SEARCH({" N "," E "," W "," S "," NE "," NW "," SW "," SE ","N.E","N.W","S.W","S.E","E.","N.","S.","W."},H100)))&gt;0,"Directional Check",IF(SUM(--ISNUMBER(SEARCH({1,2,3,4,5,6,7,8,9,0},MID(H100,(SEARCH("nd ",H100)-1),1))))+SUM(--ISNUMBER(SEARCH({1,2,3,4,5,6,7,8,9,0},MID(H100,(SEARCH("rd ",H100)-1),1)))+SUM(--ISNUMBER(SEARCH({1,2,3,4,5,6,7,8,9,0},MID(H100,(SEARCH("st ",H100)-1),1))))+SUM(--ISNUMBER(SEARCH({1,2,3,4,5,6,7,8,9,0},MID(H100,(SEARCH("th ",H100)-1),1)))))&gt;0,"","")))))</f>
        <v/>
      </c>
      <c r="AA100" s="2" t="str">
        <f>IF(IF(L100="US",IFERROR(VLOOKUP(J100,Country_Codes!$B:$B,1,0)=J100,"US State Code Error"),IF(L100="CA",IFERROR(VLOOKUP(J100,Country_Codes!$E:$E,1,0)=J100,"Canada State Code Error"),IF(L100="BR",IFERROR(VLOOKUP(J100,Country_Codes!$H:$H,1,0)=J100,"Brazil State Code Error"),IF(L100="AU",IFERROR(VLOOKUP(J100,Country_Codes!$K:$K,1,0)=J100,"Australia State Code Error"),""))))=TRUE,"",IF(L100="US",IFERROR(VLOOKUP(J100,Country_Codes!$B:$B,1,0)=J100,"US State Code Error"),IF(L100="CA",IFERROR(VLOOKUP(J100,Country_Codes!$E:$E,1,0)=J100,"Canada State Code Error"),IF(L100="BR",IFERROR(VLOOKUP(J100,Country_Codes!$H:$H,1,0)=J100,"Brazil State Code Error"),IF(L100="AU",IFERROR(VLOOKUP(J100,Country_Codes!$K:$K,1,0)=J100,"Australia State Code Error"),"")))))</f>
        <v/>
      </c>
      <c r="AB100" s="2" t="str">
        <f t="shared" si="32"/>
        <v/>
      </c>
      <c r="AC100" s="2" t="str" cm="1">
        <f t="array" ref="AC100">IFERROR(_xlfn.IFS(IF(AND(LEN(I100)=0,ISBLANK(I100)=FALSE),"",ISNUMBER(SEARCH(I100,H100))),"City/Postal Code/Country Found in Address",IF(AND(LEN(K100)=0,ISBLANK(K100)=FALSE),"",ISNUMBER(SEARCH(K100,H100))),"City/Postal Code/Country Found in Address",IF(AND(LEN(L100)=0,ISBLANK(L100)=FALSE),"",ISNUMBER(SEARCH(", "&amp;L100,H100))),"City/Postal Code/Country Found in Address",IF(AND(LEN(J100)=0,ISBLANK(J100)=FALSE),"",ISNUMBER(SEARCH(", "&amp;J100,H100))),"City/Postal Code/Country Found in Address",IF(AND(LEN(L100)=0,ISBLANK(L100)=FALSE),"",ISNUMBER(SEARCH(","&amp;L100,H100))),"City/Postal Code/Country Found in Address",IF(AND(LEN(J100)=0,ISBLANK(J100)=FALSE),"",ISNUMBER(SEARCH(","&amp;J100,H100))),"City/Postal Code/Country Found in Address"),"")</f>
        <v/>
      </c>
      <c r="AD100" s="2" t="str">
        <f t="shared" si="33"/>
        <v/>
      </c>
      <c r="AE100" s="2" t="str" cm="1">
        <f t="array" ref="AE100">IFERROR(IF(VLOOKUP(LEFT(M100,MIN(SEARCH({1,2,3,4,5,6,7,8,9,0},M100&amp;{1,2,3,4,5,6,7,8,9,0}))-1),Country_Codes!$N:$N,1,0)&gt;0,"PO Number may be incorrect",""),"")</f>
        <v/>
      </c>
      <c r="AF100" s="2" t="str">
        <f t="shared" si="34"/>
        <v/>
      </c>
      <c r="AG100" s="2" t="str">
        <f t="shared" si="35"/>
        <v/>
      </c>
      <c r="AH100" s="2" t="str">
        <f t="shared" si="36"/>
        <v/>
      </c>
      <c r="AI100" s="2" t="str" cm="1">
        <f t="array" ref="AI100">IF(G100="","",_xlfn.IFNA(_xlfn.IFS(L100=VLOOKUP(L100,Country_Codes!$M:$M,1,0)=TRUE,""),"Please check the country code"))</f>
        <v/>
      </c>
      <c r="AJ100" s="2" t="str">
        <f t="shared" si="37"/>
        <v/>
      </c>
      <c r="AK100" s="2"/>
      <c r="AM100" s="39">
        <f t="shared" si="43"/>
        <v>0</v>
      </c>
      <c r="AN100" s="39">
        <f t="shared" si="44"/>
        <v>0</v>
      </c>
      <c r="AO100" s="39">
        <f t="shared" si="45"/>
        <v>0</v>
      </c>
      <c r="AP100" s="39">
        <f t="shared" si="46"/>
        <v>0</v>
      </c>
      <c r="AQ100" s="39">
        <f t="shared" si="47"/>
        <v>0</v>
      </c>
      <c r="AV100" s="41">
        <v>45544</v>
      </c>
    </row>
    <row r="101" spans="1:48" ht="15.75" x14ac:dyDescent="0.25">
      <c r="A101" s="40">
        <v>46060</v>
      </c>
      <c r="B101" s="11" t="s">
        <v>475</v>
      </c>
      <c r="C101" s="11" t="s">
        <v>11</v>
      </c>
      <c r="D101" s="11" t="s">
        <v>1894</v>
      </c>
      <c r="E101" s="11" t="s">
        <v>1895</v>
      </c>
      <c r="F101" s="11" t="s">
        <v>588</v>
      </c>
      <c r="G101" s="11" t="s">
        <v>498</v>
      </c>
      <c r="H101" s="11" t="s">
        <v>1896</v>
      </c>
      <c r="I101" s="11" t="s">
        <v>1897</v>
      </c>
      <c r="J101" s="11" t="s">
        <v>72</v>
      </c>
      <c r="K101" s="11" t="s">
        <v>1898</v>
      </c>
      <c r="L101" s="11" t="s">
        <v>33</v>
      </c>
      <c r="M101" s="11" t="s">
        <v>848</v>
      </c>
      <c r="N101" s="11"/>
      <c r="O101" s="11" t="s">
        <v>1899</v>
      </c>
      <c r="P101" s="11" t="s">
        <v>1900</v>
      </c>
      <c r="Q101" s="7"/>
      <c r="R101" s="2" t="str">
        <f t="shared" si="27"/>
        <v>Unique Record</v>
      </c>
      <c r="S101" s="2" t="str">
        <f t="shared" si="28"/>
        <v/>
      </c>
      <c r="T101" s="2" t="str">
        <f t="shared" si="29"/>
        <v/>
      </c>
      <c r="U101" s="2" t="str">
        <f t="shared" si="30"/>
        <v/>
      </c>
      <c r="V101" s="2" t="str">
        <f t="shared" si="31"/>
        <v/>
      </c>
      <c r="W101" s="2" t="str">
        <f t="shared" si="48"/>
        <v/>
      </c>
      <c r="X101" s="2" t="str" cm="1">
        <f t="array" ref="X101">IF((SUMPRODUCT(--ISNUMBER(SEARCH({"!","@","#","$","%","^","&amp;","~*","(",")","_","+","=","{","}","[","]","|","\",":",";","'","""","&lt;","&gt;",",",".","~?","/","~~","`"}, I101)))&gt;0)=TRUE,"Special Characters Found in City","")</f>
        <v/>
      </c>
      <c r="Y101" s="2" t="str" cm="1">
        <f t="array" ref="Y101">IF((SUMPRODUCT(--ISNUMBER(SEARCH({"!","@","#","$","%","^","~*","(",")","_","+","=","{","}","[","]","|","\",":",";","'","""","&lt;","&gt;","~?","/","~~","`"},F101)))&gt;0)=TRUE,"Special Characters Found in Account field","")</f>
        <v/>
      </c>
      <c r="Z101" s="2" t="str" cm="1">
        <f t="array" ref="Z101">IF(SUM(--ISNUMBER(SEARCH({1,2,3,4,5,6,7,8,9,0},MID(H101,(SEARCH(" E ",H101)-1),1))))+SUM(--ISNUMBER(SEARCH({1,2,3,4,5,6,7,8,9,0},MID(H101,(SEARCH(" E ",H101)+3),1))))=2,"",IF(SUM(--ISNUMBER(SEARCH({"Parte E","Apoquindo N"},H101)))&gt;0,"",IF(OR(RIGHT(H101,3)=" NE",RIGHT(H101,3)=" NW",RIGHT(H101,3)=" SW",RIGHT(H101,3)=" SE",RIGHT(H101,2)=" N",RIGHT(H101,2)=" E",RIGHT(H101,2)=" W",RIGHT(H101,2)=" S",LEFT(H101,3)="NE ",LEFT(H101,3)="NW ",LEFT(H101,3)="SW ",LEFT(H101,3)="SE ",LEFT(H101,2)="N ",LEFT(H101,2)="E ",LEFT(H101,2)="W ",LEFT(H101,2)="S "),"Directional Check",IF(SUM(--ISNUMBER(SEARCH({" N "," E "," W "," S "," NE "," NW "," SW "," SE ","N.E","N.W","S.W","S.E","E.","N.","S.","W."},H101)))&gt;0,"Directional Check",IF(SUM(--ISNUMBER(SEARCH({1,2,3,4,5,6,7,8,9,0},MID(H101,(SEARCH("nd ",H101)-1),1))))+SUM(--ISNUMBER(SEARCH({1,2,3,4,5,6,7,8,9,0},MID(H101,(SEARCH("rd ",H101)-1),1)))+SUM(--ISNUMBER(SEARCH({1,2,3,4,5,6,7,8,9,0},MID(H101,(SEARCH("st ",H101)-1),1))))+SUM(--ISNUMBER(SEARCH({1,2,3,4,5,6,7,8,9,0},MID(H101,(SEARCH("th ",H101)-1),1)))))&gt;0,"","")))))</f>
        <v/>
      </c>
      <c r="AA101" s="2" t="str">
        <f>IF(IF(L101="US",IFERROR(VLOOKUP(J101,Country_Codes!$B:$B,1,0)=J101,"US State Code Error"),IF(L101="CA",IFERROR(VLOOKUP(J101,Country_Codes!$E:$E,1,0)=J101,"Canada State Code Error"),IF(L101="BR",IFERROR(VLOOKUP(J101,Country_Codes!$H:$H,1,0)=J101,"Brazil State Code Error"),IF(L101="AU",IFERROR(VLOOKUP(J101,Country_Codes!$K:$K,1,0)=J101,"Australia State Code Error"),""))))=TRUE,"",IF(L101="US",IFERROR(VLOOKUP(J101,Country_Codes!$B:$B,1,0)=J101,"US State Code Error"),IF(L101="CA",IFERROR(VLOOKUP(J101,Country_Codes!$E:$E,1,0)=J101,"Canada State Code Error"),IF(L101="BR",IFERROR(VLOOKUP(J101,Country_Codes!$H:$H,1,0)=J101,"Brazil State Code Error"),IF(L101="AU",IFERROR(VLOOKUP(J101,Country_Codes!$K:$K,1,0)=J101,"Australia State Code Error"),"")))))</f>
        <v/>
      </c>
      <c r="AB101" s="2" t="str">
        <f t="shared" si="32"/>
        <v/>
      </c>
      <c r="AC101" s="2" t="str" cm="1">
        <f t="array" ref="AC101">IFERROR(_xlfn.IFS(IF(AND(LEN(I101)=0,ISBLANK(I101)=FALSE),"",ISNUMBER(SEARCH(I101,H101))),"City/Postal Code/Country Found in Address",IF(AND(LEN(K101)=0,ISBLANK(K101)=FALSE),"",ISNUMBER(SEARCH(K101,H101))),"City/Postal Code/Country Found in Address",IF(AND(LEN(L101)=0,ISBLANK(L101)=FALSE),"",ISNUMBER(SEARCH(", "&amp;L101,H101))),"City/Postal Code/Country Found in Address",IF(AND(LEN(J101)=0,ISBLANK(J101)=FALSE),"",ISNUMBER(SEARCH(", "&amp;J101,H101))),"City/Postal Code/Country Found in Address",IF(AND(LEN(L101)=0,ISBLANK(L101)=FALSE),"",ISNUMBER(SEARCH(","&amp;L101,H101))),"City/Postal Code/Country Found in Address",IF(AND(LEN(J101)=0,ISBLANK(J101)=FALSE),"",ISNUMBER(SEARCH(","&amp;J101,H101))),"City/Postal Code/Country Found in Address"),"")</f>
        <v/>
      </c>
      <c r="AD101" s="2" t="str">
        <f t="shared" si="33"/>
        <v/>
      </c>
      <c r="AE101" s="2" t="str" cm="1">
        <f t="array" ref="AE101">IFERROR(IF(VLOOKUP(LEFT(M101,MIN(SEARCH({1,2,3,4,5,6,7,8,9,0},M101&amp;{1,2,3,4,5,6,7,8,9,0}))-1),Country_Codes!$N:$N,1,0)&gt;0,"PO Number may be incorrect",""),"")</f>
        <v/>
      </c>
      <c r="AF101" s="2" t="str">
        <f t="shared" si="34"/>
        <v/>
      </c>
      <c r="AG101" s="2" t="str">
        <f t="shared" si="35"/>
        <v/>
      </c>
      <c r="AH101" s="2" t="str">
        <f t="shared" si="36"/>
        <v/>
      </c>
      <c r="AI101" s="2" t="str" cm="1">
        <f t="array" ref="AI101">IF(G101="","",_xlfn.IFNA(_xlfn.IFS(L101=VLOOKUP(L101,Country_Codes!$M:$M,1,0)=TRUE,""),"Please check the country code"))</f>
        <v/>
      </c>
      <c r="AJ101" s="2" t="str">
        <f t="shared" si="37"/>
        <v/>
      </c>
      <c r="AK101" s="2"/>
      <c r="AM101" s="39">
        <f t="shared" si="43"/>
        <v>0</v>
      </c>
      <c r="AN101" s="39">
        <f t="shared" si="44"/>
        <v>0</v>
      </c>
      <c r="AO101" s="39">
        <f t="shared" si="45"/>
        <v>0</v>
      </c>
      <c r="AP101" s="39">
        <f t="shared" si="46"/>
        <v>0</v>
      </c>
      <c r="AQ101" s="39">
        <f t="shared" si="47"/>
        <v>0</v>
      </c>
      <c r="AV101" s="41">
        <v>45545</v>
      </c>
    </row>
    <row r="102" spans="1:48" ht="15.75" x14ac:dyDescent="0.25">
      <c r="A102" s="40">
        <v>45562</v>
      </c>
      <c r="B102" s="11" t="s">
        <v>474</v>
      </c>
      <c r="C102" s="11" t="s">
        <v>12</v>
      </c>
      <c r="D102" s="11" t="s">
        <v>1901</v>
      </c>
      <c r="E102" s="11" t="s">
        <v>1902</v>
      </c>
      <c r="F102" s="11" t="s">
        <v>488</v>
      </c>
      <c r="G102" s="11" t="s">
        <v>495</v>
      </c>
      <c r="H102" s="11" t="s">
        <v>1903</v>
      </c>
      <c r="I102" s="11" t="s">
        <v>1904</v>
      </c>
      <c r="J102" s="11" t="s">
        <v>133</v>
      </c>
      <c r="K102" s="11" t="s">
        <v>1905</v>
      </c>
      <c r="L102" s="11" t="s">
        <v>33</v>
      </c>
      <c r="M102" s="11" t="s">
        <v>1906</v>
      </c>
      <c r="N102" s="11"/>
      <c r="O102" s="11" t="s">
        <v>1907</v>
      </c>
      <c r="P102" s="11" t="s">
        <v>1908</v>
      </c>
      <c r="Q102" s="7"/>
      <c r="R102" s="2" t="str">
        <f t="shared" si="27"/>
        <v>Unique Record</v>
      </c>
      <c r="S102" s="2" t="str">
        <f t="shared" si="28"/>
        <v/>
      </c>
      <c r="T102" s="2" t="str">
        <f t="shared" si="29"/>
        <v/>
      </c>
      <c r="U102" s="2" t="str">
        <f t="shared" si="30"/>
        <v/>
      </c>
      <c r="V102" s="2" t="str">
        <f t="shared" si="31"/>
        <v/>
      </c>
      <c r="W102" s="2" t="str">
        <f t="shared" si="48"/>
        <v/>
      </c>
      <c r="X102" s="2" t="str" cm="1">
        <f t="array" ref="X102">IF((SUMPRODUCT(--ISNUMBER(SEARCH({"!","@","#","$","%","^","&amp;","~*","(",")","_","+","=","{","}","[","]","|","\",":",";","'","""","&lt;","&gt;",",",".","~?","/","~~","`"}, I102)))&gt;0)=TRUE,"Special Characters Found in City","")</f>
        <v/>
      </c>
      <c r="Y102" s="2" t="str" cm="1">
        <f t="array" ref="Y102">IF((SUMPRODUCT(--ISNUMBER(SEARCH({"!","@","#","$","%","^","~*","(",")","_","+","=","{","}","[","]","|","\",":",";","'","""","&lt;","&gt;","~?","/","~~","`"},F102)))&gt;0)=TRUE,"Special Characters Found in Account field","")</f>
        <v/>
      </c>
      <c r="Z102" s="2" t="str" cm="1">
        <f t="array" ref="Z102">IF(SUM(--ISNUMBER(SEARCH({1,2,3,4,5,6,7,8,9,0},MID(H102,(SEARCH(" E ",H102)-1),1))))+SUM(--ISNUMBER(SEARCH({1,2,3,4,5,6,7,8,9,0},MID(H102,(SEARCH(" E ",H102)+3),1))))=2,"",IF(SUM(--ISNUMBER(SEARCH({"Parte E","Apoquindo N"},H102)))&gt;0,"",IF(OR(RIGHT(H102,3)=" NE",RIGHT(H102,3)=" NW",RIGHT(H102,3)=" SW",RIGHT(H102,3)=" SE",RIGHT(H102,2)=" N",RIGHT(H102,2)=" E",RIGHT(H102,2)=" W",RIGHT(H102,2)=" S",LEFT(H102,3)="NE ",LEFT(H102,3)="NW ",LEFT(H102,3)="SW ",LEFT(H102,3)="SE ",LEFT(H102,2)="N ",LEFT(H102,2)="E ",LEFT(H102,2)="W ",LEFT(H102,2)="S "),"Directional Check",IF(SUM(--ISNUMBER(SEARCH({" N "," E "," W "," S "," NE "," NW "," SW "," SE ","N.E","N.W","S.W","S.E","E.","N.","S.","W."},H102)))&gt;0,"Directional Check",IF(SUM(--ISNUMBER(SEARCH({1,2,3,4,5,6,7,8,9,0},MID(H102,(SEARCH("nd ",H102)-1),1))))+SUM(--ISNUMBER(SEARCH({1,2,3,4,5,6,7,8,9,0},MID(H102,(SEARCH("rd ",H102)-1),1)))+SUM(--ISNUMBER(SEARCH({1,2,3,4,5,6,7,8,9,0},MID(H102,(SEARCH("st ",H102)-1),1))))+SUM(--ISNUMBER(SEARCH({1,2,3,4,5,6,7,8,9,0},MID(H102,(SEARCH("th ",H102)-1),1)))))&gt;0,"","")))))</f>
        <v/>
      </c>
      <c r="AA102" s="2" t="str">
        <f>IF(IF(L102="US",IFERROR(VLOOKUP(J102,Country_Codes!$B:$B,1,0)=J102,"US State Code Error"),IF(L102="CA",IFERROR(VLOOKUP(J102,Country_Codes!$E:$E,1,0)=J102,"Canada State Code Error"),IF(L102="BR",IFERROR(VLOOKUP(J102,Country_Codes!$H:$H,1,0)=J102,"Brazil State Code Error"),IF(L102="AU",IFERROR(VLOOKUP(J102,Country_Codes!$K:$K,1,0)=J102,"Australia State Code Error"),""))))=TRUE,"",IF(L102="US",IFERROR(VLOOKUP(J102,Country_Codes!$B:$B,1,0)=J102,"US State Code Error"),IF(L102="CA",IFERROR(VLOOKUP(J102,Country_Codes!$E:$E,1,0)=J102,"Canada State Code Error"),IF(L102="BR",IFERROR(VLOOKUP(J102,Country_Codes!$H:$H,1,0)=J102,"Brazil State Code Error"),IF(L102="AU",IFERROR(VLOOKUP(J102,Country_Codes!$K:$K,1,0)=J102,"Australia State Code Error"),"")))))</f>
        <v/>
      </c>
      <c r="AB102" s="2" t="str">
        <f t="shared" si="32"/>
        <v/>
      </c>
      <c r="AC102" s="2" t="str" cm="1">
        <f t="array" ref="AC102">IFERROR(_xlfn.IFS(IF(AND(LEN(I102)=0,ISBLANK(I102)=FALSE),"",ISNUMBER(SEARCH(I102,H102))),"City/Postal Code/Country Found in Address",IF(AND(LEN(K102)=0,ISBLANK(K102)=FALSE),"",ISNUMBER(SEARCH(K102,H102))),"City/Postal Code/Country Found in Address",IF(AND(LEN(L102)=0,ISBLANK(L102)=FALSE),"",ISNUMBER(SEARCH(", "&amp;L102,H102))),"City/Postal Code/Country Found in Address",IF(AND(LEN(J102)=0,ISBLANK(J102)=FALSE),"",ISNUMBER(SEARCH(", "&amp;J102,H102))),"City/Postal Code/Country Found in Address",IF(AND(LEN(L102)=0,ISBLANK(L102)=FALSE),"",ISNUMBER(SEARCH(","&amp;L102,H102))),"City/Postal Code/Country Found in Address",IF(AND(LEN(J102)=0,ISBLANK(J102)=FALSE),"",ISNUMBER(SEARCH(","&amp;J102,H102))),"City/Postal Code/Country Found in Address"),"")</f>
        <v/>
      </c>
      <c r="AD102" s="2" t="str">
        <f t="shared" si="33"/>
        <v/>
      </c>
      <c r="AE102" s="2" t="str" cm="1">
        <f t="array" ref="AE102">IFERROR(IF(VLOOKUP(LEFT(M102,MIN(SEARCH({1,2,3,4,5,6,7,8,9,0},M102&amp;{1,2,3,4,5,6,7,8,9,0}))-1),Country_Codes!$N:$N,1,0)&gt;0,"PO Number may be incorrect",""),"")</f>
        <v/>
      </c>
      <c r="AF102" s="2" t="str">
        <f t="shared" si="34"/>
        <v/>
      </c>
      <c r="AG102" s="2" t="str">
        <f t="shared" si="35"/>
        <v/>
      </c>
      <c r="AH102" s="2" t="str">
        <f t="shared" si="36"/>
        <v/>
      </c>
      <c r="AI102" s="2" t="str" cm="1">
        <f t="array" ref="AI102">IF(G102="","",_xlfn.IFNA(_xlfn.IFS(L102=VLOOKUP(L102,Country_Codes!$M:$M,1,0)=TRUE,""),"Please check the country code"))</f>
        <v/>
      </c>
      <c r="AJ102" s="2" t="str">
        <f t="shared" si="37"/>
        <v/>
      </c>
      <c r="AK102" s="2"/>
      <c r="AM102" s="39">
        <f t="shared" si="43"/>
        <v>0</v>
      </c>
      <c r="AN102" s="39">
        <f t="shared" si="44"/>
        <v>0</v>
      </c>
      <c r="AO102" s="39">
        <f t="shared" si="45"/>
        <v>0</v>
      </c>
      <c r="AP102" s="39">
        <f t="shared" si="46"/>
        <v>0</v>
      </c>
      <c r="AQ102" s="39">
        <f t="shared" si="47"/>
        <v>0</v>
      </c>
      <c r="AV102" s="41">
        <v>45546</v>
      </c>
    </row>
    <row r="103" spans="1:48" ht="15.75" x14ac:dyDescent="0.25">
      <c r="A103" s="40">
        <v>45902</v>
      </c>
      <c r="B103" s="11" t="s">
        <v>475</v>
      </c>
      <c r="C103" s="11" t="s">
        <v>12</v>
      </c>
      <c r="D103" s="11" t="s">
        <v>1909</v>
      </c>
      <c r="E103" s="11" t="s">
        <v>1910</v>
      </c>
      <c r="F103" s="11" t="s">
        <v>574</v>
      </c>
      <c r="G103" s="11" t="s">
        <v>625</v>
      </c>
      <c r="H103" s="11" t="s">
        <v>1911</v>
      </c>
      <c r="I103" s="11" t="s">
        <v>1912</v>
      </c>
      <c r="J103" s="11"/>
      <c r="K103" s="11" t="s">
        <v>1913</v>
      </c>
      <c r="L103" s="11" t="s">
        <v>46</v>
      </c>
      <c r="M103" s="11" t="s">
        <v>1914</v>
      </c>
      <c r="N103" s="11"/>
      <c r="O103" s="11" t="s">
        <v>1915</v>
      </c>
      <c r="P103" s="11" t="s">
        <v>1916</v>
      </c>
      <c r="Q103" s="7"/>
      <c r="R103" s="2" t="str">
        <f t="shared" si="27"/>
        <v>Unique Record</v>
      </c>
      <c r="S103" s="2" t="str">
        <f t="shared" si="28"/>
        <v/>
      </c>
      <c r="T103" s="2" t="str">
        <f t="shared" si="29"/>
        <v/>
      </c>
      <c r="U103" s="2" t="str">
        <f t="shared" si="30"/>
        <v/>
      </c>
      <c r="V103" s="2" t="str">
        <f t="shared" si="31"/>
        <v/>
      </c>
      <c r="W103" s="2" t="str">
        <f t="shared" si="48"/>
        <v/>
      </c>
      <c r="X103" s="2" t="str" cm="1">
        <f t="array" ref="X103">IF((SUMPRODUCT(--ISNUMBER(SEARCH({"!","@","#","$","%","^","&amp;","~*","(",")","_","+","=","{","}","[","]","|","\",":",";","'","""","&lt;","&gt;",",",".","~?","/","~~","`"}, I103)))&gt;0)=TRUE,"Special Characters Found in City","")</f>
        <v/>
      </c>
      <c r="Y103" s="2" t="str" cm="1">
        <f t="array" ref="Y103">IF((SUMPRODUCT(--ISNUMBER(SEARCH({"!","@","#","$","%","^","~*","(",")","_","+","=","{","}","[","]","|","\",":",";","'","""","&lt;","&gt;","~?","/","~~","`"},F103)))&gt;0)=TRUE,"Special Characters Found in Account field","")</f>
        <v/>
      </c>
      <c r="Z103" s="2" t="str" cm="1">
        <f t="array" ref="Z103">IF(SUM(--ISNUMBER(SEARCH({1,2,3,4,5,6,7,8,9,0},MID(H103,(SEARCH(" E ",H103)-1),1))))+SUM(--ISNUMBER(SEARCH({1,2,3,4,5,6,7,8,9,0},MID(H103,(SEARCH(" E ",H103)+3),1))))=2,"",IF(SUM(--ISNUMBER(SEARCH({"Parte E","Apoquindo N"},H103)))&gt;0,"",IF(OR(RIGHT(H103,3)=" NE",RIGHT(H103,3)=" NW",RIGHT(H103,3)=" SW",RIGHT(H103,3)=" SE",RIGHT(H103,2)=" N",RIGHT(H103,2)=" E",RIGHT(H103,2)=" W",RIGHT(H103,2)=" S",LEFT(H103,3)="NE ",LEFT(H103,3)="NW ",LEFT(H103,3)="SW ",LEFT(H103,3)="SE ",LEFT(H103,2)="N ",LEFT(H103,2)="E ",LEFT(H103,2)="W ",LEFT(H103,2)="S "),"Directional Check",IF(SUM(--ISNUMBER(SEARCH({" N "," E "," W "," S "," NE "," NW "," SW "," SE ","N.E","N.W","S.W","S.E","E.","N.","S.","W."},H103)))&gt;0,"Directional Check",IF(SUM(--ISNUMBER(SEARCH({1,2,3,4,5,6,7,8,9,0},MID(H103,(SEARCH("nd ",H103)-1),1))))+SUM(--ISNUMBER(SEARCH({1,2,3,4,5,6,7,8,9,0},MID(H103,(SEARCH("rd ",H103)-1),1)))+SUM(--ISNUMBER(SEARCH({1,2,3,4,5,6,7,8,9,0},MID(H103,(SEARCH("st ",H103)-1),1))))+SUM(--ISNUMBER(SEARCH({1,2,3,4,5,6,7,8,9,0},MID(H103,(SEARCH("th ",H103)-1),1)))))&gt;0,"","")))))</f>
        <v/>
      </c>
      <c r="AA103" s="2" t="str">
        <f>IF(IF(L103="US",IFERROR(VLOOKUP(J103,Country_Codes!$B:$B,1,0)=J103,"US State Code Error"),IF(L103="CA",IFERROR(VLOOKUP(J103,Country_Codes!$E:$E,1,0)=J103,"Canada State Code Error"),IF(L103="BR",IFERROR(VLOOKUP(J103,Country_Codes!$H:$H,1,0)=J103,"Brazil State Code Error"),IF(L103="AU",IFERROR(VLOOKUP(J103,Country_Codes!$K:$K,1,0)=J103,"Australia State Code Error"),""))))=TRUE,"",IF(L103="US",IFERROR(VLOOKUP(J103,Country_Codes!$B:$B,1,0)=J103,"US State Code Error"),IF(L103="CA",IFERROR(VLOOKUP(J103,Country_Codes!$E:$E,1,0)=J103,"Canada State Code Error"),IF(L103="BR",IFERROR(VLOOKUP(J103,Country_Codes!$H:$H,1,0)=J103,"Brazil State Code Error"),IF(L103="AU",IFERROR(VLOOKUP(J103,Country_Codes!$K:$K,1,0)=J103,"Australia State Code Error"),"")))))</f>
        <v/>
      </c>
      <c r="AB103" s="2" t="str">
        <f t="shared" si="32"/>
        <v/>
      </c>
      <c r="AC103" s="2" t="str" cm="1">
        <f t="array" ref="AC103">IFERROR(_xlfn.IFS(IF(AND(LEN(I103)=0,ISBLANK(I103)=FALSE),"",ISNUMBER(SEARCH(I103,H103))),"City/Postal Code/Country Found in Address",IF(AND(LEN(K103)=0,ISBLANK(K103)=FALSE),"",ISNUMBER(SEARCH(K103,H103))),"City/Postal Code/Country Found in Address",IF(AND(LEN(L103)=0,ISBLANK(L103)=FALSE),"",ISNUMBER(SEARCH(", "&amp;L103,H103))),"City/Postal Code/Country Found in Address",IF(AND(LEN(J103)=0,ISBLANK(J103)=FALSE),"",ISNUMBER(SEARCH(", "&amp;J103,H103))),"City/Postal Code/Country Found in Address",IF(AND(LEN(L103)=0,ISBLANK(L103)=FALSE),"",ISNUMBER(SEARCH(","&amp;L103,H103))),"City/Postal Code/Country Found in Address",IF(AND(LEN(J103)=0,ISBLANK(J103)=FALSE),"",ISNUMBER(SEARCH(","&amp;J103,H103))),"City/Postal Code/Country Found in Address"),"")</f>
        <v/>
      </c>
      <c r="AD103" s="2" t="str">
        <f t="shared" si="33"/>
        <v/>
      </c>
      <c r="AE103" s="2" t="str" cm="1">
        <f t="array" ref="AE103">IFERROR(IF(VLOOKUP(LEFT(M103,MIN(SEARCH({1,2,3,4,5,6,7,8,9,0},M103&amp;{1,2,3,4,5,6,7,8,9,0}))-1),Country_Codes!$N:$N,1,0)&gt;0,"PO Number may be incorrect",""),"")</f>
        <v/>
      </c>
      <c r="AF103" s="2" t="str">
        <f t="shared" si="34"/>
        <v/>
      </c>
      <c r="AG103" s="2" t="str">
        <f t="shared" si="35"/>
        <v/>
      </c>
      <c r="AH103" s="2" t="str">
        <f t="shared" si="36"/>
        <v/>
      </c>
      <c r="AI103" s="2" t="str" cm="1">
        <f t="array" ref="AI103">IF(G103="","",_xlfn.IFNA(_xlfn.IFS(L103=VLOOKUP(L103,Country_Codes!$M:$M,1,0)=TRUE,""),"Please check the country code"))</f>
        <v/>
      </c>
      <c r="AJ103" s="2" t="str">
        <f t="shared" si="37"/>
        <v/>
      </c>
      <c r="AK103" s="2"/>
      <c r="AM103" s="39">
        <f t="shared" si="43"/>
        <v>0</v>
      </c>
      <c r="AN103" s="39">
        <f t="shared" si="44"/>
        <v>0</v>
      </c>
      <c r="AO103" s="39">
        <f t="shared" si="45"/>
        <v>0</v>
      </c>
      <c r="AP103" s="39">
        <f t="shared" si="46"/>
        <v>0</v>
      </c>
      <c r="AQ103" s="39">
        <f t="shared" si="47"/>
        <v>0</v>
      </c>
      <c r="AV103" s="41">
        <v>45547</v>
      </c>
    </row>
    <row r="104" spans="1:48" ht="15.75" x14ac:dyDescent="0.25">
      <c r="A104" s="40">
        <v>46046</v>
      </c>
      <c r="B104" s="11" t="s">
        <v>475</v>
      </c>
      <c r="C104" s="11" t="s">
        <v>12</v>
      </c>
      <c r="D104" s="11" t="s">
        <v>1917</v>
      </c>
      <c r="E104" s="11" t="s">
        <v>1918</v>
      </c>
      <c r="F104" s="11" t="s">
        <v>598</v>
      </c>
      <c r="G104" s="11" t="s">
        <v>493</v>
      </c>
      <c r="H104" s="11" t="s">
        <v>1919</v>
      </c>
      <c r="I104" s="11" t="s">
        <v>1920</v>
      </c>
      <c r="J104" s="11" t="s">
        <v>147</v>
      </c>
      <c r="K104" s="11" t="s">
        <v>1921</v>
      </c>
      <c r="L104" s="11" t="s">
        <v>57</v>
      </c>
      <c r="M104" s="11" t="s">
        <v>1922</v>
      </c>
      <c r="N104" s="11"/>
      <c r="O104" s="11" t="s">
        <v>1923</v>
      </c>
      <c r="P104" s="11" t="s">
        <v>1924</v>
      </c>
      <c r="Q104" s="7"/>
      <c r="R104" s="2" t="str">
        <f t="shared" si="27"/>
        <v>Unique Record</v>
      </c>
      <c r="S104" s="2" t="str">
        <f t="shared" si="28"/>
        <v/>
      </c>
      <c r="T104" s="2" t="str">
        <f t="shared" si="29"/>
        <v/>
      </c>
      <c r="U104" s="2" t="str">
        <f t="shared" si="30"/>
        <v/>
      </c>
      <c r="V104" s="2" t="str">
        <f t="shared" si="31"/>
        <v/>
      </c>
      <c r="W104" s="2" t="str">
        <f t="shared" si="48"/>
        <v/>
      </c>
      <c r="X104" s="2" t="str" cm="1">
        <f t="array" ref="X104">IF((SUMPRODUCT(--ISNUMBER(SEARCH({"!","@","#","$","%","^","&amp;","~*","(",")","_","+","=","{","}","[","]","|","\",":",";","'","""","&lt;","&gt;",",",".","~?","/","~~","`"}, I104)))&gt;0)=TRUE,"Special Characters Found in City","")</f>
        <v/>
      </c>
      <c r="Y104" s="2" t="str" cm="1">
        <f t="array" ref="Y104">IF((SUMPRODUCT(--ISNUMBER(SEARCH({"!","@","#","$","%","^","~*","(",")","_","+","=","{","}","[","]","|","\",":",";","'","""","&lt;","&gt;","~?","/","~~","`"},F104)))&gt;0)=TRUE,"Special Characters Found in Account field","")</f>
        <v/>
      </c>
      <c r="Z104" s="2" t="str" cm="1">
        <f t="array" ref="Z104">IF(SUM(--ISNUMBER(SEARCH({1,2,3,4,5,6,7,8,9,0},MID(H104,(SEARCH(" E ",H104)-1),1))))+SUM(--ISNUMBER(SEARCH({1,2,3,4,5,6,7,8,9,0},MID(H104,(SEARCH(" E ",H104)+3),1))))=2,"",IF(SUM(--ISNUMBER(SEARCH({"Parte E","Apoquindo N"},H104)))&gt;0,"",IF(OR(RIGHT(H104,3)=" NE",RIGHT(H104,3)=" NW",RIGHT(H104,3)=" SW",RIGHT(H104,3)=" SE",RIGHT(H104,2)=" N",RIGHT(H104,2)=" E",RIGHT(H104,2)=" W",RIGHT(H104,2)=" S",LEFT(H104,3)="NE ",LEFT(H104,3)="NW ",LEFT(H104,3)="SW ",LEFT(H104,3)="SE ",LEFT(H104,2)="N ",LEFT(H104,2)="E ",LEFT(H104,2)="W ",LEFT(H104,2)="S "),"Directional Check",IF(SUM(--ISNUMBER(SEARCH({" N "," E "," W "," S "," NE "," NW "," SW "," SE ","N.E","N.W","S.W","S.E","E.","N.","S.","W."},H104)))&gt;0,"Directional Check",IF(SUM(--ISNUMBER(SEARCH({1,2,3,4,5,6,7,8,9,0},MID(H104,(SEARCH("nd ",H104)-1),1))))+SUM(--ISNUMBER(SEARCH({1,2,3,4,5,6,7,8,9,0},MID(H104,(SEARCH("rd ",H104)-1),1)))+SUM(--ISNUMBER(SEARCH({1,2,3,4,5,6,7,8,9,0},MID(H104,(SEARCH("st ",H104)-1),1))))+SUM(--ISNUMBER(SEARCH({1,2,3,4,5,6,7,8,9,0},MID(H104,(SEARCH("th ",H104)-1),1)))))&gt;0,"","")))))</f>
        <v/>
      </c>
      <c r="AA104" s="2" t="str">
        <f>IF(IF(L104="US",IFERROR(VLOOKUP(J104,Country_Codes!$B:$B,1,0)=J104,"US State Code Error"),IF(L104="CA",IFERROR(VLOOKUP(J104,Country_Codes!$E:$E,1,0)=J104,"Canada State Code Error"),IF(L104="BR",IFERROR(VLOOKUP(J104,Country_Codes!$H:$H,1,0)=J104,"Brazil State Code Error"),IF(L104="AU",IFERROR(VLOOKUP(J104,Country_Codes!$K:$K,1,0)=J104,"Australia State Code Error"),""))))=TRUE,"",IF(L104="US",IFERROR(VLOOKUP(J104,Country_Codes!$B:$B,1,0)=J104,"US State Code Error"),IF(L104="CA",IFERROR(VLOOKUP(J104,Country_Codes!$E:$E,1,0)=J104,"Canada State Code Error"),IF(L104="BR",IFERROR(VLOOKUP(J104,Country_Codes!$H:$H,1,0)=J104,"Brazil State Code Error"),IF(L104="AU",IFERROR(VLOOKUP(J104,Country_Codes!$K:$K,1,0)=J104,"Australia State Code Error"),"")))))</f>
        <v/>
      </c>
      <c r="AB104" s="2" t="str">
        <f t="shared" si="32"/>
        <v/>
      </c>
      <c r="AC104" s="2" t="str" cm="1">
        <f t="array" ref="AC104">IFERROR(_xlfn.IFS(IF(AND(LEN(I104)=0,ISBLANK(I104)=FALSE),"",ISNUMBER(SEARCH(I104,H104))),"City/Postal Code/Country Found in Address",IF(AND(LEN(K104)=0,ISBLANK(K104)=FALSE),"",ISNUMBER(SEARCH(K104,H104))),"City/Postal Code/Country Found in Address",IF(AND(LEN(L104)=0,ISBLANK(L104)=FALSE),"",ISNUMBER(SEARCH(", "&amp;L104,H104))),"City/Postal Code/Country Found in Address",IF(AND(LEN(J104)=0,ISBLANK(J104)=FALSE),"",ISNUMBER(SEARCH(", "&amp;J104,H104))),"City/Postal Code/Country Found in Address",IF(AND(LEN(L104)=0,ISBLANK(L104)=FALSE),"",ISNUMBER(SEARCH(","&amp;L104,H104))),"City/Postal Code/Country Found in Address",IF(AND(LEN(J104)=0,ISBLANK(J104)=FALSE),"",ISNUMBER(SEARCH(","&amp;J104,H104))),"City/Postal Code/Country Found in Address"),"")</f>
        <v/>
      </c>
      <c r="AD104" s="2" t="str">
        <f t="shared" si="33"/>
        <v/>
      </c>
      <c r="AE104" s="2" t="str" cm="1">
        <f t="array" ref="AE104">IFERROR(IF(VLOOKUP(LEFT(M104,MIN(SEARCH({1,2,3,4,5,6,7,8,9,0},M104&amp;{1,2,3,4,5,6,7,8,9,0}))-1),Country_Codes!$N:$N,1,0)&gt;0,"PO Number may be incorrect",""),"")</f>
        <v/>
      </c>
      <c r="AF104" s="2" t="str">
        <f t="shared" si="34"/>
        <v/>
      </c>
      <c r="AG104" s="2" t="str">
        <f t="shared" si="35"/>
        <v/>
      </c>
      <c r="AH104" s="2" t="str">
        <f t="shared" si="36"/>
        <v/>
      </c>
      <c r="AI104" s="2" t="str" cm="1">
        <f t="array" ref="AI104">IF(G104="","",_xlfn.IFNA(_xlfn.IFS(L104=VLOOKUP(L104,Country_Codes!$M:$M,1,0)=TRUE,""),"Please check the country code"))</f>
        <v/>
      </c>
      <c r="AJ104" s="2" t="str">
        <f t="shared" si="37"/>
        <v/>
      </c>
      <c r="AK104" s="2"/>
      <c r="AM104" s="39">
        <f t="shared" si="43"/>
        <v>0</v>
      </c>
      <c r="AN104" s="39">
        <f t="shared" si="44"/>
        <v>0</v>
      </c>
      <c r="AO104" s="39">
        <f t="shared" si="45"/>
        <v>0</v>
      </c>
      <c r="AP104" s="39">
        <f t="shared" si="46"/>
        <v>0</v>
      </c>
      <c r="AQ104" s="39">
        <f t="shared" si="47"/>
        <v>0</v>
      </c>
      <c r="AV104" s="41">
        <v>45548</v>
      </c>
    </row>
    <row r="105" spans="1:48" ht="15.75" x14ac:dyDescent="0.25">
      <c r="A105" s="40">
        <v>45868</v>
      </c>
      <c r="B105" s="11" t="s">
        <v>1581</v>
      </c>
      <c r="C105" s="11" t="s">
        <v>11</v>
      </c>
      <c r="D105" s="11" t="s">
        <v>1925</v>
      </c>
      <c r="E105" s="11" t="s">
        <v>1926</v>
      </c>
      <c r="F105" s="11" t="s">
        <v>489</v>
      </c>
      <c r="G105" s="11" t="s">
        <v>498</v>
      </c>
      <c r="H105" s="11" t="s">
        <v>1927</v>
      </c>
      <c r="I105" s="11" t="s">
        <v>1928</v>
      </c>
      <c r="J105" s="11"/>
      <c r="K105" s="11" t="s">
        <v>1929</v>
      </c>
      <c r="L105" s="11" t="s">
        <v>46</v>
      </c>
      <c r="M105" s="11" t="s">
        <v>721</v>
      </c>
      <c r="N105" s="11"/>
      <c r="O105" s="11" t="s">
        <v>1930</v>
      </c>
      <c r="P105" s="11" t="s">
        <v>1931</v>
      </c>
      <c r="Q105" s="7"/>
      <c r="R105" s="2" t="str">
        <f t="shared" si="27"/>
        <v>Unique Record</v>
      </c>
      <c r="S105" s="2" t="str">
        <f t="shared" si="28"/>
        <v/>
      </c>
      <c r="T105" s="2" t="str">
        <f t="shared" si="29"/>
        <v/>
      </c>
      <c r="U105" s="2" t="str">
        <f t="shared" si="30"/>
        <v/>
      </c>
      <c r="V105" s="2" t="str">
        <f t="shared" si="31"/>
        <v/>
      </c>
      <c r="W105" s="2" t="str">
        <f t="shared" si="48"/>
        <v/>
      </c>
      <c r="X105" s="2" t="str" cm="1">
        <f t="array" ref="X105">IF((SUMPRODUCT(--ISNUMBER(SEARCH({"!","@","#","$","%","^","&amp;","~*","(",")","_","+","=","{","}","[","]","|","\",":",";","'","""","&lt;","&gt;",",",".","~?","/","~~","`"}, I105)))&gt;0)=TRUE,"Special Characters Found in City","")</f>
        <v/>
      </c>
      <c r="Y105" s="2" t="str" cm="1">
        <f t="array" ref="Y105">IF((SUMPRODUCT(--ISNUMBER(SEARCH({"!","@","#","$","%","^","~*","(",")","_","+","=","{","}","[","]","|","\",":",";","'","""","&lt;","&gt;","~?","/","~~","`"},F105)))&gt;0)=TRUE,"Special Characters Found in Account field","")</f>
        <v/>
      </c>
      <c r="Z105" s="2" t="str" cm="1">
        <f t="array" ref="Z105">IF(SUM(--ISNUMBER(SEARCH({1,2,3,4,5,6,7,8,9,0},MID(H105,(SEARCH(" E ",H105)-1),1))))+SUM(--ISNUMBER(SEARCH({1,2,3,4,5,6,7,8,9,0},MID(H105,(SEARCH(" E ",H105)+3),1))))=2,"",IF(SUM(--ISNUMBER(SEARCH({"Parte E","Apoquindo N"},H105)))&gt;0,"",IF(OR(RIGHT(H105,3)=" NE",RIGHT(H105,3)=" NW",RIGHT(H105,3)=" SW",RIGHT(H105,3)=" SE",RIGHT(H105,2)=" N",RIGHT(H105,2)=" E",RIGHT(H105,2)=" W",RIGHT(H105,2)=" S",LEFT(H105,3)="NE ",LEFT(H105,3)="NW ",LEFT(H105,3)="SW ",LEFT(H105,3)="SE ",LEFT(H105,2)="N ",LEFT(H105,2)="E ",LEFT(H105,2)="W ",LEFT(H105,2)="S "),"Directional Check",IF(SUM(--ISNUMBER(SEARCH({" N "," E "," W "," S "," NE "," NW "," SW "," SE ","N.E","N.W","S.W","S.E","E.","N.","S.","W."},H105)))&gt;0,"Directional Check",IF(SUM(--ISNUMBER(SEARCH({1,2,3,4,5,6,7,8,9,0},MID(H105,(SEARCH("nd ",H105)-1),1))))+SUM(--ISNUMBER(SEARCH({1,2,3,4,5,6,7,8,9,0},MID(H105,(SEARCH("rd ",H105)-1),1)))+SUM(--ISNUMBER(SEARCH({1,2,3,4,5,6,7,8,9,0},MID(H105,(SEARCH("st ",H105)-1),1))))+SUM(--ISNUMBER(SEARCH({1,2,3,4,5,6,7,8,9,0},MID(H105,(SEARCH("th ",H105)-1),1)))))&gt;0,"","")))))</f>
        <v/>
      </c>
      <c r="AA105" s="2" t="str">
        <f>IF(IF(L105="US",IFERROR(VLOOKUP(J105,Country_Codes!$B:$B,1,0)=J105,"US State Code Error"),IF(L105="CA",IFERROR(VLOOKUP(J105,Country_Codes!$E:$E,1,0)=J105,"Canada State Code Error"),IF(L105="BR",IFERROR(VLOOKUP(J105,Country_Codes!$H:$H,1,0)=J105,"Brazil State Code Error"),IF(L105="AU",IFERROR(VLOOKUP(J105,Country_Codes!$K:$K,1,0)=J105,"Australia State Code Error"),""))))=TRUE,"",IF(L105="US",IFERROR(VLOOKUP(J105,Country_Codes!$B:$B,1,0)=J105,"US State Code Error"),IF(L105="CA",IFERROR(VLOOKUP(J105,Country_Codes!$E:$E,1,0)=J105,"Canada State Code Error"),IF(L105="BR",IFERROR(VLOOKUP(J105,Country_Codes!$H:$H,1,0)=J105,"Brazil State Code Error"),IF(L105="AU",IFERROR(VLOOKUP(J105,Country_Codes!$K:$K,1,0)=J105,"Australia State Code Error"),"")))))</f>
        <v/>
      </c>
      <c r="AB105" s="2" t="str">
        <f t="shared" si="32"/>
        <v/>
      </c>
      <c r="AC105" s="2" t="str" cm="1">
        <f t="array" ref="AC105">IFERROR(_xlfn.IFS(IF(AND(LEN(I105)=0,ISBLANK(I105)=FALSE),"",ISNUMBER(SEARCH(I105,H105))),"City/Postal Code/Country Found in Address",IF(AND(LEN(K105)=0,ISBLANK(K105)=FALSE),"",ISNUMBER(SEARCH(K105,H105))),"City/Postal Code/Country Found in Address",IF(AND(LEN(L105)=0,ISBLANK(L105)=FALSE),"",ISNUMBER(SEARCH(", "&amp;L105,H105))),"City/Postal Code/Country Found in Address",IF(AND(LEN(J105)=0,ISBLANK(J105)=FALSE),"",ISNUMBER(SEARCH(", "&amp;J105,H105))),"City/Postal Code/Country Found in Address",IF(AND(LEN(L105)=0,ISBLANK(L105)=FALSE),"",ISNUMBER(SEARCH(","&amp;L105,H105))),"City/Postal Code/Country Found in Address",IF(AND(LEN(J105)=0,ISBLANK(J105)=FALSE),"",ISNUMBER(SEARCH(","&amp;J105,H105))),"City/Postal Code/Country Found in Address"),"")</f>
        <v/>
      </c>
      <c r="AD105" s="2" t="str">
        <f t="shared" si="33"/>
        <v/>
      </c>
      <c r="AE105" s="2" t="str" cm="1">
        <f t="array" ref="AE105">IFERROR(IF(VLOOKUP(LEFT(M105,MIN(SEARCH({1,2,3,4,5,6,7,8,9,0},M105&amp;{1,2,3,4,5,6,7,8,9,0}))-1),Country_Codes!$N:$N,1,0)&gt;0,"PO Number may be incorrect",""),"")</f>
        <v/>
      </c>
      <c r="AF105" s="2" t="str">
        <f t="shared" si="34"/>
        <v/>
      </c>
      <c r="AG105" s="2" t="str">
        <f t="shared" si="35"/>
        <v/>
      </c>
      <c r="AH105" s="2" t="str">
        <f t="shared" si="36"/>
        <v/>
      </c>
      <c r="AI105" s="2" t="str" cm="1">
        <f t="array" ref="AI105">IF(G105="","",_xlfn.IFNA(_xlfn.IFS(L105=VLOOKUP(L105,Country_Codes!$M:$M,1,0)=TRUE,""),"Please check the country code"))</f>
        <v/>
      </c>
      <c r="AJ105" s="2" t="str">
        <f t="shared" si="37"/>
        <v/>
      </c>
      <c r="AK105" s="2"/>
      <c r="AM105" s="39">
        <f t="shared" si="43"/>
        <v>0</v>
      </c>
      <c r="AN105" s="39">
        <f t="shared" si="44"/>
        <v>0</v>
      </c>
      <c r="AO105" s="39">
        <f t="shared" si="45"/>
        <v>0</v>
      </c>
      <c r="AP105" s="39">
        <f t="shared" si="46"/>
        <v>0</v>
      </c>
      <c r="AQ105" s="39">
        <f t="shared" si="47"/>
        <v>0</v>
      </c>
      <c r="AV105" s="41">
        <v>45549</v>
      </c>
    </row>
    <row r="106" spans="1:48" ht="15.75" x14ac:dyDescent="0.25">
      <c r="A106" s="40">
        <v>45784</v>
      </c>
      <c r="B106" s="11" t="s">
        <v>475</v>
      </c>
      <c r="C106" s="11" t="s">
        <v>12</v>
      </c>
      <c r="D106" s="11" t="s">
        <v>1932</v>
      </c>
      <c r="E106" s="11" t="s">
        <v>1933</v>
      </c>
      <c r="F106" s="11" t="s">
        <v>489</v>
      </c>
      <c r="G106" s="11" t="s">
        <v>584</v>
      </c>
      <c r="H106" s="11" t="s">
        <v>1934</v>
      </c>
      <c r="I106" s="11" t="s">
        <v>1935</v>
      </c>
      <c r="J106" s="11" t="s">
        <v>147</v>
      </c>
      <c r="K106" s="11" t="s">
        <v>1936</v>
      </c>
      <c r="L106" s="11" t="s">
        <v>57</v>
      </c>
      <c r="M106" s="11" t="s">
        <v>793</v>
      </c>
      <c r="N106" s="11"/>
      <c r="O106" s="11" t="s">
        <v>1937</v>
      </c>
      <c r="P106" s="11" t="s">
        <v>1938</v>
      </c>
      <c r="Q106" s="7"/>
      <c r="R106" s="2" t="str">
        <f t="shared" si="27"/>
        <v>Unique Record</v>
      </c>
      <c r="S106" s="2" t="str">
        <f t="shared" si="28"/>
        <v/>
      </c>
      <c r="T106" s="2" t="str">
        <f t="shared" si="29"/>
        <v/>
      </c>
      <c r="U106" s="2" t="str">
        <f t="shared" si="30"/>
        <v/>
      </c>
      <c r="V106" s="2" t="str">
        <f t="shared" si="31"/>
        <v/>
      </c>
      <c r="W106" s="2" t="str">
        <f t="shared" si="48"/>
        <v/>
      </c>
      <c r="X106" s="2" t="str" cm="1">
        <f t="array" ref="X106">IF((SUMPRODUCT(--ISNUMBER(SEARCH({"!","@","#","$","%","^","&amp;","~*","(",")","_","+","=","{","}","[","]","|","\",":",";","'","""","&lt;","&gt;",",",".","~?","/","~~","`"}, I106)))&gt;0)=TRUE,"Special Characters Found in City","")</f>
        <v/>
      </c>
      <c r="Y106" s="2" t="str" cm="1">
        <f t="array" ref="Y106">IF((SUMPRODUCT(--ISNUMBER(SEARCH({"!","@","#","$","%","^","~*","(",")","_","+","=","{","}","[","]","|","\",":",";","'","""","&lt;","&gt;","~?","/","~~","`"},F106)))&gt;0)=TRUE,"Special Characters Found in Account field","")</f>
        <v/>
      </c>
      <c r="Z106" s="2" t="str" cm="1">
        <f t="array" ref="Z106">IF(SUM(--ISNUMBER(SEARCH({1,2,3,4,5,6,7,8,9,0},MID(H106,(SEARCH(" E ",H106)-1),1))))+SUM(--ISNUMBER(SEARCH({1,2,3,4,5,6,7,8,9,0},MID(H106,(SEARCH(" E ",H106)+3),1))))=2,"",IF(SUM(--ISNUMBER(SEARCH({"Parte E","Apoquindo N"},H106)))&gt;0,"",IF(OR(RIGHT(H106,3)=" NE",RIGHT(H106,3)=" NW",RIGHT(H106,3)=" SW",RIGHT(H106,3)=" SE",RIGHT(H106,2)=" N",RIGHT(H106,2)=" E",RIGHT(H106,2)=" W",RIGHT(H106,2)=" S",LEFT(H106,3)="NE ",LEFT(H106,3)="NW ",LEFT(H106,3)="SW ",LEFT(H106,3)="SE ",LEFT(H106,2)="N ",LEFT(H106,2)="E ",LEFT(H106,2)="W ",LEFT(H106,2)="S "),"Directional Check",IF(SUM(--ISNUMBER(SEARCH({" N "," E "," W "," S "," NE "," NW "," SW "," SE ","N.E","N.W","S.W","S.E","E.","N.","S.","W."},H106)))&gt;0,"Directional Check",IF(SUM(--ISNUMBER(SEARCH({1,2,3,4,5,6,7,8,9,0},MID(H106,(SEARCH("nd ",H106)-1),1))))+SUM(--ISNUMBER(SEARCH({1,2,3,4,5,6,7,8,9,0},MID(H106,(SEARCH("rd ",H106)-1),1)))+SUM(--ISNUMBER(SEARCH({1,2,3,4,5,6,7,8,9,0},MID(H106,(SEARCH("st ",H106)-1),1))))+SUM(--ISNUMBER(SEARCH({1,2,3,4,5,6,7,8,9,0},MID(H106,(SEARCH("th ",H106)-1),1)))))&gt;0,"","")))))</f>
        <v/>
      </c>
      <c r="AA106" s="2" t="str">
        <f>IF(IF(L106="US",IFERROR(VLOOKUP(J106,Country_Codes!$B:$B,1,0)=J106,"US State Code Error"),IF(L106="CA",IFERROR(VLOOKUP(J106,Country_Codes!$E:$E,1,0)=J106,"Canada State Code Error"),IF(L106="BR",IFERROR(VLOOKUP(J106,Country_Codes!$H:$H,1,0)=J106,"Brazil State Code Error"),IF(L106="AU",IFERROR(VLOOKUP(J106,Country_Codes!$K:$K,1,0)=J106,"Australia State Code Error"),""))))=TRUE,"",IF(L106="US",IFERROR(VLOOKUP(J106,Country_Codes!$B:$B,1,0)=J106,"US State Code Error"),IF(L106="CA",IFERROR(VLOOKUP(J106,Country_Codes!$E:$E,1,0)=J106,"Canada State Code Error"),IF(L106="BR",IFERROR(VLOOKUP(J106,Country_Codes!$H:$H,1,0)=J106,"Brazil State Code Error"),IF(L106="AU",IFERROR(VLOOKUP(J106,Country_Codes!$K:$K,1,0)=J106,"Australia State Code Error"),"")))))</f>
        <v/>
      </c>
      <c r="AB106" s="2" t="str">
        <f t="shared" si="32"/>
        <v/>
      </c>
      <c r="AC106" s="2" t="str" cm="1">
        <f t="array" ref="AC106">IFERROR(_xlfn.IFS(IF(AND(LEN(I106)=0,ISBLANK(I106)=FALSE),"",ISNUMBER(SEARCH(I106,H106))),"City/Postal Code/Country Found in Address",IF(AND(LEN(K106)=0,ISBLANK(K106)=FALSE),"",ISNUMBER(SEARCH(K106,H106))),"City/Postal Code/Country Found in Address",IF(AND(LEN(L106)=0,ISBLANK(L106)=FALSE),"",ISNUMBER(SEARCH(", "&amp;L106,H106))),"City/Postal Code/Country Found in Address",IF(AND(LEN(J106)=0,ISBLANK(J106)=FALSE),"",ISNUMBER(SEARCH(", "&amp;J106,H106))),"City/Postal Code/Country Found in Address",IF(AND(LEN(L106)=0,ISBLANK(L106)=FALSE),"",ISNUMBER(SEARCH(","&amp;L106,H106))),"City/Postal Code/Country Found in Address",IF(AND(LEN(J106)=0,ISBLANK(J106)=FALSE),"",ISNUMBER(SEARCH(","&amp;J106,H106))),"City/Postal Code/Country Found in Address"),"")</f>
        <v/>
      </c>
      <c r="AD106" s="2" t="str">
        <f t="shared" si="33"/>
        <v/>
      </c>
      <c r="AE106" s="2" t="str" cm="1">
        <f t="array" ref="AE106">IFERROR(IF(VLOOKUP(LEFT(M106,MIN(SEARCH({1,2,3,4,5,6,7,8,9,0},M106&amp;{1,2,3,4,5,6,7,8,9,0}))-1),Country_Codes!$N:$N,1,0)&gt;0,"PO Number may be incorrect",""),"")</f>
        <v/>
      </c>
      <c r="AF106" s="2" t="str">
        <f t="shared" si="34"/>
        <v/>
      </c>
      <c r="AG106" s="2" t="str">
        <f t="shared" si="35"/>
        <v/>
      </c>
      <c r="AH106" s="2" t="str">
        <f t="shared" si="36"/>
        <v/>
      </c>
      <c r="AI106" s="2" t="str" cm="1">
        <f t="array" ref="AI106">IF(G106="","",_xlfn.IFNA(_xlfn.IFS(L106=VLOOKUP(L106,Country_Codes!$M:$M,1,0)=TRUE,""),"Please check the country code"))</f>
        <v/>
      </c>
      <c r="AJ106" s="2" t="str">
        <f t="shared" si="37"/>
        <v/>
      </c>
      <c r="AK106" s="2"/>
      <c r="AM106" s="39">
        <f t="shared" si="43"/>
        <v>0</v>
      </c>
      <c r="AN106" s="39">
        <f t="shared" si="44"/>
        <v>0</v>
      </c>
      <c r="AO106" s="39">
        <f t="shared" si="45"/>
        <v>0</v>
      </c>
      <c r="AP106" s="39">
        <f t="shared" si="46"/>
        <v>0</v>
      </c>
      <c r="AQ106" s="39">
        <f t="shared" si="47"/>
        <v>0</v>
      </c>
      <c r="AV106" s="41">
        <v>45550</v>
      </c>
    </row>
    <row r="107" spans="1:48" ht="15.75" x14ac:dyDescent="0.25">
      <c r="A107" s="40">
        <v>45511</v>
      </c>
      <c r="B107" s="11" t="s">
        <v>475</v>
      </c>
      <c r="C107" s="11" t="s">
        <v>9</v>
      </c>
      <c r="D107" s="11" t="s">
        <v>1939</v>
      </c>
      <c r="E107" s="11" t="s">
        <v>1940</v>
      </c>
      <c r="F107" s="11" t="s">
        <v>677</v>
      </c>
      <c r="G107" s="11" t="s">
        <v>494</v>
      </c>
      <c r="H107" s="11" t="s">
        <v>1941</v>
      </c>
      <c r="I107" s="11" t="s">
        <v>1942</v>
      </c>
      <c r="J107" s="11" t="s">
        <v>130</v>
      </c>
      <c r="K107" s="11" t="s">
        <v>1943</v>
      </c>
      <c r="L107" s="11" t="s">
        <v>33</v>
      </c>
      <c r="M107" s="11" t="s">
        <v>575</v>
      </c>
      <c r="N107" s="11"/>
      <c r="O107" s="11" t="s">
        <v>1944</v>
      </c>
      <c r="P107" s="11" t="s">
        <v>1945</v>
      </c>
      <c r="Q107" s="7"/>
      <c r="R107" s="2" t="str">
        <f t="shared" si="27"/>
        <v>Unique Record</v>
      </c>
      <c r="S107" s="2" t="str">
        <f t="shared" si="28"/>
        <v/>
      </c>
      <c r="T107" s="2" t="str">
        <f t="shared" si="29"/>
        <v/>
      </c>
      <c r="U107" s="2" t="str">
        <f t="shared" si="30"/>
        <v/>
      </c>
      <c r="V107" s="2" t="str">
        <f t="shared" si="31"/>
        <v/>
      </c>
      <c r="W107" s="2" t="str">
        <f t="shared" si="48"/>
        <v/>
      </c>
      <c r="X107" s="2" t="str" cm="1">
        <f t="array" ref="X107">IF((SUMPRODUCT(--ISNUMBER(SEARCH({"!","@","#","$","%","^","&amp;","~*","(",")","_","+","=","{","}","[","]","|","\",":",";","'","""","&lt;","&gt;",",",".","~?","/","~~","`"}, I107)))&gt;0)=TRUE,"Special Characters Found in City","")</f>
        <v/>
      </c>
      <c r="Y107" s="2" t="str" cm="1">
        <f t="array" ref="Y107">IF((SUMPRODUCT(--ISNUMBER(SEARCH({"!","@","#","$","%","^","~*","(",")","_","+","=","{","}","[","]","|","\",":",";","'","""","&lt;","&gt;","~?","/","~~","`"},F107)))&gt;0)=TRUE,"Special Characters Found in Account field","")</f>
        <v/>
      </c>
      <c r="Z107" s="2" t="str" cm="1">
        <f t="array" ref="Z107">IF(SUM(--ISNUMBER(SEARCH({1,2,3,4,5,6,7,8,9,0},MID(H107,(SEARCH(" E ",H107)-1),1))))+SUM(--ISNUMBER(SEARCH({1,2,3,4,5,6,7,8,9,0},MID(H107,(SEARCH(" E ",H107)+3),1))))=2,"",IF(SUM(--ISNUMBER(SEARCH({"Parte E","Apoquindo N"},H107)))&gt;0,"",IF(OR(RIGHT(H107,3)=" NE",RIGHT(H107,3)=" NW",RIGHT(H107,3)=" SW",RIGHT(H107,3)=" SE",RIGHT(H107,2)=" N",RIGHT(H107,2)=" E",RIGHT(H107,2)=" W",RIGHT(H107,2)=" S",LEFT(H107,3)="NE ",LEFT(H107,3)="NW ",LEFT(H107,3)="SW ",LEFT(H107,3)="SE ",LEFT(H107,2)="N ",LEFT(H107,2)="E ",LEFT(H107,2)="W ",LEFT(H107,2)="S "),"Directional Check",IF(SUM(--ISNUMBER(SEARCH({" N "," E "," W "," S "," NE "," NW "," SW "," SE ","N.E","N.W","S.W","S.E","E.","N.","S.","W."},H107)))&gt;0,"Directional Check",IF(SUM(--ISNUMBER(SEARCH({1,2,3,4,5,6,7,8,9,0},MID(H107,(SEARCH("nd ",H107)-1),1))))+SUM(--ISNUMBER(SEARCH({1,2,3,4,5,6,7,8,9,0},MID(H107,(SEARCH("rd ",H107)-1),1)))+SUM(--ISNUMBER(SEARCH({1,2,3,4,5,6,7,8,9,0},MID(H107,(SEARCH("st ",H107)-1),1))))+SUM(--ISNUMBER(SEARCH({1,2,3,4,5,6,7,8,9,0},MID(H107,(SEARCH("th ",H107)-1),1)))))&gt;0,"","")))))</f>
        <v/>
      </c>
      <c r="AA107" s="2" t="str">
        <f>IF(IF(L107="US",IFERROR(VLOOKUP(J107,Country_Codes!$B:$B,1,0)=J107,"US State Code Error"),IF(L107="CA",IFERROR(VLOOKUP(J107,Country_Codes!$E:$E,1,0)=J107,"Canada State Code Error"),IF(L107="BR",IFERROR(VLOOKUP(J107,Country_Codes!$H:$H,1,0)=J107,"Brazil State Code Error"),IF(L107="AU",IFERROR(VLOOKUP(J107,Country_Codes!$K:$K,1,0)=J107,"Australia State Code Error"),""))))=TRUE,"",IF(L107="US",IFERROR(VLOOKUP(J107,Country_Codes!$B:$B,1,0)=J107,"US State Code Error"),IF(L107="CA",IFERROR(VLOOKUP(J107,Country_Codes!$E:$E,1,0)=J107,"Canada State Code Error"),IF(L107="BR",IFERROR(VLOOKUP(J107,Country_Codes!$H:$H,1,0)=J107,"Brazil State Code Error"),IF(L107="AU",IFERROR(VLOOKUP(J107,Country_Codes!$K:$K,1,0)=J107,"Australia State Code Error"),"")))))</f>
        <v/>
      </c>
      <c r="AB107" s="2" t="str">
        <f t="shared" si="32"/>
        <v/>
      </c>
      <c r="AC107" s="2" t="str" cm="1">
        <f t="array" ref="AC107">IFERROR(_xlfn.IFS(IF(AND(LEN(I107)=0,ISBLANK(I107)=FALSE),"",ISNUMBER(SEARCH(I107,H107))),"City/Postal Code/Country Found in Address",IF(AND(LEN(K107)=0,ISBLANK(K107)=FALSE),"",ISNUMBER(SEARCH(K107,H107))),"City/Postal Code/Country Found in Address",IF(AND(LEN(L107)=0,ISBLANK(L107)=FALSE),"",ISNUMBER(SEARCH(", "&amp;L107,H107))),"City/Postal Code/Country Found in Address",IF(AND(LEN(J107)=0,ISBLANK(J107)=FALSE),"",ISNUMBER(SEARCH(", "&amp;J107,H107))),"City/Postal Code/Country Found in Address",IF(AND(LEN(L107)=0,ISBLANK(L107)=FALSE),"",ISNUMBER(SEARCH(","&amp;L107,H107))),"City/Postal Code/Country Found in Address",IF(AND(LEN(J107)=0,ISBLANK(J107)=FALSE),"",ISNUMBER(SEARCH(","&amp;J107,H107))),"City/Postal Code/Country Found in Address"),"")</f>
        <v/>
      </c>
      <c r="AD107" s="2" t="str">
        <f t="shared" si="33"/>
        <v/>
      </c>
      <c r="AE107" s="2" t="str" cm="1">
        <f t="array" ref="AE107">IFERROR(IF(VLOOKUP(LEFT(M107,MIN(SEARCH({1,2,3,4,5,6,7,8,9,0},M107&amp;{1,2,3,4,5,6,7,8,9,0}))-1),Country_Codes!$N:$N,1,0)&gt;0,"PO Number may be incorrect",""),"")</f>
        <v/>
      </c>
      <c r="AF107" s="2" t="str">
        <f t="shared" si="34"/>
        <v/>
      </c>
      <c r="AG107" s="2" t="str">
        <f t="shared" si="35"/>
        <v/>
      </c>
      <c r="AH107" s="2" t="str">
        <f t="shared" si="36"/>
        <v/>
      </c>
      <c r="AI107" s="2" t="str" cm="1">
        <f t="array" ref="AI107">IF(G107="","",_xlfn.IFNA(_xlfn.IFS(L107=VLOOKUP(L107,Country_Codes!$M:$M,1,0)=TRUE,""),"Please check the country code"))</f>
        <v/>
      </c>
      <c r="AJ107" s="2" t="str">
        <f t="shared" si="37"/>
        <v/>
      </c>
      <c r="AK107" s="2"/>
      <c r="AM107" s="39">
        <f t="shared" si="43"/>
        <v>0</v>
      </c>
      <c r="AN107" s="39">
        <f t="shared" si="44"/>
        <v>0</v>
      </c>
      <c r="AO107" s="39">
        <f t="shared" si="45"/>
        <v>0</v>
      </c>
      <c r="AP107" s="39">
        <f t="shared" si="46"/>
        <v>0</v>
      </c>
      <c r="AQ107" s="39">
        <f t="shared" si="47"/>
        <v>0</v>
      </c>
      <c r="AV107" s="41">
        <v>45551</v>
      </c>
    </row>
    <row r="108" spans="1:48" ht="15.75" x14ac:dyDescent="0.25">
      <c r="A108" s="40">
        <v>45530</v>
      </c>
      <c r="B108" s="11" t="s">
        <v>475</v>
      </c>
      <c r="C108" s="11" t="s">
        <v>11</v>
      </c>
      <c r="D108" s="11" t="s">
        <v>1946</v>
      </c>
      <c r="E108" s="11" t="s">
        <v>670</v>
      </c>
      <c r="F108" s="11" t="s">
        <v>581</v>
      </c>
      <c r="G108" s="11" t="s">
        <v>498</v>
      </c>
      <c r="H108" s="11" t="s">
        <v>1947</v>
      </c>
      <c r="I108" s="11" t="s">
        <v>1948</v>
      </c>
      <c r="J108" s="11"/>
      <c r="K108" s="11" t="s">
        <v>1949</v>
      </c>
      <c r="L108" s="11" t="s">
        <v>46</v>
      </c>
      <c r="M108" s="11" t="s">
        <v>1950</v>
      </c>
      <c r="N108" s="11"/>
      <c r="O108" s="11" t="s">
        <v>1465</v>
      </c>
      <c r="P108" s="11" t="s">
        <v>1951</v>
      </c>
      <c r="Q108" s="7"/>
      <c r="R108" s="2" t="str">
        <f t="shared" si="27"/>
        <v>Unique Record</v>
      </c>
      <c r="S108" s="2" t="str">
        <f t="shared" si="28"/>
        <v/>
      </c>
      <c r="T108" s="2" t="str">
        <f t="shared" si="29"/>
        <v/>
      </c>
      <c r="U108" s="2" t="str">
        <f t="shared" si="30"/>
        <v/>
      </c>
      <c r="V108" s="2" t="str">
        <f t="shared" si="31"/>
        <v/>
      </c>
      <c r="W108" s="2" t="str">
        <f t="shared" si="48"/>
        <v/>
      </c>
      <c r="X108" s="2" t="str" cm="1">
        <f t="array" ref="X108">IF((SUMPRODUCT(--ISNUMBER(SEARCH({"!","@","#","$","%","^","&amp;","~*","(",")","_","+","=","{","}","[","]","|","\",":",";","'","""","&lt;","&gt;",",",".","~?","/","~~","`"}, I108)))&gt;0)=TRUE,"Special Characters Found in City","")</f>
        <v/>
      </c>
      <c r="Y108" s="2" t="str" cm="1">
        <f t="array" ref="Y108">IF((SUMPRODUCT(--ISNUMBER(SEARCH({"!","@","#","$","%","^","~*","(",")","_","+","=","{","}","[","]","|","\",":",";","'","""","&lt;","&gt;","~?","/","~~","`"},F108)))&gt;0)=TRUE,"Special Characters Found in Account field","")</f>
        <v/>
      </c>
      <c r="Z108" s="2" t="str" cm="1">
        <f t="array" ref="Z108">IF(SUM(--ISNUMBER(SEARCH({1,2,3,4,5,6,7,8,9,0},MID(H108,(SEARCH(" E ",H108)-1),1))))+SUM(--ISNUMBER(SEARCH({1,2,3,4,5,6,7,8,9,0},MID(H108,(SEARCH(" E ",H108)+3),1))))=2,"",IF(SUM(--ISNUMBER(SEARCH({"Parte E","Apoquindo N"},H108)))&gt;0,"",IF(OR(RIGHT(H108,3)=" NE",RIGHT(H108,3)=" NW",RIGHT(H108,3)=" SW",RIGHT(H108,3)=" SE",RIGHT(H108,2)=" N",RIGHT(H108,2)=" E",RIGHT(H108,2)=" W",RIGHT(H108,2)=" S",LEFT(H108,3)="NE ",LEFT(H108,3)="NW ",LEFT(H108,3)="SW ",LEFT(H108,3)="SE ",LEFT(H108,2)="N ",LEFT(H108,2)="E ",LEFT(H108,2)="W ",LEFT(H108,2)="S "),"Directional Check",IF(SUM(--ISNUMBER(SEARCH({" N "," E "," W "," S "," NE "," NW "," SW "," SE ","N.E","N.W","S.W","S.E","E.","N.","S.","W."},H108)))&gt;0,"Directional Check",IF(SUM(--ISNUMBER(SEARCH({1,2,3,4,5,6,7,8,9,0},MID(H108,(SEARCH("nd ",H108)-1),1))))+SUM(--ISNUMBER(SEARCH({1,2,3,4,5,6,7,8,9,0},MID(H108,(SEARCH("rd ",H108)-1),1)))+SUM(--ISNUMBER(SEARCH({1,2,3,4,5,6,7,8,9,0},MID(H108,(SEARCH("st ",H108)-1),1))))+SUM(--ISNUMBER(SEARCH({1,2,3,4,5,6,7,8,9,0},MID(H108,(SEARCH("th ",H108)-1),1)))))&gt;0,"","")))))</f>
        <v/>
      </c>
      <c r="AA108" s="2" t="str">
        <f>IF(IF(L108="US",IFERROR(VLOOKUP(J108,Country_Codes!$B:$B,1,0)=J108,"US State Code Error"),IF(L108="CA",IFERROR(VLOOKUP(J108,Country_Codes!$E:$E,1,0)=J108,"Canada State Code Error"),IF(L108="BR",IFERROR(VLOOKUP(J108,Country_Codes!$H:$H,1,0)=J108,"Brazil State Code Error"),IF(L108="AU",IFERROR(VLOOKUP(J108,Country_Codes!$K:$K,1,0)=J108,"Australia State Code Error"),""))))=TRUE,"",IF(L108="US",IFERROR(VLOOKUP(J108,Country_Codes!$B:$B,1,0)=J108,"US State Code Error"),IF(L108="CA",IFERROR(VLOOKUP(J108,Country_Codes!$E:$E,1,0)=J108,"Canada State Code Error"),IF(L108="BR",IFERROR(VLOOKUP(J108,Country_Codes!$H:$H,1,0)=J108,"Brazil State Code Error"),IF(L108="AU",IFERROR(VLOOKUP(J108,Country_Codes!$K:$K,1,0)=J108,"Australia State Code Error"),"")))))</f>
        <v/>
      </c>
      <c r="AB108" s="2" t="str">
        <f t="shared" si="32"/>
        <v/>
      </c>
      <c r="AC108" s="2" t="str" cm="1">
        <f t="array" ref="AC108">IFERROR(_xlfn.IFS(IF(AND(LEN(I108)=0,ISBLANK(I108)=FALSE),"",ISNUMBER(SEARCH(I108,H108))),"City/Postal Code/Country Found in Address",IF(AND(LEN(K108)=0,ISBLANK(K108)=FALSE),"",ISNUMBER(SEARCH(K108,H108))),"City/Postal Code/Country Found in Address",IF(AND(LEN(L108)=0,ISBLANK(L108)=FALSE),"",ISNUMBER(SEARCH(", "&amp;L108,H108))),"City/Postal Code/Country Found in Address",IF(AND(LEN(J108)=0,ISBLANK(J108)=FALSE),"",ISNUMBER(SEARCH(", "&amp;J108,H108))),"City/Postal Code/Country Found in Address",IF(AND(LEN(L108)=0,ISBLANK(L108)=FALSE),"",ISNUMBER(SEARCH(","&amp;L108,H108))),"City/Postal Code/Country Found in Address",IF(AND(LEN(J108)=0,ISBLANK(J108)=FALSE),"",ISNUMBER(SEARCH(","&amp;J108,H108))),"City/Postal Code/Country Found in Address"),"")</f>
        <v/>
      </c>
      <c r="AD108" s="2" t="str">
        <f t="shared" si="33"/>
        <v/>
      </c>
      <c r="AE108" s="2" t="str" cm="1">
        <f t="array" ref="AE108">IFERROR(IF(VLOOKUP(LEFT(M108,MIN(SEARCH({1,2,3,4,5,6,7,8,9,0},M108&amp;{1,2,3,4,5,6,7,8,9,0}))-1),Country_Codes!$N:$N,1,0)&gt;0,"PO Number may be incorrect",""),"")</f>
        <v/>
      </c>
      <c r="AF108" s="2" t="str">
        <f t="shared" si="34"/>
        <v/>
      </c>
      <c r="AG108" s="2" t="str">
        <f t="shared" si="35"/>
        <v/>
      </c>
      <c r="AH108" s="2" t="str">
        <f t="shared" si="36"/>
        <v/>
      </c>
      <c r="AI108" s="2" t="str" cm="1">
        <f t="array" ref="AI108">IF(G108="","",_xlfn.IFNA(_xlfn.IFS(L108=VLOOKUP(L108,Country_Codes!$M:$M,1,0)=TRUE,""),"Please check the country code"))</f>
        <v/>
      </c>
      <c r="AJ108" s="2" t="str">
        <f t="shared" si="37"/>
        <v/>
      </c>
      <c r="AK108" s="2"/>
      <c r="AM108" s="39">
        <f t="shared" si="43"/>
        <v>0</v>
      </c>
      <c r="AN108" s="39">
        <f t="shared" si="44"/>
        <v>0</v>
      </c>
      <c r="AO108" s="39">
        <f t="shared" si="45"/>
        <v>0</v>
      </c>
      <c r="AP108" s="39">
        <f t="shared" si="46"/>
        <v>0</v>
      </c>
      <c r="AQ108" s="39">
        <f t="shared" si="47"/>
        <v>0</v>
      </c>
      <c r="AV108" s="41">
        <v>45552</v>
      </c>
    </row>
    <row r="109" spans="1:48" ht="15.75" x14ac:dyDescent="0.25">
      <c r="A109" s="40">
        <v>45773</v>
      </c>
      <c r="B109" s="11" t="s">
        <v>1581</v>
      </c>
      <c r="C109" s="11" t="s">
        <v>11</v>
      </c>
      <c r="D109" s="11" t="s">
        <v>1026</v>
      </c>
      <c r="E109" s="11" t="s">
        <v>1440</v>
      </c>
      <c r="F109" s="11" t="s">
        <v>574</v>
      </c>
      <c r="G109" s="11" t="s">
        <v>496</v>
      </c>
      <c r="H109" s="11" t="s">
        <v>1952</v>
      </c>
      <c r="I109" s="11" t="s">
        <v>1953</v>
      </c>
      <c r="J109" s="11" t="s">
        <v>89</v>
      </c>
      <c r="K109" s="11" t="s">
        <v>1954</v>
      </c>
      <c r="L109" s="11" t="s">
        <v>33</v>
      </c>
      <c r="M109" s="11" t="s">
        <v>856</v>
      </c>
      <c r="N109" s="11"/>
      <c r="O109" s="11" t="s">
        <v>1955</v>
      </c>
      <c r="P109" s="11" t="s">
        <v>1956</v>
      </c>
      <c r="Q109" s="7"/>
      <c r="R109" s="2" t="str">
        <f t="shared" si="27"/>
        <v>Unique Record</v>
      </c>
      <c r="S109" s="2" t="str">
        <f t="shared" si="28"/>
        <v/>
      </c>
      <c r="T109" s="2" t="str">
        <f t="shared" si="29"/>
        <v/>
      </c>
      <c r="U109" s="2" t="str">
        <f t="shared" si="30"/>
        <v/>
      </c>
      <c r="V109" s="2" t="str">
        <f t="shared" si="31"/>
        <v/>
      </c>
      <c r="W109" s="2" t="str">
        <f t="shared" si="48"/>
        <v/>
      </c>
      <c r="X109" s="2" t="str" cm="1">
        <f t="array" ref="X109">IF((SUMPRODUCT(--ISNUMBER(SEARCH({"!","@","#","$","%","^","&amp;","~*","(",")","_","+","=","{","}","[","]","|","\",":",";","'","""","&lt;","&gt;",",",".","~?","/","~~","`"}, I109)))&gt;0)=TRUE,"Special Characters Found in City","")</f>
        <v/>
      </c>
      <c r="Y109" s="2" t="str" cm="1">
        <f t="array" ref="Y109">IF((SUMPRODUCT(--ISNUMBER(SEARCH({"!","@","#","$","%","^","~*","(",")","_","+","=","{","}","[","]","|","\",":",";","'","""","&lt;","&gt;","~?","/","~~","`"},F109)))&gt;0)=TRUE,"Special Characters Found in Account field","")</f>
        <v/>
      </c>
      <c r="Z109" s="2" t="str" cm="1">
        <f t="array" ref="Z109">IF(SUM(--ISNUMBER(SEARCH({1,2,3,4,5,6,7,8,9,0},MID(H109,(SEARCH(" E ",H109)-1),1))))+SUM(--ISNUMBER(SEARCH({1,2,3,4,5,6,7,8,9,0},MID(H109,(SEARCH(" E ",H109)+3),1))))=2,"",IF(SUM(--ISNUMBER(SEARCH({"Parte E","Apoquindo N"},H109)))&gt;0,"",IF(OR(RIGHT(H109,3)=" NE",RIGHT(H109,3)=" NW",RIGHT(H109,3)=" SW",RIGHT(H109,3)=" SE",RIGHT(H109,2)=" N",RIGHT(H109,2)=" E",RIGHT(H109,2)=" W",RIGHT(H109,2)=" S",LEFT(H109,3)="NE ",LEFT(H109,3)="NW ",LEFT(H109,3)="SW ",LEFT(H109,3)="SE ",LEFT(H109,2)="N ",LEFT(H109,2)="E ",LEFT(H109,2)="W ",LEFT(H109,2)="S "),"Directional Check",IF(SUM(--ISNUMBER(SEARCH({" N "," E "," W "," S "," NE "," NW "," SW "," SE ","N.E","N.W","S.W","S.E","E.","N.","S.","W."},H109)))&gt;0,"Directional Check",IF(SUM(--ISNUMBER(SEARCH({1,2,3,4,5,6,7,8,9,0},MID(H109,(SEARCH("nd ",H109)-1),1))))+SUM(--ISNUMBER(SEARCH({1,2,3,4,5,6,7,8,9,0},MID(H109,(SEARCH("rd ",H109)-1),1)))+SUM(--ISNUMBER(SEARCH({1,2,3,4,5,6,7,8,9,0},MID(H109,(SEARCH("st ",H109)-1),1))))+SUM(--ISNUMBER(SEARCH({1,2,3,4,5,6,7,8,9,0},MID(H109,(SEARCH("th ",H109)-1),1)))))&gt;0,"","")))))</f>
        <v/>
      </c>
      <c r="AA109" s="2" t="str">
        <f>IF(IF(L109="US",IFERROR(VLOOKUP(J109,Country_Codes!$B:$B,1,0)=J109,"US State Code Error"),IF(L109="CA",IFERROR(VLOOKUP(J109,Country_Codes!$E:$E,1,0)=J109,"Canada State Code Error"),IF(L109="BR",IFERROR(VLOOKUP(J109,Country_Codes!$H:$H,1,0)=J109,"Brazil State Code Error"),IF(L109="AU",IFERROR(VLOOKUP(J109,Country_Codes!$K:$K,1,0)=J109,"Australia State Code Error"),""))))=TRUE,"",IF(L109="US",IFERROR(VLOOKUP(J109,Country_Codes!$B:$B,1,0)=J109,"US State Code Error"),IF(L109="CA",IFERROR(VLOOKUP(J109,Country_Codes!$E:$E,1,0)=J109,"Canada State Code Error"),IF(L109="BR",IFERROR(VLOOKUP(J109,Country_Codes!$H:$H,1,0)=J109,"Brazil State Code Error"),IF(L109="AU",IFERROR(VLOOKUP(J109,Country_Codes!$K:$K,1,0)=J109,"Australia State Code Error"),"")))))</f>
        <v/>
      </c>
      <c r="AB109" s="2" t="str">
        <f t="shared" si="32"/>
        <v/>
      </c>
      <c r="AC109" s="2" t="str" cm="1">
        <f t="array" ref="AC109">IFERROR(_xlfn.IFS(IF(AND(LEN(I109)=0,ISBLANK(I109)=FALSE),"",ISNUMBER(SEARCH(I109,H109))),"City/Postal Code/Country Found in Address",IF(AND(LEN(K109)=0,ISBLANK(K109)=FALSE),"",ISNUMBER(SEARCH(K109,H109))),"City/Postal Code/Country Found in Address",IF(AND(LEN(L109)=0,ISBLANK(L109)=FALSE),"",ISNUMBER(SEARCH(", "&amp;L109,H109))),"City/Postal Code/Country Found in Address",IF(AND(LEN(J109)=0,ISBLANK(J109)=FALSE),"",ISNUMBER(SEARCH(", "&amp;J109,H109))),"City/Postal Code/Country Found in Address",IF(AND(LEN(L109)=0,ISBLANK(L109)=FALSE),"",ISNUMBER(SEARCH(","&amp;L109,H109))),"City/Postal Code/Country Found in Address",IF(AND(LEN(J109)=0,ISBLANK(J109)=FALSE),"",ISNUMBER(SEARCH(","&amp;J109,H109))),"City/Postal Code/Country Found in Address"),"")</f>
        <v/>
      </c>
      <c r="AD109" s="2" t="str">
        <f t="shared" si="33"/>
        <v/>
      </c>
      <c r="AE109" s="2" t="str" cm="1">
        <f t="array" ref="AE109">IFERROR(IF(VLOOKUP(LEFT(M109,MIN(SEARCH({1,2,3,4,5,6,7,8,9,0},M109&amp;{1,2,3,4,5,6,7,8,9,0}))-1),Country_Codes!$N:$N,1,0)&gt;0,"PO Number may be incorrect",""),"")</f>
        <v/>
      </c>
      <c r="AF109" s="2" t="str">
        <f t="shared" si="34"/>
        <v/>
      </c>
      <c r="AG109" s="2" t="str">
        <f t="shared" si="35"/>
        <v/>
      </c>
      <c r="AH109" s="2" t="str">
        <f t="shared" si="36"/>
        <v/>
      </c>
      <c r="AI109" s="2" t="str" cm="1">
        <f t="array" ref="AI109">IF(G109="","",_xlfn.IFNA(_xlfn.IFS(L109=VLOOKUP(L109,Country_Codes!$M:$M,1,0)=TRUE,""),"Please check the country code"))</f>
        <v/>
      </c>
      <c r="AJ109" s="2" t="str">
        <f t="shared" si="37"/>
        <v/>
      </c>
      <c r="AK109" s="2"/>
      <c r="AM109" s="39">
        <f t="shared" si="43"/>
        <v>0</v>
      </c>
      <c r="AN109" s="39">
        <f t="shared" si="44"/>
        <v>0</v>
      </c>
      <c r="AO109" s="39">
        <f t="shared" si="45"/>
        <v>0</v>
      </c>
      <c r="AP109" s="39">
        <f t="shared" si="46"/>
        <v>0</v>
      </c>
      <c r="AQ109" s="39">
        <f t="shared" si="47"/>
        <v>0</v>
      </c>
      <c r="AV109" s="41">
        <v>45553</v>
      </c>
    </row>
    <row r="110" spans="1:48" ht="15.75" x14ac:dyDescent="0.25">
      <c r="A110" s="40">
        <v>45471</v>
      </c>
      <c r="B110" s="11" t="s">
        <v>474</v>
      </c>
      <c r="C110" s="11" t="s">
        <v>11</v>
      </c>
      <c r="D110" s="11" t="s">
        <v>1957</v>
      </c>
      <c r="E110" s="11" t="s">
        <v>1958</v>
      </c>
      <c r="F110" s="11" t="s">
        <v>601</v>
      </c>
      <c r="G110" s="11" t="s">
        <v>498</v>
      </c>
      <c r="H110" s="11" t="s">
        <v>1959</v>
      </c>
      <c r="I110" s="11" t="s">
        <v>1960</v>
      </c>
      <c r="J110" s="11"/>
      <c r="K110" s="11" t="s">
        <v>1961</v>
      </c>
      <c r="L110" s="11" t="s">
        <v>46</v>
      </c>
      <c r="M110" s="11" t="s">
        <v>966</v>
      </c>
      <c r="N110" s="11"/>
      <c r="O110" s="11" t="s">
        <v>722</v>
      </c>
      <c r="P110" s="11" t="s">
        <v>1962</v>
      </c>
      <c r="Q110" s="7"/>
      <c r="R110" s="2" t="str">
        <f t="shared" si="27"/>
        <v>Unique Record</v>
      </c>
      <c r="S110" s="2" t="str">
        <f t="shared" si="28"/>
        <v/>
      </c>
      <c r="T110" s="2" t="str">
        <f t="shared" si="29"/>
        <v/>
      </c>
      <c r="U110" s="2" t="str">
        <f t="shared" si="30"/>
        <v/>
      </c>
      <c r="V110" s="2" t="str">
        <f t="shared" si="31"/>
        <v/>
      </c>
      <c r="W110" s="2" t="str">
        <f t="shared" si="48"/>
        <v/>
      </c>
      <c r="X110" s="2" t="str" cm="1">
        <f t="array" ref="X110">IF((SUMPRODUCT(--ISNUMBER(SEARCH({"!","@","#","$","%","^","&amp;","~*","(",")","_","+","=","{","}","[","]","|","\",":",";","'","""","&lt;","&gt;",",",".","~?","/","~~","`"}, I110)))&gt;0)=TRUE,"Special Characters Found in City","")</f>
        <v/>
      </c>
      <c r="Y110" s="2" t="str" cm="1">
        <f t="array" ref="Y110">IF((SUMPRODUCT(--ISNUMBER(SEARCH({"!","@","#","$","%","^","~*","(",")","_","+","=","{","}","[","]","|","\",":",";","'","""","&lt;","&gt;","~?","/","~~","`"},F110)))&gt;0)=TRUE,"Special Characters Found in Account field","")</f>
        <v/>
      </c>
      <c r="Z110" s="2" t="str" cm="1">
        <f t="array" ref="Z110">IF(SUM(--ISNUMBER(SEARCH({1,2,3,4,5,6,7,8,9,0},MID(H110,(SEARCH(" E ",H110)-1),1))))+SUM(--ISNUMBER(SEARCH({1,2,3,4,5,6,7,8,9,0},MID(H110,(SEARCH(" E ",H110)+3),1))))=2,"",IF(SUM(--ISNUMBER(SEARCH({"Parte E","Apoquindo N"},H110)))&gt;0,"",IF(OR(RIGHT(H110,3)=" NE",RIGHT(H110,3)=" NW",RIGHT(H110,3)=" SW",RIGHT(H110,3)=" SE",RIGHT(H110,2)=" N",RIGHT(H110,2)=" E",RIGHT(H110,2)=" W",RIGHT(H110,2)=" S",LEFT(H110,3)="NE ",LEFT(H110,3)="NW ",LEFT(H110,3)="SW ",LEFT(H110,3)="SE ",LEFT(H110,2)="N ",LEFT(H110,2)="E ",LEFT(H110,2)="W ",LEFT(H110,2)="S "),"Directional Check",IF(SUM(--ISNUMBER(SEARCH({" N "," E "," W "," S "," NE "," NW "," SW "," SE ","N.E","N.W","S.W","S.E","E.","N.","S.","W."},H110)))&gt;0,"Directional Check",IF(SUM(--ISNUMBER(SEARCH({1,2,3,4,5,6,7,8,9,0},MID(H110,(SEARCH("nd ",H110)-1),1))))+SUM(--ISNUMBER(SEARCH({1,2,3,4,5,6,7,8,9,0},MID(H110,(SEARCH("rd ",H110)-1),1)))+SUM(--ISNUMBER(SEARCH({1,2,3,4,5,6,7,8,9,0},MID(H110,(SEARCH("st ",H110)-1),1))))+SUM(--ISNUMBER(SEARCH({1,2,3,4,5,6,7,8,9,0},MID(H110,(SEARCH("th ",H110)-1),1)))))&gt;0,"","")))))</f>
        <v/>
      </c>
      <c r="AA110" s="2" t="str">
        <f>IF(IF(L110="US",IFERROR(VLOOKUP(J110,Country_Codes!$B:$B,1,0)=J110,"US State Code Error"),IF(L110="CA",IFERROR(VLOOKUP(J110,Country_Codes!$E:$E,1,0)=J110,"Canada State Code Error"),IF(L110="BR",IFERROR(VLOOKUP(J110,Country_Codes!$H:$H,1,0)=J110,"Brazil State Code Error"),IF(L110="AU",IFERROR(VLOOKUP(J110,Country_Codes!$K:$K,1,0)=J110,"Australia State Code Error"),""))))=TRUE,"",IF(L110="US",IFERROR(VLOOKUP(J110,Country_Codes!$B:$B,1,0)=J110,"US State Code Error"),IF(L110="CA",IFERROR(VLOOKUP(J110,Country_Codes!$E:$E,1,0)=J110,"Canada State Code Error"),IF(L110="BR",IFERROR(VLOOKUP(J110,Country_Codes!$H:$H,1,0)=J110,"Brazil State Code Error"),IF(L110="AU",IFERROR(VLOOKUP(J110,Country_Codes!$K:$K,1,0)=J110,"Australia State Code Error"),"")))))</f>
        <v/>
      </c>
      <c r="AB110" s="2" t="str">
        <f t="shared" si="32"/>
        <v/>
      </c>
      <c r="AC110" s="2" t="str" cm="1">
        <f t="array" ref="AC110">IFERROR(_xlfn.IFS(IF(AND(LEN(I110)=0,ISBLANK(I110)=FALSE),"",ISNUMBER(SEARCH(I110,H110))),"City/Postal Code/Country Found in Address",IF(AND(LEN(K110)=0,ISBLANK(K110)=FALSE),"",ISNUMBER(SEARCH(K110,H110))),"City/Postal Code/Country Found in Address",IF(AND(LEN(L110)=0,ISBLANK(L110)=FALSE),"",ISNUMBER(SEARCH(", "&amp;L110,H110))),"City/Postal Code/Country Found in Address",IF(AND(LEN(J110)=0,ISBLANK(J110)=FALSE),"",ISNUMBER(SEARCH(", "&amp;J110,H110))),"City/Postal Code/Country Found in Address",IF(AND(LEN(L110)=0,ISBLANK(L110)=FALSE),"",ISNUMBER(SEARCH(","&amp;L110,H110))),"City/Postal Code/Country Found in Address",IF(AND(LEN(J110)=0,ISBLANK(J110)=FALSE),"",ISNUMBER(SEARCH(","&amp;J110,H110))),"City/Postal Code/Country Found in Address"),"")</f>
        <v/>
      </c>
      <c r="AD110" s="2" t="str">
        <f t="shared" si="33"/>
        <v/>
      </c>
      <c r="AE110" s="2" t="str" cm="1">
        <f t="array" ref="AE110">IFERROR(IF(VLOOKUP(LEFT(M110,MIN(SEARCH({1,2,3,4,5,6,7,8,9,0},M110&amp;{1,2,3,4,5,6,7,8,9,0}))-1),Country_Codes!$N:$N,1,0)&gt;0,"PO Number may be incorrect",""),"")</f>
        <v/>
      </c>
      <c r="AF110" s="2" t="str">
        <f t="shared" si="34"/>
        <v/>
      </c>
      <c r="AG110" s="2" t="str">
        <f t="shared" si="35"/>
        <v/>
      </c>
      <c r="AH110" s="2" t="str">
        <f t="shared" si="36"/>
        <v/>
      </c>
      <c r="AI110" s="2" t="str" cm="1">
        <f t="array" ref="AI110">IF(G110="","",_xlfn.IFNA(_xlfn.IFS(L110=VLOOKUP(L110,Country_Codes!$M:$M,1,0)=TRUE,""),"Please check the country code"))</f>
        <v/>
      </c>
      <c r="AJ110" s="2" t="str">
        <f t="shared" si="37"/>
        <v/>
      </c>
      <c r="AK110" s="2"/>
      <c r="AM110" s="39">
        <f t="shared" si="43"/>
        <v>0</v>
      </c>
      <c r="AN110" s="39">
        <f t="shared" si="44"/>
        <v>0</v>
      </c>
      <c r="AO110" s="39">
        <f t="shared" si="45"/>
        <v>0</v>
      </c>
      <c r="AP110" s="39">
        <f t="shared" si="46"/>
        <v>0</v>
      </c>
      <c r="AQ110" s="39">
        <f t="shared" si="47"/>
        <v>0</v>
      </c>
      <c r="AV110" s="41">
        <v>45554</v>
      </c>
    </row>
    <row r="111" spans="1:48" ht="15.75" x14ac:dyDescent="0.25">
      <c r="A111" s="40">
        <v>45696</v>
      </c>
      <c r="B111" s="11" t="s">
        <v>1581</v>
      </c>
      <c r="C111" s="11" t="s">
        <v>11</v>
      </c>
      <c r="D111" s="11" t="s">
        <v>1963</v>
      </c>
      <c r="E111" s="11" t="s">
        <v>1964</v>
      </c>
      <c r="F111" s="11" t="s">
        <v>490</v>
      </c>
      <c r="G111" s="11" t="s">
        <v>625</v>
      </c>
      <c r="H111" s="11" t="s">
        <v>1965</v>
      </c>
      <c r="I111" s="11" t="s">
        <v>1966</v>
      </c>
      <c r="J111" s="11" t="s">
        <v>147</v>
      </c>
      <c r="K111" s="11" t="s">
        <v>1967</v>
      </c>
      <c r="L111" s="11" t="s">
        <v>57</v>
      </c>
      <c r="M111" s="11" t="s">
        <v>1351</v>
      </c>
      <c r="N111" s="11"/>
      <c r="O111" s="11" t="s">
        <v>1968</v>
      </c>
      <c r="P111" s="11" t="s">
        <v>1969</v>
      </c>
      <c r="Q111" s="7"/>
      <c r="R111" s="2" t="str">
        <f t="shared" ref="R111:R174" si="49">IF(G111=G110,"","Unique Record")</f>
        <v>Unique Record</v>
      </c>
      <c r="S111" s="2" t="str">
        <f t="shared" ref="S111:S174" si="50">IF(F111="","",IF(EXACT(F111,(UPPER(F111))),"Account Upper Case",""))</f>
        <v/>
      </c>
      <c r="T111" s="2" t="str">
        <f t="shared" ref="T111:T174" si="51">IF(F111="","",IF(EXACT(F111,(LOWER(F111))),"Account Lower Case",""))</f>
        <v/>
      </c>
      <c r="U111" s="2" t="str">
        <f t="shared" ref="U111:U174" si="52">IF(EXACT(H111,PROPER(H111)),"","Billing Street - casing")</f>
        <v/>
      </c>
      <c r="V111" s="2" t="str">
        <f t="shared" ref="V111:V174" si="53">IF(EXACT(I111,PROPER(I111)),"","City - casing")</f>
        <v/>
      </c>
      <c r="W111" s="2" t="str">
        <f t="shared" si="48"/>
        <v/>
      </c>
      <c r="X111" s="2" t="str" cm="1">
        <f t="array" ref="X111">IF((SUMPRODUCT(--ISNUMBER(SEARCH({"!","@","#","$","%","^","&amp;","~*","(",")","_","+","=","{","}","[","]","|","\",":",";","'","""","&lt;","&gt;",",",".","~?","/","~~","`"}, I111)))&gt;0)=TRUE,"Special Characters Found in City","")</f>
        <v/>
      </c>
      <c r="Y111" s="2" t="str" cm="1">
        <f t="array" ref="Y111">IF((SUMPRODUCT(--ISNUMBER(SEARCH({"!","@","#","$","%","^","~*","(",")","_","+","=","{","}","[","]","|","\",":",";","'","""","&lt;","&gt;","~?","/","~~","`"},F111)))&gt;0)=TRUE,"Special Characters Found in Account field","")</f>
        <v/>
      </c>
      <c r="Z111" s="2" t="str" cm="1">
        <f t="array" ref="Z111">IF(SUM(--ISNUMBER(SEARCH({1,2,3,4,5,6,7,8,9,0},MID(H111,(SEARCH(" E ",H111)-1),1))))+SUM(--ISNUMBER(SEARCH({1,2,3,4,5,6,7,8,9,0},MID(H111,(SEARCH(" E ",H111)+3),1))))=2,"",IF(SUM(--ISNUMBER(SEARCH({"Parte E","Apoquindo N"},H111)))&gt;0,"",IF(OR(RIGHT(H111,3)=" NE",RIGHT(H111,3)=" NW",RIGHT(H111,3)=" SW",RIGHT(H111,3)=" SE",RIGHT(H111,2)=" N",RIGHT(H111,2)=" E",RIGHT(H111,2)=" W",RIGHT(H111,2)=" S",LEFT(H111,3)="NE ",LEFT(H111,3)="NW ",LEFT(H111,3)="SW ",LEFT(H111,3)="SE ",LEFT(H111,2)="N ",LEFT(H111,2)="E ",LEFT(H111,2)="W ",LEFT(H111,2)="S "),"Directional Check",IF(SUM(--ISNUMBER(SEARCH({" N "," E "," W "," S "," NE "," NW "," SW "," SE ","N.E","N.W","S.W","S.E","E.","N.","S.","W."},H111)))&gt;0,"Directional Check",IF(SUM(--ISNUMBER(SEARCH({1,2,3,4,5,6,7,8,9,0},MID(H111,(SEARCH("nd ",H111)-1),1))))+SUM(--ISNUMBER(SEARCH({1,2,3,4,5,6,7,8,9,0},MID(H111,(SEARCH("rd ",H111)-1),1)))+SUM(--ISNUMBER(SEARCH({1,2,3,4,5,6,7,8,9,0},MID(H111,(SEARCH("st ",H111)-1),1))))+SUM(--ISNUMBER(SEARCH({1,2,3,4,5,6,7,8,9,0},MID(H111,(SEARCH("th ",H111)-1),1)))))&gt;0,"","")))))</f>
        <v/>
      </c>
      <c r="AA111" s="2" t="str">
        <f>IF(IF(L111="US",IFERROR(VLOOKUP(J111,Country_Codes!$B:$B,1,0)=J111,"US State Code Error"),IF(L111="CA",IFERROR(VLOOKUP(J111,Country_Codes!$E:$E,1,0)=J111,"Canada State Code Error"),IF(L111="BR",IFERROR(VLOOKUP(J111,Country_Codes!$H:$H,1,0)=J111,"Brazil State Code Error"),IF(L111="AU",IFERROR(VLOOKUP(J111,Country_Codes!$K:$K,1,0)=J111,"Australia State Code Error"),""))))=TRUE,"",IF(L111="US",IFERROR(VLOOKUP(J111,Country_Codes!$B:$B,1,0)=J111,"US State Code Error"),IF(L111="CA",IFERROR(VLOOKUP(J111,Country_Codes!$E:$E,1,0)=J111,"Canada State Code Error"),IF(L111="BR",IFERROR(VLOOKUP(J111,Country_Codes!$H:$H,1,0)=J111,"Brazil State Code Error"),IF(L111="AU",IFERROR(VLOOKUP(J111,Country_Codes!$K:$K,1,0)=J111,"Australia State Code Error"),"")))))</f>
        <v/>
      </c>
      <c r="AB111" s="2" t="str">
        <f t="shared" ref="AB111:AB174" si="54">IF(OR(L111="US",L111="CA",L111="BR",L111="AU"),IF((EXACT(UPPER(J111),J111)),"","Country Code Casing"),IF(EXACT(J111,PROPER(J111)),"","Billing State casing"))</f>
        <v/>
      </c>
      <c r="AC111" s="2" t="str" cm="1">
        <f t="array" ref="AC111">IFERROR(_xlfn.IFS(IF(AND(LEN(I111)=0,ISBLANK(I111)=FALSE),"",ISNUMBER(SEARCH(I111,H111))),"City/Postal Code/Country Found in Address",IF(AND(LEN(K111)=0,ISBLANK(K111)=FALSE),"",ISNUMBER(SEARCH(K111,H111))),"City/Postal Code/Country Found in Address",IF(AND(LEN(L111)=0,ISBLANK(L111)=FALSE),"",ISNUMBER(SEARCH(", "&amp;L111,H111))),"City/Postal Code/Country Found in Address",IF(AND(LEN(J111)=0,ISBLANK(J111)=FALSE),"",ISNUMBER(SEARCH(", "&amp;J111,H111))),"City/Postal Code/Country Found in Address",IF(AND(LEN(L111)=0,ISBLANK(L111)=FALSE),"",ISNUMBER(SEARCH(","&amp;L111,H111))),"City/Postal Code/Country Found in Address",IF(AND(LEN(J111)=0,ISBLANK(J111)=FALSE),"",ISNUMBER(SEARCH(","&amp;J111,H111))),"City/Postal Code/Country Found in Address"),"")</f>
        <v/>
      </c>
      <c r="AD111" s="2" t="str">
        <f t="shared" ref="AD111:AD174" si="55">IF(ISNUMBER(SEARCH("PO",N111)),"PO# Entered in Tax ID Field","")</f>
        <v/>
      </c>
      <c r="AE111" s="2" t="str" cm="1">
        <f t="array" ref="AE111">IFERROR(IF(VLOOKUP(LEFT(M111,MIN(SEARCH({1,2,3,4,5,6,7,8,9,0},M111&amp;{1,2,3,4,5,6,7,8,9,0}))-1),Country_Codes!$N:$N,1,0)&gt;0,"PO Number may be incorrect",""),"")</f>
        <v/>
      </c>
      <c r="AF111" s="2" t="str">
        <f t="shared" ref="AF111:AF174" si="56">IF(N111="","",IF(EXACT(L111,LEFT(N111,2)),IF(EXACT(MID(N111,3,1)," "),"Check the Space inbetween County code &amp; VAT",""),"Check the VAT Country Code Format"))</f>
        <v/>
      </c>
      <c r="AG111" s="2" t="str">
        <f t="shared" ref="AG111:AG174" si="57">IF((ISNUMBER(SEARCH("@",P111)))&gt;0,"",IF(IF(--(ISNUMBER(SEARCH("'",P111)))&gt;0,OR(EXACT(PROPER(P111),P111),EXACT((PROPER(LEFT(P111,FIND("'",P111)-2))&amp;LOWER(MID(P111,FIND("'",P111)-1,1))&amp;PROPER(MID(P111,FIND("'",P111)+0,LEN(P111)-FIND("'",P111)+1))),P111)),"Please check Billing Contact Casing")=TRUE,"","Please check Billing Contact casing"))</f>
        <v/>
      </c>
      <c r="AH111" s="2" t="str">
        <f t="shared" ref="AH111:AH174" si="58">IF(OR(L111="AS",L111="FM",L111="GU",L111="MH",L111="MP",L111="PW",L111="PR",L111="VI",L111="UM"),"US Territories Check","")</f>
        <v/>
      </c>
      <c r="AI111" s="2" t="str" cm="1">
        <f t="array" ref="AI111">IF(G111="","",_xlfn.IFNA(_xlfn.IFS(L111=VLOOKUP(L111,Country_Codes!$M:$M,1,0)=TRUE,""),"Please check the country code"))</f>
        <v/>
      </c>
      <c r="AJ111" s="2" t="str">
        <f t="shared" ref="AJ111:AJ174" si="59">IF(S111="","",S111&amp;"; ")&amp;IF(T111="","",T111&amp;"; ")&amp;IF(U111="","",U111&amp;"; ")&amp;IF(V111="","",V111&amp;"; ")&amp;IF(AF111="","",AF111&amp;"; ")&amp;IF(AG111="","",AG111&amp;"; ")&amp;IF(AH111="","",AH111&amp;"; ")&amp;IF(Z111="","",Z111&amp;"; ")&amp;IF(AA111="","",AA111&amp;"; ")&amp;IF(AB111="","",AB111&amp;"; ")&amp;IF(AC111="","",AC111&amp;"; ")&amp;IF(AD111="","",AD111&amp;"; ")&amp;IF(AE111="","",AE111&amp;"; ")&amp;IF(AI111="","",AI111&amp;"; ")&amp;IF(W111="","",W111&amp;"; ")&amp;IF(X111="","",X111&amp;"; ")&amp;IF(Y111="","",Y111&amp;"; ")</f>
        <v/>
      </c>
      <c r="AK111" s="2"/>
      <c r="AM111" s="39">
        <f t="shared" si="43"/>
        <v>0</v>
      </c>
      <c r="AN111" s="39">
        <f t="shared" si="44"/>
        <v>0</v>
      </c>
      <c r="AO111" s="39">
        <f t="shared" si="45"/>
        <v>0</v>
      </c>
      <c r="AP111" s="39">
        <f t="shared" si="46"/>
        <v>0</v>
      </c>
      <c r="AQ111" s="39">
        <f t="shared" si="47"/>
        <v>0</v>
      </c>
      <c r="AV111" s="41">
        <v>45556</v>
      </c>
    </row>
    <row r="112" spans="1:48" ht="15.75" x14ac:dyDescent="0.25">
      <c r="A112" s="40">
        <v>45687</v>
      </c>
      <c r="B112" s="11" t="s">
        <v>473</v>
      </c>
      <c r="C112" s="11" t="s">
        <v>12</v>
      </c>
      <c r="D112" s="11" t="s">
        <v>1970</v>
      </c>
      <c r="E112" s="11" t="s">
        <v>1971</v>
      </c>
      <c r="F112" s="11" t="s">
        <v>531</v>
      </c>
      <c r="G112" s="11" t="s">
        <v>498</v>
      </c>
      <c r="H112" s="11" t="s">
        <v>1972</v>
      </c>
      <c r="I112" s="11" t="s">
        <v>1973</v>
      </c>
      <c r="J112" s="11" t="s">
        <v>85</v>
      </c>
      <c r="K112" s="11" t="s">
        <v>1974</v>
      </c>
      <c r="L112" s="11" t="s">
        <v>33</v>
      </c>
      <c r="M112" s="11" t="s">
        <v>1922</v>
      </c>
      <c r="N112" s="11"/>
      <c r="O112" s="11" t="s">
        <v>1975</v>
      </c>
      <c r="P112" s="11" t="s">
        <v>1976</v>
      </c>
      <c r="Q112" s="7"/>
      <c r="R112" s="2" t="str">
        <f t="shared" si="49"/>
        <v>Unique Record</v>
      </c>
      <c r="S112" s="2" t="str">
        <f t="shared" si="50"/>
        <v/>
      </c>
      <c r="T112" s="2" t="str">
        <f t="shared" si="51"/>
        <v/>
      </c>
      <c r="U112" s="2" t="str">
        <f t="shared" si="52"/>
        <v/>
      </c>
      <c r="V112" s="2" t="str">
        <f t="shared" si="53"/>
        <v/>
      </c>
      <c r="W112" s="2" t="str">
        <f t="shared" si="48"/>
        <v/>
      </c>
      <c r="X112" s="2" t="str" cm="1">
        <f t="array" ref="X112">IF((SUMPRODUCT(--ISNUMBER(SEARCH({"!","@","#","$","%","^","&amp;","~*","(",")","_","+","=","{","}","[","]","|","\",":",";","'","""","&lt;","&gt;",",",".","~?","/","~~","`"}, I112)))&gt;0)=TRUE,"Special Characters Found in City","")</f>
        <v/>
      </c>
      <c r="Y112" s="2" t="str" cm="1">
        <f t="array" ref="Y112">IF((SUMPRODUCT(--ISNUMBER(SEARCH({"!","@","#","$","%","^","~*","(",")","_","+","=","{","}","[","]","|","\",":",";","'","""","&lt;","&gt;","~?","/","~~","`"},F112)))&gt;0)=TRUE,"Special Characters Found in Account field","")</f>
        <v/>
      </c>
      <c r="Z112" s="2" t="str" cm="1">
        <f t="array" ref="Z112">IF(SUM(--ISNUMBER(SEARCH({1,2,3,4,5,6,7,8,9,0},MID(H112,(SEARCH(" E ",H112)-1),1))))+SUM(--ISNUMBER(SEARCH({1,2,3,4,5,6,7,8,9,0},MID(H112,(SEARCH(" E ",H112)+3),1))))=2,"",IF(SUM(--ISNUMBER(SEARCH({"Parte E","Apoquindo N"},H112)))&gt;0,"",IF(OR(RIGHT(H112,3)=" NE",RIGHT(H112,3)=" NW",RIGHT(H112,3)=" SW",RIGHT(H112,3)=" SE",RIGHT(H112,2)=" N",RIGHT(H112,2)=" E",RIGHT(H112,2)=" W",RIGHT(H112,2)=" S",LEFT(H112,3)="NE ",LEFT(H112,3)="NW ",LEFT(H112,3)="SW ",LEFT(H112,3)="SE ",LEFT(H112,2)="N ",LEFT(H112,2)="E ",LEFT(H112,2)="W ",LEFT(H112,2)="S "),"Directional Check",IF(SUM(--ISNUMBER(SEARCH({" N "," E "," W "," S "," NE "," NW "," SW "," SE ","N.E","N.W","S.W","S.E","E.","N.","S.","W."},H112)))&gt;0,"Directional Check",IF(SUM(--ISNUMBER(SEARCH({1,2,3,4,5,6,7,8,9,0},MID(H112,(SEARCH("nd ",H112)-1),1))))+SUM(--ISNUMBER(SEARCH({1,2,3,4,5,6,7,8,9,0},MID(H112,(SEARCH("rd ",H112)-1),1)))+SUM(--ISNUMBER(SEARCH({1,2,3,4,5,6,7,8,9,0},MID(H112,(SEARCH("st ",H112)-1),1))))+SUM(--ISNUMBER(SEARCH({1,2,3,4,5,6,7,8,9,0},MID(H112,(SEARCH("th ",H112)-1),1)))))&gt;0,"","")))))</f>
        <v/>
      </c>
      <c r="AA112" s="2" t="str">
        <f>IF(IF(L112="US",IFERROR(VLOOKUP(J112,Country_Codes!$B:$B,1,0)=J112,"US State Code Error"),IF(L112="CA",IFERROR(VLOOKUP(J112,Country_Codes!$E:$E,1,0)=J112,"Canada State Code Error"),IF(L112="BR",IFERROR(VLOOKUP(J112,Country_Codes!$H:$H,1,0)=J112,"Brazil State Code Error"),IF(L112="AU",IFERROR(VLOOKUP(J112,Country_Codes!$K:$K,1,0)=J112,"Australia State Code Error"),""))))=TRUE,"",IF(L112="US",IFERROR(VLOOKUP(J112,Country_Codes!$B:$B,1,0)=J112,"US State Code Error"),IF(L112="CA",IFERROR(VLOOKUP(J112,Country_Codes!$E:$E,1,0)=J112,"Canada State Code Error"),IF(L112="BR",IFERROR(VLOOKUP(J112,Country_Codes!$H:$H,1,0)=J112,"Brazil State Code Error"),IF(L112="AU",IFERROR(VLOOKUP(J112,Country_Codes!$K:$K,1,0)=J112,"Australia State Code Error"),"")))))</f>
        <v/>
      </c>
      <c r="AB112" s="2" t="str">
        <f t="shared" si="54"/>
        <v/>
      </c>
      <c r="AC112" s="2" t="str" cm="1">
        <f t="array" ref="AC112">IFERROR(_xlfn.IFS(IF(AND(LEN(I112)=0,ISBLANK(I112)=FALSE),"",ISNUMBER(SEARCH(I112,H112))),"City/Postal Code/Country Found in Address",IF(AND(LEN(K112)=0,ISBLANK(K112)=FALSE),"",ISNUMBER(SEARCH(K112,H112))),"City/Postal Code/Country Found in Address",IF(AND(LEN(L112)=0,ISBLANK(L112)=FALSE),"",ISNUMBER(SEARCH(", "&amp;L112,H112))),"City/Postal Code/Country Found in Address",IF(AND(LEN(J112)=0,ISBLANK(J112)=FALSE),"",ISNUMBER(SEARCH(", "&amp;J112,H112))),"City/Postal Code/Country Found in Address",IF(AND(LEN(L112)=0,ISBLANK(L112)=FALSE),"",ISNUMBER(SEARCH(","&amp;L112,H112))),"City/Postal Code/Country Found in Address",IF(AND(LEN(J112)=0,ISBLANK(J112)=FALSE),"",ISNUMBER(SEARCH(","&amp;J112,H112))),"City/Postal Code/Country Found in Address"),"")</f>
        <v/>
      </c>
      <c r="AD112" s="2" t="str">
        <f t="shared" si="55"/>
        <v/>
      </c>
      <c r="AE112" s="2" t="str" cm="1">
        <f t="array" ref="AE112">IFERROR(IF(VLOOKUP(LEFT(M112,MIN(SEARCH({1,2,3,4,5,6,7,8,9,0},M112&amp;{1,2,3,4,5,6,7,8,9,0}))-1),Country_Codes!$N:$N,1,0)&gt;0,"PO Number may be incorrect",""),"")</f>
        <v/>
      </c>
      <c r="AF112" s="2" t="str">
        <f t="shared" si="56"/>
        <v/>
      </c>
      <c r="AG112" s="2" t="str">
        <f t="shared" si="57"/>
        <v/>
      </c>
      <c r="AH112" s="2" t="str">
        <f t="shared" si="58"/>
        <v/>
      </c>
      <c r="AI112" s="2" t="str" cm="1">
        <f t="array" ref="AI112">IF(G112="","",_xlfn.IFNA(_xlfn.IFS(L112=VLOOKUP(L112,Country_Codes!$M:$M,1,0)=TRUE,""),"Please check the country code"))</f>
        <v/>
      </c>
      <c r="AJ112" s="2" t="str">
        <f t="shared" si="59"/>
        <v/>
      </c>
      <c r="AK112" s="2"/>
      <c r="AM112" s="39">
        <f t="shared" ref="AM112:AM175" si="60">(COUNTA(S112:V112)-COUNTIFS((S112:V112),""))+(COUNTA(AB112)-COUNTIFS((AB112),""))+(COUNTA(AG112)-COUNTIFS((AG112),""))</f>
        <v>0</v>
      </c>
      <c r="AN112" s="39">
        <f t="shared" ref="AN112:AN175" si="61">(COUNTA(W112)-COUNTIFS((W112),""))+(COUNTA(Z112)-COUNTIFS((Z112),""))</f>
        <v>0</v>
      </c>
      <c r="AO112" s="39">
        <f t="shared" ref="AO112:AO175" si="62">(COUNTA(AA112)-COUNTIFS((AA112),""))+(COUNTA(AC112:AE112)-COUNTIFS((AC112:AE112),""))+(COUNTA(AH112:AI112)-COUNTIFS((AH112:AI112),""))</f>
        <v>0</v>
      </c>
      <c r="AP112" s="39">
        <f t="shared" ref="AP112:AP175" si="63">(COUNTA(X112:Y112)-COUNTIFS((X112:Y112),""))+(COUNTA(AF112)-COUNTIFS((AF112),""))</f>
        <v>0</v>
      </c>
      <c r="AQ112" s="39">
        <f t="shared" ref="AQ112:AQ175" si="64">SUM(AM112:AP112)</f>
        <v>0</v>
      </c>
      <c r="AV112" s="41">
        <v>45557</v>
      </c>
    </row>
    <row r="113" spans="1:48" ht="15.75" x14ac:dyDescent="0.25">
      <c r="A113" s="40">
        <v>45846</v>
      </c>
      <c r="B113" s="11" t="s">
        <v>475</v>
      </c>
      <c r="C113" s="11" t="s">
        <v>9</v>
      </c>
      <c r="D113" s="11" t="s">
        <v>1977</v>
      </c>
      <c r="E113" s="11" t="s">
        <v>1978</v>
      </c>
      <c r="F113" s="11" t="s">
        <v>588</v>
      </c>
      <c r="G113" s="11" t="s">
        <v>497</v>
      </c>
      <c r="H113" s="11" t="s">
        <v>1979</v>
      </c>
      <c r="I113" s="11" t="s">
        <v>1980</v>
      </c>
      <c r="J113" s="11"/>
      <c r="K113" s="11" t="s">
        <v>1981</v>
      </c>
      <c r="L113" s="11" t="s">
        <v>46</v>
      </c>
      <c r="M113" s="11" t="s">
        <v>1720</v>
      </c>
      <c r="N113" s="11"/>
      <c r="O113" s="11" t="s">
        <v>1982</v>
      </c>
      <c r="P113" s="11" t="s">
        <v>1983</v>
      </c>
      <c r="Q113" s="7"/>
      <c r="R113" s="2" t="str">
        <f t="shared" si="49"/>
        <v>Unique Record</v>
      </c>
      <c r="S113" s="2" t="str">
        <f t="shared" si="50"/>
        <v/>
      </c>
      <c r="T113" s="2" t="str">
        <f t="shared" si="51"/>
        <v/>
      </c>
      <c r="U113" s="2" t="str">
        <f t="shared" si="52"/>
        <v/>
      </c>
      <c r="V113" s="2" t="str">
        <f t="shared" si="53"/>
        <v/>
      </c>
      <c r="W113" s="2" t="str">
        <f t="shared" si="48"/>
        <v/>
      </c>
      <c r="X113" s="2" t="str" cm="1">
        <f t="array" ref="X113">IF((SUMPRODUCT(--ISNUMBER(SEARCH({"!","@","#","$","%","^","&amp;","~*","(",")","_","+","=","{","}","[","]","|","\",":",";","'","""","&lt;","&gt;",",",".","~?","/","~~","`"}, I113)))&gt;0)=TRUE,"Special Characters Found in City","")</f>
        <v/>
      </c>
      <c r="Y113" s="2" t="str" cm="1">
        <f t="array" ref="Y113">IF((SUMPRODUCT(--ISNUMBER(SEARCH({"!","@","#","$","%","^","~*","(",")","_","+","=","{","}","[","]","|","\",":",";","'","""","&lt;","&gt;","~?","/","~~","`"},F113)))&gt;0)=TRUE,"Special Characters Found in Account field","")</f>
        <v/>
      </c>
      <c r="Z113" s="2" t="str" cm="1">
        <f t="array" ref="Z113">IF(SUM(--ISNUMBER(SEARCH({1,2,3,4,5,6,7,8,9,0},MID(H113,(SEARCH(" E ",H113)-1),1))))+SUM(--ISNUMBER(SEARCH({1,2,3,4,5,6,7,8,9,0},MID(H113,(SEARCH(" E ",H113)+3),1))))=2,"",IF(SUM(--ISNUMBER(SEARCH({"Parte E","Apoquindo N"},H113)))&gt;0,"",IF(OR(RIGHT(H113,3)=" NE",RIGHT(H113,3)=" NW",RIGHT(H113,3)=" SW",RIGHT(H113,3)=" SE",RIGHT(H113,2)=" N",RIGHT(H113,2)=" E",RIGHT(H113,2)=" W",RIGHT(H113,2)=" S",LEFT(H113,3)="NE ",LEFT(H113,3)="NW ",LEFT(H113,3)="SW ",LEFT(H113,3)="SE ",LEFT(H113,2)="N ",LEFT(H113,2)="E ",LEFT(H113,2)="W ",LEFT(H113,2)="S "),"Directional Check",IF(SUM(--ISNUMBER(SEARCH({" N "," E "," W "," S "," NE "," NW "," SW "," SE ","N.E","N.W","S.W","S.E","E.","N.","S.","W."},H113)))&gt;0,"Directional Check",IF(SUM(--ISNUMBER(SEARCH({1,2,3,4,5,6,7,8,9,0},MID(H113,(SEARCH("nd ",H113)-1),1))))+SUM(--ISNUMBER(SEARCH({1,2,3,4,5,6,7,8,9,0},MID(H113,(SEARCH("rd ",H113)-1),1)))+SUM(--ISNUMBER(SEARCH({1,2,3,4,5,6,7,8,9,0},MID(H113,(SEARCH("st ",H113)-1),1))))+SUM(--ISNUMBER(SEARCH({1,2,3,4,5,6,7,8,9,0},MID(H113,(SEARCH("th ",H113)-1),1)))))&gt;0,"","")))))</f>
        <v/>
      </c>
      <c r="AA113" s="2" t="str">
        <f>IF(IF(L113="US",IFERROR(VLOOKUP(J113,Country_Codes!$B:$B,1,0)=J113,"US State Code Error"),IF(L113="CA",IFERROR(VLOOKUP(J113,Country_Codes!$E:$E,1,0)=J113,"Canada State Code Error"),IF(L113="BR",IFERROR(VLOOKUP(J113,Country_Codes!$H:$H,1,0)=J113,"Brazil State Code Error"),IF(L113="AU",IFERROR(VLOOKUP(J113,Country_Codes!$K:$K,1,0)=J113,"Australia State Code Error"),""))))=TRUE,"",IF(L113="US",IFERROR(VLOOKUP(J113,Country_Codes!$B:$B,1,0)=J113,"US State Code Error"),IF(L113="CA",IFERROR(VLOOKUP(J113,Country_Codes!$E:$E,1,0)=J113,"Canada State Code Error"),IF(L113="BR",IFERROR(VLOOKUP(J113,Country_Codes!$H:$H,1,0)=J113,"Brazil State Code Error"),IF(L113="AU",IFERROR(VLOOKUP(J113,Country_Codes!$K:$K,1,0)=J113,"Australia State Code Error"),"")))))</f>
        <v/>
      </c>
      <c r="AB113" s="2" t="str">
        <f t="shared" si="54"/>
        <v/>
      </c>
      <c r="AC113" s="2" t="str" cm="1">
        <f t="array" ref="AC113">IFERROR(_xlfn.IFS(IF(AND(LEN(I113)=0,ISBLANK(I113)=FALSE),"",ISNUMBER(SEARCH(I113,H113))),"City/Postal Code/Country Found in Address",IF(AND(LEN(K113)=0,ISBLANK(K113)=FALSE),"",ISNUMBER(SEARCH(K113,H113))),"City/Postal Code/Country Found in Address",IF(AND(LEN(L113)=0,ISBLANK(L113)=FALSE),"",ISNUMBER(SEARCH(", "&amp;L113,H113))),"City/Postal Code/Country Found in Address",IF(AND(LEN(J113)=0,ISBLANK(J113)=FALSE),"",ISNUMBER(SEARCH(", "&amp;J113,H113))),"City/Postal Code/Country Found in Address",IF(AND(LEN(L113)=0,ISBLANK(L113)=FALSE),"",ISNUMBER(SEARCH(","&amp;L113,H113))),"City/Postal Code/Country Found in Address",IF(AND(LEN(J113)=0,ISBLANK(J113)=FALSE),"",ISNUMBER(SEARCH(","&amp;J113,H113))),"City/Postal Code/Country Found in Address"),"")</f>
        <v/>
      </c>
      <c r="AD113" s="2" t="str">
        <f t="shared" si="55"/>
        <v/>
      </c>
      <c r="AE113" s="2" t="str" cm="1">
        <f t="array" ref="AE113">IFERROR(IF(VLOOKUP(LEFT(M113,MIN(SEARCH({1,2,3,4,5,6,7,8,9,0},M113&amp;{1,2,3,4,5,6,7,8,9,0}))-1),Country_Codes!$N:$N,1,0)&gt;0,"PO Number may be incorrect",""),"")</f>
        <v/>
      </c>
      <c r="AF113" s="2" t="str">
        <f t="shared" si="56"/>
        <v/>
      </c>
      <c r="AG113" s="2" t="str">
        <f t="shared" si="57"/>
        <v/>
      </c>
      <c r="AH113" s="2" t="str">
        <f t="shared" si="58"/>
        <v/>
      </c>
      <c r="AI113" s="2" t="str" cm="1">
        <f t="array" ref="AI113">IF(G113="","",_xlfn.IFNA(_xlfn.IFS(L113=VLOOKUP(L113,Country_Codes!$M:$M,1,0)=TRUE,""),"Please check the country code"))</f>
        <v/>
      </c>
      <c r="AJ113" s="2" t="str">
        <f t="shared" si="59"/>
        <v/>
      </c>
      <c r="AK113" s="2"/>
      <c r="AM113" s="39">
        <f t="shared" si="60"/>
        <v>0</v>
      </c>
      <c r="AN113" s="39">
        <f t="shared" si="61"/>
        <v>0</v>
      </c>
      <c r="AO113" s="39">
        <f t="shared" si="62"/>
        <v>0</v>
      </c>
      <c r="AP113" s="39">
        <f t="shared" si="63"/>
        <v>0</v>
      </c>
      <c r="AQ113" s="39">
        <f t="shared" si="64"/>
        <v>0</v>
      </c>
      <c r="AV113" s="41">
        <v>45558</v>
      </c>
    </row>
    <row r="114" spans="1:48" ht="15.75" x14ac:dyDescent="0.25">
      <c r="A114" s="40">
        <v>46123</v>
      </c>
      <c r="B114" s="11" t="s">
        <v>1581</v>
      </c>
      <c r="C114" s="11" t="s">
        <v>11</v>
      </c>
      <c r="D114" s="11" t="s">
        <v>1367</v>
      </c>
      <c r="E114" s="11" t="s">
        <v>1984</v>
      </c>
      <c r="F114" s="11" t="s">
        <v>490</v>
      </c>
      <c r="G114" s="11" t="s">
        <v>498</v>
      </c>
      <c r="H114" s="11" t="s">
        <v>1985</v>
      </c>
      <c r="I114" s="11" t="s">
        <v>1986</v>
      </c>
      <c r="J114" s="11"/>
      <c r="K114" s="11" t="s">
        <v>1987</v>
      </c>
      <c r="L114" s="11" t="s">
        <v>46</v>
      </c>
      <c r="M114" s="11" t="s">
        <v>1091</v>
      </c>
      <c r="N114" s="11"/>
      <c r="O114" s="11" t="s">
        <v>1988</v>
      </c>
      <c r="P114" s="11" t="s">
        <v>1989</v>
      </c>
      <c r="Q114" s="7"/>
      <c r="R114" s="2" t="str">
        <f t="shared" si="49"/>
        <v>Unique Record</v>
      </c>
      <c r="S114" s="2" t="str">
        <f t="shared" si="50"/>
        <v/>
      </c>
      <c r="T114" s="2" t="str">
        <f t="shared" si="51"/>
        <v/>
      </c>
      <c r="U114" s="2" t="str">
        <f t="shared" si="52"/>
        <v/>
      </c>
      <c r="V114" s="2" t="str">
        <f t="shared" si="53"/>
        <v/>
      </c>
      <c r="W114" s="2" t="str">
        <f t="shared" si="48"/>
        <v/>
      </c>
      <c r="X114" s="2" t="str" cm="1">
        <f t="array" ref="X114">IF((SUMPRODUCT(--ISNUMBER(SEARCH({"!","@","#","$","%","^","&amp;","~*","(",")","_","+","=","{","}","[","]","|","\",":",";","'","""","&lt;","&gt;",",",".","~?","/","~~","`"}, I114)))&gt;0)=TRUE,"Special Characters Found in City","")</f>
        <v/>
      </c>
      <c r="Y114" s="2" t="str" cm="1">
        <f t="array" ref="Y114">IF((SUMPRODUCT(--ISNUMBER(SEARCH({"!","@","#","$","%","^","~*","(",")","_","+","=","{","}","[","]","|","\",":",";","'","""","&lt;","&gt;","~?","/","~~","`"},F114)))&gt;0)=TRUE,"Special Characters Found in Account field","")</f>
        <v/>
      </c>
      <c r="Z114" s="2" t="str" cm="1">
        <f t="array" ref="Z114">IF(SUM(--ISNUMBER(SEARCH({1,2,3,4,5,6,7,8,9,0},MID(H114,(SEARCH(" E ",H114)-1),1))))+SUM(--ISNUMBER(SEARCH({1,2,3,4,5,6,7,8,9,0},MID(H114,(SEARCH(" E ",H114)+3),1))))=2,"",IF(SUM(--ISNUMBER(SEARCH({"Parte E","Apoquindo N"},H114)))&gt;0,"",IF(OR(RIGHT(H114,3)=" NE",RIGHT(H114,3)=" NW",RIGHT(H114,3)=" SW",RIGHT(H114,3)=" SE",RIGHT(H114,2)=" N",RIGHT(H114,2)=" E",RIGHT(H114,2)=" W",RIGHT(H114,2)=" S",LEFT(H114,3)="NE ",LEFT(H114,3)="NW ",LEFT(H114,3)="SW ",LEFT(H114,3)="SE ",LEFT(H114,2)="N ",LEFT(H114,2)="E ",LEFT(H114,2)="W ",LEFT(H114,2)="S "),"Directional Check",IF(SUM(--ISNUMBER(SEARCH({" N "," E "," W "," S "," NE "," NW "," SW "," SE ","N.E","N.W","S.W","S.E","E.","N.","S.","W."},H114)))&gt;0,"Directional Check",IF(SUM(--ISNUMBER(SEARCH({1,2,3,4,5,6,7,8,9,0},MID(H114,(SEARCH("nd ",H114)-1),1))))+SUM(--ISNUMBER(SEARCH({1,2,3,4,5,6,7,8,9,0},MID(H114,(SEARCH("rd ",H114)-1),1)))+SUM(--ISNUMBER(SEARCH({1,2,3,4,5,6,7,8,9,0},MID(H114,(SEARCH("st ",H114)-1),1))))+SUM(--ISNUMBER(SEARCH({1,2,3,4,5,6,7,8,9,0},MID(H114,(SEARCH("th ",H114)-1),1)))))&gt;0,"","")))))</f>
        <v/>
      </c>
      <c r="AA114" s="2" t="str">
        <f>IF(IF(L114="US",IFERROR(VLOOKUP(J114,Country_Codes!$B:$B,1,0)=J114,"US State Code Error"),IF(L114="CA",IFERROR(VLOOKUP(J114,Country_Codes!$E:$E,1,0)=J114,"Canada State Code Error"),IF(L114="BR",IFERROR(VLOOKUP(J114,Country_Codes!$H:$H,1,0)=J114,"Brazil State Code Error"),IF(L114="AU",IFERROR(VLOOKUP(J114,Country_Codes!$K:$K,1,0)=J114,"Australia State Code Error"),""))))=TRUE,"",IF(L114="US",IFERROR(VLOOKUP(J114,Country_Codes!$B:$B,1,0)=J114,"US State Code Error"),IF(L114="CA",IFERROR(VLOOKUP(J114,Country_Codes!$E:$E,1,0)=J114,"Canada State Code Error"),IF(L114="BR",IFERROR(VLOOKUP(J114,Country_Codes!$H:$H,1,0)=J114,"Brazil State Code Error"),IF(L114="AU",IFERROR(VLOOKUP(J114,Country_Codes!$K:$K,1,0)=J114,"Australia State Code Error"),"")))))</f>
        <v/>
      </c>
      <c r="AB114" s="2" t="str">
        <f t="shared" si="54"/>
        <v/>
      </c>
      <c r="AC114" s="2" t="str" cm="1">
        <f t="array" ref="AC114">IFERROR(_xlfn.IFS(IF(AND(LEN(I114)=0,ISBLANK(I114)=FALSE),"",ISNUMBER(SEARCH(I114,H114))),"City/Postal Code/Country Found in Address",IF(AND(LEN(K114)=0,ISBLANK(K114)=FALSE),"",ISNUMBER(SEARCH(K114,H114))),"City/Postal Code/Country Found in Address",IF(AND(LEN(L114)=0,ISBLANK(L114)=FALSE),"",ISNUMBER(SEARCH(", "&amp;L114,H114))),"City/Postal Code/Country Found in Address",IF(AND(LEN(J114)=0,ISBLANK(J114)=FALSE),"",ISNUMBER(SEARCH(", "&amp;J114,H114))),"City/Postal Code/Country Found in Address",IF(AND(LEN(L114)=0,ISBLANK(L114)=FALSE),"",ISNUMBER(SEARCH(","&amp;L114,H114))),"City/Postal Code/Country Found in Address",IF(AND(LEN(J114)=0,ISBLANK(J114)=FALSE),"",ISNUMBER(SEARCH(","&amp;J114,H114))),"City/Postal Code/Country Found in Address"),"")</f>
        <v/>
      </c>
      <c r="AD114" s="2" t="str">
        <f t="shared" si="55"/>
        <v/>
      </c>
      <c r="AE114" s="2" t="str" cm="1">
        <f t="array" ref="AE114">IFERROR(IF(VLOOKUP(LEFT(M114,MIN(SEARCH({1,2,3,4,5,6,7,8,9,0},M114&amp;{1,2,3,4,5,6,7,8,9,0}))-1),Country_Codes!$N:$N,1,0)&gt;0,"PO Number may be incorrect",""),"")</f>
        <v/>
      </c>
      <c r="AF114" s="2" t="str">
        <f t="shared" si="56"/>
        <v/>
      </c>
      <c r="AG114" s="2" t="str">
        <f t="shared" si="57"/>
        <v/>
      </c>
      <c r="AH114" s="2" t="str">
        <f t="shared" si="58"/>
        <v/>
      </c>
      <c r="AI114" s="2" t="str" cm="1">
        <f t="array" ref="AI114">IF(G114="","",_xlfn.IFNA(_xlfn.IFS(L114=VLOOKUP(L114,Country_Codes!$M:$M,1,0)=TRUE,""),"Please check the country code"))</f>
        <v/>
      </c>
      <c r="AJ114" s="2" t="str">
        <f t="shared" si="59"/>
        <v/>
      </c>
      <c r="AK114" s="2"/>
      <c r="AM114" s="39">
        <f t="shared" si="60"/>
        <v>0</v>
      </c>
      <c r="AN114" s="39">
        <f t="shared" si="61"/>
        <v>0</v>
      </c>
      <c r="AO114" s="39">
        <f t="shared" si="62"/>
        <v>0</v>
      </c>
      <c r="AP114" s="39">
        <f t="shared" si="63"/>
        <v>0</v>
      </c>
      <c r="AQ114" s="39">
        <f t="shared" si="64"/>
        <v>0</v>
      </c>
      <c r="AV114" s="41">
        <v>45559</v>
      </c>
    </row>
    <row r="115" spans="1:48" ht="15.75" x14ac:dyDescent="0.25">
      <c r="A115" s="40">
        <v>45636</v>
      </c>
      <c r="B115" s="11" t="s">
        <v>475</v>
      </c>
      <c r="C115" s="11" t="s">
        <v>3</v>
      </c>
      <c r="D115" s="11" t="s">
        <v>1990</v>
      </c>
      <c r="E115" s="11" t="s">
        <v>1278</v>
      </c>
      <c r="F115" s="11" t="s">
        <v>601</v>
      </c>
      <c r="G115" s="11" t="s">
        <v>493</v>
      </c>
      <c r="H115" s="11" t="s">
        <v>1991</v>
      </c>
      <c r="I115" s="11" t="s">
        <v>858</v>
      </c>
      <c r="J115" s="11" t="s">
        <v>40</v>
      </c>
      <c r="K115" s="11" t="s">
        <v>1992</v>
      </c>
      <c r="L115" s="11" t="s">
        <v>33</v>
      </c>
      <c r="M115" s="11" t="s">
        <v>647</v>
      </c>
      <c r="N115" s="11"/>
      <c r="O115" s="11" t="s">
        <v>1993</v>
      </c>
      <c r="P115" s="11" t="s">
        <v>1994</v>
      </c>
      <c r="Q115" s="7"/>
      <c r="R115" s="2" t="str">
        <f t="shared" si="49"/>
        <v>Unique Record</v>
      </c>
      <c r="S115" s="2" t="str">
        <f t="shared" si="50"/>
        <v/>
      </c>
      <c r="T115" s="2" t="str">
        <f t="shared" si="51"/>
        <v/>
      </c>
      <c r="U115" s="2" t="str">
        <f t="shared" si="52"/>
        <v/>
      </c>
      <c r="V115" s="2" t="str">
        <f t="shared" si="53"/>
        <v/>
      </c>
      <c r="W115" s="2" t="str">
        <f t="shared" si="48"/>
        <v/>
      </c>
      <c r="X115" s="2" t="str" cm="1">
        <f t="array" ref="X115">IF((SUMPRODUCT(--ISNUMBER(SEARCH({"!","@","#","$","%","^","&amp;","~*","(",")","_","+","=","{","}","[","]","|","\",":",";","'","""","&lt;","&gt;",",",".","~?","/","~~","`"}, I115)))&gt;0)=TRUE,"Special Characters Found in City","")</f>
        <v/>
      </c>
      <c r="Y115" s="2" t="str" cm="1">
        <f t="array" ref="Y115">IF((SUMPRODUCT(--ISNUMBER(SEARCH({"!","@","#","$","%","^","~*","(",")","_","+","=","{","}","[","]","|","\",":",";","'","""","&lt;","&gt;","~?","/","~~","`"},F115)))&gt;0)=TRUE,"Special Characters Found in Account field","")</f>
        <v/>
      </c>
      <c r="Z115" s="2" t="str" cm="1">
        <f t="array" ref="Z115">IF(SUM(--ISNUMBER(SEARCH({1,2,3,4,5,6,7,8,9,0},MID(H115,(SEARCH(" E ",H115)-1),1))))+SUM(--ISNUMBER(SEARCH({1,2,3,4,5,6,7,8,9,0},MID(H115,(SEARCH(" E ",H115)+3),1))))=2,"",IF(SUM(--ISNUMBER(SEARCH({"Parte E","Apoquindo N"},H115)))&gt;0,"",IF(OR(RIGHT(H115,3)=" NE",RIGHT(H115,3)=" NW",RIGHT(H115,3)=" SW",RIGHT(H115,3)=" SE",RIGHT(H115,2)=" N",RIGHT(H115,2)=" E",RIGHT(H115,2)=" W",RIGHT(H115,2)=" S",LEFT(H115,3)="NE ",LEFT(H115,3)="NW ",LEFT(H115,3)="SW ",LEFT(H115,3)="SE ",LEFT(H115,2)="N ",LEFT(H115,2)="E ",LEFT(H115,2)="W ",LEFT(H115,2)="S "),"Directional Check",IF(SUM(--ISNUMBER(SEARCH({" N "," E "," W "," S "," NE "," NW "," SW "," SE ","N.E","N.W","S.W","S.E","E.","N.","S.","W."},H115)))&gt;0,"Directional Check",IF(SUM(--ISNUMBER(SEARCH({1,2,3,4,5,6,7,8,9,0},MID(H115,(SEARCH("nd ",H115)-1),1))))+SUM(--ISNUMBER(SEARCH({1,2,3,4,5,6,7,8,9,0},MID(H115,(SEARCH("rd ",H115)-1),1)))+SUM(--ISNUMBER(SEARCH({1,2,3,4,5,6,7,8,9,0},MID(H115,(SEARCH("st ",H115)-1),1))))+SUM(--ISNUMBER(SEARCH({1,2,3,4,5,6,7,8,9,0},MID(H115,(SEARCH("th ",H115)-1),1)))))&gt;0,"","")))))</f>
        <v/>
      </c>
      <c r="AA115" s="2" t="str">
        <f>IF(IF(L115="US",IFERROR(VLOOKUP(J115,Country_Codes!$B:$B,1,0)=J115,"US State Code Error"),IF(L115="CA",IFERROR(VLOOKUP(J115,Country_Codes!$E:$E,1,0)=J115,"Canada State Code Error"),IF(L115="BR",IFERROR(VLOOKUP(J115,Country_Codes!$H:$H,1,0)=J115,"Brazil State Code Error"),IF(L115="AU",IFERROR(VLOOKUP(J115,Country_Codes!$K:$K,1,0)=J115,"Australia State Code Error"),""))))=TRUE,"",IF(L115="US",IFERROR(VLOOKUP(J115,Country_Codes!$B:$B,1,0)=J115,"US State Code Error"),IF(L115="CA",IFERROR(VLOOKUP(J115,Country_Codes!$E:$E,1,0)=J115,"Canada State Code Error"),IF(L115="BR",IFERROR(VLOOKUP(J115,Country_Codes!$H:$H,1,0)=J115,"Brazil State Code Error"),IF(L115="AU",IFERROR(VLOOKUP(J115,Country_Codes!$K:$K,1,0)=J115,"Australia State Code Error"),"")))))</f>
        <v/>
      </c>
      <c r="AB115" s="2" t="str">
        <f t="shared" si="54"/>
        <v/>
      </c>
      <c r="AC115" s="2" t="str" cm="1">
        <f t="array" ref="AC115">IFERROR(_xlfn.IFS(IF(AND(LEN(I115)=0,ISBLANK(I115)=FALSE),"",ISNUMBER(SEARCH(I115,H115))),"City/Postal Code/Country Found in Address",IF(AND(LEN(K115)=0,ISBLANK(K115)=FALSE),"",ISNUMBER(SEARCH(K115,H115))),"City/Postal Code/Country Found in Address",IF(AND(LEN(L115)=0,ISBLANK(L115)=FALSE),"",ISNUMBER(SEARCH(", "&amp;L115,H115))),"City/Postal Code/Country Found in Address",IF(AND(LEN(J115)=0,ISBLANK(J115)=FALSE),"",ISNUMBER(SEARCH(", "&amp;J115,H115))),"City/Postal Code/Country Found in Address",IF(AND(LEN(L115)=0,ISBLANK(L115)=FALSE),"",ISNUMBER(SEARCH(","&amp;L115,H115))),"City/Postal Code/Country Found in Address",IF(AND(LEN(J115)=0,ISBLANK(J115)=FALSE),"",ISNUMBER(SEARCH(","&amp;J115,H115))),"City/Postal Code/Country Found in Address"),"")</f>
        <v/>
      </c>
      <c r="AD115" s="2" t="str">
        <f t="shared" si="55"/>
        <v/>
      </c>
      <c r="AE115" s="2" t="str" cm="1">
        <f t="array" ref="AE115">IFERROR(IF(VLOOKUP(LEFT(M115,MIN(SEARCH({1,2,3,4,5,6,7,8,9,0},M115&amp;{1,2,3,4,5,6,7,8,9,0}))-1),Country_Codes!$N:$N,1,0)&gt;0,"PO Number may be incorrect",""),"")</f>
        <v/>
      </c>
      <c r="AF115" s="2" t="str">
        <f t="shared" si="56"/>
        <v/>
      </c>
      <c r="AG115" s="2" t="str">
        <f t="shared" si="57"/>
        <v/>
      </c>
      <c r="AH115" s="2" t="str">
        <f t="shared" si="58"/>
        <v/>
      </c>
      <c r="AI115" s="2" t="str" cm="1">
        <f t="array" ref="AI115">IF(G115="","",_xlfn.IFNA(_xlfn.IFS(L115=VLOOKUP(L115,Country_Codes!$M:$M,1,0)=TRUE,""),"Please check the country code"))</f>
        <v/>
      </c>
      <c r="AJ115" s="2" t="str">
        <f t="shared" si="59"/>
        <v/>
      </c>
      <c r="AK115" s="2"/>
      <c r="AM115" s="39">
        <f t="shared" si="60"/>
        <v>0</v>
      </c>
      <c r="AN115" s="39">
        <f t="shared" si="61"/>
        <v>0</v>
      </c>
      <c r="AO115" s="39">
        <f t="shared" si="62"/>
        <v>0</v>
      </c>
      <c r="AP115" s="39">
        <f t="shared" si="63"/>
        <v>0</v>
      </c>
      <c r="AQ115" s="39">
        <f t="shared" si="64"/>
        <v>0</v>
      </c>
      <c r="AV115" s="41">
        <v>45560</v>
      </c>
    </row>
    <row r="116" spans="1:48" ht="15.75" x14ac:dyDescent="0.25">
      <c r="A116" s="40">
        <v>45774</v>
      </c>
      <c r="B116" s="11" t="s">
        <v>1581</v>
      </c>
      <c r="C116" s="11" t="s">
        <v>9</v>
      </c>
      <c r="D116" s="11" t="s">
        <v>1995</v>
      </c>
      <c r="E116" s="11" t="s">
        <v>1996</v>
      </c>
      <c r="F116" s="11" t="s">
        <v>588</v>
      </c>
      <c r="G116" s="11" t="s">
        <v>497</v>
      </c>
      <c r="H116" s="11" t="s">
        <v>1997</v>
      </c>
      <c r="I116" s="11" t="s">
        <v>1998</v>
      </c>
      <c r="J116" s="11"/>
      <c r="K116" s="11" t="s">
        <v>1999</v>
      </c>
      <c r="L116" s="11" t="s">
        <v>46</v>
      </c>
      <c r="M116" s="11" t="s">
        <v>704</v>
      </c>
      <c r="N116" s="11"/>
      <c r="O116" s="11" t="s">
        <v>2000</v>
      </c>
      <c r="P116" s="11" t="s">
        <v>2001</v>
      </c>
      <c r="Q116" s="7"/>
      <c r="R116" s="2" t="str">
        <f t="shared" si="49"/>
        <v>Unique Record</v>
      </c>
      <c r="S116" s="2" t="str">
        <f t="shared" si="50"/>
        <v/>
      </c>
      <c r="T116" s="2" t="str">
        <f t="shared" si="51"/>
        <v/>
      </c>
      <c r="U116" s="2" t="str">
        <f t="shared" si="52"/>
        <v/>
      </c>
      <c r="V116" s="2" t="str">
        <f t="shared" si="53"/>
        <v/>
      </c>
      <c r="W116" s="2" t="str">
        <f t="shared" si="48"/>
        <v/>
      </c>
      <c r="X116" s="2" t="str" cm="1">
        <f t="array" ref="X116">IF((SUMPRODUCT(--ISNUMBER(SEARCH({"!","@","#","$","%","^","&amp;","~*","(",")","_","+","=","{","}","[","]","|","\",":",";","'","""","&lt;","&gt;",",",".","~?","/","~~","`"}, I116)))&gt;0)=TRUE,"Special Characters Found in City","")</f>
        <v/>
      </c>
      <c r="Y116" s="2" t="str" cm="1">
        <f t="array" ref="Y116">IF((SUMPRODUCT(--ISNUMBER(SEARCH({"!","@","#","$","%","^","~*","(",")","_","+","=","{","}","[","]","|","\",":",";","'","""","&lt;","&gt;","~?","/","~~","`"},F116)))&gt;0)=TRUE,"Special Characters Found in Account field","")</f>
        <v/>
      </c>
      <c r="Z116" s="2" t="str" cm="1">
        <f t="array" ref="Z116">IF(SUM(--ISNUMBER(SEARCH({1,2,3,4,5,6,7,8,9,0},MID(H116,(SEARCH(" E ",H116)-1),1))))+SUM(--ISNUMBER(SEARCH({1,2,3,4,5,6,7,8,9,0},MID(H116,(SEARCH(" E ",H116)+3),1))))=2,"",IF(SUM(--ISNUMBER(SEARCH({"Parte E","Apoquindo N"},H116)))&gt;0,"",IF(OR(RIGHT(H116,3)=" NE",RIGHT(H116,3)=" NW",RIGHT(H116,3)=" SW",RIGHT(H116,3)=" SE",RIGHT(H116,2)=" N",RIGHT(H116,2)=" E",RIGHT(H116,2)=" W",RIGHT(H116,2)=" S",LEFT(H116,3)="NE ",LEFT(H116,3)="NW ",LEFT(H116,3)="SW ",LEFT(H116,3)="SE ",LEFT(H116,2)="N ",LEFT(H116,2)="E ",LEFT(H116,2)="W ",LEFT(H116,2)="S "),"Directional Check",IF(SUM(--ISNUMBER(SEARCH({" N "," E "," W "," S "," NE "," NW "," SW "," SE ","N.E","N.W","S.W","S.E","E.","N.","S.","W."},H116)))&gt;0,"Directional Check",IF(SUM(--ISNUMBER(SEARCH({1,2,3,4,5,6,7,8,9,0},MID(H116,(SEARCH("nd ",H116)-1),1))))+SUM(--ISNUMBER(SEARCH({1,2,3,4,5,6,7,8,9,0},MID(H116,(SEARCH("rd ",H116)-1),1)))+SUM(--ISNUMBER(SEARCH({1,2,3,4,5,6,7,8,9,0},MID(H116,(SEARCH("st ",H116)-1),1))))+SUM(--ISNUMBER(SEARCH({1,2,3,4,5,6,7,8,9,0},MID(H116,(SEARCH("th ",H116)-1),1)))))&gt;0,"","")))))</f>
        <v/>
      </c>
      <c r="AA116" s="2" t="str">
        <f>IF(IF(L116="US",IFERROR(VLOOKUP(J116,Country_Codes!$B:$B,1,0)=J116,"US State Code Error"),IF(L116="CA",IFERROR(VLOOKUP(J116,Country_Codes!$E:$E,1,0)=J116,"Canada State Code Error"),IF(L116="BR",IFERROR(VLOOKUP(J116,Country_Codes!$H:$H,1,0)=J116,"Brazil State Code Error"),IF(L116="AU",IFERROR(VLOOKUP(J116,Country_Codes!$K:$K,1,0)=J116,"Australia State Code Error"),""))))=TRUE,"",IF(L116="US",IFERROR(VLOOKUP(J116,Country_Codes!$B:$B,1,0)=J116,"US State Code Error"),IF(L116="CA",IFERROR(VLOOKUP(J116,Country_Codes!$E:$E,1,0)=J116,"Canada State Code Error"),IF(L116="BR",IFERROR(VLOOKUP(J116,Country_Codes!$H:$H,1,0)=J116,"Brazil State Code Error"),IF(L116="AU",IFERROR(VLOOKUP(J116,Country_Codes!$K:$K,1,0)=J116,"Australia State Code Error"),"")))))</f>
        <v/>
      </c>
      <c r="AB116" s="2" t="str">
        <f t="shared" si="54"/>
        <v/>
      </c>
      <c r="AC116" s="2" t="str" cm="1">
        <f t="array" ref="AC116">IFERROR(_xlfn.IFS(IF(AND(LEN(I116)=0,ISBLANK(I116)=FALSE),"",ISNUMBER(SEARCH(I116,H116))),"City/Postal Code/Country Found in Address",IF(AND(LEN(K116)=0,ISBLANK(K116)=FALSE),"",ISNUMBER(SEARCH(K116,H116))),"City/Postal Code/Country Found in Address",IF(AND(LEN(L116)=0,ISBLANK(L116)=FALSE),"",ISNUMBER(SEARCH(", "&amp;L116,H116))),"City/Postal Code/Country Found in Address",IF(AND(LEN(J116)=0,ISBLANK(J116)=FALSE),"",ISNUMBER(SEARCH(", "&amp;J116,H116))),"City/Postal Code/Country Found in Address",IF(AND(LEN(L116)=0,ISBLANK(L116)=FALSE),"",ISNUMBER(SEARCH(","&amp;L116,H116))),"City/Postal Code/Country Found in Address",IF(AND(LEN(J116)=0,ISBLANK(J116)=FALSE),"",ISNUMBER(SEARCH(","&amp;J116,H116))),"City/Postal Code/Country Found in Address"),"")</f>
        <v/>
      </c>
      <c r="AD116" s="2" t="str">
        <f t="shared" si="55"/>
        <v/>
      </c>
      <c r="AE116" s="2" t="str" cm="1">
        <f t="array" ref="AE116">IFERROR(IF(VLOOKUP(LEFT(M116,MIN(SEARCH({1,2,3,4,5,6,7,8,9,0},M116&amp;{1,2,3,4,5,6,7,8,9,0}))-1),Country_Codes!$N:$N,1,0)&gt;0,"PO Number may be incorrect",""),"")</f>
        <v/>
      </c>
      <c r="AF116" s="2" t="str">
        <f t="shared" si="56"/>
        <v/>
      </c>
      <c r="AG116" s="2" t="str">
        <f t="shared" si="57"/>
        <v/>
      </c>
      <c r="AH116" s="2" t="str">
        <f t="shared" si="58"/>
        <v/>
      </c>
      <c r="AI116" s="2" t="str" cm="1">
        <f t="array" ref="AI116">IF(G116="","",_xlfn.IFNA(_xlfn.IFS(L116=VLOOKUP(L116,Country_Codes!$M:$M,1,0)=TRUE,""),"Please check the country code"))</f>
        <v/>
      </c>
      <c r="AJ116" s="2" t="str">
        <f t="shared" si="59"/>
        <v/>
      </c>
      <c r="AK116" s="2"/>
      <c r="AM116" s="39">
        <f t="shared" si="60"/>
        <v>0</v>
      </c>
      <c r="AN116" s="39">
        <f t="shared" si="61"/>
        <v>0</v>
      </c>
      <c r="AO116" s="39">
        <f t="shared" si="62"/>
        <v>0</v>
      </c>
      <c r="AP116" s="39">
        <f t="shared" si="63"/>
        <v>0</v>
      </c>
      <c r="AQ116" s="39">
        <f t="shared" si="64"/>
        <v>0</v>
      </c>
      <c r="AV116" s="41">
        <v>45562</v>
      </c>
    </row>
    <row r="117" spans="1:48" ht="15.75" x14ac:dyDescent="0.25">
      <c r="A117" s="40">
        <v>45786</v>
      </c>
      <c r="B117" s="11" t="s">
        <v>475</v>
      </c>
      <c r="C117" s="11" t="s">
        <v>3</v>
      </c>
      <c r="D117" s="11" t="s">
        <v>1202</v>
      </c>
      <c r="E117" s="11" t="s">
        <v>2002</v>
      </c>
      <c r="F117" s="11" t="s">
        <v>677</v>
      </c>
      <c r="G117" s="11" t="s">
        <v>493</v>
      </c>
      <c r="H117" s="11" t="s">
        <v>2003</v>
      </c>
      <c r="I117" s="11" t="s">
        <v>2004</v>
      </c>
      <c r="J117" s="11" t="s">
        <v>100</v>
      </c>
      <c r="K117" s="11" t="s">
        <v>2005</v>
      </c>
      <c r="L117" s="11" t="s">
        <v>33</v>
      </c>
      <c r="M117" s="11" t="s">
        <v>1464</v>
      </c>
      <c r="N117" s="11"/>
      <c r="O117" s="11" t="s">
        <v>2006</v>
      </c>
      <c r="P117" s="11" t="s">
        <v>2007</v>
      </c>
      <c r="Q117" s="7"/>
      <c r="R117" s="2" t="str">
        <f t="shared" si="49"/>
        <v>Unique Record</v>
      </c>
      <c r="S117" s="2" t="str">
        <f t="shared" si="50"/>
        <v/>
      </c>
      <c r="T117" s="2" t="str">
        <f t="shared" si="51"/>
        <v/>
      </c>
      <c r="U117" s="2" t="str">
        <f t="shared" si="52"/>
        <v/>
      </c>
      <c r="V117" s="2" t="str">
        <f t="shared" si="53"/>
        <v/>
      </c>
      <c r="W117" s="2" t="str">
        <f t="shared" si="48"/>
        <v/>
      </c>
      <c r="X117" s="2" t="str" cm="1">
        <f t="array" ref="X117">IF((SUMPRODUCT(--ISNUMBER(SEARCH({"!","@","#","$","%","^","&amp;","~*","(",")","_","+","=","{","}","[","]","|","\",":",";","'","""","&lt;","&gt;",",",".","~?","/","~~","`"}, I117)))&gt;0)=TRUE,"Special Characters Found in City","")</f>
        <v/>
      </c>
      <c r="Y117" s="2" t="str" cm="1">
        <f t="array" ref="Y117">IF((SUMPRODUCT(--ISNUMBER(SEARCH({"!","@","#","$","%","^","~*","(",")","_","+","=","{","}","[","]","|","\",":",";","'","""","&lt;","&gt;","~?","/","~~","`"},F117)))&gt;0)=TRUE,"Special Characters Found in Account field","")</f>
        <v/>
      </c>
      <c r="Z117" s="2" t="str" cm="1">
        <f t="array" ref="Z117">IF(SUM(--ISNUMBER(SEARCH({1,2,3,4,5,6,7,8,9,0},MID(H117,(SEARCH(" E ",H117)-1),1))))+SUM(--ISNUMBER(SEARCH({1,2,3,4,5,6,7,8,9,0},MID(H117,(SEARCH(" E ",H117)+3),1))))=2,"",IF(SUM(--ISNUMBER(SEARCH({"Parte E","Apoquindo N"},H117)))&gt;0,"",IF(OR(RIGHT(H117,3)=" NE",RIGHT(H117,3)=" NW",RIGHT(H117,3)=" SW",RIGHT(H117,3)=" SE",RIGHT(H117,2)=" N",RIGHT(H117,2)=" E",RIGHT(H117,2)=" W",RIGHT(H117,2)=" S",LEFT(H117,3)="NE ",LEFT(H117,3)="NW ",LEFT(H117,3)="SW ",LEFT(H117,3)="SE ",LEFT(H117,2)="N ",LEFT(H117,2)="E ",LEFT(H117,2)="W ",LEFT(H117,2)="S "),"Directional Check",IF(SUM(--ISNUMBER(SEARCH({" N "," E "," W "," S "," NE "," NW "," SW "," SE ","N.E","N.W","S.W","S.E","E.","N.","S.","W."},H117)))&gt;0,"Directional Check",IF(SUM(--ISNUMBER(SEARCH({1,2,3,4,5,6,7,8,9,0},MID(H117,(SEARCH("nd ",H117)-1),1))))+SUM(--ISNUMBER(SEARCH({1,2,3,4,5,6,7,8,9,0},MID(H117,(SEARCH("rd ",H117)-1),1)))+SUM(--ISNUMBER(SEARCH({1,2,3,4,5,6,7,8,9,0},MID(H117,(SEARCH("st ",H117)-1),1))))+SUM(--ISNUMBER(SEARCH({1,2,3,4,5,6,7,8,9,0},MID(H117,(SEARCH("th ",H117)-1),1)))))&gt;0,"","")))))</f>
        <v/>
      </c>
      <c r="AA117" s="2" t="str">
        <f>IF(IF(L117="US",IFERROR(VLOOKUP(J117,Country_Codes!$B:$B,1,0)=J117,"US State Code Error"),IF(L117="CA",IFERROR(VLOOKUP(J117,Country_Codes!$E:$E,1,0)=J117,"Canada State Code Error"),IF(L117="BR",IFERROR(VLOOKUP(J117,Country_Codes!$H:$H,1,0)=J117,"Brazil State Code Error"),IF(L117="AU",IFERROR(VLOOKUP(J117,Country_Codes!$K:$K,1,0)=J117,"Australia State Code Error"),""))))=TRUE,"",IF(L117="US",IFERROR(VLOOKUP(J117,Country_Codes!$B:$B,1,0)=J117,"US State Code Error"),IF(L117="CA",IFERROR(VLOOKUP(J117,Country_Codes!$E:$E,1,0)=J117,"Canada State Code Error"),IF(L117="BR",IFERROR(VLOOKUP(J117,Country_Codes!$H:$H,1,0)=J117,"Brazil State Code Error"),IF(L117="AU",IFERROR(VLOOKUP(J117,Country_Codes!$K:$K,1,0)=J117,"Australia State Code Error"),"")))))</f>
        <v/>
      </c>
      <c r="AB117" s="2" t="str">
        <f t="shared" si="54"/>
        <v/>
      </c>
      <c r="AC117" s="2" t="str" cm="1">
        <f t="array" ref="AC117">IFERROR(_xlfn.IFS(IF(AND(LEN(I117)=0,ISBLANK(I117)=FALSE),"",ISNUMBER(SEARCH(I117,H117))),"City/Postal Code/Country Found in Address",IF(AND(LEN(K117)=0,ISBLANK(K117)=FALSE),"",ISNUMBER(SEARCH(K117,H117))),"City/Postal Code/Country Found in Address",IF(AND(LEN(L117)=0,ISBLANK(L117)=FALSE),"",ISNUMBER(SEARCH(", "&amp;L117,H117))),"City/Postal Code/Country Found in Address",IF(AND(LEN(J117)=0,ISBLANK(J117)=FALSE),"",ISNUMBER(SEARCH(", "&amp;J117,H117))),"City/Postal Code/Country Found in Address",IF(AND(LEN(L117)=0,ISBLANK(L117)=FALSE),"",ISNUMBER(SEARCH(","&amp;L117,H117))),"City/Postal Code/Country Found in Address",IF(AND(LEN(J117)=0,ISBLANK(J117)=FALSE),"",ISNUMBER(SEARCH(","&amp;J117,H117))),"City/Postal Code/Country Found in Address"),"")</f>
        <v/>
      </c>
      <c r="AD117" s="2" t="str">
        <f t="shared" si="55"/>
        <v/>
      </c>
      <c r="AE117" s="2" t="str" cm="1">
        <f t="array" ref="AE117">IFERROR(IF(VLOOKUP(LEFT(M117,MIN(SEARCH({1,2,3,4,5,6,7,8,9,0},M117&amp;{1,2,3,4,5,6,7,8,9,0}))-1),Country_Codes!$N:$N,1,0)&gt;0,"PO Number may be incorrect",""),"")</f>
        <v/>
      </c>
      <c r="AF117" s="2" t="str">
        <f t="shared" si="56"/>
        <v/>
      </c>
      <c r="AG117" s="2" t="str">
        <f t="shared" si="57"/>
        <v/>
      </c>
      <c r="AH117" s="2" t="str">
        <f t="shared" si="58"/>
        <v/>
      </c>
      <c r="AI117" s="2" t="str" cm="1">
        <f t="array" ref="AI117">IF(G117="","",_xlfn.IFNA(_xlfn.IFS(L117=VLOOKUP(L117,Country_Codes!$M:$M,1,0)=TRUE,""),"Please check the country code"))</f>
        <v/>
      </c>
      <c r="AJ117" s="2" t="str">
        <f t="shared" si="59"/>
        <v/>
      </c>
      <c r="AK117" s="2"/>
      <c r="AM117" s="39">
        <f t="shared" si="60"/>
        <v>0</v>
      </c>
      <c r="AN117" s="39">
        <f t="shared" si="61"/>
        <v>0</v>
      </c>
      <c r="AO117" s="39">
        <f t="shared" si="62"/>
        <v>0</v>
      </c>
      <c r="AP117" s="39">
        <f t="shared" si="63"/>
        <v>0</v>
      </c>
      <c r="AQ117" s="39">
        <f t="shared" si="64"/>
        <v>0</v>
      </c>
      <c r="AV117" s="41">
        <v>45563</v>
      </c>
    </row>
    <row r="118" spans="1:48" ht="15.75" x14ac:dyDescent="0.25">
      <c r="A118" s="40">
        <v>45482</v>
      </c>
      <c r="B118" s="11" t="s">
        <v>473</v>
      </c>
      <c r="C118" s="11" t="s">
        <v>12</v>
      </c>
      <c r="D118" s="11" t="s">
        <v>2008</v>
      </c>
      <c r="E118" s="11" t="s">
        <v>2009</v>
      </c>
      <c r="F118" s="11" t="s">
        <v>574</v>
      </c>
      <c r="G118" s="11" t="s">
        <v>584</v>
      </c>
      <c r="H118" s="11" t="s">
        <v>2010</v>
      </c>
      <c r="I118" s="11" t="s">
        <v>2011</v>
      </c>
      <c r="J118" s="11" t="s">
        <v>109</v>
      </c>
      <c r="K118" s="11" t="s">
        <v>2012</v>
      </c>
      <c r="L118" s="11" t="s">
        <v>33</v>
      </c>
      <c r="M118" s="11" t="s">
        <v>1404</v>
      </c>
      <c r="N118" s="11"/>
      <c r="O118" s="11" t="s">
        <v>2013</v>
      </c>
      <c r="P118" s="11" t="s">
        <v>2014</v>
      </c>
      <c r="Q118" s="7"/>
      <c r="R118" s="2" t="str">
        <f t="shared" si="49"/>
        <v>Unique Record</v>
      </c>
      <c r="S118" s="2" t="str">
        <f t="shared" si="50"/>
        <v/>
      </c>
      <c r="T118" s="2" t="str">
        <f t="shared" si="51"/>
        <v/>
      </c>
      <c r="U118" s="2" t="str">
        <f t="shared" si="52"/>
        <v/>
      </c>
      <c r="V118" s="2" t="str">
        <f t="shared" si="53"/>
        <v/>
      </c>
      <c r="W118" s="2" t="str">
        <f t="shared" si="48"/>
        <v/>
      </c>
      <c r="X118" s="2" t="str" cm="1">
        <f t="array" ref="X118">IF((SUMPRODUCT(--ISNUMBER(SEARCH({"!","@","#","$","%","^","&amp;","~*","(",")","_","+","=","{","}","[","]","|","\",":",";","'","""","&lt;","&gt;",",",".","~?","/","~~","`"}, I118)))&gt;0)=TRUE,"Special Characters Found in City","")</f>
        <v/>
      </c>
      <c r="Y118" s="2" t="str" cm="1">
        <f t="array" ref="Y118">IF((SUMPRODUCT(--ISNUMBER(SEARCH({"!","@","#","$","%","^","~*","(",")","_","+","=","{","}","[","]","|","\",":",";","'","""","&lt;","&gt;","~?","/","~~","`"},F118)))&gt;0)=TRUE,"Special Characters Found in Account field","")</f>
        <v/>
      </c>
      <c r="Z118" s="2" t="str" cm="1">
        <f t="array" ref="Z118">IF(SUM(--ISNUMBER(SEARCH({1,2,3,4,5,6,7,8,9,0},MID(H118,(SEARCH(" E ",H118)-1),1))))+SUM(--ISNUMBER(SEARCH({1,2,3,4,5,6,7,8,9,0},MID(H118,(SEARCH(" E ",H118)+3),1))))=2,"",IF(SUM(--ISNUMBER(SEARCH({"Parte E","Apoquindo N"},H118)))&gt;0,"",IF(OR(RIGHT(H118,3)=" NE",RIGHT(H118,3)=" NW",RIGHT(H118,3)=" SW",RIGHT(H118,3)=" SE",RIGHT(H118,2)=" N",RIGHT(H118,2)=" E",RIGHT(H118,2)=" W",RIGHT(H118,2)=" S",LEFT(H118,3)="NE ",LEFT(H118,3)="NW ",LEFT(H118,3)="SW ",LEFT(H118,3)="SE ",LEFT(H118,2)="N ",LEFT(H118,2)="E ",LEFT(H118,2)="W ",LEFT(H118,2)="S "),"Directional Check",IF(SUM(--ISNUMBER(SEARCH({" N "," E "," W "," S "," NE "," NW "," SW "," SE ","N.E","N.W","S.W","S.E","E.","N.","S.","W."},H118)))&gt;0,"Directional Check",IF(SUM(--ISNUMBER(SEARCH({1,2,3,4,5,6,7,8,9,0},MID(H118,(SEARCH("nd ",H118)-1),1))))+SUM(--ISNUMBER(SEARCH({1,2,3,4,5,6,7,8,9,0},MID(H118,(SEARCH("rd ",H118)-1),1)))+SUM(--ISNUMBER(SEARCH({1,2,3,4,5,6,7,8,9,0},MID(H118,(SEARCH("st ",H118)-1),1))))+SUM(--ISNUMBER(SEARCH({1,2,3,4,5,6,7,8,9,0},MID(H118,(SEARCH("th ",H118)-1),1)))))&gt;0,"","")))))</f>
        <v/>
      </c>
      <c r="AA118" s="2" t="str">
        <f>IF(IF(L118="US",IFERROR(VLOOKUP(J118,Country_Codes!$B:$B,1,0)=J118,"US State Code Error"),IF(L118="CA",IFERROR(VLOOKUP(J118,Country_Codes!$E:$E,1,0)=J118,"Canada State Code Error"),IF(L118="BR",IFERROR(VLOOKUP(J118,Country_Codes!$H:$H,1,0)=J118,"Brazil State Code Error"),IF(L118="AU",IFERROR(VLOOKUP(J118,Country_Codes!$K:$K,1,0)=J118,"Australia State Code Error"),""))))=TRUE,"",IF(L118="US",IFERROR(VLOOKUP(J118,Country_Codes!$B:$B,1,0)=J118,"US State Code Error"),IF(L118="CA",IFERROR(VLOOKUP(J118,Country_Codes!$E:$E,1,0)=J118,"Canada State Code Error"),IF(L118="BR",IFERROR(VLOOKUP(J118,Country_Codes!$H:$H,1,0)=J118,"Brazil State Code Error"),IF(L118="AU",IFERROR(VLOOKUP(J118,Country_Codes!$K:$K,1,0)=J118,"Australia State Code Error"),"")))))</f>
        <v/>
      </c>
      <c r="AB118" s="2" t="str">
        <f t="shared" si="54"/>
        <v/>
      </c>
      <c r="AC118" s="2" t="str" cm="1">
        <f t="array" ref="AC118">IFERROR(_xlfn.IFS(IF(AND(LEN(I118)=0,ISBLANK(I118)=FALSE),"",ISNUMBER(SEARCH(I118,H118))),"City/Postal Code/Country Found in Address",IF(AND(LEN(K118)=0,ISBLANK(K118)=FALSE),"",ISNUMBER(SEARCH(K118,H118))),"City/Postal Code/Country Found in Address",IF(AND(LEN(L118)=0,ISBLANK(L118)=FALSE),"",ISNUMBER(SEARCH(", "&amp;L118,H118))),"City/Postal Code/Country Found in Address",IF(AND(LEN(J118)=0,ISBLANK(J118)=FALSE),"",ISNUMBER(SEARCH(", "&amp;J118,H118))),"City/Postal Code/Country Found in Address",IF(AND(LEN(L118)=0,ISBLANK(L118)=FALSE),"",ISNUMBER(SEARCH(","&amp;L118,H118))),"City/Postal Code/Country Found in Address",IF(AND(LEN(J118)=0,ISBLANK(J118)=FALSE),"",ISNUMBER(SEARCH(","&amp;J118,H118))),"City/Postal Code/Country Found in Address"),"")</f>
        <v/>
      </c>
      <c r="AD118" s="2" t="str">
        <f t="shared" si="55"/>
        <v/>
      </c>
      <c r="AE118" s="2" t="str" cm="1">
        <f t="array" ref="AE118">IFERROR(IF(VLOOKUP(LEFT(M118,MIN(SEARCH({1,2,3,4,5,6,7,8,9,0},M118&amp;{1,2,3,4,5,6,7,8,9,0}))-1),Country_Codes!$N:$N,1,0)&gt;0,"PO Number may be incorrect",""),"")</f>
        <v/>
      </c>
      <c r="AF118" s="2" t="str">
        <f t="shared" si="56"/>
        <v/>
      </c>
      <c r="AG118" s="2" t="str">
        <f t="shared" si="57"/>
        <v/>
      </c>
      <c r="AH118" s="2" t="str">
        <f t="shared" si="58"/>
        <v/>
      </c>
      <c r="AI118" s="2" t="str" cm="1">
        <f t="array" ref="AI118">IF(G118="","",_xlfn.IFNA(_xlfn.IFS(L118=VLOOKUP(L118,Country_Codes!$M:$M,1,0)=TRUE,""),"Please check the country code"))</f>
        <v/>
      </c>
      <c r="AJ118" s="2" t="str">
        <f t="shared" si="59"/>
        <v/>
      </c>
      <c r="AK118" s="2"/>
      <c r="AM118" s="39">
        <f t="shared" si="60"/>
        <v>0</v>
      </c>
      <c r="AN118" s="39">
        <f t="shared" si="61"/>
        <v>0</v>
      </c>
      <c r="AO118" s="39">
        <f t="shared" si="62"/>
        <v>0</v>
      </c>
      <c r="AP118" s="39">
        <f t="shared" si="63"/>
        <v>0</v>
      </c>
      <c r="AQ118" s="39">
        <f t="shared" si="64"/>
        <v>0</v>
      </c>
      <c r="AV118" s="41">
        <v>45565</v>
      </c>
    </row>
    <row r="119" spans="1:48" ht="15.75" x14ac:dyDescent="0.25">
      <c r="A119" s="40">
        <v>45818</v>
      </c>
      <c r="B119" s="11" t="s">
        <v>473</v>
      </c>
      <c r="C119" s="11" t="s">
        <v>3</v>
      </c>
      <c r="D119" s="11" t="s">
        <v>2015</v>
      </c>
      <c r="E119" s="11" t="s">
        <v>2016</v>
      </c>
      <c r="F119" s="11" t="s">
        <v>677</v>
      </c>
      <c r="G119" s="11" t="s">
        <v>496</v>
      </c>
      <c r="H119" s="11" t="s">
        <v>2017</v>
      </c>
      <c r="I119" s="11" t="s">
        <v>2018</v>
      </c>
      <c r="J119" s="11" t="s">
        <v>76</v>
      </c>
      <c r="K119" s="11" t="s">
        <v>2019</v>
      </c>
      <c r="L119" s="11" t="s">
        <v>33</v>
      </c>
      <c r="M119" s="11" t="s">
        <v>750</v>
      </c>
      <c r="N119" s="11"/>
      <c r="O119" s="11" t="s">
        <v>2020</v>
      </c>
      <c r="P119" s="11" t="s">
        <v>2021</v>
      </c>
      <c r="Q119" s="7"/>
      <c r="R119" s="2" t="str">
        <f t="shared" si="49"/>
        <v>Unique Record</v>
      </c>
      <c r="S119" s="2" t="str">
        <f t="shared" si="50"/>
        <v/>
      </c>
      <c r="T119" s="2" t="str">
        <f t="shared" si="51"/>
        <v/>
      </c>
      <c r="U119" s="2" t="str">
        <f t="shared" si="52"/>
        <v/>
      </c>
      <c r="V119" s="2" t="str">
        <f t="shared" si="53"/>
        <v/>
      </c>
      <c r="W119" s="2" t="str">
        <f t="shared" si="48"/>
        <v/>
      </c>
      <c r="X119" s="2" t="str" cm="1">
        <f t="array" ref="X119">IF((SUMPRODUCT(--ISNUMBER(SEARCH({"!","@","#","$","%","^","&amp;","~*","(",")","_","+","=","{","}","[","]","|","\",":",";","'","""","&lt;","&gt;",",",".","~?","/","~~","`"}, I119)))&gt;0)=TRUE,"Special Characters Found in City","")</f>
        <v/>
      </c>
      <c r="Y119" s="2" t="str" cm="1">
        <f t="array" ref="Y119">IF((SUMPRODUCT(--ISNUMBER(SEARCH({"!","@","#","$","%","^","~*","(",")","_","+","=","{","}","[","]","|","\",":",";","'","""","&lt;","&gt;","~?","/","~~","`"},F119)))&gt;0)=TRUE,"Special Characters Found in Account field","")</f>
        <v/>
      </c>
      <c r="Z119" s="2" t="str" cm="1">
        <f t="array" ref="Z119">IF(SUM(--ISNUMBER(SEARCH({1,2,3,4,5,6,7,8,9,0},MID(H119,(SEARCH(" E ",H119)-1),1))))+SUM(--ISNUMBER(SEARCH({1,2,3,4,5,6,7,8,9,0},MID(H119,(SEARCH(" E ",H119)+3),1))))=2,"",IF(SUM(--ISNUMBER(SEARCH({"Parte E","Apoquindo N"},H119)))&gt;0,"",IF(OR(RIGHT(H119,3)=" NE",RIGHT(H119,3)=" NW",RIGHT(H119,3)=" SW",RIGHT(H119,3)=" SE",RIGHT(H119,2)=" N",RIGHT(H119,2)=" E",RIGHT(H119,2)=" W",RIGHT(H119,2)=" S",LEFT(H119,3)="NE ",LEFT(H119,3)="NW ",LEFT(H119,3)="SW ",LEFT(H119,3)="SE ",LEFT(H119,2)="N ",LEFT(H119,2)="E ",LEFT(H119,2)="W ",LEFT(H119,2)="S "),"Directional Check",IF(SUM(--ISNUMBER(SEARCH({" N "," E "," W "," S "," NE "," NW "," SW "," SE ","N.E","N.W","S.W","S.E","E.","N.","S.","W."},H119)))&gt;0,"Directional Check",IF(SUM(--ISNUMBER(SEARCH({1,2,3,4,5,6,7,8,9,0},MID(H119,(SEARCH("nd ",H119)-1),1))))+SUM(--ISNUMBER(SEARCH({1,2,3,4,5,6,7,8,9,0},MID(H119,(SEARCH("rd ",H119)-1),1)))+SUM(--ISNUMBER(SEARCH({1,2,3,4,5,6,7,8,9,0},MID(H119,(SEARCH("st ",H119)-1),1))))+SUM(--ISNUMBER(SEARCH({1,2,3,4,5,6,7,8,9,0},MID(H119,(SEARCH("th ",H119)-1),1)))))&gt;0,"","")))))</f>
        <v/>
      </c>
      <c r="AA119" s="2" t="str">
        <f>IF(IF(L119="US",IFERROR(VLOOKUP(J119,Country_Codes!$B:$B,1,0)=J119,"US State Code Error"),IF(L119="CA",IFERROR(VLOOKUP(J119,Country_Codes!$E:$E,1,0)=J119,"Canada State Code Error"),IF(L119="BR",IFERROR(VLOOKUP(J119,Country_Codes!$H:$H,1,0)=J119,"Brazil State Code Error"),IF(L119="AU",IFERROR(VLOOKUP(J119,Country_Codes!$K:$K,1,0)=J119,"Australia State Code Error"),""))))=TRUE,"",IF(L119="US",IFERROR(VLOOKUP(J119,Country_Codes!$B:$B,1,0)=J119,"US State Code Error"),IF(L119="CA",IFERROR(VLOOKUP(J119,Country_Codes!$E:$E,1,0)=J119,"Canada State Code Error"),IF(L119="BR",IFERROR(VLOOKUP(J119,Country_Codes!$H:$H,1,0)=J119,"Brazil State Code Error"),IF(L119="AU",IFERROR(VLOOKUP(J119,Country_Codes!$K:$K,1,0)=J119,"Australia State Code Error"),"")))))</f>
        <v/>
      </c>
      <c r="AB119" s="2" t="str">
        <f t="shared" si="54"/>
        <v/>
      </c>
      <c r="AC119" s="2" t="str" cm="1">
        <f t="array" ref="AC119">IFERROR(_xlfn.IFS(IF(AND(LEN(I119)=0,ISBLANK(I119)=FALSE),"",ISNUMBER(SEARCH(I119,H119))),"City/Postal Code/Country Found in Address",IF(AND(LEN(K119)=0,ISBLANK(K119)=FALSE),"",ISNUMBER(SEARCH(K119,H119))),"City/Postal Code/Country Found in Address",IF(AND(LEN(L119)=0,ISBLANK(L119)=FALSE),"",ISNUMBER(SEARCH(", "&amp;L119,H119))),"City/Postal Code/Country Found in Address",IF(AND(LEN(J119)=0,ISBLANK(J119)=FALSE),"",ISNUMBER(SEARCH(", "&amp;J119,H119))),"City/Postal Code/Country Found in Address",IF(AND(LEN(L119)=0,ISBLANK(L119)=FALSE),"",ISNUMBER(SEARCH(","&amp;L119,H119))),"City/Postal Code/Country Found in Address",IF(AND(LEN(J119)=0,ISBLANK(J119)=FALSE),"",ISNUMBER(SEARCH(","&amp;J119,H119))),"City/Postal Code/Country Found in Address"),"")</f>
        <v/>
      </c>
      <c r="AD119" s="2" t="str">
        <f t="shared" si="55"/>
        <v/>
      </c>
      <c r="AE119" s="2" t="str" cm="1">
        <f t="array" ref="AE119">IFERROR(IF(VLOOKUP(LEFT(M119,MIN(SEARCH({1,2,3,4,5,6,7,8,9,0},M119&amp;{1,2,3,4,5,6,7,8,9,0}))-1),Country_Codes!$N:$N,1,0)&gt;0,"PO Number may be incorrect",""),"")</f>
        <v/>
      </c>
      <c r="AF119" s="2" t="str">
        <f t="shared" si="56"/>
        <v/>
      </c>
      <c r="AG119" s="2" t="str">
        <f t="shared" si="57"/>
        <v/>
      </c>
      <c r="AH119" s="2" t="str">
        <f t="shared" si="58"/>
        <v/>
      </c>
      <c r="AI119" s="2" t="str" cm="1">
        <f t="array" ref="AI119">IF(G119="","",_xlfn.IFNA(_xlfn.IFS(L119=VLOOKUP(L119,Country_Codes!$M:$M,1,0)=TRUE,""),"Please check the country code"))</f>
        <v/>
      </c>
      <c r="AJ119" s="2" t="str">
        <f t="shared" si="59"/>
        <v/>
      </c>
      <c r="AK119" s="2"/>
      <c r="AM119" s="39">
        <f t="shared" si="60"/>
        <v>0</v>
      </c>
      <c r="AN119" s="39">
        <f t="shared" si="61"/>
        <v>0</v>
      </c>
      <c r="AO119" s="39">
        <f t="shared" si="62"/>
        <v>0</v>
      </c>
      <c r="AP119" s="39">
        <f t="shared" si="63"/>
        <v>0</v>
      </c>
      <c r="AQ119" s="39">
        <f t="shared" si="64"/>
        <v>0</v>
      </c>
      <c r="AV119" s="41">
        <v>45567</v>
      </c>
    </row>
    <row r="120" spans="1:48" ht="15.75" x14ac:dyDescent="0.25">
      <c r="A120" s="40">
        <v>45603</v>
      </c>
      <c r="B120" s="11" t="s">
        <v>475</v>
      </c>
      <c r="C120" s="11" t="s">
        <v>3</v>
      </c>
      <c r="D120" s="11" t="s">
        <v>2022</v>
      </c>
      <c r="E120" s="11" t="s">
        <v>2023</v>
      </c>
      <c r="F120" s="11" t="s">
        <v>601</v>
      </c>
      <c r="G120" s="11" t="s">
        <v>494</v>
      </c>
      <c r="H120" s="11" t="s">
        <v>2024</v>
      </c>
      <c r="I120" s="11" t="s">
        <v>2025</v>
      </c>
      <c r="J120" s="11"/>
      <c r="K120" s="11" t="s">
        <v>2026</v>
      </c>
      <c r="L120" s="11" t="s">
        <v>46</v>
      </c>
      <c r="M120" s="11" t="s">
        <v>1276</v>
      </c>
      <c r="N120" s="11"/>
      <c r="O120" s="11" t="s">
        <v>1035</v>
      </c>
      <c r="P120" s="11" t="s">
        <v>2027</v>
      </c>
      <c r="Q120" s="7"/>
      <c r="R120" s="2" t="str">
        <f t="shared" si="49"/>
        <v>Unique Record</v>
      </c>
      <c r="S120" s="2" t="str">
        <f t="shared" si="50"/>
        <v/>
      </c>
      <c r="T120" s="2" t="str">
        <f t="shared" si="51"/>
        <v/>
      </c>
      <c r="U120" s="2" t="str">
        <f t="shared" si="52"/>
        <v/>
      </c>
      <c r="V120" s="2" t="str">
        <f t="shared" si="53"/>
        <v/>
      </c>
      <c r="W120" s="2" t="str">
        <f t="shared" si="48"/>
        <v/>
      </c>
      <c r="X120" s="2" t="str" cm="1">
        <f t="array" ref="X120">IF((SUMPRODUCT(--ISNUMBER(SEARCH({"!","@","#","$","%","^","&amp;","~*","(",")","_","+","=","{","}","[","]","|","\",":",";","'","""","&lt;","&gt;",",",".","~?","/","~~","`"}, I120)))&gt;0)=TRUE,"Special Characters Found in City","")</f>
        <v/>
      </c>
      <c r="Y120" s="2" t="str" cm="1">
        <f t="array" ref="Y120">IF((SUMPRODUCT(--ISNUMBER(SEARCH({"!","@","#","$","%","^","~*","(",")","_","+","=","{","}","[","]","|","\",":",";","'","""","&lt;","&gt;","~?","/","~~","`"},F120)))&gt;0)=TRUE,"Special Characters Found in Account field","")</f>
        <v/>
      </c>
      <c r="Z120" s="2" t="str" cm="1">
        <f t="array" ref="Z120">IF(SUM(--ISNUMBER(SEARCH({1,2,3,4,5,6,7,8,9,0},MID(H120,(SEARCH(" E ",H120)-1),1))))+SUM(--ISNUMBER(SEARCH({1,2,3,4,5,6,7,8,9,0},MID(H120,(SEARCH(" E ",H120)+3),1))))=2,"",IF(SUM(--ISNUMBER(SEARCH({"Parte E","Apoquindo N"},H120)))&gt;0,"",IF(OR(RIGHT(H120,3)=" NE",RIGHT(H120,3)=" NW",RIGHT(H120,3)=" SW",RIGHT(H120,3)=" SE",RIGHT(H120,2)=" N",RIGHT(H120,2)=" E",RIGHT(H120,2)=" W",RIGHT(H120,2)=" S",LEFT(H120,3)="NE ",LEFT(H120,3)="NW ",LEFT(H120,3)="SW ",LEFT(H120,3)="SE ",LEFT(H120,2)="N ",LEFT(H120,2)="E ",LEFT(H120,2)="W ",LEFT(H120,2)="S "),"Directional Check",IF(SUM(--ISNUMBER(SEARCH({" N "," E "," W "," S "," NE "," NW "," SW "," SE ","N.E","N.W","S.W","S.E","E.","N.","S.","W."},H120)))&gt;0,"Directional Check",IF(SUM(--ISNUMBER(SEARCH({1,2,3,4,5,6,7,8,9,0},MID(H120,(SEARCH("nd ",H120)-1),1))))+SUM(--ISNUMBER(SEARCH({1,2,3,4,5,6,7,8,9,0},MID(H120,(SEARCH("rd ",H120)-1),1)))+SUM(--ISNUMBER(SEARCH({1,2,3,4,5,6,7,8,9,0},MID(H120,(SEARCH("st ",H120)-1),1))))+SUM(--ISNUMBER(SEARCH({1,2,3,4,5,6,7,8,9,0},MID(H120,(SEARCH("th ",H120)-1),1)))))&gt;0,"","")))))</f>
        <v/>
      </c>
      <c r="AA120" s="2" t="str">
        <f>IF(IF(L120="US",IFERROR(VLOOKUP(J120,Country_Codes!$B:$B,1,0)=J120,"US State Code Error"),IF(L120="CA",IFERROR(VLOOKUP(J120,Country_Codes!$E:$E,1,0)=J120,"Canada State Code Error"),IF(L120="BR",IFERROR(VLOOKUP(J120,Country_Codes!$H:$H,1,0)=J120,"Brazil State Code Error"),IF(L120="AU",IFERROR(VLOOKUP(J120,Country_Codes!$K:$K,1,0)=J120,"Australia State Code Error"),""))))=TRUE,"",IF(L120="US",IFERROR(VLOOKUP(J120,Country_Codes!$B:$B,1,0)=J120,"US State Code Error"),IF(L120="CA",IFERROR(VLOOKUP(J120,Country_Codes!$E:$E,1,0)=J120,"Canada State Code Error"),IF(L120="BR",IFERROR(VLOOKUP(J120,Country_Codes!$H:$H,1,0)=J120,"Brazil State Code Error"),IF(L120="AU",IFERROR(VLOOKUP(J120,Country_Codes!$K:$K,1,0)=J120,"Australia State Code Error"),"")))))</f>
        <v/>
      </c>
      <c r="AB120" s="2" t="str">
        <f t="shared" si="54"/>
        <v/>
      </c>
      <c r="AC120" s="2" t="str" cm="1">
        <f t="array" ref="AC120">IFERROR(_xlfn.IFS(IF(AND(LEN(I120)=0,ISBLANK(I120)=FALSE),"",ISNUMBER(SEARCH(I120,H120))),"City/Postal Code/Country Found in Address",IF(AND(LEN(K120)=0,ISBLANK(K120)=FALSE),"",ISNUMBER(SEARCH(K120,H120))),"City/Postal Code/Country Found in Address",IF(AND(LEN(L120)=0,ISBLANK(L120)=FALSE),"",ISNUMBER(SEARCH(", "&amp;L120,H120))),"City/Postal Code/Country Found in Address",IF(AND(LEN(J120)=0,ISBLANK(J120)=FALSE),"",ISNUMBER(SEARCH(", "&amp;J120,H120))),"City/Postal Code/Country Found in Address",IF(AND(LEN(L120)=0,ISBLANK(L120)=FALSE),"",ISNUMBER(SEARCH(","&amp;L120,H120))),"City/Postal Code/Country Found in Address",IF(AND(LEN(J120)=0,ISBLANK(J120)=FALSE),"",ISNUMBER(SEARCH(","&amp;J120,H120))),"City/Postal Code/Country Found in Address"),"")</f>
        <v/>
      </c>
      <c r="AD120" s="2" t="str">
        <f t="shared" si="55"/>
        <v/>
      </c>
      <c r="AE120" s="2" t="str" cm="1">
        <f t="array" ref="AE120">IFERROR(IF(VLOOKUP(LEFT(M120,MIN(SEARCH({1,2,3,4,5,6,7,8,9,0},M120&amp;{1,2,3,4,5,6,7,8,9,0}))-1),Country_Codes!$N:$N,1,0)&gt;0,"PO Number may be incorrect",""),"")</f>
        <v/>
      </c>
      <c r="AF120" s="2" t="str">
        <f t="shared" si="56"/>
        <v/>
      </c>
      <c r="AG120" s="2" t="str">
        <f t="shared" si="57"/>
        <v/>
      </c>
      <c r="AH120" s="2" t="str">
        <f t="shared" si="58"/>
        <v/>
      </c>
      <c r="AI120" s="2" t="str" cm="1">
        <f t="array" ref="AI120">IF(G120="","",_xlfn.IFNA(_xlfn.IFS(L120=VLOOKUP(L120,Country_Codes!$M:$M,1,0)=TRUE,""),"Please check the country code"))</f>
        <v/>
      </c>
      <c r="AJ120" s="2" t="str">
        <f t="shared" si="59"/>
        <v/>
      </c>
      <c r="AK120" s="2"/>
      <c r="AM120" s="39">
        <f t="shared" si="60"/>
        <v>0</v>
      </c>
      <c r="AN120" s="39">
        <f t="shared" si="61"/>
        <v>0</v>
      </c>
      <c r="AO120" s="39">
        <f t="shared" si="62"/>
        <v>0</v>
      </c>
      <c r="AP120" s="39">
        <f t="shared" si="63"/>
        <v>0</v>
      </c>
      <c r="AQ120" s="39">
        <f t="shared" si="64"/>
        <v>0</v>
      </c>
      <c r="AV120" s="41">
        <v>45569</v>
      </c>
    </row>
    <row r="121" spans="1:48" ht="15.75" x14ac:dyDescent="0.25">
      <c r="A121" s="40">
        <v>46026</v>
      </c>
      <c r="B121" s="11" t="s">
        <v>473</v>
      </c>
      <c r="C121" s="11" t="s">
        <v>9</v>
      </c>
      <c r="D121" s="11" t="s">
        <v>2028</v>
      </c>
      <c r="E121" s="11" t="s">
        <v>2029</v>
      </c>
      <c r="F121" s="11" t="s">
        <v>581</v>
      </c>
      <c r="G121" s="11" t="s">
        <v>625</v>
      </c>
      <c r="H121" s="11" t="s">
        <v>2030</v>
      </c>
      <c r="I121" s="11" t="s">
        <v>2031</v>
      </c>
      <c r="J121" s="11" t="s">
        <v>40</v>
      </c>
      <c r="K121" s="11" t="s">
        <v>2032</v>
      </c>
      <c r="L121" s="11" t="s">
        <v>33</v>
      </c>
      <c r="M121" s="11" t="s">
        <v>1015</v>
      </c>
      <c r="N121" s="11"/>
      <c r="O121" s="11" t="s">
        <v>2033</v>
      </c>
      <c r="P121" s="11" t="s">
        <v>2034</v>
      </c>
      <c r="Q121" s="7"/>
      <c r="R121" s="2" t="str">
        <f t="shared" si="49"/>
        <v>Unique Record</v>
      </c>
      <c r="S121" s="2" t="str">
        <f t="shared" si="50"/>
        <v/>
      </c>
      <c r="T121" s="2" t="str">
        <f t="shared" si="51"/>
        <v/>
      </c>
      <c r="U121" s="2" t="str">
        <f t="shared" si="52"/>
        <v/>
      </c>
      <c r="V121" s="2" t="str">
        <f t="shared" si="53"/>
        <v/>
      </c>
      <c r="W121" s="2" t="str">
        <f t="shared" si="48"/>
        <v/>
      </c>
      <c r="X121" s="2" t="str" cm="1">
        <f t="array" ref="X121">IF((SUMPRODUCT(--ISNUMBER(SEARCH({"!","@","#","$","%","^","&amp;","~*","(",")","_","+","=","{","}","[","]","|","\",":",";","'","""","&lt;","&gt;",",",".","~?","/","~~","`"}, I121)))&gt;0)=TRUE,"Special Characters Found in City","")</f>
        <v/>
      </c>
      <c r="Y121" s="2" t="str" cm="1">
        <f t="array" ref="Y121">IF((SUMPRODUCT(--ISNUMBER(SEARCH({"!","@","#","$","%","^","~*","(",")","_","+","=","{","}","[","]","|","\",":",";","'","""","&lt;","&gt;","~?","/","~~","`"},F121)))&gt;0)=TRUE,"Special Characters Found in Account field","")</f>
        <v/>
      </c>
      <c r="Z121" s="2" t="str" cm="1">
        <f t="array" ref="Z121">IF(SUM(--ISNUMBER(SEARCH({1,2,3,4,5,6,7,8,9,0},MID(H121,(SEARCH(" E ",H121)-1),1))))+SUM(--ISNUMBER(SEARCH({1,2,3,4,5,6,7,8,9,0},MID(H121,(SEARCH(" E ",H121)+3),1))))=2,"",IF(SUM(--ISNUMBER(SEARCH({"Parte E","Apoquindo N"},H121)))&gt;0,"",IF(OR(RIGHT(H121,3)=" NE",RIGHT(H121,3)=" NW",RIGHT(H121,3)=" SW",RIGHT(H121,3)=" SE",RIGHT(H121,2)=" N",RIGHT(H121,2)=" E",RIGHT(H121,2)=" W",RIGHT(H121,2)=" S",LEFT(H121,3)="NE ",LEFT(H121,3)="NW ",LEFT(H121,3)="SW ",LEFT(H121,3)="SE ",LEFT(H121,2)="N ",LEFT(H121,2)="E ",LEFT(H121,2)="W ",LEFT(H121,2)="S "),"Directional Check",IF(SUM(--ISNUMBER(SEARCH({" N "," E "," W "," S "," NE "," NW "," SW "," SE ","N.E","N.W","S.W","S.E","E.","N.","S.","W."},H121)))&gt;0,"Directional Check",IF(SUM(--ISNUMBER(SEARCH({1,2,3,4,5,6,7,8,9,0},MID(H121,(SEARCH("nd ",H121)-1),1))))+SUM(--ISNUMBER(SEARCH({1,2,3,4,5,6,7,8,9,0},MID(H121,(SEARCH("rd ",H121)-1),1)))+SUM(--ISNUMBER(SEARCH({1,2,3,4,5,6,7,8,9,0},MID(H121,(SEARCH("st ",H121)-1),1))))+SUM(--ISNUMBER(SEARCH({1,2,3,4,5,6,7,8,9,0},MID(H121,(SEARCH("th ",H121)-1),1)))))&gt;0,"","")))))</f>
        <v/>
      </c>
      <c r="AA121" s="2" t="str">
        <f>IF(IF(L121="US",IFERROR(VLOOKUP(J121,Country_Codes!$B:$B,1,0)=J121,"US State Code Error"),IF(L121="CA",IFERROR(VLOOKUP(J121,Country_Codes!$E:$E,1,0)=J121,"Canada State Code Error"),IF(L121="BR",IFERROR(VLOOKUP(J121,Country_Codes!$H:$H,1,0)=J121,"Brazil State Code Error"),IF(L121="AU",IFERROR(VLOOKUP(J121,Country_Codes!$K:$K,1,0)=J121,"Australia State Code Error"),""))))=TRUE,"",IF(L121="US",IFERROR(VLOOKUP(J121,Country_Codes!$B:$B,1,0)=J121,"US State Code Error"),IF(L121="CA",IFERROR(VLOOKUP(J121,Country_Codes!$E:$E,1,0)=J121,"Canada State Code Error"),IF(L121="BR",IFERROR(VLOOKUP(J121,Country_Codes!$H:$H,1,0)=J121,"Brazil State Code Error"),IF(L121="AU",IFERROR(VLOOKUP(J121,Country_Codes!$K:$K,1,0)=J121,"Australia State Code Error"),"")))))</f>
        <v/>
      </c>
      <c r="AB121" s="2" t="str">
        <f t="shared" si="54"/>
        <v/>
      </c>
      <c r="AC121" s="2" t="str" cm="1">
        <f t="array" ref="AC121">IFERROR(_xlfn.IFS(IF(AND(LEN(I121)=0,ISBLANK(I121)=FALSE),"",ISNUMBER(SEARCH(I121,H121))),"City/Postal Code/Country Found in Address",IF(AND(LEN(K121)=0,ISBLANK(K121)=FALSE),"",ISNUMBER(SEARCH(K121,H121))),"City/Postal Code/Country Found in Address",IF(AND(LEN(L121)=0,ISBLANK(L121)=FALSE),"",ISNUMBER(SEARCH(", "&amp;L121,H121))),"City/Postal Code/Country Found in Address",IF(AND(LEN(J121)=0,ISBLANK(J121)=FALSE),"",ISNUMBER(SEARCH(", "&amp;J121,H121))),"City/Postal Code/Country Found in Address",IF(AND(LEN(L121)=0,ISBLANK(L121)=FALSE),"",ISNUMBER(SEARCH(","&amp;L121,H121))),"City/Postal Code/Country Found in Address",IF(AND(LEN(J121)=0,ISBLANK(J121)=FALSE),"",ISNUMBER(SEARCH(","&amp;J121,H121))),"City/Postal Code/Country Found in Address"),"")</f>
        <v/>
      </c>
      <c r="AD121" s="2" t="str">
        <f t="shared" si="55"/>
        <v/>
      </c>
      <c r="AE121" s="2" t="str" cm="1">
        <f t="array" ref="AE121">IFERROR(IF(VLOOKUP(LEFT(M121,MIN(SEARCH({1,2,3,4,5,6,7,8,9,0},M121&amp;{1,2,3,4,5,6,7,8,9,0}))-1),Country_Codes!$N:$N,1,0)&gt;0,"PO Number may be incorrect",""),"")</f>
        <v/>
      </c>
      <c r="AF121" s="2" t="str">
        <f t="shared" si="56"/>
        <v/>
      </c>
      <c r="AG121" s="2" t="str">
        <f t="shared" si="57"/>
        <v/>
      </c>
      <c r="AH121" s="2" t="str">
        <f t="shared" si="58"/>
        <v/>
      </c>
      <c r="AI121" s="2" t="str" cm="1">
        <f t="array" ref="AI121">IF(G121="","",_xlfn.IFNA(_xlfn.IFS(L121=VLOOKUP(L121,Country_Codes!$M:$M,1,0)=TRUE,""),"Please check the country code"))</f>
        <v/>
      </c>
      <c r="AJ121" s="2" t="str">
        <f t="shared" si="59"/>
        <v/>
      </c>
      <c r="AK121" s="2"/>
      <c r="AM121" s="39">
        <f t="shared" si="60"/>
        <v>0</v>
      </c>
      <c r="AN121" s="39">
        <f t="shared" si="61"/>
        <v>0</v>
      </c>
      <c r="AO121" s="39">
        <f t="shared" si="62"/>
        <v>0</v>
      </c>
      <c r="AP121" s="39">
        <f t="shared" si="63"/>
        <v>0</v>
      </c>
      <c r="AQ121" s="39">
        <f t="shared" si="64"/>
        <v>0</v>
      </c>
      <c r="AV121" s="41">
        <v>45570</v>
      </c>
    </row>
    <row r="122" spans="1:48" ht="15.75" x14ac:dyDescent="0.25">
      <c r="A122" s="40">
        <v>45579</v>
      </c>
      <c r="B122" s="11" t="s">
        <v>1581</v>
      </c>
      <c r="C122" s="11" t="s">
        <v>9</v>
      </c>
      <c r="D122" s="11" t="s">
        <v>2035</v>
      </c>
      <c r="E122" s="11" t="s">
        <v>2036</v>
      </c>
      <c r="F122" s="11" t="s">
        <v>576</v>
      </c>
      <c r="G122" s="11" t="s">
        <v>498</v>
      </c>
      <c r="H122" s="11" t="s">
        <v>2037</v>
      </c>
      <c r="I122" s="11" t="s">
        <v>2038</v>
      </c>
      <c r="J122" s="11" t="s">
        <v>89</v>
      </c>
      <c r="K122" s="11" t="s">
        <v>2039</v>
      </c>
      <c r="L122" s="11" t="s">
        <v>33</v>
      </c>
      <c r="M122" s="11" t="s">
        <v>2040</v>
      </c>
      <c r="N122" s="11"/>
      <c r="O122" s="11" t="s">
        <v>2041</v>
      </c>
      <c r="P122" s="11" t="s">
        <v>2042</v>
      </c>
      <c r="Q122" s="7"/>
      <c r="R122" s="2" t="str">
        <f t="shared" si="49"/>
        <v>Unique Record</v>
      </c>
      <c r="S122" s="2" t="str">
        <f t="shared" si="50"/>
        <v/>
      </c>
      <c r="T122" s="2" t="str">
        <f t="shared" si="51"/>
        <v/>
      </c>
      <c r="U122" s="2" t="str">
        <f t="shared" si="52"/>
        <v/>
      </c>
      <c r="V122" s="2" t="str">
        <f t="shared" si="53"/>
        <v/>
      </c>
      <c r="W122" s="2" t="str">
        <f t="shared" si="48"/>
        <v/>
      </c>
      <c r="X122" s="2" t="str" cm="1">
        <f t="array" ref="X122">IF((SUMPRODUCT(--ISNUMBER(SEARCH({"!","@","#","$","%","^","&amp;","~*","(",")","_","+","=","{","}","[","]","|","\",":",";","'","""","&lt;","&gt;",",",".","~?","/","~~","`"}, I122)))&gt;0)=TRUE,"Special Characters Found in City","")</f>
        <v/>
      </c>
      <c r="Y122" s="2" t="str" cm="1">
        <f t="array" ref="Y122">IF((SUMPRODUCT(--ISNUMBER(SEARCH({"!","@","#","$","%","^","~*","(",")","_","+","=","{","}","[","]","|","\",":",";","'","""","&lt;","&gt;","~?","/","~~","`"},F122)))&gt;0)=TRUE,"Special Characters Found in Account field","")</f>
        <v/>
      </c>
      <c r="Z122" s="2" t="str" cm="1">
        <f t="array" ref="Z122">IF(SUM(--ISNUMBER(SEARCH({1,2,3,4,5,6,7,8,9,0},MID(H122,(SEARCH(" E ",H122)-1),1))))+SUM(--ISNUMBER(SEARCH({1,2,3,4,5,6,7,8,9,0},MID(H122,(SEARCH(" E ",H122)+3),1))))=2,"",IF(SUM(--ISNUMBER(SEARCH({"Parte E","Apoquindo N"},H122)))&gt;0,"",IF(OR(RIGHT(H122,3)=" NE",RIGHT(H122,3)=" NW",RIGHT(H122,3)=" SW",RIGHT(H122,3)=" SE",RIGHT(H122,2)=" N",RIGHT(H122,2)=" E",RIGHT(H122,2)=" W",RIGHT(H122,2)=" S",LEFT(H122,3)="NE ",LEFT(H122,3)="NW ",LEFT(H122,3)="SW ",LEFT(H122,3)="SE ",LEFT(H122,2)="N ",LEFT(H122,2)="E ",LEFT(H122,2)="W ",LEFT(H122,2)="S "),"Directional Check",IF(SUM(--ISNUMBER(SEARCH({" N "," E "," W "," S "," NE "," NW "," SW "," SE ","N.E","N.W","S.W","S.E","E.","N.","S.","W."},H122)))&gt;0,"Directional Check",IF(SUM(--ISNUMBER(SEARCH({1,2,3,4,5,6,7,8,9,0},MID(H122,(SEARCH("nd ",H122)-1),1))))+SUM(--ISNUMBER(SEARCH({1,2,3,4,5,6,7,8,9,0},MID(H122,(SEARCH("rd ",H122)-1),1)))+SUM(--ISNUMBER(SEARCH({1,2,3,4,5,6,7,8,9,0},MID(H122,(SEARCH("st ",H122)-1),1))))+SUM(--ISNUMBER(SEARCH({1,2,3,4,5,6,7,8,9,0},MID(H122,(SEARCH("th ",H122)-1),1)))))&gt;0,"","")))))</f>
        <v/>
      </c>
      <c r="AA122" s="2" t="str">
        <f>IF(IF(L122="US",IFERROR(VLOOKUP(J122,Country_Codes!$B:$B,1,0)=J122,"US State Code Error"),IF(L122="CA",IFERROR(VLOOKUP(J122,Country_Codes!$E:$E,1,0)=J122,"Canada State Code Error"),IF(L122="BR",IFERROR(VLOOKUP(J122,Country_Codes!$H:$H,1,0)=J122,"Brazil State Code Error"),IF(L122="AU",IFERROR(VLOOKUP(J122,Country_Codes!$K:$K,1,0)=J122,"Australia State Code Error"),""))))=TRUE,"",IF(L122="US",IFERROR(VLOOKUP(J122,Country_Codes!$B:$B,1,0)=J122,"US State Code Error"),IF(L122="CA",IFERROR(VLOOKUP(J122,Country_Codes!$E:$E,1,0)=J122,"Canada State Code Error"),IF(L122="BR",IFERROR(VLOOKUP(J122,Country_Codes!$H:$H,1,0)=J122,"Brazil State Code Error"),IF(L122="AU",IFERROR(VLOOKUP(J122,Country_Codes!$K:$K,1,0)=J122,"Australia State Code Error"),"")))))</f>
        <v/>
      </c>
      <c r="AB122" s="2" t="str">
        <f t="shared" si="54"/>
        <v/>
      </c>
      <c r="AC122" s="2" t="str" cm="1">
        <f t="array" ref="AC122">IFERROR(_xlfn.IFS(IF(AND(LEN(I122)=0,ISBLANK(I122)=FALSE),"",ISNUMBER(SEARCH(I122,H122))),"City/Postal Code/Country Found in Address",IF(AND(LEN(K122)=0,ISBLANK(K122)=FALSE),"",ISNUMBER(SEARCH(K122,H122))),"City/Postal Code/Country Found in Address",IF(AND(LEN(L122)=0,ISBLANK(L122)=FALSE),"",ISNUMBER(SEARCH(", "&amp;L122,H122))),"City/Postal Code/Country Found in Address",IF(AND(LEN(J122)=0,ISBLANK(J122)=FALSE),"",ISNUMBER(SEARCH(", "&amp;J122,H122))),"City/Postal Code/Country Found in Address",IF(AND(LEN(L122)=0,ISBLANK(L122)=FALSE),"",ISNUMBER(SEARCH(","&amp;L122,H122))),"City/Postal Code/Country Found in Address",IF(AND(LEN(J122)=0,ISBLANK(J122)=FALSE),"",ISNUMBER(SEARCH(","&amp;J122,H122))),"City/Postal Code/Country Found in Address"),"")</f>
        <v/>
      </c>
      <c r="AD122" s="2" t="str">
        <f t="shared" si="55"/>
        <v/>
      </c>
      <c r="AE122" s="2" t="str" cm="1">
        <f t="array" ref="AE122">IFERROR(IF(VLOOKUP(LEFT(M122,MIN(SEARCH({1,2,3,4,5,6,7,8,9,0},M122&amp;{1,2,3,4,5,6,7,8,9,0}))-1),Country_Codes!$N:$N,1,0)&gt;0,"PO Number may be incorrect",""),"")</f>
        <v/>
      </c>
      <c r="AF122" s="2" t="str">
        <f t="shared" si="56"/>
        <v/>
      </c>
      <c r="AG122" s="2" t="str">
        <f t="shared" si="57"/>
        <v/>
      </c>
      <c r="AH122" s="2" t="str">
        <f t="shared" si="58"/>
        <v/>
      </c>
      <c r="AI122" s="2" t="str" cm="1">
        <f t="array" ref="AI122">IF(G122="","",_xlfn.IFNA(_xlfn.IFS(L122=VLOOKUP(L122,Country_Codes!$M:$M,1,0)=TRUE,""),"Please check the country code"))</f>
        <v/>
      </c>
      <c r="AJ122" s="2" t="str">
        <f t="shared" si="59"/>
        <v/>
      </c>
      <c r="AK122" s="2"/>
      <c r="AM122" s="39">
        <f t="shared" si="60"/>
        <v>0</v>
      </c>
      <c r="AN122" s="39">
        <f t="shared" si="61"/>
        <v>0</v>
      </c>
      <c r="AO122" s="39">
        <f t="shared" si="62"/>
        <v>0</v>
      </c>
      <c r="AP122" s="39">
        <f t="shared" si="63"/>
        <v>0</v>
      </c>
      <c r="AQ122" s="39">
        <f t="shared" si="64"/>
        <v>0</v>
      </c>
      <c r="AV122" s="41">
        <v>45571</v>
      </c>
    </row>
    <row r="123" spans="1:48" ht="15.75" x14ac:dyDescent="0.25">
      <c r="A123" s="40">
        <v>45569</v>
      </c>
      <c r="B123" s="11" t="s">
        <v>475</v>
      </c>
      <c r="C123" s="11" t="s">
        <v>12</v>
      </c>
      <c r="D123" s="11" t="s">
        <v>2043</v>
      </c>
      <c r="E123" s="11" t="s">
        <v>2044</v>
      </c>
      <c r="F123" s="11" t="s">
        <v>574</v>
      </c>
      <c r="G123" s="11" t="s">
        <v>625</v>
      </c>
      <c r="H123" s="11" t="s">
        <v>2045</v>
      </c>
      <c r="I123" s="11" t="s">
        <v>2046</v>
      </c>
      <c r="J123" s="11"/>
      <c r="K123" s="11" t="s">
        <v>2047</v>
      </c>
      <c r="L123" s="11" t="s">
        <v>46</v>
      </c>
      <c r="M123" s="11" t="s">
        <v>1292</v>
      </c>
      <c r="N123" s="11"/>
      <c r="O123" s="11" t="s">
        <v>2048</v>
      </c>
      <c r="P123" s="11" t="s">
        <v>2049</v>
      </c>
      <c r="Q123" s="7"/>
      <c r="R123" s="2" t="str">
        <f t="shared" si="49"/>
        <v>Unique Record</v>
      </c>
      <c r="S123" s="2" t="str">
        <f t="shared" si="50"/>
        <v/>
      </c>
      <c r="T123" s="2" t="str">
        <f t="shared" si="51"/>
        <v/>
      </c>
      <c r="U123" s="2" t="str">
        <f t="shared" si="52"/>
        <v/>
      </c>
      <c r="V123" s="2" t="str">
        <f t="shared" si="53"/>
        <v/>
      </c>
      <c r="W123" s="2" t="str">
        <f t="shared" si="48"/>
        <v/>
      </c>
      <c r="X123" s="2" t="str" cm="1">
        <f t="array" ref="X123">IF((SUMPRODUCT(--ISNUMBER(SEARCH({"!","@","#","$","%","^","&amp;","~*","(",")","_","+","=","{","}","[","]","|","\",":",";","'","""","&lt;","&gt;",",",".","~?","/","~~","`"}, I123)))&gt;0)=TRUE,"Special Characters Found in City","")</f>
        <v/>
      </c>
      <c r="Y123" s="2" t="str" cm="1">
        <f t="array" ref="Y123">IF((SUMPRODUCT(--ISNUMBER(SEARCH({"!","@","#","$","%","^","~*","(",")","_","+","=","{","}","[","]","|","\",":",";","'","""","&lt;","&gt;","~?","/","~~","`"},F123)))&gt;0)=TRUE,"Special Characters Found in Account field","")</f>
        <v/>
      </c>
      <c r="Z123" s="2" t="str" cm="1">
        <f t="array" ref="Z123">IF(SUM(--ISNUMBER(SEARCH({1,2,3,4,5,6,7,8,9,0},MID(H123,(SEARCH(" E ",H123)-1),1))))+SUM(--ISNUMBER(SEARCH({1,2,3,4,5,6,7,8,9,0},MID(H123,(SEARCH(" E ",H123)+3),1))))=2,"",IF(SUM(--ISNUMBER(SEARCH({"Parte E","Apoquindo N"},H123)))&gt;0,"",IF(OR(RIGHT(H123,3)=" NE",RIGHT(H123,3)=" NW",RIGHT(H123,3)=" SW",RIGHT(H123,3)=" SE",RIGHT(H123,2)=" N",RIGHT(H123,2)=" E",RIGHT(H123,2)=" W",RIGHT(H123,2)=" S",LEFT(H123,3)="NE ",LEFT(H123,3)="NW ",LEFT(H123,3)="SW ",LEFT(H123,3)="SE ",LEFT(H123,2)="N ",LEFT(H123,2)="E ",LEFT(H123,2)="W ",LEFT(H123,2)="S "),"Directional Check",IF(SUM(--ISNUMBER(SEARCH({" N "," E "," W "," S "," NE "," NW "," SW "," SE ","N.E","N.W","S.W","S.E","E.","N.","S.","W."},H123)))&gt;0,"Directional Check",IF(SUM(--ISNUMBER(SEARCH({1,2,3,4,5,6,7,8,9,0},MID(H123,(SEARCH("nd ",H123)-1),1))))+SUM(--ISNUMBER(SEARCH({1,2,3,4,5,6,7,8,9,0},MID(H123,(SEARCH("rd ",H123)-1),1)))+SUM(--ISNUMBER(SEARCH({1,2,3,4,5,6,7,8,9,0},MID(H123,(SEARCH("st ",H123)-1),1))))+SUM(--ISNUMBER(SEARCH({1,2,3,4,5,6,7,8,9,0},MID(H123,(SEARCH("th ",H123)-1),1)))))&gt;0,"","")))))</f>
        <v/>
      </c>
      <c r="AA123" s="2" t="str">
        <f>IF(IF(L123="US",IFERROR(VLOOKUP(J123,Country_Codes!$B:$B,1,0)=J123,"US State Code Error"),IF(L123="CA",IFERROR(VLOOKUP(J123,Country_Codes!$E:$E,1,0)=J123,"Canada State Code Error"),IF(L123="BR",IFERROR(VLOOKUP(J123,Country_Codes!$H:$H,1,0)=J123,"Brazil State Code Error"),IF(L123="AU",IFERROR(VLOOKUP(J123,Country_Codes!$K:$K,1,0)=J123,"Australia State Code Error"),""))))=TRUE,"",IF(L123="US",IFERROR(VLOOKUP(J123,Country_Codes!$B:$B,1,0)=J123,"US State Code Error"),IF(L123="CA",IFERROR(VLOOKUP(J123,Country_Codes!$E:$E,1,0)=J123,"Canada State Code Error"),IF(L123="BR",IFERROR(VLOOKUP(J123,Country_Codes!$H:$H,1,0)=J123,"Brazil State Code Error"),IF(L123="AU",IFERROR(VLOOKUP(J123,Country_Codes!$K:$K,1,0)=J123,"Australia State Code Error"),"")))))</f>
        <v/>
      </c>
      <c r="AB123" s="2" t="str">
        <f t="shared" si="54"/>
        <v/>
      </c>
      <c r="AC123" s="2" t="str" cm="1">
        <f t="array" ref="AC123">IFERROR(_xlfn.IFS(IF(AND(LEN(I123)=0,ISBLANK(I123)=FALSE),"",ISNUMBER(SEARCH(I123,H123))),"City/Postal Code/Country Found in Address",IF(AND(LEN(K123)=0,ISBLANK(K123)=FALSE),"",ISNUMBER(SEARCH(K123,H123))),"City/Postal Code/Country Found in Address",IF(AND(LEN(L123)=0,ISBLANK(L123)=FALSE),"",ISNUMBER(SEARCH(", "&amp;L123,H123))),"City/Postal Code/Country Found in Address",IF(AND(LEN(J123)=0,ISBLANK(J123)=FALSE),"",ISNUMBER(SEARCH(", "&amp;J123,H123))),"City/Postal Code/Country Found in Address",IF(AND(LEN(L123)=0,ISBLANK(L123)=FALSE),"",ISNUMBER(SEARCH(","&amp;L123,H123))),"City/Postal Code/Country Found in Address",IF(AND(LEN(J123)=0,ISBLANK(J123)=FALSE),"",ISNUMBER(SEARCH(","&amp;J123,H123))),"City/Postal Code/Country Found in Address"),"")</f>
        <v/>
      </c>
      <c r="AD123" s="2" t="str">
        <f t="shared" si="55"/>
        <v/>
      </c>
      <c r="AE123" s="2" t="str" cm="1">
        <f t="array" ref="AE123">IFERROR(IF(VLOOKUP(LEFT(M123,MIN(SEARCH({1,2,3,4,5,6,7,8,9,0},M123&amp;{1,2,3,4,5,6,7,8,9,0}))-1),Country_Codes!$N:$N,1,0)&gt;0,"PO Number may be incorrect",""),"")</f>
        <v/>
      </c>
      <c r="AF123" s="2" t="str">
        <f t="shared" si="56"/>
        <v/>
      </c>
      <c r="AG123" s="2" t="str">
        <f t="shared" si="57"/>
        <v/>
      </c>
      <c r="AH123" s="2" t="str">
        <f t="shared" si="58"/>
        <v/>
      </c>
      <c r="AI123" s="2" t="str" cm="1">
        <f t="array" ref="AI123">IF(G123="","",_xlfn.IFNA(_xlfn.IFS(L123=VLOOKUP(L123,Country_Codes!$M:$M,1,0)=TRUE,""),"Please check the country code"))</f>
        <v/>
      </c>
      <c r="AJ123" s="2" t="str">
        <f t="shared" si="59"/>
        <v/>
      </c>
      <c r="AK123" s="2"/>
      <c r="AM123" s="39">
        <f t="shared" si="60"/>
        <v>0</v>
      </c>
      <c r="AN123" s="39">
        <f t="shared" si="61"/>
        <v>0</v>
      </c>
      <c r="AO123" s="39">
        <f t="shared" si="62"/>
        <v>0</v>
      </c>
      <c r="AP123" s="39">
        <f t="shared" si="63"/>
        <v>0</v>
      </c>
      <c r="AQ123" s="39">
        <f t="shared" si="64"/>
        <v>0</v>
      </c>
      <c r="AV123" s="41">
        <v>45572</v>
      </c>
    </row>
    <row r="124" spans="1:48" ht="15.75" x14ac:dyDescent="0.25">
      <c r="A124" s="40">
        <v>45733</v>
      </c>
      <c r="B124" s="11" t="s">
        <v>1581</v>
      </c>
      <c r="C124" s="11" t="s">
        <v>3</v>
      </c>
      <c r="D124" s="11" t="s">
        <v>2050</v>
      </c>
      <c r="E124" s="11" t="s">
        <v>2051</v>
      </c>
      <c r="F124" s="11" t="s">
        <v>574</v>
      </c>
      <c r="G124" s="11" t="s">
        <v>599</v>
      </c>
      <c r="H124" s="11" t="s">
        <v>2052</v>
      </c>
      <c r="I124" s="11" t="s">
        <v>2053</v>
      </c>
      <c r="J124" s="11"/>
      <c r="K124" s="11" t="s">
        <v>2054</v>
      </c>
      <c r="L124" s="11" t="s">
        <v>46</v>
      </c>
      <c r="M124" s="11" t="s">
        <v>666</v>
      </c>
      <c r="N124" s="11"/>
      <c r="O124" s="11" t="s">
        <v>2055</v>
      </c>
      <c r="P124" s="11" t="s">
        <v>2056</v>
      </c>
      <c r="Q124" s="7"/>
      <c r="R124" s="2" t="str">
        <f t="shared" si="49"/>
        <v>Unique Record</v>
      </c>
      <c r="S124" s="2" t="str">
        <f t="shared" si="50"/>
        <v/>
      </c>
      <c r="T124" s="2" t="str">
        <f t="shared" si="51"/>
        <v/>
      </c>
      <c r="U124" s="2" t="str">
        <f t="shared" si="52"/>
        <v/>
      </c>
      <c r="V124" s="2" t="str">
        <f t="shared" si="53"/>
        <v/>
      </c>
      <c r="W124" s="2" t="str">
        <f t="shared" si="48"/>
        <v/>
      </c>
      <c r="X124" s="2" t="str" cm="1">
        <f t="array" ref="X124">IF((SUMPRODUCT(--ISNUMBER(SEARCH({"!","@","#","$","%","^","&amp;","~*","(",")","_","+","=","{","}","[","]","|","\",":",";","'","""","&lt;","&gt;",",",".","~?","/","~~","`"}, I124)))&gt;0)=TRUE,"Special Characters Found in City","")</f>
        <v/>
      </c>
      <c r="Y124" s="2" t="str" cm="1">
        <f t="array" ref="Y124">IF((SUMPRODUCT(--ISNUMBER(SEARCH({"!","@","#","$","%","^","~*","(",")","_","+","=","{","}","[","]","|","\",":",";","'","""","&lt;","&gt;","~?","/","~~","`"},F124)))&gt;0)=TRUE,"Special Characters Found in Account field","")</f>
        <v/>
      </c>
      <c r="Z124" s="2" t="str" cm="1">
        <f t="array" ref="Z124">IF(SUM(--ISNUMBER(SEARCH({1,2,3,4,5,6,7,8,9,0},MID(H124,(SEARCH(" E ",H124)-1),1))))+SUM(--ISNUMBER(SEARCH({1,2,3,4,5,6,7,8,9,0},MID(H124,(SEARCH(" E ",H124)+3),1))))=2,"",IF(SUM(--ISNUMBER(SEARCH({"Parte E","Apoquindo N"},H124)))&gt;0,"",IF(OR(RIGHT(H124,3)=" NE",RIGHT(H124,3)=" NW",RIGHT(H124,3)=" SW",RIGHT(H124,3)=" SE",RIGHT(H124,2)=" N",RIGHT(H124,2)=" E",RIGHT(H124,2)=" W",RIGHT(H124,2)=" S",LEFT(H124,3)="NE ",LEFT(H124,3)="NW ",LEFT(H124,3)="SW ",LEFT(H124,3)="SE ",LEFT(H124,2)="N ",LEFT(H124,2)="E ",LEFT(H124,2)="W ",LEFT(H124,2)="S "),"Directional Check",IF(SUM(--ISNUMBER(SEARCH({" N "," E "," W "," S "," NE "," NW "," SW "," SE ","N.E","N.W","S.W","S.E","E.","N.","S.","W."},H124)))&gt;0,"Directional Check",IF(SUM(--ISNUMBER(SEARCH({1,2,3,4,5,6,7,8,9,0},MID(H124,(SEARCH("nd ",H124)-1),1))))+SUM(--ISNUMBER(SEARCH({1,2,3,4,5,6,7,8,9,0},MID(H124,(SEARCH("rd ",H124)-1),1)))+SUM(--ISNUMBER(SEARCH({1,2,3,4,5,6,7,8,9,0},MID(H124,(SEARCH("st ",H124)-1),1))))+SUM(--ISNUMBER(SEARCH({1,2,3,4,5,6,7,8,9,0},MID(H124,(SEARCH("th ",H124)-1),1)))))&gt;0,"","")))))</f>
        <v/>
      </c>
      <c r="AA124" s="2" t="str">
        <f>IF(IF(L124="US",IFERROR(VLOOKUP(J124,Country_Codes!$B:$B,1,0)=J124,"US State Code Error"),IF(L124="CA",IFERROR(VLOOKUP(J124,Country_Codes!$E:$E,1,0)=J124,"Canada State Code Error"),IF(L124="BR",IFERROR(VLOOKUP(J124,Country_Codes!$H:$H,1,0)=J124,"Brazil State Code Error"),IF(L124="AU",IFERROR(VLOOKUP(J124,Country_Codes!$K:$K,1,0)=J124,"Australia State Code Error"),""))))=TRUE,"",IF(L124="US",IFERROR(VLOOKUP(J124,Country_Codes!$B:$B,1,0)=J124,"US State Code Error"),IF(L124="CA",IFERROR(VLOOKUP(J124,Country_Codes!$E:$E,1,0)=J124,"Canada State Code Error"),IF(L124="BR",IFERROR(VLOOKUP(J124,Country_Codes!$H:$H,1,0)=J124,"Brazil State Code Error"),IF(L124="AU",IFERROR(VLOOKUP(J124,Country_Codes!$K:$K,1,0)=J124,"Australia State Code Error"),"")))))</f>
        <v/>
      </c>
      <c r="AB124" s="2" t="str">
        <f t="shared" si="54"/>
        <v/>
      </c>
      <c r="AC124" s="2" t="str" cm="1">
        <f t="array" ref="AC124">IFERROR(_xlfn.IFS(IF(AND(LEN(I124)=0,ISBLANK(I124)=FALSE),"",ISNUMBER(SEARCH(I124,H124))),"City/Postal Code/Country Found in Address",IF(AND(LEN(K124)=0,ISBLANK(K124)=FALSE),"",ISNUMBER(SEARCH(K124,H124))),"City/Postal Code/Country Found in Address",IF(AND(LEN(L124)=0,ISBLANK(L124)=FALSE),"",ISNUMBER(SEARCH(", "&amp;L124,H124))),"City/Postal Code/Country Found in Address",IF(AND(LEN(J124)=0,ISBLANK(J124)=FALSE),"",ISNUMBER(SEARCH(", "&amp;J124,H124))),"City/Postal Code/Country Found in Address",IF(AND(LEN(L124)=0,ISBLANK(L124)=FALSE),"",ISNUMBER(SEARCH(","&amp;L124,H124))),"City/Postal Code/Country Found in Address",IF(AND(LEN(J124)=0,ISBLANK(J124)=FALSE),"",ISNUMBER(SEARCH(","&amp;J124,H124))),"City/Postal Code/Country Found in Address"),"")</f>
        <v/>
      </c>
      <c r="AD124" s="2" t="str">
        <f t="shared" si="55"/>
        <v/>
      </c>
      <c r="AE124" s="2" t="str" cm="1">
        <f t="array" ref="AE124">IFERROR(IF(VLOOKUP(LEFT(M124,MIN(SEARCH({1,2,3,4,5,6,7,8,9,0},M124&amp;{1,2,3,4,5,6,7,8,9,0}))-1),Country_Codes!$N:$N,1,0)&gt;0,"PO Number may be incorrect",""),"")</f>
        <v/>
      </c>
      <c r="AF124" s="2" t="str">
        <f t="shared" si="56"/>
        <v/>
      </c>
      <c r="AG124" s="2" t="str">
        <f t="shared" si="57"/>
        <v/>
      </c>
      <c r="AH124" s="2" t="str">
        <f t="shared" si="58"/>
        <v/>
      </c>
      <c r="AI124" s="2" t="str" cm="1">
        <f t="array" ref="AI124">IF(G124="","",_xlfn.IFNA(_xlfn.IFS(L124=VLOOKUP(L124,Country_Codes!$M:$M,1,0)=TRUE,""),"Please check the country code"))</f>
        <v/>
      </c>
      <c r="AJ124" s="2" t="str">
        <f t="shared" si="59"/>
        <v/>
      </c>
      <c r="AK124" s="2"/>
      <c r="AM124" s="39">
        <f t="shared" si="60"/>
        <v>0</v>
      </c>
      <c r="AN124" s="39">
        <f t="shared" si="61"/>
        <v>0</v>
      </c>
      <c r="AO124" s="39">
        <f t="shared" si="62"/>
        <v>0</v>
      </c>
      <c r="AP124" s="39">
        <f t="shared" si="63"/>
        <v>0</v>
      </c>
      <c r="AQ124" s="39">
        <f t="shared" si="64"/>
        <v>0</v>
      </c>
      <c r="AV124" s="41">
        <v>45573</v>
      </c>
    </row>
    <row r="125" spans="1:48" ht="15.75" x14ac:dyDescent="0.25">
      <c r="A125" s="40">
        <v>45914</v>
      </c>
      <c r="B125" s="11" t="s">
        <v>473</v>
      </c>
      <c r="C125" s="11" t="s">
        <v>3</v>
      </c>
      <c r="D125" s="11" t="s">
        <v>2057</v>
      </c>
      <c r="E125" s="11" t="s">
        <v>2058</v>
      </c>
      <c r="F125" s="11" t="s">
        <v>576</v>
      </c>
      <c r="G125" s="11" t="s">
        <v>497</v>
      </c>
      <c r="H125" s="11" t="s">
        <v>2059</v>
      </c>
      <c r="I125" s="11" t="s">
        <v>2060</v>
      </c>
      <c r="J125" s="11" t="s">
        <v>130</v>
      </c>
      <c r="K125" s="11" t="s">
        <v>2061</v>
      </c>
      <c r="L125" s="11" t="s">
        <v>33</v>
      </c>
      <c r="M125" s="11" t="s">
        <v>1336</v>
      </c>
      <c r="N125" s="11"/>
      <c r="O125" s="11" t="s">
        <v>2062</v>
      </c>
      <c r="P125" s="11" t="s">
        <v>2063</v>
      </c>
      <c r="Q125" s="7"/>
      <c r="R125" s="2" t="str">
        <f t="shared" si="49"/>
        <v>Unique Record</v>
      </c>
      <c r="S125" s="2" t="str">
        <f t="shared" si="50"/>
        <v/>
      </c>
      <c r="T125" s="2" t="str">
        <f t="shared" si="51"/>
        <v/>
      </c>
      <c r="U125" s="2" t="str">
        <f t="shared" si="52"/>
        <v/>
      </c>
      <c r="V125" s="2" t="str">
        <f t="shared" si="53"/>
        <v/>
      </c>
      <c r="W125" s="2" t="str">
        <f t="shared" si="48"/>
        <v/>
      </c>
      <c r="X125" s="2" t="str" cm="1">
        <f t="array" ref="X125">IF((SUMPRODUCT(--ISNUMBER(SEARCH({"!","@","#","$","%","^","&amp;","~*","(",")","_","+","=","{","}","[","]","|","\",":",";","'","""","&lt;","&gt;",",",".","~?","/","~~","`"}, I125)))&gt;0)=TRUE,"Special Characters Found in City","")</f>
        <v/>
      </c>
      <c r="Y125" s="2" t="str" cm="1">
        <f t="array" ref="Y125">IF((SUMPRODUCT(--ISNUMBER(SEARCH({"!","@","#","$","%","^","~*","(",")","_","+","=","{","}","[","]","|","\",":",";","'","""","&lt;","&gt;","~?","/","~~","`"},F125)))&gt;0)=TRUE,"Special Characters Found in Account field","")</f>
        <v/>
      </c>
      <c r="Z125" s="2" t="str" cm="1">
        <f t="array" ref="Z125">IF(SUM(--ISNUMBER(SEARCH({1,2,3,4,5,6,7,8,9,0},MID(H125,(SEARCH(" E ",H125)-1),1))))+SUM(--ISNUMBER(SEARCH({1,2,3,4,5,6,7,8,9,0},MID(H125,(SEARCH(" E ",H125)+3),1))))=2,"",IF(SUM(--ISNUMBER(SEARCH({"Parte E","Apoquindo N"},H125)))&gt;0,"",IF(OR(RIGHT(H125,3)=" NE",RIGHT(H125,3)=" NW",RIGHT(H125,3)=" SW",RIGHT(H125,3)=" SE",RIGHT(H125,2)=" N",RIGHT(H125,2)=" E",RIGHT(H125,2)=" W",RIGHT(H125,2)=" S",LEFT(H125,3)="NE ",LEFT(H125,3)="NW ",LEFT(H125,3)="SW ",LEFT(H125,3)="SE ",LEFT(H125,2)="N ",LEFT(H125,2)="E ",LEFT(H125,2)="W ",LEFT(H125,2)="S "),"Directional Check",IF(SUM(--ISNUMBER(SEARCH({" N "," E "," W "," S "," NE "," NW "," SW "," SE ","N.E","N.W","S.W","S.E","E.","N.","S.","W."},H125)))&gt;0,"Directional Check",IF(SUM(--ISNUMBER(SEARCH({1,2,3,4,5,6,7,8,9,0},MID(H125,(SEARCH("nd ",H125)-1),1))))+SUM(--ISNUMBER(SEARCH({1,2,3,4,5,6,7,8,9,0},MID(H125,(SEARCH("rd ",H125)-1),1)))+SUM(--ISNUMBER(SEARCH({1,2,3,4,5,6,7,8,9,0},MID(H125,(SEARCH("st ",H125)-1),1))))+SUM(--ISNUMBER(SEARCH({1,2,3,4,5,6,7,8,9,0},MID(H125,(SEARCH("th ",H125)-1),1)))))&gt;0,"","")))))</f>
        <v/>
      </c>
      <c r="AA125" s="2" t="str">
        <f>IF(IF(L125="US",IFERROR(VLOOKUP(J125,Country_Codes!$B:$B,1,0)=J125,"US State Code Error"),IF(L125="CA",IFERROR(VLOOKUP(J125,Country_Codes!$E:$E,1,0)=J125,"Canada State Code Error"),IF(L125="BR",IFERROR(VLOOKUP(J125,Country_Codes!$H:$H,1,0)=J125,"Brazil State Code Error"),IF(L125="AU",IFERROR(VLOOKUP(J125,Country_Codes!$K:$K,1,0)=J125,"Australia State Code Error"),""))))=TRUE,"",IF(L125="US",IFERROR(VLOOKUP(J125,Country_Codes!$B:$B,1,0)=J125,"US State Code Error"),IF(L125="CA",IFERROR(VLOOKUP(J125,Country_Codes!$E:$E,1,0)=J125,"Canada State Code Error"),IF(L125="BR",IFERROR(VLOOKUP(J125,Country_Codes!$H:$H,1,0)=J125,"Brazil State Code Error"),IF(L125="AU",IFERROR(VLOOKUP(J125,Country_Codes!$K:$K,1,0)=J125,"Australia State Code Error"),"")))))</f>
        <v/>
      </c>
      <c r="AB125" s="2" t="str">
        <f t="shared" si="54"/>
        <v/>
      </c>
      <c r="AC125" s="2" t="str" cm="1">
        <f t="array" ref="AC125">IFERROR(_xlfn.IFS(IF(AND(LEN(I125)=0,ISBLANK(I125)=FALSE),"",ISNUMBER(SEARCH(I125,H125))),"City/Postal Code/Country Found in Address",IF(AND(LEN(K125)=0,ISBLANK(K125)=FALSE),"",ISNUMBER(SEARCH(K125,H125))),"City/Postal Code/Country Found in Address",IF(AND(LEN(L125)=0,ISBLANK(L125)=FALSE),"",ISNUMBER(SEARCH(", "&amp;L125,H125))),"City/Postal Code/Country Found in Address",IF(AND(LEN(J125)=0,ISBLANK(J125)=FALSE),"",ISNUMBER(SEARCH(", "&amp;J125,H125))),"City/Postal Code/Country Found in Address",IF(AND(LEN(L125)=0,ISBLANK(L125)=FALSE),"",ISNUMBER(SEARCH(","&amp;L125,H125))),"City/Postal Code/Country Found in Address",IF(AND(LEN(J125)=0,ISBLANK(J125)=FALSE),"",ISNUMBER(SEARCH(","&amp;J125,H125))),"City/Postal Code/Country Found in Address"),"")</f>
        <v/>
      </c>
      <c r="AD125" s="2" t="str">
        <f t="shared" si="55"/>
        <v/>
      </c>
      <c r="AE125" s="2" t="str" cm="1">
        <f t="array" ref="AE125">IFERROR(IF(VLOOKUP(LEFT(M125,MIN(SEARCH({1,2,3,4,5,6,7,8,9,0},M125&amp;{1,2,3,4,5,6,7,8,9,0}))-1),Country_Codes!$N:$N,1,0)&gt;0,"PO Number may be incorrect",""),"")</f>
        <v/>
      </c>
      <c r="AF125" s="2" t="str">
        <f t="shared" si="56"/>
        <v/>
      </c>
      <c r="AG125" s="2" t="str">
        <f t="shared" si="57"/>
        <v/>
      </c>
      <c r="AH125" s="2" t="str">
        <f t="shared" si="58"/>
        <v/>
      </c>
      <c r="AI125" s="2" t="str" cm="1">
        <f t="array" ref="AI125">IF(G125="","",_xlfn.IFNA(_xlfn.IFS(L125=VLOOKUP(L125,Country_Codes!$M:$M,1,0)=TRUE,""),"Please check the country code"))</f>
        <v/>
      </c>
      <c r="AJ125" s="2" t="str">
        <f t="shared" si="59"/>
        <v/>
      </c>
      <c r="AK125" s="2"/>
      <c r="AM125" s="39">
        <f t="shared" si="60"/>
        <v>0</v>
      </c>
      <c r="AN125" s="39">
        <f t="shared" si="61"/>
        <v>0</v>
      </c>
      <c r="AO125" s="39">
        <f t="shared" si="62"/>
        <v>0</v>
      </c>
      <c r="AP125" s="39">
        <f t="shared" si="63"/>
        <v>0</v>
      </c>
      <c r="AQ125" s="39">
        <f t="shared" si="64"/>
        <v>0</v>
      </c>
      <c r="AV125" s="41">
        <v>45574</v>
      </c>
    </row>
    <row r="126" spans="1:48" ht="15.75" x14ac:dyDescent="0.25">
      <c r="A126" s="40">
        <v>45643</v>
      </c>
      <c r="B126" s="11" t="s">
        <v>473</v>
      </c>
      <c r="C126" s="11" t="s">
        <v>3</v>
      </c>
      <c r="D126" s="11" t="s">
        <v>2064</v>
      </c>
      <c r="E126" s="11" t="s">
        <v>1230</v>
      </c>
      <c r="F126" s="11" t="s">
        <v>588</v>
      </c>
      <c r="G126" s="11" t="s">
        <v>584</v>
      </c>
      <c r="H126" s="11" t="s">
        <v>2065</v>
      </c>
      <c r="I126" s="11" t="s">
        <v>2066</v>
      </c>
      <c r="J126" s="11"/>
      <c r="K126" s="11" t="s">
        <v>2067</v>
      </c>
      <c r="L126" s="11" t="s">
        <v>46</v>
      </c>
      <c r="M126" s="11" t="s">
        <v>630</v>
      </c>
      <c r="N126" s="11"/>
      <c r="O126" s="11" t="s">
        <v>2068</v>
      </c>
      <c r="P126" s="11" t="s">
        <v>2069</v>
      </c>
      <c r="Q126" s="7"/>
      <c r="R126" s="2" t="str">
        <f t="shared" si="49"/>
        <v>Unique Record</v>
      </c>
      <c r="S126" s="2" t="str">
        <f t="shared" si="50"/>
        <v/>
      </c>
      <c r="T126" s="2" t="str">
        <f t="shared" si="51"/>
        <v/>
      </c>
      <c r="U126" s="2" t="str">
        <f t="shared" si="52"/>
        <v/>
      </c>
      <c r="V126" s="2" t="str">
        <f t="shared" si="53"/>
        <v/>
      </c>
      <c r="W126" s="2" t="str">
        <f t="shared" si="48"/>
        <v/>
      </c>
      <c r="X126" s="2" t="str" cm="1">
        <f t="array" ref="X126">IF((SUMPRODUCT(--ISNUMBER(SEARCH({"!","@","#","$","%","^","&amp;","~*","(",")","_","+","=","{","}","[","]","|","\",":",";","'","""","&lt;","&gt;",",",".","~?","/","~~","`"}, I126)))&gt;0)=TRUE,"Special Characters Found in City","")</f>
        <v/>
      </c>
      <c r="Y126" s="2" t="str" cm="1">
        <f t="array" ref="Y126">IF((SUMPRODUCT(--ISNUMBER(SEARCH({"!","@","#","$","%","^","~*","(",")","_","+","=","{","}","[","]","|","\",":",";","'","""","&lt;","&gt;","~?","/","~~","`"},F126)))&gt;0)=TRUE,"Special Characters Found in Account field","")</f>
        <v/>
      </c>
      <c r="Z126" s="2" t="str" cm="1">
        <f t="array" ref="Z126">IF(SUM(--ISNUMBER(SEARCH({1,2,3,4,5,6,7,8,9,0},MID(H126,(SEARCH(" E ",H126)-1),1))))+SUM(--ISNUMBER(SEARCH({1,2,3,4,5,6,7,8,9,0},MID(H126,(SEARCH(" E ",H126)+3),1))))=2,"",IF(SUM(--ISNUMBER(SEARCH({"Parte E","Apoquindo N"},H126)))&gt;0,"",IF(OR(RIGHT(H126,3)=" NE",RIGHT(H126,3)=" NW",RIGHT(H126,3)=" SW",RIGHT(H126,3)=" SE",RIGHT(H126,2)=" N",RIGHT(H126,2)=" E",RIGHT(H126,2)=" W",RIGHT(H126,2)=" S",LEFT(H126,3)="NE ",LEFT(H126,3)="NW ",LEFT(H126,3)="SW ",LEFT(H126,3)="SE ",LEFT(H126,2)="N ",LEFT(H126,2)="E ",LEFT(H126,2)="W ",LEFT(H126,2)="S "),"Directional Check",IF(SUM(--ISNUMBER(SEARCH({" N "," E "," W "," S "," NE "," NW "," SW "," SE ","N.E","N.W","S.W","S.E","E.","N.","S.","W."},H126)))&gt;0,"Directional Check",IF(SUM(--ISNUMBER(SEARCH({1,2,3,4,5,6,7,8,9,0},MID(H126,(SEARCH("nd ",H126)-1),1))))+SUM(--ISNUMBER(SEARCH({1,2,3,4,5,6,7,8,9,0},MID(H126,(SEARCH("rd ",H126)-1),1)))+SUM(--ISNUMBER(SEARCH({1,2,3,4,5,6,7,8,9,0},MID(H126,(SEARCH("st ",H126)-1),1))))+SUM(--ISNUMBER(SEARCH({1,2,3,4,5,6,7,8,9,0},MID(H126,(SEARCH("th ",H126)-1),1)))))&gt;0,"","")))))</f>
        <v/>
      </c>
      <c r="AA126" s="2" t="str">
        <f>IF(IF(L126="US",IFERROR(VLOOKUP(J126,Country_Codes!$B:$B,1,0)=J126,"US State Code Error"),IF(L126="CA",IFERROR(VLOOKUP(J126,Country_Codes!$E:$E,1,0)=J126,"Canada State Code Error"),IF(L126="BR",IFERROR(VLOOKUP(J126,Country_Codes!$H:$H,1,0)=J126,"Brazil State Code Error"),IF(L126="AU",IFERROR(VLOOKUP(J126,Country_Codes!$K:$K,1,0)=J126,"Australia State Code Error"),""))))=TRUE,"",IF(L126="US",IFERROR(VLOOKUP(J126,Country_Codes!$B:$B,1,0)=J126,"US State Code Error"),IF(L126="CA",IFERROR(VLOOKUP(J126,Country_Codes!$E:$E,1,0)=J126,"Canada State Code Error"),IF(L126="BR",IFERROR(VLOOKUP(J126,Country_Codes!$H:$H,1,0)=J126,"Brazil State Code Error"),IF(L126="AU",IFERROR(VLOOKUP(J126,Country_Codes!$K:$K,1,0)=J126,"Australia State Code Error"),"")))))</f>
        <v/>
      </c>
      <c r="AB126" s="2" t="str">
        <f t="shared" si="54"/>
        <v/>
      </c>
      <c r="AC126" s="2" t="str" cm="1">
        <f t="array" ref="AC126">IFERROR(_xlfn.IFS(IF(AND(LEN(I126)=0,ISBLANK(I126)=FALSE),"",ISNUMBER(SEARCH(I126,H126))),"City/Postal Code/Country Found in Address",IF(AND(LEN(K126)=0,ISBLANK(K126)=FALSE),"",ISNUMBER(SEARCH(K126,H126))),"City/Postal Code/Country Found in Address",IF(AND(LEN(L126)=0,ISBLANK(L126)=FALSE),"",ISNUMBER(SEARCH(", "&amp;L126,H126))),"City/Postal Code/Country Found in Address",IF(AND(LEN(J126)=0,ISBLANK(J126)=FALSE),"",ISNUMBER(SEARCH(", "&amp;J126,H126))),"City/Postal Code/Country Found in Address",IF(AND(LEN(L126)=0,ISBLANK(L126)=FALSE),"",ISNUMBER(SEARCH(","&amp;L126,H126))),"City/Postal Code/Country Found in Address",IF(AND(LEN(J126)=0,ISBLANK(J126)=FALSE),"",ISNUMBER(SEARCH(","&amp;J126,H126))),"City/Postal Code/Country Found in Address"),"")</f>
        <v/>
      </c>
      <c r="AD126" s="2" t="str">
        <f t="shared" si="55"/>
        <v/>
      </c>
      <c r="AE126" s="2" t="str" cm="1">
        <f t="array" ref="AE126">IFERROR(IF(VLOOKUP(LEFT(M126,MIN(SEARCH({1,2,3,4,5,6,7,8,9,0},M126&amp;{1,2,3,4,5,6,7,8,9,0}))-1),Country_Codes!$N:$N,1,0)&gt;0,"PO Number may be incorrect",""),"")</f>
        <v/>
      </c>
      <c r="AF126" s="2" t="str">
        <f t="shared" si="56"/>
        <v/>
      </c>
      <c r="AG126" s="2" t="str">
        <f t="shared" si="57"/>
        <v/>
      </c>
      <c r="AH126" s="2" t="str">
        <f t="shared" si="58"/>
        <v/>
      </c>
      <c r="AI126" s="2" t="str" cm="1">
        <f t="array" ref="AI126">IF(G126="","",_xlfn.IFNA(_xlfn.IFS(L126=VLOOKUP(L126,Country_Codes!$M:$M,1,0)=TRUE,""),"Please check the country code"))</f>
        <v/>
      </c>
      <c r="AJ126" s="2" t="str">
        <f t="shared" si="59"/>
        <v/>
      </c>
      <c r="AK126" s="2"/>
      <c r="AM126" s="39">
        <f t="shared" si="60"/>
        <v>0</v>
      </c>
      <c r="AN126" s="39">
        <f t="shared" si="61"/>
        <v>0</v>
      </c>
      <c r="AO126" s="39">
        <f t="shared" si="62"/>
        <v>0</v>
      </c>
      <c r="AP126" s="39">
        <f t="shared" si="63"/>
        <v>0</v>
      </c>
      <c r="AQ126" s="39">
        <f t="shared" si="64"/>
        <v>0</v>
      </c>
      <c r="AV126" s="41">
        <v>45576</v>
      </c>
    </row>
    <row r="127" spans="1:48" ht="15.75" x14ac:dyDescent="0.25">
      <c r="A127" s="40">
        <v>45603</v>
      </c>
      <c r="B127" s="11" t="s">
        <v>1581</v>
      </c>
      <c r="C127" s="11" t="s">
        <v>9</v>
      </c>
      <c r="D127" s="11" t="s">
        <v>2070</v>
      </c>
      <c r="E127" s="11" t="s">
        <v>2071</v>
      </c>
      <c r="F127" s="11" t="s">
        <v>588</v>
      </c>
      <c r="G127" s="11" t="s">
        <v>494</v>
      </c>
      <c r="H127" s="11" t="s">
        <v>2072</v>
      </c>
      <c r="I127" s="11" t="s">
        <v>2073</v>
      </c>
      <c r="J127" s="11" t="s">
        <v>147</v>
      </c>
      <c r="K127" s="11" t="s">
        <v>2074</v>
      </c>
      <c r="L127" s="11" t="s">
        <v>57</v>
      </c>
      <c r="M127" s="11" t="s">
        <v>2075</v>
      </c>
      <c r="N127" s="11"/>
      <c r="O127" s="11" t="s">
        <v>2076</v>
      </c>
      <c r="P127" s="11" t="s">
        <v>2077</v>
      </c>
      <c r="Q127" s="7"/>
      <c r="R127" s="2" t="str">
        <f t="shared" si="49"/>
        <v>Unique Record</v>
      </c>
      <c r="S127" s="2" t="str">
        <f t="shared" si="50"/>
        <v/>
      </c>
      <c r="T127" s="2" t="str">
        <f t="shared" si="51"/>
        <v/>
      </c>
      <c r="U127" s="2" t="str">
        <f t="shared" si="52"/>
        <v/>
      </c>
      <c r="V127" s="2" t="str">
        <f t="shared" si="53"/>
        <v/>
      </c>
      <c r="W127" s="2" t="str">
        <f t="shared" si="48"/>
        <v/>
      </c>
      <c r="X127" s="2" t="str" cm="1">
        <f t="array" ref="X127">IF((SUMPRODUCT(--ISNUMBER(SEARCH({"!","@","#","$","%","^","&amp;","~*","(",")","_","+","=","{","}","[","]","|","\",":",";","'","""","&lt;","&gt;",",",".","~?","/","~~","`"}, I127)))&gt;0)=TRUE,"Special Characters Found in City","")</f>
        <v/>
      </c>
      <c r="Y127" s="2" t="str" cm="1">
        <f t="array" ref="Y127">IF((SUMPRODUCT(--ISNUMBER(SEARCH({"!","@","#","$","%","^","~*","(",")","_","+","=","{","}","[","]","|","\",":",";","'","""","&lt;","&gt;","~?","/","~~","`"},F127)))&gt;0)=TRUE,"Special Characters Found in Account field","")</f>
        <v/>
      </c>
      <c r="Z127" s="2" t="str" cm="1">
        <f t="array" ref="Z127">IF(SUM(--ISNUMBER(SEARCH({1,2,3,4,5,6,7,8,9,0},MID(H127,(SEARCH(" E ",H127)-1),1))))+SUM(--ISNUMBER(SEARCH({1,2,3,4,5,6,7,8,9,0},MID(H127,(SEARCH(" E ",H127)+3),1))))=2,"",IF(SUM(--ISNUMBER(SEARCH({"Parte E","Apoquindo N"},H127)))&gt;0,"",IF(OR(RIGHT(H127,3)=" NE",RIGHT(H127,3)=" NW",RIGHT(H127,3)=" SW",RIGHT(H127,3)=" SE",RIGHT(H127,2)=" N",RIGHT(H127,2)=" E",RIGHT(H127,2)=" W",RIGHT(H127,2)=" S",LEFT(H127,3)="NE ",LEFT(H127,3)="NW ",LEFT(H127,3)="SW ",LEFT(H127,3)="SE ",LEFT(H127,2)="N ",LEFT(H127,2)="E ",LEFT(H127,2)="W ",LEFT(H127,2)="S "),"Directional Check",IF(SUM(--ISNUMBER(SEARCH({" N "," E "," W "," S "," NE "," NW "," SW "," SE ","N.E","N.W","S.W","S.E","E.","N.","S.","W."},H127)))&gt;0,"Directional Check",IF(SUM(--ISNUMBER(SEARCH({1,2,3,4,5,6,7,8,9,0},MID(H127,(SEARCH("nd ",H127)-1),1))))+SUM(--ISNUMBER(SEARCH({1,2,3,4,5,6,7,8,9,0},MID(H127,(SEARCH("rd ",H127)-1),1)))+SUM(--ISNUMBER(SEARCH({1,2,3,4,5,6,7,8,9,0},MID(H127,(SEARCH("st ",H127)-1),1))))+SUM(--ISNUMBER(SEARCH({1,2,3,4,5,6,7,8,9,0},MID(H127,(SEARCH("th ",H127)-1),1)))))&gt;0,"","")))))</f>
        <v/>
      </c>
      <c r="AA127" s="2" t="str">
        <f>IF(IF(L127="US",IFERROR(VLOOKUP(J127,Country_Codes!$B:$B,1,0)=J127,"US State Code Error"),IF(L127="CA",IFERROR(VLOOKUP(J127,Country_Codes!$E:$E,1,0)=J127,"Canada State Code Error"),IF(L127="BR",IFERROR(VLOOKUP(J127,Country_Codes!$H:$H,1,0)=J127,"Brazil State Code Error"),IF(L127="AU",IFERROR(VLOOKUP(J127,Country_Codes!$K:$K,1,0)=J127,"Australia State Code Error"),""))))=TRUE,"",IF(L127="US",IFERROR(VLOOKUP(J127,Country_Codes!$B:$B,1,0)=J127,"US State Code Error"),IF(L127="CA",IFERROR(VLOOKUP(J127,Country_Codes!$E:$E,1,0)=J127,"Canada State Code Error"),IF(L127="BR",IFERROR(VLOOKUP(J127,Country_Codes!$H:$H,1,0)=J127,"Brazil State Code Error"),IF(L127="AU",IFERROR(VLOOKUP(J127,Country_Codes!$K:$K,1,0)=J127,"Australia State Code Error"),"")))))</f>
        <v/>
      </c>
      <c r="AB127" s="2" t="str">
        <f t="shared" si="54"/>
        <v/>
      </c>
      <c r="AC127" s="2" t="str" cm="1">
        <f t="array" ref="AC127">IFERROR(_xlfn.IFS(IF(AND(LEN(I127)=0,ISBLANK(I127)=FALSE),"",ISNUMBER(SEARCH(I127,H127))),"City/Postal Code/Country Found in Address",IF(AND(LEN(K127)=0,ISBLANK(K127)=FALSE),"",ISNUMBER(SEARCH(K127,H127))),"City/Postal Code/Country Found in Address",IF(AND(LEN(L127)=0,ISBLANK(L127)=FALSE),"",ISNUMBER(SEARCH(", "&amp;L127,H127))),"City/Postal Code/Country Found in Address",IF(AND(LEN(J127)=0,ISBLANK(J127)=FALSE),"",ISNUMBER(SEARCH(", "&amp;J127,H127))),"City/Postal Code/Country Found in Address",IF(AND(LEN(L127)=0,ISBLANK(L127)=FALSE),"",ISNUMBER(SEARCH(","&amp;L127,H127))),"City/Postal Code/Country Found in Address",IF(AND(LEN(J127)=0,ISBLANK(J127)=FALSE),"",ISNUMBER(SEARCH(","&amp;J127,H127))),"City/Postal Code/Country Found in Address"),"")</f>
        <v/>
      </c>
      <c r="AD127" s="2" t="str">
        <f t="shared" si="55"/>
        <v/>
      </c>
      <c r="AE127" s="2" t="str" cm="1">
        <f t="array" ref="AE127">IFERROR(IF(VLOOKUP(LEFT(M127,MIN(SEARCH({1,2,3,4,5,6,7,8,9,0},M127&amp;{1,2,3,4,5,6,7,8,9,0}))-1),Country_Codes!$N:$N,1,0)&gt;0,"PO Number may be incorrect",""),"")</f>
        <v/>
      </c>
      <c r="AF127" s="2" t="str">
        <f t="shared" si="56"/>
        <v/>
      </c>
      <c r="AG127" s="2" t="str">
        <f t="shared" si="57"/>
        <v/>
      </c>
      <c r="AH127" s="2" t="str">
        <f t="shared" si="58"/>
        <v/>
      </c>
      <c r="AI127" s="2" t="str" cm="1">
        <f t="array" ref="AI127">IF(G127="","",_xlfn.IFNA(_xlfn.IFS(L127=VLOOKUP(L127,Country_Codes!$M:$M,1,0)=TRUE,""),"Please check the country code"))</f>
        <v/>
      </c>
      <c r="AJ127" s="2" t="str">
        <f t="shared" si="59"/>
        <v/>
      </c>
      <c r="AK127" s="2"/>
      <c r="AM127" s="39">
        <f t="shared" si="60"/>
        <v>0</v>
      </c>
      <c r="AN127" s="39">
        <f t="shared" si="61"/>
        <v>0</v>
      </c>
      <c r="AO127" s="39">
        <f t="shared" si="62"/>
        <v>0</v>
      </c>
      <c r="AP127" s="39">
        <f t="shared" si="63"/>
        <v>0</v>
      </c>
      <c r="AQ127" s="39">
        <f t="shared" si="64"/>
        <v>0</v>
      </c>
      <c r="AV127" s="41">
        <v>45577</v>
      </c>
    </row>
    <row r="128" spans="1:48" ht="15.75" x14ac:dyDescent="0.25">
      <c r="A128" s="40">
        <v>45683</v>
      </c>
      <c r="B128" s="11" t="s">
        <v>473</v>
      </c>
      <c r="C128" s="11" t="s">
        <v>9</v>
      </c>
      <c r="D128" s="11" t="s">
        <v>2078</v>
      </c>
      <c r="E128" s="11" t="s">
        <v>2079</v>
      </c>
      <c r="F128" s="11" t="s">
        <v>677</v>
      </c>
      <c r="G128" s="11" t="s">
        <v>498</v>
      </c>
      <c r="H128" s="11" t="s">
        <v>2080</v>
      </c>
      <c r="I128" s="11" t="s">
        <v>2081</v>
      </c>
      <c r="J128" s="11" t="s">
        <v>147</v>
      </c>
      <c r="K128" s="11" t="s">
        <v>2082</v>
      </c>
      <c r="L128" s="11" t="s">
        <v>57</v>
      </c>
      <c r="M128" s="11" t="s">
        <v>680</v>
      </c>
      <c r="N128" s="11"/>
      <c r="O128" s="11" t="s">
        <v>2083</v>
      </c>
      <c r="P128" s="11" t="s">
        <v>2084</v>
      </c>
      <c r="Q128" s="7"/>
      <c r="R128" s="2" t="str">
        <f t="shared" si="49"/>
        <v>Unique Record</v>
      </c>
      <c r="S128" s="2" t="str">
        <f t="shared" si="50"/>
        <v/>
      </c>
      <c r="T128" s="2" t="str">
        <f t="shared" si="51"/>
        <v/>
      </c>
      <c r="U128" s="2" t="str">
        <f t="shared" si="52"/>
        <v/>
      </c>
      <c r="V128" s="2" t="str">
        <f t="shared" si="53"/>
        <v/>
      </c>
      <c r="W128" s="2" t="str">
        <f t="shared" si="48"/>
        <v/>
      </c>
      <c r="X128" s="2" t="str" cm="1">
        <f t="array" ref="X128">IF((SUMPRODUCT(--ISNUMBER(SEARCH({"!","@","#","$","%","^","&amp;","~*","(",")","_","+","=","{","}","[","]","|","\",":",";","'","""","&lt;","&gt;",",",".","~?","/","~~","`"}, I128)))&gt;0)=TRUE,"Special Characters Found in City","")</f>
        <v/>
      </c>
      <c r="Y128" s="2" t="str" cm="1">
        <f t="array" ref="Y128">IF((SUMPRODUCT(--ISNUMBER(SEARCH({"!","@","#","$","%","^","~*","(",")","_","+","=","{","}","[","]","|","\",":",";","'","""","&lt;","&gt;","~?","/","~~","`"},F128)))&gt;0)=TRUE,"Special Characters Found in Account field","")</f>
        <v/>
      </c>
      <c r="Z128" s="2" t="str" cm="1">
        <f t="array" ref="Z128">IF(SUM(--ISNUMBER(SEARCH({1,2,3,4,5,6,7,8,9,0},MID(H128,(SEARCH(" E ",H128)-1),1))))+SUM(--ISNUMBER(SEARCH({1,2,3,4,5,6,7,8,9,0},MID(H128,(SEARCH(" E ",H128)+3),1))))=2,"",IF(SUM(--ISNUMBER(SEARCH({"Parte E","Apoquindo N"},H128)))&gt;0,"",IF(OR(RIGHT(H128,3)=" NE",RIGHT(H128,3)=" NW",RIGHT(H128,3)=" SW",RIGHT(H128,3)=" SE",RIGHT(H128,2)=" N",RIGHT(H128,2)=" E",RIGHT(H128,2)=" W",RIGHT(H128,2)=" S",LEFT(H128,3)="NE ",LEFT(H128,3)="NW ",LEFT(H128,3)="SW ",LEFT(H128,3)="SE ",LEFT(H128,2)="N ",LEFT(H128,2)="E ",LEFT(H128,2)="W ",LEFT(H128,2)="S "),"Directional Check",IF(SUM(--ISNUMBER(SEARCH({" N "," E "," W "," S "," NE "," NW "," SW "," SE ","N.E","N.W","S.W","S.E","E.","N.","S.","W."},H128)))&gt;0,"Directional Check",IF(SUM(--ISNUMBER(SEARCH({1,2,3,4,5,6,7,8,9,0},MID(H128,(SEARCH("nd ",H128)-1),1))))+SUM(--ISNUMBER(SEARCH({1,2,3,4,5,6,7,8,9,0},MID(H128,(SEARCH("rd ",H128)-1),1)))+SUM(--ISNUMBER(SEARCH({1,2,3,4,5,6,7,8,9,0},MID(H128,(SEARCH("st ",H128)-1),1))))+SUM(--ISNUMBER(SEARCH({1,2,3,4,5,6,7,8,9,0},MID(H128,(SEARCH("th ",H128)-1),1)))))&gt;0,"","")))))</f>
        <v/>
      </c>
      <c r="AA128" s="2" t="str">
        <f>IF(IF(L128="US",IFERROR(VLOOKUP(J128,Country_Codes!$B:$B,1,0)=J128,"US State Code Error"),IF(L128="CA",IFERROR(VLOOKUP(J128,Country_Codes!$E:$E,1,0)=J128,"Canada State Code Error"),IF(L128="BR",IFERROR(VLOOKUP(J128,Country_Codes!$H:$H,1,0)=J128,"Brazil State Code Error"),IF(L128="AU",IFERROR(VLOOKUP(J128,Country_Codes!$K:$K,1,0)=J128,"Australia State Code Error"),""))))=TRUE,"",IF(L128="US",IFERROR(VLOOKUP(J128,Country_Codes!$B:$B,1,0)=J128,"US State Code Error"),IF(L128="CA",IFERROR(VLOOKUP(J128,Country_Codes!$E:$E,1,0)=J128,"Canada State Code Error"),IF(L128="BR",IFERROR(VLOOKUP(J128,Country_Codes!$H:$H,1,0)=J128,"Brazil State Code Error"),IF(L128="AU",IFERROR(VLOOKUP(J128,Country_Codes!$K:$K,1,0)=J128,"Australia State Code Error"),"")))))</f>
        <v/>
      </c>
      <c r="AB128" s="2" t="str">
        <f t="shared" si="54"/>
        <v/>
      </c>
      <c r="AC128" s="2" t="str" cm="1">
        <f t="array" ref="AC128">IFERROR(_xlfn.IFS(IF(AND(LEN(I128)=0,ISBLANK(I128)=FALSE),"",ISNUMBER(SEARCH(I128,H128))),"City/Postal Code/Country Found in Address",IF(AND(LEN(K128)=0,ISBLANK(K128)=FALSE),"",ISNUMBER(SEARCH(K128,H128))),"City/Postal Code/Country Found in Address",IF(AND(LEN(L128)=0,ISBLANK(L128)=FALSE),"",ISNUMBER(SEARCH(", "&amp;L128,H128))),"City/Postal Code/Country Found in Address",IF(AND(LEN(J128)=0,ISBLANK(J128)=FALSE),"",ISNUMBER(SEARCH(", "&amp;J128,H128))),"City/Postal Code/Country Found in Address",IF(AND(LEN(L128)=0,ISBLANK(L128)=FALSE),"",ISNUMBER(SEARCH(","&amp;L128,H128))),"City/Postal Code/Country Found in Address",IF(AND(LEN(J128)=0,ISBLANK(J128)=FALSE),"",ISNUMBER(SEARCH(","&amp;J128,H128))),"City/Postal Code/Country Found in Address"),"")</f>
        <v/>
      </c>
      <c r="AD128" s="2" t="str">
        <f t="shared" si="55"/>
        <v/>
      </c>
      <c r="AE128" s="2" t="str" cm="1">
        <f t="array" ref="AE128">IFERROR(IF(VLOOKUP(LEFT(M128,MIN(SEARCH({1,2,3,4,5,6,7,8,9,0},M128&amp;{1,2,3,4,5,6,7,8,9,0}))-1),Country_Codes!$N:$N,1,0)&gt;0,"PO Number may be incorrect",""),"")</f>
        <v/>
      </c>
      <c r="AF128" s="2" t="str">
        <f t="shared" si="56"/>
        <v/>
      </c>
      <c r="AG128" s="2" t="str">
        <f t="shared" si="57"/>
        <v/>
      </c>
      <c r="AH128" s="2" t="str">
        <f t="shared" si="58"/>
        <v/>
      </c>
      <c r="AI128" s="2" t="str" cm="1">
        <f t="array" ref="AI128">IF(G128="","",_xlfn.IFNA(_xlfn.IFS(L128=VLOOKUP(L128,Country_Codes!$M:$M,1,0)=TRUE,""),"Please check the country code"))</f>
        <v/>
      </c>
      <c r="AJ128" s="2" t="str">
        <f t="shared" si="59"/>
        <v/>
      </c>
      <c r="AK128" s="2"/>
      <c r="AM128" s="39">
        <f t="shared" si="60"/>
        <v>0</v>
      </c>
      <c r="AN128" s="39">
        <f t="shared" si="61"/>
        <v>0</v>
      </c>
      <c r="AO128" s="39">
        <f t="shared" si="62"/>
        <v>0</v>
      </c>
      <c r="AP128" s="39">
        <f t="shared" si="63"/>
        <v>0</v>
      </c>
      <c r="AQ128" s="39">
        <f t="shared" si="64"/>
        <v>0</v>
      </c>
      <c r="AV128" s="41">
        <v>45578</v>
      </c>
    </row>
    <row r="129" spans="1:48" ht="15.75" x14ac:dyDescent="0.25">
      <c r="A129" s="40">
        <v>45810</v>
      </c>
      <c r="B129" s="11" t="s">
        <v>475</v>
      </c>
      <c r="C129" s="11" t="s">
        <v>3</v>
      </c>
      <c r="D129" s="11" t="s">
        <v>2085</v>
      </c>
      <c r="E129" s="11" t="s">
        <v>2086</v>
      </c>
      <c r="F129" s="11" t="s">
        <v>594</v>
      </c>
      <c r="G129" s="11" t="s">
        <v>625</v>
      </c>
      <c r="H129" s="11" t="s">
        <v>2087</v>
      </c>
      <c r="I129" s="11" t="s">
        <v>2088</v>
      </c>
      <c r="J129" s="11"/>
      <c r="K129" s="11" t="s">
        <v>2089</v>
      </c>
      <c r="L129" s="11" t="s">
        <v>46</v>
      </c>
      <c r="M129" s="11" t="s">
        <v>2090</v>
      </c>
      <c r="N129" s="11"/>
      <c r="O129" s="11" t="s">
        <v>2091</v>
      </c>
      <c r="P129" s="11" t="s">
        <v>2092</v>
      </c>
      <c r="Q129" s="7"/>
      <c r="R129" s="2" t="str">
        <f t="shared" si="49"/>
        <v>Unique Record</v>
      </c>
      <c r="S129" s="2" t="str">
        <f t="shared" si="50"/>
        <v/>
      </c>
      <c r="T129" s="2" t="str">
        <f t="shared" si="51"/>
        <v/>
      </c>
      <c r="U129" s="2" t="str">
        <f t="shared" si="52"/>
        <v/>
      </c>
      <c r="V129" s="2" t="str">
        <f t="shared" si="53"/>
        <v/>
      </c>
      <c r="W129" s="2" t="str">
        <f t="shared" si="48"/>
        <v/>
      </c>
      <c r="X129" s="2" t="str" cm="1">
        <f t="array" ref="X129">IF((SUMPRODUCT(--ISNUMBER(SEARCH({"!","@","#","$","%","^","&amp;","~*","(",")","_","+","=","{","}","[","]","|","\",":",";","'","""","&lt;","&gt;",",",".","~?","/","~~","`"}, I129)))&gt;0)=TRUE,"Special Characters Found in City","")</f>
        <v/>
      </c>
      <c r="Y129" s="2" t="str" cm="1">
        <f t="array" ref="Y129">IF((SUMPRODUCT(--ISNUMBER(SEARCH({"!","@","#","$","%","^","~*","(",")","_","+","=","{","}","[","]","|","\",":",";","'","""","&lt;","&gt;","~?","/","~~","`"},F129)))&gt;0)=TRUE,"Special Characters Found in Account field","")</f>
        <v/>
      </c>
      <c r="Z129" s="2" t="str" cm="1">
        <f t="array" ref="Z129">IF(SUM(--ISNUMBER(SEARCH({1,2,3,4,5,6,7,8,9,0},MID(H129,(SEARCH(" E ",H129)-1),1))))+SUM(--ISNUMBER(SEARCH({1,2,3,4,5,6,7,8,9,0},MID(H129,(SEARCH(" E ",H129)+3),1))))=2,"",IF(SUM(--ISNUMBER(SEARCH({"Parte E","Apoquindo N"},H129)))&gt;0,"",IF(OR(RIGHT(H129,3)=" NE",RIGHT(H129,3)=" NW",RIGHT(H129,3)=" SW",RIGHT(H129,3)=" SE",RIGHT(H129,2)=" N",RIGHT(H129,2)=" E",RIGHT(H129,2)=" W",RIGHT(H129,2)=" S",LEFT(H129,3)="NE ",LEFT(H129,3)="NW ",LEFT(H129,3)="SW ",LEFT(H129,3)="SE ",LEFT(H129,2)="N ",LEFT(H129,2)="E ",LEFT(H129,2)="W ",LEFT(H129,2)="S "),"Directional Check",IF(SUM(--ISNUMBER(SEARCH({" N "," E "," W "," S "," NE "," NW "," SW "," SE ","N.E","N.W","S.W","S.E","E.","N.","S.","W."},H129)))&gt;0,"Directional Check",IF(SUM(--ISNUMBER(SEARCH({1,2,3,4,5,6,7,8,9,0},MID(H129,(SEARCH("nd ",H129)-1),1))))+SUM(--ISNUMBER(SEARCH({1,2,3,4,5,6,7,8,9,0},MID(H129,(SEARCH("rd ",H129)-1),1)))+SUM(--ISNUMBER(SEARCH({1,2,3,4,5,6,7,8,9,0},MID(H129,(SEARCH("st ",H129)-1),1))))+SUM(--ISNUMBER(SEARCH({1,2,3,4,5,6,7,8,9,0},MID(H129,(SEARCH("th ",H129)-1),1)))))&gt;0,"","")))))</f>
        <v/>
      </c>
      <c r="AA129" s="2" t="str">
        <f>IF(IF(L129="US",IFERROR(VLOOKUP(J129,Country_Codes!$B:$B,1,0)=J129,"US State Code Error"),IF(L129="CA",IFERROR(VLOOKUP(J129,Country_Codes!$E:$E,1,0)=J129,"Canada State Code Error"),IF(L129="BR",IFERROR(VLOOKUP(J129,Country_Codes!$H:$H,1,0)=J129,"Brazil State Code Error"),IF(L129="AU",IFERROR(VLOOKUP(J129,Country_Codes!$K:$K,1,0)=J129,"Australia State Code Error"),""))))=TRUE,"",IF(L129="US",IFERROR(VLOOKUP(J129,Country_Codes!$B:$B,1,0)=J129,"US State Code Error"),IF(L129="CA",IFERROR(VLOOKUP(J129,Country_Codes!$E:$E,1,0)=J129,"Canada State Code Error"),IF(L129="BR",IFERROR(VLOOKUP(J129,Country_Codes!$H:$H,1,0)=J129,"Brazil State Code Error"),IF(L129="AU",IFERROR(VLOOKUP(J129,Country_Codes!$K:$K,1,0)=J129,"Australia State Code Error"),"")))))</f>
        <v/>
      </c>
      <c r="AB129" s="2" t="str">
        <f t="shared" si="54"/>
        <v/>
      </c>
      <c r="AC129" s="2" t="str" cm="1">
        <f t="array" ref="AC129">IFERROR(_xlfn.IFS(IF(AND(LEN(I129)=0,ISBLANK(I129)=FALSE),"",ISNUMBER(SEARCH(I129,H129))),"City/Postal Code/Country Found in Address",IF(AND(LEN(K129)=0,ISBLANK(K129)=FALSE),"",ISNUMBER(SEARCH(K129,H129))),"City/Postal Code/Country Found in Address",IF(AND(LEN(L129)=0,ISBLANK(L129)=FALSE),"",ISNUMBER(SEARCH(", "&amp;L129,H129))),"City/Postal Code/Country Found in Address",IF(AND(LEN(J129)=0,ISBLANK(J129)=FALSE),"",ISNUMBER(SEARCH(", "&amp;J129,H129))),"City/Postal Code/Country Found in Address",IF(AND(LEN(L129)=0,ISBLANK(L129)=FALSE),"",ISNUMBER(SEARCH(","&amp;L129,H129))),"City/Postal Code/Country Found in Address",IF(AND(LEN(J129)=0,ISBLANK(J129)=FALSE),"",ISNUMBER(SEARCH(","&amp;J129,H129))),"City/Postal Code/Country Found in Address"),"")</f>
        <v/>
      </c>
      <c r="AD129" s="2" t="str">
        <f t="shared" si="55"/>
        <v/>
      </c>
      <c r="AE129" s="2" t="str" cm="1">
        <f t="array" ref="AE129">IFERROR(IF(VLOOKUP(LEFT(M129,MIN(SEARCH({1,2,3,4,5,6,7,8,9,0},M129&amp;{1,2,3,4,5,6,7,8,9,0}))-1),Country_Codes!$N:$N,1,0)&gt;0,"PO Number may be incorrect",""),"")</f>
        <v/>
      </c>
      <c r="AF129" s="2" t="str">
        <f t="shared" si="56"/>
        <v/>
      </c>
      <c r="AG129" s="2" t="str">
        <f t="shared" si="57"/>
        <v/>
      </c>
      <c r="AH129" s="2" t="str">
        <f t="shared" si="58"/>
        <v/>
      </c>
      <c r="AI129" s="2" t="str" cm="1">
        <f t="array" ref="AI129">IF(G129="","",_xlfn.IFNA(_xlfn.IFS(L129=VLOOKUP(L129,Country_Codes!$M:$M,1,0)=TRUE,""),"Please check the country code"))</f>
        <v/>
      </c>
      <c r="AJ129" s="2" t="str">
        <f t="shared" si="59"/>
        <v/>
      </c>
      <c r="AK129" s="2"/>
      <c r="AM129" s="39">
        <f t="shared" si="60"/>
        <v>0</v>
      </c>
      <c r="AN129" s="39">
        <f t="shared" si="61"/>
        <v>0</v>
      </c>
      <c r="AO129" s="39">
        <f t="shared" si="62"/>
        <v>0</v>
      </c>
      <c r="AP129" s="39">
        <f t="shared" si="63"/>
        <v>0</v>
      </c>
      <c r="AQ129" s="39">
        <f t="shared" si="64"/>
        <v>0</v>
      </c>
      <c r="AV129" s="41">
        <v>45579</v>
      </c>
    </row>
    <row r="130" spans="1:48" ht="15.75" x14ac:dyDescent="0.25">
      <c r="A130" s="40">
        <v>46048</v>
      </c>
      <c r="B130" s="11" t="s">
        <v>475</v>
      </c>
      <c r="C130" s="11" t="s">
        <v>12</v>
      </c>
      <c r="D130" s="11" t="s">
        <v>2093</v>
      </c>
      <c r="E130" s="11" t="s">
        <v>2094</v>
      </c>
      <c r="F130" s="11" t="s">
        <v>634</v>
      </c>
      <c r="G130" s="11" t="s">
        <v>584</v>
      </c>
      <c r="H130" s="11" t="s">
        <v>2095</v>
      </c>
      <c r="I130" s="11" t="s">
        <v>971</v>
      </c>
      <c r="J130" s="11"/>
      <c r="K130" s="11" t="s">
        <v>2096</v>
      </c>
      <c r="L130" s="11" t="s">
        <v>46</v>
      </c>
      <c r="M130" s="11" t="s">
        <v>1123</v>
      </c>
      <c r="N130" s="11"/>
      <c r="O130" s="11" t="s">
        <v>2097</v>
      </c>
      <c r="P130" s="11" t="s">
        <v>2098</v>
      </c>
      <c r="Q130" s="7"/>
      <c r="R130" s="2" t="str">
        <f t="shared" si="49"/>
        <v>Unique Record</v>
      </c>
      <c r="S130" s="2" t="str">
        <f t="shared" si="50"/>
        <v/>
      </c>
      <c r="T130" s="2" t="str">
        <f t="shared" si="51"/>
        <v/>
      </c>
      <c r="U130" s="2" t="str">
        <f t="shared" si="52"/>
        <v/>
      </c>
      <c r="V130" s="2" t="str">
        <f t="shared" si="53"/>
        <v/>
      </c>
      <c r="W130" s="2" t="str">
        <f t="shared" si="48"/>
        <v/>
      </c>
      <c r="X130" s="2" t="str" cm="1">
        <f t="array" ref="X130">IF((SUMPRODUCT(--ISNUMBER(SEARCH({"!","@","#","$","%","^","&amp;","~*","(",")","_","+","=","{","}","[","]","|","\",":",";","'","""","&lt;","&gt;",",",".","~?","/","~~","`"}, I130)))&gt;0)=TRUE,"Special Characters Found in City","")</f>
        <v/>
      </c>
      <c r="Y130" s="2" t="str" cm="1">
        <f t="array" ref="Y130">IF((SUMPRODUCT(--ISNUMBER(SEARCH({"!","@","#","$","%","^","~*","(",")","_","+","=","{","}","[","]","|","\",":",";","'","""","&lt;","&gt;","~?","/","~~","`"},F130)))&gt;0)=TRUE,"Special Characters Found in Account field","")</f>
        <v/>
      </c>
      <c r="Z130" s="2" t="str" cm="1">
        <f t="array" ref="Z130">IF(SUM(--ISNUMBER(SEARCH({1,2,3,4,5,6,7,8,9,0},MID(H130,(SEARCH(" E ",H130)-1),1))))+SUM(--ISNUMBER(SEARCH({1,2,3,4,5,6,7,8,9,0},MID(H130,(SEARCH(" E ",H130)+3),1))))=2,"",IF(SUM(--ISNUMBER(SEARCH({"Parte E","Apoquindo N"},H130)))&gt;0,"",IF(OR(RIGHT(H130,3)=" NE",RIGHT(H130,3)=" NW",RIGHT(H130,3)=" SW",RIGHT(H130,3)=" SE",RIGHT(H130,2)=" N",RIGHT(H130,2)=" E",RIGHT(H130,2)=" W",RIGHT(H130,2)=" S",LEFT(H130,3)="NE ",LEFT(H130,3)="NW ",LEFT(H130,3)="SW ",LEFT(H130,3)="SE ",LEFT(H130,2)="N ",LEFT(H130,2)="E ",LEFT(H130,2)="W ",LEFT(H130,2)="S "),"Directional Check",IF(SUM(--ISNUMBER(SEARCH({" N "," E "," W "," S "," NE "," NW "," SW "," SE ","N.E","N.W","S.W","S.E","E.","N.","S.","W."},H130)))&gt;0,"Directional Check",IF(SUM(--ISNUMBER(SEARCH({1,2,3,4,5,6,7,8,9,0},MID(H130,(SEARCH("nd ",H130)-1),1))))+SUM(--ISNUMBER(SEARCH({1,2,3,4,5,6,7,8,9,0},MID(H130,(SEARCH("rd ",H130)-1),1)))+SUM(--ISNUMBER(SEARCH({1,2,3,4,5,6,7,8,9,0},MID(H130,(SEARCH("st ",H130)-1),1))))+SUM(--ISNUMBER(SEARCH({1,2,3,4,5,6,7,8,9,0},MID(H130,(SEARCH("th ",H130)-1),1)))))&gt;0,"","")))))</f>
        <v/>
      </c>
      <c r="AA130" s="2" t="str">
        <f>IF(IF(L130="US",IFERROR(VLOOKUP(J130,Country_Codes!$B:$B,1,0)=J130,"US State Code Error"),IF(L130="CA",IFERROR(VLOOKUP(J130,Country_Codes!$E:$E,1,0)=J130,"Canada State Code Error"),IF(L130="BR",IFERROR(VLOOKUP(J130,Country_Codes!$H:$H,1,0)=J130,"Brazil State Code Error"),IF(L130="AU",IFERROR(VLOOKUP(J130,Country_Codes!$K:$K,1,0)=J130,"Australia State Code Error"),""))))=TRUE,"",IF(L130="US",IFERROR(VLOOKUP(J130,Country_Codes!$B:$B,1,0)=J130,"US State Code Error"),IF(L130="CA",IFERROR(VLOOKUP(J130,Country_Codes!$E:$E,1,0)=J130,"Canada State Code Error"),IF(L130="BR",IFERROR(VLOOKUP(J130,Country_Codes!$H:$H,1,0)=J130,"Brazil State Code Error"),IF(L130="AU",IFERROR(VLOOKUP(J130,Country_Codes!$K:$K,1,0)=J130,"Australia State Code Error"),"")))))</f>
        <v/>
      </c>
      <c r="AB130" s="2" t="str">
        <f t="shared" si="54"/>
        <v/>
      </c>
      <c r="AC130" s="2" t="str" cm="1">
        <f t="array" ref="AC130">IFERROR(_xlfn.IFS(IF(AND(LEN(I130)=0,ISBLANK(I130)=FALSE),"",ISNUMBER(SEARCH(I130,H130))),"City/Postal Code/Country Found in Address",IF(AND(LEN(K130)=0,ISBLANK(K130)=FALSE),"",ISNUMBER(SEARCH(K130,H130))),"City/Postal Code/Country Found in Address",IF(AND(LEN(L130)=0,ISBLANK(L130)=FALSE),"",ISNUMBER(SEARCH(", "&amp;L130,H130))),"City/Postal Code/Country Found in Address",IF(AND(LEN(J130)=0,ISBLANK(J130)=FALSE),"",ISNUMBER(SEARCH(", "&amp;J130,H130))),"City/Postal Code/Country Found in Address",IF(AND(LEN(L130)=0,ISBLANK(L130)=FALSE),"",ISNUMBER(SEARCH(","&amp;L130,H130))),"City/Postal Code/Country Found in Address",IF(AND(LEN(J130)=0,ISBLANK(J130)=FALSE),"",ISNUMBER(SEARCH(","&amp;J130,H130))),"City/Postal Code/Country Found in Address"),"")</f>
        <v/>
      </c>
      <c r="AD130" s="2" t="str">
        <f t="shared" si="55"/>
        <v/>
      </c>
      <c r="AE130" s="2" t="str" cm="1">
        <f t="array" ref="AE130">IFERROR(IF(VLOOKUP(LEFT(M130,MIN(SEARCH({1,2,3,4,5,6,7,8,9,0},M130&amp;{1,2,3,4,5,6,7,8,9,0}))-1),Country_Codes!$N:$N,1,0)&gt;0,"PO Number may be incorrect",""),"")</f>
        <v/>
      </c>
      <c r="AF130" s="2" t="str">
        <f t="shared" si="56"/>
        <v/>
      </c>
      <c r="AG130" s="2" t="str">
        <f t="shared" si="57"/>
        <v/>
      </c>
      <c r="AH130" s="2" t="str">
        <f t="shared" si="58"/>
        <v/>
      </c>
      <c r="AI130" s="2" t="str" cm="1">
        <f t="array" ref="AI130">IF(G130="","",_xlfn.IFNA(_xlfn.IFS(L130=VLOOKUP(L130,Country_Codes!$M:$M,1,0)=TRUE,""),"Please check the country code"))</f>
        <v/>
      </c>
      <c r="AJ130" s="2" t="str">
        <f t="shared" si="59"/>
        <v/>
      </c>
      <c r="AK130" s="2"/>
      <c r="AM130" s="39">
        <f t="shared" si="60"/>
        <v>0</v>
      </c>
      <c r="AN130" s="39">
        <f t="shared" si="61"/>
        <v>0</v>
      </c>
      <c r="AO130" s="39">
        <f t="shared" si="62"/>
        <v>0</v>
      </c>
      <c r="AP130" s="39">
        <f t="shared" si="63"/>
        <v>0</v>
      </c>
      <c r="AQ130" s="39">
        <f t="shared" si="64"/>
        <v>0</v>
      </c>
      <c r="AV130" s="41">
        <v>45580</v>
      </c>
    </row>
    <row r="131" spans="1:48" ht="15.75" x14ac:dyDescent="0.25">
      <c r="A131" s="40">
        <v>45660</v>
      </c>
      <c r="B131" s="11" t="s">
        <v>473</v>
      </c>
      <c r="C131" s="11" t="s">
        <v>11</v>
      </c>
      <c r="D131" s="11" t="s">
        <v>2099</v>
      </c>
      <c r="E131" s="11" t="s">
        <v>2100</v>
      </c>
      <c r="F131" s="11" t="s">
        <v>677</v>
      </c>
      <c r="G131" s="11" t="s">
        <v>493</v>
      </c>
      <c r="H131" s="11" t="s">
        <v>2101</v>
      </c>
      <c r="I131" s="11" t="s">
        <v>2102</v>
      </c>
      <c r="J131" s="11" t="s">
        <v>147</v>
      </c>
      <c r="K131" s="11" t="s">
        <v>2103</v>
      </c>
      <c r="L131" s="11" t="s">
        <v>57</v>
      </c>
      <c r="M131" s="11" t="s">
        <v>1038</v>
      </c>
      <c r="N131" s="11"/>
      <c r="O131" s="11" t="s">
        <v>2104</v>
      </c>
      <c r="P131" s="11" t="s">
        <v>2105</v>
      </c>
      <c r="Q131" s="7"/>
      <c r="R131" s="2" t="str">
        <f t="shared" si="49"/>
        <v>Unique Record</v>
      </c>
      <c r="S131" s="2" t="str">
        <f t="shared" si="50"/>
        <v/>
      </c>
      <c r="T131" s="2" t="str">
        <f t="shared" si="51"/>
        <v/>
      </c>
      <c r="U131" s="2" t="str">
        <f t="shared" si="52"/>
        <v/>
      </c>
      <c r="V131" s="2" t="str">
        <f t="shared" si="53"/>
        <v/>
      </c>
      <c r="W131" s="2" t="str">
        <f t="shared" si="48"/>
        <v/>
      </c>
      <c r="X131" s="2" t="str" cm="1">
        <f t="array" ref="X131">IF((SUMPRODUCT(--ISNUMBER(SEARCH({"!","@","#","$","%","^","&amp;","~*","(",")","_","+","=","{","}","[","]","|","\",":",";","'","""","&lt;","&gt;",",",".","~?","/","~~","`"}, I131)))&gt;0)=TRUE,"Special Characters Found in City","")</f>
        <v/>
      </c>
      <c r="Y131" s="2" t="str" cm="1">
        <f t="array" ref="Y131">IF((SUMPRODUCT(--ISNUMBER(SEARCH({"!","@","#","$","%","^","~*","(",")","_","+","=","{","}","[","]","|","\",":",";","'","""","&lt;","&gt;","~?","/","~~","`"},F131)))&gt;0)=TRUE,"Special Characters Found in Account field","")</f>
        <v/>
      </c>
      <c r="Z131" s="2" t="str" cm="1">
        <f t="array" ref="Z131">IF(SUM(--ISNUMBER(SEARCH({1,2,3,4,5,6,7,8,9,0},MID(H131,(SEARCH(" E ",H131)-1),1))))+SUM(--ISNUMBER(SEARCH({1,2,3,4,5,6,7,8,9,0},MID(H131,(SEARCH(" E ",H131)+3),1))))=2,"",IF(SUM(--ISNUMBER(SEARCH({"Parte E","Apoquindo N"},H131)))&gt;0,"",IF(OR(RIGHT(H131,3)=" NE",RIGHT(H131,3)=" NW",RIGHT(H131,3)=" SW",RIGHT(H131,3)=" SE",RIGHT(H131,2)=" N",RIGHT(H131,2)=" E",RIGHT(H131,2)=" W",RIGHT(H131,2)=" S",LEFT(H131,3)="NE ",LEFT(H131,3)="NW ",LEFT(H131,3)="SW ",LEFT(H131,3)="SE ",LEFT(H131,2)="N ",LEFT(H131,2)="E ",LEFT(H131,2)="W ",LEFT(H131,2)="S "),"Directional Check",IF(SUM(--ISNUMBER(SEARCH({" N "," E "," W "," S "," NE "," NW "," SW "," SE ","N.E","N.W","S.W","S.E","E.","N.","S.","W."},H131)))&gt;0,"Directional Check",IF(SUM(--ISNUMBER(SEARCH({1,2,3,4,5,6,7,8,9,0},MID(H131,(SEARCH("nd ",H131)-1),1))))+SUM(--ISNUMBER(SEARCH({1,2,3,4,5,6,7,8,9,0},MID(H131,(SEARCH("rd ",H131)-1),1)))+SUM(--ISNUMBER(SEARCH({1,2,3,4,5,6,7,8,9,0},MID(H131,(SEARCH("st ",H131)-1),1))))+SUM(--ISNUMBER(SEARCH({1,2,3,4,5,6,7,8,9,0},MID(H131,(SEARCH("th ",H131)-1),1)))))&gt;0,"","")))))</f>
        <v/>
      </c>
      <c r="AA131" s="2" t="str">
        <f>IF(IF(L131="US",IFERROR(VLOOKUP(J131,Country_Codes!$B:$B,1,0)=J131,"US State Code Error"),IF(L131="CA",IFERROR(VLOOKUP(J131,Country_Codes!$E:$E,1,0)=J131,"Canada State Code Error"),IF(L131="BR",IFERROR(VLOOKUP(J131,Country_Codes!$H:$H,1,0)=J131,"Brazil State Code Error"),IF(L131="AU",IFERROR(VLOOKUP(J131,Country_Codes!$K:$K,1,0)=J131,"Australia State Code Error"),""))))=TRUE,"",IF(L131="US",IFERROR(VLOOKUP(J131,Country_Codes!$B:$B,1,0)=J131,"US State Code Error"),IF(L131="CA",IFERROR(VLOOKUP(J131,Country_Codes!$E:$E,1,0)=J131,"Canada State Code Error"),IF(L131="BR",IFERROR(VLOOKUP(J131,Country_Codes!$H:$H,1,0)=J131,"Brazil State Code Error"),IF(L131="AU",IFERROR(VLOOKUP(J131,Country_Codes!$K:$K,1,0)=J131,"Australia State Code Error"),"")))))</f>
        <v/>
      </c>
      <c r="AB131" s="2" t="str">
        <f t="shared" si="54"/>
        <v/>
      </c>
      <c r="AC131" s="2" t="str" cm="1">
        <f t="array" ref="AC131">IFERROR(_xlfn.IFS(IF(AND(LEN(I131)=0,ISBLANK(I131)=FALSE),"",ISNUMBER(SEARCH(I131,H131))),"City/Postal Code/Country Found in Address",IF(AND(LEN(K131)=0,ISBLANK(K131)=FALSE),"",ISNUMBER(SEARCH(K131,H131))),"City/Postal Code/Country Found in Address",IF(AND(LEN(L131)=0,ISBLANK(L131)=FALSE),"",ISNUMBER(SEARCH(", "&amp;L131,H131))),"City/Postal Code/Country Found in Address",IF(AND(LEN(J131)=0,ISBLANK(J131)=FALSE),"",ISNUMBER(SEARCH(", "&amp;J131,H131))),"City/Postal Code/Country Found in Address",IF(AND(LEN(L131)=0,ISBLANK(L131)=FALSE),"",ISNUMBER(SEARCH(","&amp;L131,H131))),"City/Postal Code/Country Found in Address",IF(AND(LEN(J131)=0,ISBLANK(J131)=FALSE),"",ISNUMBER(SEARCH(","&amp;J131,H131))),"City/Postal Code/Country Found in Address"),"")</f>
        <v/>
      </c>
      <c r="AD131" s="2" t="str">
        <f t="shared" si="55"/>
        <v/>
      </c>
      <c r="AE131" s="2" t="str" cm="1">
        <f t="array" ref="AE131">IFERROR(IF(VLOOKUP(LEFT(M131,MIN(SEARCH({1,2,3,4,5,6,7,8,9,0},M131&amp;{1,2,3,4,5,6,7,8,9,0}))-1),Country_Codes!$N:$N,1,0)&gt;0,"PO Number may be incorrect",""),"")</f>
        <v/>
      </c>
      <c r="AF131" s="2" t="str">
        <f t="shared" si="56"/>
        <v/>
      </c>
      <c r="AG131" s="2" t="str">
        <f t="shared" si="57"/>
        <v/>
      </c>
      <c r="AH131" s="2" t="str">
        <f t="shared" si="58"/>
        <v/>
      </c>
      <c r="AI131" s="2" t="str" cm="1">
        <f t="array" ref="AI131">IF(G131="","",_xlfn.IFNA(_xlfn.IFS(L131=VLOOKUP(L131,Country_Codes!$M:$M,1,0)=TRUE,""),"Please check the country code"))</f>
        <v/>
      </c>
      <c r="AJ131" s="2" t="str">
        <f t="shared" si="59"/>
        <v/>
      </c>
      <c r="AK131" s="2"/>
      <c r="AM131" s="39">
        <f t="shared" si="60"/>
        <v>0</v>
      </c>
      <c r="AN131" s="39">
        <f t="shared" si="61"/>
        <v>0</v>
      </c>
      <c r="AO131" s="39">
        <f t="shared" si="62"/>
        <v>0</v>
      </c>
      <c r="AP131" s="39">
        <f t="shared" si="63"/>
        <v>0</v>
      </c>
      <c r="AQ131" s="39">
        <f t="shared" si="64"/>
        <v>0</v>
      </c>
      <c r="AV131" s="41">
        <v>45581</v>
      </c>
    </row>
    <row r="132" spans="1:48" ht="15.75" x14ac:dyDescent="0.25">
      <c r="A132" s="40">
        <v>45868</v>
      </c>
      <c r="B132" s="11" t="s">
        <v>1581</v>
      </c>
      <c r="C132" s="11" t="s">
        <v>9</v>
      </c>
      <c r="D132" s="11" t="s">
        <v>2106</v>
      </c>
      <c r="E132" s="11" t="s">
        <v>2107</v>
      </c>
      <c r="F132" s="11" t="s">
        <v>677</v>
      </c>
      <c r="G132" s="11" t="s">
        <v>496</v>
      </c>
      <c r="H132" s="11" t="s">
        <v>2108</v>
      </c>
      <c r="I132" s="11" t="s">
        <v>2109</v>
      </c>
      <c r="J132" s="11" t="s">
        <v>65</v>
      </c>
      <c r="K132" s="11" t="s">
        <v>2110</v>
      </c>
      <c r="L132" s="11" t="s">
        <v>33</v>
      </c>
      <c r="M132" s="11" t="s">
        <v>2111</v>
      </c>
      <c r="N132" s="11"/>
      <c r="O132" s="11" t="s">
        <v>2112</v>
      </c>
      <c r="P132" s="11" t="s">
        <v>2113</v>
      </c>
      <c r="Q132" s="7"/>
      <c r="R132" s="2" t="str">
        <f t="shared" si="49"/>
        <v>Unique Record</v>
      </c>
      <c r="S132" s="2" t="str">
        <f t="shared" si="50"/>
        <v/>
      </c>
      <c r="T132" s="2" t="str">
        <f t="shared" si="51"/>
        <v/>
      </c>
      <c r="U132" s="2" t="str">
        <f t="shared" si="52"/>
        <v/>
      </c>
      <c r="V132" s="2" t="str">
        <f t="shared" si="53"/>
        <v/>
      </c>
      <c r="W132" s="2" t="str">
        <f t="shared" ref="W132:W195" si="65">IF(OR(ISNUMBER(SEARCH("East",I132)),ISNUMBER(SEARCH("West",I132)),ISNUMBER(SEARCH("North",I132)),ISNUMBER(SEARCH("South",I132))),"",IF(OR(ISNUMBER(SEARCH("St.",I132)),ISNUMBER(SEARCH("St ",I132))),"Check St in city field",IF(RIGHT(I132,1)=".","Dot found in city field","")))</f>
        <v/>
      </c>
      <c r="X132" s="2" t="str" cm="1">
        <f t="array" ref="X132">IF((SUMPRODUCT(--ISNUMBER(SEARCH({"!","@","#","$","%","^","&amp;","~*","(",")","_","+","=","{","}","[","]","|","\",":",";","'","""","&lt;","&gt;",",",".","~?","/","~~","`"}, I132)))&gt;0)=TRUE,"Special Characters Found in City","")</f>
        <v/>
      </c>
      <c r="Y132" s="2" t="str" cm="1">
        <f t="array" ref="Y132">IF((SUMPRODUCT(--ISNUMBER(SEARCH({"!","@","#","$","%","^","~*","(",")","_","+","=","{","}","[","]","|","\",":",";","'","""","&lt;","&gt;","~?","/","~~","`"},F132)))&gt;0)=TRUE,"Special Characters Found in Account field","")</f>
        <v/>
      </c>
      <c r="Z132" s="2" t="str" cm="1">
        <f t="array" ref="Z132">IF(SUM(--ISNUMBER(SEARCH({1,2,3,4,5,6,7,8,9,0},MID(H132,(SEARCH(" E ",H132)-1),1))))+SUM(--ISNUMBER(SEARCH({1,2,3,4,5,6,7,8,9,0},MID(H132,(SEARCH(" E ",H132)+3),1))))=2,"",IF(SUM(--ISNUMBER(SEARCH({"Parte E","Apoquindo N"},H132)))&gt;0,"",IF(OR(RIGHT(H132,3)=" NE",RIGHT(H132,3)=" NW",RIGHT(H132,3)=" SW",RIGHT(H132,3)=" SE",RIGHT(H132,2)=" N",RIGHT(H132,2)=" E",RIGHT(H132,2)=" W",RIGHT(H132,2)=" S",LEFT(H132,3)="NE ",LEFT(H132,3)="NW ",LEFT(H132,3)="SW ",LEFT(H132,3)="SE ",LEFT(H132,2)="N ",LEFT(H132,2)="E ",LEFT(H132,2)="W ",LEFT(H132,2)="S "),"Directional Check",IF(SUM(--ISNUMBER(SEARCH({" N "," E "," W "," S "," NE "," NW "," SW "," SE ","N.E","N.W","S.W","S.E","E.","N.","S.","W."},H132)))&gt;0,"Directional Check",IF(SUM(--ISNUMBER(SEARCH({1,2,3,4,5,6,7,8,9,0},MID(H132,(SEARCH("nd ",H132)-1),1))))+SUM(--ISNUMBER(SEARCH({1,2,3,4,5,6,7,8,9,0},MID(H132,(SEARCH("rd ",H132)-1),1)))+SUM(--ISNUMBER(SEARCH({1,2,3,4,5,6,7,8,9,0},MID(H132,(SEARCH("st ",H132)-1),1))))+SUM(--ISNUMBER(SEARCH({1,2,3,4,5,6,7,8,9,0},MID(H132,(SEARCH("th ",H132)-1),1)))))&gt;0,"","")))))</f>
        <v/>
      </c>
      <c r="AA132" s="2" t="str">
        <f>IF(IF(L132="US",IFERROR(VLOOKUP(J132,Country_Codes!$B:$B,1,0)=J132,"US State Code Error"),IF(L132="CA",IFERROR(VLOOKUP(J132,Country_Codes!$E:$E,1,0)=J132,"Canada State Code Error"),IF(L132="BR",IFERROR(VLOOKUP(J132,Country_Codes!$H:$H,1,0)=J132,"Brazil State Code Error"),IF(L132="AU",IFERROR(VLOOKUP(J132,Country_Codes!$K:$K,1,0)=J132,"Australia State Code Error"),""))))=TRUE,"",IF(L132="US",IFERROR(VLOOKUP(J132,Country_Codes!$B:$B,1,0)=J132,"US State Code Error"),IF(L132="CA",IFERROR(VLOOKUP(J132,Country_Codes!$E:$E,1,0)=J132,"Canada State Code Error"),IF(L132="BR",IFERROR(VLOOKUP(J132,Country_Codes!$H:$H,1,0)=J132,"Brazil State Code Error"),IF(L132="AU",IFERROR(VLOOKUP(J132,Country_Codes!$K:$K,1,0)=J132,"Australia State Code Error"),"")))))</f>
        <v/>
      </c>
      <c r="AB132" s="2" t="str">
        <f t="shared" si="54"/>
        <v/>
      </c>
      <c r="AC132" s="2" t="str" cm="1">
        <f t="array" ref="AC132">IFERROR(_xlfn.IFS(IF(AND(LEN(I132)=0,ISBLANK(I132)=FALSE),"",ISNUMBER(SEARCH(I132,H132))),"City/Postal Code/Country Found in Address",IF(AND(LEN(K132)=0,ISBLANK(K132)=FALSE),"",ISNUMBER(SEARCH(K132,H132))),"City/Postal Code/Country Found in Address",IF(AND(LEN(L132)=0,ISBLANK(L132)=FALSE),"",ISNUMBER(SEARCH(", "&amp;L132,H132))),"City/Postal Code/Country Found in Address",IF(AND(LEN(J132)=0,ISBLANK(J132)=FALSE),"",ISNUMBER(SEARCH(", "&amp;J132,H132))),"City/Postal Code/Country Found in Address",IF(AND(LEN(L132)=0,ISBLANK(L132)=FALSE),"",ISNUMBER(SEARCH(","&amp;L132,H132))),"City/Postal Code/Country Found in Address",IF(AND(LEN(J132)=0,ISBLANK(J132)=FALSE),"",ISNUMBER(SEARCH(","&amp;J132,H132))),"City/Postal Code/Country Found in Address"),"")</f>
        <v/>
      </c>
      <c r="AD132" s="2" t="str">
        <f t="shared" si="55"/>
        <v/>
      </c>
      <c r="AE132" s="2" t="str" cm="1">
        <f t="array" ref="AE132">IFERROR(IF(VLOOKUP(LEFT(M132,MIN(SEARCH({1,2,3,4,5,6,7,8,9,0},M132&amp;{1,2,3,4,5,6,7,8,9,0}))-1),Country_Codes!$N:$N,1,0)&gt;0,"PO Number may be incorrect",""),"")</f>
        <v/>
      </c>
      <c r="AF132" s="2" t="str">
        <f t="shared" si="56"/>
        <v/>
      </c>
      <c r="AG132" s="2" t="str">
        <f t="shared" si="57"/>
        <v/>
      </c>
      <c r="AH132" s="2" t="str">
        <f t="shared" si="58"/>
        <v/>
      </c>
      <c r="AI132" s="2" t="str" cm="1">
        <f t="array" ref="AI132">IF(G132="","",_xlfn.IFNA(_xlfn.IFS(L132=VLOOKUP(L132,Country_Codes!$M:$M,1,0)=TRUE,""),"Please check the country code"))</f>
        <v/>
      </c>
      <c r="AJ132" s="2" t="str">
        <f t="shared" si="59"/>
        <v/>
      </c>
      <c r="AK132" s="2"/>
      <c r="AM132" s="39">
        <f t="shared" si="60"/>
        <v>0</v>
      </c>
      <c r="AN132" s="39">
        <f t="shared" si="61"/>
        <v>0</v>
      </c>
      <c r="AO132" s="39">
        <f t="shared" si="62"/>
        <v>0</v>
      </c>
      <c r="AP132" s="39">
        <f t="shared" si="63"/>
        <v>0</v>
      </c>
      <c r="AQ132" s="39">
        <f t="shared" si="64"/>
        <v>0</v>
      </c>
      <c r="AV132" s="41">
        <v>45582</v>
      </c>
    </row>
    <row r="133" spans="1:48" ht="15.75" x14ac:dyDescent="0.25">
      <c r="A133" s="40">
        <v>45479</v>
      </c>
      <c r="B133" s="11" t="s">
        <v>475</v>
      </c>
      <c r="C133" s="11" t="s">
        <v>3</v>
      </c>
      <c r="D133" s="11" t="s">
        <v>2114</v>
      </c>
      <c r="E133" s="11" t="s">
        <v>2115</v>
      </c>
      <c r="F133" s="11" t="s">
        <v>531</v>
      </c>
      <c r="G133" s="11" t="s">
        <v>599</v>
      </c>
      <c r="H133" s="11" t="s">
        <v>2116</v>
      </c>
      <c r="I133" s="11" t="s">
        <v>2117</v>
      </c>
      <c r="J133" s="11" t="s">
        <v>133</v>
      </c>
      <c r="K133" s="11" t="s">
        <v>2118</v>
      </c>
      <c r="L133" s="11" t="s">
        <v>33</v>
      </c>
      <c r="M133" s="11" t="s">
        <v>2119</v>
      </c>
      <c r="N133" s="11"/>
      <c r="O133" s="11" t="s">
        <v>2120</v>
      </c>
      <c r="P133" s="11" t="s">
        <v>2121</v>
      </c>
      <c r="Q133" s="7"/>
      <c r="R133" s="2" t="str">
        <f t="shared" si="49"/>
        <v>Unique Record</v>
      </c>
      <c r="S133" s="2" t="str">
        <f t="shared" si="50"/>
        <v/>
      </c>
      <c r="T133" s="2" t="str">
        <f t="shared" si="51"/>
        <v/>
      </c>
      <c r="U133" s="2" t="str">
        <f t="shared" si="52"/>
        <v/>
      </c>
      <c r="V133" s="2" t="str">
        <f t="shared" si="53"/>
        <v/>
      </c>
      <c r="W133" s="2" t="str">
        <f t="shared" si="65"/>
        <v/>
      </c>
      <c r="X133" s="2" t="str" cm="1">
        <f t="array" ref="X133">IF((SUMPRODUCT(--ISNUMBER(SEARCH({"!","@","#","$","%","^","&amp;","~*","(",")","_","+","=","{","}","[","]","|","\",":",";","'","""","&lt;","&gt;",",",".","~?","/","~~","`"}, I133)))&gt;0)=TRUE,"Special Characters Found in City","")</f>
        <v/>
      </c>
      <c r="Y133" s="2" t="str" cm="1">
        <f t="array" ref="Y133">IF((SUMPRODUCT(--ISNUMBER(SEARCH({"!","@","#","$","%","^","~*","(",")","_","+","=","{","}","[","]","|","\",":",";","'","""","&lt;","&gt;","~?","/","~~","`"},F133)))&gt;0)=TRUE,"Special Characters Found in Account field","")</f>
        <v/>
      </c>
      <c r="Z133" s="2" t="str" cm="1">
        <f t="array" ref="Z133">IF(SUM(--ISNUMBER(SEARCH({1,2,3,4,5,6,7,8,9,0},MID(H133,(SEARCH(" E ",H133)-1),1))))+SUM(--ISNUMBER(SEARCH({1,2,3,4,5,6,7,8,9,0},MID(H133,(SEARCH(" E ",H133)+3),1))))=2,"",IF(SUM(--ISNUMBER(SEARCH({"Parte E","Apoquindo N"},H133)))&gt;0,"",IF(OR(RIGHT(H133,3)=" NE",RIGHT(H133,3)=" NW",RIGHT(H133,3)=" SW",RIGHT(H133,3)=" SE",RIGHT(H133,2)=" N",RIGHT(H133,2)=" E",RIGHT(H133,2)=" W",RIGHT(H133,2)=" S",LEFT(H133,3)="NE ",LEFT(H133,3)="NW ",LEFT(H133,3)="SW ",LEFT(H133,3)="SE ",LEFT(H133,2)="N ",LEFT(H133,2)="E ",LEFT(H133,2)="W ",LEFT(H133,2)="S "),"Directional Check",IF(SUM(--ISNUMBER(SEARCH({" N "," E "," W "," S "," NE "," NW "," SW "," SE ","N.E","N.W","S.W","S.E","E.","N.","S.","W."},H133)))&gt;0,"Directional Check",IF(SUM(--ISNUMBER(SEARCH({1,2,3,4,5,6,7,8,9,0},MID(H133,(SEARCH("nd ",H133)-1),1))))+SUM(--ISNUMBER(SEARCH({1,2,3,4,5,6,7,8,9,0},MID(H133,(SEARCH("rd ",H133)-1),1)))+SUM(--ISNUMBER(SEARCH({1,2,3,4,5,6,7,8,9,0},MID(H133,(SEARCH("st ",H133)-1),1))))+SUM(--ISNUMBER(SEARCH({1,2,3,4,5,6,7,8,9,0},MID(H133,(SEARCH("th ",H133)-1),1)))))&gt;0,"","")))))</f>
        <v/>
      </c>
      <c r="AA133" s="2" t="str">
        <f>IF(IF(L133="US",IFERROR(VLOOKUP(J133,Country_Codes!$B:$B,1,0)=J133,"US State Code Error"),IF(L133="CA",IFERROR(VLOOKUP(J133,Country_Codes!$E:$E,1,0)=J133,"Canada State Code Error"),IF(L133="BR",IFERROR(VLOOKUP(J133,Country_Codes!$H:$H,1,0)=J133,"Brazil State Code Error"),IF(L133="AU",IFERROR(VLOOKUP(J133,Country_Codes!$K:$K,1,0)=J133,"Australia State Code Error"),""))))=TRUE,"",IF(L133="US",IFERROR(VLOOKUP(J133,Country_Codes!$B:$B,1,0)=J133,"US State Code Error"),IF(L133="CA",IFERROR(VLOOKUP(J133,Country_Codes!$E:$E,1,0)=J133,"Canada State Code Error"),IF(L133="BR",IFERROR(VLOOKUP(J133,Country_Codes!$H:$H,1,0)=J133,"Brazil State Code Error"),IF(L133="AU",IFERROR(VLOOKUP(J133,Country_Codes!$K:$K,1,0)=J133,"Australia State Code Error"),"")))))</f>
        <v/>
      </c>
      <c r="AB133" s="2" t="str">
        <f t="shared" si="54"/>
        <v/>
      </c>
      <c r="AC133" s="2" t="str" cm="1">
        <f t="array" ref="AC133">IFERROR(_xlfn.IFS(IF(AND(LEN(I133)=0,ISBLANK(I133)=FALSE),"",ISNUMBER(SEARCH(I133,H133))),"City/Postal Code/Country Found in Address",IF(AND(LEN(K133)=0,ISBLANK(K133)=FALSE),"",ISNUMBER(SEARCH(K133,H133))),"City/Postal Code/Country Found in Address",IF(AND(LEN(L133)=0,ISBLANK(L133)=FALSE),"",ISNUMBER(SEARCH(", "&amp;L133,H133))),"City/Postal Code/Country Found in Address",IF(AND(LEN(J133)=0,ISBLANK(J133)=FALSE),"",ISNUMBER(SEARCH(", "&amp;J133,H133))),"City/Postal Code/Country Found in Address",IF(AND(LEN(L133)=0,ISBLANK(L133)=FALSE),"",ISNUMBER(SEARCH(","&amp;L133,H133))),"City/Postal Code/Country Found in Address",IF(AND(LEN(J133)=0,ISBLANK(J133)=FALSE),"",ISNUMBER(SEARCH(","&amp;J133,H133))),"City/Postal Code/Country Found in Address"),"")</f>
        <v/>
      </c>
      <c r="AD133" s="2" t="str">
        <f t="shared" si="55"/>
        <v/>
      </c>
      <c r="AE133" s="2" t="str" cm="1">
        <f t="array" ref="AE133">IFERROR(IF(VLOOKUP(LEFT(M133,MIN(SEARCH({1,2,3,4,5,6,7,8,9,0},M133&amp;{1,2,3,4,5,6,7,8,9,0}))-1),Country_Codes!$N:$N,1,0)&gt;0,"PO Number may be incorrect",""),"")</f>
        <v/>
      </c>
      <c r="AF133" s="2" t="str">
        <f t="shared" si="56"/>
        <v/>
      </c>
      <c r="AG133" s="2" t="str">
        <f t="shared" si="57"/>
        <v/>
      </c>
      <c r="AH133" s="2" t="str">
        <f t="shared" si="58"/>
        <v/>
      </c>
      <c r="AI133" s="2" t="str" cm="1">
        <f t="array" ref="AI133">IF(G133="","",_xlfn.IFNA(_xlfn.IFS(L133=VLOOKUP(L133,Country_Codes!$M:$M,1,0)=TRUE,""),"Please check the country code"))</f>
        <v/>
      </c>
      <c r="AJ133" s="2" t="str">
        <f t="shared" si="59"/>
        <v/>
      </c>
      <c r="AK133" s="2"/>
      <c r="AM133" s="39">
        <f t="shared" si="60"/>
        <v>0</v>
      </c>
      <c r="AN133" s="39">
        <f t="shared" si="61"/>
        <v>0</v>
      </c>
      <c r="AO133" s="39">
        <f t="shared" si="62"/>
        <v>0</v>
      </c>
      <c r="AP133" s="39">
        <f t="shared" si="63"/>
        <v>0</v>
      </c>
      <c r="AQ133" s="39">
        <f t="shared" si="64"/>
        <v>0</v>
      </c>
      <c r="AV133" s="41">
        <v>45583</v>
      </c>
    </row>
    <row r="134" spans="1:48" ht="15.75" x14ac:dyDescent="0.25">
      <c r="A134" s="40">
        <v>45741</v>
      </c>
      <c r="B134" s="11" t="s">
        <v>1581</v>
      </c>
      <c r="C134" s="11" t="s">
        <v>3</v>
      </c>
      <c r="D134" s="11" t="s">
        <v>2122</v>
      </c>
      <c r="E134" s="11" t="s">
        <v>2123</v>
      </c>
      <c r="F134" s="11" t="s">
        <v>579</v>
      </c>
      <c r="G134" s="11" t="s">
        <v>498</v>
      </c>
      <c r="H134" s="11" t="s">
        <v>2124</v>
      </c>
      <c r="I134" s="11" t="s">
        <v>2125</v>
      </c>
      <c r="J134" s="11" t="s">
        <v>76</v>
      </c>
      <c r="K134" s="11" t="s">
        <v>2126</v>
      </c>
      <c r="L134" s="11" t="s">
        <v>33</v>
      </c>
      <c r="M134" s="11" t="s">
        <v>817</v>
      </c>
      <c r="N134" s="11"/>
      <c r="O134" s="11" t="s">
        <v>2127</v>
      </c>
      <c r="P134" s="11" t="s">
        <v>2128</v>
      </c>
      <c r="Q134" s="7"/>
      <c r="R134" s="2" t="str">
        <f t="shared" si="49"/>
        <v>Unique Record</v>
      </c>
      <c r="S134" s="2" t="str">
        <f t="shared" si="50"/>
        <v/>
      </c>
      <c r="T134" s="2" t="str">
        <f t="shared" si="51"/>
        <v/>
      </c>
      <c r="U134" s="2" t="str">
        <f t="shared" si="52"/>
        <v/>
      </c>
      <c r="V134" s="2" t="str">
        <f t="shared" si="53"/>
        <v/>
      </c>
      <c r="W134" s="2" t="str">
        <f t="shared" si="65"/>
        <v/>
      </c>
      <c r="X134" s="2" t="str" cm="1">
        <f t="array" ref="X134">IF((SUMPRODUCT(--ISNUMBER(SEARCH({"!","@","#","$","%","^","&amp;","~*","(",")","_","+","=","{","}","[","]","|","\",":",";","'","""","&lt;","&gt;",",",".","~?","/","~~","`"}, I134)))&gt;0)=TRUE,"Special Characters Found in City","")</f>
        <v/>
      </c>
      <c r="Y134" s="2" t="str" cm="1">
        <f t="array" ref="Y134">IF((SUMPRODUCT(--ISNUMBER(SEARCH({"!","@","#","$","%","^","~*","(",")","_","+","=","{","}","[","]","|","\",":",";","'","""","&lt;","&gt;","~?","/","~~","`"},F134)))&gt;0)=TRUE,"Special Characters Found in Account field","")</f>
        <v/>
      </c>
      <c r="Z134" s="2" t="str" cm="1">
        <f t="array" ref="Z134">IF(SUM(--ISNUMBER(SEARCH({1,2,3,4,5,6,7,8,9,0},MID(H134,(SEARCH(" E ",H134)-1),1))))+SUM(--ISNUMBER(SEARCH({1,2,3,4,5,6,7,8,9,0},MID(H134,(SEARCH(" E ",H134)+3),1))))=2,"",IF(SUM(--ISNUMBER(SEARCH({"Parte E","Apoquindo N"},H134)))&gt;0,"",IF(OR(RIGHT(H134,3)=" NE",RIGHT(H134,3)=" NW",RIGHT(H134,3)=" SW",RIGHT(H134,3)=" SE",RIGHT(H134,2)=" N",RIGHT(H134,2)=" E",RIGHT(H134,2)=" W",RIGHT(H134,2)=" S",LEFT(H134,3)="NE ",LEFT(H134,3)="NW ",LEFT(H134,3)="SW ",LEFT(H134,3)="SE ",LEFT(H134,2)="N ",LEFT(H134,2)="E ",LEFT(H134,2)="W ",LEFT(H134,2)="S "),"Directional Check",IF(SUM(--ISNUMBER(SEARCH({" N "," E "," W "," S "," NE "," NW "," SW "," SE ","N.E","N.W","S.W","S.E","E.","N.","S.","W."},H134)))&gt;0,"Directional Check",IF(SUM(--ISNUMBER(SEARCH({1,2,3,4,5,6,7,8,9,0},MID(H134,(SEARCH("nd ",H134)-1),1))))+SUM(--ISNUMBER(SEARCH({1,2,3,4,5,6,7,8,9,0},MID(H134,(SEARCH("rd ",H134)-1),1)))+SUM(--ISNUMBER(SEARCH({1,2,3,4,5,6,7,8,9,0},MID(H134,(SEARCH("st ",H134)-1),1))))+SUM(--ISNUMBER(SEARCH({1,2,3,4,5,6,7,8,9,0},MID(H134,(SEARCH("th ",H134)-1),1)))))&gt;0,"","")))))</f>
        <v/>
      </c>
      <c r="AA134" s="2" t="str">
        <f>IF(IF(L134="US",IFERROR(VLOOKUP(J134,Country_Codes!$B:$B,1,0)=J134,"US State Code Error"),IF(L134="CA",IFERROR(VLOOKUP(J134,Country_Codes!$E:$E,1,0)=J134,"Canada State Code Error"),IF(L134="BR",IFERROR(VLOOKUP(J134,Country_Codes!$H:$H,1,0)=J134,"Brazil State Code Error"),IF(L134="AU",IFERROR(VLOOKUP(J134,Country_Codes!$K:$K,1,0)=J134,"Australia State Code Error"),""))))=TRUE,"",IF(L134="US",IFERROR(VLOOKUP(J134,Country_Codes!$B:$B,1,0)=J134,"US State Code Error"),IF(L134="CA",IFERROR(VLOOKUP(J134,Country_Codes!$E:$E,1,0)=J134,"Canada State Code Error"),IF(L134="BR",IFERROR(VLOOKUP(J134,Country_Codes!$H:$H,1,0)=J134,"Brazil State Code Error"),IF(L134="AU",IFERROR(VLOOKUP(J134,Country_Codes!$K:$K,1,0)=J134,"Australia State Code Error"),"")))))</f>
        <v/>
      </c>
      <c r="AB134" s="2" t="str">
        <f t="shared" si="54"/>
        <v/>
      </c>
      <c r="AC134" s="2" t="str" cm="1">
        <f t="array" ref="AC134">IFERROR(_xlfn.IFS(IF(AND(LEN(I134)=0,ISBLANK(I134)=FALSE),"",ISNUMBER(SEARCH(I134,H134))),"City/Postal Code/Country Found in Address",IF(AND(LEN(K134)=0,ISBLANK(K134)=FALSE),"",ISNUMBER(SEARCH(K134,H134))),"City/Postal Code/Country Found in Address",IF(AND(LEN(L134)=0,ISBLANK(L134)=FALSE),"",ISNUMBER(SEARCH(", "&amp;L134,H134))),"City/Postal Code/Country Found in Address",IF(AND(LEN(J134)=0,ISBLANK(J134)=FALSE),"",ISNUMBER(SEARCH(", "&amp;J134,H134))),"City/Postal Code/Country Found in Address",IF(AND(LEN(L134)=0,ISBLANK(L134)=FALSE),"",ISNUMBER(SEARCH(","&amp;L134,H134))),"City/Postal Code/Country Found in Address",IF(AND(LEN(J134)=0,ISBLANK(J134)=FALSE),"",ISNUMBER(SEARCH(","&amp;J134,H134))),"City/Postal Code/Country Found in Address"),"")</f>
        <v/>
      </c>
      <c r="AD134" s="2" t="str">
        <f t="shared" si="55"/>
        <v/>
      </c>
      <c r="AE134" s="2" t="str" cm="1">
        <f t="array" ref="AE134">IFERROR(IF(VLOOKUP(LEFT(M134,MIN(SEARCH({1,2,3,4,5,6,7,8,9,0},M134&amp;{1,2,3,4,5,6,7,8,9,0}))-1),Country_Codes!$N:$N,1,0)&gt;0,"PO Number may be incorrect",""),"")</f>
        <v/>
      </c>
      <c r="AF134" s="2" t="str">
        <f t="shared" si="56"/>
        <v/>
      </c>
      <c r="AG134" s="2" t="str">
        <f t="shared" si="57"/>
        <v/>
      </c>
      <c r="AH134" s="2" t="str">
        <f t="shared" si="58"/>
        <v/>
      </c>
      <c r="AI134" s="2" t="str" cm="1">
        <f t="array" ref="AI134">IF(G134="","",_xlfn.IFNA(_xlfn.IFS(L134=VLOOKUP(L134,Country_Codes!$M:$M,1,0)=TRUE,""),"Please check the country code"))</f>
        <v/>
      </c>
      <c r="AJ134" s="2" t="str">
        <f t="shared" si="59"/>
        <v/>
      </c>
      <c r="AK134" s="2"/>
      <c r="AM134" s="39">
        <f t="shared" si="60"/>
        <v>0</v>
      </c>
      <c r="AN134" s="39">
        <f t="shared" si="61"/>
        <v>0</v>
      </c>
      <c r="AO134" s="39">
        <f t="shared" si="62"/>
        <v>0</v>
      </c>
      <c r="AP134" s="39">
        <f t="shared" si="63"/>
        <v>0</v>
      </c>
      <c r="AQ134" s="39">
        <f t="shared" si="64"/>
        <v>0</v>
      </c>
      <c r="AV134" s="41">
        <v>45584</v>
      </c>
    </row>
    <row r="135" spans="1:48" ht="15.75" x14ac:dyDescent="0.25">
      <c r="A135" s="40">
        <v>46125</v>
      </c>
      <c r="B135" s="11" t="s">
        <v>475</v>
      </c>
      <c r="C135" s="11" t="s">
        <v>12</v>
      </c>
      <c r="D135" s="11" t="s">
        <v>2129</v>
      </c>
      <c r="E135" s="11" t="s">
        <v>2130</v>
      </c>
      <c r="F135" s="11" t="s">
        <v>490</v>
      </c>
      <c r="G135" s="11" t="s">
        <v>496</v>
      </c>
      <c r="H135" s="11" t="s">
        <v>2131</v>
      </c>
      <c r="I135" s="11" t="s">
        <v>2132</v>
      </c>
      <c r="J135" s="11" t="s">
        <v>147</v>
      </c>
      <c r="K135" s="11" t="s">
        <v>2133</v>
      </c>
      <c r="L135" s="11" t="s">
        <v>57</v>
      </c>
      <c r="M135" s="11" t="s">
        <v>904</v>
      </c>
      <c r="N135" s="11"/>
      <c r="O135" s="11" t="s">
        <v>2134</v>
      </c>
      <c r="P135" s="11" t="s">
        <v>2135</v>
      </c>
      <c r="Q135" s="7"/>
      <c r="R135" s="2" t="str">
        <f t="shared" si="49"/>
        <v>Unique Record</v>
      </c>
      <c r="S135" s="2" t="str">
        <f t="shared" si="50"/>
        <v/>
      </c>
      <c r="T135" s="2" t="str">
        <f t="shared" si="51"/>
        <v/>
      </c>
      <c r="U135" s="2" t="str">
        <f t="shared" si="52"/>
        <v/>
      </c>
      <c r="V135" s="2" t="str">
        <f t="shared" si="53"/>
        <v/>
      </c>
      <c r="W135" s="2" t="str">
        <f t="shared" si="65"/>
        <v/>
      </c>
      <c r="X135" s="2" t="str" cm="1">
        <f t="array" ref="X135">IF((SUMPRODUCT(--ISNUMBER(SEARCH({"!","@","#","$","%","^","&amp;","~*","(",")","_","+","=","{","}","[","]","|","\",":",";","'","""","&lt;","&gt;",",",".","~?","/","~~","`"}, I135)))&gt;0)=TRUE,"Special Characters Found in City","")</f>
        <v/>
      </c>
      <c r="Y135" s="2" t="str" cm="1">
        <f t="array" ref="Y135">IF((SUMPRODUCT(--ISNUMBER(SEARCH({"!","@","#","$","%","^","~*","(",")","_","+","=","{","}","[","]","|","\",":",";","'","""","&lt;","&gt;","~?","/","~~","`"},F135)))&gt;0)=TRUE,"Special Characters Found in Account field","")</f>
        <v/>
      </c>
      <c r="Z135" s="2" t="str" cm="1">
        <f t="array" ref="Z135">IF(SUM(--ISNUMBER(SEARCH({1,2,3,4,5,6,7,8,9,0},MID(H135,(SEARCH(" E ",H135)-1),1))))+SUM(--ISNUMBER(SEARCH({1,2,3,4,5,6,7,8,9,0},MID(H135,(SEARCH(" E ",H135)+3),1))))=2,"",IF(SUM(--ISNUMBER(SEARCH({"Parte E","Apoquindo N"},H135)))&gt;0,"",IF(OR(RIGHT(H135,3)=" NE",RIGHT(H135,3)=" NW",RIGHT(H135,3)=" SW",RIGHT(H135,3)=" SE",RIGHT(H135,2)=" N",RIGHT(H135,2)=" E",RIGHT(H135,2)=" W",RIGHT(H135,2)=" S",LEFT(H135,3)="NE ",LEFT(H135,3)="NW ",LEFT(H135,3)="SW ",LEFT(H135,3)="SE ",LEFT(H135,2)="N ",LEFT(H135,2)="E ",LEFT(H135,2)="W ",LEFT(H135,2)="S "),"Directional Check",IF(SUM(--ISNUMBER(SEARCH({" N "," E "," W "," S "," NE "," NW "," SW "," SE ","N.E","N.W","S.W","S.E","E.","N.","S.","W."},H135)))&gt;0,"Directional Check",IF(SUM(--ISNUMBER(SEARCH({1,2,3,4,5,6,7,8,9,0},MID(H135,(SEARCH("nd ",H135)-1),1))))+SUM(--ISNUMBER(SEARCH({1,2,3,4,5,6,7,8,9,0},MID(H135,(SEARCH("rd ",H135)-1),1)))+SUM(--ISNUMBER(SEARCH({1,2,3,4,5,6,7,8,9,0},MID(H135,(SEARCH("st ",H135)-1),1))))+SUM(--ISNUMBER(SEARCH({1,2,3,4,5,6,7,8,9,0},MID(H135,(SEARCH("th ",H135)-1),1)))))&gt;0,"","")))))</f>
        <v/>
      </c>
      <c r="AA135" s="2" t="str">
        <f>IF(IF(L135="US",IFERROR(VLOOKUP(J135,Country_Codes!$B:$B,1,0)=J135,"US State Code Error"),IF(L135="CA",IFERROR(VLOOKUP(J135,Country_Codes!$E:$E,1,0)=J135,"Canada State Code Error"),IF(L135="BR",IFERROR(VLOOKUP(J135,Country_Codes!$H:$H,1,0)=J135,"Brazil State Code Error"),IF(L135="AU",IFERROR(VLOOKUP(J135,Country_Codes!$K:$K,1,0)=J135,"Australia State Code Error"),""))))=TRUE,"",IF(L135="US",IFERROR(VLOOKUP(J135,Country_Codes!$B:$B,1,0)=J135,"US State Code Error"),IF(L135="CA",IFERROR(VLOOKUP(J135,Country_Codes!$E:$E,1,0)=J135,"Canada State Code Error"),IF(L135="BR",IFERROR(VLOOKUP(J135,Country_Codes!$H:$H,1,0)=J135,"Brazil State Code Error"),IF(L135="AU",IFERROR(VLOOKUP(J135,Country_Codes!$K:$K,1,0)=J135,"Australia State Code Error"),"")))))</f>
        <v/>
      </c>
      <c r="AB135" s="2" t="str">
        <f t="shared" si="54"/>
        <v/>
      </c>
      <c r="AC135" s="2" t="str" cm="1">
        <f t="array" ref="AC135">IFERROR(_xlfn.IFS(IF(AND(LEN(I135)=0,ISBLANK(I135)=FALSE),"",ISNUMBER(SEARCH(I135,H135))),"City/Postal Code/Country Found in Address",IF(AND(LEN(K135)=0,ISBLANK(K135)=FALSE),"",ISNUMBER(SEARCH(K135,H135))),"City/Postal Code/Country Found in Address",IF(AND(LEN(L135)=0,ISBLANK(L135)=FALSE),"",ISNUMBER(SEARCH(", "&amp;L135,H135))),"City/Postal Code/Country Found in Address",IF(AND(LEN(J135)=0,ISBLANK(J135)=FALSE),"",ISNUMBER(SEARCH(", "&amp;J135,H135))),"City/Postal Code/Country Found in Address",IF(AND(LEN(L135)=0,ISBLANK(L135)=FALSE),"",ISNUMBER(SEARCH(","&amp;L135,H135))),"City/Postal Code/Country Found in Address",IF(AND(LEN(J135)=0,ISBLANK(J135)=FALSE),"",ISNUMBER(SEARCH(","&amp;J135,H135))),"City/Postal Code/Country Found in Address"),"")</f>
        <v/>
      </c>
      <c r="AD135" s="2" t="str">
        <f t="shared" si="55"/>
        <v/>
      </c>
      <c r="AE135" s="2" t="str" cm="1">
        <f t="array" ref="AE135">IFERROR(IF(VLOOKUP(LEFT(M135,MIN(SEARCH({1,2,3,4,5,6,7,8,9,0},M135&amp;{1,2,3,4,5,6,7,8,9,0}))-1),Country_Codes!$N:$N,1,0)&gt;0,"PO Number may be incorrect",""),"")</f>
        <v/>
      </c>
      <c r="AF135" s="2" t="str">
        <f t="shared" si="56"/>
        <v/>
      </c>
      <c r="AG135" s="2" t="str">
        <f t="shared" si="57"/>
        <v/>
      </c>
      <c r="AH135" s="2" t="str">
        <f t="shared" si="58"/>
        <v/>
      </c>
      <c r="AI135" s="2" t="str" cm="1">
        <f t="array" ref="AI135">IF(G135="","",_xlfn.IFNA(_xlfn.IFS(L135=VLOOKUP(L135,Country_Codes!$M:$M,1,0)=TRUE,""),"Please check the country code"))</f>
        <v/>
      </c>
      <c r="AJ135" s="2" t="str">
        <f t="shared" si="59"/>
        <v/>
      </c>
      <c r="AK135" s="2"/>
      <c r="AM135" s="39">
        <f t="shared" si="60"/>
        <v>0</v>
      </c>
      <c r="AN135" s="39">
        <f t="shared" si="61"/>
        <v>0</v>
      </c>
      <c r="AO135" s="39">
        <f t="shared" si="62"/>
        <v>0</v>
      </c>
      <c r="AP135" s="39">
        <f t="shared" si="63"/>
        <v>0</v>
      </c>
      <c r="AQ135" s="39">
        <f t="shared" si="64"/>
        <v>0</v>
      </c>
      <c r="AV135" s="41">
        <v>45586</v>
      </c>
    </row>
    <row r="136" spans="1:48" ht="15.75" x14ac:dyDescent="0.25">
      <c r="A136" s="40">
        <v>45784</v>
      </c>
      <c r="B136" s="11" t="s">
        <v>473</v>
      </c>
      <c r="C136" s="11" t="s">
        <v>11</v>
      </c>
      <c r="D136" s="11" t="s">
        <v>2136</v>
      </c>
      <c r="E136" s="11" t="s">
        <v>2137</v>
      </c>
      <c r="F136" s="11" t="s">
        <v>634</v>
      </c>
      <c r="G136" s="11" t="s">
        <v>571</v>
      </c>
      <c r="H136" s="11" t="s">
        <v>2138</v>
      </c>
      <c r="I136" s="11" t="s">
        <v>2139</v>
      </c>
      <c r="J136" s="11" t="s">
        <v>147</v>
      </c>
      <c r="K136" s="11" t="s">
        <v>2140</v>
      </c>
      <c r="L136" s="11" t="s">
        <v>57</v>
      </c>
      <c r="M136" s="11" t="s">
        <v>1270</v>
      </c>
      <c r="N136" s="11"/>
      <c r="O136" s="11" t="s">
        <v>2141</v>
      </c>
      <c r="P136" s="11" t="s">
        <v>2142</v>
      </c>
      <c r="Q136" s="7"/>
      <c r="R136" s="2" t="str">
        <f t="shared" si="49"/>
        <v>Unique Record</v>
      </c>
      <c r="S136" s="2" t="str">
        <f t="shared" si="50"/>
        <v/>
      </c>
      <c r="T136" s="2" t="str">
        <f t="shared" si="51"/>
        <v/>
      </c>
      <c r="U136" s="2" t="str">
        <f t="shared" si="52"/>
        <v/>
      </c>
      <c r="V136" s="2" t="str">
        <f t="shared" si="53"/>
        <v/>
      </c>
      <c r="W136" s="2" t="str">
        <f t="shared" si="65"/>
        <v/>
      </c>
      <c r="X136" s="2" t="str" cm="1">
        <f t="array" ref="X136">IF((SUMPRODUCT(--ISNUMBER(SEARCH({"!","@","#","$","%","^","&amp;","~*","(",")","_","+","=","{","}","[","]","|","\",":",";","'","""","&lt;","&gt;",",",".","~?","/","~~","`"}, I136)))&gt;0)=TRUE,"Special Characters Found in City","")</f>
        <v/>
      </c>
      <c r="Y136" s="2" t="str" cm="1">
        <f t="array" ref="Y136">IF((SUMPRODUCT(--ISNUMBER(SEARCH({"!","@","#","$","%","^","~*","(",")","_","+","=","{","}","[","]","|","\",":",";","'","""","&lt;","&gt;","~?","/","~~","`"},F136)))&gt;0)=TRUE,"Special Characters Found in Account field","")</f>
        <v/>
      </c>
      <c r="Z136" s="2" t="str" cm="1">
        <f t="array" ref="Z136">IF(SUM(--ISNUMBER(SEARCH({1,2,3,4,5,6,7,8,9,0},MID(H136,(SEARCH(" E ",H136)-1),1))))+SUM(--ISNUMBER(SEARCH({1,2,3,4,5,6,7,8,9,0},MID(H136,(SEARCH(" E ",H136)+3),1))))=2,"",IF(SUM(--ISNUMBER(SEARCH({"Parte E","Apoquindo N"},H136)))&gt;0,"",IF(OR(RIGHT(H136,3)=" NE",RIGHT(H136,3)=" NW",RIGHT(H136,3)=" SW",RIGHT(H136,3)=" SE",RIGHT(H136,2)=" N",RIGHT(H136,2)=" E",RIGHT(H136,2)=" W",RIGHT(H136,2)=" S",LEFT(H136,3)="NE ",LEFT(H136,3)="NW ",LEFT(H136,3)="SW ",LEFT(H136,3)="SE ",LEFT(H136,2)="N ",LEFT(H136,2)="E ",LEFT(H136,2)="W ",LEFT(H136,2)="S "),"Directional Check",IF(SUM(--ISNUMBER(SEARCH({" N "," E "," W "," S "," NE "," NW "," SW "," SE ","N.E","N.W","S.W","S.E","E.","N.","S.","W."},H136)))&gt;0,"Directional Check",IF(SUM(--ISNUMBER(SEARCH({1,2,3,4,5,6,7,8,9,0},MID(H136,(SEARCH("nd ",H136)-1),1))))+SUM(--ISNUMBER(SEARCH({1,2,3,4,5,6,7,8,9,0},MID(H136,(SEARCH("rd ",H136)-1),1)))+SUM(--ISNUMBER(SEARCH({1,2,3,4,5,6,7,8,9,0},MID(H136,(SEARCH("st ",H136)-1),1))))+SUM(--ISNUMBER(SEARCH({1,2,3,4,5,6,7,8,9,0},MID(H136,(SEARCH("th ",H136)-1),1)))))&gt;0,"","")))))</f>
        <v/>
      </c>
      <c r="AA136" s="2" t="str">
        <f>IF(IF(L136="US",IFERROR(VLOOKUP(J136,Country_Codes!$B:$B,1,0)=J136,"US State Code Error"),IF(L136="CA",IFERROR(VLOOKUP(J136,Country_Codes!$E:$E,1,0)=J136,"Canada State Code Error"),IF(L136="BR",IFERROR(VLOOKUP(J136,Country_Codes!$H:$H,1,0)=J136,"Brazil State Code Error"),IF(L136="AU",IFERROR(VLOOKUP(J136,Country_Codes!$K:$K,1,0)=J136,"Australia State Code Error"),""))))=TRUE,"",IF(L136="US",IFERROR(VLOOKUP(J136,Country_Codes!$B:$B,1,0)=J136,"US State Code Error"),IF(L136="CA",IFERROR(VLOOKUP(J136,Country_Codes!$E:$E,1,0)=J136,"Canada State Code Error"),IF(L136="BR",IFERROR(VLOOKUP(J136,Country_Codes!$H:$H,1,0)=J136,"Brazil State Code Error"),IF(L136="AU",IFERROR(VLOOKUP(J136,Country_Codes!$K:$K,1,0)=J136,"Australia State Code Error"),"")))))</f>
        <v/>
      </c>
      <c r="AB136" s="2" t="str">
        <f t="shared" si="54"/>
        <v/>
      </c>
      <c r="AC136" s="2" t="str" cm="1">
        <f t="array" ref="AC136">IFERROR(_xlfn.IFS(IF(AND(LEN(I136)=0,ISBLANK(I136)=FALSE),"",ISNUMBER(SEARCH(I136,H136))),"City/Postal Code/Country Found in Address",IF(AND(LEN(K136)=0,ISBLANK(K136)=FALSE),"",ISNUMBER(SEARCH(K136,H136))),"City/Postal Code/Country Found in Address",IF(AND(LEN(L136)=0,ISBLANK(L136)=FALSE),"",ISNUMBER(SEARCH(", "&amp;L136,H136))),"City/Postal Code/Country Found in Address",IF(AND(LEN(J136)=0,ISBLANK(J136)=FALSE),"",ISNUMBER(SEARCH(", "&amp;J136,H136))),"City/Postal Code/Country Found in Address",IF(AND(LEN(L136)=0,ISBLANK(L136)=FALSE),"",ISNUMBER(SEARCH(","&amp;L136,H136))),"City/Postal Code/Country Found in Address",IF(AND(LEN(J136)=0,ISBLANK(J136)=FALSE),"",ISNUMBER(SEARCH(","&amp;J136,H136))),"City/Postal Code/Country Found in Address"),"")</f>
        <v/>
      </c>
      <c r="AD136" s="2" t="str">
        <f t="shared" si="55"/>
        <v/>
      </c>
      <c r="AE136" s="2" t="str" cm="1">
        <f t="array" ref="AE136">IFERROR(IF(VLOOKUP(LEFT(M136,MIN(SEARCH({1,2,3,4,5,6,7,8,9,0},M136&amp;{1,2,3,4,5,6,7,8,9,0}))-1),Country_Codes!$N:$N,1,0)&gt;0,"PO Number may be incorrect",""),"")</f>
        <v/>
      </c>
      <c r="AF136" s="2" t="str">
        <f t="shared" si="56"/>
        <v/>
      </c>
      <c r="AG136" s="2" t="str">
        <f t="shared" si="57"/>
        <v/>
      </c>
      <c r="AH136" s="2" t="str">
        <f t="shared" si="58"/>
        <v/>
      </c>
      <c r="AI136" s="2" t="str" cm="1">
        <f t="array" ref="AI136">IF(G136="","",_xlfn.IFNA(_xlfn.IFS(L136=VLOOKUP(L136,Country_Codes!$M:$M,1,0)=TRUE,""),"Please check the country code"))</f>
        <v/>
      </c>
      <c r="AJ136" s="2" t="str">
        <f t="shared" si="59"/>
        <v/>
      </c>
      <c r="AK136" s="2"/>
      <c r="AM136" s="39">
        <f t="shared" si="60"/>
        <v>0</v>
      </c>
      <c r="AN136" s="39">
        <f t="shared" si="61"/>
        <v>0</v>
      </c>
      <c r="AO136" s="39">
        <f t="shared" si="62"/>
        <v>0</v>
      </c>
      <c r="AP136" s="39">
        <f t="shared" si="63"/>
        <v>0</v>
      </c>
      <c r="AQ136" s="39">
        <f t="shared" si="64"/>
        <v>0</v>
      </c>
      <c r="AV136" s="41">
        <v>45588</v>
      </c>
    </row>
    <row r="137" spans="1:48" ht="15.75" x14ac:dyDescent="0.25">
      <c r="A137" s="40">
        <v>45469</v>
      </c>
      <c r="B137" s="11" t="s">
        <v>474</v>
      </c>
      <c r="C137" s="11" t="s">
        <v>3</v>
      </c>
      <c r="D137" s="11" t="s">
        <v>2143</v>
      </c>
      <c r="E137" s="11" t="s">
        <v>2144</v>
      </c>
      <c r="F137" s="11" t="s">
        <v>677</v>
      </c>
      <c r="G137" s="11" t="s">
        <v>493</v>
      </c>
      <c r="H137" s="11" t="s">
        <v>2145</v>
      </c>
      <c r="I137" s="11" t="s">
        <v>2146</v>
      </c>
      <c r="J137" s="11"/>
      <c r="K137" s="11" t="s">
        <v>2147</v>
      </c>
      <c r="L137" s="11" t="s">
        <v>46</v>
      </c>
      <c r="M137" s="11" t="s">
        <v>847</v>
      </c>
      <c r="N137" s="11"/>
      <c r="O137" s="11" t="s">
        <v>2148</v>
      </c>
      <c r="P137" s="11" t="s">
        <v>2149</v>
      </c>
      <c r="Q137" s="7"/>
      <c r="R137" s="2" t="str">
        <f t="shared" si="49"/>
        <v>Unique Record</v>
      </c>
      <c r="S137" s="2" t="str">
        <f t="shared" si="50"/>
        <v/>
      </c>
      <c r="T137" s="2" t="str">
        <f t="shared" si="51"/>
        <v/>
      </c>
      <c r="U137" s="2" t="str">
        <f t="shared" si="52"/>
        <v/>
      </c>
      <c r="V137" s="2" t="str">
        <f t="shared" si="53"/>
        <v/>
      </c>
      <c r="W137" s="2" t="str">
        <f t="shared" si="65"/>
        <v/>
      </c>
      <c r="X137" s="2" t="str" cm="1">
        <f t="array" ref="X137">IF((SUMPRODUCT(--ISNUMBER(SEARCH({"!","@","#","$","%","^","&amp;","~*","(",")","_","+","=","{","}","[","]","|","\",":",";","'","""","&lt;","&gt;",",",".","~?","/","~~","`"}, I137)))&gt;0)=TRUE,"Special Characters Found in City","")</f>
        <v/>
      </c>
      <c r="Y137" s="2" t="str" cm="1">
        <f t="array" ref="Y137">IF((SUMPRODUCT(--ISNUMBER(SEARCH({"!","@","#","$","%","^","~*","(",")","_","+","=","{","}","[","]","|","\",":",";","'","""","&lt;","&gt;","~?","/","~~","`"},F137)))&gt;0)=TRUE,"Special Characters Found in Account field","")</f>
        <v/>
      </c>
      <c r="Z137" s="2" t="str" cm="1">
        <f t="array" ref="Z137">IF(SUM(--ISNUMBER(SEARCH({1,2,3,4,5,6,7,8,9,0},MID(H137,(SEARCH(" E ",H137)-1),1))))+SUM(--ISNUMBER(SEARCH({1,2,3,4,5,6,7,8,9,0},MID(H137,(SEARCH(" E ",H137)+3),1))))=2,"",IF(SUM(--ISNUMBER(SEARCH({"Parte E","Apoquindo N"},H137)))&gt;0,"",IF(OR(RIGHT(H137,3)=" NE",RIGHT(H137,3)=" NW",RIGHT(H137,3)=" SW",RIGHT(H137,3)=" SE",RIGHT(H137,2)=" N",RIGHT(H137,2)=" E",RIGHT(H137,2)=" W",RIGHT(H137,2)=" S",LEFT(H137,3)="NE ",LEFT(H137,3)="NW ",LEFT(H137,3)="SW ",LEFT(H137,3)="SE ",LEFT(H137,2)="N ",LEFT(H137,2)="E ",LEFT(H137,2)="W ",LEFT(H137,2)="S "),"Directional Check",IF(SUM(--ISNUMBER(SEARCH({" N "," E "," W "," S "," NE "," NW "," SW "," SE ","N.E","N.W","S.W","S.E","E.","N.","S.","W."},H137)))&gt;0,"Directional Check",IF(SUM(--ISNUMBER(SEARCH({1,2,3,4,5,6,7,8,9,0},MID(H137,(SEARCH("nd ",H137)-1),1))))+SUM(--ISNUMBER(SEARCH({1,2,3,4,5,6,7,8,9,0},MID(H137,(SEARCH("rd ",H137)-1),1)))+SUM(--ISNUMBER(SEARCH({1,2,3,4,5,6,7,8,9,0},MID(H137,(SEARCH("st ",H137)-1),1))))+SUM(--ISNUMBER(SEARCH({1,2,3,4,5,6,7,8,9,0},MID(H137,(SEARCH("th ",H137)-1),1)))))&gt;0,"","")))))</f>
        <v/>
      </c>
      <c r="AA137" s="2" t="str">
        <f>IF(IF(L137="US",IFERROR(VLOOKUP(J137,Country_Codes!$B:$B,1,0)=J137,"US State Code Error"),IF(L137="CA",IFERROR(VLOOKUP(J137,Country_Codes!$E:$E,1,0)=J137,"Canada State Code Error"),IF(L137="BR",IFERROR(VLOOKUP(J137,Country_Codes!$H:$H,1,0)=J137,"Brazil State Code Error"),IF(L137="AU",IFERROR(VLOOKUP(J137,Country_Codes!$K:$K,1,0)=J137,"Australia State Code Error"),""))))=TRUE,"",IF(L137="US",IFERROR(VLOOKUP(J137,Country_Codes!$B:$B,1,0)=J137,"US State Code Error"),IF(L137="CA",IFERROR(VLOOKUP(J137,Country_Codes!$E:$E,1,0)=J137,"Canada State Code Error"),IF(L137="BR",IFERROR(VLOOKUP(J137,Country_Codes!$H:$H,1,0)=J137,"Brazil State Code Error"),IF(L137="AU",IFERROR(VLOOKUP(J137,Country_Codes!$K:$K,1,0)=J137,"Australia State Code Error"),"")))))</f>
        <v/>
      </c>
      <c r="AB137" s="2" t="str">
        <f t="shared" si="54"/>
        <v/>
      </c>
      <c r="AC137" s="2" t="str" cm="1">
        <f t="array" ref="AC137">IFERROR(_xlfn.IFS(IF(AND(LEN(I137)=0,ISBLANK(I137)=FALSE),"",ISNUMBER(SEARCH(I137,H137))),"City/Postal Code/Country Found in Address",IF(AND(LEN(K137)=0,ISBLANK(K137)=FALSE),"",ISNUMBER(SEARCH(K137,H137))),"City/Postal Code/Country Found in Address",IF(AND(LEN(L137)=0,ISBLANK(L137)=FALSE),"",ISNUMBER(SEARCH(", "&amp;L137,H137))),"City/Postal Code/Country Found in Address",IF(AND(LEN(J137)=0,ISBLANK(J137)=FALSE),"",ISNUMBER(SEARCH(", "&amp;J137,H137))),"City/Postal Code/Country Found in Address",IF(AND(LEN(L137)=0,ISBLANK(L137)=FALSE),"",ISNUMBER(SEARCH(","&amp;L137,H137))),"City/Postal Code/Country Found in Address",IF(AND(LEN(J137)=0,ISBLANK(J137)=FALSE),"",ISNUMBER(SEARCH(","&amp;J137,H137))),"City/Postal Code/Country Found in Address"),"")</f>
        <v/>
      </c>
      <c r="AD137" s="2" t="str">
        <f t="shared" si="55"/>
        <v/>
      </c>
      <c r="AE137" s="2" t="str" cm="1">
        <f t="array" ref="AE137">IFERROR(IF(VLOOKUP(LEFT(M137,MIN(SEARCH({1,2,3,4,5,6,7,8,9,0},M137&amp;{1,2,3,4,5,6,7,8,9,0}))-1),Country_Codes!$N:$N,1,0)&gt;0,"PO Number may be incorrect",""),"")</f>
        <v/>
      </c>
      <c r="AF137" s="2" t="str">
        <f t="shared" si="56"/>
        <v/>
      </c>
      <c r="AG137" s="2" t="str">
        <f t="shared" si="57"/>
        <v/>
      </c>
      <c r="AH137" s="2" t="str">
        <f t="shared" si="58"/>
        <v/>
      </c>
      <c r="AI137" s="2" t="str" cm="1">
        <f t="array" ref="AI137">IF(G137="","",_xlfn.IFNA(_xlfn.IFS(L137=VLOOKUP(L137,Country_Codes!$M:$M,1,0)=TRUE,""),"Please check the country code"))</f>
        <v/>
      </c>
      <c r="AJ137" s="2" t="str">
        <f t="shared" si="59"/>
        <v/>
      </c>
      <c r="AK137" s="2"/>
      <c r="AM137" s="39">
        <f t="shared" si="60"/>
        <v>0</v>
      </c>
      <c r="AN137" s="39">
        <f t="shared" si="61"/>
        <v>0</v>
      </c>
      <c r="AO137" s="39">
        <f t="shared" si="62"/>
        <v>0</v>
      </c>
      <c r="AP137" s="39">
        <f t="shared" si="63"/>
        <v>0</v>
      </c>
      <c r="AQ137" s="39">
        <f t="shared" si="64"/>
        <v>0</v>
      </c>
      <c r="AV137" s="41">
        <v>45589</v>
      </c>
    </row>
    <row r="138" spans="1:48" ht="15.75" x14ac:dyDescent="0.25">
      <c r="A138" s="40">
        <v>45565</v>
      </c>
      <c r="B138" s="11" t="s">
        <v>474</v>
      </c>
      <c r="C138" s="11" t="s">
        <v>9</v>
      </c>
      <c r="D138" s="11" t="s">
        <v>2150</v>
      </c>
      <c r="E138" s="11" t="s">
        <v>2008</v>
      </c>
      <c r="F138" s="11" t="s">
        <v>598</v>
      </c>
      <c r="G138" s="11" t="s">
        <v>599</v>
      </c>
      <c r="H138" s="11" t="s">
        <v>2151</v>
      </c>
      <c r="I138" s="11" t="s">
        <v>2152</v>
      </c>
      <c r="J138" s="11" t="s">
        <v>147</v>
      </c>
      <c r="K138" s="11" t="s">
        <v>2153</v>
      </c>
      <c r="L138" s="11" t="s">
        <v>57</v>
      </c>
      <c r="M138" s="11" t="s">
        <v>792</v>
      </c>
      <c r="N138" s="11"/>
      <c r="O138" s="11" t="s">
        <v>2154</v>
      </c>
      <c r="P138" s="11" t="s">
        <v>2155</v>
      </c>
      <c r="Q138" s="7"/>
      <c r="R138" s="2" t="str">
        <f t="shared" si="49"/>
        <v>Unique Record</v>
      </c>
      <c r="S138" s="2" t="str">
        <f t="shared" si="50"/>
        <v/>
      </c>
      <c r="T138" s="2" t="str">
        <f t="shared" si="51"/>
        <v/>
      </c>
      <c r="U138" s="2" t="str">
        <f t="shared" si="52"/>
        <v/>
      </c>
      <c r="V138" s="2" t="str">
        <f t="shared" si="53"/>
        <v/>
      </c>
      <c r="W138" s="2" t="str">
        <f t="shared" si="65"/>
        <v/>
      </c>
      <c r="X138" s="2" t="str" cm="1">
        <f t="array" ref="X138">IF((SUMPRODUCT(--ISNUMBER(SEARCH({"!","@","#","$","%","^","&amp;","~*","(",")","_","+","=","{","}","[","]","|","\",":",";","'","""","&lt;","&gt;",",",".","~?","/","~~","`"}, I138)))&gt;0)=TRUE,"Special Characters Found in City","")</f>
        <v/>
      </c>
      <c r="Y138" s="2" t="str" cm="1">
        <f t="array" ref="Y138">IF((SUMPRODUCT(--ISNUMBER(SEARCH({"!","@","#","$","%","^","~*","(",")","_","+","=","{","}","[","]","|","\",":",";","'","""","&lt;","&gt;","~?","/","~~","`"},F138)))&gt;0)=TRUE,"Special Characters Found in Account field","")</f>
        <v/>
      </c>
      <c r="Z138" s="2" t="str" cm="1">
        <f t="array" ref="Z138">IF(SUM(--ISNUMBER(SEARCH({1,2,3,4,5,6,7,8,9,0},MID(H138,(SEARCH(" E ",H138)-1),1))))+SUM(--ISNUMBER(SEARCH({1,2,3,4,5,6,7,8,9,0},MID(H138,(SEARCH(" E ",H138)+3),1))))=2,"",IF(SUM(--ISNUMBER(SEARCH({"Parte E","Apoquindo N"},H138)))&gt;0,"",IF(OR(RIGHT(H138,3)=" NE",RIGHT(H138,3)=" NW",RIGHT(H138,3)=" SW",RIGHT(H138,3)=" SE",RIGHT(H138,2)=" N",RIGHT(H138,2)=" E",RIGHT(H138,2)=" W",RIGHT(H138,2)=" S",LEFT(H138,3)="NE ",LEFT(H138,3)="NW ",LEFT(H138,3)="SW ",LEFT(H138,3)="SE ",LEFT(H138,2)="N ",LEFT(H138,2)="E ",LEFT(H138,2)="W ",LEFT(H138,2)="S "),"Directional Check",IF(SUM(--ISNUMBER(SEARCH({" N "," E "," W "," S "," NE "," NW "," SW "," SE ","N.E","N.W","S.W","S.E","E.","N.","S.","W."},H138)))&gt;0,"Directional Check",IF(SUM(--ISNUMBER(SEARCH({1,2,3,4,5,6,7,8,9,0},MID(H138,(SEARCH("nd ",H138)-1),1))))+SUM(--ISNUMBER(SEARCH({1,2,3,4,5,6,7,8,9,0},MID(H138,(SEARCH("rd ",H138)-1),1)))+SUM(--ISNUMBER(SEARCH({1,2,3,4,5,6,7,8,9,0},MID(H138,(SEARCH("st ",H138)-1),1))))+SUM(--ISNUMBER(SEARCH({1,2,3,4,5,6,7,8,9,0},MID(H138,(SEARCH("th ",H138)-1),1)))))&gt;0,"","")))))</f>
        <v/>
      </c>
      <c r="AA138" s="2" t="str">
        <f>IF(IF(L138="US",IFERROR(VLOOKUP(J138,Country_Codes!$B:$B,1,0)=J138,"US State Code Error"),IF(L138="CA",IFERROR(VLOOKUP(J138,Country_Codes!$E:$E,1,0)=J138,"Canada State Code Error"),IF(L138="BR",IFERROR(VLOOKUP(J138,Country_Codes!$H:$H,1,0)=J138,"Brazil State Code Error"),IF(L138="AU",IFERROR(VLOOKUP(J138,Country_Codes!$K:$K,1,0)=J138,"Australia State Code Error"),""))))=TRUE,"",IF(L138="US",IFERROR(VLOOKUP(J138,Country_Codes!$B:$B,1,0)=J138,"US State Code Error"),IF(L138="CA",IFERROR(VLOOKUP(J138,Country_Codes!$E:$E,1,0)=J138,"Canada State Code Error"),IF(L138="BR",IFERROR(VLOOKUP(J138,Country_Codes!$H:$H,1,0)=J138,"Brazil State Code Error"),IF(L138="AU",IFERROR(VLOOKUP(J138,Country_Codes!$K:$K,1,0)=J138,"Australia State Code Error"),"")))))</f>
        <v/>
      </c>
      <c r="AB138" s="2" t="str">
        <f t="shared" si="54"/>
        <v/>
      </c>
      <c r="AC138" s="2" t="str" cm="1">
        <f t="array" ref="AC138">IFERROR(_xlfn.IFS(IF(AND(LEN(I138)=0,ISBLANK(I138)=FALSE),"",ISNUMBER(SEARCH(I138,H138))),"City/Postal Code/Country Found in Address",IF(AND(LEN(K138)=0,ISBLANK(K138)=FALSE),"",ISNUMBER(SEARCH(K138,H138))),"City/Postal Code/Country Found in Address",IF(AND(LEN(L138)=0,ISBLANK(L138)=FALSE),"",ISNUMBER(SEARCH(", "&amp;L138,H138))),"City/Postal Code/Country Found in Address",IF(AND(LEN(J138)=0,ISBLANK(J138)=FALSE),"",ISNUMBER(SEARCH(", "&amp;J138,H138))),"City/Postal Code/Country Found in Address",IF(AND(LEN(L138)=0,ISBLANK(L138)=FALSE),"",ISNUMBER(SEARCH(","&amp;L138,H138))),"City/Postal Code/Country Found in Address",IF(AND(LEN(J138)=0,ISBLANK(J138)=FALSE),"",ISNUMBER(SEARCH(","&amp;J138,H138))),"City/Postal Code/Country Found in Address"),"")</f>
        <v/>
      </c>
      <c r="AD138" s="2" t="str">
        <f t="shared" si="55"/>
        <v/>
      </c>
      <c r="AE138" s="2" t="str" cm="1">
        <f t="array" ref="AE138">IFERROR(IF(VLOOKUP(LEFT(M138,MIN(SEARCH({1,2,3,4,5,6,7,8,9,0},M138&amp;{1,2,3,4,5,6,7,8,9,0}))-1),Country_Codes!$N:$N,1,0)&gt;0,"PO Number may be incorrect",""),"")</f>
        <v/>
      </c>
      <c r="AF138" s="2" t="str">
        <f t="shared" si="56"/>
        <v/>
      </c>
      <c r="AG138" s="2" t="str">
        <f t="shared" si="57"/>
        <v/>
      </c>
      <c r="AH138" s="2" t="str">
        <f t="shared" si="58"/>
        <v/>
      </c>
      <c r="AI138" s="2" t="str" cm="1">
        <f t="array" ref="AI138">IF(G138="","",_xlfn.IFNA(_xlfn.IFS(L138=VLOOKUP(L138,Country_Codes!$M:$M,1,0)=TRUE,""),"Please check the country code"))</f>
        <v/>
      </c>
      <c r="AJ138" s="2" t="str">
        <f t="shared" si="59"/>
        <v/>
      </c>
      <c r="AK138" s="2"/>
      <c r="AM138" s="39">
        <f t="shared" si="60"/>
        <v>0</v>
      </c>
      <c r="AN138" s="39">
        <f t="shared" si="61"/>
        <v>0</v>
      </c>
      <c r="AO138" s="39">
        <f t="shared" si="62"/>
        <v>0</v>
      </c>
      <c r="AP138" s="39">
        <f t="shared" si="63"/>
        <v>0</v>
      </c>
      <c r="AQ138" s="39">
        <f t="shared" si="64"/>
        <v>0</v>
      </c>
      <c r="AV138" s="41">
        <v>45590</v>
      </c>
    </row>
    <row r="139" spans="1:48" ht="15.75" x14ac:dyDescent="0.25">
      <c r="A139" s="40">
        <v>46034</v>
      </c>
      <c r="B139" s="11" t="s">
        <v>473</v>
      </c>
      <c r="C139" s="11" t="s">
        <v>11</v>
      </c>
      <c r="D139" s="11" t="s">
        <v>1021</v>
      </c>
      <c r="E139" s="11" t="s">
        <v>2156</v>
      </c>
      <c r="F139" s="11" t="s">
        <v>574</v>
      </c>
      <c r="G139" s="11" t="s">
        <v>571</v>
      </c>
      <c r="H139" s="11" t="s">
        <v>2157</v>
      </c>
      <c r="I139" s="11" t="s">
        <v>2158</v>
      </c>
      <c r="J139" s="11"/>
      <c r="K139" s="11" t="s">
        <v>2159</v>
      </c>
      <c r="L139" s="11" t="s">
        <v>46</v>
      </c>
      <c r="M139" s="11" t="s">
        <v>1461</v>
      </c>
      <c r="N139" s="11"/>
      <c r="O139" s="11" t="s">
        <v>2120</v>
      </c>
      <c r="P139" s="11" t="s">
        <v>2160</v>
      </c>
      <c r="Q139" s="7"/>
      <c r="R139" s="2" t="str">
        <f t="shared" si="49"/>
        <v>Unique Record</v>
      </c>
      <c r="S139" s="2" t="str">
        <f t="shared" si="50"/>
        <v/>
      </c>
      <c r="T139" s="2" t="str">
        <f t="shared" si="51"/>
        <v/>
      </c>
      <c r="U139" s="2" t="str">
        <f t="shared" si="52"/>
        <v/>
      </c>
      <c r="V139" s="2" t="str">
        <f t="shared" si="53"/>
        <v/>
      </c>
      <c r="W139" s="2" t="str">
        <f t="shared" si="65"/>
        <v/>
      </c>
      <c r="X139" s="2" t="str" cm="1">
        <f t="array" ref="X139">IF((SUMPRODUCT(--ISNUMBER(SEARCH({"!","@","#","$","%","^","&amp;","~*","(",")","_","+","=","{","}","[","]","|","\",":",";","'","""","&lt;","&gt;",",",".","~?","/","~~","`"}, I139)))&gt;0)=TRUE,"Special Characters Found in City","")</f>
        <v/>
      </c>
      <c r="Y139" s="2" t="str" cm="1">
        <f t="array" ref="Y139">IF((SUMPRODUCT(--ISNUMBER(SEARCH({"!","@","#","$","%","^","~*","(",")","_","+","=","{","}","[","]","|","\",":",";","'","""","&lt;","&gt;","~?","/","~~","`"},F139)))&gt;0)=TRUE,"Special Characters Found in Account field","")</f>
        <v/>
      </c>
      <c r="Z139" s="2" t="str" cm="1">
        <f t="array" ref="Z139">IF(SUM(--ISNUMBER(SEARCH({1,2,3,4,5,6,7,8,9,0},MID(H139,(SEARCH(" E ",H139)-1),1))))+SUM(--ISNUMBER(SEARCH({1,2,3,4,5,6,7,8,9,0},MID(H139,(SEARCH(" E ",H139)+3),1))))=2,"",IF(SUM(--ISNUMBER(SEARCH({"Parte E","Apoquindo N"},H139)))&gt;0,"",IF(OR(RIGHT(H139,3)=" NE",RIGHT(H139,3)=" NW",RIGHT(H139,3)=" SW",RIGHT(H139,3)=" SE",RIGHT(H139,2)=" N",RIGHT(H139,2)=" E",RIGHT(H139,2)=" W",RIGHT(H139,2)=" S",LEFT(H139,3)="NE ",LEFT(H139,3)="NW ",LEFT(H139,3)="SW ",LEFT(H139,3)="SE ",LEFT(H139,2)="N ",LEFT(H139,2)="E ",LEFT(H139,2)="W ",LEFT(H139,2)="S "),"Directional Check",IF(SUM(--ISNUMBER(SEARCH({" N "," E "," W "," S "," NE "," NW "," SW "," SE ","N.E","N.W","S.W","S.E","E.","N.","S.","W."},H139)))&gt;0,"Directional Check",IF(SUM(--ISNUMBER(SEARCH({1,2,3,4,5,6,7,8,9,0},MID(H139,(SEARCH("nd ",H139)-1),1))))+SUM(--ISNUMBER(SEARCH({1,2,3,4,5,6,7,8,9,0},MID(H139,(SEARCH("rd ",H139)-1),1)))+SUM(--ISNUMBER(SEARCH({1,2,3,4,5,6,7,8,9,0},MID(H139,(SEARCH("st ",H139)-1),1))))+SUM(--ISNUMBER(SEARCH({1,2,3,4,5,6,7,8,9,0},MID(H139,(SEARCH("th ",H139)-1),1)))))&gt;0,"","")))))</f>
        <v/>
      </c>
      <c r="AA139" s="2" t="str">
        <f>IF(IF(L139="US",IFERROR(VLOOKUP(J139,Country_Codes!$B:$B,1,0)=J139,"US State Code Error"),IF(L139="CA",IFERROR(VLOOKUP(J139,Country_Codes!$E:$E,1,0)=J139,"Canada State Code Error"),IF(L139="BR",IFERROR(VLOOKUP(J139,Country_Codes!$H:$H,1,0)=J139,"Brazil State Code Error"),IF(L139="AU",IFERROR(VLOOKUP(J139,Country_Codes!$K:$K,1,0)=J139,"Australia State Code Error"),""))))=TRUE,"",IF(L139="US",IFERROR(VLOOKUP(J139,Country_Codes!$B:$B,1,0)=J139,"US State Code Error"),IF(L139="CA",IFERROR(VLOOKUP(J139,Country_Codes!$E:$E,1,0)=J139,"Canada State Code Error"),IF(L139="BR",IFERROR(VLOOKUP(J139,Country_Codes!$H:$H,1,0)=J139,"Brazil State Code Error"),IF(L139="AU",IFERROR(VLOOKUP(J139,Country_Codes!$K:$K,1,0)=J139,"Australia State Code Error"),"")))))</f>
        <v/>
      </c>
      <c r="AB139" s="2" t="str">
        <f t="shared" si="54"/>
        <v/>
      </c>
      <c r="AC139" s="2" t="str" cm="1">
        <f t="array" ref="AC139">IFERROR(_xlfn.IFS(IF(AND(LEN(I139)=0,ISBLANK(I139)=FALSE),"",ISNUMBER(SEARCH(I139,H139))),"City/Postal Code/Country Found in Address",IF(AND(LEN(K139)=0,ISBLANK(K139)=FALSE),"",ISNUMBER(SEARCH(K139,H139))),"City/Postal Code/Country Found in Address",IF(AND(LEN(L139)=0,ISBLANK(L139)=FALSE),"",ISNUMBER(SEARCH(", "&amp;L139,H139))),"City/Postal Code/Country Found in Address",IF(AND(LEN(J139)=0,ISBLANK(J139)=FALSE),"",ISNUMBER(SEARCH(", "&amp;J139,H139))),"City/Postal Code/Country Found in Address",IF(AND(LEN(L139)=0,ISBLANK(L139)=FALSE),"",ISNUMBER(SEARCH(","&amp;L139,H139))),"City/Postal Code/Country Found in Address",IF(AND(LEN(J139)=0,ISBLANK(J139)=FALSE),"",ISNUMBER(SEARCH(","&amp;J139,H139))),"City/Postal Code/Country Found in Address"),"")</f>
        <v/>
      </c>
      <c r="AD139" s="2" t="str">
        <f t="shared" si="55"/>
        <v/>
      </c>
      <c r="AE139" s="2" t="str" cm="1">
        <f t="array" ref="AE139">IFERROR(IF(VLOOKUP(LEFT(M139,MIN(SEARCH({1,2,3,4,5,6,7,8,9,0},M139&amp;{1,2,3,4,5,6,7,8,9,0}))-1),Country_Codes!$N:$N,1,0)&gt;0,"PO Number may be incorrect",""),"")</f>
        <v/>
      </c>
      <c r="AF139" s="2" t="str">
        <f t="shared" si="56"/>
        <v/>
      </c>
      <c r="AG139" s="2" t="str">
        <f t="shared" si="57"/>
        <v/>
      </c>
      <c r="AH139" s="2" t="str">
        <f t="shared" si="58"/>
        <v/>
      </c>
      <c r="AI139" s="2" t="str" cm="1">
        <f t="array" ref="AI139">IF(G139="","",_xlfn.IFNA(_xlfn.IFS(L139=VLOOKUP(L139,Country_Codes!$M:$M,1,0)=TRUE,""),"Please check the country code"))</f>
        <v/>
      </c>
      <c r="AJ139" s="2" t="str">
        <f t="shared" si="59"/>
        <v/>
      </c>
      <c r="AK139" s="2"/>
      <c r="AM139" s="39">
        <f t="shared" si="60"/>
        <v>0</v>
      </c>
      <c r="AN139" s="39">
        <f t="shared" si="61"/>
        <v>0</v>
      </c>
      <c r="AO139" s="39">
        <f t="shared" si="62"/>
        <v>0</v>
      </c>
      <c r="AP139" s="39">
        <f t="shared" si="63"/>
        <v>0</v>
      </c>
      <c r="AQ139" s="39">
        <f t="shared" si="64"/>
        <v>0</v>
      </c>
      <c r="AV139" s="41">
        <v>45591</v>
      </c>
    </row>
    <row r="140" spans="1:48" ht="15.75" x14ac:dyDescent="0.25">
      <c r="A140" s="40">
        <v>46099</v>
      </c>
      <c r="B140" s="11" t="s">
        <v>473</v>
      </c>
      <c r="C140" s="11" t="s">
        <v>3</v>
      </c>
      <c r="D140" s="11" t="s">
        <v>2161</v>
      </c>
      <c r="E140" s="11" t="s">
        <v>613</v>
      </c>
      <c r="F140" s="11" t="s">
        <v>531</v>
      </c>
      <c r="G140" s="11" t="s">
        <v>494</v>
      </c>
      <c r="H140" s="11" t="s">
        <v>2162</v>
      </c>
      <c r="I140" s="11" t="s">
        <v>2163</v>
      </c>
      <c r="J140" s="11" t="s">
        <v>147</v>
      </c>
      <c r="K140" s="11" t="s">
        <v>2164</v>
      </c>
      <c r="L140" s="11" t="s">
        <v>57</v>
      </c>
      <c r="M140" s="11" t="s">
        <v>2165</v>
      </c>
      <c r="N140" s="11"/>
      <c r="O140" s="11" t="s">
        <v>2166</v>
      </c>
      <c r="P140" s="11" t="s">
        <v>2167</v>
      </c>
      <c r="Q140" s="7"/>
      <c r="R140" s="2" t="str">
        <f t="shared" si="49"/>
        <v>Unique Record</v>
      </c>
      <c r="S140" s="2" t="str">
        <f t="shared" si="50"/>
        <v/>
      </c>
      <c r="T140" s="2" t="str">
        <f t="shared" si="51"/>
        <v/>
      </c>
      <c r="U140" s="2" t="str">
        <f t="shared" si="52"/>
        <v/>
      </c>
      <c r="V140" s="2" t="str">
        <f t="shared" si="53"/>
        <v/>
      </c>
      <c r="W140" s="2" t="str">
        <f t="shared" si="65"/>
        <v/>
      </c>
      <c r="X140" s="2" t="str" cm="1">
        <f t="array" ref="X140">IF((SUMPRODUCT(--ISNUMBER(SEARCH({"!","@","#","$","%","^","&amp;","~*","(",")","_","+","=","{","}","[","]","|","\",":",";","'","""","&lt;","&gt;",",",".","~?","/","~~","`"}, I140)))&gt;0)=TRUE,"Special Characters Found in City","")</f>
        <v/>
      </c>
      <c r="Y140" s="2" t="str" cm="1">
        <f t="array" ref="Y140">IF((SUMPRODUCT(--ISNUMBER(SEARCH({"!","@","#","$","%","^","~*","(",")","_","+","=","{","}","[","]","|","\",":",";","'","""","&lt;","&gt;","~?","/","~~","`"},F140)))&gt;0)=TRUE,"Special Characters Found in Account field","")</f>
        <v/>
      </c>
      <c r="Z140" s="2" t="str" cm="1">
        <f t="array" ref="Z140">IF(SUM(--ISNUMBER(SEARCH({1,2,3,4,5,6,7,8,9,0},MID(H140,(SEARCH(" E ",H140)-1),1))))+SUM(--ISNUMBER(SEARCH({1,2,3,4,5,6,7,8,9,0},MID(H140,(SEARCH(" E ",H140)+3),1))))=2,"",IF(SUM(--ISNUMBER(SEARCH({"Parte E","Apoquindo N"},H140)))&gt;0,"",IF(OR(RIGHT(H140,3)=" NE",RIGHT(H140,3)=" NW",RIGHT(H140,3)=" SW",RIGHT(H140,3)=" SE",RIGHT(H140,2)=" N",RIGHT(H140,2)=" E",RIGHT(H140,2)=" W",RIGHT(H140,2)=" S",LEFT(H140,3)="NE ",LEFT(H140,3)="NW ",LEFT(H140,3)="SW ",LEFT(H140,3)="SE ",LEFT(H140,2)="N ",LEFT(H140,2)="E ",LEFT(H140,2)="W ",LEFT(H140,2)="S "),"Directional Check",IF(SUM(--ISNUMBER(SEARCH({" N "," E "," W "," S "," NE "," NW "," SW "," SE ","N.E","N.W","S.W","S.E","E.","N.","S.","W."},H140)))&gt;0,"Directional Check",IF(SUM(--ISNUMBER(SEARCH({1,2,3,4,5,6,7,8,9,0},MID(H140,(SEARCH("nd ",H140)-1),1))))+SUM(--ISNUMBER(SEARCH({1,2,3,4,5,6,7,8,9,0},MID(H140,(SEARCH("rd ",H140)-1),1)))+SUM(--ISNUMBER(SEARCH({1,2,3,4,5,6,7,8,9,0},MID(H140,(SEARCH("st ",H140)-1),1))))+SUM(--ISNUMBER(SEARCH({1,2,3,4,5,6,7,8,9,0},MID(H140,(SEARCH("th ",H140)-1),1)))))&gt;0,"","")))))</f>
        <v/>
      </c>
      <c r="AA140" s="2" t="str">
        <f>IF(IF(L140="US",IFERROR(VLOOKUP(J140,Country_Codes!$B:$B,1,0)=J140,"US State Code Error"),IF(L140="CA",IFERROR(VLOOKUP(J140,Country_Codes!$E:$E,1,0)=J140,"Canada State Code Error"),IF(L140="BR",IFERROR(VLOOKUP(J140,Country_Codes!$H:$H,1,0)=J140,"Brazil State Code Error"),IF(L140="AU",IFERROR(VLOOKUP(J140,Country_Codes!$K:$K,1,0)=J140,"Australia State Code Error"),""))))=TRUE,"",IF(L140="US",IFERROR(VLOOKUP(J140,Country_Codes!$B:$B,1,0)=J140,"US State Code Error"),IF(L140="CA",IFERROR(VLOOKUP(J140,Country_Codes!$E:$E,1,0)=J140,"Canada State Code Error"),IF(L140="BR",IFERROR(VLOOKUP(J140,Country_Codes!$H:$H,1,0)=J140,"Brazil State Code Error"),IF(L140="AU",IFERROR(VLOOKUP(J140,Country_Codes!$K:$K,1,0)=J140,"Australia State Code Error"),"")))))</f>
        <v/>
      </c>
      <c r="AB140" s="2" t="str">
        <f t="shared" si="54"/>
        <v/>
      </c>
      <c r="AC140" s="2" t="str" cm="1">
        <f t="array" ref="AC140">IFERROR(_xlfn.IFS(IF(AND(LEN(I140)=0,ISBLANK(I140)=FALSE),"",ISNUMBER(SEARCH(I140,H140))),"City/Postal Code/Country Found in Address",IF(AND(LEN(K140)=0,ISBLANK(K140)=FALSE),"",ISNUMBER(SEARCH(K140,H140))),"City/Postal Code/Country Found in Address",IF(AND(LEN(L140)=0,ISBLANK(L140)=FALSE),"",ISNUMBER(SEARCH(", "&amp;L140,H140))),"City/Postal Code/Country Found in Address",IF(AND(LEN(J140)=0,ISBLANK(J140)=FALSE),"",ISNUMBER(SEARCH(", "&amp;J140,H140))),"City/Postal Code/Country Found in Address",IF(AND(LEN(L140)=0,ISBLANK(L140)=FALSE),"",ISNUMBER(SEARCH(","&amp;L140,H140))),"City/Postal Code/Country Found in Address",IF(AND(LEN(J140)=0,ISBLANK(J140)=FALSE),"",ISNUMBER(SEARCH(","&amp;J140,H140))),"City/Postal Code/Country Found in Address"),"")</f>
        <v/>
      </c>
      <c r="AD140" s="2" t="str">
        <f t="shared" si="55"/>
        <v/>
      </c>
      <c r="AE140" s="2" t="str" cm="1">
        <f t="array" ref="AE140">IFERROR(IF(VLOOKUP(LEFT(M140,MIN(SEARCH({1,2,3,4,5,6,7,8,9,0},M140&amp;{1,2,3,4,5,6,7,8,9,0}))-1),Country_Codes!$N:$N,1,0)&gt;0,"PO Number may be incorrect",""),"")</f>
        <v/>
      </c>
      <c r="AF140" s="2" t="str">
        <f t="shared" si="56"/>
        <v/>
      </c>
      <c r="AG140" s="2" t="str">
        <f t="shared" si="57"/>
        <v/>
      </c>
      <c r="AH140" s="2" t="str">
        <f t="shared" si="58"/>
        <v/>
      </c>
      <c r="AI140" s="2" t="str" cm="1">
        <f t="array" ref="AI140">IF(G140="","",_xlfn.IFNA(_xlfn.IFS(L140=VLOOKUP(L140,Country_Codes!$M:$M,1,0)=TRUE,""),"Please check the country code"))</f>
        <v/>
      </c>
      <c r="AJ140" s="2" t="str">
        <f t="shared" si="59"/>
        <v/>
      </c>
      <c r="AK140" s="2"/>
      <c r="AM140" s="39">
        <f t="shared" si="60"/>
        <v>0</v>
      </c>
      <c r="AN140" s="39">
        <f t="shared" si="61"/>
        <v>0</v>
      </c>
      <c r="AO140" s="39">
        <f t="shared" si="62"/>
        <v>0</v>
      </c>
      <c r="AP140" s="39">
        <f t="shared" si="63"/>
        <v>0</v>
      </c>
      <c r="AQ140" s="39">
        <f t="shared" si="64"/>
        <v>0</v>
      </c>
      <c r="AV140" s="41">
        <v>45592</v>
      </c>
    </row>
    <row r="141" spans="1:48" ht="15.75" x14ac:dyDescent="0.25">
      <c r="A141" s="40">
        <v>45970</v>
      </c>
      <c r="B141" s="11" t="s">
        <v>1581</v>
      </c>
      <c r="C141" s="11" t="s">
        <v>9</v>
      </c>
      <c r="D141" s="11" t="s">
        <v>689</v>
      </c>
      <c r="E141" s="11" t="s">
        <v>2168</v>
      </c>
      <c r="F141" s="11" t="s">
        <v>594</v>
      </c>
      <c r="G141" s="11" t="s">
        <v>584</v>
      </c>
      <c r="H141" s="11" t="s">
        <v>2169</v>
      </c>
      <c r="I141" s="11" t="s">
        <v>2170</v>
      </c>
      <c r="J141" s="11" t="s">
        <v>147</v>
      </c>
      <c r="K141" s="11" t="s">
        <v>2171</v>
      </c>
      <c r="L141" s="11" t="s">
        <v>57</v>
      </c>
      <c r="M141" s="11" t="s">
        <v>869</v>
      </c>
      <c r="N141" s="11"/>
      <c r="O141" s="11" t="s">
        <v>898</v>
      </c>
      <c r="P141" s="11" t="s">
        <v>2172</v>
      </c>
      <c r="Q141" s="7"/>
      <c r="R141" s="2" t="str">
        <f t="shared" si="49"/>
        <v>Unique Record</v>
      </c>
      <c r="S141" s="2" t="str">
        <f t="shared" si="50"/>
        <v/>
      </c>
      <c r="T141" s="2" t="str">
        <f t="shared" si="51"/>
        <v/>
      </c>
      <c r="U141" s="2" t="str">
        <f t="shared" si="52"/>
        <v/>
      </c>
      <c r="V141" s="2" t="str">
        <f t="shared" si="53"/>
        <v/>
      </c>
      <c r="W141" s="2" t="str">
        <f t="shared" si="65"/>
        <v/>
      </c>
      <c r="X141" s="2" t="str" cm="1">
        <f t="array" ref="X141">IF((SUMPRODUCT(--ISNUMBER(SEARCH({"!","@","#","$","%","^","&amp;","~*","(",")","_","+","=","{","}","[","]","|","\",":",";","'","""","&lt;","&gt;",",",".","~?","/","~~","`"}, I141)))&gt;0)=TRUE,"Special Characters Found in City","")</f>
        <v/>
      </c>
      <c r="Y141" s="2" t="str" cm="1">
        <f t="array" ref="Y141">IF((SUMPRODUCT(--ISNUMBER(SEARCH({"!","@","#","$","%","^","~*","(",")","_","+","=","{","}","[","]","|","\",":",";","'","""","&lt;","&gt;","~?","/","~~","`"},F141)))&gt;0)=TRUE,"Special Characters Found in Account field","")</f>
        <v/>
      </c>
      <c r="Z141" s="2" t="str" cm="1">
        <f t="array" ref="Z141">IF(SUM(--ISNUMBER(SEARCH({1,2,3,4,5,6,7,8,9,0},MID(H141,(SEARCH(" E ",H141)-1),1))))+SUM(--ISNUMBER(SEARCH({1,2,3,4,5,6,7,8,9,0},MID(H141,(SEARCH(" E ",H141)+3),1))))=2,"",IF(SUM(--ISNUMBER(SEARCH({"Parte E","Apoquindo N"},H141)))&gt;0,"",IF(OR(RIGHT(H141,3)=" NE",RIGHT(H141,3)=" NW",RIGHT(H141,3)=" SW",RIGHT(H141,3)=" SE",RIGHT(H141,2)=" N",RIGHT(H141,2)=" E",RIGHT(H141,2)=" W",RIGHT(H141,2)=" S",LEFT(H141,3)="NE ",LEFT(H141,3)="NW ",LEFT(H141,3)="SW ",LEFT(H141,3)="SE ",LEFT(H141,2)="N ",LEFT(H141,2)="E ",LEFT(H141,2)="W ",LEFT(H141,2)="S "),"Directional Check",IF(SUM(--ISNUMBER(SEARCH({" N "," E "," W "," S "," NE "," NW "," SW "," SE ","N.E","N.W","S.W","S.E","E.","N.","S.","W."},H141)))&gt;0,"Directional Check",IF(SUM(--ISNUMBER(SEARCH({1,2,3,4,5,6,7,8,9,0},MID(H141,(SEARCH("nd ",H141)-1),1))))+SUM(--ISNUMBER(SEARCH({1,2,3,4,5,6,7,8,9,0},MID(H141,(SEARCH("rd ",H141)-1),1)))+SUM(--ISNUMBER(SEARCH({1,2,3,4,5,6,7,8,9,0},MID(H141,(SEARCH("st ",H141)-1),1))))+SUM(--ISNUMBER(SEARCH({1,2,3,4,5,6,7,8,9,0},MID(H141,(SEARCH("th ",H141)-1),1)))))&gt;0,"","")))))</f>
        <v/>
      </c>
      <c r="AA141" s="2" t="str">
        <f>IF(IF(L141="US",IFERROR(VLOOKUP(J141,Country_Codes!$B:$B,1,0)=J141,"US State Code Error"),IF(L141="CA",IFERROR(VLOOKUP(J141,Country_Codes!$E:$E,1,0)=J141,"Canada State Code Error"),IF(L141="BR",IFERROR(VLOOKUP(J141,Country_Codes!$H:$H,1,0)=J141,"Brazil State Code Error"),IF(L141="AU",IFERROR(VLOOKUP(J141,Country_Codes!$K:$K,1,0)=J141,"Australia State Code Error"),""))))=TRUE,"",IF(L141="US",IFERROR(VLOOKUP(J141,Country_Codes!$B:$B,1,0)=J141,"US State Code Error"),IF(L141="CA",IFERROR(VLOOKUP(J141,Country_Codes!$E:$E,1,0)=J141,"Canada State Code Error"),IF(L141="BR",IFERROR(VLOOKUP(J141,Country_Codes!$H:$H,1,0)=J141,"Brazil State Code Error"),IF(L141="AU",IFERROR(VLOOKUP(J141,Country_Codes!$K:$K,1,0)=J141,"Australia State Code Error"),"")))))</f>
        <v/>
      </c>
      <c r="AB141" s="2" t="str">
        <f t="shared" si="54"/>
        <v/>
      </c>
      <c r="AC141" s="2" t="str" cm="1">
        <f t="array" ref="AC141">IFERROR(_xlfn.IFS(IF(AND(LEN(I141)=0,ISBLANK(I141)=FALSE),"",ISNUMBER(SEARCH(I141,H141))),"City/Postal Code/Country Found in Address",IF(AND(LEN(K141)=0,ISBLANK(K141)=FALSE),"",ISNUMBER(SEARCH(K141,H141))),"City/Postal Code/Country Found in Address",IF(AND(LEN(L141)=0,ISBLANK(L141)=FALSE),"",ISNUMBER(SEARCH(", "&amp;L141,H141))),"City/Postal Code/Country Found in Address",IF(AND(LEN(J141)=0,ISBLANK(J141)=FALSE),"",ISNUMBER(SEARCH(", "&amp;J141,H141))),"City/Postal Code/Country Found in Address",IF(AND(LEN(L141)=0,ISBLANK(L141)=FALSE),"",ISNUMBER(SEARCH(","&amp;L141,H141))),"City/Postal Code/Country Found in Address",IF(AND(LEN(J141)=0,ISBLANK(J141)=FALSE),"",ISNUMBER(SEARCH(","&amp;J141,H141))),"City/Postal Code/Country Found in Address"),"")</f>
        <v/>
      </c>
      <c r="AD141" s="2" t="str">
        <f t="shared" si="55"/>
        <v/>
      </c>
      <c r="AE141" s="2" t="str" cm="1">
        <f t="array" ref="AE141">IFERROR(IF(VLOOKUP(LEFT(M141,MIN(SEARCH({1,2,3,4,5,6,7,8,9,0},M141&amp;{1,2,3,4,5,6,7,8,9,0}))-1),Country_Codes!$N:$N,1,0)&gt;0,"PO Number may be incorrect",""),"")</f>
        <v/>
      </c>
      <c r="AF141" s="2" t="str">
        <f t="shared" si="56"/>
        <v/>
      </c>
      <c r="AG141" s="2" t="str">
        <f t="shared" si="57"/>
        <v/>
      </c>
      <c r="AH141" s="2" t="str">
        <f t="shared" si="58"/>
        <v/>
      </c>
      <c r="AI141" s="2" t="str" cm="1">
        <f t="array" ref="AI141">IF(G141="","",_xlfn.IFNA(_xlfn.IFS(L141=VLOOKUP(L141,Country_Codes!$M:$M,1,0)=TRUE,""),"Please check the country code"))</f>
        <v/>
      </c>
      <c r="AJ141" s="2" t="str">
        <f t="shared" si="59"/>
        <v/>
      </c>
      <c r="AK141" s="2"/>
      <c r="AM141" s="39">
        <f t="shared" si="60"/>
        <v>0</v>
      </c>
      <c r="AN141" s="39">
        <f t="shared" si="61"/>
        <v>0</v>
      </c>
      <c r="AO141" s="39">
        <f t="shared" si="62"/>
        <v>0</v>
      </c>
      <c r="AP141" s="39">
        <f t="shared" si="63"/>
        <v>0</v>
      </c>
      <c r="AQ141" s="39">
        <f t="shared" si="64"/>
        <v>0</v>
      </c>
      <c r="AV141" s="41">
        <v>45593</v>
      </c>
    </row>
    <row r="142" spans="1:48" ht="15.75" x14ac:dyDescent="0.25">
      <c r="A142" s="40">
        <v>45490</v>
      </c>
      <c r="B142" s="11" t="s">
        <v>475</v>
      </c>
      <c r="C142" s="11" t="s">
        <v>11</v>
      </c>
      <c r="D142" s="11" t="s">
        <v>868</v>
      </c>
      <c r="E142" s="11" t="s">
        <v>2173</v>
      </c>
      <c r="F142" s="11" t="s">
        <v>574</v>
      </c>
      <c r="G142" s="11" t="s">
        <v>571</v>
      </c>
      <c r="H142" s="11" t="s">
        <v>2174</v>
      </c>
      <c r="I142" s="11" t="s">
        <v>2175</v>
      </c>
      <c r="J142" s="11" t="s">
        <v>147</v>
      </c>
      <c r="K142" s="11" t="s">
        <v>2176</v>
      </c>
      <c r="L142" s="11" t="s">
        <v>57</v>
      </c>
      <c r="M142" s="11" t="s">
        <v>648</v>
      </c>
      <c r="N142" s="11"/>
      <c r="O142" s="11" t="s">
        <v>1309</v>
      </c>
      <c r="P142" s="11" t="s">
        <v>2177</v>
      </c>
      <c r="Q142" s="7"/>
      <c r="R142" s="2" t="str">
        <f t="shared" si="49"/>
        <v>Unique Record</v>
      </c>
      <c r="S142" s="2" t="str">
        <f t="shared" si="50"/>
        <v/>
      </c>
      <c r="T142" s="2" t="str">
        <f t="shared" si="51"/>
        <v/>
      </c>
      <c r="U142" s="2" t="str">
        <f t="shared" si="52"/>
        <v/>
      </c>
      <c r="V142" s="2" t="str">
        <f t="shared" si="53"/>
        <v/>
      </c>
      <c r="W142" s="2" t="str">
        <f t="shared" si="65"/>
        <v/>
      </c>
      <c r="X142" s="2" t="str" cm="1">
        <f t="array" ref="X142">IF((SUMPRODUCT(--ISNUMBER(SEARCH({"!","@","#","$","%","^","&amp;","~*","(",")","_","+","=","{","}","[","]","|","\",":",";","'","""","&lt;","&gt;",",",".","~?","/","~~","`"}, I142)))&gt;0)=TRUE,"Special Characters Found in City","")</f>
        <v/>
      </c>
      <c r="Y142" s="2" t="str" cm="1">
        <f t="array" ref="Y142">IF((SUMPRODUCT(--ISNUMBER(SEARCH({"!","@","#","$","%","^","~*","(",")","_","+","=","{","}","[","]","|","\",":",";","'","""","&lt;","&gt;","~?","/","~~","`"},F142)))&gt;0)=TRUE,"Special Characters Found in Account field","")</f>
        <v/>
      </c>
      <c r="Z142" s="2" t="str" cm="1">
        <f t="array" ref="Z142">IF(SUM(--ISNUMBER(SEARCH({1,2,3,4,5,6,7,8,9,0},MID(H142,(SEARCH(" E ",H142)-1),1))))+SUM(--ISNUMBER(SEARCH({1,2,3,4,5,6,7,8,9,0},MID(H142,(SEARCH(" E ",H142)+3),1))))=2,"",IF(SUM(--ISNUMBER(SEARCH({"Parte E","Apoquindo N"},H142)))&gt;0,"",IF(OR(RIGHT(H142,3)=" NE",RIGHT(H142,3)=" NW",RIGHT(H142,3)=" SW",RIGHT(H142,3)=" SE",RIGHT(H142,2)=" N",RIGHT(H142,2)=" E",RIGHT(H142,2)=" W",RIGHT(H142,2)=" S",LEFT(H142,3)="NE ",LEFT(H142,3)="NW ",LEFT(H142,3)="SW ",LEFT(H142,3)="SE ",LEFT(H142,2)="N ",LEFT(H142,2)="E ",LEFT(H142,2)="W ",LEFT(H142,2)="S "),"Directional Check",IF(SUM(--ISNUMBER(SEARCH({" N "," E "," W "," S "," NE "," NW "," SW "," SE ","N.E","N.W","S.W","S.E","E.","N.","S.","W."},H142)))&gt;0,"Directional Check",IF(SUM(--ISNUMBER(SEARCH({1,2,3,4,5,6,7,8,9,0},MID(H142,(SEARCH("nd ",H142)-1),1))))+SUM(--ISNUMBER(SEARCH({1,2,3,4,5,6,7,8,9,0},MID(H142,(SEARCH("rd ",H142)-1),1)))+SUM(--ISNUMBER(SEARCH({1,2,3,4,5,6,7,8,9,0},MID(H142,(SEARCH("st ",H142)-1),1))))+SUM(--ISNUMBER(SEARCH({1,2,3,4,5,6,7,8,9,0},MID(H142,(SEARCH("th ",H142)-1),1)))))&gt;0,"","")))))</f>
        <v/>
      </c>
      <c r="AA142" s="2" t="str">
        <f>IF(IF(L142="US",IFERROR(VLOOKUP(J142,Country_Codes!$B:$B,1,0)=J142,"US State Code Error"),IF(L142="CA",IFERROR(VLOOKUP(J142,Country_Codes!$E:$E,1,0)=J142,"Canada State Code Error"),IF(L142="BR",IFERROR(VLOOKUP(J142,Country_Codes!$H:$H,1,0)=J142,"Brazil State Code Error"),IF(L142="AU",IFERROR(VLOOKUP(J142,Country_Codes!$K:$K,1,0)=J142,"Australia State Code Error"),""))))=TRUE,"",IF(L142="US",IFERROR(VLOOKUP(J142,Country_Codes!$B:$B,1,0)=J142,"US State Code Error"),IF(L142="CA",IFERROR(VLOOKUP(J142,Country_Codes!$E:$E,1,0)=J142,"Canada State Code Error"),IF(L142="BR",IFERROR(VLOOKUP(J142,Country_Codes!$H:$H,1,0)=J142,"Brazil State Code Error"),IF(L142="AU",IFERROR(VLOOKUP(J142,Country_Codes!$K:$K,1,0)=J142,"Australia State Code Error"),"")))))</f>
        <v/>
      </c>
      <c r="AB142" s="2" t="str">
        <f t="shared" si="54"/>
        <v/>
      </c>
      <c r="AC142" s="2" t="str" cm="1">
        <f t="array" ref="AC142">IFERROR(_xlfn.IFS(IF(AND(LEN(I142)=0,ISBLANK(I142)=FALSE),"",ISNUMBER(SEARCH(I142,H142))),"City/Postal Code/Country Found in Address",IF(AND(LEN(K142)=0,ISBLANK(K142)=FALSE),"",ISNUMBER(SEARCH(K142,H142))),"City/Postal Code/Country Found in Address",IF(AND(LEN(L142)=0,ISBLANK(L142)=FALSE),"",ISNUMBER(SEARCH(", "&amp;L142,H142))),"City/Postal Code/Country Found in Address",IF(AND(LEN(J142)=0,ISBLANK(J142)=FALSE),"",ISNUMBER(SEARCH(", "&amp;J142,H142))),"City/Postal Code/Country Found in Address",IF(AND(LEN(L142)=0,ISBLANK(L142)=FALSE),"",ISNUMBER(SEARCH(","&amp;L142,H142))),"City/Postal Code/Country Found in Address",IF(AND(LEN(J142)=0,ISBLANK(J142)=FALSE),"",ISNUMBER(SEARCH(","&amp;J142,H142))),"City/Postal Code/Country Found in Address"),"")</f>
        <v/>
      </c>
      <c r="AD142" s="2" t="str">
        <f t="shared" si="55"/>
        <v/>
      </c>
      <c r="AE142" s="2" t="str" cm="1">
        <f t="array" ref="AE142">IFERROR(IF(VLOOKUP(LEFT(M142,MIN(SEARCH({1,2,3,4,5,6,7,8,9,0},M142&amp;{1,2,3,4,5,6,7,8,9,0}))-1),Country_Codes!$N:$N,1,0)&gt;0,"PO Number may be incorrect",""),"")</f>
        <v/>
      </c>
      <c r="AF142" s="2" t="str">
        <f t="shared" si="56"/>
        <v/>
      </c>
      <c r="AG142" s="2" t="str">
        <f t="shared" si="57"/>
        <v/>
      </c>
      <c r="AH142" s="2" t="str">
        <f t="shared" si="58"/>
        <v/>
      </c>
      <c r="AI142" s="2" t="str" cm="1">
        <f t="array" ref="AI142">IF(G142="","",_xlfn.IFNA(_xlfn.IFS(L142=VLOOKUP(L142,Country_Codes!$M:$M,1,0)=TRUE,""),"Please check the country code"))</f>
        <v/>
      </c>
      <c r="AJ142" s="2" t="str">
        <f t="shared" si="59"/>
        <v/>
      </c>
      <c r="AK142" s="2"/>
      <c r="AM142" s="39">
        <f t="shared" si="60"/>
        <v>0</v>
      </c>
      <c r="AN142" s="39">
        <f t="shared" si="61"/>
        <v>0</v>
      </c>
      <c r="AO142" s="39">
        <f t="shared" si="62"/>
        <v>0</v>
      </c>
      <c r="AP142" s="39">
        <f t="shared" si="63"/>
        <v>0</v>
      </c>
      <c r="AQ142" s="39">
        <f t="shared" si="64"/>
        <v>0</v>
      </c>
      <c r="AV142" s="41">
        <v>45594</v>
      </c>
    </row>
    <row r="143" spans="1:48" ht="15.75" x14ac:dyDescent="0.25">
      <c r="A143" s="40">
        <v>45852</v>
      </c>
      <c r="B143" s="11" t="s">
        <v>475</v>
      </c>
      <c r="C143" s="11" t="s">
        <v>3</v>
      </c>
      <c r="D143" s="11" t="s">
        <v>1249</v>
      </c>
      <c r="E143" s="11" t="s">
        <v>2178</v>
      </c>
      <c r="F143" s="11" t="s">
        <v>576</v>
      </c>
      <c r="G143" s="11" t="s">
        <v>495</v>
      </c>
      <c r="H143" s="11" t="s">
        <v>2179</v>
      </c>
      <c r="I143" s="11" t="s">
        <v>2180</v>
      </c>
      <c r="J143" s="11" t="s">
        <v>147</v>
      </c>
      <c r="K143" s="11" t="s">
        <v>2181</v>
      </c>
      <c r="L143" s="11" t="s">
        <v>57</v>
      </c>
      <c r="M143" s="11" t="s">
        <v>2182</v>
      </c>
      <c r="N143" s="11"/>
      <c r="O143" s="11" t="s">
        <v>2183</v>
      </c>
      <c r="P143" s="11" t="s">
        <v>2184</v>
      </c>
      <c r="Q143" s="7"/>
      <c r="R143" s="2" t="str">
        <f t="shared" si="49"/>
        <v>Unique Record</v>
      </c>
      <c r="S143" s="2" t="str">
        <f t="shared" si="50"/>
        <v/>
      </c>
      <c r="T143" s="2" t="str">
        <f t="shared" si="51"/>
        <v/>
      </c>
      <c r="U143" s="2" t="str">
        <f t="shared" si="52"/>
        <v/>
      </c>
      <c r="V143" s="2" t="str">
        <f t="shared" si="53"/>
        <v/>
      </c>
      <c r="W143" s="2" t="str">
        <f t="shared" si="65"/>
        <v/>
      </c>
      <c r="X143" s="2" t="str" cm="1">
        <f t="array" ref="X143">IF((SUMPRODUCT(--ISNUMBER(SEARCH({"!","@","#","$","%","^","&amp;","~*","(",")","_","+","=","{","}","[","]","|","\",":",";","'","""","&lt;","&gt;",",",".","~?","/","~~","`"}, I143)))&gt;0)=TRUE,"Special Characters Found in City","")</f>
        <v/>
      </c>
      <c r="Y143" s="2" t="str" cm="1">
        <f t="array" ref="Y143">IF((SUMPRODUCT(--ISNUMBER(SEARCH({"!","@","#","$","%","^","~*","(",")","_","+","=","{","}","[","]","|","\",":",";","'","""","&lt;","&gt;","~?","/","~~","`"},F143)))&gt;0)=TRUE,"Special Characters Found in Account field","")</f>
        <v/>
      </c>
      <c r="Z143" s="2" t="str" cm="1">
        <f t="array" ref="Z143">IF(SUM(--ISNUMBER(SEARCH({1,2,3,4,5,6,7,8,9,0},MID(H143,(SEARCH(" E ",H143)-1),1))))+SUM(--ISNUMBER(SEARCH({1,2,3,4,5,6,7,8,9,0},MID(H143,(SEARCH(" E ",H143)+3),1))))=2,"",IF(SUM(--ISNUMBER(SEARCH({"Parte E","Apoquindo N"},H143)))&gt;0,"",IF(OR(RIGHT(H143,3)=" NE",RIGHT(H143,3)=" NW",RIGHT(H143,3)=" SW",RIGHT(H143,3)=" SE",RIGHT(H143,2)=" N",RIGHT(H143,2)=" E",RIGHT(H143,2)=" W",RIGHT(H143,2)=" S",LEFT(H143,3)="NE ",LEFT(H143,3)="NW ",LEFT(H143,3)="SW ",LEFT(H143,3)="SE ",LEFT(H143,2)="N ",LEFT(H143,2)="E ",LEFT(H143,2)="W ",LEFT(H143,2)="S "),"Directional Check",IF(SUM(--ISNUMBER(SEARCH({" N "," E "," W "," S "," NE "," NW "," SW "," SE ","N.E","N.W","S.W","S.E","E.","N.","S.","W."},H143)))&gt;0,"Directional Check",IF(SUM(--ISNUMBER(SEARCH({1,2,3,4,5,6,7,8,9,0},MID(H143,(SEARCH("nd ",H143)-1),1))))+SUM(--ISNUMBER(SEARCH({1,2,3,4,5,6,7,8,9,0},MID(H143,(SEARCH("rd ",H143)-1),1)))+SUM(--ISNUMBER(SEARCH({1,2,3,4,5,6,7,8,9,0},MID(H143,(SEARCH("st ",H143)-1),1))))+SUM(--ISNUMBER(SEARCH({1,2,3,4,5,6,7,8,9,0},MID(H143,(SEARCH("th ",H143)-1),1)))))&gt;0,"","")))))</f>
        <v/>
      </c>
      <c r="AA143" s="2" t="str">
        <f>IF(IF(L143="US",IFERROR(VLOOKUP(J143,Country_Codes!$B:$B,1,0)=J143,"US State Code Error"),IF(L143="CA",IFERROR(VLOOKUP(J143,Country_Codes!$E:$E,1,0)=J143,"Canada State Code Error"),IF(L143="BR",IFERROR(VLOOKUP(J143,Country_Codes!$H:$H,1,0)=J143,"Brazil State Code Error"),IF(L143="AU",IFERROR(VLOOKUP(J143,Country_Codes!$K:$K,1,0)=J143,"Australia State Code Error"),""))))=TRUE,"",IF(L143="US",IFERROR(VLOOKUP(J143,Country_Codes!$B:$B,1,0)=J143,"US State Code Error"),IF(L143="CA",IFERROR(VLOOKUP(J143,Country_Codes!$E:$E,1,0)=J143,"Canada State Code Error"),IF(L143="BR",IFERROR(VLOOKUP(J143,Country_Codes!$H:$H,1,0)=J143,"Brazil State Code Error"),IF(L143="AU",IFERROR(VLOOKUP(J143,Country_Codes!$K:$K,1,0)=J143,"Australia State Code Error"),"")))))</f>
        <v/>
      </c>
      <c r="AB143" s="2" t="str">
        <f t="shared" si="54"/>
        <v/>
      </c>
      <c r="AC143" s="2" t="str" cm="1">
        <f t="array" ref="AC143">IFERROR(_xlfn.IFS(IF(AND(LEN(I143)=0,ISBLANK(I143)=FALSE),"",ISNUMBER(SEARCH(I143,H143))),"City/Postal Code/Country Found in Address",IF(AND(LEN(K143)=0,ISBLANK(K143)=FALSE),"",ISNUMBER(SEARCH(K143,H143))),"City/Postal Code/Country Found in Address",IF(AND(LEN(L143)=0,ISBLANK(L143)=FALSE),"",ISNUMBER(SEARCH(", "&amp;L143,H143))),"City/Postal Code/Country Found in Address",IF(AND(LEN(J143)=0,ISBLANK(J143)=FALSE),"",ISNUMBER(SEARCH(", "&amp;J143,H143))),"City/Postal Code/Country Found in Address",IF(AND(LEN(L143)=0,ISBLANK(L143)=FALSE),"",ISNUMBER(SEARCH(","&amp;L143,H143))),"City/Postal Code/Country Found in Address",IF(AND(LEN(J143)=0,ISBLANK(J143)=FALSE),"",ISNUMBER(SEARCH(","&amp;J143,H143))),"City/Postal Code/Country Found in Address"),"")</f>
        <v/>
      </c>
      <c r="AD143" s="2" t="str">
        <f t="shared" si="55"/>
        <v/>
      </c>
      <c r="AE143" s="2" t="str" cm="1">
        <f t="array" ref="AE143">IFERROR(IF(VLOOKUP(LEFT(M143,MIN(SEARCH({1,2,3,4,5,6,7,8,9,0},M143&amp;{1,2,3,4,5,6,7,8,9,0}))-1),Country_Codes!$N:$N,1,0)&gt;0,"PO Number may be incorrect",""),"")</f>
        <v/>
      </c>
      <c r="AF143" s="2" t="str">
        <f t="shared" si="56"/>
        <v/>
      </c>
      <c r="AG143" s="2" t="str">
        <f t="shared" si="57"/>
        <v/>
      </c>
      <c r="AH143" s="2" t="str">
        <f t="shared" si="58"/>
        <v/>
      </c>
      <c r="AI143" s="2" t="str" cm="1">
        <f t="array" ref="AI143">IF(G143="","",_xlfn.IFNA(_xlfn.IFS(L143=VLOOKUP(L143,Country_Codes!$M:$M,1,0)=TRUE,""),"Please check the country code"))</f>
        <v/>
      </c>
      <c r="AJ143" s="2" t="str">
        <f t="shared" si="59"/>
        <v/>
      </c>
      <c r="AK143" s="2"/>
      <c r="AM143" s="39">
        <f t="shared" si="60"/>
        <v>0</v>
      </c>
      <c r="AN143" s="39">
        <f t="shared" si="61"/>
        <v>0</v>
      </c>
      <c r="AO143" s="39">
        <f t="shared" si="62"/>
        <v>0</v>
      </c>
      <c r="AP143" s="39">
        <f t="shared" si="63"/>
        <v>0</v>
      </c>
      <c r="AQ143" s="39">
        <f t="shared" si="64"/>
        <v>0</v>
      </c>
      <c r="AV143" s="41">
        <v>45595</v>
      </c>
    </row>
    <row r="144" spans="1:48" ht="15.75" x14ac:dyDescent="0.25">
      <c r="A144" s="40">
        <v>45896</v>
      </c>
      <c r="B144" s="11" t="s">
        <v>474</v>
      </c>
      <c r="C144" s="11" t="s">
        <v>12</v>
      </c>
      <c r="D144" s="11" t="s">
        <v>2185</v>
      </c>
      <c r="E144" s="11" t="s">
        <v>2186</v>
      </c>
      <c r="F144" s="11" t="s">
        <v>576</v>
      </c>
      <c r="G144" s="11" t="s">
        <v>584</v>
      </c>
      <c r="H144" s="11" t="s">
        <v>2187</v>
      </c>
      <c r="I144" s="11" t="s">
        <v>2188</v>
      </c>
      <c r="J144" s="11"/>
      <c r="K144" s="11" t="s">
        <v>2189</v>
      </c>
      <c r="L144" s="11" t="s">
        <v>46</v>
      </c>
      <c r="M144" s="11" t="s">
        <v>2190</v>
      </c>
      <c r="N144" s="11"/>
      <c r="O144" s="11" t="s">
        <v>2191</v>
      </c>
      <c r="P144" s="11" t="s">
        <v>2192</v>
      </c>
      <c r="Q144" s="7"/>
      <c r="R144" s="2" t="str">
        <f t="shared" si="49"/>
        <v>Unique Record</v>
      </c>
      <c r="S144" s="2" t="str">
        <f t="shared" si="50"/>
        <v/>
      </c>
      <c r="T144" s="2" t="str">
        <f t="shared" si="51"/>
        <v/>
      </c>
      <c r="U144" s="2" t="str">
        <f t="shared" si="52"/>
        <v/>
      </c>
      <c r="V144" s="2" t="str">
        <f t="shared" si="53"/>
        <v/>
      </c>
      <c r="W144" s="2" t="str">
        <f t="shared" si="65"/>
        <v/>
      </c>
      <c r="X144" s="2" t="str" cm="1">
        <f t="array" ref="X144">IF((SUMPRODUCT(--ISNUMBER(SEARCH({"!","@","#","$","%","^","&amp;","~*","(",")","_","+","=","{","}","[","]","|","\",":",";","'","""","&lt;","&gt;",",",".","~?","/","~~","`"}, I144)))&gt;0)=TRUE,"Special Characters Found in City","")</f>
        <v/>
      </c>
      <c r="Y144" s="2" t="str" cm="1">
        <f t="array" ref="Y144">IF((SUMPRODUCT(--ISNUMBER(SEARCH({"!","@","#","$","%","^","~*","(",")","_","+","=","{","}","[","]","|","\",":",";","'","""","&lt;","&gt;","~?","/","~~","`"},F144)))&gt;0)=TRUE,"Special Characters Found in Account field","")</f>
        <v/>
      </c>
      <c r="Z144" s="2" t="str" cm="1">
        <f t="array" ref="Z144">IF(SUM(--ISNUMBER(SEARCH({1,2,3,4,5,6,7,8,9,0},MID(H144,(SEARCH(" E ",H144)-1),1))))+SUM(--ISNUMBER(SEARCH({1,2,3,4,5,6,7,8,9,0},MID(H144,(SEARCH(" E ",H144)+3),1))))=2,"",IF(SUM(--ISNUMBER(SEARCH({"Parte E","Apoquindo N"},H144)))&gt;0,"",IF(OR(RIGHT(H144,3)=" NE",RIGHT(H144,3)=" NW",RIGHT(H144,3)=" SW",RIGHT(H144,3)=" SE",RIGHT(H144,2)=" N",RIGHT(H144,2)=" E",RIGHT(H144,2)=" W",RIGHT(H144,2)=" S",LEFT(H144,3)="NE ",LEFT(H144,3)="NW ",LEFT(H144,3)="SW ",LEFT(H144,3)="SE ",LEFT(H144,2)="N ",LEFT(H144,2)="E ",LEFT(H144,2)="W ",LEFT(H144,2)="S "),"Directional Check",IF(SUM(--ISNUMBER(SEARCH({" N "," E "," W "," S "," NE "," NW "," SW "," SE ","N.E","N.W","S.W","S.E","E.","N.","S.","W."},H144)))&gt;0,"Directional Check",IF(SUM(--ISNUMBER(SEARCH({1,2,3,4,5,6,7,8,9,0},MID(H144,(SEARCH("nd ",H144)-1),1))))+SUM(--ISNUMBER(SEARCH({1,2,3,4,5,6,7,8,9,0},MID(H144,(SEARCH("rd ",H144)-1),1)))+SUM(--ISNUMBER(SEARCH({1,2,3,4,5,6,7,8,9,0},MID(H144,(SEARCH("st ",H144)-1),1))))+SUM(--ISNUMBER(SEARCH({1,2,3,4,5,6,7,8,9,0},MID(H144,(SEARCH("th ",H144)-1),1)))))&gt;0,"","")))))</f>
        <v/>
      </c>
      <c r="AA144" s="2" t="str">
        <f>IF(IF(L144="US",IFERROR(VLOOKUP(J144,Country_Codes!$B:$B,1,0)=J144,"US State Code Error"),IF(L144="CA",IFERROR(VLOOKUP(J144,Country_Codes!$E:$E,1,0)=J144,"Canada State Code Error"),IF(L144="BR",IFERROR(VLOOKUP(J144,Country_Codes!$H:$H,1,0)=J144,"Brazil State Code Error"),IF(L144="AU",IFERROR(VLOOKUP(J144,Country_Codes!$K:$K,1,0)=J144,"Australia State Code Error"),""))))=TRUE,"",IF(L144="US",IFERROR(VLOOKUP(J144,Country_Codes!$B:$B,1,0)=J144,"US State Code Error"),IF(L144="CA",IFERROR(VLOOKUP(J144,Country_Codes!$E:$E,1,0)=J144,"Canada State Code Error"),IF(L144="BR",IFERROR(VLOOKUP(J144,Country_Codes!$H:$H,1,0)=J144,"Brazil State Code Error"),IF(L144="AU",IFERROR(VLOOKUP(J144,Country_Codes!$K:$K,1,0)=J144,"Australia State Code Error"),"")))))</f>
        <v/>
      </c>
      <c r="AB144" s="2" t="str">
        <f t="shared" si="54"/>
        <v/>
      </c>
      <c r="AC144" s="2" t="str" cm="1">
        <f t="array" ref="AC144">IFERROR(_xlfn.IFS(IF(AND(LEN(I144)=0,ISBLANK(I144)=FALSE),"",ISNUMBER(SEARCH(I144,H144))),"City/Postal Code/Country Found in Address",IF(AND(LEN(K144)=0,ISBLANK(K144)=FALSE),"",ISNUMBER(SEARCH(K144,H144))),"City/Postal Code/Country Found in Address",IF(AND(LEN(L144)=0,ISBLANK(L144)=FALSE),"",ISNUMBER(SEARCH(", "&amp;L144,H144))),"City/Postal Code/Country Found in Address",IF(AND(LEN(J144)=0,ISBLANK(J144)=FALSE),"",ISNUMBER(SEARCH(", "&amp;J144,H144))),"City/Postal Code/Country Found in Address",IF(AND(LEN(L144)=0,ISBLANK(L144)=FALSE),"",ISNUMBER(SEARCH(","&amp;L144,H144))),"City/Postal Code/Country Found in Address",IF(AND(LEN(J144)=0,ISBLANK(J144)=FALSE),"",ISNUMBER(SEARCH(","&amp;J144,H144))),"City/Postal Code/Country Found in Address"),"")</f>
        <v/>
      </c>
      <c r="AD144" s="2" t="str">
        <f t="shared" si="55"/>
        <v/>
      </c>
      <c r="AE144" s="2" t="str" cm="1">
        <f t="array" ref="AE144">IFERROR(IF(VLOOKUP(LEFT(M144,MIN(SEARCH({1,2,3,4,5,6,7,8,9,0},M144&amp;{1,2,3,4,5,6,7,8,9,0}))-1),Country_Codes!$N:$N,1,0)&gt;0,"PO Number may be incorrect",""),"")</f>
        <v/>
      </c>
      <c r="AF144" s="2" t="str">
        <f t="shared" si="56"/>
        <v/>
      </c>
      <c r="AG144" s="2" t="str">
        <f t="shared" si="57"/>
        <v/>
      </c>
      <c r="AH144" s="2" t="str">
        <f t="shared" si="58"/>
        <v/>
      </c>
      <c r="AI144" s="2" t="str" cm="1">
        <f t="array" ref="AI144">IF(G144="","",_xlfn.IFNA(_xlfn.IFS(L144=VLOOKUP(L144,Country_Codes!$M:$M,1,0)=TRUE,""),"Please check the country code"))</f>
        <v/>
      </c>
      <c r="AJ144" s="2" t="str">
        <f t="shared" si="59"/>
        <v/>
      </c>
      <c r="AK144" s="2"/>
      <c r="AM144" s="39">
        <f t="shared" si="60"/>
        <v>0</v>
      </c>
      <c r="AN144" s="39">
        <f t="shared" si="61"/>
        <v>0</v>
      </c>
      <c r="AO144" s="39">
        <f t="shared" si="62"/>
        <v>0</v>
      </c>
      <c r="AP144" s="39">
        <f t="shared" si="63"/>
        <v>0</v>
      </c>
      <c r="AQ144" s="39">
        <f t="shared" si="64"/>
        <v>0</v>
      </c>
      <c r="AV144" s="41">
        <v>45596</v>
      </c>
    </row>
    <row r="145" spans="1:48" ht="15.75" x14ac:dyDescent="0.25">
      <c r="A145" s="40">
        <v>46089</v>
      </c>
      <c r="B145" s="11" t="s">
        <v>1581</v>
      </c>
      <c r="C145" s="11" t="s">
        <v>11</v>
      </c>
      <c r="D145" s="11" t="s">
        <v>2193</v>
      </c>
      <c r="E145" s="11" t="s">
        <v>2194</v>
      </c>
      <c r="F145" s="11" t="s">
        <v>677</v>
      </c>
      <c r="G145" s="11" t="s">
        <v>571</v>
      </c>
      <c r="H145" s="11" t="s">
        <v>2195</v>
      </c>
      <c r="I145" s="11" t="s">
        <v>2196</v>
      </c>
      <c r="J145" s="11" t="s">
        <v>133</v>
      </c>
      <c r="K145" s="11" t="s">
        <v>2197</v>
      </c>
      <c r="L145" s="11" t="s">
        <v>33</v>
      </c>
      <c r="M145" s="11" t="s">
        <v>669</v>
      </c>
      <c r="N145" s="11"/>
      <c r="O145" s="11" t="s">
        <v>2198</v>
      </c>
      <c r="P145" s="11" t="s">
        <v>2199</v>
      </c>
      <c r="Q145" s="7"/>
      <c r="R145" s="2" t="str">
        <f t="shared" si="49"/>
        <v>Unique Record</v>
      </c>
      <c r="S145" s="2" t="str">
        <f t="shared" si="50"/>
        <v/>
      </c>
      <c r="T145" s="2" t="str">
        <f t="shared" si="51"/>
        <v/>
      </c>
      <c r="U145" s="2" t="str">
        <f t="shared" si="52"/>
        <v/>
      </c>
      <c r="V145" s="2" t="str">
        <f t="shared" si="53"/>
        <v/>
      </c>
      <c r="W145" s="2" t="str">
        <f t="shared" si="65"/>
        <v/>
      </c>
      <c r="X145" s="2" t="str" cm="1">
        <f t="array" ref="X145">IF((SUMPRODUCT(--ISNUMBER(SEARCH({"!","@","#","$","%","^","&amp;","~*","(",")","_","+","=","{","}","[","]","|","\",":",";","'","""","&lt;","&gt;",",",".","~?","/","~~","`"}, I145)))&gt;0)=TRUE,"Special Characters Found in City","")</f>
        <v/>
      </c>
      <c r="Y145" s="2" t="str" cm="1">
        <f t="array" ref="Y145">IF((SUMPRODUCT(--ISNUMBER(SEARCH({"!","@","#","$","%","^","~*","(",")","_","+","=","{","}","[","]","|","\",":",";","'","""","&lt;","&gt;","~?","/","~~","`"},F145)))&gt;0)=TRUE,"Special Characters Found in Account field","")</f>
        <v/>
      </c>
      <c r="Z145" s="2" t="str" cm="1">
        <f t="array" ref="Z145">IF(SUM(--ISNUMBER(SEARCH({1,2,3,4,5,6,7,8,9,0},MID(H145,(SEARCH(" E ",H145)-1),1))))+SUM(--ISNUMBER(SEARCH({1,2,3,4,5,6,7,8,9,0},MID(H145,(SEARCH(" E ",H145)+3),1))))=2,"",IF(SUM(--ISNUMBER(SEARCH({"Parte E","Apoquindo N"},H145)))&gt;0,"",IF(OR(RIGHT(H145,3)=" NE",RIGHT(H145,3)=" NW",RIGHT(H145,3)=" SW",RIGHT(H145,3)=" SE",RIGHT(H145,2)=" N",RIGHT(H145,2)=" E",RIGHT(H145,2)=" W",RIGHT(H145,2)=" S",LEFT(H145,3)="NE ",LEFT(H145,3)="NW ",LEFT(H145,3)="SW ",LEFT(H145,3)="SE ",LEFT(H145,2)="N ",LEFT(H145,2)="E ",LEFT(H145,2)="W ",LEFT(H145,2)="S "),"Directional Check",IF(SUM(--ISNUMBER(SEARCH({" N "," E "," W "," S "," NE "," NW "," SW "," SE ","N.E","N.W","S.W","S.E","E.","N.","S.","W."},H145)))&gt;0,"Directional Check",IF(SUM(--ISNUMBER(SEARCH({1,2,3,4,5,6,7,8,9,0},MID(H145,(SEARCH("nd ",H145)-1),1))))+SUM(--ISNUMBER(SEARCH({1,2,3,4,5,6,7,8,9,0},MID(H145,(SEARCH("rd ",H145)-1),1)))+SUM(--ISNUMBER(SEARCH({1,2,3,4,5,6,7,8,9,0},MID(H145,(SEARCH("st ",H145)-1),1))))+SUM(--ISNUMBER(SEARCH({1,2,3,4,5,6,7,8,9,0},MID(H145,(SEARCH("th ",H145)-1),1)))))&gt;0,"","")))))</f>
        <v/>
      </c>
      <c r="AA145" s="2" t="str">
        <f>IF(IF(L145="US",IFERROR(VLOOKUP(J145,Country_Codes!$B:$B,1,0)=J145,"US State Code Error"),IF(L145="CA",IFERROR(VLOOKUP(J145,Country_Codes!$E:$E,1,0)=J145,"Canada State Code Error"),IF(L145="BR",IFERROR(VLOOKUP(J145,Country_Codes!$H:$H,1,0)=J145,"Brazil State Code Error"),IF(L145="AU",IFERROR(VLOOKUP(J145,Country_Codes!$K:$K,1,0)=J145,"Australia State Code Error"),""))))=TRUE,"",IF(L145="US",IFERROR(VLOOKUP(J145,Country_Codes!$B:$B,1,0)=J145,"US State Code Error"),IF(L145="CA",IFERROR(VLOOKUP(J145,Country_Codes!$E:$E,1,0)=J145,"Canada State Code Error"),IF(L145="BR",IFERROR(VLOOKUP(J145,Country_Codes!$H:$H,1,0)=J145,"Brazil State Code Error"),IF(L145="AU",IFERROR(VLOOKUP(J145,Country_Codes!$K:$K,1,0)=J145,"Australia State Code Error"),"")))))</f>
        <v/>
      </c>
      <c r="AB145" s="2" t="str">
        <f t="shared" si="54"/>
        <v/>
      </c>
      <c r="AC145" s="2" t="str" cm="1">
        <f t="array" ref="AC145">IFERROR(_xlfn.IFS(IF(AND(LEN(I145)=0,ISBLANK(I145)=FALSE),"",ISNUMBER(SEARCH(I145,H145))),"City/Postal Code/Country Found in Address",IF(AND(LEN(K145)=0,ISBLANK(K145)=FALSE),"",ISNUMBER(SEARCH(K145,H145))),"City/Postal Code/Country Found in Address",IF(AND(LEN(L145)=0,ISBLANK(L145)=FALSE),"",ISNUMBER(SEARCH(", "&amp;L145,H145))),"City/Postal Code/Country Found in Address",IF(AND(LEN(J145)=0,ISBLANK(J145)=FALSE),"",ISNUMBER(SEARCH(", "&amp;J145,H145))),"City/Postal Code/Country Found in Address",IF(AND(LEN(L145)=0,ISBLANK(L145)=FALSE),"",ISNUMBER(SEARCH(","&amp;L145,H145))),"City/Postal Code/Country Found in Address",IF(AND(LEN(J145)=0,ISBLANK(J145)=FALSE),"",ISNUMBER(SEARCH(","&amp;J145,H145))),"City/Postal Code/Country Found in Address"),"")</f>
        <v/>
      </c>
      <c r="AD145" s="2" t="str">
        <f t="shared" si="55"/>
        <v/>
      </c>
      <c r="AE145" s="2" t="str" cm="1">
        <f t="array" ref="AE145">IFERROR(IF(VLOOKUP(LEFT(M145,MIN(SEARCH({1,2,3,4,5,6,7,8,9,0},M145&amp;{1,2,3,4,5,6,7,8,9,0}))-1),Country_Codes!$N:$N,1,0)&gt;0,"PO Number may be incorrect",""),"")</f>
        <v/>
      </c>
      <c r="AF145" s="2" t="str">
        <f t="shared" si="56"/>
        <v/>
      </c>
      <c r="AG145" s="2" t="str">
        <f t="shared" si="57"/>
        <v/>
      </c>
      <c r="AH145" s="2" t="str">
        <f t="shared" si="58"/>
        <v/>
      </c>
      <c r="AI145" s="2" t="str" cm="1">
        <f t="array" ref="AI145">IF(G145="","",_xlfn.IFNA(_xlfn.IFS(L145=VLOOKUP(L145,Country_Codes!$M:$M,1,0)=TRUE,""),"Please check the country code"))</f>
        <v/>
      </c>
      <c r="AJ145" s="2" t="str">
        <f t="shared" si="59"/>
        <v/>
      </c>
      <c r="AK145" s="2"/>
      <c r="AM145" s="39">
        <f t="shared" si="60"/>
        <v>0</v>
      </c>
      <c r="AN145" s="39">
        <f t="shared" si="61"/>
        <v>0</v>
      </c>
      <c r="AO145" s="39">
        <f t="shared" si="62"/>
        <v>0</v>
      </c>
      <c r="AP145" s="39">
        <f t="shared" si="63"/>
        <v>0</v>
      </c>
      <c r="AQ145" s="39">
        <f t="shared" si="64"/>
        <v>0</v>
      </c>
      <c r="AV145" s="41">
        <v>45597</v>
      </c>
    </row>
    <row r="146" spans="1:48" ht="15.75" x14ac:dyDescent="0.25">
      <c r="A146" s="40">
        <v>45470</v>
      </c>
      <c r="B146" s="11" t="s">
        <v>473</v>
      </c>
      <c r="C146" s="11" t="s">
        <v>11</v>
      </c>
      <c r="D146" s="11" t="s">
        <v>2200</v>
      </c>
      <c r="E146" s="11" t="s">
        <v>2201</v>
      </c>
      <c r="F146" s="11" t="s">
        <v>634</v>
      </c>
      <c r="G146" s="11" t="s">
        <v>495</v>
      </c>
      <c r="H146" s="11" t="s">
        <v>2202</v>
      </c>
      <c r="I146" s="11" t="s">
        <v>2203</v>
      </c>
      <c r="J146" s="11"/>
      <c r="K146" s="11" t="s">
        <v>2204</v>
      </c>
      <c r="L146" s="11" t="s">
        <v>46</v>
      </c>
      <c r="M146" s="11" t="s">
        <v>1062</v>
      </c>
      <c r="N146" s="11"/>
      <c r="O146" s="11" t="s">
        <v>2205</v>
      </c>
      <c r="P146" s="11" t="s">
        <v>2206</v>
      </c>
      <c r="Q146" s="7"/>
      <c r="R146" s="2" t="str">
        <f t="shared" si="49"/>
        <v>Unique Record</v>
      </c>
      <c r="S146" s="2" t="str">
        <f t="shared" si="50"/>
        <v/>
      </c>
      <c r="T146" s="2" t="str">
        <f t="shared" si="51"/>
        <v/>
      </c>
      <c r="U146" s="2" t="str">
        <f t="shared" si="52"/>
        <v/>
      </c>
      <c r="V146" s="2" t="str">
        <f t="shared" si="53"/>
        <v/>
      </c>
      <c r="W146" s="2" t="str">
        <f t="shared" si="65"/>
        <v/>
      </c>
      <c r="X146" s="2" t="str" cm="1">
        <f t="array" ref="X146">IF((SUMPRODUCT(--ISNUMBER(SEARCH({"!","@","#","$","%","^","&amp;","~*","(",")","_","+","=","{","}","[","]","|","\",":",";","'","""","&lt;","&gt;",",",".","~?","/","~~","`"}, I146)))&gt;0)=TRUE,"Special Characters Found in City","")</f>
        <v/>
      </c>
      <c r="Y146" s="2" t="str" cm="1">
        <f t="array" ref="Y146">IF((SUMPRODUCT(--ISNUMBER(SEARCH({"!","@","#","$","%","^","~*","(",")","_","+","=","{","}","[","]","|","\",":",";","'","""","&lt;","&gt;","~?","/","~~","`"},F146)))&gt;0)=TRUE,"Special Characters Found in Account field","")</f>
        <v/>
      </c>
      <c r="Z146" s="2" t="str" cm="1">
        <f t="array" ref="Z146">IF(SUM(--ISNUMBER(SEARCH({1,2,3,4,5,6,7,8,9,0},MID(H146,(SEARCH(" E ",H146)-1),1))))+SUM(--ISNUMBER(SEARCH({1,2,3,4,5,6,7,8,9,0},MID(H146,(SEARCH(" E ",H146)+3),1))))=2,"",IF(SUM(--ISNUMBER(SEARCH({"Parte E","Apoquindo N"},H146)))&gt;0,"",IF(OR(RIGHT(H146,3)=" NE",RIGHT(H146,3)=" NW",RIGHT(H146,3)=" SW",RIGHT(H146,3)=" SE",RIGHT(H146,2)=" N",RIGHT(H146,2)=" E",RIGHT(H146,2)=" W",RIGHT(H146,2)=" S",LEFT(H146,3)="NE ",LEFT(H146,3)="NW ",LEFT(H146,3)="SW ",LEFT(H146,3)="SE ",LEFT(H146,2)="N ",LEFT(H146,2)="E ",LEFT(H146,2)="W ",LEFT(H146,2)="S "),"Directional Check",IF(SUM(--ISNUMBER(SEARCH({" N "," E "," W "," S "," NE "," NW "," SW "," SE ","N.E","N.W","S.W","S.E","E.","N.","S.","W."},H146)))&gt;0,"Directional Check",IF(SUM(--ISNUMBER(SEARCH({1,2,3,4,5,6,7,8,9,0},MID(H146,(SEARCH("nd ",H146)-1),1))))+SUM(--ISNUMBER(SEARCH({1,2,3,4,5,6,7,8,9,0},MID(H146,(SEARCH("rd ",H146)-1),1)))+SUM(--ISNUMBER(SEARCH({1,2,3,4,5,6,7,8,9,0},MID(H146,(SEARCH("st ",H146)-1),1))))+SUM(--ISNUMBER(SEARCH({1,2,3,4,5,6,7,8,9,0},MID(H146,(SEARCH("th ",H146)-1),1)))))&gt;0,"","")))))</f>
        <v/>
      </c>
      <c r="AA146" s="2" t="str">
        <f>IF(IF(L146="US",IFERROR(VLOOKUP(J146,Country_Codes!$B:$B,1,0)=J146,"US State Code Error"),IF(L146="CA",IFERROR(VLOOKUP(J146,Country_Codes!$E:$E,1,0)=J146,"Canada State Code Error"),IF(L146="BR",IFERROR(VLOOKUP(J146,Country_Codes!$H:$H,1,0)=J146,"Brazil State Code Error"),IF(L146="AU",IFERROR(VLOOKUP(J146,Country_Codes!$K:$K,1,0)=J146,"Australia State Code Error"),""))))=TRUE,"",IF(L146="US",IFERROR(VLOOKUP(J146,Country_Codes!$B:$B,1,0)=J146,"US State Code Error"),IF(L146="CA",IFERROR(VLOOKUP(J146,Country_Codes!$E:$E,1,0)=J146,"Canada State Code Error"),IF(L146="BR",IFERROR(VLOOKUP(J146,Country_Codes!$H:$H,1,0)=J146,"Brazil State Code Error"),IF(L146="AU",IFERROR(VLOOKUP(J146,Country_Codes!$K:$K,1,0)=J146,"Australia State Code Error"),"")))))</f>
        <v/>
      </c>
      <c r="AB146" s="2" t="str">
        <f t="shared" si="54"/>
        <v/>
      </c>
      <c r="AC146" s="2" t="str" cm="1">
        <f t="array" ref="AC146">IFERROR(_xlfn.IFS(IF(AND(LEN(I146)=0,ISBLANK(I146)=FALSE),"",ISNUMBER(SEARCH(I146,H146))),"City/Postal Code/Country Found in Address",IF(AND(LEN(K146)=0,ISBLANK(K146)=FALSE),"",ISNUMBER(SEARCH(K146,H146))),"City/Postal Code/Country Found in Address",IF(AND(LEN(L146)=0,ISBLANK(L146)=FALSE),"",ISNUMBER(SEARCH(", "&amp;L146,H146))),"City/Postal Code/Country Found in Address",IF(AND(LEN(J146)=0,ISBLANK(J146)=FALSE),"",ISNUMBER(SEARCH(", "&amp;J146,H146))),"City/Postal Code/Country Found in Address",IF(AND(LEN(L146)=0,ISBLANK(L146)=FALSE),"",ISNUMBER(SEARCH(","&amp;L146,H146))),"City/Postal Code/Country Found in Address",IF(AND(LEN(J146)=0,ISBLANK(J146)=FALSE),"",ISNUMBER(SEARCH(","&amp;J146,H146))),"City/Postal Code/Country Found in Address"),"")</f>
        <v/>
      </c>
      <c r="AD146" s="2" t="str">
        <f t="shared" si="55"/>
        <v/>
      </c>
      <c r="AE146" s="2" t="str" cm="1">
        <f t="array" ref="AE146">IFERROR(IF(VLOOKUP(LEFT(M146,MIN(SEARCH({1,2,3,4,5,6,7,8,9,0},M146&amp;{1,2,3,4,5,6,7,8,9,0}))-1),Country_Codes!$N:$N,1,0)&gt;0,"PO Number may be incorrect",""),"")</f>
        <v/>
      </c>
      <c r="AF146" s="2" t="str">
        <f t="shared" si="56"/>
        <v/>
      </c>
      <c r="AG146" s="2" t="str">
        <f t="shared" si="57"/>
        <v/>
      </c>
      <c r="AH146" s="2" t="str">
        <f t="shared" si="58"/>
        <v/>
      </c>
      <c r="AI146" s="2" t="str" cm="1">
        <f t="array" ref="AI146">IF(G146="","",_xlfn.IFNA(_xlfn.IFS(L146=VLOOKUP(L146,Country_Codes!$M:$M,1,0)=TRUE,""),"Please check the country code"))</f>
        <v/>
      </c>
      <c r="AJ146" s="2" t="str">
        <f t="shared" si="59"/>
        <v/>
      </c>
      <c r="AK146" s="2"/>
      <c r="AM146" s="39">
        <f t="shared" si="60"/>
        <v>0</v>
      </c>
      <c r="AN146" s="39">
        <f t="shared" si="61"/>
        <v>0</v>
      </c>
      <c r="AO146" s="39">
        <f t="shared" si="62"/>
        <v>0</v>
      </c>
      <c r="AP146" s="39">
        <f t="shared" si="63"/>
        <v>0</v>
      </c>
      <c r="AQ146" s="39">
        <f t="shared" si="64"/>
        <v>0</v>
      </c>
      <c r="AV146" s="41">
        <v>45598</v>
      </c>
    </row>
    <row r="147" spans="1:48" ht="15.75" x14ac:dyDescent="0.25">
      <c r="A147" s="40">
        <v>45881</v>
      </c>
      <c r="B147" s="11" t="s">
        <v>475</v>
      </c>
      <c r="C147" s="11" t="s">
        <v>3</v>
      </c>
      <c r="D147" s="11" t="s">
        <v>972</v>
      </c>
      <c r="E147" s="11" t="s">
        <v>2207</v>
      </c>
      <c r="F147" s="11" t="s">
        <v>581</v>
      </c>
      <c r="G147" s="11" t="s">
        <v>497</v>
      </c>
      <c r="H147" s="11" t="s">
        <v>2208</v>
      </c>
      <c r="I147" s="11" t="s">
        <v>2209</v>
      </c>
      <c r="J147" s="11"/>
      <c r="K147" s="11" t="s">
        <v>2210</v>
      </c>
      <c r="L147" s="11" t="s">
        <v>46</v>
      </c>
      <c r="M147" s="11" t="s">
        <v>1351</v>
      </c>
      <c r="N147" s="11"/>
      <c r="O147" s="11" t="s">
        <v>2211</v>
      </c>
      <c r="P147" s="11" t="s">
        <v>2212</v>
      </c>
      <c r="Q147" s="7"/>
      <c r="R147" s="2" t="str">
        <f t="shared" si="49"/>
        <v>Unique Record</v>
      </c>
      <c r="S147" s="2" t="str">
        <f t="shared" si="50"/>
        <v/>
      </c>
      <c r="T147" s="2" t="str">
        <f t="shared" si="51"/>
        <v/>
      </c>
      <c r="U147" s="2" t="str">
        <f t="shared" si="52"/>
        <v/>
      </c>
      <c r="V147" s="2" t="str">
        <f t="shared" si="53"/>
        <v/>
      </c>
      <c r="W147" s="2" t="str">
        <f t="shared" si="65"/>
        <v/>
      </c>
      <c r="X147" s="2" t="str" cm="1">
        <f t="array" ref="X147">IF((SUMPRODUCT(--ISNUMBER(SEARCH({"!","@","#","$","%","^","&amp;","~*","(",")","_","+","=","{","}","[","]","|","\",":",";","'","""","&lt;","&gt;",",",".","~?","/","~~","`"}, I147)))&gt;0)=TRUE,"Special Characters Found in City","")</f>
        <v/>
      </c>
      <c r="Y147" s="2" t="str" cm="1">
        <f t="array" ref="Y147">IF((SUMPRODUCT(--ISNUMBER(SEARCH({"!","@","#","$","%","^","~*","(",")","_","+","=","{","}","[","]","|","\",":",";","'","""","&lt;","&gt;","~?","/","~~","`"},F147)))&gt;0)=TRUE,"Special Characters Found in Account field","")</f>
        <v/>
      </c>
      <c r="Z147" s="2" t="str" cm="1">
        <f t="array" ref="Z147">IF(SUM(--ISNUMBER(SEARCH({1,2,3,4,5,6,7,8,9,0},MID(H147,(SEARCH(" E ",H147)-1),1))))+SUM(--ISNUMBER(SEARCH({1,2,3,4,5,6,7,8,9,0},MID(H147,(SEARCH(" E ",H147)+3),1))))=2,"",IF(SUM(--ISNUMBER(SEARCH({"Parte E","Apoquindo N"},H147)))&gt;0,"",IF(OR(RIGHT(H147,3)=" NE",RIGHT(H147,3)=" NW",RIGHT(H147,3)=" SW",RIGHT(H147,3)=" SE",RIGHT(H147,2)=" N",RIGHT(H147,2)=" E",RIGHT(H147,2)=" W",RIGHT(H147,2)=" S",LEFT(H147,3)="NE ",LEFT(H147,3)="NW ",LEFT(H147,3)="SW ",LEFT(H147,3)="SE ",LEFT(H147,2)="N ",LEFT(H147,2)="E ",LEFT(H147,2)="W ",LEFT(H147,2)="S "),"Directional Check",IF(SUM(--ISNUMBER(SEARCH({" N "," E "," W "," S "," NE "," NW "," SW "," SE ","N.E","N.W","S.W","S.E","E.","N.","S.","W."},H147)))&gt;0,"Directional Check",IF(SUM(--ISNUMBER(SEARCH({1,2,3,4,5,6,7,8,9,0},MID(H147,(SEARCH("nd ",H147)-1),1))))+SUM(--ISNUMBER(SEARCH({1,2,3,4,5,6,7,8,9,0},MID(H147,(SEARCH("rd ",H147)-1),1)))+SUM(--ISNUMBER(SEARCH({1,2,3,4,5,6,7,8,9,0},MID(H147,(SEARCH("st ",H147)-1),1))))+SUM(--ISNUMBER(SEARCH({1,2,3,4,5,6,7,8,9,0},MID(H147,(SEARCH("th ",H147)-1),1)))))&gt;0,"","")))))</f>
        <v/>
      </c>
      <c r="AA147" s="2" t="str">
        <f>IF(IF(L147="US",IFERROR(VLOOKUP(J147,Country_Codes!$B:$B,1,0)=J147,"US State Code Error"),IF(L147="CA",IFERROR(VLOOKUP(J147,Country_Codes!$E:$E,1,0)=J147,"Canada State Code Error"),IF(L147="BR",IFERROR(VLOOKUP(J147,Country_Codes!$H:$H,1,0)=J147,"Brazil State Code Error"),IF(L147="AU",IFERROR(VLOOKUP(J147,Country_Codes!$K:$K,1,0)=J147,"Australia State Code Error"),""))))=TRUE,"",IF(L147="US",IFERROR(VLOOKUP(J147,Country_Codes!$B:$B,1,0)=J147,"US State Code Error"),IF(L147="CA",IFERROR(VLOOKUP(J147,Country_Codes!$E:$E,1,0)=J147,"Canada State Code Error"),IF(L147="BR",IFERROR(VLOOKUP(J147,Country_Codes!$H:$H,1,0)=J147,"Brazil State Code Error"),IF(L147="AU",IFERROR(VLOOKUP(J147,Country_Codes!$K:$K,1,0)=J147,"Australia State Code Error"),"")))))</f>
        <v/>
      </c>
      <c r="AB147" s="2" t="str">
        <f t="shared" si="54"/>
        <v/>
      </c>
      <c r="AC147" s="2" t="str" cm="1">
        <f t="array" ref="AC147">IFERROR(_xlfn.IFS(IF(AND(LEN(I147)=0,ISBLANK(I147)=FALSE),"",ISNUMBER(SEARCH(I147,H147))),"City/Postal Code/Country Found in Address",IF(AND(LEN(K147)=0,ISBLANK(K147)=FALSE),"",ISNUMBER(SEARCH(K147,H147))),"City/Postal Code/Country Found in Address",IF(AND(LEN(L147)=0,ISBLANK(L147)=FALSE),"",ISNUMBER(SEARCH(", "&amp;L147,H147))),"City/Postal Code/Country Found in Address",IF(AND(LEN(J147)=0,ISBLANK(J147)=FALSE),"",ISNUMBER(SEARCH(", "&amp;J147,H147))),"City/Postal Code/Country Found in Address",IF(AND(LEN(L147)=0,ISBLANK(L147)=FALSE),"",ISNUMBER(SEARCH(","&amp;L147,H147))),"City/Postal Code/Country Found in Address",IF(AND(LEN(J147)=0,ISBLANK(J147)=FALSE),"",ISNUMBER(SEARCH(","&amp;J147,H147))),"City/Postal Code/Country Found in Address"),"")</f>
        <v/>
      </c>
      <c r="AD147" s="2" t="str">
        <f t="shared" si="55"/>
        <v/>
      </c>
      <c r="AE147" s="2" t="str" cm="1">
        <f t="array" ref="AE147">IFERROR(IF(VLOOKUP(LEFT(M147,MIN(SEARCH({1,2,3,4,5,6,7,8,9,0},M147&amp;{1,2,3,4,5,6,7,8,9,0}))-1),Country_Codes!$N:$N,1,0)&gt;0,"PO Number may be incorrect",""),"")</f>
        <v/>
      </c>
      <c r="AF147" s="2" t="str">
        <f t="shared" si="56"/>
        <v/>
      </c>
      <c r="AG147" s="2" t="str">
        <f t="shared" si="57"/>
        <v/>
      </c>
      <c r="AH147" s="2" t="str">
        <f t="shared" si="58"/>
        <v/>
      </c>
      <c r="AI147" s="2" t="str" cm="1">
        <f t="array" ref="AI147">IF(G147="","",_xlfn.IFNA(_xlfn.IFS(L147=VLOOKUP(L147,Country_Codes!$M:$M,1,0)=TRUE,""),"Please check the country code"))</f>
        <v/>
      </c>
      <c r="AJ147" s="2" t="str">
        <f t="shared" si="59"/>
        <v/>
      </c>
      <c r="AK147" s="2"/>
      <c r="AM147" s="39">
        <f t="shared" si="60"/>
        <v>0</v>
      </c>
      <c r="AN147" s="39">
        <f t="shared" si="61"/>
        <v>0</v>
      </c>
      <c r="AO147" s="39">
        <f t="shared" si="62"/>
        <v>0</v>
      </c>
      <c r="AP147" s="39">
        <f t="shared" si="63"/>
        <v>0</v>
      </c>
      <c r="AQ147" s="39">
        <f t="shared" si="64"/>
        <v>0</v>
      </c>
      <c r="AV147" s="41">
        <v>45599</v>
      </c>
    </row>
    <row r="148" spans="1:48" ht="15.75" x14ac:dyDescent="0.25">
      <c r="A148" s="40">
        <v>45946</v>
      </c>
      <c r="B148" s="11" t="s">
        <v>1581</v>
      </c>
      <c r="C148" s="11" t="s">
        <v>3</v>
      </c>
      <c r="D148" s="11" t="s">
        <v>2213</v>
      </c>
      <c r="E148" s="11" t="s">
        <v>2214</v>
      </c>
      <c r="F148" s="11" t="s">
        <v>598</v>
      </c>
      <c r="G148" s="11" t="s">
        <v>571</v>
      </c>
      <c r="H148" s="11" t="s">
        <v>2215</v>
      </c>
      <c r="I148" s="11" t="s">
        <v>2216</v>
      </c>
      <c r="J148" s="11" t="s">
        <v>80</v>
      </c>
      <c r="K148" s="11" t="s">
        <v>2217</v>
      </c>
      <c r="L148" s="11" t="s">
        <v>33</v>
      </c>
      <c r="M148" s="11" t="s">
        <v>2218</v>
      </c>
      <c r="N148" s="11"/>
      <c r="O148" s="11" t="s">
        <v>2219</v>
      </c>
      <c r="P148" s="11" t="s">
        <v>2220</v>
      </c>
      <c r="Q148" s="7"/>
      <c r="R148" s="2" t="str">
        <f t="shared" si="49"/>
        <v>Unique Record</v>
      </c>
      <c r="S148" s="2" t="str">
        <f t="shared" si="50"/>
        <v/>
      </c>
      <c r="T148" s="2" t="str">
        <f t="shared" si="51"/>
        <v/>
      </c>
      <c r="U148" s="2" t="str">
        <f t="shared" si="52"/>
        <v/>
      </c>
      <c r="V148" s="2" t="str">
        <f t="shared" si="53"/>
        <v/>
      </c>
      <c r="W148" s="2" t="str">
        <f t="shared" si="65"/>
        <v/>
      </c>
      <c r="X148" s="2" t="str" cm="1">
        <f t="array" ref="X148">IF((SUMPRODUCT(--ISNUMBER(SEARCH({"!","@","#","$","%","^","&amp;","~*","(",")","_","+","=","{","}","[","]","|","\",":",";","'","""","&lt;","&gt;",",",".","~?","/","~~","`"}, I148)))&gt;0)=TRUE,"Special Characters Found in City","")</f>
        <v/>
      </c>
      <c r="Y148" s="2" t="str" cm="1">
        <f t="array" ref="Y148">IF((SUMPRODUCT(--ISNUMBER(SEARCH({"!","@","#","$","%","^","~*","(",")","_","+","=","{","}","[","]","|","\",":",";","'","""","&lt;","&gt;","~?","/","~~","`"},F148)))&gt;0)=TRUE,"Special Characters Found in Account field","")</f>
        <v/>
      </c>
      <c r="Z148" s="2" t="str" cm="1">
        <f t="array" ref="Z148">IF(SUM(--ISNUMBER(SEARCH({1,2,3,4,5,6,7,8,9,0},MID(H148,(SEARCH(" E ",H148)-1),1))))+SUM(--ISNUMBER(SEARCH({1,2,3,4,5,6,7,8,9,0},MID(H148,(SEARCH(" E ",H148)+3),1))))=2,"",IF(SUM(--ISNUMBER(SEARCH({"Parte E","Apoquindo N"},H148)))&gt;0,"",IF(OR(RIGHT(H148,3)=" NE",RIGHT(H148,3)=" NW",RIGHT(H148,3)=" SW",RIGHT(H148,3)=" SE",RIGHT(H148,2)=" N",RIGHT(H148,2)=" E",RIGHT(H148,2)=" W",RIGHT(H148,2)=" S",LEFT(H148,3)="NE ",LEFT(H148,3)="NW ",LEFT(H148,3)="SW ",LEFT(H148,3)="SE ",LEFT(H148,2)="N ",LEFT(H148,2)="E ",LEFT(H148,2)="W ",LEFT(H148,2)="S "),"Directional Check",IF(SUM(--ISNUMBER(SEARCH({" N "," E "," W "," S "," NE "," NW "," SW "," SE ","N.E","N.W","S.W","S.E","E.","N.","S.","W."},H148)))&gt;0,"Directional Check",IF(SUM(--ISNUMBER(SEARCH({1,2,3,4,5,6,7,8,9,0},MID(H148,(SEARCH("nd ",H148)-1),1))))+SUM(--ISNUMBER(SEARCH({1,2,3,4,5,6,7,8,9,0},MID(H148,(SEARCH("rd ",H148)-1),1)))+SUM(--ISNUMBER(SEARCH({1,2,3,4,5,6,7,8,9,0},MID(H148,(SEARCH("st ",H148)-1),1))))+SUM(--ISNUMBER(SEARCH({1,2,3,4,5,6,7,8,9,0},MID(H148,(SEARCH("th ",H148)-1),1)))))&gt;0,"","")))))</f>
        <v/>
      </c>
      <c r="AA148" s="2" t="str">
        <f>IF(IF(L148="US",IFERROR(VLOOKUP(J148,Country_Codes!$B:$B,1,0)=J148,"US State Code Error"),IF(L148="CA",IFERROR(VLOOKUP(J148,Country_Codes!$E:$E,1,0)=J148,"Canada State Code Error"),IF(L148="BR",IFERROR(VLOOKUP(J148,Country_Codes!$H:$H,1,0)=J148,"Brazil State Code Error"),IF(L148="AU",IFERROR(VLOOKUP(J148,Country_Codes!$K:$K,1,0)=J148,"Australia State Code Error"),""))))=TRUE,"",IF(L148="US",IFERROR(VLOOKUP(J148,Country_Codes!$B:$B,1,0)=J148,"US State Code Error"),IF(L148="CA",IFERROR(VLOOKUP(J148,Country_Codes!$E:$E,1,0)=J148,"Canada State Code Error"),IF(L148="BR",IFERROR(VLOOKUP(J148,Country_Codes!$H:$H,1,0)=J148,"Brazil State Code Error"),IF(L148="AU",IFERROR(VLOOKUP(J148,Country_Codes!$K:$K,1,0)=J148,"Australia State Code Error"),"")))))</f>
        <v/>
      </c>
      <c r="AB148" s="2" t="str">
        <f t="shared" si="54"/>
        <v/>
      </c>
      <c r="AC148" s="2" t="str" cm="1">
        <f t="array" ref="AC148">IFERROR(_xlfn.IFS(IF(AND(LEN(I148)=0,ISBLANK(I148)=FALSE),"",ISNUMBER(SEARCH(I148,H148))),"City/Postal Code/Country Found in Address",IF(AND(LEN(K148)=0,ISBLANK(K148)=FALSE),"",ISNUMBER(SEARCH(K148,H148))),"City/Postal Code/Country Found in Address",IF(AND(LEN(L148)=0,ISBLANK(L148)=FALSE),"",ISNUMBER(SEARCH(", "&amp;L148,H148))),"City/Postal Code/Country Found in Address",IF(AND(LEN(J148)=0,ISBLANK(J148)=FALSE),"",ISNUMBER(SEARCH(", "&amp;J148,H148))),"City/Postal Code/Country Found in Address",IF(AND(LEN(L148)=0,ISBLANK(L148)=FALSE),"",ISNUMBER(SEARCH(","&amp;L148,H148))),"City/Postal Code/Country Found in Address",IF(AND(LEN(J148)=0,ISBLANK(J148)=FALSE),"",ISNUMBER(SEARCH(","&amp;J148,H148))),"City/Postal Code/Country Found in Address"),"")</f>
        <v/>
      </c>
      <c r="AD148" s="2" t="str">
        <f t="shared" si="55"/>
        <v/>
      </c>
      <c r="AE148" s="2" t="str" cm="1">
        <f t="array" ref="AE148">IFERROR(IF(VLOOKUP(LEFT(M148,MIN(SEARCH({1,2,3,4,5,6,7,8,9,0},M148&amp;{1,2,3,4,5,6,7,8,9,0}))-1),Country_Codes!$N:$N,1,0)&gt;0,"PO Number may be incorrect",""),"")</f>
        <v/>
      </c>
      <c r="AF148" s="2" t="str">
        <f t="shared" si="56"/>
        <v/>
      </c>
      <c r="AG148" s="2" t="str">
        <f t="shared" si="57"/>
        <v/>
      </c>
      <c r="AH148" s="2" t="str">
        <f t="shared" si="58"/>
        <v/>
      </c>
      <c r="AI148" s="2" t="str" cm="1">
        <f t="array" ref="AI148">IF(G148="","",_xlfn.IFNA(_xlfn.IFS(L148=VLOOKUP(L148,Country_Codes!$M:$M,1,0)=TRUE,""),"Please check the country code"))</f>
        <v/>
      </c>
      <c r="AJ148" s="2" t="str">
        <f t="shared" si="59"/>
        <v/>
      </c>
      <c r="AK148" s="2"/>
      <c r="AM148" s="39">
        <f t="shared" si="60"/>
        <v>0</v>
      </c>
      <c r="AN148" s="39">
        <f t="shared" si="61"/>
        <v>0</v>
      </c>
      <c r="AO148" s="39">
        <f t="shared" si="62"/>
        <v>0</v>
      </c>
      <c r="AP148" s="39">
        <f t="shared" si="63"/>
        <v>0</v>
      </c>
      <c r="AQ148" s="39">
        <f t="shared" si="64"/>
        <v>0</v>
      </c>
      <c r="AV148" s="41">
        <v>45600</v>
      </c>
    </row>
    <row r="149" spans="1:48" ht="15.75" x14ac:dyDescent="0.25">
      <c r="A149" s="40">
        <v>45938</v>
      </c>
      <c r="B149" s="11" t="s">
        <v>475</v>
      </c>
      <c r="C149" s="11" t="s">
        <v>3</v>
      </c>
      <c r="D149" s="11" t="s">
        <v>2221</v>
      </c>
      <c r="E149" s="11" t="s">
        <v>2222</v>
      </c>
      <c r="F149" s="11" t="s">
        <v>581</v>
      </c>
      <c r="G149" s="11" t="s">
        <v>497</v>
      </c>
      <c r="H149" s="11" t="s">
        <v>2223</v>
      </c>
      <c r="I149" s="11" t="s">
        <v>2224</v>
      </c>
      <c r="J149" s="11"/>
      <c r="K149" s="11" t="s">
        <v>2225</v>
      </c>
      <c r="L149" s="11" t="s">
        <v>46</v>
      </c>
      <c r="M149" s="11" t="s">
        <v>778</v>
      </c>
      <c r="N149" s="11"/>
      <c r="O149" s="11" t="s">
        <v>2226</v>
      </c>
      <c r="P149" s="11" t="s">
        <v>2227</v>
      </c>
      <c r="Q149" s="7"/>
      <c r="R149" s="2" t="str">
        <f t="shared" si="49"/>
        <v>Unique Record</v>
      </c>
      <c r="S149" s="2" t="str">
        <f t="shared" si="50"/>
        <v/>
      </c>
      <c r="T149" s="2" t="str">
        <f t="shared" si="51"/>
        <v/>
      </c>
      <c r="U149" s="2" t="str">
        <f t="shared" si="52"/>
        <v/>
      </c>
      <c r="V149" s="2" t="str">
        <f t="shared" si="53"/>
        <v/>
      </c>
      <c r="W149" s="2" t="str">
        <f t="shared" si="65"/>
        <v/>
      </c>
      <c r="X149" s="2" t="str" cm="1">
        <f t="array" ref="X149">IF((SUMPRODUCT(--ISNUMBER(SEARCH({"!","@","#","$","%","^","&amp;","~*","(",")","_","+","=","{","}","[","]","|","\",":",";","'","""","&lt;","&gt;",",",".","~?","/","~~","`"}, I149)))&gt;0)=TRUE,"Special Characters Found in City","")</f>
        <v/>
      </c>
      <c r="Y149" s="2" t="str" cm="1">
        <f t="array" ref="Y149">IF((SUMPRODUCT(--ISNUMBER(SEARCH({"!","@","#","$","%","^","~*","(",")","_","+","=","{","}","[","]","|","\",":",";","'","""","&lt;","&gt;","~?","/","~~","`"},F149)))&gt;0)=TRUE,"Special Characters Found in Account field","")</f>
        <v/>
      </c>
      <c r="Z149" s="2" t="str" cm="1">
        <f t="array" ref="Z149">IF(SUM(--ISNUMBER(SEARCH({1,2,3,4,5,6,7,8,9,0},MID(H149,(SEARCH(" E ",H149)-1),1))))+SUM(--ISNUMBER(SEARCH({1,2,3,4,5,6,7,8,9,0},MID(H149,(SEARCH(" E ",H149)+3),1))))=2,"",IF(SUM(--ISNUMBER(SEARCH({"Parte E","Apoquindo N"},H149)))&gt;0,"",IF(OR(RIGHT(H149,3)=" NE",RIGHT(H149,3)=" NW",RIGHT(H149,3)=" SW",RIGHT(H149,3)=" SE",RIGHT(H149,2)=" N",RIGHT(H149,2)=" E",RIGHT(H149,2)=" W",RIGHT(H149,2)=" S",LEFT(H149,3)="NE ",LEFT(H149,3)="NW ",LEFT(H149,3)="SW ",LEFT(H149,3)="SE ",LEFT(H149,2)="N ",LEFT(H149,2)="E ",LEFT(H149,2)="W ",LEFT(H149,2)="S "),"Directional Check",IF(SUM(--ISNUMBER(SEARCH({" N "," E "," W "," S "," NE "," NW "," SW "," SE ","N.E","N.W","S.W","S.E","E.","N.","S.","W."},H149)))&gt;0,"Directional Check",IF(SUM(--ISNUMBER(SEARCH({1,2,3,4,5,6,7,8,9,0},MID(H149,(SEARCH("nd ",H149)-1),1))))+SUM(--ISNUMBER(SEARCH({1,2,3,4,5,6,7,8,9,0},MID(H149,(SEARCH("rd ",H149)-1),1)))+SUM(--ISNUMBER(SEARCH({1,2,3,4,5,6,7,8,9,0},MID(H149,(SEARCH("st ",H149)-1),1))))+SUM(--ISNUMBER(SEARCH({1,2,3,4,5,6,7,8,9,0},MID(H149,(SEARCH("th ",H149)-1),1)))))&gt;0,"","")))))</f>
        <v/>
      </c>
      <c r="AA149" s="2" t="str">
        <f>IF(IF(L149="US",IFERROR(VLOOKUP(J149,Country_Codes!$B:$B,1,0)=J149,"US State Code Error"),IF(L149="CA",IFERROR(VLOOKUP(J149,Country_Codes!$E:$E,1,0)=J149,"Canada State Code Error"),IF(L149="BR",IFERROR(VLOOKUP(J149,Country_Codes!$H:$H,1,0)=J149,"Brazil State Code Error"),IF(L149="AU",IFERROR(VLOOKUP(J149,Country_Codes!$K:$K,1,0)=J149,"Australia State Code Error"),""))))=TRUE,"",IF(L149="US",IFERROR(VLOOKUP(J149,Country_Codes!$B:$B,1,0)=J149,"US State Code Error"),IF(L149="CA",IFERROR(VLOOKUP(J149,Country_Codes!$E:$E,1,0)=J149,"Canada State Code Error"),IF(L149="BR",IFERROR(VLOOKUP(J149,Country_Codes!$H:$H,1,0)=J149,"Brazil State Code Error"),IF(L149="AU",IFERROR(VLOOKUP(J149,Country_Codes!$K:$K,1,0)=J149,"Australia State Code Error"),"")))))</f>
        <v/>
      </c>
      <c r="AB149" s="2" t="str">
        <f t="shared" si="54"/>
        <v/>
      </c>
      <c r="AC149" s="2" t="str" cm="1">
        <f t="array" ref="AC149">IFERROR(_xlfn.IFS(IF(AND(LEN(I149)=0,ISBLANK(I149)=FALSE),"",ISNUMBER(SEARCH(I149,H149))),"City/Postal Code/Country Found in Address",IF(AND(LEN(K149)=0,ISBLANK(K149)=FALSE),"",ISNUMBER(SEARCH(K149,H149))),"City/Postal Code/Country Found in Address",IF(AND(LEN(L149)=0,ISBLANK(L149)=FALSE),"",ISNUMBER(SEARCH(", "&amp;L149,H149))),"City/Postal Code/Country Found in Address",IF(AND(LEN(J149)=0,ISBLANK(J149)=FALSE),"",ISNUMBER(SEARCH(", "&amp;J149,H149))),"City/Postal Code/Country Found in Address",IF(AND(LEN(L149)=0,ISBLANK(L149)=FALSE),"",ISNUMBER(SEARCH(","&amp;L149,H149))),"City/Postal Code/Country Found in Address",IF(AND(LEN(J149)=0,ISBLANK(J149)=FALSE),"",ISNUMBER(SEARCH(","&amp;J149,H149))),"City/Postal Code/Country Found in Address"),"")</f>
        <v/>
      </c>
      <c r="AD149" s="2" t="str">
        <f t="shared" si="55"/>
        <v/>
      </c>
      <c r="AE149" s="2" t="str" cm="1">
        <f t="array" ref="AE149">IFERROR(IF(VLOOKUP(LEFT(M149,MIN(SEARCH({1,2,3,4,5,6,7,8,9,0},M149&amp;{1,2,3,4,5,6,7,8,9,0}))-1),Country_Codes!$N:$N,1,0)&gt;0,"PO Number may be incorrect",""),"")</f>
        <v/>
      </c>
      <c r="AF149" s="2" t="str">
        <f t="shared" si="56"/>
        <v/>
      </c>
      <c r="AG149" s="2" t="str">
        <f t="shared" si="57"/>
        <v/>
      </c>
      <c r="AH149" s="2" t="str">
        <f t="shared" si="58"/>
        <v/>
      </c>
      <c r="AI149" s="2" t="str" cm="1">
        <f t="array" ref="AI149">IF(G149="","",_xlfn.IFNA(_xlfn.IFS(L149=VLOOKUP(L149,Country_Codes!$M:$M,1,0)=TRUE,""),"Please check the country code"))</f>
        <v/>
      </c>
      <c r="AJ149" s="2" t="str">
        <f t="shared" si="59"/>
        <v/>
      </c>
      <c r="AK149" s="2"/>
      <c r="AM149" s="39">
        <f t="shared" si="60"/>
        <v>0</v>
      </c>
      <c r="AN149" s="39">
        <f t="shared" si="61"/>
        <v>0</v>
      </c>
      <c r="AO149" s="39">
        <f t="shared" si="62"/>
        <v>0</v>
      </c>
      <c r="AP149" s="39">
        <f t="shared" si="63"/>
        <v>0</v>
      </c>
      <c r="AQ149" s="39">
        <f t="shared" si="64"/>
        <v>0</v>
      </c>
      <c r="AV149" s="41">
        <v>45602</v>
      </c>
    </row>
    <row r="150" spans="1:48" ht="15.75" x14ac:dyDescent="0.25">
      <c r="A150" s="40">
        <v>45756</v>
      </c>
      <c r="B150" s="11" t="s">
        <v>474</v>
      </c>
      <c r="C150" s="11" t="s">
        <v>12</v>
      </c>
      <c r="D150" s="11" t="s">
        <v>2228</v>
      </c>
      <c r="E150" s="11" t="s">
        <v>2229</v>
      </c>
      <c r="F150" s="11" t="s">
        <v>490</v>
      </c>
      <c r="G150" s="11" t="s">
        <v>625</v>
      </c>
      <c r="H150" s="11" t="s">
        <v>2230</v>
      </c>
      <c r="I150" s="11" t="s">
        <v>2231</v>
      </c>
      <c r="J150" s="11"/>
      <c r="K150" s="11" t="s">
        <v>2232</v>
      </c>
      <c r="L150" s="11" t="s">
        <v>46</v>
      </c>
      <c r="M150" s="11" t="s">
        <v>612</v>
      </c>
      <c r="N150" s="11"/>
      <c r="O150" s="11" t="s">
        <v>2233</v>
      </c>
      <c r="P150" s="11" t="s">
        <v>2234</v>
      </c>
      <c r="Q150" s="7"/>
      <c r="R150" s="2" t="str">
        <f t="shared" si="49"/>
        <v>Unique Record</v>
      </c>
      <c r="S150" s="2" t="str">
        <f t="shared" si="50"/>
        <v/>
      </c>
      <c r="T150" s="2" t="str">
        <f t="shared" si="51"/>
        <v/>
      </c>
      <c r="U150" s="2" t="str">
        <f t="shared" si="52"/>
        <v/>
      </c>
      <c r="V150" s="2" t="str">
        <f t="shared" si="53"/>
        <v/>
      </c>
      <c r="W150" s="2" t="str">
        <f t="shared" si="65"/>
        <v/>
      </c>
      <c r="X150" s="2" t="str" cm="1">
        <f t="array" ref="X150">IF((SUMPRODUCT(--ISNUMBER(SEARCH({"!","@","#","$","%","^","&amp;","~*","(",")","_","+","=","{","}","[","]","|","\",":",";","'","""","&lt;","&gt;",",",".","~?","/","~~","`"}, I150)))&gt;0)=TRUE,"Special Characters Found in City","")</f>
        <v/>
      </c>
      <c r="Y150" s="2" t="str" cm="1">
        <f t="array" ref="Y150">IF((SUMPRODUCT(--ISNUMBER(SEARCH({"!","@","#","$","%","^","~*","(",")","_","+","=","{","}","[","]","|","\",":",";","'","""","&lt;","&gt;","~?","/","~~","`"},F150)))&gt;0)=TRUE,"Special Characters Found in Account field","")</f>
        <v/>
      </c>
      <c r="Z150" s="2" t="str" cm="1">
        <f t="array" ref="Z150">IF(SUM(--ISNUMBER(SEARCH({1,2,3,4,5,6,7,8,9,0},MID(H150,(SEARCH(" E ",H150)-1),1))))+SUM(--ISNUMBER(SEARCH({1,2,3,4,5,6,7,8,9,0},MID(H150,(SEARCH(" E ",H150)+3),1))))=2,"",IF(SUM(--ISNUMBER(SEARCH({"Parte E","Apoquindo N"},H150)))&gt;0,"",IF(OR(RIGHT(H150,3)=" NE",RIGHT(H150,3)=" NW",RIGHT(H150,3)=" SW",RIGHT(H150,3)=" SE",RIGHT(H150,2)=" N",RIGHT(H150,2)=" E",RIGHT(H150,2)=" W",RIGHT(H150,2)=" S",LEFT(H150,3)="NE ",LEFT(H150,3)="NW ",LEFT(H150,3)="SW ",LEFT(H150,3)="SE ",LEFT(H150,2)="N ",LEFT(H150,2)="E ",LEFT(H150,2)="W ",LEFT(H150,2)="S "),"Directional Check",IF(SUM(--ISNUMBER(SEARCH({" N "," E "," W "," S "," NE "," NW "," SW "," SE ","N.E","N.W","S.W","S.E","E.","N.","S.","W."},H150)))&gt;0,"Directional Check",IF(SUM(--ISNUMBER(SEARCH({1,2,3,4,5,6,7,8,9,0},MID(H150,(SEARCH("nd ",H150)-1),1))))+SUM(--ISNUMBER(SEARCH({1,2,3,4,5,6,7,8,9,0},MID(H150,(SEARCH("rd ",H150)-1),1)))+SUM(--ISNUMBER(SEARCH({1,2,3,4,5,6,7,8,9,0},MID(H150,(SEARCH("st ",H150)-1),1))))+SUM(--ISNUMBER(SEARCH({1,2,3,4,5,6,7,8,9,0},MID(H150,(SEARCH("th ",H150)-1),1)))))&gt;0,"","")))))</f>
        <v/>
      </c>
      <c r="AA150" s="2" t="str">
        <f>IF(IF(L150="US",IFERROR(VLOOKUP(J150,Country_Codes!$B:$B,1,0)=J150,"US State Code Error"),IF(L150="CA",IFERROR(VLOOKUP(J150,Country_Codes!$E:$E,1,0)=J150,"Canada State Code Error"),IF(L150="BR",IFERROR(VLOOKUP(J150,Country_Codes!$H:$H,1,0)=J150,"Brazil State Code Error"),IF(L150="AU",IFERROR(VLOOKUP(J150,Country_Codes!$K:$K,1,0)=J150,"Australia State Code Error"),""))))=TRUE,"",IF(L150="US",IFERROR(VLOOKUP(J150,Country_Codes!$B:$B,1,0)=J150,"US State Code Error"),IF(L150="CA",IFERROR(VLOOKUP(J150,Country_Codes!$E:$E,1,0)=J150,"Canada State Code Error"),IF(L150="BR",IFERROR(VLOOKUP(J150,Country_Codes!$H:$H,1,0)=J150,"Brazil State Code Error"),IF(L150="AU",IFERROR(VLOOKUP(J150,Country_Codes!$K:$K,1,0)=J150,"Australia State Code Error"),"")))))</f>
        <v/>
      </c>
      <c r="AB150" s="2" t="str">
        <f t="shared" si="54"/>
        <v/>
      </c>
      <c r="AC150" s="2" t="str" cm="1">
        <f t="array" ref="AC150">IFERROR(_xlfn.IFS(IF(AND(LEN(I150)=0,ISBLANK(I150)=FALSE),"",ISNUMBER(SEARCH(I150,H150))),"City/Postal Code/Country Found in Address",IF(AND(LEN(K150)=0,ISBLANK(K150)=FALSE),"",ISNUMBER(SEARCH(K150,H150))),"City/Postal Code/Country Found in Address",IF(AND(LEN(L150)=0,ISBLANK(L150)=FALSE),"",ISNUMBER(SEARCH(", "&amp;L150,H150))),"City/Postal Code/Country Found in Address",IF(AND(LEN(J150)=0,ISBLANK(J150)=FALSE),"",ISNUMBER(SEARCH(", "&amp;J150,H150))),"City/Postal Code/Country Found in Address",IF(AND(LEN(L150)=0,ISBLANK(L150)=FALSE),"",ISNUMBER(SEARCH(","&amp;L150,H150))),"City/Postal Code/Country Found in Address",IF(AND(LEN(J150)=0,ISBLANK(J150)=FALSE),"",ISNUMBER(SEARCH(","&amp;J150,H150))),"City/Postal Code/Country Found in Address"),"")</f>
        <v/>
      </c>
      <c r="AD150" s="2" t="str">
        <f t="shared" si="55"/>
        <v/>
      </c>
      <c r="AE150" s="2" t="str" cm="1">
        <f t="array" ref="AE150">IFERROR(IF(VLOOKUP(LEFT(M150,MIN(SEARCH({1,2,3,4,5,6,7,8,9,0},M150&amp;{1,2,3,4,5,6,7,8,9,0}))-1),Country_Codes!$N:$N,1,0)&gt;0,"PO Number may be incorrect",""),"")</f>
        <v/>
      </c>
      <c r="AF150" s="2" t="str">
        <f t="shared" si="56"/>
        <v/>
      </c>
      <c r="AG150" s="2" t="str">
        <f t="shared" si="57"/>
        <v/>
      </c>
      <c r="AH150" s="2" t="str">
        <f t="shared" si="58"/>
        <v/>
      </c>
      <c r="AI150" s="2" t="str" cm="1">
        <f t="array" ref="AI150">IF(G150="","",_xlfn.IFNA(_xlfn.IFS(L150=VLOOKUP(L150,Country_Codes!$M:$M,1,0)=TRUE,""),"Please check the country code"))</f>
        <v/>
      </c>
      <c r="AJ150" s="2" t="str">
        <f t="shared" si="59"/>
        <v/>
      </c>
      <c r="AK150" s="2"/>
      <c r="AM150" s="39">
        <f t="shared" si="60"/>
        <v>0</v>
      </c>
      <c r="AN150" s="39">
        <f t="shared" si="61"/>
        <v>0</v>
      </c>
      <c r="AO150" s="39">
        <f t="shared" si="62"/>
        <v>0</v>
      </c>
      <c r="AP150" s="39">
        <f t="shared" si="63"/>
        <v>0</v>
      </c>
      <c r="AQ150" s="39">
        <f t="shared" si="64"/>
        <v>0</v>
      </c>
      <c r="AV150" s="41">
        <v>45603</v>
      </c>
    </row>
    <row r="151" spans="1:48" ht="15.75" x14ac:dyDescent="0.25">
      <c r="A151" s="40">
        <v>45440</v>
      </c>
      <c r="B151" s="11" t="s">
        <v>473</v>
      </c>
      <c r="C151" s="11" t="s">
        <v>11</v>
      </c>
      <c r="D151" s="11" t="s">
        <v>1320</v>
      </c>
      <c r="E151" s="11" t="s">
        <v>2235</v>
      </c>
      <c r="F151" s="11" t="s">
        <v>531</v>
      </c>
      <c r="G151" s="11" t="s">
        <v>495</v>
      </c>
      <c r="H151" s="11" t="s">
        <v>2236</v>
      </c>
      <c r="I151" s="11" t="s">
        <v>2237</v>
      </c>
      <c r="J151" s="11"/>
      <c r="K151" s="11" t="s">
        <v>2238</v>
      </c>
      <c r="L151" s="11" t="s">
        <v>46</v>
      </c>
      <c r="M151" s="11" t="s">
        <v>1300</v>
      </c>
      <c r="N151" s="11"/>
      <c r="O151" s="11" t="s">
        <v>2239</v>
      </c>
      <c r="P151" s="11" t="s">
        <v>2240</v>
      </c>
      <c r="Q151" s="7"/>
      <c r="R151" s="2" t="str">
        <f t="shared" si="49"/>
        <v>Unique Record</v>
      </c>
      <c r="S151" s="2" t="str">
        <f t="shared" si="50"/>
        <v/>
      </c>
      <c r="T151" s="2" t="str">
        <f t="shared" si="51"/>
        <v/>
      </c>
      <c r="U151" s="2" t="str">
        <f t="shared" si="52"/>
        <v/>
      </c>
      <c r="V151" s="2" t="str">
        <f t="shared" si="53"/>
        <v/>
      </c>
      <c r="W151" s="2" t="str">
        <f t="shared" si="65"/>
        <v/>
      </c>
      <c r="X151" s="2" t="str" cm="1">
        <f t="array" ref="X151">IF((SUMPRODUCT(--ISNUMBER(SEARCH({"!","@","#","$","%","^","&amp;","~*","(",")","_","+","=","{","}","[","]","|","\",":",";","'","""","&lt;","&gt;",",",".","~?","/","~~","`"}, I151)))&gt;0)=TRUE,"Special Characters Found in City","")</f>
        <v/>
      </c>
      <c r="Y151" s="2" t="str" cm="1">
        <f t="array" ref="Y151">IF((SUMPRODUCT(--ISNUMBER(SEARCH({"!","@","#","$","%","^","~*","(",")","_","+","=","{","}","[","]","|","\",":",";","'","""","&lt;","&gt;","~?","/","~~","`"},F151)))&gt;0)=TRUE,"Special Characters Found in Account field","")</f>
        <v/>
      </c>
      <c r="Z151" s="2" t="str" cm="1">
        <f t="array" ref="Z151">IF(SUM(--ISNUMBER(SEARCH({1,2,3,4,5,6,7,8,9,0},MID(H151,(SEARCH(" E ",H151)-1),1))))+SUM(--ISNUMBER(SEARCH({1,2,3,4,5,6,7,8,9,0},MID(H151,(SEARCH(" E ",H151)+3),1))))=2,"",IF(SUM(--ISNUMBER(SEARCH({"Parte E","Apoquindo N"},H151)))&gt;0,"",IF(OR(RIGHT(H151,3)=" NE",RIGHT(H151,3)=" NW",RIGHT(H151,3)=" SW",RIGHT(H151,3)=" SE",RIGHT(H151,2)=" N",RIGHT(H151,2)=" E",RIGHT(H151,2)=" W",RIGHT(H151,2)=" S",LEFT(H151,3)="NE ",LEFT(H151,3)="NW ",LEFT(H151,3)="SW ",LEFT(H151,3)="SE ",LEFT(H151,2)="N ",LEFT(H151,2)="E ",LEFT(H151,2)="W ",LEFT(H151,2)="S "),"Directional Check",IF(SUM(--ISNUMBER(SEARCH({" N "," E "," W "," S "," NE "," NW "," SW "," SE ","N.E","N.W","S.W","S.E","E.","N.","S.","W."},H151)))&gt;0,"Directional Check",IF(SUM(--ISNUMBER(SEARCH({1,2,3,4,5,6,7,8,9,0},MID(H151,(SEARCH("nd ",H151)-1),1))))+SUM(--ISNUMBER(SEARCH({1,2,3,4,5,6,7,8,9,0},MID(H151,(SEARCH("rd ",H151)-1),1)))+SUM(--ISNUMBER(SEARCH({1,2,3,4,5,6,7,8,9,0},MID(H151,(SEARCH("st ",H151)-1),1))))+SUM(--ISNUMBER(SEARCH({1,2,3,4,5,6,7,8,9,0},MID(H151,(SEARCH("th ",H151)-1),1)))))&gt;0,"","")))))</f>
        <v/>
      </c>
      <c r="AA151" s="2" t="str">
        <f>IF(IF(L151="US",IFERROR(VLOOKUP(J151,Country_Codes!$B:$B,1,0)=J151,"US State Code Error"),IF(L151="CA",IFERROR(VLOOKUP(J151,Country_Codes!$E:$E,1,0)=J151,"Canada State Code Error"),IF(L151="BR",IFERROR(VLOOKUP(J151,Country_Codes!$H:$H,1,0)=J151,"Brazil State Code Error"),IF(L151="AU",IFERROR(VLOOKUP(J151,Country_Codes!$K:$K,1,0)=J151,"Australia State Code Error"),""))))=TRUE,"",IF(L151="US",IFERROR(VLOOKUP(J151,Country_Codes!$B:$B,1,0)=J151,"US State Code Error"),IF(L151="CA",IFERROR(VLOOKUP(J151,Country_Codes!$E:$E,1,0)=J151,"Canada State Code Error"),IF(L151="BR",IFERROR(VLOOKUP(J151,Country_Codes!$H:$H,1,0)=J151,"Brazil State Code Error"),IF(L151="AU",IFERROR(VLOOKUP(J151,Country_Codes!$K:$K,1,0)=J151,"Australia State Code Error"),"")))))</f>
        <v/>
      </c>
      <c r="AB151" s="2" t="str">
        <f t="shared" si="54"/>
        <v/>
      </c>
      <c r="AC151" s="2" t="str" cm="1">
        <f t="array" ref="AC151">IFERROR(_xlfn.IFS(IF(AND(LEN(I151)=0,ISBLANK(I151)=FALSE),"",ISNUMBER(SEARCH(I151,H151))),"City/Postal Code/Country Found in Address",IF(AND(LEN(K151)=0,ISBLANK(K151)=FALSE),"",ISNUMBER(SEARCH(K151,H151))),"City/Postal Code/Country Found in Address",IF(AND(LEN(L151)=0,ISBLANK(L151)=FALSE),"",ISNUMBER(SEARCH(", "&amp;L151,H151))),"City/Postal Code/Country Found in Address",IF(AND(LEN(J151)=0,ISBLANK(J151)=FALSE),"",ISNUMBER(SEARCH(", "&amp;J151,H151))),"City/Postal Code/Country Found in Address",IF(AND(LEN(L151)=0,ISBLANK(L151)=FALSE),"",ISNUMBER(SEARCH(","&amp;L151,H151))),"City/Postal Code/Country Found in Address",IF(AND(LEN(J151)=0,ISBLANK(J151)=FALSE),"",ISNUMBER(SEARCH(","&amp;J151,H151))),"City/Postal Code/Country Found in Address"),"")</f>
        <v/>
      </c>
      <c r="AD151" s="2" t="str">
        <f t="shared" si="55"/>
        <v/>
      </c>
      <c r="AE151" s="2" t="str" cm="1">
        <f t="array" ref="AE151">IFERROR(IF(VLOOKUP(LEFT(M151,MIN(SEARCH({1,2,3,4,5,6,7,8,9,0},M151&amp;{1,2,3,4,5,6,7,8,9,0}))-1),Country_Codes!$N:$N,1,0)&gt;0,"PO Number may be incorrect",""),"")</f>
        <v/>
      </c>
      <c r="AF151" s="2" t="str">
        <f t="shared" si="56"/>
        <v/>
      </c>
      <c r="AG151" s="2" t="str">
        <f t="shared" si="57"/>
        <v/>
      </c>
      <c r="AH151" s="2" t="str">
        <f t="shared" si="58"/>
        <v/>
      </c>
      <c r="AI151" s="2" t="str" cm="1">
        <f t="array" ref="AI151">IF(G151="","",_xlfn.IFNA(_xlfn.IFS(L151=VLOOKUP(L151,Country_Codes!$M:$M,1,0)=TRUE,""),"Please check the country code"))</f>
        <v/>
      </c>
      <c r="AJ151" s="2" t="str">
        <f t="shared" si="59"/>
        <v/>
      </c>
      <c r="AK151" s="2"/>
      <c r="AM151" s="39">
        <f t="shared" si="60"/>
        <v>0</v>
      </c>
      <c r="AN151" s="39">
        <f t="shared" si="61"/>
        <v>0</v>
      </c>
      <c r="AO151" s="39">
        <f t="shared" si="62"/>
        <v>0</v>
      </c>
      <c r="AP151" s="39">
        <f t="shared" si="63"/>
        <v>0</v>
      </c>
      <c r="AQ151" s="39">
        <f t="shared" si="64"/>
        <v>0</v>
      </c>
      <c r="AV151" s="41">
        <v>45605</v>
      </c>
    </row>
    <row r="152" spans="1:48" ht="15.75" x14ac:dyDescent="0.25">
      <c r="A152" s="40">
        <v>45880</v>
      </c>
      <c r="B152" s="11" t="s">
        <v>1581</v>
      </c>
      <c r="C152" s="11" t="s">
        <v>3</v>
      </c>
      <c r="D152" s="11" t="s">
        <v>1128</v>
      </c>
      <c r="E152" s="11" t="s">
        <v>2241</v>
      </c>
      <c r="F152" s="11" t="s">
        <v>594</v>
      </c>
      <c r="G152" s="11" t="s">
        <v>493</v>
      </c>
      <c r="H152" s="11" t="s">
        <v>2242</v>
      </c>
      <c r="I152" s="11" t="s">
        <v>2243</v>
      </c>
      <c r="J152" s="11" t="s">
        <v>147</v>
      </c>
      <c r="K152" s="11" t="s">
        <v>2244</v>
      </c>
      <c r="L152" s="11" t="s">
        <v>57</v>
      </c>
      <c r="M152" s="11" t="s">
        <v>760</v>
      </c>
      <c r="N152" s="11"/>
      <c r="O152" s="11" t="s">
        <v>859</v>
      </c>
      <c r="P152" s="11" t="s">
        <v>2245</v>
      </c>
      <c r="Q152" s="7"/>
      <c r="R152" s="2" t="str">
        <f t="shared" si="49"/>
        <v>Unique Record</v>
      </c>
      <c r="S152" s="2" t="str">
        <f t="shared" si="50"/>
        <v/>
      </c>
      <c r="T152" s="2" t="str">
        <f t="shared" si="51"/>
        <v/>
      </c>
      <c r="U152" s="2" t="str">
        <f t="shared" si="52"/>
        <v/>
      </c>
      <c r="V152" s="2" t="str">
        <f t="shared" si="53"/>
        <v/>
      </c>
      <c r="W152" s="2" t="str">
        <f t="shared" si="65"/>
        <v/>
      </c>
      <c r="X152" s="2" t="str" cm="1">
        <f t="array" ref="X152">IF((SUMPRODUCT(--ISNUMBER(SEARCH({"!","@","#","$","%","^","&amp;","~*","(",")","_","+","=","{","}","[","]","|","\",":",";","'","""","&lt;","&gt;",",",".","~?","/","~~","`"}, I152)))&gt;0)=TRUE,"Special Characters Found in City","")</f>
        <v/>
      </c>
      <c r="Y152" s="2" t="str" cm="1">
        <f t="array" ref="Y152">IF((SUMPRODUCT(--ISNUMBER(SEARCH({"!","@","#","$","%","^","~*","(",")","_","+","=","{","}","[","]","|","\",":",";","'","""","&lt;","&gt;","~?","/","~~","`"},F152)))&gt;0)=TRUE,"Special Characters Found in Account field","")</f>
        <v/>
      </c>
      <c r="Z152" s="2" t="str" cm="1">
        <f t="array" ref="Z152">IF(SUM(--ISNUMBER(SEARCH({1,2,3,4,5,6,7,8,9,0},MID(H152,(SEARCH(" E ",H152)-1),1))))+SUM(--ISNUMBER(SEARCH({1,2,3,4,5,6,7,8,9,0},MID(H152,(SEARCH(" E ",H152)+3),1))))=2,"",IF(SUM(--ISNUMBER(SEARCH({"Parte E","Apoquindo N"},H152)))&gt;0,"",IF(OR(RIGHT(H152,3)=" NE",RIGHT(H152,3)=" NW",RIGHT(H152,3)=" SW",RIGHT(H152,3)=" SE",RIGHT(H152,2)=" N",RIGHT(H152,2)=" E",RIGHT(H152,2)=" W",RIGHT(H152,2)=" S",LEFT(H152,3)="NE ",LEFT(H152,3)="NW ",LEFT(H152,3)="SW ",LEFT(H152,3)="SE ",LEFT(H152,2)="N ",LEFT(H152,2)="E ",LEFT(H152,2)="W ",LEFT(H152,2)="S "),"Directional Check",IF(SUM(--ISNUMBER(SEARCH({" N "," E "," W "," S "," NE "," NW "," SW "," SE ","N.E","N.W","S.W","S.E","E.","N.","S.","W."},H152)))&gt;0,"Directional Check",IF(SUM(--ISNUMBER(SEARCH({1,2,3,4,5,6,7,8,9,0},MID(H152,(SEARCH("nd ",H152)-1),1))))+SUM(--ISNUMBER(SEARCH({1,2,3,4,5,6,7,8,9,0},MID(H152,(SEARCH("rd ",H152)-1),1)))+SUM(--ISNUMBER(SEARCH({1,2,3,4,5,6,7,8,9,0},MID(H152,(SEARCH("st ",H152)-1),1))))+SUM(--ISNUMBER(SEARCH({1,2,3,4,5,6,7,8,9,0},MID(H152,(SEARCH("th ",H152)-1),1)))))&gt;0,"","")))))</f>
        <v/>
      </c>
      <c r="AA152" s="2" t="str">
        <f>IF(IF(L152="US",IFERROR(VLOOKUP(J152,Country_Codes!$B:$B,1,0)=J152,"US State Code Error"),IF(L152="CA",IFERROR(VLOOKUP(J152,Country_Codes!$E:$E,1,0)=J152,"Canada State Code Error"),IF(L152="BR",IFERROR(VLOOKUP(J152,Country_Codes!$H:$H,1,0)=J152,"Brazil State Code Error"),IF(L152="AU",IFERROR(VLOOKUP(J152,Country_Codes!$K:$K,1,0)=J152,"Australia State Code Error"),""))))=TRUE,"",IF(L152="US",IFERROR(VLOOKUP(J152,Country_Codes!$B:$B,1,0)=J152,"US State Code Error"),IF(L152="CA",IFERROR(VLOOKUP(J152,Country_Codes!$E:$E,1,0)=J152,"Canada State Code Error"),IF(L152="BR",IFERROR(VLOOKUP(J152,Country_Codes!$H:$H,1,0)=J152,"Brazil State Code Error"),IF(L152="AU",IFERROR(VLOOKUP(J152,Country_Codes!$K:$K,1,0)=J152,"Australia State Code Error"),"")))))</f>
        <v/>
      </c>
      <c r="AB152" s="2" t="str">
        <f t="shared" si="54"/>
        <v/>
      </c>
      <c r="AC152" s="2" t="str" cm="1">
        <f t="array" ref="AC152">IFERROR(_xlfn.IFS(IF(AND(LEN(I152)=0,ISBLANK(I152)=FALSE),"",ISNUMBER(SEARCH(I152,H152))),"City/Postal Code/Country Found in Address",IF(AND(LEN(K152)=0,ISBLANK(K152)=FALSE),"",ISNUMBER(SEARCH(K152,H152))),"City/Postal Code/Country Found in Address",IF(AND(LEN(L152)=0,ISBLANK(L152)=FALSE),"",ISNUMBER(SEARCH(", "&amp;L152,H152))),"City/Postal Code/Country Found in Address",IF(AND(LEN(J152)=0,ISBLANK(J152)=FALSE),"",ISNUMBER(SEARCH(", "&amp;J152,H152))),"City/Postal Code/Country Found in Address",IF(AND(LEN(L152)=0,ISBLANK(L152)=FALSE),"",ISNUMBER(SEARCH(","&amp;L152,H152))),"City/Postal Code/Country Found in Address",IF(AND(LEN(J152)=0,ISBLANK(J152)=FALSE),"",ISNUMBER(SEARCH(","&amp;J152,H152))),"City/Postal Code/Country Found in Address"),"")</f>
        <v/>
      </c>
      <c r="AD152" s="2" t="str">
        <f t="shared" si="55"/>
        <v/>
      </c>
      <c r="AE152" s="2" t="str" cm="1">
        <f t="array" ref="AE152">IFERROR(IF(VLOOKUP(LEFT(M152,MIN(SEARCH({1,2,3,4,5,6,7,8,9,0},M152&amp;{1,2,3,4,5,6,7,8,9,0}))-1),Country_Codes!$N:$N,1,0)&gt;0,"PO Number may be incorrect",""),"")</f>
        <v/>
      </c>
      <c r="AF152" s="2" t="str">
        <f t="shared" si="56"/>
        <v/>
      </c>
      <c r="AG152" s="2" t="str">
        <f t="shared" si="57"/>
        <v/>
      </c>
      <c r="AH152" s="2" t="str">
        <f t="shared" si="58"/>
        <v/>
      </c>
      <c r="AI152" s="2" t="str" cm="1">
        <f t="array" ref="AI152">IF(G152="","",_xlfn.IFNA(_xlfn.IFS(L152=VLOOKUP(L152,Country_Codes!$M:$M,1,0)=TRUE,""),"Please check the country code"))</f>
        <v/>
      </c>
      <c r="AJ152" s="2" t="str">
        <f t="shared" si="59"/>
        <v/>
      </c>
      <c r="AK152" s="2"/>
      <c r="AM152" s="39">
        <f t="shared" si="60"/>
        <v>0</v>
      </c>
      <c r="AN152" s="39">
        <f t="shared" si="61"/>
        <v>0</v>
      </c>
      <c r="AO152" s="39">
        <f t="shared" si="62"/>
        <v>0</v>
      </c>
      <c r="AP152" s="39">
        <f t="shared" si="63"/>
        <v>0</v>
      </c>
      <c r="AQ152" s="39">
        <f t="shared" si="64"/>
        <v>0</v>
      </c>
      <c r="AV152" s="41">
        <v>45606</v>
      </c>
    </row>
    <row r="153" spans="1:48" ht="15.75" x14ac:dyDescent="0.25">
      <c r="A153" s="40">
        <v>45931</v>
      </c>
      <c r="B153" s="11" t="s">
        <v>474</v>
      </c>
      <c r="C153" s="11" t="s">
        <v>12</v>
      </c>
      <c r="D153" s="11" t="s">
        <v>2246</v>
      </c>
      <c r="E153" s="11" t="s">
        <v>2247</v>
      </c>
      <c r="F153" s="11" t="s">
        <v>531</v>
      </c>
      <c r="G153" s="11" t="s">
        <v>494</v>
      </c>
      <c r="H153" s="11" t="s">
        <v>2248</v>
      </c>
      <c r="I153" s="11" t="s">
        <v>2249</v>
      </c>
      <c r="J153" s="11"/>
      <c r="K153" s="11" t="s">
        <v>2250</v>
      </c>
      <c r="L153" s="11" t="s">
        <v>46</v>
      </c>
      <c r="M153" s="11" t="s">
        <v>729</v>
      </c>
      <c r="N153" s="11"/>
      <c r="O153" s="11" t="s">
        <v>2251</v>
      </c>
      <c r="P153" s="11" t="s">
        <v>2252</v>
      </c>
      <c r="Q153" s="7"/>
      <c r="R153" s="2" t="str">
        <f t="shared" si="49"/>
        <v>Unique Record</v>
      </c>
      <c r="S153" s="2" t="str">
        <f t="shared" si="50"/>
        <v/>
      </c>
      <c r="T153" s="2" t="str">
        <f t="shared" si="51"/>
        <v/>
      </c>
      <c r="U153" s="2" t="str">
        <f t="shared" si="52"/>
        <v/>
      </c>
      <c r="V153" s="2" t="str">
        <f t="shared" si="53"/>
        <v/>
      </c>
      <c r="W153" s="2" t="str">
        <f t="shared" si="65"/>
        <v/>
      </c>
      <c r="X153" s="2" t="str" cm="1">
        <f t="array" ref="X153">IF((SUMPRODUCT(--ISNUMBER(SEARCH({"!","@","#","$","%","^","&amp;","~*","(",")","_","+","=","{","}","[","]","|","\",":",";","'","""","&lt;","&gt;",",",".","~?","/","~~","`"}, I153)))&gt;0)=TRUE,"Special Characters Found in City","")</f>
        <v/>
      </c>
      <c r="Y153" s="2" t="str" cm="1">
        <f t="array" ref="Y153">IF((SUMPRODUCT(--ISNUMBER(SEARCH({"!","@","#","$","%","^","~*","(",")","_","+","=","{","}","[","]","|","\",":",";","'","""","&lt;","&gt;","~?","/","~~","`"},F153)))&gt;0)=TRUE,"Special Characters Found in Account field","")</f>
        <v/>
      </c>
      <c r="Z153" s="2" t="str" cm="1">
        <f t="array" ref="Z153">IF(SUM(--ISNUMBER(SEARCH({1,2,3,4,5,6,7,8,9,0},MID(H153,(SEARCH(" E ",H153)-1),1))))+SUM(--ISNUMBER(SEARCH({1,2,3,4,5,6,7,8,9,0},MID(H153,(SEARCH(" E ",H153)+3),1))))=2,"",IF(SUM(--ISNUMBER(SEARCH({"Parte E","Apoquindo N"},H153)))&gt;0,"",IF(OR(RIGHT(H153,3)=" NE",RIGHT(H153,3)=" NW",RIGHT(H153,3)=" SW",RIGHT(H153,3)=" SE",RIGHT(H153,2)=" N",RIGHT(H153,2)=" E",RIGHT(H153,2)=" W",RIGHT(H153,2)=" S",LEFT(H153,3)="NE ",LEFT(H153,3)="NW ",LEFT(H153,3)="SW ",LEFT(H153,3)="SE ",LEFT(H153,2)="N ",LEFT(H153,2)="E ",LEFT(H153,2)="W ",LEFT(H153,2)="S "),"Directional Check",IF(SUM(--ISNUMBER(SEARCH({" N "," E "," W "," S "," NE "," NW "," SW "," SE ","N.E","N.W","S.W","S.E","E.","N.","S.","W."},H153)))&gt;0,"Directional Check",IF(SUM(--ISNUMBER(SEARCH({1,2,3,4,5,6,7,8,9,0},MID(H153,(SEARCH("nd ",H153)-1),1))))+SUM(--ISNUMBER(SEARCH({1,2,3,4,5,6,7,8,9,0},MID(H153,(SEARCH("rd ",H153)-1),1)))+SUM(--ISNUMBER(SEARCH({1,2,3,4,5,6,7,8,9,0},MID(H153,(SEARCH("st ",H153)-1),1))))+SUM(--ISNUMBER(SEARCH({1,2,3,4,5,6,7,8,9,0},MID(H153,(SEARCH("th ",H153)-1),1)))))&gt;0,"","")))))</f>
        <v/>
      </c>
      <c r="AA153" s="2" t="str">
        <f>IF(IF(L153="US",IFERROR(VLOOKUP(J153,Country_Codes!$B:$B,1,0)=J153,"US State Code Error"),IF(L153="CA",IFERROR(VLOOKUP(J153,Country_Codes!$E:$E,1,0)=J153,"Canada State Code Error"),IF(L153="BR",IFERROR(VLOOKUP(J153,Country_Codes!$H:$H,1,0)=J153,"Brazil State Code Error"),IF(L153="AU",IFERROR(VLOOKUP(J153,Country_Codes!$K:$K,1,0)=J153,"Australia State Code Error"),""))))=TRUE,"",IF(L153="US",IFERROR(VLOOKUP(J153,Country_Codes!$B:$B,1,0)=J153,"US State Code Error"),IF(L153="CA",IFERROR(VLOOKUP(J153,Country_Codes!$E:$E,1,0)=J153,"Canada State Code Error"),IF(L153="BR",IFERROR(VLOOKUP(J153,Country_Codes!$H:$H,1,0)=J153,"Brazil State Code Error"),IF(L153="AU",IFERROR(VLOOKUP(J153,Country_Codes!$K:$K,1,0)=J153,"Australia State Code Error"),"")))))</f>
        <v/>
      </c>
      <c r="AB153" s="2" t="str">
        <f t="shared" si="54"/>
        <v/>
      </c>
      <c r="AC153" s="2" t="str" cm="1">
        <f t="array" ref="AC153">IFERROR(_xlfn.IFS(IF(AND(LEN(I153)=0,ISBLANK(I153)=FALSE),"",ISNUMBER(SEARCH(I153,H153))),"City/Postal Code/Country Found in Address",IF(AND(LEN(K153)=0,ISBLANK(K153)=FALSE),"",ISNUMBER(SEARCH(K153,H153))),"City/Postal Code/Country Found in Address",IF(AND(LEN(L153)=0,ISBLANK(L153)=FALSE),"",ISNUMBER(SEARCH(", "&amp;L153,H153))),"City/Postal Code/Country Found in Address",IF(AND(LEN(J153)=0,ISBLANK(J153)=FALSE),"",ISNUMBER(SEARCH(", "&amp;J153,H153))),"City/Postal Code/Country Found in Address",IF(AND(LEN(L153)=0,ISBLANK(L153)=FALSE),"",ISNUMBER(SEARCH(","&amp;L153,H153))),"City/Postal Code/Country Found in Address",IF(AND(LEN(J153)=0,ISBLANK(J153)=FALSE),"",ISNUMBER(SEARCH(","&amp;J153,H153))),"City/Postal Code/Country Found in Address"),"")</f>
        <v/>
      </c>
      <c r="AD153" s="2" t="str">
        <f t="shared" si="55"/>
        <v/>
      </c>
      <c r="AE153" s="2" t="str" cm="1">
        <f t="array" ref="AE153">IFERROR(IF(VLOOKUP(LEFT(M153,MIN(SEARCH({1,2,3,4,5,6,7,8,9,0},M153&amp;{1,2,3,4,5,6,7,8,9,0}))-1),Country_Codes!$N:$N,1,0)&gt;0,"PO Number may be incorrect",""),"")</f>
        <v/>
      </c>
      <c r="AF153" s="2" t="str">
        <f t="shared" si="56"/>
        <v/>
      </c>
      <c r="AG153" s="2" t="str">
        <f t="shared" si="57"/>
        <v/>
      </c>
      <c r="AH153" s="2" t="str">
        <f t="shared" si="58"/>
        <v/>
      </c>
      <c r="AI153" s="2" t="str" cm="1">
        <f t="array" ref="AI153">IF(G153="","",_xlfn.IFNA(_xlfn.IFS(L153=VLOOKUP(L153,Country_Codes!$M:$M,1,0)=TRUE,""),"Please check the country code"))</f>
        <v/>
      </c>
      <c r="AJ153" s="2" t="str">
        <f t="shared" si="59"/>
        <v/>
      </c>
      <c r="AK153" s="2"/>
      <c r="AM153" s="39">
        <f t="shared" si="60"/>
        <v>0</v>
      </c>
      <c r="AN153" s="39">
        <f t="shared" si="61"/>
        <v>0</v>
      </c>
      <c r="AO153" s="39">
        <f t="shared" si="62"/>
        <v>0</v>
      </c>
      <c r="AP153" s="39">
        <f t="shared" si="63"/>
        <v>0</v>
      </c>
      <c r="AQ153" s="39">
        <f t="shared" si="64"/>
        <v>0</v>
      </c>
      <c r="AV153" s="41">
        <v>45607</v>
      </c>
    </row>
    <row r="154" spans="1:48" ht="15.75" x14ac:dyDescent="0.25">
      <c r="A154" s="40">
        <v>45646</v>
      </c>
      <c r="B154" s="11" t="s">
        <v>1581</v>
      </c>
      <c r="C154" s="11" t="s">
        <v>12</v>
      </c>
      <c r="D154" s="11" t="s">
        <v>1492</v>
      </c>
      <c r="E154" s="11" t="s">
        <v>2253</v>
      </c>
      <c r="F154" s="11" t="s">
        <v>598</v>
      </c>
      <c r="G154" s="11" t="s">
        <v>625</v>
      </c>
      <c r="H154" s="11" t="s">
        <v>2254</v>
      </c>
      <c r="I154" s="11" t="s">
        <v>1179</v>
      </c>
      <c r="J154" s="11" t="s">
        <v>133</v>
      </c>
      <c r="K154" s="11" t="s">
        <v>2255</v>
      </c>
      <c r="L154" s="11" t="s">
        <v>33</v>
      </c>
      <c r="M154" s="11" t="s">
        <v>759</v>
      </c>
      <c r="N154" s="11"/>
      <c r="O154" s="11" t="s">
        <v>2256</v>
      </c>
      <c r="P154" s="11" t="s">
        <v>2257</v>
      </c>
      <c r="Q154" s="7"/>
      <c r="R154" s="2" t="str">
        <f t="shared" si="49"/>
        <v>Unique Record</v>
      </c>
      <c r="S154" s="2" t="str">
        <f t="shared" si="50"/>
        <v/>
      </c>
      <c r="T154" s="2" t="str">
        <f t="shared" si="51"/>
        <v/>
      </c>
      <c r="U154" s="2" t="str">
        <f t="shared" si="52"/>
        <v/>
      </c>
      <c r="V154" s="2" t="str">
        <f t="shared" si="53"/>
        <v/>
      </c>
      <c r="W154" s="2" t="str">
        <f t="shared" si="65"/>
        <v/>
      </c>
      <c r="X154" s="2" t="str" cm="1">
        <f t="array" ref="X154">IF((SUMPRODUCT(--ISNUMBER(SEARCH({"!","@","#","$","%","^","&amp;","~*","(",")","_","+","=","{","}","[","]","|","\",":",";","'","""","&lt;","&gt;",",",".","~?","/","~~","`"}, I154)))&gt;0)=TRUE,"Special Characters Found in City","")</f>
        <v/>
      </c>
      <c r="Y154" s="2" t="str" cm="1">
        <f t="array" ref="Y154">IF((SUMPRODUCT(--ISNUMBER(SEARCH({"!","@","#","$","%","^","~*","(",")","_","+","=","{","}","[","]","|","\",":",";","'","""","&lt;","&gt;","~?","/","~~","`"},F154)))&gt;0)=TRUE,"Special Characters Found in Account field","")</f>
        <v/>
      </c>
      <c r="Z154" s="2" t="str" cm="1">
        <f t="array" ref="Z154">IF(SUM(--ISNUMBER(SEARCH({1,2,3,4,5,6,7,8,9,0},MID(H154,(SEARCH(" E ",H154)-1),1))))+SUM(--ISNUMBER(SEARCH({1,2,3,4,5,6,7,8,9,0},MID(H154,(SEARCH(" E ",H154)+3),1))))=2,"",IF(SUM(--ISNUMBER(SEARCH({"Parte E","Apoquindo N"},H154)))&gt;0,"",IF(OR(RIGHT(H154,3)=" NE",RIGHT(H154,3)=" NW",RIGHT(H154,3)=" SW",RIGHT(H154,3)=" SE",RIGHT(H154,2)=" N",RIGHT(H154,2)=" E",RIGHT(H154,2)=" W",RIGHT(H154,2)=" S",LEFT(H154,3)="NE ",LEFT(H154,3)="NW ",LEFT(H154,3)="SW ",LEFT(H154,3)="SE ",LEFT(H154,2)="N ",LEFT(H154,2)="E ",LEFT(H154,2)="W ",LEFT(H154,2)="S "),"Directional Check",IF(SUM(--ISNUMBER(SEARCH({" N "," E "," W "," S "," NE "," NW "," SW "," SE ","N.E","N.W","S.W","S.E","E.","N.","S.","W."},H154)))&gt;0,"Directional Check",IF(SUM(--ISNUMBER(SEARCH({1,2,3,4,5,6,7,8,9,0},MID(H154,(SEARCH("nd ",H154)-1),1))))+SUM(--ISNUMBER(SEARCH({1,2,3,4,5,6,7,8,9,0},MID(H154,(SEARCH("rd ",H154)-1),1)))+SUM(--ISNUMBER(SEARCH({1,2,3,4,5,6,7,8,9,0},MID(H154,(SEARCH("st ",H154)-1),1))))+SUM(--ISNUMBER(SEARCH({1,2,3,4,5,6,7,8,9,0},MID(H154,(SEARCH("th ",H154)-1),1)))))&gt;0,"","")))))</f>
        <v/>
      </c>
      <c r="AA154" s="2" t="str">
        <f>IF(IF(L154="US",IFERROR(VLOOKUP(J154,Country_Codes!$B:$B,1,0)=J154,"US State Code Error"),IF(L154="CA",IFERROR(VLOOKUP(J154,Country_Codes!$E:$E,1,0)=J154,"Canada State Code Error"),IF(L154="BR",IFERROR(VLOOKUP(J154,Country_Codes!$H:$H,1,0)=J154,"Brazil State Code Error"),IF(L154="AU",IFERROR(VLOOKUP(J154,Country_Codes!$K:$K,1,0)=J154,"Australia State Code Error"),""))))=TRUE,"",IF(L154="US",IFERROR(VLOOKUP(J154,Country_Codes!$B:$B,1,0)=J154,"US State Code Error"),IF(L154="CA",IFERROR(VLOOKUP(J154,Country_Codes!$E:$E,1,0)=J154,"Canada State Code Error"),IF(L154="BR",IFERROR(VLOOKUP(J154,Country_Codes!$H:$H,1,0)=J154,"Brazil State Code Error"),IF(L154="AU",IFERROR(VLOOKUP(J154,Country_Codes!$K:$K,1,0)=J154,"Australia State Code Error"),"")))))</f>
        <v/>
      </c>
      <c r="AB154" s="2" t="str">
        <f t="shared" si="54"/>
        <v/>
      </c>
      <c r="AC154" s="2" t="str" cm="1">
        <f t="array" ref="AC154">IFERROR(_xlfn.IFS(IF(AND(LEN(I154)=0,ISBLANK(I154)=FALSE),"",ISNUMBER(SEARCH(I154,H154))),"City/Postal Code/Country Found in Address",IF(AND(LEN(K154)=0,ISBLANK(K154)=FALSE),"",ISNUMBER(SEARCH(K154,H154))),"City/Postal Code/Country Found in Address",IF(AND(LEN(L154)=0,ISBLANK(L154)=FALSE),"",ISNUMBER(SEARCH(", "&amp;L154,H154))),"City/Postal Code/Country Found in Address",IF(AND(LEN(J154)=0,ISBLANK(J154)=FALSE),"",ISNUMBER(SEARCH(", "&amp;J154,H154))),"City/Postal Code/Country Found in Address",IF(AND(LEN(L154)=0,ISBLANK(L154)=FALSE),"",ISNUMBER(SEARCH(","&amp;L154,H154))),"City/Postal Code/Country Found in Address",IF(AND(LEN(J154)=0,ISBLANK(J154)=FALSE),"",ISNUMBER(SEARCH(","&amp;J154,H154))),"City/Postal Code/Country Found in Address"),"")</f>
        <v/>
      </c>
      <c r="AD154" s="2" t="str">
        <f t="shared" si="55"/>
        <v/>
      </c>
      <c r="AE154" s="2" t="str" cm="1">
        <f t="array" ref="AE154">IFERROR(IF(VLOOKUP(LEFT(M154,MIN(SEARCH({1,2,3,4,5,6,7,8,9,0},M154&amp;{1,2,3,4,5,6,7,8,9,0}))-1),Country_Codes!$N:$N,1,0)&gt;0,"PO Number may be incorrect",""),"")</f>
        <v/>
      </c>
      <c r="AF154" s="2" t="str">
        <f t="shared" si="56"/>
        <v/>
      </c>
      <c r="AG154" s="2" t="str">
        <f t="shared" si="57"/>
        <v/>
      </c>
      <c r="AH154" s="2" t="str">
        <f t="shared" si="58"/>
        <v/>
      </c>
      <c r="AI154" s="2" t="str" cm="1">
        <f t="array" ref="AI154">IF(G154="","",_xlfn.IFNA(_xlfn.IFS(L154=VLOOKUP(L154,Country_Codes!$M:$M,1,0)=TRUE,""),"Please check the country code"))</f>
        <v/>
      </c>
      <c r="AJ154" s="2" t="str">
        <f t="shared" si="59"/>
        <v/>
      </c>
      <c r="AK154" s="2"/>
      <c r="AM154" s="39">
        <f t="shared" si="60"/>
        <v>0</v>
      </c>
      <c r="AN154" s="39">
        <f t="shared" si="61"/>
        <v>0</v>
      </c>
      <c r="AO154" s="39">
        <f t="shared" si="62"/>
        <v>0</v>
      </c>
      <c r="AP154" s="39">
        <f t="shared" si="63"/>
        <v>0</v>
      </c>
      <c r="AQ154" s="39">
        <f t="shared" si="64"/>
        <v>0</v>
      </c>
      <c r="AV154" s="41">
        <v>45608</v>
      </c>
    </row>
    <row r="155" spans="1:48" ht="15.75" x14ac:dyDescent="0.25">
      <c r="A155" s="40">
        <v>45986</v>
      </c>
      <c r="B155" s="11" t="s">
        <v>475</v>
      </c>
      <c r="C155" s="11" t="s">
        <v>9</v>
      </c>
      <c r="D155" s="11" t="s">
        <v>2258</v>
      </c>
      <c r="E155" s="11" t="s">
        <v>717</v>
      </c>
      <c r="F155" s="11" t="s">
        <v>574</v>
      </c>
      <c r="G155" s="11" t="s">
        <v>496</v>
      </c>
      <c r="H155" s="11" t="s">
        <v>2259</v>
      </c>
      <c r="I155" s="11" t="s">
        <v>2260</v>
      </c>
      <c r="J155" s="11" t="s">
        <v>40</v>
      </c>
      <c r="K155" s="11" t="s">
        <v>2261</v>
      </c>
      <c r="L155" s="11" t="s">
        <v>33</v>
      </c>
      <c r="M155" s="11" t="s">
        <v>2262</v>
      </c>
      <c r="N155" s="11"/>
      <c r="O155" s="11" t="s">
        <v>2263</v>
      </c>
      <c r="P155" s="11" t="s">
        <v>2264</v>
      </c>
      <c r="Q155" s="7"/>
      <c r="R155" s="2" t="str">
        <f t="shared" si="49"/>
        <v>Unique Record</v>
      </c>
      <c r="S155" s="2" t="str">
        <f t="shared" si="50"/>
        <v/>
      </c>
      <c r="T155" s="2" t="str">
        <f t="shared" si="51"/>
        <v/>
      </c>
      <c r="U155" s="2" t="str">
        <f t="shared" si="52"/>
        <v/>
      </c>
      <c r="V155" s="2" t="str">
        <f t="shared" si="53"/>
        <v/>
      </c>
      <c r="W155" s="2" t="str">
        <f t="shared" si="65"/>
        <v/>
      </c>
      <c r="X155" s="2" t="str" cm="1">
        <f t="array" ref="X155">IF((SUMPRODUCT(--ISNUMBER(SEARCH({"!","@","#","$","%","^","&amp;","~*","(",")","_","+","=","{","}","[","]","|","\",":",";","'","""","&lt;","&gt;",",",".","~?","/","~~","`"}, I155)))&gt;0)=TRUE,"Special Characters Found in City","")</f>
        <v/>
      </c>
      <c r="Y155" s="2" t="str" cm="1">
        <f t="array" ref="Y155">IF((SUMPRODUCT(--ISNUMBER(SEARCH({"!","@","#","$","%","^","~*","(",")","_","+","=","{","}","[","]","|","\",":",";","'","""","&lt;","&gt;","~?","/","~~","`"},F155)))&gt;0)=TRUE,"Special Characters Found in Account field","")</f>
        <v/>
      </c>
      <c r="Z155" s="2" t="str" cm="1">
        <f t="array" ref="Z155">IF(SUM(--ISNUMBER(SEARCH({1,2,3,4,5,6,7,8,9,0},MID(H155,(SEARCH(" E ",H155)-1),1))))+SUM(--ISNUMBER(SEARCH({1,2,3,4,5,6,7,8,9,0},MID(H155,(SEARCH(" E ",H155)+3),1))))=2,"",IF(SUM(--ISNUMBER(SEARCH({"Parte E","Apoquindo N"},H155)))&gt;0,"",IF(OR(RIGHT(H155,3)=" NE",RIGHT(H155,3)=" NW",RIGHT(H155,3)=" SW",RIGHT(H155,3)=" SE",RIGHT(H155,2)=" N",RIGHT(H155,2)=" E",RIGHT(H155,2)=" W",RIGHT(H155,2)=" S",LEFT(H155,3)="NE ",LEFT(H155,3)="NW ",LEFT(H155,3)="SW ",LEFT(H155,3)="SE ",LEFT(H155,2)="N ",LEFT(H155,2)="E ",LEFT(H155,2)="W ",LEFT(H155,2)="S "),"Directional Check",IF(SUM(--ISNUMBER(SEARCH({" N "," E "," W "," S "," NE "," NW "," SW "," SE ","N.E","N.W","S.W","S.E","E.","N.","S.","W."},H155)))&gt;0,"Directional Check",IF(SUM(--ISNUMBER(SEARCH({1,2,3,4,5,6,7,8,9,0},MID(H155,(SEARCH("nd ",H155)-1),1))))+SUM(--ISNUMBER(SEARCH({1,2,3,4,5,6,7,8,9,0},MID(H155,(SEARCH("rd ",H155)-1),1)))+SUM(--ISNUMBER(SEARCH({1,2,3,4,5,6,7,8,9,0},MID(H155,(SEARCH("st ",H155)-1),1))))+SUM(--ISNUMBER(SEARCH({1,2,3,4,5,6,7,8,9,0},MID(H155,(SEARCH("th ",H155)-1),1)))))&gt;0,"","")))))</f>
        <v/>
      </c>
      <c r="AA155" s="2" t="str">
        <f>IF(IF(L155="US",IFERROR(VLOOKUP(J155,Country_Codes!$B:$B,1,0)=J155,"US State Code Error"),IF(L155="CA",IFERROR(VLOOKUP(J155,Country_Codes!$E:$E,1,0)=J155,"Canada State Code Error"),IF(L155="BR",IFERROR(VLOOKUP(J155,Country_Codes!$H:$H,1,0)=J155,"Brazil State Code Error"),IF(L155="AU",IFERROR(VLOOKUP(J155,Country_Codes!$K:$K,1,0)=J155,"Australia State Code Error"),""))))=TRUE,"",IF(L155="US",IFERROR(VLOOKUP(J155,Country_Codes!$B:$B,1,0)=J155,"US State Code Error"),IF(L155="CA",IFERROR(VLOOKUP(J155,Country_Codes!$E:$E,1,0)=J155,"Canada State Code Error"),IF(L155="BR",IFERROR(VLOOKUP(J155,Country_Codes!$H:$H,1,0)=J155,"Brazil State Code Error"),IF(L155="AU",IFERROR(VLOOKUP(J155,Country_Codes!$K:$K,1,0)=J155,"Australia State Code Error"),"")))))</f>
        <v/>
      </c>
      <c r="AB155" s="2" t="str">
        <f t="shared" si="54"/>
        <v/>
      </c>
      <c r="AC155" s="2" t="str" cm="1">
        <f t="array" ref="AC155">IFERROR(_xlfn.IFS(IF(AND(LEN(I155)=0,ISBLANK(I155)=FALSE),"",ISNUMBER(SEARCH(I155,H155))),"City/Postal Code/Country Found in Address",IF(AND(LEN(K155)=0,ISBLANK(K155)=FALSE),"",ISNUMBER(SEARCH(K155,H155))),"City/Postal Code/Country Found in Address",IF(AND(LEN(L155)=0,ISBLANK(L155)=FALSE),"",ISNUMBER(SEARCH(", "&amp;L155,H155))),"City/Postal Code/Country Found in Address",IF(AND(LEN(J155)=0,ISBLANK(J155)=FALSE),"",ISNUMBER(SEARCH(", "&amp;J155,H155))),"City/Postal Code/Country Found in Address",IF(AND(LEN(L155)=0,ISBLANK(L155)=FALSE),"",ISNUMBER(SEARCH(","&amp;L155,H155))),"City/Postal Code/Country Found in Address",IF(AND(LEN(J155)=0,ISBLANK(J155)=FALSE),"",ISNUMBER(SEARCH(","&amp;J155,H155))),"City/Postal Code/Country Found in Address"),"")</f>
        <v/>
      </c>
      <c r="AD155" s="2" t="str">
        <f t="shared" si="55"/>
        <v/>
      </c>
      <c r="AE155" s="2" t="str" cm="1">
        <f t="array" ref="AE155">IFERROR(IF(VLOOKUP(LEFT(M155,MIN(SEARCH({1,2,3,4,5,6,7,8,9,0},M155&amp;{1,2,3,4,5,6,7,8,9,0}))-1),Country_Codes!$N:$N,1,0)&gt;0,"PO Number may be incorrect",""),"")</f>
        <v/>
      </c>
      <c r="AF155" s="2" t="str">
        <f t="shared" si="56"/>
        <v/>
      </c>
      <c r="AG155" s="2" t="str">
        <f t="shared" si="57"/>
        <v/>
      </c>
      <c r="AH155" s="2" t="str">
        <f t="shared" si="58"/>
        <v/>
      </c>
      <c r="AI155" s="2" t="str" cm="1">
        <f t="array" ref="AI155">IF(G155="","",_xlfn.IFNA(_xlfn.IFS(L155=VLOOKUP(L155,Country_Codes!$M:$M,1,0)=TRUE,""),"Please check the country code"))</f>
        <v/>
      </c>
      <c r="AJ155" s="2" t="str">
        <f t="shared" si="59"/>
        <v/>
      </c>
      <c r="AK155" s="2"/>
      <c r="AM155" s="39">
        <f t="shared" si="60"/>
        <v>0</v>
      </c>
      <c r="AN155" s="39">
        <f t="shared" si="61"/>
        <v>0</v>
      </c>
      <c r="AO155" s="39">
        <f t="shared" si="62"/>
        <v>0</v>
      </c>
      <c r="AP155" s="39">
        <f t="shared" si="63"/>
        <v>0</v>
      </c>
      <c r="AQ155" s="39">
        <f t="shared" si="64"/>
        <v>0</v>
      </c>
      <c r="AV155" s="41">
        <v>45609</v>
      </c>
    </row>
    <row r="156" spans="1:48" ht="15.75" x14ac:dyDescent="0.25">
      <c r="A156" s="40">
        <v>45809</v>
      </c>
      <c r="B156" s="11" t="s">
        <v>473</v>
      </c>
      <c r="C156" s="11" t="s">
        <v>9</v>
      </c>
      <c r="D156" s="11" t="s">
        <v>2265</v>
      </c>
      <c r="E156" s="11" t="s">
        <v>2266</v>
      </c>
      <c r="F156" s="11" t="s">
        <v>531</v>
      </c>
      <c r="G156" s="11" t="s">
        <v>497</v>
      </c>
      <c r="H156" s="11" t="s">
        <v>2267</v>
      </c>
      <c r="I156" s="11" t="s">
        <v>2268</v>
      </c>
      <c r="J156" s="11"/>
      <c r="K156" s="11" t="s">
        <v>2269</v>
      </c>
      <c r="L156" s="11" t="s">
        <v>46</v>
      </c>
      <c r="M156" s="11" t="s">
        <v>1099</v>
      </c>
      <c r="N156" s="11"/>
      <c r="O156" s="11" t="s">
        <v>2270</v>
      </c>
      <c r="P156" s="11" t="s">
        <v>2271</v>
      </c>
      <c r="Q156" s="7"/>
      <c r="R156" s="2" t="str">
        <f t="shared" si="49"/>
        <v>Unique Record</v>
      </c>
      <c r="S156" s="2" t="str">
        <f t="shared" si="50"/>
        <v/>
      </c>
      <c r="T156" s="2" t="str">
        <f t="shared" si="51"/>
        <v/>
      </c>
      <c r="U156" s="2" t="str">
        <f t="shared" si="52"/>
        <v/>
      </c>
      <c r="V156" s="2" t="str">
        <f t="shared" si="53"/>
        <v/>
      </c>
      <c r="W156" s="2" t="str">
        <f t="shared" si="65"/>
        <v/>
      </c>
      <c r="X156" s="2" t="str" cm="1">
        <f t="array" ref="X156">IF((SUMPRODUCT(--ISNUMBER(SEARCH({"!","@","#","$","%","^","&amp;","~*","(",")","_","+","=","{","}","[","]","|","\",":",";","'","""","&lt;","&gt;",",",".","~?","/","~~","`"}, I156)))&gt;0)=TRUE,"Special Characters Found in City","")</f>
        <v/>
      </c>
      <c r="Y156" s="2" t="str" cm="1">
        <f t="array" ref="Y156">IF((SUMPRODUCT(--ISNUMBER(SEARCH({"!","@","#","$","%","^","~*","(",")","_","+","=","{","}","[","]","|","\",":",";","'","""","&lt;","&gt;","~?","/","~~","`"},F156)))&gt;0)=TRUE,"Special Characters Found in Account field","")</f>
        <v/>
      </c>
      <c r="Z156" s="2" t="str" cm="1">
        <f t="array" ref="Z156">IF(SUM(--ISNUMBER(SEARCH({1,2,3,4,5,6,7,8,9,0},MID(H156,(SEARCH(" E ",H156)-1),1))))+SUM(--ISNUMBER(SEARCH({1,2,3,4,5,6,7,8,9,0},MID(H156,(SEARCH(" E ",H156)+3),1))))=2,"",IF(SUM(--ISNUMBER(SEARCH({"Parte E","Apoquindo N"},H156)))&gt;0,"",IF(OR(RIGHT(H156,3)=" NE",RIGHT(H156,3)=" NW",RIGHT(H156,3)=" SW",RIGHT(H156,3)=" SE",RIGHT(H156,2)=" N",RIGHT(H156,2)=" E",RIGHT(H156,2)=" W",RIGHT(H156,2)=" S",LEFT(H156,3)="NE ",LEFT(H156,3)="NW ",LEFT(H156,3)="SW ",LEFT(H156,3)="SE ",LEFT(H156,2)="N ",LEFT(H156,2)="E ",LEFT(H156,2)="W ",LEFT(H156,2)="S "),"Directional Check",IF(SUM(--ISNUMBER(SEARCH({" N "," E "," W "," S "," NE "," NW "," SW "," SE ","N.E","N.W","S.W","S.E","E.","N.","S.","W."},H156)))&gt;0,"Directional Check",IF(SUM(--ISNUMBER(SEARCH({1,2,3,4,5,6,7,8,9,0},MID(H156,(SEARCH("nd ",H156)-1),1))))+SUM(--ISNUMBER(SEARCH({1,2,3,4,5,6,7,8,9,0},MID(H156,(SEARCH("rd ",H156)-1),1)))+SUM(--ISNUMBER(SEARCH({1,2,3,4,5,6,7,8,9,0},MID(H156,(SEARCH("st ",H156)-1),1))))+SUM(--ISNUMBER(SEARCH({1,2,3,4,5,6,7,8,9,0},MID(H156,(SEARCH("th ",H156)-1),1)))))&gt;0,"","")))))</f>
        <v/>
      </c>
      <c r="AA156" s="2" t="str">
        <f>IF(IF(L156="US",IFERROR(VLOOKUP(J156,Country_Codes!$B:$B,1,0)=J156,"US State Code Error"),IF(L156="CA",IFERROR(VLOOKUP(J156,Country_Codes!$E:$E,1,0)=J156,"Canada State Code Error"),IF(L156="BR",IFERROR(VLOOKUP(J156,Country_Codes!$H:$H,1,0)=J156,"Brazil State Code Error"),IF(L156="AU",IFERROR(VLOOKUP(J156,Country_Codes!$K:$K,1,0)=J156,"Australia State Code Error"),""))))=TRUE,"",IF(L156="US",IFERROR(VLOOKUP(J156,Country_Codes!$B:$B,1,0)=J156,"US State Code Error"),IF(L156="CA",IFERROR(VLOOKUP(J156,Country_Codes!$E:$E,1,0)=J156,"Canada State Code Error"),IF(L156="BR",IFERROR(VLOOKUP(J156,Country_Codes!$H:$H,1,0)=J156,"Brazil State Code Error"),IF(L156="AU",IFERROR(VLOOKUP(J156,Country_Codes!$K:$K,1,0)=J156,"Australia State Code Error"),"")))))</f>
        <v/>
      </c>
      <c r="AB156" s="2" t="str">
        <f t="shared" si="54"/>
        <v/>
      </c>
      <c r="AC156" s="2" t="str" cm="1">
        <f t="array" ref="AC156">IFERROR(_xlfn.IFS(IF(AND(LEN(I156)=0,ISBLANK(I156)=FALSE),"",ISNUMBER(SEARCH(I156,H156))),"City/Postal Code/Country Found in Address",IF(AND(LEN(K156)=0,ISBLANK(K156)=FALSE),"",ISNUMBER(SEARCH(K156,H156))),"City/Postal Code/Country Found in Address",IF(AND(LEN(L156)=0,ISBLANK(L156)=FALSE),"",ISNUMBER(SEARCH(", "&amp;L156,H156))),"City/Postal Code/Country Found in Address",IF(AND(LEN(J156)=0,ISBLANK(J156)=FALSE),"",ISNUMBER(SEARCH(", "&amp;J156,H156))),"City/Postal Code/Country Found in Address",IF(AND(LEN(L156)=0,ISBLANK(L156)=FALSE),"",ISNUMBER(SEARCH(","&amp;L156,H156))),"City/Postal Code/Country Found in Address",IF(AND(LEN(J156)=0,ISBLANK(J156)=FALSE),"",ISNUMBER(SEARCH(","&amp;J156,H156))),"City/Postal Code/Country Found in Address"),"")</f>
        <v/>
      </c>
      <c r="AD156" s="2" t="str">
        <f t="shared" si="55"/>
        <v/>
      </c>
      <c r="AE156" s="2" t="str" cm="1">
        <f t="array" ref="AE156">IFERROR(IF(VLOOKUP(LEFT(M156,MIN(SEARCH({1,2,3,4,5,6,7,8,9,0},M156&amp;{1,2,3,4,5,6,7,8,9,0}))-1),Country_Codes!$N:$N,1,0)&gt;0,"PO Number may be incorrect",""),"")</f>
        <v/>
      </c>
      <c r="AF156" s="2" t="str">
        <f t="shared" si="56"/>
        <v/>
      </c>
      <c r="AG156" s="2" t="str">
        <f t="shared" si="57"/>
        <v/>
      </c>
      <c r="AH156" s="2" t="str">
        <f t="shared" si="58"/>
        <v/>
      </c>
      <c r="AI156" s="2" t="str" cm="1">
        <f t="array" ref="AI156">IF(G156="","",_xlfn.IFNA(_xlfn.IFS(L156=VLOOKUP(L156,Country_Codes!$M:$M,1,0)=TRUE,""),"Please check the country code"))</f>
        <v/>
      </c>
      <c r="AJ156" s="2" t="str">
        <f t="shared" si="59"/>
        <v/>
      </c>
      <c r="AK156" s="2"/>
      <c r="AM156" s="39">
        <f t="shared" si="60"/>
        <v>0</v>
      </c>
      <c r="AN156" s="39">
        <f t="shared" si="61"/>
        <v>0</v>
      </c>
      <c r="AO156" s="39">
        <f t="shared" si="62"/>
        <v>0</v>
      </c>
      <c r="AP156" s="39">
        <f t="shared" si="63"/>
        <v>0</v>
      </c>
      <c r="AQ156" s="39">
        <f t="shared" si="64"/>
        <v>0</v>
      </c>
      <c r="AV156" s="41">
        <v>45610</v>
      </c>
    </row>
    <row r="157" spans="1:48" ht="15.75" x14ac:dyDescent="0.25">
      <c r="A157" s="40">
        <v>46021</v>
      </c>
      <c r="B157" s="11" t="s">
        <v>474</v>
      </c>
      <c r="C157" s="11" t="s">
        <v>9</v>
      </c>
      <c r="D157" s="11" t="s">
        <v>2272</v>
      </c>
      <c r="E157" s="11" t="s">
        <v>1344</v>
      </c>
      <c r="F157" s="11" t="s">
        <v>594</v>
      </c>
      <c r="G157" s="11" t="s">
        <v>584</v>
      </c>
      <c r="H157" s="11" t="s">
        <v>2273</v>
      </c>
      <c r="I157" s="11" t="s">
        <v>2274</v>
      </c>
      <c r="J157" s="11"/>
      <c r="K157" s="11" t="s">
        <v>2275</v>
      </c>
      <c r="L157" s="11" t="s">
        <v>46</v>
      </c>
      <c r="M157" s="11" t="s">
        <v>2276</v>
      </c>
      <c r="N157" s="11"/>
      <c r="O157" s="11" t="s">
        <v>2198</v>
      </c>
      <c r="P157" s="11" t="s">
        <v>2277</v>
      </c>
      <c r="Q157" s="7"/>
      <c r="R157" s="2" t="str">
        <f t="shared" si="49"/>
        <v>Unique Record</v>
      </c>
      <c r="S157" s="2" t="str">
        <f t="shared" si="50"/>
        <v/>
      </c>
      <c r="T157" s="2" t="str">
        <f t="shared" si="51"/>
        <v/>
      </c>
      <c r="U157" s="2" t="str">
        <f t="shared" si="52"/>
        <v/>
      </c>
      <c r="V157" s="2" t="str">
        <f t="shared" si="53"/>
        <v/>
      </c>
      <c r="W157" s="2" t="str">
        <f t="shared" si="65"/>
        <v/>
      </c>
      <c r="X157" s="2" t="str" cm="1">
        <f t="array" ref="X157">IF((SUMPRODUCT(--ISNUMBER(SEARCH({"!","@","#","$","%","^","&amp;","~*","(",")","_","+","=","{","}","[","]","|","\",":",";","'","""","&lt;","&gt;",",",".","~?","/","~~","`"}, I157)))&gt;0)=TRUE,"Special Characters Found in City","")</f>
        <v/>
      </c>
      <c r="Y157" s="2" t="str" cm="1">
        <f t="array" ref="Y157">IF((SUMPRODUCT(--ISNUMBER(SEARCH({"!","@","#","$","%","^","~*","(",")","_","+","=","{","}","[","]","|","\",":",";","'","""","&lt;","&gt;","~?","/","~~","`"},F157)))&gt;0)=TRUE,"Special Characters Found in Account field","")</f>
        <v/>
      </c>
      <c r="Z157" s="2" t="str" cm="1">
        <f t="array" ref="Z157">IF(SUM(--ISNUMBER(SEARCH({1,2,3,4,5,6,7,8,9,0},MID(H157,(SEARCH(" E ",H157)-1),1))))+SUM(--ISNUMBER(SEARCH({1,2,3,4,5,6,7,8,9,0},MID(H157,(SEARCH(" E ",H157)+3),1))))=2,"",IF(SUM(--ISNUMBER(SEARCH({"Parte E","Apoquindo N"},H157)))&gt;0,"",IF(OR(RIGHT(H157,3)=" NE",RIGHT(H157,3)=" NW",RIGHT(H157,3)=" SW",RIGHT(H157,3)=" SE",RIGHT(H157,2)=" N",RIGHT(H157,2)=" E",RIGHT(H157,2)=" W",RIGHT(H157,2)=" S",LEFT(H157,3)="NE ",LEFT(H157,3)="NW ",LEFT(H157,3)="SW ",LEFT(H157,3)="SE ",LEFT(H157,2)="N ",LEFT(H157,2)="E ",LEFT(H157,2)="W ",LEFT(H157,2)="S "),"Directional Check",IF(SUM(--ISNUMBER(SEARCH({" N "," E "," W "," S "," NE "," NW "," SW "," SE ","N.E","N.W","S.W","S.E","E.","N.","S.","W."},H157)))&gt;0,"Directional Check",IF(SUM(--ISNUMBER(SEARCH({1,2,3,4,5,6,7,8,9,0},MID(H157,(SEARCH("nd ",H157)-1),1))))+SUM(--ISNUMBER(SEARCH({1,2,3,4,5,6,7,8,9,0},MID(H157,(SEARCH("rd ",H157)-1),1)))+SUM(--ISNUMBER(SEARCH({1,2,3,4,5,6,7,8,9,0},MID(H157,(SEARCH("st ",H157)-1),1))))+SUM(--ISNUMBER(SEARCH({1,2,3,4,5,6,7,8,9,0},MID(H157,(SEARCH("th ",H157)-1),1)))))&gt;0,"","")))))</f>
        <v/>
      </c>
      <c r="AA157" s="2" t="str">
        <f>IF(IF(L157="US",IFERROR(VLOOKUP(J157,Country_Codes!$B:$B,1,0)=J157,"US State Code Error"),IF(L157="CA",IFERROR(VLOOKUP(J157,Country_Codes!$E:$E,1,0)=J157,"Canada State Code Error"),IF(L157="BR",IFERROR(VLOOKUP(J157,Country_Codes!$H:$H,1,0)=J157,"Brazil State Code Error"),IF(L157="AU",IFERROR(VLOOKUP(J157,Country_Codes!$K:$K,1,0)=J157,"Australia State Code Error"),""))))=TRUE,"",IF(L157="US",IFERROR(VLOOKUP(J157,Country_Codes!$B:$B,1,0)=J157,"US State Code Error"),IF(L157="CA",IFERROR(VLOOKUP(J157,Country_Codes!$E:$E,1,0)=J157,"Canada State Code Error"),IF(L157="BR",IFERROR(VLOOKUP(J157,Country_Codes!$H:$H,1,0)=J157,"Brazil State Code Error"),IF(L157="AU",IFERROR(VLOOKUP(J157,Country_Codes!$K:$K,1,0)=J157,"Australia State Code Error"),"")))))</f>
        <v/>
      </c>
      <c r="AB157" s="2" t="str">
        <f t="shared" si="54"/>
        <v/>
      </c>
      <c r="AC157" s="2" t="str" cm="1">
        <f t="array" ref="AC157">IFERROR(_xlfn.IFS(IF(AND(LEN(I157)=0,ISBLANK(I157)=FALSE),"",ISNUMBER(SEARCH(I157,H157))),"City/Postal Code/Country Found in Address",IF(AND(LEN(K157)=0,ISBLANK(K157)=FALSE),"",ISNUMBER(SEARCH(K157,H157))),"City/Postal Code/Country Found in Address",IF(AND(LEN(L157)=0,ISBLANK(L157)=FALSE),"",ISNUMBER(SEARCH(", "&amp;L157,H157))),"City/Postal Code/Country Found in Address",IF(AND(LEN(J157)=0,ISBLANK(J157)=FALSE),"",ISNUMBER(SEARCH(", "&amp;J157,H157))),"City/Postal Code/Country Found in Address",IF(AND(LEN(L157)=0,ISBLANK(L157)=FALSE),"",ISNUMBER(SEARCH(","&amp;L157,H157))),"City/Postal Code/Country Found in Address",IF(AND(LEN(J157)=0,ISBLANK(J157)=FALSE),"",ISNUMBER(SEARCH(","&amp;J157,H157))),"City/Postal Code/Country Found in Address"),"")</f>
        <v/>
      </c>
      <c r="AD157" s="2" t="str">
        <f t="shared" si="55"/>
        <v/>
      </c>
      <c r="AE157" s="2" t="str" cm="1">
        <f t="array" ref="AE157">IFERROR(IF(VLOOKUP(LEFT(M157,MIN(SEARCH({1,2,3,4,5,6,7,8,9,0},M157&amp;{1,2,3,4,5,6,7,8,9,0}))-1),Country_Codes!$N:$N,1,0)&gt;0,"PO Number may be incorrect",""),"")</f>
        <v/>
      </c>
      <c r="AF157" s="2" t="str">
        <f t="shared" si="56"/>
        <v/>
      </c>
      <c r="AG157" s="2" t="str">
        <f t="shared" si="57"/>
        <v/>
      </c>
      <c r="AH157" s="2" t="str">
        <f t="shared" si="58"/>
        <v/>
      </c>
      <c r="AI157" s="2" t="str" cm="1">
        <f t="array" ref="AI157">IF(G157="","",_xlfn.IFNA(_xlfn.IFS(L157=VLOOKUP(L157,Country_Codes!$M:$M,1,0)=TRUE,""),"Please check the country code"))</f>
        <v/>
      </c>
      <c r="AJ157" s="2" t="str">
        <f t="shared" si="59"/>
        <v/>
      </c>
      <c r="AK157" s="2"/>
      <c r="AM157" s="39">
        <f t="shared" si="60"/>
        <v>0</v>
      </c>
      <c r="AN157" s="39">
        <f t="shared" si="61"/>
        <v>0</v>
      </c>
      <c r="AO157" s="39">
        <f t="shared" si="62"/>
        <v>0</v>
      </c>
      <c r="AP157" s="39">
        <f t="shared" si="63"/>
        <v>0</v>
      </c>
      <c r="AQ157" s="39">
        <f t="shared" si="64"/>
        <v>0</v>
      </c>
      <c r="AV157" s="41">
        <v>45612</v>
      </c>
    </row>
    <row r="158" spans="1:48" ht="15.75" x14ac:dyDescent="0.25">
      <c r="A158" s="40">
        <v>45550</v>
      </c>
      <c r="B158" s="11" t="s">
        <v>1581</v>
      </c>
      <c r="C158" s="11" t="s">
        <v>11</v>
      </c>
      <c r="D158" s="11" t="s">
        <v>2278</v>
      </c>
      <c r="E158" s="11" t="s">
        <v>2279</v>
      </c>
      <c r="F158" s="11" t="s">
        <v>488</v>
      </c>
      <c r="G158" s="11" t="s">
        <v>496</v>
      </c>
      <c r="H158" s="11" t="s">
        <v>2280</v>
      </c>
      <c r="I158" s="11" t="s">
        <v>2281</v>
      </c>
      <c r="J158" s="11" t="s">
        <v>147</v>
      </c>
      <c r="K158" s="11" t="s">
        <v>2282</v>
      </c>
      <c r="L158" s="11" t="s">
        <v>57</v>
      </c>
      <c r="M158" s="11" t="s">
        <v>1383</v>
      </c>
      <c r="N158" s="11"/>
      <c r="O158" s="11" t="s">
        <v>2283</v>
      </c>
      <c r="P158" s="11" t="s">
        <v>2284</v>
      </c>
      <c r="Q158" s="7"/>
      <c r="R158" s="2" t="str">
        <f t="shared" si="49"/>
        <v>Unique Record</v>
      </c>
      <c r="S158" s="2" t="str">
        <f t="shared" si="50"/>
        <v/>
      </c>
      <c r="T158" s="2" t="str">
        <f t="shared" si="51"/>
        <v/>
      </c>
      <c r="U158" s="2" t="str">
        <f t="shared" si="52"/>
        <v/>
      </c>
      <c r="V158" s="2" t="str">
        <f t="shared" si="53"/>
        <v/>
      </c>
      <c r="W158" s="2" t="str">
        <f t="shared" si="65"/>
        <v/>
      </c>
      <c r="X158" s="2" t="str" cm="1">
        <f t="array" ref="X158">IF((SUMPRODUCT(--ISNUMBER(SEARCH({"!","@","#","$","%","^","&amp;","~*","(",")","_","+","=","{","}","[","]","|","\",":",";","'","""","&lt;","&gt;",",",".","~?","/","~~","`"}, I158)))&gt;0)=TRUE,"Special Characters Found in City","")</f>
        <v/>
      </c>
      <c r="Y158" s="2" t="str" cm="1">
        <f t="array" ref="Y158">IF((SUMPRODUCT(--ISNUMBER(SEARCH({"!","@","#","$","%","^","~*","(",")","_","+","=","{","}","[","]","|","\",":",";","'","""","&lt;","&gt;","~?","/","~~","`"},F158)))&gt;0)=TRUE,"Special Characters Found in Account field","")</f>
        <v/>
      </c>
      <c r="Z158" s="2" t="str" cm="1">
        <f t="array" ref="Z158">IF(SUM(--ISNUMBER(SEARCH({1,2,3,4,5,6,7,8,9,0},MID(H158,(SEARCH(" E ",H158)-1),1))))+SUM(--ISNUMBER(SEARCH({1,2,3,4,5,6,7,8,9,0},MID(H158,(SEARCH(" E ",H158)+3),1))))=2,"",IF(SUM(--ISNUMBER(SEARCH({"Parte E","Apoquindo N"},H158)))&gt;0,"",IF(OR(RIGHT(H158,3)=" NE",RIGHT(H158,3)=" NW",RIGHT(H158,3)=" SW",RIGHT(H158,3)=" SE",RIGHT(H158,2)=" N",RIGHT(H158,2)=" E",RIGHT(H158,2)=" W",RIGHT(H158,2)=" S",LEFT(H158,3)="NE ",LEFT(H158,3)="NW ",LEFT(H158,3)="SW ",LEFT(H158,3)="SE ",LEFT(H158,2)="N ",LEFT(H158,2)="E ",LEFT(H158,2)="W ",LEFT(H158,2)="S "),"Directional Check",IF(SUM(--ISNUMBER(SEARCH({" N "," E "," W "," S "," NE "," NW "," SW "," SE ","N.E","N.W","S.W","S.E","E.","N.","S.","W."},H158)))&gt;0,"Directional Check",IF(SUM(--ISNUMBER(SEARCH({1,2,3,4,5,6,7,8,9,0},MID(H158,(SEARCH("nd ",H158)-1),1))))+SUM(--ISNUMBER(SEARCH({1,2,3,4,5,6,7,8,9,0},MID(H158,(SEARCH("rd ",H158)-1),1)))+SUM(--ISNUMBER(SEARCH({1,2,3,4,5,6,7,8,9,0},MID(H158,(SEARCH("st ",H158)-1),1))))+SUM(--ISNUMBER(SEARCH({1,2,3,4,5,6,7,8,9,0},MID(H158,(SEARCH("th ",H158)-1),1)))))&gt;0,"","")))))</f>
        <v/>
      </c>
      <c r="AA158" s="2" t="str">
        <f>IF(IF(L158="US",IFERROR(VLOOKUP(J158,Country_Codes!$B:$B,1,0)=J158,"US State Code Error"),IF(L158="CA",IFERROR(VLOOKUP(J158,Country_Codes!$E:$E,1,0)=J158,"Canada State Code Error"),IF(L158="BR",IFERROR(VLOOKUP(J158,Country_Codes!$H:$H,1,0)=J158,"Brazil State Code Error"),IF(L158="AU",IFERROR(VLOOKUP(J158,Country_Codes!$K:$K,1,0)=J158,"Australia State Code Error"),""))))=TRUE,"",IF(L158="US",IFERROR(VLOOKUP(J158,Country_Codes!$B:$B,1,0)=J158,"US State Code Error"),IF(L158="CA",IFERROR(VLOOKUP(J158,Country_Codes!$E:$E,1,0)=J158,"Canada State Code Error"),IF(L158="BR",IFERROR(VLOOKUP(J158,Country_Codes!$H:$H,1,0)=J158,"Brazil State Code Error"),IF(L158="AU",IFERROR(VLOOKUP(J158,Country_Codes!$K:$K,1,0)=J158,"Australia State Code Error"),"")))))</f>
        <v/>
      </c>
      <c r="AB158" s="2" t="str">
        <f t="shared" si="54"/>
        <v/>
      </c>
      <c r="AC158" s="2" t="str" cm="1">
        <f t="array" ref="AC158">IFERROR(_xlfn.IFS(IF(AND(LEN(I158)=0,ISBLANK(I158)=FALSE),"",ISNUMBER(SEARCH(I158,H158))),"City/Postal Code/Country Found in Address",IF(AND(LEN(K158)=0,ISBLANK(K158)=FALSE),"",ISNUMBER(SEARCH(K158,H158))),"City/Postal Code/Country Found in Address",IF(AND(LEN(L158)=0,ISBLANK(L158)=FALSE),"",ISNUMBER(SEARCH(", "&amp;L158,H158))),"City/Postal Code/Country Found in Address",IF(AND(LEN(J158)=0,ISBLANK(J158)=FALSE),"",ISNUMBER(SEARCH(", "&amp;J158,H158))),"City/Postal Code/Country Found in Address",IF(AND(LEN(L158)=0,ISBLANK(L158)=FALSE),"",ISNUMBER(SEARCH(","&amp;L158,H158))),"City/Postal Code/Country Found in Address",IF(AND(LEN(J158)=0,ISBLANK(J158)=FALSE),"",ISNUMBER(SEARCH(","&amp;J158,H158))),"City/Postal Code/Country Found in Address"),"")</f>
        <v/>
      </c>
      <c r="AD158" s="2" t="str">
        <f t="shared" si="55"/>
        <v/>
      </c>
      <c r="AE158" s="2" t="str" cm="1">
        <f t="array" ref="AE158">IFERROR(IF(VLOOKUP(LEFT(M158,MIN(SEARCH({1,2,3,4,5,6,7,8,9,0},M158&amp;{1,2,3,4,5,6,7,8,9,0}))-1),Country_Codes!$N:$N,1,0)&gt;0,"PO Number may be incorrect",""),"")</f>
        <v/>
      </c>
      <c r="AF158" s="2" t="str">
        <f t="shared" si="56"/>
        <v/>
      </c>
      <c r="AG158" s="2" t="str">
        <f t="shared" si="57"/>
        <v/>
      </c>
      <c r="AH158" s="2" t="str">
        <f t="shared" si="58"/>
        <v/>
      </c>
      <c r="AI158" s="2" t="str" cm="1">
        <f t="array" ref="AI158">IF(G158="","",_xlfn.IFNA(_xlfn.IFS(L158=VLOOKUP(L158,Country_Codes!$M:$M,1,0)=TRUE,""),"Please check the country code"))</f>
        <v/>
      </c>
      <c r="AJ158" s="2" t="str">
        <f t="shared" si="59"/>
        <v/>
      </c>
      <c r="AK158" s="2"/>
      <c r="AM158" s="39">
        <f t="shared" si="60"/>
        <v>0</v>
      </c>
      <c r="AN158" s="39">
        <f t="shared" si="61"/>
        <v>0</v>
      </c>
      <c r="AO158" s="39">
        <f t="shared" si="62"/>
        <v>0</v>
      </c>
      <c r="AP158" s="39">
        <f t="shared" si="63"/>
        <v>0</v>
      </c>
      <c r="AQ158" s="39">
        <f t="shared" si="64"/>
        <v>0</v>
      </c>
      <c r="AV158" s="41">
        <v>45613</v>
      </c>
    </row>
    <row r="159" spans="1:48" ht="15.75" x14ac:dyDescent="0.25">
      <c r="A159" s="40">
        <v>45927</v>
      </c>
      <c r="B159" s="11" t="s">
        <v>1581</v>
      </c>
      <c r="C159" s="11" t="s">
        <v>9</v>
      </c>
      <c r="D159" s="11" t="s">
        <v>2285</v>
      </c>
      <c r="E159" s="11" t="s">
        <v>2286</v>
      </c>
      <c r="F159" s="11" t="s">
        <v>598</v>
      </c>
      <c r="G159" s="11" t="s">
        <v>599</v>
      </c>
      <c r="H159" s="11" t="s">
        <v>2287</v>
      </c>
      <c r="I159" s="11" t="s">
        <v>2288</v>
      </c>
      <c r="J159" s="11"/>
      <c r="K159" s="11" t="s">
        <v>2289</v>
      </c>
      <c r="L159" s="11" t="s">
        <v>46</v>
      </c>
      <c r="M159" s="11" t="s">
        <v>1395</v>
      </c>
      <c r="N159" s="11"/>
      <c r="O159" s="11" t="s">
        <v>2290</v>
      </c>
      <c r="P159" s="11" t="s">
        <v>2291</v>
      </c>
      <c r="Q159" s="7"/>
      <c r="R159" s="2" t="str">
        <f t="shared" si="49"/>
        <v>Unique Record</v>
      </c>
      <c r="S159" s="2" t="str">
        <f t="shared" si="50"/>
        <v/>
      </c>
      <c r="T159" s="2" t="str">
        <f t="shared" si="51"/>
        <v/>
      </c>
      <c r="U159" s="2" t="str">
        <f t="shared" si="52"/>
        <v/>
      </c>
      <c r="V159" s="2" t="str">
        <f t="shared" si="53"/>
        <v/>
      </c>
      <c r="W159" s="2" t="str">
        <f t="shared" si="65"/>
        <v/>
      </c>
      <c r="X159" s="2" t="str" cm="1">
        <f t="array" ref="X159">IF((SUMPRODUCT(--ISNUMBER(SEARCH({"!","@","#","$","%","^","&amp;","~*","(",")","_","+","=","{","}","[","]","|","\",":",";","'","""","&lt;","&gt;",",",".","~?","/","~~","`"}, I159)))&gt;0)=TRUE,"Special Characters Found in City","")</f>
        <v/>
      </c>
      <c r="Y159" s="2" t="str" cm="1">
        <f t="array" ref="Y159">IF((SUMPRODUCT(--ISNUMBER(SEARCH({"!","@","#","$","%","^","~*","(",")","_","+","=","{","}","[","]","|","\",":",";","'","""","&lt;","&gt;","~?","/","~~","`"},F159)))&gt;0)=TRUE,"Special Characters Found in Account field","")</f>
        <v/>
      </c>
      <c r="Z159" s="2" t="str" cm="1">
        <f t="array" ref="Z159">IF(SUM(--ISNUMBER(SEARCH({1,2,3,4,5,6,7,8,9,0},MID(H159,(SEARCH(" E ",H159)-1),1))))+SUM(--ISNUMBER(SEARCH({1,2,3,4,5,6,7,8,9,0},MID(H159,(SEARCH(" E ",H159)+3),1))))=2,"",IF(SUM(--ISNUMBER(SEARCH({"Parte E","Apoquindo N"},H159)))&gt;0,"",IF(OR(RIGHT(H159,3)=" NE",RIGHT(H159,3)=" NW",RIGHT(H159,3)=" SW",RIGHT(H159,3)=" SE",RIGHT(H159,2)=" N",RIGHT(H159,2)=" E",RIGHT(H159,2)=" W",RIGHT(H159,2)=" S",LEFT(H159,3)="NE ",LEFT(H159,3)="NW ",LEFT(H159,3)="SW ",LEFT(H159,3)="SE ",LEFT(H159,2)="N ",LEFT(H159,2)="E ",LEFT(H159,2)="W ",LEFT(H159,2)="S "),"Directional Check",IF(SUM(--ISNUMBER(SEARCH({" N "," E "," W "," S "," NE "," NW "," SW "," SE ","N.E","N.W","S.W","S.E","E.","N.","S.","W."},H159)))&gt;0,"Directional Check",IF(SUM(--ISNUMBER(SEARCH({1,2,3,4,5,6,7,8,9,0},MID(H159,(SEARCH("nd ",H159)-1),1))))+SUM(--ISNUMBER(SEARCH({1,2,3,4,5,6,7,8,9,0},MID(H159,(SEARCH("rd ",H159)-1),1)))+SUM(--ISNUMBER(SEARCH({1,2,3,4,5,6,7,8,9,0},MID(H159,(SEARCH("st ",H159)-1),1))))+SUM(--ISNUMBER(SEARCH({1,2,3,4,5,6,7,8,9,0},MID(H159,(SEARCH("th ",H159)-1),1)))))&gt;0,"","")))))</f>
        <v/>
      </c>
      <c r="AA159" s="2" t="str">
        <f>IF(IF(L159="US",IFERROR(VLOOKUP(J159,Country_Codes!$B:$B,1,0)=J159,"US State Code Error"),IF(L159="CA",IFERROR(VLOOKUP(J159,Country_Codes!$E:$E,1,0)=J159,"Canada State Code Error"),IF(L159="BR",IFERROR(VLOOKUP(J159,Country_Codes!$H:$H,1,0)=J159,"Brazil State Code Error"),IF(L159="AU",IFERROR(VLOOKUP(J159,Country_Codes!$K:$K,1,0)=J159,"Australia State Code Error"),""))))=TRUE,"",IF(L159="US",IFERROR(VLOOKUP(J159,Country_Codes!$B:$B,1,0)=J159,"US State Code Error"),IF(L159="CA",IFERROR(VLOOKUP(J159,Country_Codes!$E:$E,1,0)=J159,"Canada State Code Error"),IF(L159="BR",IFERROR(VLOOKUP(J159,Country_Codes!$H:$H,1,0)=J159,"Brazil State Code Error"),IF(L159="AU",IFERROR(VLOOKUP(J159,Country_Codes!$K:$K,1,0)=J159,"Australia State Code Error"),"")))))</f>
        <v/>
      </c>
      <c r="AB159" s="2" t="str">
        <f t="shared" si="54"/>
        <v/>
      </c>
      <c r="AC159" s="2" t="str" cm="1">
        <f t="array" ref="AC159">IFERROR(_xlfn.IFS(IF(AND(LEN(I159)=0,ISBLANK(I159)=FALSE),"",ISNUMBER(SEARCH(I159,H159))),"City/Postal Code/Country Found in Address",IF(AND(LEN(K159)=0,ISBLANK(K159)=FALSE),"",ISNUMBER(SEARCH(K159,H159))),"City/Postal Code/Country Found in Address",IF(AND(LEN(L159)=0,ISBLANK(L159)=FALSE),"",ISNUMBER(SEARCH(", "&amp;L159,H159))),"City/Postal Code/Country Found in Address",IF(AND(LEN(J159)=0,ISBLANK(J159)=FALSE),"",ISNUMBER(SEARCH(", "&amp;J159,H159))),"City/Postal Code/Country Found in Address",IF(AND(LEN(L159)=0,ISBLANK(L159)=FALSE),"",ISNUMBER(SEARCH(","&amp;L159,H159))),"City/Postal Code/Country Found in Address",IF(AND(LEN(J159)=0,ISBLANK(J159)=FALSE),"",ISNUMBER(SEARCH(","&amp;J159,H159))),"City/Postal Code/Country Found in Address"),"")</f>
        <v/>
      </c>
      <c r="AD159" s="2" t="str">
        <f t="shared" si="55"/>
        <v/>
      </c>
      <c r="AE159" s="2" t="str" cm="1">
        <f t="array" ref="AE159">IFERROR(IF(VLOOKUP(LEFT(M159,MIN(SEARCH({1,2,3,4,5,6,7,8,9,0},M159&amp;{1,2,3,4,5,6,7,8,9,0}))-1),Country_Codes!$N:$N,1,0)&gt;0,"PO Number may be incorrect",""),"")</f>
        <v/>
      </c>
      <c r="AF159" s="2" t="str">
        <f t="shared" si="56"/>
        <v/>
      </c>
      <c r="AG159" s="2" t="str">
        <f t="shared" si="57"/>
        <v/>
      </c>
      <c r="AH159" s="2" t="str">
        <f t="shared" si="58"/>
        <v/>
      </c>
      <c r="AI159" s="2" t="str" cm="1">
        <f t="array" ref="AI159">IF(G159="","",_xlfn.IFNA(_xlfn.IFS(L159=VLOOKUP(L159,Country_Codes!$M:$M,1,0)=TRUE,""),"Please check the country code"))</f>
        <v/>
      </c>
      <c r="AJ159" s="2" t="str">
        <f t="shared" si="59"/>
        <v/>
      </c>
      <c r="AK159" s="2"/>
      <c r="AM159" s="39">
        <f t="shared" si="60"/>
        <v>0</v>
      </c>
      <c r="AN159" s="39">
        <f t="shared" si="61"/>
        <v>0</v>
      </c>
      <c r="AO159" s="39">
        <f t="shared" si="62"/>
        <v>0</v>
      </c>
      <c r="AP159" s="39">
        <f t="shared" si="63"/>
        <v>0</v>
      </c>
      <c r="AQ159" s="39">
        <f t="shared" si="64"/>
        <v>0</v>
      </c>
      <c r="AV159" s="41">
        <v>45614</v>
      </c>
    </row>
    <row r="160" spans="1:48" ht="15.75" x14ac:dyDescent="0.25">
      <c r="A160" s="40">
        <v>46040</v>
      </c>
      <c r="B160" s="11" t="s">
        <v>1581</v>
      </c>
      <c r="C160" s="11" t="s">
        <v>3</v>
      </c>
      <c r="D160" s="11" t="s">
        <v>2292</v>
      </c>
      <c r="E160" s="11" t="s">
        <v>2293</v>
      </c>
      <c r="F160" s="11" t="s">
        <v>531</v>
      </c>
      <c r="G160" s="11" t="s">
        <v>494</v>
      </c>
      <c r="H160" s="11" t="s">
        <v>2294</v>
      </c>
      <c r="I160" s="11" t="s">
        <v>2295</v>
      </c>
      <c r="J160" s="11" t="s">
        <v>124</v>
      </c>
      <c r="K160" s="11" t="s">
        <v>2296</v>
      </c>
      <c r="L160" s="11" t="s">
        <v>33</v>
      </c>
      <c r="M160" s="11" t="s">
        <v>2297</v>
      </c>
      <c r="N160" s="11"/>
      <c r="O160" s="11" t="s">
        <v>2298</v>
      </c>
      <c r="P160" s="11" t="s">
        <v>2299</v>
      </c>
      <c r="Q160" s="7"/>
      <c r="R160" s="2" t="str">
        <f t="shared" si="49"/>
        <v>Unique Record</v>
      </c>
      <c r="S160" s="2" t="str">
        <f t="shared" si="50"/>
        <v/>
      </c>
      <c r="T160" s="2" t="str">
        <f t="shared" si="51"/>
        <v/>
      </c>
      <c r="U160" s="2" t="str">
        <f t="shared" si="52"/>
        <v/>
      </c>
      <c r="V160" s="2" t="str">
        <f t="shared" si="53"/>
        <v/>
      </c>
      <c r="W160" s="2" t="str">
        <f t="shared" si="65"/>
        <v/>
      </c>
      <c r="X160" s="2" t="str" cm="1">
        <f t="array" ref="X160">IF((SUMPRODUCT(--ISNUMBER(SEARCH({"!","@","#","$","%","^","&amp;","~*","(",")","_","+","=","{","}","[","]","|","\",":",";","'","""","&lt;","&gt;",",",".","~?","/","~~","`"}, I160)))&gt;0)=TRUE,"Special Characters Found in City","")</f>
        <v/>
      </c>
      <c r="Y160" s="2" t="str" cm="1">
        <f t="array" ref="Y160">IF((SUMPRODUCT(--ISNUMBER(SEARCH({"!","@","#","$","%","^","~*","(",")","_","+","=","{","}","[","]","|","\",":",";","'","""","&lt;","&gt;","~?","/","~~","`"},F160)))&gt;0)=TRUE,"Special Characters Found in Account field","")</f>
        <v/>
      </c>
      <c r="Z160" s="2" t="str" cm="1">
        <f t="array" ref="Z160">IF(SUM(--ISNUMBER(SEARCH({1,2,3,4,5,6,7,8,9,0},MID(H160,(SEARCH(" E ",H160)-1),1))))+SUM(--ISNUMBER(SEARCH({1,2,3,4,5,6,7,8,9,0},MID(H160,(SEARCH(" E ",H160)+3),1))))=2,"",IF(SUM(--ISNUMBER(SEARCH({"Parte E","Apoquindo N"},H160)))&gt;0,"",IF(OR(RIGHT(H160,3)=" NE",RIGHT(H160,3)=" NW",RIGHT(H160,3)=" SW",RIGHT(H160,3)=" SE",RIGHT(H160,2)=" N",RIGHT(H160,2)=" E",RIGHT(H160,2)=" W",RIGHT(H160,2)=" S",LEFT(H160,3)="NE ",LEFT(H160,3)="NW ",LEFT(H160,3)="SW ",LEFT(H160,3)="SE ",LEFT(H160,2)="N ",LEFT(H160,2)="E ",LEFT(H160,2)="W ",LEFT(H160,2)="S "),"Directional Check",IF(SUM(--ISNUMBER(SEARCH({" N "," E "," W "," S "," NE "," NW "," SW "," SE ","N.E","N.W","S.W","S.E","E.","N.","S.","W."},H160)))&gt;0,"Directional Check",IF(SUM(--ISNUMBER(SEARCH({1,2,3,4,5,6,7,8,9,0},MID(H160,(SEARCH("nd ",H160)-1),1))))+SUM(--ISNUMBER(SEARCH({1,2,3,4,5,6,7,8,9,0},MID(H160,(SEARCH("rd ",H160)-1),1)))+SUM(--ISNUMBER(SEARCH({1,2,3,4,5,6,7,8,9,0},MID(H160,(SEARCH("st ",H160)-1),1))))+SUM(--ISNUMBER(SEARCH({1,2,3,4,5,6,7,8,9,0},MID(H160,(SEARCH("th ",H160)-1),1)))))&gt;0,"","")))))</f>
        <v/>
      </c>
      <c r="AA160" s="2" t="str">
        <f>IF(IF(L160="US",IFERROR(VLOOKUP(J160,Country_Codes!$B:$B,1,0)=J160,"US State Code Error"),IF(L160="CA",IFERROR(VLOOKUP(J160,Country_Codes!$E:$E,1,0)=J160,"Canada State Code Error"),IF(L160="BR",IFERROR(VLOOKUP(J160,Country_Codes!$H:$H,1,0)=J160,"Brazil State Code Error"),IF(L160="AU",IFERROR(VLOOKUP(J160,Country_Codes!$K:$K,1,0)=J160,"Australia State Code Error"),""))))=TRUE,"",IF(L160="US",IFERROR(VLOOKUP(J160,Country_Codes!$B:$B,1,0)=J160,"US State Code Error"),IF(L160="CA",IFERROR(VLOOKUP(J160,Country_Codes!$E:$E,1,0)=J160,"Canada State Code Error"),IF(L160="BR",IFERROR(VLOOKUP(J160,Country_Codes!$H:$H,1,0)=J160,"Brazil State Code Error"),IF(L160="AU",IFERROR(VLOOKUP(J160,Country_Codes!$K:$K,1,0)=J160,"Australia State Code Error"),"")))))</f>
        <v/>
      </c>
      <c r="AB160" s="2" t="str">
        <f t="shared" si="54"/>
        <v/>
      </c>
      <c r="AC160" s="2" t="str" cm="1">
        <f t="array" ref="AC160">IFERROR(_xlfn.IFS(IF(AND(LEN(I160)=0,ISBLANK(I160)=FALSE),"",ISNUMBER(SEARCH(I160,H160))),"City/Postal Code/Country Found in Address",IF(AND(LEN(K160)=0,ISBLANK(K160)=FALSE),"",ISNUMBER(SEARCH(K160,H160))),"City/Postal Code/Country Found in Address",IF(AND(LEN(L160)=0,ISBLANK(L160)=FALSE),"",ISNUMBER(SEARCH(", "&amp;L160,H160))),"City/Postal Code/Country Found in Address",IF(AND(LEN(J160)=0,ISBLANK(J160)=FALSE),"",ISNUMBER(SEARCH(", "&amp;J160,H160))),"City/Postal Code/Country Found in Address",IF(AND(LEN(L160)=0,ISBLANK(L160)=FALSE),"",ISNUMBER(SEARCH(","&amp;L160,H160))),"City/Postal Code/Country Found in Address",IF(AND(LEN(J160)=0,ISBLANK(J160)=FALSE),"",ISNUMBER(SEARCH(","&amp;J160,H160))),"City/Postal Code/Country Found in Address"),"")</f>
        <v/>
      </c>
      <c r="AD160" s="2" t="str">
        <f t="shared" si="55"/>
        <v/>
      </c>
      <c r="AE160" s="2" t="str" cm="1">
        <f t="array" ref="AE160">IFERROR(IF(VLOOKUP(LEFT(M160,MIN(SEARCH({1,2,3,4,5,6,7,8,9,0},M160&amp;{1,2,3,4,5,6,7,8,9,0}))-1),Country_Codes!$N:$N,1,0)&gt;0,"PO Number may be incorrect",""),"")</f>
        <v/>
      </c>
      <c r="AF160" s="2" t="str">
        <f t="shared" si="56"/>
        <v/>
      </c>
      <c r="AG160" s="2" t="str">
        <f t="shared" si="57"/>
        <v/>
      </c>
      <c r="AH160" s="2" t="str">
        <f t="shared" si="58"/>
        <v/>
      </c>
      <c r="AI160" s="2" t="str" cm="1">
        <f t="array" ref="AI160">IF(G160="","",_xlfn.IFNA(_xlfn.IFS(L160=VLOOKUP(L160,Country_Codes!$M:$M,1,0)=TRUE,""),"Please check the country code"))</f>
        <v/>
      </c>
      <c r="AJ160" s="2" t="str">
        <f t="shared" si="59"/>
        <v/>
      </c>
      <c r="AK160" s="2"/>
      <c r="AM160" s="39">
        <f t="shared" si="60"/>
        <v>0</v>
      </c>
      <c r="AN160" s="39">
        <f t="shared" si="61"/>
        <v>0</v>
      </c>
      <c r="AO160" s="39">
        <f t="shared" si="62"/>
        <v>0</v>
      </c>
      <c r="AP160" s="39">
        <f t="shared" si="63"/>
        <v>0</v>
      </c>
      <c r="AQ160" s="39">
        <f t="shared" si="64"/>
        <v>0</v>
      </c>
      <c r="AV160" s="41">
        <v>45616</v>
      </c>
    </row>
    <row r="161" spans="1:48" ht="15.75" x14ac:dyDescent="0.25">
      <c r="A161" s="40">
        <v>45701</v>
      </c>
      <c r="B161" s="11" t="s">
        <v>474</v>
      </c>
      <c r="C161" s="11" t="s">
        <v>12</v>
      </c>
      <c r="D161" s="11" t="s">
        <v>2300</v>
      </c>
      <c r="E161" s="11" t="s">
        <v>1210</v>
      </c>
      <c r="F161" s="11" t="s">
        <v>574</v>
      </c>
      <c r="G161" s="11" t="s">
        <v>599</v>
      </c>
      <c r="H161" s="11" t="s">
        <v>2301</v>
      </c>
      <c r="I161" s="11" t="s">
        <v>2302</v>
      </c>
      <c r="J161" s="11"/>
      <c r="K161" s="11" t="s">
        <v>2303</v>
      </c>
      <c r="L161" s="11" t="s">
        <v>46</v>
      </c>
      <c r="M161" s="11" t="s">
        <v>2304</v>
      </c>
      <c r="N161" s="11"/>
      <c r="O161" s="11" t="s">
        <v>2305</v>
      </c>
      <c r="P161" s="11" t="s">
        <v>2306</v>
      </c>
      <c r="Q161" s="7"/>
      <c r="R161" s="2" t="str">
        <f t="shared" si="49"/>
        <v>Unique Record</v>
      </c>
      <c r="S161" s="2" t="str">
        <f t="shared" si="50"/>
        <v/>
      </c>
      <c r="T161" s="2" t="str">
        <f t="shared" si="51"/>
        <v/>
      </c>
      <c r="U161" s="2" t="str">
        <f t="shared" si="52"/>
        <v/>
      </c>
      <c r="V161" s="2" t="str">
        <f t="shared" si="53"/>
        <v/>
      </c>
      <c r="W161" s="2" t="str">
        <f t="shared" si="65"/>
        <v/>
      </c>
      <c r="X161" s="2" t="str" cm="1">
        <f t="array" ref="X161">IF((SUMPRODUCT(--ISNUMBER(SEARCH({"!","@","#","$","%","^","&amp;","~*","(",")","_","+","=","{","}","[","]","|","\",":",";","'","""","&lt;","&gt;",",",".","~?","/","~~","`"}, I161)))&gt;0)=TRUE,"Special Characters Found in City","")</f>
        <v/>
      </c>
      <c r="Y161" s="2" t="str" cm="1">
        <f t="array" ref="Y161">IF((SUMPRODUCT(--ISNUMBER(SEARCH({"!","@","#","$","%","^","~*","(",")","_","+","=","{","}","[","]","|","\",":",";","'","""","&lt;","&gt;","~?","/","~~","`"},F161)))&gt;0)=TRUE,"Special Characters Found in Account field","")</f>
        <v/>
      </c>
      <c r="Z161" s="2" t="str" cm="1">
        <f t="array" ref="Z161">IF(SUM(--ISNUMBER(SEARCH({1,2,3,4,5,6,7,8,9,0},MID(H161,(SEARCH(" E ",H161)-1),1))))+SUM(--ISNUMBER(SEARCH({1,2,3,4,5,6,7,8,9,0},MID(H161,(SEARCH(" E ",H161)+3),1))))=2,"",IF(SUM(--ISNUMBER(SEARCH({"Parte E","Apoquindo N"},H161)))&gt;0,"",IF(OR(RIGHT(H161,3)=" NE",RIGHT(H161,3)=" NW",RIGHT(H161,3)=" SW",RIGHT(H161,3)=" SE",RIGHT(H161,2)=" N",RIGHT(H161,2)=" E",RIGHT(H161,2)=" W",RIGHT(H161,2)=" S",LEFT(H161,3)="NE ",LEFT(H161,3)="NW ",LEFT(H161,3)="SW ",LEFT(H161,3)="SE ",LEFT(H161,2)="N ",LEFT(H161,2)="E ",LEFT(H161,2)="W ",LEFT(H161,2)="S "),"Directional Check",IF(SUM(--ISNUMBER(SEARCH({" N "," E "," W "," S "," NE "," NW "," SW "," SE ","N.E","N.W","S.W","S.E","E.","N.","S.","W."},H161)))&gt;0,"Directional Check",IF(SUM(--ISNUMBER(SEARCH({1,2,3,4,5,6,7,8,9,0},MID(H161,(SEARCH("nd ",H161)-1),1))))+SUM(--ISNUMBER(SEARCH({1,2,3,4,5,6,7,8,9,0},MID(H161,(SEARCH("rd ",H161)-1),1)))+SUM(--ISNUMBER(SEARCH({1,2,3,4,5,6,7,8,9,0},MID(H161,(SEARCH("st ",H161)-1),1))))+SUM(--ISNUMBER(SEARCH({1,2,3,4,5,6,7,8,9,0},MID(H161,(SEARCH("th ",H161)-1),1)))))&gt;0,"","")))))</f>
        <v/>
      </c>
      <c r="AA161" s="2" t="str">
        <f>IF(IF(L161="US",IFERROR(VLOOKUP(J161,Country_Codes!$B:$B,1,0)=J161,"US State Code Error"),IF(L161="CA",IFERROR(VLOOKUP(J161,Country_Codes!$E:$E,1,0)=J161,"Canada State Code Error"),IF(L161="BR",IFERROR(VLOOKUP(J161,Country_Codes!$H:$H,1,0)=J161,"Brazil State Code Error"),IF(L161="AU",IFERROR(VLOOKUP(J161,Country_Codes!$K:$K,1,0)=J161,"Australia State Code Error"),""))))=TRUE,"",IF(L161="US",IFERROR(VLOOKUP(J161,Country_Codes!$B:$B,1,0)=J161,"US State Code Error"),IF(L161="CA",IFERROR(VLOOKUP(J161,Country_Codes!$E:$E,1,0)=J161,"Canada State Code Error"),IF(L161="BR",IFERROR(VLOOKUP(J161,Country_Codes!$H:$H,1,0)=J161,"Brazil State Code Error"),IF(L161="AU",IFERROR(VLOOKUP(J161,Country_Codes!$K:$K,1,0)=J161,"Australia State Code Error"),"")))))</f>
        <v/>
      </c>
      <c r="AB161" s="2" t="str">
        <f t="shared" si="54"/>
        <v/>
      </c>
      <c r="AC161" s="2" t="str" cm="1">
        <f t="array" ref="AC161">IFERROR(_xlfn.IFS(IF(AND(LEN(I161)=0,ISBLANK(I161)=FALSE),"",ISNUMBER(SEARCH(I161,H161))),"City/Postal Code/Country Found in Address",IF(AND(LEN(K161)=0,ISBLANK(K161)=FALSE),"",ISNUMBER(SEARCH(K161,H161))),"City/Postal Code/Country Found in Address",IF(AND(LEN(L161)=0,ISBLANK(L161)=FALSE),"",ISNUMBER(SEARCH(", "&amp;L161,H161))),"City/Postal Code/Country Found in Address",IF(AND(LEN(J161)=0,ISBLANK(J161)=FALSE),"",ISNUMBER(SEARCH(", "&amp;J161,H161))),"City/Postal Code/Country Found in Address",IF(AND(LEN(L161)=0,ISBLANK(L161)=FALSE),"",ISNUMBER(SEARCH(","&amp;L161,H161))),"City/Postal Code/Country Found in Address",IF(AND(LEN(J161)=0,ISBLANK(J161)=FALSE),"",ISNUMBER(SEARCH(","&amp;J161,H161))),"City/Postal Code/Country Found in Address"),"")</f>
        <v/>
      </c>
      <c r="AD161" s="2" t="str">
        <f t="shared" si="55"/>
        <v/>
      </c>
      <c r="AE161" s="2" t="str" cm="1">
        <f t="array" ref="AE161">IFERROR(IF(VLOOKUP(LEFT(M161,MIN(SEARCH({1,2,3,4,5,6,7,8,9,0},M161&amp;{1,2,3,4,5,6,7,8,9,0}))-1),Country_Codes!$N:$N,1,0)&gt;0,"PO Number may be incorrect",""),"")</f>
        <v/>
      </c>
      <c r="AF161" s="2" t="str">
        <f t="shared" si="56"/>
        <v/>
      </c>
      <c r="AG161" s="2" t="str">
        <f t="shared" si="57"/>
        <v/>
      </c>
      <c r="AH161" s="2" t="str">
        <f t="shared" si="58"/>
        <v/>
      </c>
      <c r="AI161" s="2" t="str" cm="1">
        <f t="array" ref="AI161">IF(G161="","",_xlfn.IFNA(_xlfn.IFS(L161=VLOOKUP(L161,Country_Codes!$M:$M,1,0)=TRUE,""),"Please check the country code"))</f>
        <v/>
      </c>
      <c r="AJ161" s="2" t="str">
        <f t="shared" si="59"/>
        <v/>
      </c>
      <c r="AK161" s="2"/>
      <c r="AM161" s="39">
        <f t="shared" si="60"/>
        <v>0</v>
      </c>
      <c r="AN161" s="39">
        <f t="shared" si="61"/>
        <v>0</v>
      </c>
      <c r="AO161" s="39">
        <f t="shared" si="62"/>
        <v>0</v>
      </c>
      <c r="AP161" s="39">
        <f t="shared" si="63"/>
        <v>0</v>
      </c>
      <c r="AQ161" s="39">
        <f t="shared" si="64"/>
        <v>0</v>
      </c>
      <c r="AV161" s="41">
        <v>45619</v>
      </c>
    </row>
    <row r="162" spans="1:48" ht="15.75" x14ac:dyDescent="0.25">
      <c r="A162" s="40">
        <v>45628</v>
      </c>
      <c r="B162" s="11" t="s">
        <v>475</v>
      </c>
      <c r="C162" s="11" t="s">
        <v>11</v>
      </c>
      <c r="D162" s="11" t="s">
        <v>2307</v>
      </c>
      <c r="E162" s="11" t="s">
        <v>2308</v>
      </c>
      <c r="F162" s="11" t="s">
        <v>598</v>
      </c>
      <c r="G162" s="11" t="s">
        <v>571</v>
      </c>
      <c r="H162" s="11" t="s">
        <v>2309</v>
      </c>
      <c r="I162" s="11" t="s">
        <v>2310</v>
      </c>
      <c r="J162" s="11" t="s">
        <v>147</v>
      </c>
      <c r="K162" s="11" t="s">
        <v>2311</v>
      </c>
      <c r="L162" s="11" t="s">
        <v>57</v>
      </c>
      <c r="M162" s="11" t="s">
        <v>1359</v>
      </c>
      <c r="N162" s="11"/>
      <c r="O162" s="11" t="s">
        <v>2312</v>
      </c>
      <c r="P162" s="11" t="s">
        <v>2313</v>
      </c>
      <c r="Q162" s="7"/>
      <c r="R162" s="2" t="str">
        <f t="shared" si="49"/>
        <v>Unique Record</v>
      </c>
      <c r="S162" s="2" t="str">
        <f t="shared" si="50"/>
        <v/>
      </c>
      <c r="T162" s="2" t="str">
        <f t="shared" si="51"/>
        <v/>
      </c>
      <c r="U162" s="2" t="str">
        <f t="shared" si="52"/>
        <v/>
      </c>
      <c r="V162" s="2" t="str">
        <f t="shared" si="53"/>
        <v/>
      </c>
      <c r="W162" s="2" t="str">
        <f t="shared" si="65"/>
        <v/>
      </c>
      <c r="X162" s="2" t="str" cm="1">
        <f t="array" ref="X162">IF((SUMPRODUCT(--ISNUMBER(SEARCH({"!","@","#","$","%","^","&amp;","~*","(",")","_","+","=","{","}","[","]","|","\",":",";","'","""","&lt;","&gt;",",",".","~?","/","~~","`"}, I162)))&gt;0)=TRUE,"Special Characters Found in City","")</f>
        <v/>
      </c>
      <c r="Y162" s="2" t="str" cm="1">
        <f t="array" ref="Y162">IF((SUMPRODUCT(--ISNUMBER(SEARCH({"!","@","#","$","%","^","~*","(",")","_","+","=","{","}","[","]","|","\",":",";","'","""","&lt;","&gt;","~?","/","~~","`"},F162)))&gt;0)=TRUE,"Special Characters Found in Account field","")</f>
        <v/>
      </c>
      <c r="Z162" s="2" t="str" cm="1">
        <f t="array" ref="Z162">IF(SUM(--ISNUMBER(SEARCH({1,2,3,4,5,6,7,8,9,0},MID(H162,(SEARCH(" E ",H162)-1),1))))+SUM(--ISNUMBER(SEARCH({1,2,3,4,5,6,7,8,9,0},MID(H162,(SEARCH(" E ",H162)+3),1))))=2,"",IF(SUM(--ISNUMBER(SEARCH({"Parte E","Apoquindo N"},H162)))&gt;0,"",IF(OR(RIGHT(H162,3)=" NE",RIGHT(H162,3)=" NW",RIGHT(H162,3)=" SW",RIGHT(H162,3)=" SE",RIGHT(H162,2)=" N",RIGHT(H162,2)=" E",RIGHT(H162,2)=" W",RIGHT(H162,2)=" S",LEFT(H162,3)="NE ",LEFT(H162,3)="NW ",LEFT(H162,3)="SW ",LEFT(H162,3)="SE ",LEFT(H162,2)="N ",LEFT(H162,2)="E ",LEFT(H162,2)="W ",LEFT(H162,2)="S "),"Directional Check",IF(SUM(--ISNUMBER(SEARCH({" N "," E "," W "," S "," NE "," NW "," SW "," SE ","N.E","N.W","S.W","S.E","E.","N.","S.","W."},H162)))&gt;0,"Directional Check",IF(SUM(--ISNUMBER(SEARCH({1,2,3,4,5,6,7,8,9,0},MID(H162,(SEARCH("nd ",H162)-1),1))))+SUM(--ISNUMBER(SEARCH({1,2,3,4,5,6,7,8,9,0},MID(H162,(SEARCH("rd ",H162)-1),1)))+SUM(--ISNUMBER(SEARCH({1,2,3,4,5,6,7,8,9,0},MID(H162,(SEARCH("st ",H162)-1),1))))+SUM(--ISNUMBER(SEARCH({1,2,3,4,5,6,7,8,9,0},MID(H162,(SEARCH("th ",H162)-1),1)))))&gt;0,"","")))))</f>
        <v/>
      </c>
      <c r="AA162" s="2" t="str">
        <f>IF(IF(L162="US",IFERROR(VLOOKUP(J162,Country_Codes!$B:$B,1,0)=J162,"US State Code Error"),IF(L162="CA",IFERROR(VLOOKUP(J162,Country_Codes!$E:$E,1,0)=J162,"Canada State Code Error"),IF(L162="BR",IFERROR(VLOOKUP(J162,Country_Codes!$H:$H,1,0)=J162,"Brazil State Code Error"),IF(L162="AU",IFERROR(VLOOKUP(J162,Country_Codes!$K:$K,1,0)=J162,"Australia State Code Error"),""))))=TRUE,"",IF(L162="US",IFERROR(VLOOKUP(J162,Country_Codes!$B:$B,1,0)=J162,"US State Code Error"),IF(L162="CA",IFERROR(VLOOKUP(J162,Country_Codes!$E:$E,1,0)=J162,"Canada State Code Error"),IF(L162="BR",IFERROR(VLOOKUP(J162,Country_Codes!$H:$H,1,0)=J162,"Brazil State Code Error"),IF(L162="AU",IFERROR(VLOOKUP(J162,Country_Codes!$K:$K,1,0)=J162,"Australia State Code Error"),"")))))</f>
        <v/>
      </c>
      <c r="AB162" s="2" t="str">
        <f t="shared" si="54"/>
        <v/>
      </c>
      <c r="AC162" s="2" t="str" cm="1">
        <f t="array" ref="AC162">IFERROR(_xlfn.IFS(IF(AND(LEN(I162)=0,ISBLANK(I162)=FALSE),"",ISNUMBER(SEARCH(I162,H162))),"City/Postal Code/Country Found in Address",IF(AND(LEN(K162)=0,ISBLANK(K162)=FALSE),"",ISNUMBER(SEARCH(K162,H162))),"City/Postal Code/Country Found in Address",IF(AND(LEN(L162)=0,ISBLANK(L162)=FALSE),"",ISNUMBER(SEARCH(", "&amp;L162,H162))),"City/Postal Code/Country Found in Address",IF(AND(LEN(J162)=0,ISBLANK(J162)=FALSE),"",ISNUMBER(SEARCH(", "&amp;J162,H162))),"City/Postal Code/Country Found in Address",IF(AND(LEN(L162)=0,ISBLANK(L162)=FALSE),"",ISNUMBER(SEARCH(","&amp;L162,H162))),"City/Postal Code/Country Found in Address",IF(AND(LEN(J162)=0,ISBLANK(J162)=FALSE),"",ISNUMBER(SEARCH(","&amp;J162,H162))),"City/Postal Code/Country Found in Address"),"")</f>
        <v/>
      </c>
      <c r="AD162" s="2" t="str">
        <f t="shared" si="55"/>
        <v/>
      </c>
      <c r="AE162" s="2" t="str" cm="1">
        <f t="array" ref="AE162">IFERROR(IF(VLOOKUP(LEFT(M162,MIN(SEARCH({1,2,3,4,5,6,7,8,9,0},M162&amp;{1,2,3,4,5,6,7,8,9,0}))-1),Country_Codes!$N:$N,1,0)&gt;0,"PO Number may be incorrect",""),"")</f>
        <v/>
      </c>
      <c r="AF162" s="2" t="str">
        <f t="shared" si="56"/>
        <v/>
      </c>
      <c r="AG162" s="2" t="str">
        <f t="shared" si="57"/>
        <v/>
      </c>
      <c r="AH162" s="2" t="str">
        <f t="shared" si="58"/>
        <v/>
      </c>
      <c r="AI162" s="2" t="str" cm="1">
        <f t="array" ref="AI162">IF(G162="","",_xlfn.IFNA(_xlfn.IFS(L162=VLOOKUP(L162,Country_Codes!$M:$M,1,0)=TRUE,""),"Please check the country code"))</f>
        <v/>
      </c>
      <c r="AJ162" s="2" t="str">
        <f t="shared" si="59"/>
        <v/>
      </c>
      <c r="AK162" s="2"/>
      <c r="AM162" s="39">
        <f t="shared" si="60"/>
        <v>0</v>
      </c>
      <c r="AN162" s="39">
        <f t="shared" si="61"/>
        <v>0</v>
      </c>
      <c r="AO162" s="39">
        <f t="shared" si="62"/>
        <v>0</v>
      </c>
      <c r="AP162" s="39">
        <f t="shared" si="63"/>
        <v>0</v>
      </c>
      <c r="AQ162" s="39">
        <f t="shared" si="64"/>
        <v>0</v>
      </c>
      <c r="AV162" s="41">
        <v>45620</v>
      </c>
    </row>
    <row r="163" spans="1:48" ht="15.75" x14ac:dyDescent="0.25">
      <c r="A163" s="40">
        <v>45519</v>
      </c>
      <c r="B163" s="11" t="s">
        <v>474</v>
      </c>
      <c r="C163" s="11" t="s">
        <v>11</v>
      </c>
      <c r="D163" s="11" t="s">
        <v>740</v>
      </c>
      <c r="E163" s="11" t="s">
        <v>2314</v>
      </c>
      <c r="F163" s="11" t="s">
        <v>574</v>
      </c>
      <c r="G163" s="11" t="s">
        <v>599</v>
      </c>
      <c r="H163" s="11" t="s">
        <v>2315</v>
      </c>
      <c r="I163" s="11" t="s">
        <v>2316</v>
      </c>
      <c r="J163" s="11"/>
      <c r="K163" s="11" t="s">
        <v>2317</v>
      </c>
      <c r="L163" s="11" t="s">
        <v>46</v>
      </c>
      <c r="M163" s="11" t="s">
        <v>1097</v>
      </c>
      <c r="N163" s="11"/>
      <c r="O163" s="11" t="s">
        <v>1118</v>
      </c>
      <c r="P163" s="11" t="s">
        <v>2318</v>
      </c>
      <c r="Q163" s="7"/>
      <c r="R163" s="2" t="str">
        <f t="shared" si="49"/>
        <v>Unique Record</v>
      </c>
      <c r="S163" s="2" t="str">
        <f t="shared" si="50"/>
        <v/>
      </c>
      <c r="T163" s="2" t="str">
        <f t="shared" si="51"/>
        <v/>
      </c>
      <c r="U163" s="2" t="str">
        <f t="shared" si="52"/>
        <v/>
      </c>
      <c r="V163" s="2" t="str">
        <f t="shared" si="53"/>
        <v/>
      </c>
      <c r="W163" s="2" t="str">
        <f t="shared" si="65"/>
        <v/>
      </c>
      <c r="X163" s="2" t="str" cm="1">
        <f t="array" ref="X163">IF((SUMPRODUCT(--ISNUMBER(SEARCH({"!","@","#","$","%","^","&amp;","~*","(",")","_","+","=","{","}","[","]","|","\",":",";","'","""","&lt;","&gt;",",",".","~?","/","~~","`"}, I163)))&gt;0)=TRUE,"Special Characters Found in City","")</f>
        <v/>
      </c>
      <c r="Y163" s="2" t="str" cm="1">
        <f t="array" ref="Y163">IF((SUMPRODUCT(--ISNUMBER(SEARCH({"!","@","#","$","%","^","~*","(",")","_","+","=","{","}","[","]","|","\",":",";","'","""","&lt;","&gt;","~?","/","~~","`"},F163)))&gt;0)=TRUE,"Special Characters Found in Account field","")</f>
        <v/>
      </c>
      <c r="Z163" s="2" t="str" cm="1">
        <f t="array" ref="Z163">IF(SUM(--ISNUMBER(SEARCH({1,2,3,4,5,6,7,8,9,0},MID(H163,(SEARCH(" E ",H163)-1),1))))+SUM(--ISNUMBER(SEARCH({1,2,3,4,5,6,7,8,9,0},MID(H163,(SEARCH(" E ",H163)+3),1))))=2,"",IF(SUM(--ISNUMBER(SEARCH({"Parte E","Apoquindo N"},H163)))&gt;0,"",IF(OR(RIGHT(H163,3)=" NE",RIGHT(H163,3)=" NW",RIGHT(H163,3)=" SW",RIGHT(H163,3)=" SE",RIGHT(H163,2)=" N",RIGHT(H163,2)=" E",RIGHT(H163,2)=" W",RIGHT(H163,2)=" S",LEFT(H163,3)="NE ",LEFT(H163,3)="NW ",LEFT(H163,3)="SW ",LEFT(H163,3)="SE ",LEFT(H163,2)="N ",LEFT(H163,2)="E ",LEFT(H163,2)="W ",LEFT(H163,2)="S "),"Directional Check",IF(SUM(--ISNUMBER(SEARCH({" N "," E "," W "," S "," NE "," NW "," SW "," SE ","N.E","N.W","S.W","S.E","E.","N.","S.","W."},H163)))&gt;0,"Directional Check",IF(SUM(--ISNUMBER(SEARCH({1,2,3,4,5,6,7,8,9,0},MID(H163,(SEARCH("nd ",H163)-1),1))))+SUM(--ISNUMBER(SEARCH({1,2,3,4,5,6,7,8,9,0},MID(H163,(SEARCH("rd ",H163)-1),1)))+SUM(--ISNUMBER(SEARCH({1,2,3,4,5,6,7,8,9,0},MID(H163,(SEARCH("st ",H163)-1),1))))+SUM(--ISNUMBER(SEARCH({1,2,3,4,5,6,7,8,9,0},MID(H163,(SEARCH("th ",H163)-1),1)))))&gt;0,"","")))))</f>
        <v/>
      </c>
      <c r="AA163" s="2" t="str">
        <f>IF(IF(L163="US",IFERROR(VLOOKUP(J163,Country_Codes!$B:$B,1,0)=J163,"US State Code Error"),IF(L163="CA",IFERROR(VLOOKUP(J163,Country_Codes!$E:$E,1,0)=J163,"Canada State Code Error"),IF(L163="BR",IFERROR(VLOOKUP(J163,Country_Codes!$H:$H,1,0)=J163,"Brazil State Code Error"),IF(L163="AU",IFERROR(VLOOKUP(J163,Country_Codes!$K:$K,1,0)=J163,"Australia State Code Error"),""))))=TRUE,"",IF(L163="US",IFERROR(VLOOKUP(J163,Country_Codes!$B:$B,1,0)=J163,"US State Code Error"),IF(L163="CA",IFERROR(VLOOKUP(J163,Country_Codes!$E:$E,1,0)=J163,"Canada State Code Error"),IF(L163="BR",IFERROR(VLOOKUP(J163,Country_Codes!$H:$H,1,0)=J163,"Brazil State Code Error"),IF(L163="AU",IFERROR(VLOOKUP(J163,Country_Codes!$K:$K,1,0)=J163,"Australia State Code Error"),"")))))</f>
        <v/>
      </c>
      <c r="AB163" s="2" t="str">
        <f t="shared" si="54"/>
        <v/>
      </c>
      <c r="AC163" s="2" t="str" cm="1">
        <f t="array" ref="AC163">IFERROR(_xlfn.IFS(IF(AND(LEN(I163)=0,ISBLANK(I163)=FALSE),"",ISNUMBER(SEARCH(I163,H163))),"City/Postal Code/Country Found in Address",IF(AND(LEN(K163)=0,ISBLANK(K163)=FALSE),"",ISNUMBER(SEARCH(K163,H163))),"City/Postal Code/Country Found in Address",IF(AND(LEN(L163)=0,ISBLANK(L163)=FALSE),"",ISNUMBER(SEARCH(", "&amp;L163,H163))),"City/Postal Code/Country Found in Address",IF(AND(LEN(J163)=0,ISBLANK(J163)=FALSE),"",ISNUMBER(SEARCH(", "&amp;J163,H163))),"City/Postal Code/Country Found in Address",IF(AND(LEN(L163)=0,ISBLANK(L163)=FALSE),"",ISNUMBER(SEARCH(","&amp;L163,H163))),"City/Postal Code/Country Found in Address",IF(AND(LEN(J163)=0,ISBLANK(J163)=FALSE),"",ISNUMBER(SEARCH(","&amp;J163,H163))),"City/Postal Code/Country Found in Address"),"")</f>
        <v/>
      </c>
      <c r="AD163" s="2" t="str">
        <f t="shared" si="55"/>
        <v/>
      </c>
      <c r="AE163" s="2" t="str" cm="1">
        <f t="array" ref="AE163">IFERROR(IF(VLOOKUP(LEFT(M163,MIN(SEARCH({1,2,3,4,5,6,7,8,9,0},M163&amp;{1,2,3,4,5,6,7,8,9,0}))-1),Country_Codes!$N:$N,1,0)&gt;0,"PO Number may be incorrect",""),"")</f>
        <v/>
      </c>
      <c r="AF163" s="2" t="str">
        <f t="shared" si="56"/>
        <v/>
      </c>
      <c r="AG163" s="2" t="str">
        <f t="shared" si="57"/>
        <v/>
      </c>
      <c r="AH163" s="2" t="str">
        <f t="shared" si="58"/>
        <v/>
      </c>
      <c r="AI163" s="2" t="str" cm="1">
        <f t="array" ref="AI163">IF(G163="","",_xlfn.IFNA(_xlfn.IFS(L163=VLOOKUP(L163,Country_Codes!$M:$M,1,0)=TRUE,""),"Please check the country code"))</f>
        <v/>
      </c>
      <c r="AJ163" s="2" t="str">
        <f t="shared" si="59"/>
        <v/>
      </c>
      <c r="AK163" s="2"/>
      <c r="AM163" s="39">
        <f t="shared" si="60"/>
        <v>0</v>
      </c>
      <c r="AN163" s="39">
        <f t="shared" si="61"/>
        <v>0</v>
      </c>
      <c r="AO163" s="39">
        <f t="shared" si="62"/>
        <v>0</v>
      </c>
      <c r="AP163" s="39">
        <f t="shared" si="63"/>
        <v>0</v>
      </c>
      <c r="AQ163" s="39">
        <f t="shared" si="64"/>
        <v>0</v>
      </c>
      <c r="AV163" s="41">
        <v>45621</v>
      </c>
    </row>
    <row r="164" spans="1:48" ht="15.75" x14ac:dyDescent="0.25">
      <c r="A164" s="40">
        <v>45982</v>
      </c>
      <c r="B164" s="11" t="s">
        <v>1581</v>
      </c>
      <c r="C164" s="11" t="s">
        <v>12</v>
      </c>
      <c r="D164" s="11" t="s">
        <v>2319</v>
      </c>
      <c r="E164" s="11" t="s">
        <v>1608</v>
      </c>
      <c r="F164" s="11" t="s">
        <v>479</v>
      </c>
      <c r="G164" s="11" t="s">
        <v>497</v>
      </c>
      <c r="H164" s="11" t="s">
        <v>2320</v>
      </c>
      <c r="I164" s="11" t="s">
        <v>2321</v>
      </c>
      <c r="J164" s="11" t="s">
        <v>63</v>
      </c>
      <c r="K164" s="11" t="s">
        <v>2322</v>
      </c>
      <c r="L164" s="11" t="s">
        <v>33</v>
      </c>
      <c r="M164" s="11" t="s">
        <v>575</v>
      </c>
      <c r="N164" s="11"/>
      <c r="O164" s="11" t="s">
        <v>2323</v>
      </c>
      <c r="P164" s="11" t="s">
        <v>2324</v>
      </c>
      <c r="Q164" s="7"/>
      <c r="R164" s="2" t="str">
        <f t="shared" si="49"/>
        <v>Unique Record</v>
      </c>
      <c r="S164" s="2" t="str">
        <f t="shared" si="50"/>
        <v/>
      </c>
      <c r="T164" s="2" t="str">
        <f t="shared" si="51"/>
        <v/>
      </c>
      <c r="U164" s="2" t="str">
        <f t="shared" si="52"/>
        <v/>
      </c>
      <c r="V164" s="2" t="str">
        <f t="shared" si="53"/>
        <v/>
      </c>
      <c r="W164" s="2" t="str">
        <f t="shared" si="65"/>
        <v/>
      </c>
      <c r="X164" s="2" t="str" cm="1">
        <f t="array" ref="X164">IF((SUMPRODUCT(--ISNUMBER(SEARCH({"!","@","#","$","%","^","&amp;","~*","(",")","_","+","=","{","}","[","]","|","\",":",";","'","""","&lt;","&gt;",",",".","~?","/","~~","`"}, I164)))&gt;0)=TRUE,"Special Characters Found in City","")</f>
        <v/>
      </c>
      <c r="Y164" s="2" t="str" cm="1">
        <f t="array" ref="Y164">IF((SUMPRODUCT(--ISNUMBER(SEARCH({"!","@","#","$","%","^","~*","(",")","_","+","=","{","}","[","]","|","\",":",";","'","""","&lt;","&gt;","~?","/","~~","`"},F164)))&gt;0)=TRUE,"Special Characters Found in Account field","")</f>
        <v/>
      </c>
      <c r="Z164" s="2" t="str" cm="1">
        <f t="array" ref="Z164">IF(SUM(--ISNUMBER(SEARCH({1,2,3,4,5,6,7,8,9,0},MID(H164,(SEARCH(" E ",H164)-1),1))))+SUM(--ISNUMBER(SEARCH({1,2,3,4,5,6,7,8,9,0},MID(H164,(SEARCH(" E ",H164)+3),1))))=2,"",IF(SUM(--ISNUMBER(SEARCH({"Parte E","Apoquindo N"},H164)))&gt;0,"",IF(OR(RIGHT(H164,3)=" NE",RIGHT(H164,3)=" NW",RIGHT(H164,3)=" SW",RIGHT(H164,3)=" SE",RIGHT(H164,2)=" N",RIGHT(H164,2)=" E",RIGHT(H164,2)=" W",RIGHT(H164,2)=" S",LEFT(H164,3)="NE ",LEFT(H164,3)="NW ",LEFT(H164,3)="SW ",LEFT(H164,3)="SE ",LEFT(H164,2)="N ",LEFT(H164,2)="E ",LEFT(H164,2)="W ",LEFT(H164,2)="S "),"Directional Check",IF(SUM(--ISNUMBER(SEARCH({" N "," E "," W "," S "," NE "," NW "," SW "," SE ","N.E","N.W","S.W","S.E","E.","N.","S.","W."},H164)))&gt;0,"Directional Check",IF(SUM(--ISNUMBER(SEARCH({1,2,3,4,5,6,7,8,9,0},MID(H164,(SEARCH("nd ",H164)-1),1))))+SUM(--ISNUMBER(SEARCH({1,2,3,4,5,6,7,8,9,0},MID(H164,(SEARCH("rd ",H164)-1),1)))+SUM(--ISNUMBER(SEARCH({1,2,3,4,5,6,7,8,9,0},MID(H164,(SEARCH("st ",H164)-1),1))))+SUM(--ISNUMBER(SEARCH({1,2,3,4,5,6,7,8,9,0},MID(H164,(SEARCH("th ",H164)-1),1)))))&gt;0,"","")))))</f>
        <v/>
      </c>
      <c r="AA164" s="2" t="str">
        <f>IF(IF(L164="US",IFERROR(VLOOKUP(J164,Country_Codes!$B:$B,1,0)=J164,"US State Code Error"),IF(L164="CA",IFERROR(VLOOKUP(J164,Country_Codes!$E:$E,1,0)=J164,"Canada State Code Error"),IF(L164="BR",IFERROR(VLOOKUP(J164,Country_Codes!$H:$H,1,0)=J164,"Brazil State Code Error"),IF(L164="AU",IFERROR(VLOOKUP(J164,Country_Codes!$K:$K,1,0)=J164,"Australia State Code Error"),""))))=TRUE,"",IF(L164="US",IFERROR(VLOOKUP(J164,Country_Codes!$B:$B,1,0)=J164,"US State Code Error"),IF(L164="CA",IFERROR(VLOOKUP(J164,Country_Codes!$E:$E,1,0)=J164,"Canada State Code Error"),IF(L164="BR",IFERROR(VLOOKUP(J164,Country_Codes!$H:$H,1,0)=J164,"Brazil State Code Error"),IF(L164="AU",IFERROR(VLOOKUP(J164,Country_Codes!$K:$K,1,0)=J164,"Australia State Code Error"),"")))))</f>
        <v/>
      </c>
      <c r="AB164" s="2" t="str">
        <f t="shared" si="54"/>
        <v/>
      </c>
      <c r="AC164" s="2" t="str" cm="1">
        <f t="array" ref="AC164">IFERROR(_xlfn.IFS(IF(AND(LEN(I164)=0,ISBLANK(I164)=FALSE),"",ISNUMBER(SEARCH(I164,H164))),"City/Postal Code/Country Found in Address",IF(AND(LEN(K164)=0,ISBLANK(K164)=FALSE),"",ISNUMBER(SEARCH(K164,H164))),"City/Postal Code/Country Found in Address",IF(AND(LEN(L164)=0,ISBLANK(L164)=FALSE),"",ISNUMBER(SEARCH(", "&amp;L164,H164))),"City/Postal Code/Country Found in Address",IF(AND(LEN(J164)=0,ISBLANK(J164)=FALSE),"",ISNUMBER(SEARCH(", "&amp;J164,H164))),"City/Postal Code/Country Found in Address",IF(AND(LEN(L164)=0,ISBLANK(L164)=FALSE),"",ISNUMBER(SEARCH(","&amp;L164,H164))),"City/Postal Code/Country Found in Address",IF(AND(LEN(J164)=0,ISBLANK(J164)=FALSE),"",ISNUMBER(SEARCH(","&amp;J164,H164))),"City/Postal Code/Country Found in Address"),"")</f>
        <v/>
      </c>
      <c r="AD164" s="2" t="str">
        <f t="shared" si="55"/>
        <v/>
      </c>
      <c r="AE164" s="2" t="str" cm="1">
        <f t="array" ref="AE164">IFERROR(IF(VLOOKUP(LEFT(M164,MIN(SEARCH({1,2,3,4,5,6,7,8,9,0},M164&amp;{1,2,3,4,5,6,7,8,9,0}))-1),Country_Codes!$N:$N,1,0)&gt;0,"PO Number may be incorrect",""),"")</f>
        <v/>
      </c>
      <c r="AF164" s="2" t="str">
        <f t="shared" si="56"/>
        <v/>
      </c>
      <c r="AG164" s="2" t="str">
        <f t="shared" si="57"/>
        <v/>
      </c>
      <c r="AH164" s="2" t="str">
        <f t="shared" si="58"/>
        <v/>
      </c>
      <c r="AI164" s="2" t="str" cm="1">
        <f t="array" ref="AI164">IF(G164="","",_xlfn.IFNA(_xlfn.IFS(L164=VLOOKUP(L164,Country_Codes!$M:$M,1,0)=TRUE,""),"Please check the country code"))</f>
        <v/>
      </c>
      <c r="AJ164" s="2" t="str">
        <f t="shared" si="59"/>
        <v/>
      </c>
      <c r="AK164" s="2"/>
      <c r="AM164" s="39">
        <f t="shared" si="60"/>
        <v>0</v>
      </c>
      <c r="AN164" s="39">
        <f t="shared" si="61"/>
        <v>0</v>
      </c>
      <c r="AO164" s="39">
        <f t="shared" si="62"/>
        <v>0</v>
      </c>
      <c r="AP164" s="39">
        <f t="shared" si="63"/>
        <v>0</v>
      </c>
      <c r="AQ164" s="39">
        <f t="shared" si="64"/>
        <v>0</v>
      </c>
      <c r="AV164" s="41">
        <v>45622</v>
      </c>
    </row>
    <row r="165" spans="1:48" ht="15.75" x14ac:dyDescent="0.25">
      <c r="A165" s="40">
        <v>45488</v>
      </c>
      <c r="B165" s="11" t="s">
        <v>475</v>
      </c>
      <c r="C165" s="11" t="s">
        <v>3</v>
      </c>
      <c r="D165" s="11" t="s">
        <v>2325</v>
      </c>
      <c r="E165" s="11" t="s">
        <v>1209</v>
      </c>
      <c r="F165" s="11" t="s">
        <v>489</v>
      </c>
      <c r="G165" s="11" t="s">
        <v>495</v>
      </c>
      <c r="H165" s="11" t="s">
        <v>2326</v>
      </c>
      <c r="I165" s="11" t="s">
        <v>2327</v>
      </c>
      <c r="J165" s="11"/>
      <c r="K165" s="11" t="s">
        <v>2328</v>
      </c>
      <c r="L165" s="11" t="s">
        <v>46</v>
      </c>
      <c r="M165" s="11" t="s">
        <v>1095</v>
      </c>
      <c r="N165" s="11"/>
      <c r="O165" s="11" t="s">
        <v>2329</v>
      </c>
      <c r="P165" s="11" t="s">
        <v>2330</v>
      </c>
      <c r="Q165" s="7"/>
      <c r="R165" s="2" t="str">
        <f t="shared" si="49"/>
        <v>Unique Record</v>
      </c>
      <c r="S165" s="2" t="str">
        <f t="shared" si="50"/>
        <v/>
      </c>
      <c r="T165" s="2" t="str">
        <f t="shared" si="51"/>
        <v/>
      </c>
      <c r="U165" s="2" t="str">
        <f t="shared" si="52"/>
        <v/>
      </c>
      <c r="V165" s="2" t="str">
        <f t="shared" si="53"/>
        <v/>
      </c>
      <c r="W165" s="2" t="str">
        <f t="shared" si="65"/>
        <v/>
      </c>
      <c r="X165" s="2" t="str" cm="1">
        <f t="array" ref="X165">IF((SUMPRODUCT(--ISNUMBER(SEARCH({"!","@","#","$","%","^","&amp;","~*","(",")","_","+","=","{","}","[","]","|","\",":",";","'","""","&lt;","&gt;",",",".","~?","/","~~","`"}, I165)))&gt;0)=TRUE,"Special Characters Found in City","")</f>
        <v/>
      </c>
      <c r="Y165" s="2" t="str" cm="1">
        <f t="array" ref="Y165">IF((SUMPRODUCT(--ISNUMBER(SEARCH({"!","@","#","$","%","^","~*","(",")","_","+","=","{","}","[","]","|","\",":",";","'","""","&lt;","&gt;","~?","/","~~","`"},F165)))&gt;0)=TRUE,"Special Characters Found in Account field","")</f>
        <v/>
      </c>
      <c r="Z165" s="2" t="str" cm="1">
        <f t="array" ref="Z165">IF(SUM(--ISNUMBER(SEARCH({1,2,3,4,5,6,7,8,9,0},MID(H165,(SEARCH(" E ",H165)-1),1))))+SUM(--ISNUMBER(SEARCH({1,2,3,4,5,6,7,8,9,0},MID(H165,(SEARCH(" E ",H165)+3),1))))=2,"",IF(SUM(--ISNUMBER(SEARCH({"Parte E","Apoquindo N"},H165)))&gt;0,"",IF(OR(RIGHT(H165,3)=" NE",RIGHT(H165,3)=" NW",RIGHT(H165,3)=" SW",RIGHT(H165,3)=" SE",RIGHT(H165,2)=" N",RIGHT(H165,2)=" E",RIGHT(H165,2)=" W",RIGHT(H165,2)=" S",LEFT(H165,3)="NE ",LEFT(H165,3)="NW ",LEFT(H165,3)="SW ",LEFT(H165,3)="SE ",LEFT(H165,2)="N ",LEFT(H165,2)="E ",LEFT(H165,2)="W ",LEFT(H165,2)="S "),"Directional Check",IF(SUM(--ISNUMBER(SEARCH({" N "," E "," W "," S "," NE "," NW "," SW "," SE ","N.E","N.W","S.W","S.E","E.","N.","S.","W."},H165)))&gt;0,"Directional Check",IF(SUM(--ISNUMBER(SEARCH({1,2,3,4,5,6,7,8,9,0},MID(H165,(SEARCH("nd ",H165)-1),1))))+SUM(--ISNUMBER(SEARCH({1,2,3,4,5,6,7,8,9,0},MID(H165,(SEARCH("rd ",H165)-1),1)))+SUM(--ISNUMBER(SEARCH({1,2,3,4,5,6,7,8,9,0},MID(H165,(SEARCH("st ",H165)-1),1))))+SUM(--ISNUMBER(SEARCH({1,2,3,4,5,6,7,8,9,0},MID(H165,(SEARCH("th ",H165)-1),1)))))&gt;0,"","")))))</f>
        <v/>
      </c>
      <c r="AA165" s="2" t="str">
        <f>IF(IF(L165="US",IFERROR(VLOOKUP(J165,Country_Codes!$B:$B,1,0)=J165,"US State Code Error"),IF(L165="CA",IFERROR(VLOOKUP(J165,Country_Codes!$E:$E,1,0)=J165,"Canada State Code Error"),IF(L165="BR",IFERROR(VLOOKUP(J165,Country_Codes!$H:$H,1,0)=J165,"Brazil State Code Error"),IF(L165="AU",IFERROR(VLOOKUP(J165,Country_Codes!$K:$K,1,0)=J165,"Australia State Code Error"),""))))=TRUE,"",IF(L165="US",IFERROR(VLOOKUP(J165,Country_Codes!$B:$B,1,0)=J165,"US State Code Error"),IF(L165="CA",IFERROR(VLOOKUP(J165,Country_Codes!$E:$E,1,0)=J165,"Canada State Code Error"),IF(L165="BR",IFERROR(VLOOKUP(J165,Country_Codes!$H:$H,1,0)=J165,"Brazil State Code Error"),IF(L165="AU",IFERROR(VLOOKUP(J165,Country_Codes!$K:$K,1,0)=J165,"Australia State Code Error"),"")))))</f>
        <v/>
      </c>
      <c r="AB165" s="2" t="str">
        <f t="shared" si="54"/>
        <v/>
      </c>
      <c r="AC165" s="2" t="str" cm="1">
        <f t="array" ref="AC165">IFERROR(_xlfn.IFS(IF(AND(LEN(I165)=0,ISBLANK(I165)=FALSE),"",ISNUMBER(SEARCH(I165,H165))),"City/Postal Code/Country Found in Address",IF(AND(LEN(K165)=0,ISBLANK(K165)=FALSE),"",ISNUMBER(SEARCH(K165,H165))),"City/Postal Code/Country Found in Address",IF(AND(LEN(L165)=0,ISBLANK(L165)=FALSE),"",ISNUMBER(SEARCH(", "&amp;L165,H165))),"City/Postal Code/Country Found in Address",IF(AND(LEN(J165)=0,ISBLANK(J165)=FALSE),"",ISNUMBER(SEARCH(", "&amp;J165,H165))),"City/Postal Code/Country Found in Address",IF(AND(LEN(L165)=0,ISBLANK(L165)=FALSE),"",ISNUMBER(SEARCH(","&amp;L165,H165))),"City/Postal Code/Country Found in Address",IF(AND(LEN(J165)=0,ISBLANK(J165)=FALSE),"",ISNUMBER(SEARCH(","&amp;J165,H165))),"City/Postal Code/Country Found in Address"),"")</f>
        <v/>
      </c>
      <c r="AD165" s="2" t="str">
        <f t="shared" si="55"/>
        <v/>
      </c>
      <c r="AE165" s="2" t="str" cm="1">
        <f t="array" ref="AE165">IFERROR(IF(VLOOKUP(LEFT(M165,MIN(SEARCH({1,2,3,4,5,6,7,8,9,0},M165&amp;{1,2,3,4,5,6,7,8,9,0}))-1),Country_Codes!$N:$N,1,0)&gt;0,"PO Number may be incorrect",""),"")</f>
        <v/>
      </c>
      <c r="AF165" s="2" t="str">
        <f t="shared" si="56"/>
        <v/>
      </c>
      <c r="AG165" s="2" t="str">
        <f t="shared" si="57"/>
        <v/>
      </c>
      <c r="AH165" s="2" t="str">
        <f t="shared" si="58"/>
        <v/>
      </c>
      <c r="AI165" s="2" t="str" cm="1">
        <f t="array" ref="AI165">IF(G165="","",_xlfn.IFNA(_xlfn.IFS(L165=VLOOKUP(L165,Country_Codes!$M:$M,1,0)=TRUE,""),"Please check the country code"))</f>
        <v/>
      </c>
      <c r="AJ165" s="2" t="str">
        <f t="shared" si="59"/>
        <v/>
      </c>
      <c r="AK165" s="2"/>
      <c r="AM165" s="39">
        <f t="shared" si="60"/>
        <v>0</v>
      </c>
      <c r="AN165" s="39">
        <f t="shared" si="61"/>
        <v>0</v>
      </c>
      <c r="AO165" s="39">
        <f t="shared" si="62"/>
        <v>0</v>
      </c>
      <c r="AP165" s="39">
        <f t="shared" si="63"/>
        <v>0</v>
      </c>
      <c r="AQ165" s="39">
        <f t="shared" si="64"/>
        <v>0</v>
      </c>
      <c r="AV165" s="41">
        <v>45623</v>
      </c>
    </row>
    <row r="166" spans="1:48" ht="15.75" x14ac:dyDescent="0.25">
      <c r="A166" s="40">
        <v>45741</v>
      </c>
      <c r="B166" s="11" t="s">
        <v>1581</v>
      </c>
      <c r="C166" s="11" t="s">
        <v>9</v>
      </c>
      <c r="D166" s="11" t="s">
        <v>2331</v>
      </c>
      <c r="E166" s="11" t="s">
        <v>2332</v>
      </c>
      <c r="F166" s="11" t="s">
        <v>531</v>
      </c>
      <c r="G166" s="11" t="s">
        <v>498</v>
      </c>
      <c r="H166" s="11" t="s">
        <v>2333</v>
      </c>
      <c r="I166" s="11" t="s">
        <v>2334</v>
      </c>
      <c r="J166" s="11" t="s">
        <v>147</v>
      </c>
      <c r="K166" s="11" t="s">
        <v>2335</v>
      </c>
      <c r="L166" s="11" t="s">
        <v>57</v>
      </c>
      <c r="M166" s="11" t="s">
        <v>2182</v>
      </c>
      <c r="N166" s="11"/>
      <c r="O166" s="11" t="s">
        <v>2336</v>
      </c>
      <c r="P166" s="11" t="s">
        <v>2337</v>
      </c>
      <c r="Q166" s="7"/>
      <c r="R166" s="2" t="str">
        <f t="shared" si="49"/>
        <v>Unique Record</v>
      </c>
      <c r="S166" s="2" t="str">
        <f t="shared" si="50"/>
        <v/>
      </c>
      <c r="T166" s="2" t="str">
        <f t="shared" si="51"/>
        <v/>
      </c>
      <c r="U166" s="2" t="str">
        <f t="shared" si="52"/>
        <v/>
      </c>
      <c r="V166" s="2" t="str">
        <f t="shared" si="53"/>
        <v/>
      </c>
      <c r="W166" s="2" t="str">
        <f t="shared" si="65"/>
        <v/>
      </c>
      <c r="X166" s="2" t="str" cm="1">
        <f t="array" ref="X166">IF((SUMPRODUCT(--ISNUMBER(SEARCH({"!","@","#","$","%","^","&amp;","~*","(",")","_","+","=","{","}","[","]","|","\",":",";","'","""","&lt;","&gt;",",",".","~?","/","~~","`"}, I166)))&gt;0)=TRUE,"Special Characters Found in City","")</f>
        <v/>
      </c>
      <c r="Y166" s="2" t="str" cm="1">
        <f t="array" ref="Y166">IF((SUMPRODUCT(--ISNUMBER(SEARCH({"!","@","#","$","%","^","~*","(",")","_","+","=","{","}","[","]","|","\",":",";","'","""","&lt;","&gt;","~?","/","~~","`"},F166)))&gt;0)=TRUE,"Special Characters Found in Account field","")</f>
        <v/>
      </c>
      <c r="Z166" s="2" t="str" cm="1">
        <f t="array" ref="Z166">IF(SUM(--ISNUMBER(SEARCH({1,2,3,4,5,6,7,8,9,0},MID(H166,(SEARCH(" E ",H166)-1),1))))+SUM(--ISNUMBER(SEARCH({1,2,3,4,5,6,7,8,9,0},MID(H166,(SEARCH(" E ",H166)+3),1))))=2,"",IF(SUM(--ISNUMBER(SEARCH({"Parte E","Apoquindo N"},H166)))&gt;0,"",IF(OR(RIGHT(H166,3)=" NE",RIGHT(H166,3)=" NW",RIGHT(H166,3)=" SW",RIGHT(H166,3)=" SE",RIGHT(H166,2)=" N",RIGHT(H166,2)=" E",RIGHT(H166,2)=" W",RIGHT(H166,2)=" S",LEFT(H166,3)="NE ",LEFT(H166,3)="NW ",LEFT(H166,3)="SW ",LEFT(H166,3)="SE ",LEFT(H166,2)="N ",LEFT(H166,2)="E ",LEFT(H166,2)="W ",LEFT(H166,2)="S "),"Directional Check",IF(SUM(--ISNUMBER(SEARCH({" N "," E "," W "," S "," NE "," NW "," SW "," SE ","N.E","N.W","S.W","S.E","E.","N.","S.","W."},H166)))&gt;0,"Directional Check",IF(SUM(--ISNUMBER(SEARCH({1,2,3,4,5,6,7,8,9,0},MID(H166,(SEARCH("nd ",H166)-1),1))))+SUM(--ISNUMBER(SEARCH({1,2,3,4,5,6,7,8,9,0},MID(H166,(SEARCH("rd ",H166)-1),1)))+SUM(--ISNUMBER(SEARCH({1,2,3,4,5,6,7,8,9,0},MID(H166,(SEARCH("st ",H166)-1),1))))+SUM(--ISNUMBER(SEARCH({1,2,3,4,5,6,7,8,9,0},MID(H166,(SEARCH("th ",H166)-1),1)))))&gt;0,"","")))))</f>
        <v/>
      </c>
      <c r="AA166" s="2" t="str">
        <f>IF(IF(L166="US",IFERROR(VLOOKUP(J166,Country_Codes!$B:$B,1,0)=J166,"US State Code Error"),IF(L166="CA",IFERROR(VLOOKUP(J166,Country_Codes!$E:$E,1,0)=J166,"Canada State Code Error"),IF(L166="BR",IFERROR(VLOOKUP(J166,Country_Codes!$H:$H,1,0)=J166,"Brazil State Code Error"),IF(L166="AU",IFERROR(VLOOKUP(J166,Country_Codes!$K:$K,1,0)=J166,"Australia State Code Error"),""))))=TRUE,"",IF(L166="US",IFERROR(VLOOKUP(J166,Country_Codes!$B:$B,1,0)=J166,"US State Code Error"),IF(L166="CA",IFERROR(VLOOKUP(J166,Country_Codes!$E:$E,1,0)=J166,"Canada State Code Error"),IF(L166="BR",IFERROR(VLOOKUP(J166,Country_Codes!$H:$H,1,0)=J166,"Brazil State Code Error"),IF(L166="AU",IFERROR(VLOOKUP(J166,Country_Codes!$K:$K,1,0)=J166,"Australia State Code Error"),"")))))</f>
        <v/>
      </c>
      <c r="AB166" s="2" t="str">
        <f t="shared" si="54"/>
        <v/>
      </c>
      <c r="AC166" s="2" t="str" cm="1">
        <f t="array" ref="AC166">IFERROR(_xlfn.IFS(IF(AND(LEN(I166)=0,ISBLANK(I166)=FALSE),"",ISNUMBER(SEARCH(I166,H166))),"City/Postal Code/Country Found in Address",IF(AND(LEN(K166)=0,ISBLANK(K166)=FALSE),"",ISNUMBER(SEARCH(K166,H166))),"City/Postal Code/Country Found in Address",IF(AND(LEN(L166)=0,ISBLANK(L166)=FALSE),"",ISNUMBER(SEARCH(", "&amp;L166,H166))),"City/Postal Code/Country Found in Address",IF(AND(LEN(J166)=0,ISBLANK(J166)=FALSE),"",ISNUMBER(SEARCH(", "&amp;J166,H166))),"City/Postal Code/Country Found in Address",IF(AND(LEN(L166)=0,ISBLANK(L166)=FALSE),"",ISNUMBER(SEARCH(","&amp;L166,H166))),"City/Postal Code/Country Found in Address",IF(AND(LEN(J166)=0,ISBLANK(J166)=FALSE),"",ISNUMBER(SEARCH(","&amp;J166,H166))),"City/Postal Code/Country Found in Address"),"")</f>
        <v/>
      </c>
      <c r="AD166" s="2" t="str">
        <f t="shared" si="55"/>
        <v/>
      </c>
      <c r="AE166" s="2" t="str" cm="1">
        <f t="array" ref="AE166">IFERROR(IF(VLOOKUP(LEFT(M166,MIN(SEARCH({1,2,3,4,5,6,7,8,9,0},M166&amp;{1,2,3,4,5,6,7,8,9,0}))-1),Country_Codes!$N:$N,1,0)&gt;0,"PO Number may be incorrect",""),"")</f>
        <v/>
      </c>
      <c r="AF166" s="2" t="str">
        <f t="shared" si="56"/>
        <v/>
      </c>
      <c r="AG166" s="2" t="str">
        <f t="shared" si="57"/>
        <v/>
      </c>
      <c r="AH166" s="2" t="str">
        <f t="shared" si="58"/>
        <v/>
      </c>
      <c r="AI166" s="2" t="str" cm="1">
        <f t="array" ref="AI166">IF(G166="","",_xlfn.IFNA(_xlfn.IFS(L166=VLOOKUP(L166,Country_Codes!$M:$M,1,0)=TRUE,""),"Please check the country code"))</f>
        <v/>
      </c>
      <c r="AJ166" s="2" t="str">
        <f t="shared" si="59"/>
        <v/>
      </c>
      <c r="AK166" s="2"/>
      <c r="AM166" s="39">
        <f t="shared" si="60"/>
        <v>0</v>
      </c>
      <c r="AN166" s="39">
        <f t="shared" si="61"/>
        <v>0</v>
      </c>
      <c r="AO166" s="39">
        <f t="shared" si="62"/>
        <v>0</v>
      </c>
      <c r="AP166" s="39">
        <f t="shared" si="63"/>
        <v>0</v>
      </c>
      <c r="AQ166" s="39">
        <f t="shared" si="64"/>
        <v>0</v>
      </c>
      <c r="AV166" s="41">
        <v>45624</v>
      </c>
    </row>
    <row r="167" spans="1:48" ht="15.75" x14ac:dyDescent="0.25">
      <c r="A167" s="40">
        <v>45650</v>
      </c>
      <c r="B167" s="11" t="s">
        <v>1581</v>
      </c>
      <c r="C167" s="11" t="s">
        <v>3</v>
      </c>
      <c r="D167" s="11" t="s">
        <v>2338</v>
      </c>
      <c r="E167" s="11" t="s">
        <v>2339</v>
      </c>
      <c r="F167" s="11" t="s">
        <v>581</v>
      </c>
      <c r="G167" s="11" t="s">
        <v>497</v>
      </c>
      <c r="H167" s="11" t="s">
        <v>2340</v>
      </c>
      <c r="I167" s="11" t="s">
        <v>2341</v>
      </c>
      <c r="J167" s="11"/>
      <c r="K167" s="11" t="s">
        <v>2342</v>
      </c>
      <c r="L167" s="11" t="s">
        <v>46</v>
      </c>
      <c r="M167" s="11" t="s">
        <v>2343</v>
      </c>
      <c r="N167" s="11"/>
      <c r="O167" s="11" t="s">
        <v>2344</v>
      </c>
      <c r="P167" s="11" t="s">
        <v>2345</v>
      </c>
      <c r="Q167" s="7"/>
      <c r="R167" s="2" t="str">
        <f t="shared" si="49"/>
        <v>Unique Record</v>
      </c>
      <c r="S167" s="2" t="str">
        <f t="shared" si="50"/>
        <v/>
      </c>
      <c r="T167" s="2" t="str">
        <f t="shared" si="51"/>
        <v/>
      </c>
      <c r="U167" s="2" t="str">
        <f t="shared" si="52"/>
        <v/>
      </c>
      <c r="V167" s="2" t="str">
        <f t="shared" si="53"/>
        <v/>
      </c>
      <c r="W167" s="2" t="str">
        <f t="shared" si="65"/>
        <v/>
      </c>
      <c r="X167" s="2" t="str" cm="1">
        <f t="array" ref="X167">IF((SUMPRODUCT(--ISNUMBER(SEARCH({"!","@","#","$","%","^","&amp;","~*","(",")","_","+","=","{","}","[","]","|","\",":",";","'","""","&lt;","&gt;",",",".","~?","/","~~","`"}, I167)))&gt;0)=TRUE,"Special Characters Found in City","")</f>
        <v/>
      </c>
      <c r="Y167" s="2" t="str" cm="1">
        <f t="array" ref="Y167">IF((SUMPRODUCT(--ISNUMBER(SEARCH({"!","@","#","$","%","^","~*","(",")","_","+","=","{","}","[","]","|","\",":",";","'","""","&lt;","&gt;","~?","/","~~","`"},F167)))&gt;0)=TRUE,"Special Characters Found in Account field","")</f>
        <v/>
      </c>
      <c r="Z167" s="2" t="str" cm="1">
        <f t="array" ref="Z167">IF(SUM(--ISNUMBER(SEARCH({1,2,3,4,5,6,7,8,9,0},MID(H167,(SEARCH(" E ",H167)-1),1))))+SUM(--ISNUMBER(SEARCH({1,2,3,4,5,6,7,8,9,0},MID(H167,(SEARCH(" E ",H167)+3),1))))=2,"",IF(SUM(--ISNUMBER(SEARCH({"Parte E","Apoquindo N"},H167)))&gt;0,"",IF(OR(RIGHT(H167,3)=" NE",RIGHT(H167,3)=" NW",RIGHT(H167,3)=" SW",RIGHT(H167,3)=" SE",RIGHT(H167,2)=" N",RIGHT(H167,2)=" E",RIGHT(H167,2)=" W",RIGHT(H167,2)=" S",LEFT(H167,3)="NE ",LEFT(H167,3)="NW ",LEFT(H167,3)="SW ",LEFT(H167,3)="SE ",LEFT(H167,2)="N ",LEFT(H167,2)="E ",LEFT(H167,2)="W ",LEFT(H167,2)="S "),"Directional Check",IF(SUM(--ISNUMBER(SEARCH({" N "," E "," W "," S "," NE "," NW "," SW "," SE ","N.E","N.W","S.W","S.E","E.","N.","S.","W."},H167)))&gt;0,"Directional Check",IF(SUM(--ISNUMBER(SEARCH({1,2,3,4,5,6,7,8,9,0},MID(H167,(SEARCH("nd ",H167)-1),1))))+SUM(--ISNUMBER(SEARCH({1,2,3,4,5,6,7,8,9,0},MID(H167,(SEARCH("rd ",H167)-1),1)))+SUM(--ISNUMBER(SEARCH({1,2,3,4,5,6,7,8,9,0},MID(H167,(SEARCH("st ",H167)-1),1))))+SUM(--ISNUMBER(SEARCH({1,2,3,4,5,6,7,8,9,0},MID(H167,(SEARCH("th ",H167)-1),1)))))&gt;0,"","")))))</f>
        <v/>
      </c>
      <c r="AA167" s="2" t="str">
        <f>IF(IF(L167="US",IFERROR(VLOOKUP(J167,Country_Codes!$B:$B,1,0)=J167,"US State Code Error"),IF(L167="CA",IFERROR(VLOOKUP(J167,Country_Codes!$E:$E,1,0)=J167,"Canada State Code Error"),IF(L167="BR",IFERROR(VLOOKUP(J167,Country_Codes!$H:$H,1,0)=J167,"Brazil State Code Error"),IF(L167="AU",IFERROR(VLOOKUP(J167,Country_Codes!$K:$K,1,0)=J167,"Australia State Code Error"),""))))=TRUE,"",IF(L167="US",IFERROR(VLOOKUP(J167,Country_Codes!$B:$B,1,0)=J167,"US State Code Error"),IF(L167="CA",IFERROR(VLOOKUP(J167,Country_Codes!$E:$E,1,0)=J167,"Canada State Code Error"),IF(L167="BR",IFERROR(VLOOKUP(J167,Country_Codes!$H:$H,1,0)=J167,"Brazil State Code Error"),IF(L167="AU",IFERROR(VLOOKUP(J167,Country_Codes!$K:$K,1,0)=J167,"Australia State Code Error"),"")))))</f>
        <v/>
      </c>
      <c r="AB167" s="2" t="str">
        <f t="shared" si="54"/>
        <v/>
      </c>
      <c r="AC167" s="2" t="str" cm="1">
        <f t="array" ref="AC167">IFERROR(_xlfn.IFS(IF(AND(LEN(I167)=0,ISBLANK(I167)=FALSE),"",ISNUMBER(SEARCH(I167,H167))),"City/Postal Code/Country Found in Address",IF(AND(LEN(K167)=0,ISBLANK(K167)=FALSE),"",ISNUMBER(SEARCH(K167,H167))),"City/Postal Code/Country Found in Address",IF(AND(LEN(L167)=0,ISBLANK(L167)=FALSE),"",ISNUMBER(SEARCH(", "&amp;L167,H167))),"City/Postal Code/Country Found in Address",IF(AND(LEN(J167)=0,ISBLANK(J167)=FALSE),"",ISNUMBER(SEARCH(", "&amp;J167,H167))),"City/Postal Code/Country Found in Address",IF(AND(LEN(L167)=0,ISBLANK(L167)=FALSE),"",ISNUMBER(SEARCH(","&amp;L167,H167))),"City/Postal Code/Country Found in Address",IF(AND(LEN(J167)=0,ISBLANK(J167)=FALSE),"",ISNUMBER(SEARCH(","&amp;J167,H167))),"City/Postal Code/Country Found in Address"),"")</f>
        <v/>
      </c>
      <c r="AD167" s="2" t="str">
        <f t="shared" si="55"/>
        <v/>
      </c>
      <c r="AE167" s="2" t="str" cm="1">
        <f t="array" ref="AE167">IFERROR(IF(VLOOKUP(LEFT(M167,MIN(SEARCH({1,2,3,4,5,6,7,8,9,0},M167&amp;{1,2,3,4,5,6,7,8,9,0}))-1),Country_Codes!$N:$N,1,0)&gt;0,"PO Number may be incorrect",""),"")</f>
        <v/>
      </c>
      <c r="AF167" s="2" t="str">
        <f t="shared" si="56"/>
        <v/>
      </c>
      <c r="AG167" s="2" t="str">
        <f t="shared" si="57"/>
        <v/>
      </c>
      <c r="AH167" s="2" t="str">
        <f t="shared" si="58"/>
        <v/>
      </c>
      <c r="AI167" s="2" t="str" cm="1">
        <f t="array" ref="AI167">IF(G167="","",_xlfn.IFNA(_xlfn.IFS(L167=VLOOKUP(L167,Country_Codes!$M:$M,1,0)=TRUE,""),"Please check the country code"))</f>
        <v/>
      </c>
      <c r="AJ167" s="2" t="str">
        <f t="shared" si="59"/>
        <v/>
      </c>
      <c r="AK167" s="2"/>
      <c r="AM167" s="39">
        <f t="shared" si="60"/>
        <v>0</v>
      </c>
      <c r="AN167" s="39">
        <f t="shared" si="61"/>
        <v>0</v>
      </c>
      <c r="AO167" s="39">
        <f t="shared" si="62"/>
        <v>0</v>
      </c>
      <c r="AP167" s="39">
        <f t="shared" si="63"/>
        <v>0</v>
      </c>
      <c r="AQ167" s="39">
        <f t="shared" si="64"/>
        <v>0</v>
      </c>
      <c r="AV167" s="41">
        <v>45627</v>
      </c>
    </row>
    <row r="168" spans="1:48" ht="15.75" x14ac:dyDescent="0.25">
      <c r="A168" s="40">
        <v>45988</v>
      </c>
      <c r="B168" s="11" t="s">
        <v>474</v>
      </c>
      <c r="C168" s="11" t="s">
        <v>11</v>
      </c>
      <c r="D168" s="11" t="s">
        <v>2346</v>
      </c>
      <c r="E168" s="11" t="s">
        <v>2308</v>
      </c>
      <c r="F168" s="11" t="s">
        <v>598</v>
      </c>
      <c r="G168" s="11" t="s">
        <v>496</v>
      </c>
      <c r="H168" s="11" t="s">
        <v>2347</v>
      </c>
      <c r="I168" s="11" t="s">
        <v>2348</v>
      </c>
      <c r="J168" s="11"/>
      <c r="K168" s="11" t="s">
        <v>2349</v>
      </c>
      <c r="L168" s="11" t="s">
        <v>46</v>
      </c>
      <c r="M168" s="11" t="s">
        <v>900</v>
      </c>
      <c r="N168" s="11"/>
      <c r="O168" s="11" t="s">
        <v>2350</v>
      </c>
      <c r="P168" s="11" t="s">
        <v>2351</v>
      </c>
      <c r="Q168" s="7"/>
      <c r="R168" s="2" t="str">
        <f t="shared" si="49"/>
        <v>Unique Record</v>
      </c>
      <c r="S168" s="2" t="str">
        <f t="shared" si="50"/>
        <v/>
      </c>
      <c r="T168" s="2" t="str">
        <f t="shared" si="51"/>
        <v/>
      </c>
      <c r="U168" s="2" t="str">
        <f t="shared" si="52"/>
        <v/>
      </c>
      <c r="V168" s="2" t="str">
        <f t="shared" si="53"/>
        <v/>
      </c>
      <c r="W168" s="2" t="str">
        <f t="shared" si="65"/>
        <v/>
      </c>
      <c r="X168" s="2" t="str" cm="1">
        <f t="array" ref="X168">IF((SUMPRODUCT(--ISNUMBER(SEARCH({"!","@","#","$","%","^","&amp;","~*","(",")","_","+","=","{","}","[","]","|","\",":",";","'","""","&lt;","&gt;",",",".","~?","/","~~","`"}, I168)))&gt;0)=TRUE,"Special Characters Found in City","")</f>
        <v/>
      </c>
      <c r="Y168" s="2" t="str" cm="1">
        <f t="array" ref="Y168">IF((SUMPRODUCT(--ISNUMBER(SEARCH({"!","@","#","$","%","^","~*","(",")","_","+","=","{","}","[","]","|","\",":",";","'","""","&lt;","&gt;","~?","/","~~","`"},F168)))&gt;0)=TRUE,"Special Characters Found in Account field","")</f>
        <v/>
      </c>
      <c r="Z168" s="2" t="str" cm="1">
        <f t="array" ref="Z168">IF(SUM(--ISNUMBER(SEARCH({1,2,3,4,5,6,7,8,9,0},MID(H168,(SEARCH(" E ",H168)-1),1))))+SUM(--ISNUMBER(SEARCH({1,2,3,4,5,6,7,8,9,0},MID(H168,(SEARCH(" E ",H168)+3),1))))=2,"",IF(SUM(--ISNUMBER(SEARCH({"Parte E","Apoquindo N"},H168)))&gt;0,"",IF(OR(RIGHT(H168,3)=" NE",RIGHT(H168,3)=" NW",RIGHT(H168,3)=" SW",RIGHT(H168,3)=" SE",RIGHT(H168,2)=" N",RIGHT(H168,2)=" E",RIGHT(H168,2)=" W",RIGHT(H168,2)=" S",LEFT(H168,3)="NE ",LEFT(H168,3)="NW ",LEFT(H168,3)="SW ",LEFT(H168,3)="SE ",LEFT(H168,2)="N ",LEFT(H168,2)="E ",LEFT(H168,2)="W ",LEFT(H168,2)="S "),"Directional Check",IF(SUM(--ISNUMBER(SEARCH({" N "," E "," W "," S "," NE "," NW "," SW "," SE ","N.E","N.W","S.W","S.E","E.","N.","S.","W."},H168)))&gt;0,"Directional Check",IF(SUM(--ISNUMBER(SEARCH({1,2,3,4,5,6,7,8,9,0},MID(H168,(SEARCH("nd ",H168)-1),1))))+SUM(--ISNUMBER(SEARCH({1,2,3,4,5,6,7,8,9,0},MID(H168,(SEARCH("rd ",H168)-1),1)))+SUM(--ISNUMBER(SEARCH({1,2,3,4,5,6,7,8,9,0},MID(H168,(SEARCH("st ",H168)-1),1))))+SUM(--ISNUMBER(SEARCH({1,2,3,4,5,6,7,8,9,0},MID(H168,(SEARCH("th ",H168)-1),1)))))&gt;0,"","")))))</f>
        <v/>
      </c>
      <c r="AA168" s="2" t="str">
        <f>IF(IF(L168="US",IFERROR(VLOOKUP(J168,Country_Codes!$B:$B,1,0)=J168,"US State Code Error"),IF(L168="CA",IFERROR(VLOOKUP(J168,Country_Codes!$E:$E,1,0)=J168,"Canada State Code Error"),IF(L168="BR",IFERROR(VLOOKUP(J168,Country_Codes!$H:$H,1,0)=J168,"Brazil State Code Error"),IF(L168="AU",IFERROR(VLOOKUP(J168,Country_Codes!$K:$K,1,0)=J168,"Australia State Code Error"),""))))=TRUE,"",IF(L168="US",IFERROR(VLOOKUP(J168,Country_Codes!$B:$B,1,0)=J168,"US State Code Error"),IF(L168="CA",IFERROR(VLOOKUP(J168,Country_Codes!$E:$E,1,0)=J168,"Canada State Code Error"),IF(L168="BR",IFERROR(VLOOKUP(J168,Country_Codes!$H:$H,1,0)=J168,"Brazil State Code Error"),IF(L168="AU",IFERROR(VLOOKUP(J168,Country_Codes!$K:$K,1,0)=J168,"Australia State Code Error"),"")))))</f>
        <v/>
      </c>
      <c r="AB168" s="2" t="str">
        <f t="shared" si="54"/>
        <v/>
      </c>
      <c r="AC168" s="2" t="str" cm="1">
        <f t="array" ref="AC168">IFERROR(_xlfn.IFS(IF(AND(LEN(I168)=0,ISBLANK(I168)=FALSE),"",ISNUMBER(SEARCH(I168,H168))),"City/Postal Code/Country Found in Address",IF(AND(LEN(K168)=0,ISBLANK(K168)=FALSE),"",ISNUMBER(SEARCH(K168,H168))),"City/Postal Code/Country Found in Address",IF(AND(LEN(L168)=0,ISBLANK(L168)=FALSE),"",ISNUMBER(SEARCH(", "&amp;L168,H168))),"City/Postal Code/Country Found in Address",IF(AND(LEN(J168)=0,ISBLANK(J168)=FALSE),"",ISNUMBER(SEARCH(", "&amp;J168,H168))),"City/Postal Code/Country Found in Address",IF(AND(LEN(L168)=0,ISBLANK(L168)=FALSE),"",ISNUMBER(SEARCH(","&amp;L168,H168))),"City/Postal Code/Country Found in Address",IF(AND(LEN(J168)=0,ISBLANK(J168)=FALSE),"",ISNUMBER(SEARCH(","&amp;J168,H168))),"City/Postal Code/Country Found in Address"),"")</f>
        <v/>
      </c>
      <c r="AD168" s="2" t="str">
        <f t="shared" si="55"/>
        <v/>
      </c>
      <c r="AE168" s="2" t="str" cm="1">
        <f t="array" ref="AE168">IFERROR(IF(VLOOKUP(LEFT(M168,MIN(SEARCH({1,2,3,4,5,6,7,8,9,0},M168&amp;{1,2,3,4,5,6,7,8,9,0}))-1),Country_Codes!$N:$N,1,0)&gt;0,"PO Number may be incorrect",""),"")</f>
        <v/>
      </c>
      <c r="AF168" s="2" t="str">
        <f t="shared" si="56"/>
        <v/>
      </c>
      <c r="AG168" s="2" t="str">
        <f t="shared" si="57"/>
        <v/>
      </c>
      <c r="AH168" s="2" t="str">
        <f t="shared" si="58"/>
        <v/>
      </c>
      <c r="AI168" s="2" t="str" cm="1">
        <f t="array" ref="AI168">IF(G168="","",_xlfn.IFNA(_xlfn.IFS(L168=VLOOKUP(L168,Country_Codes!$M:$M,1,0)=TRUE,""),"Please check the country code"))</f>
        <v/>
      </c>
      <c r="AJ168" s="2" t="str">
        <f t="shared" si="59"/>
        <v/>
      </c>
      <c r="AK168" s="2"/>
      <c r="AM168" s="39">
        <f t="shared" si="60"/>
        <v>0</v>
      </c>
      <c r="AN168" s="39">
        <f t="shared" si="61"/>
        <v>0</v>
      </c>
      <c r="AO168" s="39">
        <f t="shared" si="62"/>
        <v>0</v>
      </c>
      <c r="AP168" s="39">
        <f t="shared" si="63"/>
        <v>0</v>
      </c>
      <c r="AQ168" s="39">
        <f t="shared" si="64"/>
        <v>0</v>
      </c>
      <c r="AV168" s="41">
        <v>45628</v>
      </c>
    </row>
    <row r="169" spans="1:48" ht="15.75" x14ac:dyDescent="0.25">
      <c r="A169" s="40">
        <v>45695</v>
      </c>
      <c r="B169" s="11" t="s">
        <v>474</v>
      </c>
      <c r="C169" s="11" t="s">
        <v>11</v>
      </c>
      <c r="D169" s="11" t="s">
        <v>1059</v>
      </c>
      <c r="E169" s="11" t="s">
        <v>2352</v>
      </c>
      <c r="F169" s="11" t="s">
        <v>479</v>
      </c>
      <c r="G169" s="11" t="s">
        <v>494</v>
      </c>
      <c r="H169" s="11" t="s">
        <v>2353</v>
      </c>
      <c r="I169" s="11" t="s">
        <v>2354</v>
      </c>
      <c r="J169" s="11" t="s">
        <v>147</v>
      </c>
      <c r="K169" s="11" t="s">
        <v>2355</v>
      </c>
      <c r="L169" s="11" t="s">
        <v>57</v>
      </c>
      <c r="M169" s="11" t="s">
        <v>1073</v>
      </c>
      <c r="N169" s="11"/>
      <c r="O169" s="11" t="s">
        <v>2356</v>
      </c>
      <c r="P169" s="11" t="s">
        <v>2357</v>
      </c>
      <c r="Q169" s="7"/>
      <c r="R169" s="2" t="str">
        <f t="shared" si="49"/>
        <v>Unique Record</v>
      </c>
      <c r="S169" s="2" t="str">
        <f t="shared" si="50"/>
        <v/>
      </c>
      <c r="T169" s="2" t="str">
        <f t="shared" si="51"/>
        <v/>
      </c>
      <c r="U169" s="2" t="str">
        <f t="shared" si="52"/>
        <v/>
      </c>
      <c r="V169" s="2" t="str">
        <f t="shared" si="53"/>
        <v/>
      </c>
      <c r="W169" s="2" t="str">
        <f t="shared" si="65"/>
        <v/>
      </c>
      <c r="X169" s="2" t="str" cm="1">
        <f t="array" ref="X169">IF((SUMPRODUCT(--ISNUMBER(SEARCH({"!","@","#","$","%","^","&amp;","~*","(",")","_","+","=","{","}","[","]","|","\",":",";","'","""","&lt;","&gt;",",",".","~?","/","~~","`"}, I169)))&gt;0)=TRUE,"Special Characters Found in City","")</f>
        <v/>
      </c>
      <c r="Y169" s="2" t="str" cm="1">
        <f t="array" ref="Y169">IF((SUMPRODUCT(--ISNUMBER(SEARCH({"!","@","#","$","%","^","~*","(",")","_","+","=","{","}","[","]","|","\",":",";","'","""","&lt;","&gt;","~?","/","~~","`"},F169)))&gt;0)=TRUE,"Special Characters Found in Account field","")</f>
        <v/>
      </c>
      <c r="Z169" s="2" t="str" cm="1">
        <f t="array" ref="Z169">IF(SUM(--ISNUMBER(SEARCH({1,2,3,4,5,6,7,8,9,0},MID(H169,(SEARCH(" E ",H169)-1),1))))+SUM(--ISNUMBER(SEARCH({1,2,3,4,5,6,7,8,9,0},MID(H169,(SEARCH(" E ",H169)+3),1))))=2,"",IF(SUM(--ISNUMBER(SEARCH({"Parte E","Apoquindo N"},H169)))&gt;0,"",IF(OR(RIGHT(H169,3)=" NE",RIGHT(H169,3)=" NW",RIGHT(H169,3)=" SW",RIGHT(H169,3)=" SE",RIGHT(H169,2)=" N",RIGHT(H169,2)=" E",RIGHT(H169,2)=" W",RIGHT(H169,2)=" S",LEFT(H169,3)="NE ",LEFT(H169,3)="NW ",LEFT(H169,3)="SW ",LEFT(H169,3)="SE ",LEFT(H169,2)="N ",LEFT(H169,2)="E ",LEFT(H169,2)="W ",LEFT(H169,2)="S "),"Directional Check",IF(SUM(--ISNUMBER(SEARCH({" N "," E "," W "," S "," NE "," NW "," SW "," SE ","N.E","N.W","S.W","S.E","E.","N.","S.","W."},H169)))&gt;0,"Directional Check",IF(SUM(--ISNUMBER(SEARCH({1,2,3,4,5,6,7,8,9,0},MID(H169,(SEARCH("nd ",H169)-1),1))))+SUM(--ISNUMBER(SEARCH({1,2,3,4,5,6,7,8,9,0},MID(H169,(SEARCH("rd ",H169)-1),1)))+SUM(--ISNUMBER(SEARCH({1,2,3,4,5,6,7,8,9,0},MID(H169,(SEARCH("st ",H169)-1),1))))+SUM(--ISNUMBER(SEARCH({1,2,3,4,5,6,7,8,9,0},MID(H169,(SEARCH("th ",H169)-1),1)))))&gt;0,"","")))))</f>
        <v/>
      </c>
      <c r="AA169" s="2" t="str">
        <f>IF(IF(L169="US",IFERROR(VLOOKUP(J169,Country_Codes!$B:$B,1,0)=J169,"US State Code Error"),IF(L169="CA",IFERROR(VLOOKUP(J169,Country_Codes!$E:$E,1,0)=J169,"Canada State Code Error"),IF(L169="BR",IFERROR(VLOOKUP(J169,Country_Codes!$H:$H,1,0)=J169,"Brazil State Code Error"),IF(L169="AU",IFERROR(VLOOKUP(J169,Country_Codes!$K:$K,1,0)=J169,"Australia State Code Error"),""))))=TRUE,"",IF(L169="US",IFERROR(VLOOKUP(J169,Country_Codes!$B:$B,1,0)=J169,"US State Code Error"),IF(L169="CA",IFERROR(VLOOKUP(J169,Country_Codes!$E:$E,1,0)=J169,"Canada State Code Error"),IF(L169="BR",IFERROR(VLOOKUP(J169,Country_Codes!$H:$H,1,0)=J169,"Brazil State Code Error"),IF(L169="AU",IFERROR(VLOOKUP(J169,Country_Codes!$K:$K,1,0)=J169,"Australia State Code Error"),"")))))</f>
        <v/>
      </c>
      <c r="AB169" s="2" t="str">
        <f t="shared" si="54"/>
        <v/>
      </c>
      <c r="AC169" s="2" t="str" cm="1">
        <f t="array" ref="AC169">IFERROR(_xlfn.IFS(IF(AND(LEN(I169)=0,ISBLANK(I169)=FALSE),"",ISNUMBER(SEARCH(I169,H169))),"City/Postal Code/Country Found in Address",IF(AND(LEN(K169)=0,ISBLANK(K169)=FALSE),"",ISNUMBER(SEARCH(K169,H169))),"City/Postal Code/Country Found in Address",IF(AND(LEN(L169)=0,ISBLANK(L169)=FALSE),"",ISNUMBER(SEARCH(", "&amp;L169,H169))),"City/Postal Code/Country Found in Address",IF(AND(LEN(J169)=0,ISBLANK(J169)=FALSE),"",ISNUMBER(SEARCH(", "&amp;J169,H169))),"City/Postal Code/Country Found in Address",IF(AND(LEN(L169)=0,ISBLANK(L169)=FALSE),"",ISNUMBER(SEARCH(","&amp;L169,H169))),"City/Postal Code/Country Found in Address",IF(AND(LEN(J169)=0,ISBLANK(J169)=FALSE),"",ISNUMBER(SEARCH(","&amp;J169,H169))),"City/Postal Code/Country Found in Address"),"")</f>
        <v/>
      </c>
      <c r="AD169" s="2" t="str">
        <f t="shared" si="55"/>
        <v/>
      </c>
      <c r="AE169" s="2" t="str" cm="1">
        <f t="array" ref="AE169">IFERROR(IF(VLOOKUP(LEFT(M169,MIN(SEARCH({1,2,3,4,5,6,7,8,9,0},M169&amp;{1,2,3,4,5,6,7,8,9,0}))-1),Country_Codes!$N:$N,1,0)&gt;0,"PO Number may be incorrect",""),"")</f>
        <v/>
      </c>
      <c r="AF169" s="2" t="str">
        <f t="shared" si="56"/>
        <v/>
      </c>
      <c r="AG169" s="2" t="str">
        <f t="shared" si="57"/>
        <v/>
      </c>
      <c r="AH169" s="2" t="str">
        <f t="shared" si="58"/>
        <v/>
      </c>
      <c r="AI169" s="2" t="str" cm="1">
        <f t="array" ref="AI169">IF(G169="","",_xlfn.IFNA(_xlfn.IFS(L169=VLOOKUP(L169,Country_Codes!$M:$M,1,0)=TRUE,""),"Please check the country code"))</f>
        <v/>
      </c>
      <c r="AJ169" s="2" t="str">
        <f t="shared" si="59"/>
        <v/>
      </c>
      <c r="AK169" s="2"/>
      <c r="AM169" s="39">
        <f t="shared" si="60"/>
        <v>0</v>
      </c>
      <c r="AN169" s="39">
        <f t="shared" si="61"/>
        <v>0</v>
      </c>
      <c r="AO169" s="39">
        <f t="shared" si="62"/>
        <v>0</v>
      </c>
      <c r="AP169" s="39">
        <f t="shared" si="63"/>
        <v>0</v>
      </c>
      <c r="AQ169" s="39">
        <f t="shared" si="64"/>
        <v>0</v>
      </c>
      <c r="AV169" s="41">
        <v>45630</v>
      </c>
    </row>
    <row r="170" spans="1:48" ht="15.75" x14ac:dyDescent="0.25">
      <c r="A170" s="40">
        <v>45571</v>
      </c>
      <c r="B170" s="11" t="s">
        <v>1581</v>
      </c>
      <c r="C170" s="11" t="s">
        <v>3</v>
      </c>
      <c r="D170" s="11" t="s">
        <v>2358</v>
      </c>
      <c r="E170" s="11" t="s">
        <v>2359</v>
      </c>
      <c r="F170" s="11" t="s">
        <v>677</v>
      </c>
      <c r="G170" s="11" t="s">
        <v>496</v>
      </c>
      <c r="H170" s="11" t="s">
        <v>2360</v>
      </c>
      <c r="I170" s="11" t="s">
        <v>2361</v>
      </c>
      <c r="J170" s="11" t="s">
        <v>147</v>
      </c>
      <c r="K170" s="11" t="s">
        <v>2362</v>
      </c>
      <c r="L170" s="11" t="s">
        <v>57</v>
      </c>
      <c r="M170" s="11" t="s">
        <v>2363</v>
      </c>
      <c r="N170" s="11"/>
      <c r="O170" s="11" t="s">
        <v>2364</v>
      </c>
      <c r="P170" s="11" t="s">
        <v>2365</v>
      </c>
      <c r="Q170" s="7"/>
      <c r="R170" s="2" t="str">
        <f t="shared" si="49"/>
        <v>Unique Record</v>
      </c>
      <c r="S170" s="2" t="str">
        <f t="shared" si="50"/>
        <v/>
      </c>
      <c r="T170" s="2" t="str">
        <f t="shared" si="51"/>
        <v/>
      </c>
      <c r="U170" s="2" t="str">
        <f t="shared" si="52"/>
        <v/>
      </c>
      <c r="V170" s="2" t="str">
        <f t="shared" si="53"/>
        <v/>
      </c>
      <c r="W170" s="2" t="str">
        <f t="shared" si="65"/>
        <v/>
      </c>
      <c r="X170" s="2" t="str" cm="1">
        <f t="array" ref="X170">IF((SUMPRODUCT(--ISNUMBER(SEARCH({"!","@","#","$","%","^","&amp;","~*","(",")","_","+","=","{","}","[","]","|","\",":",";","'","""","&lt;","&gt;",",",".","~?","/","~~","`"}, I170)))&gt;0)=TRUE,"Special Characters Found in City","")</f>
        <v/>
      </c>
      <c r="Y170" s="2" t="str" cm="1">
        <f t="array" ref="Y170">IF((SUMPRODUCT(--ISNUMBER(SEARCH({"!","@","#","$","%","^","~*","(",")","_","+","=","{","}","[","]","|","\",":",";","'","""","&lt;","&gt;","~?","/","~~","`"},F170)))&gt;0)=TRUE,"Special Characters Found in Account field","")</f>
        <v/>
      </c>
      <c r="Z170" s="2" t="str" cm="1">
        <f t="array" ref="Z170">IF(SUM(--ISNUMBER(SEARCH({1,2,3,4,5,6,7,8,9,0},MID(H170,(SEARCH(" E ",H170)-1),1))))+SUM(--ISNUMBER(SEARCH({1,2,3,4,5,6,7,8,9,0},MID(H170,(SEARCH(" E ",H170)+3),1))))=2,"",IF(SUM(--ISNUMBER(SEARCH({"Parte E","Apoquindo N"},H170)))&gt;0,"",IF(OR(RIGHT(H170,3)=" NE",RIGHT(H170,3)=" NW",RIGHT(H170,3)=" SW",RIGHT(H170,3)=" SE",RIGHT(H170,2)=" N",RIGHT(H170,2)=" E",RIGHT(H170,2)=" W",RIGHT(H170,2)=" S",LEFT(H170,3)="NE ",LEFT(H170,3)="NW ",LEFT(H170,3)="SW ",LEFT(H170,3)="SE ",LEFT(H170,2)="N ",LEFT(H170,2)="E ",LEFT(H170,2)="W ",LEFT(H170,2)="S "),"Directional Check",IF(SUM(--ISNUMBER(SEARCH({" N "," E "," W "," S "," NE "," NW "," SW "," SE ","N.E","N.W","S.W","S.E","E.","N.","S.","W."},H170)))&gt;0,"Directional Check",IF(SUM(--ISNUMBER(SEARCH({1,2,3,4,5,6,7,8,9,0},MID(H170,(SEARCH("nd ",H170)-1),1))))+SUM(--ISNUMBER(SEARCH({1,2,3,4,5,6,7,8,9,0},MID(H170,(SEARCH("rd ",H170)-1),1)))+SUM(--ISNUMBER(SEARCH({1,2,3,4,5,6,7,8,9,0},MID(H170,(SEARCH("st ",H170)-1),1))))+SUM(--ISNUMBER(SEARCH({1,2,3,4,5,6,7,8,9,0},MID(H170,(SEARCH("th ",H170)-1),1)))))&gt;0,"","")))))</f>
        <v/>
      </c>
      <c r="AA170" s="2" t="str">
        <f>IF(IF(L170="US",IFERROR(VLOOKUP(J170,Country_Codes!$B:$B,1,0)=J170,"US State Code Error"),IF(L170="CA",IFERROR(VLOOKUP(J170,Country_Codes!$E:$E,1,0)=J170,"Canada State Code Error"),IF(L170="BR",IFERROR(VLOOKUP(J170,Country_Codes!$H:$H,1,0)=J170,"Brazil State Code Error"),IF(L170="AU",IFERROR(VLOOKUP(J170,Country_Codes!$K:$K,1,0)=J170,"Australia State Code Error"),""))))=TRUE,"",IF(L170="US",IFERROR(VLOOKUP(J170,Country_Codes!$B:$B,1,0)=J170,"US State Code Error"),IF(L170="CA",IFERROR(VLOOKUP(J170,Country_Codes!$E:$E,1,0)=J170,"Canada State Code Error"),IF(L170="BR",IFERROR(VLOOKUP(J170,Country_Codes!$H:$H,1,0)=J170,"Brazil State Code Error"),IF(L170="AU",IFERROR(VLOOKUP(J170,Country_Codes!$K:$K,1,0)=J170,"Australia State Code Error"),"")))))</f>
        <v/>
      </c>
      <c r="AB170" s="2" t="str">
        <f t="shared" si="54"/>
        <v/>
      </c>
      <c r="AC170" s="2" t="str" cm="1">
        <f t="array" ref="AC170">IFERROR(_xlfn.IFS(IF(AND(LEN(I170)=0,ISBLANK(I170)=FALSE),"",ISNUMBER(SEARCH(I170,H170))),"City/Postal Code/Country Found in Address",IF(AND(LEN(K170)=0,ISBLANK(K170)=FALSE),"",ISNUMBER(SEARCH(K170,H170))),"City/Postal Code/Country Found in Address",IF(AND(LEN(L170)=0,ISBLANK(L170)=FALSE),"",ISNUMBER(SEARCH(", "&amp;L170,H170))),"City/Postal Code/Country Found in Address",IF(AND(LEN(J170)=0,ISBLANK(J170)=FALSE),"",ISNUMBER(SEARCH(", "&amp;J170,H170))),"City/Postal Code/Country Found in Address",IF(AND(LEN(L170)=0,ISBLANK(L170)=FALSE),"",ISNUMBER(SEARCH(","&amp;L170,H170))),"City/Postal Code/Country Found in Address",IF(AND(LEN(J170)=0,ISBLANK(J170)=FALSE),"",ISNUMBER(SEARCH(","&amp;J170,H170))),"City/Postal Code/Country Found in Address"),"")</f>
        <v/>
      </c>
      <c r="AD170" s="2" t="str">
        <f t="shared" si="55"/>
        <v/>
      </c>
      <c r="AE170" s="2" t="str" cm="1">
        <f t="array" ref="AE170">IFERROR(IF(VLOOKUP(LEFT(M170,MIN(SEARCH({1,2,3,4,5,6,7,8,9,0},M170&amp;{1,2,3,4,5,6,7,8,9,0}))-1),Country_Codes!$N:$N,1,0)&gt;0,"PO Number may be incorrect",""),"")</f>
        <v/>
      </c>
      <c r="AF170" s="2" t="str">
        <f t="shared" si="56"/>
        <v/>
      </c>
      <c r="AG170" s="2" t="str">
        <f t="shared" si="57"/>
        <v/>
      </c>
      <c r="AH170" s="2" t="str">
        <f t="shared" si="58"/>
        <v/>
      </c>
      <c r="AI170" s="2" t="str" cm="1">
        <f t="array" ref="AI170">IF(G170="","",_xlfn.IFNA(_xlfn.IFS(L170=VLOOKUP(L170,Country_Codes!$M:$M,1,0)=TRUE,""),"Please check the country code"))</f>
        <v/>
      </c>
      <c r="AJ170" s="2" t="str">
        <f t="shared" si="59"/>
        <v/>
      </c>
      <c r="AK170" s="2"/>
      <c r="AM170" s="39">
        <f t="shared" si="60"/>
        <v>0</v>
      </c>
      <c r="AN170" s="39">
        <f t="shared" si="61"/>
        <v>0</v>
      </c>
      <c r="AO170" s="39">
        <f t="shared" si="62"/>
        <v>0</v>
      </c>
      <c r="AP170" s="39">
        <f t="shared" si="63"/>
        <v>0</v>
      </c>
      <c r="AQ170" s="39">
        <f t="shared" si="64"/>
        <v>0</v>
      </c>
      <c r="AV170" s="41">
        <v>45631</v>
      </c>
    </row>
    <row r="171" spans="1:48" ht="15.75" x14ac:dyDescent="0.25">
      <c r="A171" s="40">
        <v>45756</v>
      </c>
      <c r="B171" s="11" t="s">
        <v>474</v>
      </c>
      <c r="C171" s="11" t="s">
        <v>3</v>
      </c>
      <c r="D171" s="11" t="s">
        <v>928</v>
      </c>
      <c r="E171" s="11" t="s">
        <v>1241</v>
      </c>
      <c r="F171" s="11" t="s">
        <v>579</v>
      </c>
      <c r="G171" s="11" t="s">
        <v>498</v>
      </c>
      <c r="H171" s="11" t="s">
        <v>2366</v>
      </c>
      <c r="I171" s="11" t="s">
        <v>2367</v>
      </c>
      <c r="J171" s="11" t="s">
        <v>147</v>
      </c>
      <c r="K171" s="11" t="s">
        <v>2368</v>
      </c>
      <c r="L171" s="11" t="s">
        <v>57</v>
      </c>
      <c r="M171" s="11" t="s">
        <v>1401</v>
      </c>
      <c r="N171" s="11"/>
      <c r="O171" s="11" t="s">
        <v>2369</v>
      </c>
      <c r="P171" s="11" t="s">
        <v>2370</v>
      </c>
      <c r="Q171" s="7"/>
      <c r="R171" s="2" t="str">
        <f t="shared" si="49"/>
        <v>Unique Record</v>
      </c>
      <c r="S171" s="2" t="str">
        <f t="shared" si="50"/>
        <v/>
      </c>
      <c r="T171" s="2" t="str">
        <f t="shared" si="51"/>
        <v/>
      </c>
      <c r="U171" s="2" t="str">
        <f t="shared" si="52"/>
        <v/>
      </c>
      <c r="V171" s="2" t="str">
        <f t="shared" si="53"/>
        <v/>
      </c>
      <c r="W171" s="2" t="str">
        <f t="shared" si="65"/>
        <v/>
      </c>
      <c r="X171" s="2" t="str" cm="1">
        <f t="array" ref="X171">IF((SUMPRODUCT(--ISNUMBER(SEARCH({"!","@","#","$","%","^","&amp;","~*","(",")","_","+","=","{","}","[","]","|","\",":",";","'","""","&lt;","&gt;",",",".","~?","/","~~","`"}, I171)))&gt;0)=TRUE,"Special Characters Found in City","")</f>
        <v/>
      </c>
      <c r="Y171" s="2" t="str" cm="1">
        <f t="array" ref="Y171">IF((SUMPRODUCT(--ISNUMBER(SEARCH({"!","@","#","$","%","^","~*","(",")","_","+","=","{","}","[","]","|","\",":",";","'","""","&lt;","&gt;","~?","/","~~","`"},F171)))&gt;0)=TRUE,"Special Characters Found in Account field","")</f>
        <v/>
      </c>
      <c r="Z171" s="2" t="str" cm="1">
        <f t="array" ref="Z171">IF(SUM(--ISNUMBER(SEARCH({1,2,3,4,5,6,7,8,9,0},MID(H171,(SEARCH(" E ",H171)-1),1))))+SUM(--ISNUMBER(SEARCH({1,2,3,4,5,6,7,8,9,0},MID(H171,(SEARCH(" E ",H171)+3),1))))=2,"",IF(SUM(--ISNUMBER(SEARCH({"Parte E","Apoquindo N"},H171)))&gt;0,"",IF(OR(RIGHT(H171,3)=" NE",RIGHT(H171,3)=" NW",RIGHT(H171,3)=" SW",RIGHT(H171,3)=" SE",RIGHT(H171,2)=" N",RIGHT(H171,2)=" E",RIGHT(H171,2)=" W",RIGHT(H171,2)=" S",LEFT(H171,3)="NE ",LEFT(H171,3)="NW ",LEFT(H171,3)="SW ",LEFT(H171,3)="SE ",LEFT(H171,2)="N ",LEFT(H171,2)="E ",LEFT(H171,2)="W ",LEFT(H171,2)="S "),"Directional Check",IF(SUM(--ISNUMBER(SEARCH({" N "," E "," W "," S "," NE "," NW "," SW "," SE ","N.E","N.W","S.W","S.E","E.","N.","S.","W."},H171)))&gt;0,"Directional Check",IF(SUM(--ISNUMBER(SEARCH({1,2,3,4,5,6,7,8,9,0},MID(H171,(SEARCH("nd ",H171)-1),1))))+SUM(--ISNUMBER(SEARCH({1,2,3,4,5,6,7,8,9,0},MID(H171,(SEARCH("rd ",H171)-1),1)))+SUM(--ISNUMBER(SEARCH({1,2,3,4,5,6,7,8,9,0},MID(H171,(SEARCH("st ",H171)-1),1))))+SUM(--ISNUMBER(SEARCH({1,2,3,4,5,6,7,8,9,0},MID(H171,(SEARCH("th ",H171)-1),1)))))&gt;0,"","")))))</f>
        <v/>
      </c>
      <c r="AA171" s="2" t="str">
        <f>IF(IF(L171="US",IFERROR(VLOOKUP(J171,Country_Codes!$B:$B,1,0)=J171,"US State Code Error"),IF(L171="CA",IFERROR(VLOOKUP(J171,Country_Codes!$E:$E,1,0)=J171,"Canada State Code Error"),IF(L171="BR",IFERROR(VLOOKUP(J171,Country_Codes!$H:$H,1,0)=J171,"Brazil State Code Error"),IF(L171="AU",IFERROR(VLOOKUP(J171,Country_Codes!$K:$K,1,0)=J171,"Australia State Code Error"),""))))=TRUE,"",IF(L171="US",IFERROR(VLOOKUP(J171,Country_Codes!$B:$B,1,0)=J171,"US State Code Error"),IF(L171="CA",IFERROR(VLOOKUP(J171,Country_Codes!$E:$E,1,0)=J171,"Canada State Code Error"),IF(L171="BR",IFERROR(VLOOKUP(J171,Country_Codes!$H:$H,1,0)=J171,"Brazil State Code Error"),IF(L171="AU",IFERROR(VLOOKUP(J171,Country_Codes!$K:$K,1,0)=J171,"Australia State Code Error"),"")))))</f>
        <v/>
      </c>
      <c r="AB171" s="2" t="str">
        <f t="shared" si="54"/>
        <v/>
      </c>
      <c r="AC171" s="2" t="str" cm="1">
        <f t="array" ref="AC171">IFERROR(_xlfn.IFS(IF(AND(LEN(I171)=0,ISBLANK(I171)=FALSE),"",ISNUMBER(SEARCH(I171,H171))),"City/Postal Code/Country Found in Address",IF(AND(LEN(K171)=0,ISBLANK(K171)=FALSE),"",ISNUMBER(SEARCH(K171,H171))),"City/Postal Code/Country Found in Address",IF(AND(LEN(L171)=0,ISBLANK(L171)=FALSE),"",ISNUMBER(SEARCH(", "&amp;L171,H171))),"City/Postal Code/Country Found in Address",IF(AND(LEN(J171)=0,ISBLANK(J171)=FALSE),"",ISNUMBER(SEARCH(", "&amp;J171,H171))),"City/Postal Code/Country Found in Address",IF(AND(LEN(L171)=0,ISBLANK(L171)=FALSE),"",ISNUMBER(SEARCH(","&amp;L171,H171))),"City/Postal Code/Country Found in Address",IF(AND(LEN(J171)=0,ISBLANK(J171)=FALSE),"",ISNUMBER(SEARCH(","&amp;J171,H171))),"City/Postal Code/Country Found in Address"),"")</f>
        <v/>
      </c>
      <c r="AD171" s="2" t="str">
        <f t="shared" si="55"/>
        <v/>
      </c>
      <c r="AE171" s="2" t="str" cm="1">
        <f t="array" ref="AE171">IFERROR(IF(VLOOKUP(LEFT(M171,MIN(SEARCH({1,2,3,4,5,6,7,8,9,0},M171&amp;{1,2,3,4,5,6,7,8,9,0}))-1),Country_Codes!$N:$N,1,0)&gt;0,"PO Number may be incorrect",""),"")</f>
        <v/>
      </c>
      <c r="AF171" s="2" t="str">
        <f t="shared" si="56"/>
        <v/>
      </c>
      <c r="AG171" s="2" t="str">
        <f t="shared" si="57"/>
        <v/>
      </c>
      <c r="AH171" s="2" t="str">
        <f t="shared" si="58"/>
        <v/>
      </c>
      <c r="AI171" s="2" t="str" cm="1">
        <f t="array" ref="AI171">IF(G171="","",_xlfn.IFNA(_xlfn.IFS(L171=VLOOKUP(L171,Country_Codes!$M:$M,1,0)=TRUE,""),"Please check the country code"))</f>
        <v/>
      </c>
      <c r="AJ171" s="2" t="str">
        <f t="shared" si="59"/>
        <v/>
      </c>
      <c r="AK171" s="2"/>
      <c r="AM171" s="39">
        <f t="shared" si="60"/>
        <v>0</v>
      </c>
      <c r="AN171" s="39">
        <f t="shared" si="61"/>
        <v>0</v>
      </c>
      <c r="AO171" s="39">
        <f t="shared" si="62"/>
        <v>0</v>
      </c>
      <c r="AP171" s="39">
        <f t="shared" si="63"/>
        <v>0</v>
      </c>
      <c r="AQ171" s="39">
        <f t="shared" si="64"/>
        <v>0</v>
      </c>
      <c r="AV171" s="41">
        <v>45632</v>
      </c>
    </row>
    <row r="172" spans="1:48" ht="15.75" x14ac:dyDescent="0.25">
      <c r="A172" s="40">
        <v>45680</v>
      </c>
      <c r="B172" s="11" t="s">
        <v>1581</v>
      </c>
      <c r="C172" s="11" t="s">
        <v>3</v>
      </c>
      <c r="D172" s="11" t="s">
        <v>2371</v>
      </c>
      <c r="E172" s="11" t="s">
        <v>2372</v>
      </c>
      <c r="F172" s="11" t="s">
        <v>588</v>
      </c>
      <c r="G172" s="11" t="s">
        <v>493</v>
      </c>
      <c r="H172" s="11" t="s">
        <v>2373</v>
      </c>
      <c r="I172" s="11" t="s">
        <v>2374</v>
      </c>
      <c r="J172" s="11"/>
      <c r="K172" s="11" t="s">
        <v>2375</v>
      </c>
      <c r="L172" s="11" t="s">
        <v>46</v>
      </c>
      <c r="M172" s="11" t="s">
        <v>2376</v>
      </c>
      <c r="N172" s="11"/>
      <c r="O172" s="11" t="s">
        <v>2377</v>
      </c>
      <c r="P172" s="11" t="s">
        <v>2378</v>
      </c>
      <c r="Q172" s="7"/>
      <c r="R172" s="2" t="str">
        <f t="shared" si="49"/>
        <v>Unique Record</v>
      </c>
      <c r="S172" s="2" t="str">
        <f t="shared" si="50"/>
        <v/>
      </c>
      <c r="T172" s="2" t="str">
        <f t="shared" si="51"/>
        <v/>
      </c>
      <c r="U172" s="2" t="str">
        <f t="shared" si="52"/>
        <v/>
      </c>
      <c r="V172" s="2" t="str">
        <f t="shared" si="53"/>
        <v/>
      </c>
      <c r="W172" s="2" t="str">
        <f t="shared" si="65"/>
        <v/>
      </c>
      <c r="X172" s="2" t="str" cm="1">
        <f t="array" ref="X172">IF((SUMPRODUCT(--ISNUMBER(SEARCH({"!","@","#","$","%","^","&amp;","~*","(",")","_","+","=","{","}","[","]","|","\",":",";","'","""","&lt;","&gt;",",",".","~?","/","~~","`"}, I172)))&gt;0)=TRUE,"Special Characters Found in City","")</f>
        <v/>
      </c>
      <c r="Y172" s="2" t="str" cm="1">
        <f t="array" ref="Y172">IF((SUMPRODUCT(--ISNUMBER(SEARCH({"!","@","#","$","%","^","~*","(",")","_","+","=","{","}","[","]","|","\",":",";","'","""","&lt;","&gt;","~?","/","~~","`"},F172)))&gt;0)=TRUE,"Special Characters Found in Account field","")</f>
        <v/>
      </c>
      <c r="Z172" s="2" t="str" cm="1">
        <f t="array" ref="Z172">IF(SUM(--ISNUMBER(SEARCH({1,2,3,4,5,6,7,8,9,0},MID(H172,(SEARCH(" E ",H172)-1),1))))+SUM(--ISNUMBER(SEARCH({1,2,3,4,5,6,7,8,9,0},MID(H172,(SEARCH(" E ",H172)+3),1))))=2,"",IF(SUM(--ISNUMBER(SEARCH({"Parte E","Apoquindo N"},H172)))&gt;0,"",IF(OR(RIGHT(H172,3)=" NE",RIGHT(H172,3)=" NW",RIGHT(H172,3)=" SW",RIGHT(H172,3)=" SE",RIGHT(H172,2)=" N",RIGHT(H172,2)=" E",RIGHT(H172,2)=" W",RIGHT(H172,2)=" S",LEFT(H172,3)="NE ",LEFT(H172,3)="NW ",LEFT(H172,3)="SW ",LEFT(H172,3)="SE ",LEFT(H172,2)="N ",LEFT(H172,2)="E ",LEFT(H172,2)="W ",LEFT(H172,2)="S "),"Directional Check",IF(SUM(--ISNUMBER(SEARCH({" N "," E "," W "," S "," NE "," NW "," SW "," SE ","N.E","N.W","S.W","S.E","E.","N.","S.","W."},H172)))&gt;0,"Directional Check",IF(SUM(--ISNUMBER(SEARCH({1,2,3,4,5,6,7,8,9,0},MID(H172,(SEARCH("nd ",H172)-1),1))))+SUM(--ISNUMBER(SEARCH({1,2,3,4,5,6,7,8,9,0},MID(H172,(SEARCH("rd ",H172)-1),1)))+SUM(--ISNUMBER(SEARCH({1,2,3,4,5,6,7,8,9,0},MID(H172,(SEARCH("st ",H172)-1),1))))+SUM(--ISNUMBER(SEARCH({1,2,3,4,5,6,7,8,9,0},MID(H172,(SEARCH("th ",H172)-1),1)))))&gt;0,"","")))))</f>
        <v/>
      </c>
      <c r="AA172" s="2" t="str">
        <f>IF(IF(L172="US",IFERROR(VLOOKUP(J172,Country_Codes!$B:$B,1,0)=J172,"US State Code Error"),IF(L172="CA",IFERROR(VLOOKUP(J172,Country_Codes!$E:$E,1,0)=J172,"Canada State Code Error"),IF(L172="BR",IFERROR(VLOOKUP(J172,Country_Codes!$H:$H,1,0)=J172,"Brazil State Code Error"),IF(L172="AU",IFERROR(VLOOKUP(J172,Country_Codes!$K:$K,1,0)=J172,"Australia State Code Error"),""))))=TRUE,"",IF(L172="US",IFERROR(VLOOKUP(J172,Country_Codes!$B:$B,1,0)=J172,"US State Code Error"),IF(L172="CA",IFERROR(VLOOKUP(J172,Country_Codes!$E:$E,1,0)=J172,"Canada State Code Error"),IF(L172="BR",IFERROR(VLOOKUP(J172,Country_Codes!$H:$H,1,0)=J172,"Brazil State Code Error"),IF(L172="AU",IFERROR(VLOOKUP(J172,Country_Codes!$K:$K,1,0)=J172,"Australia State Code Error"),"")))))</f>
        <v/>
      </c>
      <c r="AB172" s="2" t="str">
        <f t="shared" si="54"/>
        <v/>
      </c>
      <c r="AC172" s="2" t="str" cm="1">
        <f t="array" ref="AC172">IFERROR(_xlfn.IFS(IF(AND(LEN(I172)=0,ISBLANK(I172)=FALSE),"",ISNUMBER(SEARCH(I172,H172))),"City/Postal Code/Country Found in Address",IF(AND(LEN(K172)=0,ISBLANK(K172)=FALSE),"",ISNUMBER(SEARCH(K172,H172))),"City/Postal Code/Country Found in Address",IF(AND(LEN(L172)=0,ISBLANK(L172)=FALSE),"",ISNUMBER(SEARCH(", "&amp;L172,H172))),"City/Postal Code/Country Found in Address",IF(AND(LEN(J172)=0,ISBLANK(J172)=FALSE),"",ISNUMBER(SEARCH(", "&amp;J172,H172))),"City/Postal Code/Country Found in Address",IF(AND(LEN(L172)=0,ISBLANK(L172)=FALSE),"",ISNUMBER(SEARCH(","&amp;L172,H172))),"City/Postal Code/Country Found in Address",IF(AND(LEN(J172)=0,ISBLANK(J172)=FALSE),"",ISNUMBER(SEARCH(","&amp;J172,H172))),"City/Postal Code/Country Found in Address"),"")</f>
        <v/>
      </c>
      <c r="AD172" s="2" t="str">
        <f t="shared" si="55"/>
        <v/>
      </c>
      <c r="AE172" s="2" t="str" cm="1">
        <f t="array" ref="AE172">IFERROR(IF(VLOOKUP(LEFT(M172,MIN(SEARCH({1,2,3,4,5,6,7,8,9,0},M172&amp;{1,2,3,4,5,6,7,8,9,0}))-1),Country_Codes!$N:$N,1,0)&gt;0,"PO Number may be incorrect",""),"")</f>
        <v/>
      </c>
      <c r="AF172" s="2" t="str">
        <f t="shared" si="56"/>
        <v/>
      </c>
      <c r="AG172" s="2" t="str">
        <f t="shared" si="57"/>
        <v/>
      </c>
      <c r="AH172" s="2" t="str">
        <f t="shared" si="58"/>
        <v/>
      </c>
      <c r="AI172" s="2" t="str" cm="1">
        <f t="array" ref="AI172">IF(G172="","",_xlfn.IFNA(_xlfn.IFS(L172=VLOOKUP(L172,Country_Codes!$M:$M,1,0)=TRUE,""),"Please check the country code"))</f>
        <v/>
      </c>
      <c r="AJ172" s="2" t="str">
        <f t="shared" si="59"/>
        <v/>
      </c>
      <c r="AK172" s="2"/>
      <c r="AM172" s="39">
        <f t="shared" si="60"/>
        <v>0</v>
      </c>
      <c r="AN172" s="39">
        <f t="shared" si="61"/>
        <v>0</v>
      </c>
      <c r="AO172" s="39">
        <f t="shared" si="62"/>
        <v>0</v>
      </c>
      <c r="AP172" s="39">
        <f t="shared" si="63"/>
        <v>0</v>
      </c>
      <c r="AQ172" s="39">
        <f t="shared" si="64"/>
        <v>0</v>
      </c>
      <c r="AV172" s="41">
        <v>45634</v>
      </c>
    </row>
    <row r="173" spans="1:48" ht="15.75" x14ac:dyDescent="0.25">
      <c r="A173" s="40">
        <v>45699</v>
      </c>
      <c r="B173" s="11" t="s">
        <v>474</v>
      </c>
      <c r="C173" s="11" t="s">
        <v>3</v>
      </c>
      <c r="D173" s="11" t="s">
        <v>2379</v>
      </c>
      <c r="E173" s="11" t="s">
        <v>2380</v>
      </c>
      <c r="F173" s="11" t="s">
        <v>576</v>
      </c>
      <c r="G173" s="11" t="s">
        <v>497</v>
      </c>
      <c r="H173" s="11" t="s">
        <v>2381</v>
      </c>
      <c r="I173" s="11" t="s">
        <v>2382</v>
      </c>
      <c r="J173" s="11"/>
      <c r="K173" s="11" t="s">
        <v>2383</v>
      </c>
      <c r="L173" s="11" t="s">
        <v>46</v>
      </c>
      <c r="M173" s="11" t="s">
        <v>1516</v>
      </c>
      <c r="N173" s="11"/>
      <c r="O173" s="11" t="s">
        <v>2384</v>
      </c>
      <c r="P173" s="11" t="s">
        <v>2385</v>
      </c>
      <c r="Q173" s="7"/>
      <c r="R173" s="2" t="str">
        <f t="shared" si="49"/>
        <v>Unique Record</v>
      </c>
      <c r="S173" s="2" t="str">
        <f t="shared" si="50"/>
        <v/>
      </c>
      <c r="T173" s="2" t="str">
        <f t="shared" si="51"/>
        <v/>
      </c>
      <c r="U173" s="2" t="str">
        <f t="shared" si="52"/>
        <v/>
      </c>
      <c r="V173" s="2" t="str">
        <f t="shared" si="53"/>
        <v/>
      </c>
      <c r="W173" s="2" t="str">
        <f t="shared" si="65"/>
        <v/>
      </c>
      <c r="X173" s="2" t="str" cm="1">
        <f t="array" ref="X173">IF((SUMPRODUCT(--ISNUMBER(SEARCH({"!","@","#","$","%","^","&amp;","~*","(",")","_","+","=","{","}","[","]","|","\",":",";","'","""","&lt;","&gt;",",",".","~?","/","~~","`"}, I173)))&gt;0)=TRUE,"Special Characters Found in City","")</f>
        <v/>
      </c>
      <c r="Y173" s="2" t="str" cm="1">
        <f t="array" ref="Y173">IF((SUMPRODUCT(--ISNUMBER(SEARCH({"!","@","#","$","%","^","~*","(",")","_","+","=","{","}","[","]","|","\",":",";","'","""","&lt;","&gt;","~?","/","~~","`"},F173)))&gt;0)=TRUE,"Special Characters Found in Account field","")</f>
        <v/>
      </c>
      <c r="Z173" s="2" t="str" cm="1">
        <f t="array" ref="Z173">IF(SUM(--ISNUMBER(SEARCH({1,2,3,4,5,6,7,8,9,0},MID(H173,(SEARCH(" E ",H173)-1),1))))+SUM(--ISNUMBER(SEARCH({1,2,3,4,5,6,7,8,9,0},MID(H173,(SEARCH(" E ",H173)+3),1))))=2,"",IF(SUM(--ISNUMBER(SEARCH({"Parte E","Apoquindo N"},H173)))&gt;0,"",IF(OR(RIGHT(H173,3)=" NE",RIGHT(H173,3)=" NW",RIGHT(H173,3)=" SW",RIGHT(H173,3)=" SE",RIGHT(H173,2)=" N",RIGHT(H173,2)=" E",RIGHT(H173,2)=" W",RIGHT(H173,2)=" S",LEFT(H173,3)="NE ",LEFT(H173,3)="NW ",LEFT(H173,3)="SW ",LEFT(H173,3)="SE ",LEFT(H173,2)="N ",LEFT(H173,2)="E ",LEFT(H173,2)="W ",LEFT(H173,2)="S "),"Directional Check",IF(SUM(--ISNUMBER(SEARCH({" N "," E "," W "," S "," NE "," NW "," SW "," SE ","N.E","N.W","S.W","S.E","E.","N.","S.","W."},H173)))&gt;0,"Directional Check",IF(SUM(--ISNUMBER(SEARCH({1,2,3,4,5,6,7,8,9,0},MID(H173,(SEARCH("nd ",H173)-1),1))))+SUM(--ISNUMBER(SEARCH({1,2,3,4,5,6,7,8,9,0},MID(H173,(SEARCH("rd ",H173)-1),1)))+SUM(--ISNUMBER(SEARCH({1,2,3,4,5,6,7,8,9,0},MID(H173,(SEARCH("st ",H173)-1),1))))+SUM(--ISNUMBER(SEARCH({1,2,3,4,5,6,7,8,9,0},MID(H173,(SEARCH("th ",H173)-1),1)))))&gt;0,"","")))))</f>
        <v/>
      </c>
      <c r="AA173" s="2" t="str">
        <f>IF(IF(L173="US",IFERROR(VLOOKUP(J173,Country_Codes!$B:$B,1,0)=J173,"US State Code Error"),IF(L173="CA",IFERROR(VLOOKUP(J173,Country_Codes!$E:$E,1,0)=J173,"Canada State Code Error"),IF(L173="BR",IFERROR(VLOOKUP(J173,Country_Codes!$H:$H,1,0)=J173,"Brazil State Code Error"),IF(L173="AU",IFERROR(VLOOKUP(J173,Country_Codes!$K:$K,1,0)=J173,"Australia State Code Error"),""))))=TRUE,"",IF(L173="US",IFERROR(VLOOKUP(J173,Country_Codes!$B:$B,1,0)=J173,"US State Code Error"),IF(L173="CA",IFERROR(VLOOKUP(J173,Country_Codes!$E:$E,1,0)=J173,"Canada State Code Error"),IF(L173="BR",IFERROR(VLOOKUP(J173,Country_Codes!$H:$H,1,0)=J173,"Brazil State Code Error"),IF(L173="AU",IFERROR(VLOOKUP(J173,Country_Codes!$K:$K,1,0)=J173,"Australia State Code Error"),"")))))</f>
        <v/>
      </c>
      <c r="AB173" s="2" t="str">
        <f t="shared" si="54"/>
        <v/>
      </c>
      <c r="AC173" s="2" t="str" cm="1">
        <f t="array" ref="AC173">IFERROR(_xlfn.IFS(IF(AND(LEN(I173)=0,ISBLANK(I173)=FALSE),"",ISNUMBER(SEARCH(I173,H173))),"City/Postal Code/Country Found in Address",IF(AND(LEN(K173)=0,ISBLANK(K173)=FALSE),"",ISNUMBER(SEARCH(K173,H173))),"City/Postal Code/Country Found in Address",IF(AND(LEN(L173)=0,ISBLANK(L173)=FALSE),"",ISNUMBER(SEARCH(", "&amp;L173,H173))),"City/Postal Code/Country Found in Address",IF(AND(LEN(J173)=0,ISBLANK(J173)=FALSE),"",ISNUMBER(SEARCH(", "&amp;J173,H173))),"City/Postal Code/Country Found in Address",IF(AND(LEN(L173)=0,ISBLANK(L173)=FALSE),"",ISNUMBER(SEARCH(","&amp;L173,H173))),"City/Postal Code/Country Found in Address",IF(AND(LEN(J173)=0,ISBLANK(J173)=FALSE),"",ISNUMBER(SEARCH(","&amp;J173,H173))),"City/Postal Code/Country Found in Address"),"")</f>
        <v/>
      </c>
      <c r="AD173" s="2" t="str">
        <f t="shared" si="55"/>
        <v/>
      </c>
      <c r="AE173" s="2" t="str" cm="1">
        <f t="array" ref="AE173">IFERROR(IF(VLOOKUP(LEFT(M173,MIN(SEARCH({1,2,3,4,5,6,7,8,9,0},M173&amp;{1,2,3,4,5,6,7,8,9,0}))-1),Country_Codes!$N:$N,1,0)&gt;0,"PO Number may be incorrect",""),"")</f>
        <v/>
      </c>
      <c r="AF173" s="2" t="str">
        <f t="shared" si="56"/>
        <v/>
      </c>
      <c r="AG173" s="2" t="str">
        <f t="shared" si="57"/>
        <v/>
      </c>
      <c r="AH173" s="2" t="str">
        <f t="shared" si="58"/>
        <v/>
      </c>
      <c r="AI173" s="2" t="str" cm="1">
        <f t="array" ref="AI173">IF(G173="","",_xlfn.IFNA(_xlfn.IFS(L173=VLOOKUP(L173,Country_Codes!$M:$M,1,0)=TRUE,""),"Please check the country code"))</f>
        <v/>
      </c>
      <c r="AJ173" s="2" t="str">
        <f t="shared" si="59"/>
        <v/>
      </c>
      <c r="AK173" s="2"/>
      <c r="AM173" s="39">
        <f t="shared" si="60"/>
        <v>0</v>
      </c>
      <c r="AN173" s="39">
        <f t="shared" si="61"/>
        <v>0</v>
      </c>
      <c r="AO173" s="39">
        <f t="shared" si="62"/>
        <v>0</v>
      </c>
      <c r="AP173" s="39">
        <f t="shared" si="63"/>
        <v>0</v>
      </c>
      <c r="AQ173" s="39">
        <f t="shared" si="64"/>
        <v>0</v>
      </c>
      <c r="AV173" s="41">
        <v>45636</v>
      </c>
    </row>
    <row r="174" spans="1:48" ht="15.75" x14ac:dyDescent="0.25">
      <c r="A174" s="40">
        <v>45789</v>
      </c>
      <c r="B174" s="11" t="s">
        <v>473</v>
      </c>
      <c r="C174" s="11" t="s">
        <v>11</v>
      </c>
      <c r="D174" s="11" t="s">
        <v>2386</v>
      </c>
      <c r="E174" s="11" t="s">
        <v>2387</v>
      </c>
      <c r="F174" s="11" t="s">
        <v>576</v>
      </c>
      <c r="G174" s="11" t="s">
        <v>496</v>
      </c>
      <c r="H174" s="11" t="s">
        <v>2388</v>
      </c>
      <c r="I174" s="11" t="s">
        <v>2389</v>
      </c>
      <c r="J174" s="11" t="s">
        <v>147</v>
      </c>
      <c r="K174" s="11" t="s">
        <v>2390</v>
      </c>
      <c r="L174" s="11" t="s">
        <v>57</v>
      </c>
      <c r="M174" s="11" t="s">
        <v>1527</v>
      </c>
      <c r="N174" s="11"/>
      <c r="O174" s="11" t="s">
        <v>2391</v>
      </c>
      <c r="P174" s="11" t="s">
        <v>2392</v>
      </c>
      <c r="Q174" s="7"/>
      <c r="R174" s="2" t="str">
        <f t="shared" si="49"/>
        <v>Unique Record</v>
      </c>
      <c r="S174" s="2" t="str">
        <f t="shared" si="50"/>
        <v/>
      </c>
      <c r="T174" s="2" t="str">
        <f t="shared" si="51"/>
        <v/>
      </c>
      <c r="U174" s="2" t="str">
        <f t="shared" si="52"/>
        <v/>
      </c>
      <c r="V174" s="2" t="str">
        <f t="shared" si="53"/>
        <v/>
      </c>
      <c r="W174" s="2" t="str">
        <f t="shared" si="65"/>
        <v/>
      </c>
      <c r="X174" s="2" t="str" cm="1">
        <f t="array" ref="X174">IF((SUMPRODUCT(--ISNUMBER(SEARCH({"!","@","#","$","%","^","&amp;","~*","(",")","_","+","=","{","}","[","]","|","\",":",";","'","""","&lt;","&gt;",",",".","~?","/","~~","`"}, I174)))&gt;0)=TRUE,"Special Characters Found in City","")</f>
        <v/>
      </c>
      <c r="Y174" s="2" t="str" cm="1">
        <f t="array" ref="Y174">IF((SUMPRODUCT(--ISNUMBER(SEARCH({"!","@","#","$","%","^","~*","(",")","_","+","=","{","}","[","]","|","\",":",";","'","""","&lt;","&gt;","~?","/","~~","`"},F174)))&gt;0)=TRUE,"Special Characters Found in Account field","")</f>
        <v/>
      </c>
      <c r="Z174" s="2" t="str" cm="1">
        <f t="array" ref="Z174">IF(SUM(--ISNUMBER(SEARCH({1,2,3,4,5,6,7,8,9,0},MID(H174,(SEARCH(" E ",H174)-1),1))))+SUM(--ISNUMBER(SEARCH({1,2,3,4,5,6,7,8,9,0},MID(H174,(SEARCH(" E ",H174)+3),1))))=2,"",IF(SUM(--ISNUMBER(SEARCH({"Parte E","Apoquindo N"},H174)))&gt;0,"",IF(OR(RIGHT(H174,3)=" NE",RIGHT(H174,3)=" NW",RIGHT(H174,3)=" SW",RIGHT(H174,3)=" SE",RIGHT(H174,2)=" N",RIGHT(H174,2)=" E",RIGHT(H174,2)=" W",RIGHT(H174,2)=" S",LEFT(H174,3)="NE ",LEFT(H174,3)="NW ",LEFT(H174,3)="SW ",LEFT(H174,3)="SE ",LEFT(H174,2)="N ",LEFT(H174,2)="E ",LEFT(H174,2)="W ",LEFT(H174,2)="S "),"Directional Check",IF(SUM(--ISNUMBER(SEARCH({" N "," E "," W "," S "," NE "," NW "," SW "," SE ","N.E","N.W","S.W","S.E","E.","N.","S.","W."},H174)))&gt;0,"Directional Check",IF(SUM(--ISNUMBER(SEARCH({1,2,3,4,5,6,7,8,9,0},MID(H174,(SEARCH("nd ",H174)-1),1))))+SUM(--ISNUMBER(SEARCH({1,2,3,4,5,6,7,8,9,0},MID(H174,(SEARCH("rd ",H174)-1),1)))+SUM(--ISNUMBER(SEARCH({1,2,3,4,5,6,7,8,9,0},MID(H174,(SEARCH("st ",H174)-1),1))))+SUM(--ISNUMBER(SEARCH({1,2,3,4,5,6,7,8,9,0},MID(H174,(SEARCH("th ",H174)-1),1)))))&gt;0,"","")))))</f>
        <v/>
      </c>
      <c r="AA174" s="2" t="str">
        <f>IF(IF(L174="US",IFERROR(VLOOKUP(J174,Country_Codes!$B:$B,1,0)=J174,"US State Code Error"),IF(L174="CA",IFERROR(VLOOKUP(J174,Country_Codes!$E:$E,1,0)=J174,"Canada State Code Error"),IF(L174="BR",IFERROR(VLOOKUP(J174,Country_Codes!$H:$H,1,0)=J174,"Brazil State Code Error"),IF(L174="AU",IFERROR(VLOOKUP(J174,Country_Codes!$K:$K,1,0)=J174,"Australia State Code Error"),""))))=TRUE,"",IF(L174="US",IFERROR(VLOOKUP(J174,Country_Codes!$B:$B,1,0)=J174,"US State Code Error"),IF(L174="CA",IFERROR(VLOOKUP(J174,Country_Codes!$E:$E,1,0)=J174,"Canada State Code Error"),IF(L174="BR",IFERROR(VLOOKUP(J174,Country_Codes!$H:$H,1,0)=J174,"Brazil State Code Error"),IF(L174="AU",IFERROR(VLOOKUP(J174,Country_Codes!$K:$K,1,0)=J174,"Australia State Code Error"),"")))))</f>
        <v/>
      </c>
      <c r="AB174" s="2" t="str">
        <f t="shared" si="54"/>
        <v/>
      </c>
      <c r="AC174" s="2" t="str" cm="1">
        <f t="array" ref="AC174">IFERROR(_xlfn.IFS(IF(AND(LEN(I174)=0,ISBLANK(I174)=FALSE),"",ISNUMBER(SEARCH(I174,H174))),"City/Postal Code/Country Found in Address",IF(AND(LEN(K174)=0,ISBLANK(K174)=FALSE),"",ISNUMBER(SEARCH(K174,H174))),"City/Postal Code/Country Found in Address",IF(AND(LEN(L174)=0,ISBLANK(L174)=FALSE),"",ISNUMBER(SEARCH(", "&amp;L174,H174))),"City/Postal Code/Country Found in Address",IF(AND(LEN(J174)=0,ISBLANK(J174)=FALSE),"",ISNUMBER(SEARCH(", "&amp;J174,H174))),"City/Postal Code/Country Found in Address",IF(AND(LEN(L174)=0,ISBLANK(L174)=FALSE),"",ISNUMBER(SEARCH(","&amp;L174,H174))),"City/Postal Code/Country Found in Address",IF(AND(LEN(J174)=0,ISBLANK(J174)=FALSE),"",ISNUMBER(SEARCH(","&amp;J174,H174))),"City/Postal Code/Country Found in Address"),"")</f>
        <v/>
      </c>
      <c r="AD174" s="2" t="str">
        <f t="shared" si="55"/>
        <v/>
      </c>
      <c r="AE174" s="2" t="str" cm="1">
        <f t="array" ref="AE174">IFERROR(IF(VLOOKUP(LEFT(M174,MIN(SEARCH({1,2,3,4,5,6,7,8,9,0},M174&amp;{1,2,3,4,5,6,7,8,9,0}))-1),Country_Codes!$N:$N,1,0)&gt;0,"PO Number may be incorrect",""),"")</f>
        <v/>
      </c>
      <c r="AF174" s="2" t="str">
        <f t="shared" si="56"/>
        <v/>
      </c>
      <c r="AG174" s="2" t="str">
        <f t="shared" si="57"/>
        <v/>
      </c>
      <c r="AH174" s="2" t="str">
        <f t="shared" si="58"/>
        <v/>
      </c>
      <c r="AI174" s="2" t="str" cm="1">
        <f t="array" ref="AI174">IF(G174="","",_xlfn.IFNA(_xlfn.IFS(L174=VLOOKUP(L174,Country_Codes!$M:$M,1,0)=TRUE,""),"Please check the country code"))</f>
        <v/>
      </c>
      <c r="AJ174" s="2" t="str">
        <f t="shared" si="59"/>
        <v/>
      </c>
      <c r="AK174" s="2"/>
      <c r="AM174" s="39">
        <f t="shared" si="60"/>
        <v>0</v>
      </c>
      <c r="AN174" s="39">
        <f t="shared" si="61"/>
        <v>0</v>
      </c>
      <c r="AO174" s="39">
        <f t="shared" si="62"/>
        <v>0</v>
      </c>
      <c r="AP174" s="39">
        <f t="shared" si="63"/>
        <v>0</v>
      </c>
      <c r="AQ174" s="39">
        <f t="shared" si="64"/>
        <v>0</v>
      </c>
      <c r="AV174" s="41">
        <v>45637</v>
      </c>
    </row>
    <row r="175" spans="1:48" ht="15.75" x14ac:dyDescent="0.25">
      <c r="A175" s="40">
        <v>45682</v>
      </c>
      <c r="B175" s="11" t="s">
        <v>473</v>
      </c>
      <c r="C175" s="11" t="s">
        <v>9</v>
      </c>
      <c r="D175" s="11" t="s">
        <v>1484</v>
      </c>
      <c r="E175" s="11" t="s">
        <v>2393</v>
      </c>
      <c r="F175" s="11" t="s">
        <v>581</v>
      </c>
      <c r="G175" s="11" t="s">
        <v>493</v>
      </c>
      <c r="H175" s="11" t="s">
        <v>2394</v>
      </c>
      <c r="I175" s="11" t="s">
        <v>2395</v>
      </c>
      <c r="J175" s="11" t="s">
        <v>142</v>
      </c>
      <c r="K175" s="11" t="s">
        <v>2396</v>
      </c>
      <c r="L175" s="11" t="s">
        <v>33</v>
      </c>
      <c r="M175" s="11" t="s">
        <v>2397</v>
      </c>
      <c r="N175" s="11"/>
      <c r="O175" s="11" t="s">
        <v>2398</v>
      </c>
      <c r="P175" s="11" t="s">
        <v>2399</v>
      </c>
      <c r="Q175" s="7"/>
      <c r="R175" s="2" t="str">
        <f t="shared" ref="R175:R238" si="66">IF(G175=G174,"","Unique Record")</f>
        <v>Unique Record</v>
      </c>
      <c r="S175" s="2" t="str">
        <f t="shared" ref="S175:S238" si="67">IF(F175="","",IF(EXACT(F175,(UPPER(F175))),"Account Upper Case",""))</f>
        <v/>
      </c>
      <c r="T175" s="2" t="str">
        <f t="shared" ref="T175:T238" si="68">IF(F175="","",IF(EXACT(F175,(LOWER(F175))),"Account Lower Case",""))</f>
        <v/>
      </c>
      <c r="U175" s="2" t="str">
        <f t="shared" ref="U175:U238" si="69">IF(EXACT(H175,PROPER(H175)),"","Billing Street - casing")</f>
        <v/>
      </c>
      <c r="V175" s="2" t="str">
        <f t="shared" ref="V175:V238" si="70">IF(EXACT(I175,PROPER(I175)),"","City - casing")</f>
        <v/>
      </c>
      <c r="W175" s="2" t="str">
        <f t="shared" si="65"/>
        <v/>
      </c>
      <c r="X175" s="2" t="str" cm="1">
        <f t="array" ref="X175">IF((SUMPRODUCT(--ISNUMBER(SEARCH({"!","@","#","$","%","^","&amp;","~*","(",")","_","+","=","{","}","[","]","|","\",":",";","'","""","&lt;","&gt;",",",".","~?","/","~~","`"}, I175)))&gt;0)=TRUE,"Special Characters Found in City","")</f>
        <v/>
      </c>
      <c r="Y175" s="2" t="str" cm="1">
        <f t="array" ref="Y175">IF((SUMPRODUCT(--ISNUMBER(SEARCH({"!","@","#","$","%","^","~*","(",")","_","+","=","{","}","[","]","|","\",":",";","'","""","&lt;","&gt;","~?","/","~~","`"},F175)))&gt;0)=TRUE,"Special Characters Found in Account field","")</f>
        <v/>
      </c>
      <c r="Z175" s="2" t="str" cm="1">
        <f t="array" ref="Z175">IF(SUM(--ISNUMBER(SEARCH({1,2,3,4,5,6,7,8,9,0},MID(H175,(SEARCH(" E ",H175)-1),1))))+SUM(--ISNUMBER(SEARCH({1,2,3,4,5,6,7,8,9,0},MID(H175,(SEARCH(" E ",H175)+3),1))))=2,"",IF(SUM(--ISNUMBER(SEARCH({"Parte E","Apoquindo N"},H175)))&gt;0,"",IF(OR(RIGHT(H175,3)=" NE",RIGHT(H175,3)=" NW",RIGHT(H175,3)=" SW",RIGHT(H175,3)=" SE",RIGHT(H175,2)=" N",RIGHT(H175,2)=" E",RIGHT(H175,2)=" W",RIGHT(H175,2)=" S",LEFT(H175,3)="NE ",LEFT(H175,3)="NW ",LEFT(H175,3)="SW ",LEFT(H175,3)="SE ",LEFT(H175,2)="N ",LEFT(H175,2)="E ",LEFT(H175,2)="W ",LEFT(H175,2)="S "),"Directional Check",IF(SUM(--ISNUMBER(SEARCH({" N "," E "," W "," S "," NE "," NW "," SW "," SE ","N.E","N.W","S.W","S.E","E.","N.","S.","W."},H175)))&gt;0,"Directional Check",IF(SUM(--ISNUMBER(SEARCH({1,2,3,4,5,6,7,8,9,0},MID(H175,(SEARCH("nd ",H175)-1),1))))+SUM(--ISNUMBER(SEARCH({1,2,3,4,5,6,7,8,9,0},MID(H175,(SEARCH("rd ",H175)-1),1)))+SUM(--ISNUMBER(SEARCH({1,2,3,4,5,6,7,8,9,0},MID(H175,(SEARCH("st ",H175)-1),1))))+SUM(--ISNUMBER(SEARCH({1,2,3,4,5,6,7,8,9,0},MID(H175,(SEARCH("th ",H175)-1),1)))))&gt;0,"","")))))</f>
        <v/>
      </c>
      <c r="AA175" s="2" t="str">
        <f>IF(IF(L175="US",IFERROR(VLOOKUP(J175,Country_Codes!$B:$B,1,0)=J175,"US State Code Error"),IF(L175="CA",IFERROR(VLOOKUP(J175,Country_Codes!$E:$E,1,0)=J175,"Canada State Code Error"),IF(L175="BR",IFERROR(VLOOKUP(J175,Country_Codes!$H:$H,1,0)=J175,"Brazil State Code Error"),IF(L175="AU",IFERROR(VLOOKUP(J175,Country_Codes!$K:$K,1,0)=J175,"Australia State Code Error"),""))))=TRUE,"",IF(L175="US",IFERROR(VLOOKUP(J175,Country_Codes!$B:$B,1,0)=J175,"US State Code Error"),IF(L175="CA",IFERROR(VLOOKUP(J175,Country_Codes!$E:$E,1,0)=J175,"Canada State Code Error"),IF(L175="BR",IFERROR(VLOOKUP(J175,Country_Codes!$H:$H,1,0)=J175,"Brazil State Code Error"),IF(L175="AU",IFERROR(VLOOKUP(J175,Country_Codes!$K:$K,1,0)=J175,"Australia State Code Error"),"")))))</f>
        <v/>
      </c>
      <c r="AB175" s="2" t="str">
        <f t="shared" ref="AB175:AB238" si="71">IF(OR(L175="US",L175="CA",L175="BR",L175="AU"),IF((EXACT(UPPER(J175),J175)),"","Country Code Casing"),IF(EXACT(J175,PROPER(J175)),"","Billing State casing"))</f>
        <v/>
      </c>
      <c r="AC175" s="2" t="str" cm="1">
        <f t="array" ref="AC175">IFERROR(_xlfn.IFS(IF(AND(LEN(I175)=0,ISBLANK(I175)=FALSE),"",ISNUMBER(SEARCH(I175,H175))),"City/Postal Code/Country Found in Address",IF(AND(LEN(K175)=0,ISBLANK(K175)=FALSE),"",ISNUMBER(SEARCH(K175,H175))),"City/Postal Code/Country Found in Address",IF(AND(LEN(L175)=0,ISBLANK(L175)=FALSE),"",ISNUMBER(SEARCH(", "&amp;L175,H175))),"City/Postal Code/Country Found in Address",IF(AND(LEN(J175)=0,ISBLANK(J175)=FALSE),"",ISNUMBER(SEARCH(", "&amp;J175,H175))),"City/Postal Code/Country Found in Address",IF(AND(LEN(L175)=0,ISBLANK(L175)=FALSE),"",ISNUMBER(SEARCH(","&amp;L175,H175))),"City/Postal Code/Country Found in Address",IF(AND(LEN(J175)=0,ISBLANK(J175)=FALSE),"",ISNUMBER(SEARCH(","&amp;J175,H175))),"City/Postal Code/Country Found in Address"),"")</f>
        <v/>
      </c>
      <c r="AD175" s="2" t="str">
        <f t="shared" ref="AD175:AD238" si="72">IF(ISNUMBER(SEARCH("PO",N175)),"PO# Entered in Tax ID Field","")</f>
        <v/>
      </c>
      <c r="AE175" s="2" t="str" cm="1">
        <f t="array" ref="AE175">IFERROR(IF(VLOOKUP(LEFT(M175,MIN(SEARCH({1,2,3,4,5,6,7,8,9,0},M175&amp;{1,2,3,4,5,6,7,8,9,0}))-1),Country_Codes!$N:$N,1,0)&gt;0,"PO Number may be incorrect",""),"")</f>
        <v/>
      </c>
      <c r="AF175" s="2" t="str">
        <f t="shared" ref="AF175:AF238" si="73">IF(N175="","",IF(EXACT(L175,LEFT(N175,2)),IF(EXACT(MID(N175,3,1)," "),"Check the Space inbetween County code &amp; VAT",""),"Check the VAT Country Code Format"))</f>
        <v/>
      </c>
      <c r="AG175" s="2" t="str">
        <f t="shared" ref="AG175:AG238" si="74">IF((ISNUMBER(SEARCH("@",P175)))&gt;0,"",IF(IF(--(ISNUMBER(SEARCH("'",P175)))&gt;0,OR(EXACT(PROPER(P175),P175),EXACT((PROPER(LEFT(P175,FIND("'",P175)-2))&amp;LOWER(MID(P175,FIND("'",P175)-1,1))&amp;PROPER(MID(P175,FIND("'",P175)+0,LEN(P175)-FIND("'",P175)+1))),P175)),"Please check Billing Contact Casing")=TRUE,"","Please check Billing Contact casing"))</f>
        <v/>
      </c>
      <c r="AH175" s="2" t="str">
        <f t="shared" ref="AH175:AH238" si="75">IF(OR(L175="AS",L175="FM",L175="GU",L175="MH",L175="MP",L175="PW",L175="PR",L175="VI",L175="UM"),"US Territories Check","")</f>
        <v/>
      </c>
      <c r="AI175" s="2" t="str" cm="1">
        <f t="array" ref="AI175">IF(G175="","",_xlfn.IFNA(_xlfn.IFS(L175=VLOOKUP(L175,Country_Codes!$M:$M,1,0)=TRUE,""),"Please check the country code"))</f>
        <v/>
      </c>
      <c r="AJ175" s="2" t="str">
        <f t="shared" ref="AJ175:AJ238" si="76">IF(S175="","",S175&amp;"; ")&amp;IF(T175="","",T175&amp;"; ")&amp;IF(U175="","",U175&amp;"; ")&amp;IF(V175="","",V175&amp;"; ")&amp;IF(AF175="","",AF175&amp;"; ")&amp;IF(AG175="","",AG175&amp;"; ")&amp;IF(AH175="","",AH175&amp;"; ")&amp;IF(Z175="","",Z175&amp;"; ")&amp;IF(AA175="","",AA175&amp;"; ")&amp;IF(AB175="","",AB175&amp;"; ")&amp;IF(AC175="","",AC175&amp;"; ")&amp;IF(AD175="","",AD175&amp;"; ")&amp;IF(AE175="","",AE175&amp;"; ")&amp;IF(AI175="","",AI175&amp;"; ")&amp;IF(W175="","",W175&amp;"; ")&amp;IF(X175="","",X175&amp;"; ")&amp;IF(Y175="","",Y175&amp;"; ")</f>
        <v/>
      </c>
      <c r="AK175" s="2"/>
      <c r="AM175" s="39">
        <f t="shared" si="60"/>
        <v>0</v>
      </c>
      <c r="AN175" s="39">
        <f t="shared" si="61"/>
        <v>0</v>
      </c>
      <c r="AO175" s="39">
        <f t="shared" si="62"/>
        <v>0</v>
      </c>
      <c r="AP175" s="39">
        <f t="shared" si="63"/>
        <v>0</v>
      </c>
      <c r="AQ175" s="39">
        <f t="shared" si="64"/>
        <v>0</v>
      </c>
      <c r="AV175" s="41">
        <v>45638</v>
      </c>
    </row>
    <row r="176" spans="1:48" ht="15.75" x14ac:dyDescent="0.25">
      <c r="A176" s="40">
        <v>45896</v>
      </c>
      <c r="B176" s="11" t="s">
        <v>475</v>
      </c>
      <c r="C176" s="11" t="s">
        <v>3</v>
      </c>
      <c r="D176" s="11" t="s">
        <v>2400</v>
      </c>
      <c r="E176" s="11" t="s">
        <v>2401</v>
      </c>
      <c r="F176" s="11" t="s">
        <v>489</v>
      </c>
      <c r="G176" s="11" t="s">
        <v>599</v>
      </c>
      <c r="H176" s="11" t="s">
        <v>2402</v>
      </c>
      <c r="I176" s="11" t="s">
        <v>2403</v>
      </c>
      <c r="J176" s="11" t="s">
        <v>115</v>
      </c>
      <c r="K176" s="11" t="s">
        <v>2404</v>
      </c>
      <c r="L176" s="11" t="s">
        <v>33</v>
      </c>
      <c r="M176" s="11" t="s">
        <v>2405</v>
      </c>
      <c r="N176" s="11"/>
      <c r="O176" s="11" t="s">
        <v>2406</v>
      </c>
      <c r="P176" s="11" t="s">
        <v>2407</v>
      </c>
      <c r="Q176" s="7"/>
      <c r="R176" s="2" t="str">
        <f t="shared" si="66"/>
        <v>Unique Record</v>
      </c>
      <c r="S176" s="2" t="str">
        <f t="shared" si="67"/>
        <v/>
      </c>
      <c r="T176" s="2" t="str">
        <f t="shared" si="68"/>
        <v/>
      </c>
      <c r="U176" s="2" t="str">
        <f t="shared" si="69"/>
        <v/>
      </c>
      <c r="V176" s="2" t="str">
        <f t="shared" si="70"/>
        <v/>
      </c>
      <c r="W176" s="2" t="str">
        <f t="shared" si="65"/>
        <v/>
      </c>
      <c r="X176" s="2" t="str" cm="1">
        <f t="array" ref="X176">IF((SUMPRODUCT(--ISNUMBER(SEARCH({"!","@","#","$","%","^","&amp;","~*","(",")","_","+","=","{","}","[","]","|","\",":",";","'","""","&lt;","&gt;",",",".","~?","/","~~","`"}, I176)))&gt;0)=TRUE,"Special Characters Found in City","")</f>
        <v/>
      </c>
      <c r="Y176" s="2" t="str" cm="1">
        <f t="array" ref="Y176">IF((SUMPRODUCT(--ISNUMBER(SEARCH({"!","@","#","$","%","^","~*","(",")","_","+","=","{","}","[","]","|","\",":",";","'","""","&lt;","&gt;","~?","/","~~","`"},F176)))&gt;0)=TRUE,"Special Characters Found in Account field","")</f>
        <v/>
      </c>
      <c r="Z176" s="2" t="str" cm="1">
        <f t="array" ref="Z176">IF(SUM(--ISNUMBER(SEARCH({1,2,3,4,5,6,7,8,9,0},MID(H176,(SEARCH(" E ",H176)-1),1))))+SUM(--ISNUMBER(SEARCH({1,2,3,4,5,6,7,8,9,0},MID(H176,(SEARCH(" E ",H176)+3),1))))=2,"",IF(SUM(--ISNUMBER(SEARCH({"Parte E","Apoquindo N"},H176)))&gt;0,"",IF(OR(RIGHT(H176,3)=" NE",RIGHT(H176,3)=" NW",RIGHT(H176,3)=" SW",RIGHT(H176,3)=" SE",RIGHT(H176,2)=" N",RIGHT(H176,2)=" E",RIGHT(H176,2)=" W",RIGHT(H176,2)=" S",LEFT(H176,3)="NE ",LEFT(H176,3)="NW ",LEFT(H176,3)="SW ",LEFT(H176,3)="SE ",LEFT(H176,2)="N ",LEFT(H176,2)="E ",LEFT(H176,2)="W ",LEFT(H176,2)="S "),"Directional Check",IF(SUM(--ISNUMBER(SEARCH({" N "," E "," W "," S "," NE "," NW "," SW "," SE ","N.E","N.W","S.W","S.E","E.","N.","S.","W."},H176)))&gt;0,"Directional Check",IF(SUM(--ISNUMBER(SEARCH({1,2,3,4,5,6,7,8,9,0},MID(H176,(SEARCH("nd ",H176)-1),1))))+SUM(--ISNUMBER(SEARCH({1,2,3,4,5,6,7,8,9,0},MID(H176,(SEARCH("rd ",H176)-1),1)))+SUM(--ISNUMBER(SEARCH({1,2,3,4,5,6,7,8,9,0},MID(H176,(SEARCH("st ",H176)-1),1))))+SUM(--ISNUMBER(SEARCH({1,2,3,4,5,6,7,8,9,0},MID(H176,(SEARCH("th ",H176)-1),1)))))&gt;0,"","")))))</f>
        <v/>
      </c>
      <c r="AA176" s="2" t="str">
        <f>IF(IF(L176="US",IFERROR(VLOOKUP(J176,Country_Codes!$B:$B,1,0)=J176,"US State Code Error"),IF(L176="CA",IFERROR(VLOOKUP(J176,Country_Codes!$E:$E,1,0)=J176,"Canada State Code Error"),IF(L176="BR",IFERROR(VLOOKUP(J176,Country_Codes!$H:$H,1,0)=J176,"Brazil State Code Error"),IF(L176="AU",IFERROR(VLOOKUP(J176,Country_Codes!$K:$K,1,0)=J176,"Australia State Code Error"),""))))=TRUE,"",IF(L176="US",IFERROR(VLOOKUP(J176,Country_Codes!$B:$B,1,0)=J176,"US State Code Error"),IF(L176="CA",IFERROR(VLOOKUP(J176,Country_Codes!$E:$E,1,0)=J176,"Canada State Code Error"),IF(L176="BR",IFERROR(VLOOKUP(J176,Country_Codes!$H:$H,1,0)=J176,"Brazil State Code Error"),IF(L176="AU",IFERROR(VLOOKUP(J176,Country_Codes!$K:$K,1,0)=J176,"Australia State Code Error"),"")))))</f>
        <v/>
      </c>
      <c r="AB176" s="2" t="str">
        <f t="shared" si="71"/>
        <v/>
      </c>
      <c r="AC176" s="2" t="str" cm="1">
        <f t="array" ref="AC176">IFERROR(_xlfn.IFS(IF(AND(LEN(I176)=0,ISBLANK(I176)=FALSE),"",ISNUMBER(SEARCH(I176,H176))),"City/Postal Code/Country Found in Address",IF(AND(LEN(K176)=0,ISBLANK(K176)=FALSE),"",ISNUMBER(SEARCH(K176,H176))),"City/Postal Code/Country Found in Address",IF(AND(LEN(L176)=0,ISBLANK(L176)=FALSE),"",ISNUMBER(SEARCH(", "&amp;L176,H176))),"City/Postal Code/Country Found in Address",IF(AND(LEN(J176)=0,ISBLANK(J176)=FALSE),"",ISNUMBER(SEARCH(", "&amp;J176,H176))),"City/Postal Code/Country Found in Address",IF(AND(LEN(L176)=0,ISBLANK(L176)=FALSE),"",ISNUMBER(SEARCH(","&amp;L176,H176))),"City/Postal Code/Country Found in Address",IF(AND(LEN(J176)=0,ISBLANK(J176)=FALSE),"",ISNUMBER(SEARCH(","&amp;J176,H176))),"City/Postal Code/Country Found in Address"),"")</f>
        <v/>
      </c>
      <c r="AD176" s="2" t="str">
        <f t="shared" si="72"/>
        <v/>
      </c>
      <c r="AE176" s="2" t="str" cm="1">
        <f t="array" ref="AE176">IFERROR(IF(VLOOKUP(LEFT(M176,MIN(SEARCH({1,2,3,4,5,6,7,8,9,0},M176&amp;{1,2,3,4,5,6,7,8,9,0}))-1),Country_Codes!$N:$N,1,0)&gt;0,"PO Number may be incorrect",""),"")</f>
        <v/>
      </c>
      <c r="AF176" s="2" t="str">
        <f t="shared" si="73"/>
        <v/>
      </c>
      <c r="AG176" s="2" t="str">
        <f t="shared" si="74"/>
        <v/>
      </c>
      <c r="AH176" s="2" t="str">
        <f t="shared" si="75"/>
        <v/>
      </c>
      <c r="AI176" s="2" t="str" cm="1">
        <f t="array" ref="AI176">IF(G176="","",_xlfn.IFNA(_xlfn.IFS(L176=VLOOKUP(L176,Country_Codes!$M:$M,1,0)=TRUE,""),"Please check the country code"))</f>
        <v/>
      </c>
      <c r="AJ176" s="2" t="str">
        <f t="shared" si="76"/>
        <v/>
      </c>
      <c r="AK176" s="2"/>
      <c r="AM176" s="39">
        <f t="shared" ref="AM176:AM239" si="77">(COUNTA(S176:V176)-COUNTIFS((S176:V176),""))+(COUNTA(AB176)-COUNTIFS((AB176),""))+(COUNTA(AG176)-COUNTIFS((AG176),""))</f>
        <v>0</v>
      </c>
      <c r="AN176" s="39">
        <f t="shared" ref="AN176:AN239" si="78">(COUNTA(W176)-COUNTIFS((W176),""))+(COUNTA(Z176)-COUNTIFS((Z176),""))</f>
        <v>0</v>
      </c>
      <c r="AO176" s="39">
        <f t="shared" ref="AO176:AO239" si="79">(COUNTA(AA176)-COUNTIFS((AA176),""))+(COUNTA(AC176:AE176)-COUNTIFS((AC176:AE176),""))+(COUNTA(AH176:AI176)-COUNTIFS((AH176:AI176),""))</f>
        <v>0</v>
      </c>
      <c r="AP176" s="39">
        <f t="shared" ref="AP176:AP239" si="80">(COUNTA(X176:Y176)-COUNTIFS((X176:Y176),""))+(COUNTA(AF176)-COUNTIFS((AF176),""))</f>
        <v>0</v>
      </c>
      <c r="AQ176" s="39">
        <f t="shared" ref="AQ176:AQ239" si="81">SUM(AM176:AP176)</f>
        <v>0</v>
      </c>
      <c r="AV176" s="41">
        <v>45639</v>
      </c>
    </row>
    <row r="177" spans="1:48" ht="15.75" x14ac:dyDescent="0.25">
      <c r="A177" s="40">
        <v>46023</v>
      </c>
      <c r="B177" s="11" t="s">
        <v>1581</v>
      </c>
      <c r="C177" s="11" t="s">
        <v>12</v>
      </c>
      <c r="D177" s="11" t="s">
        <v>2408</v>
      </c>
      <c r="E177" s="11" t="s">
        <v>2409</v>
      </c>
      <c r="F177" s="11" t="s">
        <v>579</v>
      </c>
      <c r="G177" s="11" t="s">
        <v>497</v>
      </c>
      <c r="H177" s="11" t="s">
        <v>2410</v>
      </c>
      <c r="I177" s="11" t="s">
        <v>2411</v>
      </c>
      <c r="J177" s="11"/>
      <c r="K177" s="11" t="s">
        <v>2412</v>
      </c>
      <c r="L177" s="11" t="s">
        <v>46</v>
      </c>
      <c r="M177" s="11" t="s">
        <v>1136</v>
      </c>
      <c r="N177" s="11"/>
      <c r="O177" s="11" t="s">
        <v>2413</v>
      </c>
      <c r="P177" s="11" t="s">
        <v>2414</v>
      </c>
      <c r="Q177" s="7"/>
      <c r="R177" s="2" t="str">
        <f t="shared" si="66"/>
        <v>Unique Record</v>
      </c>
      <c r="S177" s="2" t="str">
        <f t="shared" si="67"/>
        <v/>
      </c>
      <c r="T177" s="2" t="str">
        <f t="shared" si="68"/>
        <v/>
      </c>
      <c r="U177" s="2" t="str">
        <f t="shared" si="69"/>
        <v/>
      </c>
      <c r="V177" s="2" t="str">
        <f t="shared" si="70"/>
        <v/>
      </c>
      <c r="W177" s="2" t="str">
        <f t="shared" si="65"/>
        <v/>
      </c>
      <c r="X177" s="2" t="str" cm="1">
        <f t="array" ref="X177">IF((SUMPRODUCT(--ISNUMBER(SEARCH({"!","@","#","$","%","^","&amp;","~*","(",")","_","+","=","{","}","[","]","|","\",":",";","'","""","&lt;","&gt;",",",".","~?","/","~~","`"}, I177)))&gt;0)=TRUE,"Special Characters Found in City","")</f>
        <v/>
      </c>
      <c r="Y177" s="2" t="str" cm="1">
        <f t="array" ref="Y177">IF((SUMPRODUCT(--ISNUMBER(SEARCH({"!","@","#","$","%","^","~*","(",")","_","+","=","{","}","[","]","|","\",":",";","'","""","&lt;","&gt;","~?","/","~~","`"},F177)))&gt;0)=TRUE,"Special Characters Found in Account field","")</f>
        <v/>
      </c>
      <c r="Z177" s="2" t="str" cm="1">
        <f t="array" ref="Z177">IF(SUM(--ISNUMBER(SEARCH({1,2,3,4,5,6,7,8,9,0},MID(H177,(SEARCH(" E ",H177)-1),1))))+SUM(--ISNUMBER(SEARCH({1,2,3,4,5,6,7,8,9,0},MID(H177,(SEARCH(" E ",H177)+3),1))))=2,"",IF(SUM(--ISNUMBER(SEARCH({"Parte E","Apoquindo N"},H177)))&gt;0,"",IF(OR(RIGHT(H177,3)=" NE",RIGHT(H177,3)=" NW",RIGHT(H177,3)=" SW",RIGHT(H177,3)=" SE",RIGHT(H177,2)=" N",RIGHT(H177,2)=" E",RIGHT(H177,2)=" W",RIGHT(H177,2)=" S",LEFT(H177,3)="NE ",LEFT(H177,3)="NW ",LEFT(H177,3)="SW ",LEFT(H177,3)="SE ",LEFT(H177,2)="N ",LEFT(H177,2)="E ",LEFT(H177,2)="W ",LEFT(H177,2)="S "),"Directional Check",IF(SUM(--ISNUMBER(SEARCH({" N "," E "," W "," S "," NE "," NW "," SW "," SE ","N.E","N.W","S.W","S.E","E.","N.","S.","W."},H177)))&gt;0,"Directional Check",IF(SUM(--ISNUMBER(SEARCH({1,2,3,4,5,6,7,8,9,0},MID(H177,(SEARCH("nd ",H177)-1),1))))+SUM(--ISNUMBER(SEARCH({1,2,3,4,5,6,7,8,9,0},MID(H177,(SEARCH("rd ",H177)-1),1)))+SUM(--ISNUMBER(SEARCH({1,2,3,4,5,6,7,8,9,0},MID(H177,(SEARCH("st ",H177)-1),1))))+SUM(--ISNUMBER(SEARCH({1,2,3,4,5,6,7,8,9,0},MID(H177,(SEARCH("th ",H177)-1),1)))))&gt;0,"","")))))</f>
        <v/>
      </c>
      <c r="AA177" s="2" t="str">
        <f>IF(IF(L177="US",IFERROR(VLOOKUP(J177,Country_Codes!$B:$B,1,0)=J177,"US State Code Error"),IF(L177="CA",IFERROR(VLOOKUP(J177,Country_Codes!$E:$E,1,0)=J177,"Canada State Code Error"),IF(L177="BR",IFERROR(VLOOKUP(J177,Country_Codes!$H:$H,1,0)=J177,"Brazil State Code Error"),IF(L177="AU",IFERROR(VLOOKUP(J177,Country_Codes!$K:$K,1,0)=J177,"Australia State Code Error"),""))))=TRUE,"",IF(L177="US",IFERROR(VLOOKUP(J177,Country_Codes!$B:$B,1,0)=J177,"US State Code Error"),IF(L177="CA",IFERROR(VLOOKUP(J177,Country_Codes!$E:$E,1,0)=J177,"Canada State Code Error"),IF(L177="BR",IFERROR(VLOOKUP(J177,Country_Codes!$H:$H,1,0)=J177,"Brazil State Code Error"),IF(L177="AU",IFERROR(VLOOKUP(J177,Country_Codes!$K:$K,1,0)=J177,"Australia State Code Error"),"")))))</f>
        <v/>
      </c>
      <c r="AB177" s="2" t="str">
        <f t="shared" si="71"/>
        <v/>
      </c>
      <c r="AC177" s="2" t="str" cm="1">
        <f t="array" ref="AC177">IFERROR(_xlfn.IFS(IF(AND(LEN(I177)=0,ISBLANK(I177)=FALSE),"",ISNUMBER(SEARCH(I177,H177))),"City/Postal Code/Country Found in Address",IF(AND(LEN(K177)=0,ISBLANK(K177)=FALSE),"",ISNUMBER(SEARCH(K177,H177))),"City/Postal Code/Country Found in Address",IF(AND(LEN(L177)=0,ISBLANK(L177)=FALSE),"",ISNUMBER(SEARCH(", "&amp;L177,H177))),"City/Postal Code/Country Found in Address",IF(AND(LEN(J177)=0,ISBLANK(J177)=FALSE),"",ISNUMBER(SEARCH(", "&amp;J177,H177))),"City/Postal Code/Country Found in Address",IF(AND(LEN(L177)=0,ISBLANK(L177)=FALSE),"",ISNUMBER(SEARCH(","&amp;L177,H177))),"City/Postal Code/Country Found in Address",IF(AND(LEN(J177)=0,ISBLANK(J177)=FALSE),"",ISNUMBER(SEARCH(","&amp;J177,H177))),"City/Postal Code/Country Found in Address"),"")</f>
        <v/>
      </c>
      <c r="AD177" s="2" t="str">
        <f t="shared" si="72"/>
        <v/>
      </c>
      <c r="AE177" s="2" t="str" cm="1">
        <f t="array" ref="AE177">IFERROR(IF(VLOOKUP(LEFT(M177,MIN(SEARCH({1,2,3,4,5,6,7,8,9,0},M177&amp;{1,2,3,4,5,6,7,8,9,0}))-1),Country_Codes!$N:$N,1,0)&gt;0,"PO Number may be incorrect",""),"")</f>
        <v/>
      </c>
      <c r="AF177" s="2" t="str">
        <f t="shared" si="73"/>
        <v/>
      </c>
      <c r="AG177" s="2" t="str">
        <f t="shared" si="74"/>
        <v/>
      </c>
      <c r="AH177" s="2" t="str">
        <f t="shared" si="75"/>
        <v/>
      </c>
      <c r="AI177" s="2" t="str" cm="1">
        <f t="array" ref="AI177">IF(G177="","",_xlfn.IFNA(_xlfn.IFS(L177=VLOOKUP(L177,Country_Codes!$M:$M,1,0)=TRUE,""),"Please check the country code"))</f>
        <v/>
      </c>
      <c r="AJ177" s="2" t="str">
        <f t="shared" si="76"/>
        <v/>
      </c>
      <c r="AK177" s="2"/>
      <c r="AM177" s="39">
        <f t="shared" si="77"/>
        <v>0</v>
      </c>
      <c r="AN177" s="39">
        <f t="shared" si="78"/>
        <v>0</v>
      </c>
      <c r="AO177" s="39">
        <f t="shared" si="79"/>
        <v>0</v>
      </c>
      <c r="AP177" s="39">
        <f t="shared" si="80"/>
        <v>0</v>
      </c>
      <c r="AQ177" s="39">
        <f t="shared" si="81"/>
        <v>0</v>
      </c>
      <c r="AV177" s="41">
        <v>45640</v>
      </c>
    </row>
    <row r="178" spans="1:48" ht="15.75" x14ac:dyDescent="0.25">
      <c r="A178" s="40">
        <v>45590</v>
      </c>
      <c r="B178" s="11" t="s">
        <v>474</v>
      </c>
      <c r="C178" s="11" t="s">
        <v>9</v>
      </c>
      <c r="D178" s="11" t="s">
        <v>2415</v>
      </c>
      <c r="E178" s="11" t="s">
        <v>2416</v>
      </c>
      <c r="F178" s="11" t="s">
        <v>594</v>
      </c>
      <c r="G178" s="11" t="s">
        <v>497</v>
      </c>
      <c r="H178" s="11" t="s">
        <v>2417</v>
      </c>
      <c r="I178" s="11" t="s">
        <v>2418</v>
      </c>
      <c r="J178" s="11"/>
      <c r="K178" s="11" t="s">
        <v>2419</v>
      </c>
      <c r="L178" s="11" t="s">
        <v>46</v>
      </c>
      <c r="M178" s="11" t="s">
        <v>767</v>
      </c>
      <c r="N178" s="11"/>
      <c r="O178" s="11" t="s">
        <v>2420</v>
      </c>
      <c r="P178" s="11" t="s">
        <v>2421</v>
      </c>
      <c r="Q178" s="7"/>
      <c r="R178" s="2" t="str">
        <f t="shared" si="66"/>
        <v/>
      </c>
      <c r="S178" s="2" t="str">
        <f t="shared" si="67"/>
        <v/>
      </c>
      <c r="T178" s="2" t="str">
        <f t="shared" si="68"/>
        <v/>
      </c>
      <c r="U178" s="2" t="str">
        <f t="shared" si="69"/>
        <v/>
      </c>
      <c r="V178" s="2" t="str">
        <f t="shared" si="70"/>
        <v/>
      </c>
      <c r="W178" s="2" t="str">
        <f t="shared" si="65"/>
        <v/>
      </c>
      <c r="X178" s="2" t="str" cm="1">
        <f t="array" ref="X178">IF((SUMPRODUCT(--ISNUMBER(SEARCH({"!","@","#","$","%","^","&amp;","~*","(",")","_","+","=","{","}","[","]","|","\",":",";","'","""","&lt;","&gt;",",",".","~?","/","~~","`"}, I178)))&gt;0)=TRUE,"Special Characters Found in City","")</f>
        <v/>
      </c>
      <c r="Y178" s="2" t="str" cm="1">
        <f t="array" ref="Y178">IF((SUMPRODUCT(--ISNUMBER(SEARCH({"!","@","#","$","%","^","~*","(",")","_","+","=","{","}","[","]","|","\",":",";","'","""","&lt;","&gt;","~?","/","~~","`"},F178)))&gt;0)=TRUE,"Special Characters Found in Account field","")</f>
        <v/>
      </c>
      <c r="Z178" s="2" t="str" cm="1">
        <f t="array" ref="Z178">IF(SUM(--ISNUMBER(SEARCH({1,2,3,4,5,6,7,8,9,0},MID(H178,(SEARCH(" E ",H178)-1),1))))+SUM(--ISNUMBER(SEARCH({1,2,3,4,5,6,7,8,9,0},MID(H178,(SEARCH(" E ",H178)+3),1))))=2,"",IF(SUM(--ISNUMBER(SEARCH({"Parte E","Apoquindo N"},H178)))&gt;0,"",IF(OR(RIGHT(H178,3)=" NE",RIGHT(H178,3)=" NW",RIGHT(H178,3)=" SW",RIGHT(H178,3)=" SE",RIGHT(H178,2)=" N",RIGHT(H178,2)=" E",RIGHT(H178,2)=" W",RIGHT(H178,2)=" S",LEFT(H178,3)="NE ",LEFT(H178,3)="NW ",LEFT(H178,3)="SW ",LEFT(H178,3)="SE ",LEFT(H178,2)="N ",LEFT(H178,2)="E ",LEFT(H178,2)="W ",LEFT(H178,2)="S "),"Directional Check",IF(SUM(--ISNUMBER(SEARCH({" N "," E "," W "," S "," NE "," NW "," SW "," SE ","N.E","N.W","S.W","S.E","E.","N.","S.","W."},H178)))&gt;0,"Directional Check",IF(SUM(--ISNUMBER(SEARCH({1,2,3,4,5,6,7,8,9,0},MID(H178,(SEARCH("nd ",H178)-1),1))))+SUM(--ISNUMBER(SEARCH({1,2,3,4,5,6,7,8,9,0},MID(H178,(SEARCH("rd ",H178)-1),1)))+SUM(--ISNUMBER(SEARCH({1,2,3,4,5,6,7,8,9,0},MID(H178,(SEARCH("st ",H178)-1),1))))+SUM(--ISNUMBER(SEARCH({1,2,3,4,5,6,7,8,9,0},MID(H178,(SEARCH("th ",H178)-1),1)))))&gt;0,"","")))))</f>
        <v/>
      </c>
      <c r="AA178" s="2" t="str">
        <f>IF(IF(L178="US",IFERROR(VLOOKUP(J178,Country_Codes!$B:$B,1,0)=J178,"US State Code Error"),IF(L178="CA",IFERROR(VLOOKUP(J178,Country_Codes!$E:$E,1,0)=J178,"Canada State Code Error"),IF(L178="BR",IFERROR(VLOOKUP(J178,Country_Codes!$H:$H,1,0)=J178,"Brazil State Code Error"),IF(L178="AU",IFERROR(VLOOKUP(J178,Country_Codes!$K:$K,1,0)=J178,"Australia State Code Error"),""))))=TRUE,"",IF(L178="US",IFERROR(VLOOKUP(J178,Country_Codes!$B:$B,1,0)=J178,"US State Code Error"),IF(L178="CA",IFERROR(VLOOKUP(J178,Country_Codes!$E:$E,1,0)=J178,"Canada State Code Error"),IF(L178="BR",IFERROR(VLOOKUP(J178,Country_Codes!$H:$H,1,0)=J178,"Brazil State Code Error"),IF(L178="AU",IFERROR(VLOOKUP(J178,Country_Codes!$K:$K,1,0)=J178,"Australia State Code Error"),"")))))</f>
        <v/>
      </c>
      <c r="AB178" s="2" t="str">
        <f t="shared" si="71"/>
        <v/>
      </c>
      <c r="AC178" s="2" t="str" cm="1">
        <f t="array" ref="AC178">IFERROR(_xlfn.IFS(IF(AND(LEN(I178)=0,ISBLANK(I178)=FALSE),"",ISNUMBER(SEARCH(I178,H178))),"City/Postal Code/Country Found in Address",IF(AND(LEN(K178)=0,ISBLANK(K178)=FALSE),"",ISNUMBER(SEARCH(K178,H178))),"City/Postal Code/Country Found in Address",IF(AND(LEN(L178)=0,ISBLANK(L178)=FALSE),"",ISNUMBER(SEARCH(", "&amp;L178,H178))),"City/Postal Code/Country Found in Address",IF(AND(LEN(J178)=0,ISBLANK(J178)=FALSE),"",ISNUMBER(SEARCH(", "&amp;J178,H178))),"City/Postal Code/Country Found in Address",IF(AND(LEN(L178)=0,ISBLANK(L178)=FALSE),"",ISNUMBER(SEARCH(","&amp;L178,H178))),"City/Postal Code/Country Found in Address",IF(AND(LEN(J178)=0,ISBLANK(J178)=FALSE),"",ISNUMBER(SEARCH(","&amp;J178,H178))),"City/Postal Code/Country Found in Address"),"")</f>
        <v/>
      </c>
      <c r="AD178" s="2" t="str">
        <f t="shared" si="72"/>
        <v/>
      </c>
      <c r="AE178" s="2" t="str" cm="1">
        <f t="array" ref="AE178">IFERROR(IF(VLOOKUP(LEFT(M178,MIN(SEARCH({1,2,3,4,5,6,7,8,9,0},M178&amp;{1,2,3,4,5,6,7,8,9,0}))-1),Country_Codes!$N:$N,1,0)&gt;0,"PO Number may be incorrect",""),"")</f>
        <v/>
      </c>
      <c r="AF178" s="2" t="str">
        <f t="shared" si="73"/>
        <v/>
      </c>
      <c r="AG178" s="2" t="str">
        <f t="shared" si="74"/>
        <v/>
      </c>
      <c r="AH178" s="2" t="str">
        <f t="shared" si="75"/>
        <v/>
      </c>
      <c r="AI178" s="2" t="str" cm="1">
        <f t="array" ref="AI178">IF(G178="","",_xlfn.IFNA(_xlfn.IFS(L178=VLOOKUP(L178,Country_Codes!$M:$M,1,0)=TRUE,""),"Please check the country code"))</f>
        <v/>
      </c>
      <c r="AJ178" s="2" t="str">
        <f t="shared" si="76"/>
        <v/>
      </c>
      <c r="AK178" s="2"/>
      <c r="AM178" s="39">
        <f t="shared" si="77"/>
        <v>0</v>
      </c>
      <c r="AN178" s="39">
        <f t="shared" si="78"/>
        <v>0</v>
      </c>
      <c r="AO178" s="39">
        <f t="shared" si="79"/>
        <v>0</v>
      </c>
      <c r="AP178" s="39">
        <f t="shared" si="80"/>
        <v>0</v>
      </c>
      <c r="AQ178" s="39">
        <f t="shared" si="81"/>
        <v>0</v>
      </c>
      <c r="AV178" s="41">
        <v>45641</v>
      </c>
    </row>
    <row r="179" spans="1:48" ht="15.75" x14ac:dyDescent="0.25">
      <c r="A179" s="40">
        <v>45576</v>
      </c>
      <c r="B179" s="11" t="s">
        <v>474</v>
      </c>
      <c r="C179" s="11" t="s">
        <v>9</v>
      </c>
      <c r="D179" s="11" t="s">
        <v>2422</v>
      </c>
      <c r="E179" s="11" t="s">
        <v>2423</v>
      </c>
      <c r="F179" s="11" t="s">
        <v>488</v>
      </c>
      <c r="G179" s="11" t="s">
        <v>498</v>
      </c>
      <c r="H179" s="11" t="s">
        <v>2424</v>
      </c>
      <c r="I179" s="11" t="s">
        <v>2425</v>
      </c>
      <c r="J179" s="11" t="s">
        <v>124</v>
      </c>
      <c r="K179" s="11" t="s">
        <v>2426</v>
      </c>
      <c r="L179" s="11" t="s">
        <v>33</v>
      </c>
      <c r="M179" s="11" t="s">
        <v>895</v>
      </c>
      <c r="N179" s="11"/>
      <c r="O179" s="11" t="s">
        <v>2427</v>
      </c>
      <c r="P179" s="11" t="s">
        <v>2428</v>
      </c>
      <c r="Q179" s="7"/>
      <c r="R179" s="2" t="str">
        <f t="shared" si="66"/>
        <v>Unique Record</v>
      </c>
      <c r="S179" s="2" t="str">
        <f t="shared" si="67"/>
        <v/>
      </c>
      <c r="T179" s="2" t="str">
        <f t="shared" si="68"/>
        <v/>
      </c>
      <c r="U179" s="2" t="str">
        <f t="shared" si="69"/>
        <v/>
      </c>
      <c r="V179" s="2" t="str">
        <f t="shared" si="70"/>
        <v/>
      </c>
      <c r="W179" s="2" t="str">
        <f t="shared" si="65"/>
        <v/>
      </c>
      <c r="X179" s="2" t="str" cm="1">
        <f t="array" ref="X179">IF((SUMPRODUCT(--ISNUMBER(SEARCH({"!","@","#","$","%","^","&amp;","~*","(",")","_","+","=","{","}","[","]","|","\",":",";","'","""","&lt;","&gt;",",",".","~?","/","~~","`"}, I179)))&gt;0)=TRUE,"Special Characters Found in City","")</f>
        <v/>
      </c>
      <c r="Y179" s="2" t="str" cm="1">
        <f t="array" ref="Y179">IF((SUMPRODUCT(--ISNUMBER(SEARCH({"!","@","#","$","%","^","~*","(",")","_","+","=","{","}","[","]","|","\",":",";","'","""","&lt;","&gt;","~?","/","~~","`"},F179)))&gt;0)=TRUE,"Special Characters Found in Account field","")</f>
        <v/>
      </c>
      <c r="Z179" s="2" t="str" cm="1">
        <f t="array" ref="Z179">IF(SUM(--ISNUMBER(SEARCH({1,2,3,4,5,6,7,8,9,0},MID(H179,(SEARCH(" E ",H179)-1),1))))+SUM(--ISNUMBER(SEARCH({1,2,3,4,5,6,7,8,9,0},MID(H179,(SEARCH(" E ",H179)+3),1))))=2,"",IF(SUM(--ISNUMBER(SEARCH({"Parte E","Apoquindo N"},H179)))&gt;0,"",IF(OR(RIGHT(H179,3)=" NE",RIGHT(H179,3)=" NW",RIGHT(H179,3)=" SW",RIGHT(H179,3)=" SE",RIGHT(H179,2)=" N",RIGHT(H179,2)=" E",RIGHT(H179,2)=" W",RIGHT(H179,2)=" S",LEFT(H179,3)="NE ",LEFT(H179,3)="NW ",LEFT(H179,3)="SW ",LEFT(H179,3)="SE ",LEFT(H179,2)="N ",LEFT(H179,2)="E ",LEFT(H179,2)="W ",LEFT(H179,2)="S "),"Directional Check",IF(SUM(--ISNUMBER(SEARCH({" N "," E "," W "," S "," NE "," NW "," SW "," SE ","N.E","N.W","S.W","S.E","E.","N.","S.","W."},H179)))&gt;0,"Directional Check",IF(SUM(--ISNUMBER(SEARCH({1,2,3,4,5,6,7,8,9,0},MID(H179,(SEARCH("nd ",H179)-1),1))))+SUM(--ISNUMBER(SEARCH({1,2,3,4,5,6,7,8,9,0},MID(H179,(SEARCH("rd ",H179)-1),1)))+SUM(--ISNUMBER(SEARCH({1,2,3,4,5,6,7,8,9,0},MID(H179,(SEARCH("st ",H179)-1),1))))+SUM(--ISNUMBER(SEARCH({1,2,3,4,5,6,7,8,9,0},MID(H179,(SEARCH("th ",H179)-1),1)))))&gt;0,"","")))))</f>
        <v/>
      </c>
      <c r="AA179" s="2" t="str">
        <f>IF(IF(L179="US",IFERROR(VLOOKUP(J179,Country_Codes!$B:$B,1,0)=J179,"US State Code Error"),IF(L179="CA",IFERROR(VLOOKUP(J179,Country_Codes!$E:$E,1,0)=J179,"Canada State Code Error"),IF(L179="BR",IFERROR(VLOOKUP(J179,Country_Codes!$H:$H,1,0)=J179,"Brazil State Code Error"),IF(L179="AU",IFERROR(VLOOKUP(J179,Country_Codes!$K:$K,1,0)=J179,"Australia State Code Error"),""))))=TRUE,"",IF(L179="US",IFERROR(VLOOKUP(J179,Country_Codes!$B:$B,1,0)=J179,"US State Code Error"),IF(L179="CA",IFERROR(VLOOKUP(J179,Country_Codes!$E:$E,1,0)=J179,"Canada State Code Error"),IF(L179="BR",IFERROR(VLOOKUP(J179,Country_Codes!$H:$H,1,0)=J179,"Brazil State Code Error"),IF(L179="AU",IFERROR(VLOOKUP(J179,Country_Codes!$K:$K,1,0)=J179,"Australia State Code Error"),"")))))</f>
        <v/>
      </c>
      <c r="AB179" s="2" t="str">
        <f t="shared" si="71"/>
        <v/>
      </c>
      <c r="AC179" s="2" t="str" cm="1">
        <f t="array" ref="AC179">IFERROR(_xlfn.IFS(IF(AND(LEN(I179)=0,ISBLANK(I179)=FALSE),"",ISNUMBER(SEARCH(I179,H179))),"City/Postal Code/Country Found in Address",IF(AND(LEN(K179)=0,ISBLANK(K179)=FALSE),"",ISNUMBER(SEARCH(K179,H179))),"City/Postal Code/Country Found in Address",IF(AND(LEN(L179)=0,ISBLANK(L179)=FALSE),"",ISNUMBER(SEARCH(", "&amp;L179,H179))),"City/Postal Code/Country Found in Address",IF(AND(LEN(J179)=0,ISBLANK(J179)=FALSE),"",ISNUMBER(SEARCH(", "&amp;J179,H179))),"City/Postal Code/Country Found in Address",IF(AND(LEN(L179)=0,ISBLANK(L179)=FALSE),"",ISNUMBER(SEARCH(","&amp;L179,H179))),"City/Postal Code/Country Found in Address",IF(AND(LEN(J179)=0,ISBLANK(J179)=FALSE),"",ISNUMBER(SEARCH(","&amp;J179,H179))),"City/Postal Code/Country Found in Address"),"")</f>
        <v/>
      </c>
      <c r="AD179" s="2" t="str">
        <f t="shared" si="72"/>
        <v/>
      </c>
      <c r="AE179" s="2" t="str" cm="1">
        <f t="array" ref="AE179">IFERROR(IF(VLOOKUP(LEFT(M179,MIN(SEARCH({1,2,3,4,5,6,7,8,9,0},M179&amp;{1,2,3,4,5,6,7,8,9,0}))-1),Country_Codes!$N:$N,1,0)&gt;0,"PO Number may be incorrect",""),"")</f>
        <v/>
      </c>
      <c r="AF179" s="2" t="str">
        <f t="shared" si="73"/>
        <v/>
      </c>
      <c r="AG179" s="2" t="str">
        <f t="shared" si="74"/>
        <v/>
      </c>
      <c r="AH179" s="2" t="str">
        <f t="shared" si="75"/>
        <v/>
      </c>
      <c r="AI179" s="2" t="str" cm="1">
        <f t="array" ref="AI179">IF(G179="","",_xlfn.IFNA(_xlfn.IFS(L179=VLOOKUP(L179,Country_Codes!$M:$M,1,0)=TRUE,""),"Please check the country code"))</f>
        <v/>
      </c>
      <c r="AJ179" s="2" t="str">
        <f t="shared" si="76"/>
        <v/>
      </c>
      <c r="AK179" s="2"/>
      <c r="AM179" s="39">
        <f t="shared" si="77"/>
        <v>0</v>
      </c>
      <c r="AN179" s="39">
        <f t="shared" si="78"/>
        <v>0</v>
      </c>
      <c r="AO179" s="39">
        <f t="shared" si="79"/>
        <v>0</v>
      </c>
      <c r="AP179" s="39">
        <f t="shared" si="80"/>
        <v>0</v>
      </c>
      <c r="AQ179" s="39">
        <f t="shared" si="81"/>
        <v>0</v>
      </c>
      <c r="AV179" s="41">
        <v>45642</v>
      </c>
    </row>
    <row r="180" spans="1:48" ht="15.75" x14ac:dyDescent="0.25">
      <c r="A180" s="40">
        <v>45666</v>
      </c>
      <c r="B180" s="11" t="s">
        <v>475</v>
      </c>
      <c r="C180" s="11" t="s">
        <v>11</v>
      </c>
      <c r="D180" s="11" t="s">
        <v>2429</v>
      </c>
      <c r="E180" s="11" t="s">
        <v>2430</v>
      </c>
      <c r="F180" s="11" t="s">
        <v>490</v>
      </c>
      <c r="G180" s="11" t="s">
        <v>495</v>
      </c>
      <c r="H180" s="11" t="s">
        <v>2431</v>
      </c>
      <c r="I180" s="11" t="s">
        <v>2432</v>
      </c>
      <c r="J180" s="11" t="s">
        <v>147</v>
      </c>
      <c r="K180" s="11" t="s">
        <v>2433</v>
      </c>
      <c r="L180" s="11" t="s">
        <v>57</v>
      </c>
      <c r="M180" s="11" t="s">
        <v>1236</v>
      </c>
      <c r="N180" s="11"/>
      <c r="O180" s="11" t="s">
        <v>2434</v>
      </c>
      <c r="P180" s="11" t="s">
        <v>2435</v>
      </c>
      <c r="Q180" s="7"/>
      <c r="R180" s="2" t="str">
        <f t="shared" si="66"/>
        <v>Unique Record</v>
      </c>
      <c r="S180" s="2" t="str">
        <f t="shared" si="67"/>
        <v/>
      </c>
      <c r="T180" s="2" t="str">
        <f t="shared" si="68"/>
        <v/>
      </c>
      <c r="U180" s="2" t="str">
        <f t="shared" si="69"/>
        <v/>
      </c>
      <c r="V180" s="2" t="str">
        <f t="shared" si="70"/>
        <v/>
      </c>
      <c r="W180" s="2" t="str">
        <f t="shared" si="65"/>
        <v/>
      </c>
      <c r="X180" s="2" t="str" cm="1">
        <f t="array" ref="X180">IF((SUMPRODUCT(--ISNUMBER(SEARCH({"!","@","#","$","%","^","&amp;","~*","(",")","_","+","=","{","}","[","]","|","\",":",";","'","""","&lt;","&gt;",",",".","~?","/","~~","`"}, I180)))&gt;0)=TRUE,"Special Characters Found in City","")</f>
        <v/>
      </c>
      <c r="Y180" s="2" t="str" cm="1">
        <f t="array" ref="Y180">IF((SUMPRODUCT(--ISNUMBER(SEARCH({"!","@","#","$","%","^","~*","(",")","_","+","=","{","}","[","]","|","\",":",";","'","""","&lt;","&gt;","~?","/","~~","`"},F180)))&gt;0)=TRUE,"Special Characters Found in Account field","")</f>
        <v/>
      </c>
      <c r="Z180" s="2" t="str" cm="1">
        <f t="array" ref="Z180">IF(SUM(--ISNUMBER(SEARCH({1,2,3,4,5,6,7,8,9,0},MID(H180,(SEARCH(" E ",H180)-1),1))))+SUM(--ISNUMBER(SEARCH({1,2,3,4,5,6,7,8,9,0},MID(H180,(SEARCH(" E ",H180)+3),1))))=2,"",IF(SUM(--ISNUMBER(SEARCH({"Parte E","Apoquindo N"},H180)))&gt;0,"",IF(OR(RIGHT(H180,3)=" NE",RIGHT(H180,3)=" NW",RIGHT(H180,3)=" SW",RIGHT(H180,3)=" SE",RIGHT(H180,2)=" N",RIGHT(H180,2)=" E",RIGHT(H180,2)=" W",RIGHT(H180,2)=" S",LEFT(H180,3)="NE ",LEFT(H180,3)="NW ",LEFT(H180,3)="SW ",LEFT(H180,3)="SE ",LEFT(H180,2)="N ",LEFT(H180,2)="E ",LEFT(H180,2)="W ",LEFT(H180,2)="S "),"Directional Check",IF(SUM(--ISNUMBER(SEARCH({" N "," E "," W "," S "," NE "," NW "," SW "," SE ","N.E","N.W","S.W","S.E","E.","N.","S.","W."},H180)))&gt;0,"Directional Check",IF(SUM(--ISNUMBER(SEARCH({1,2,3,4,5,6,7,8,9,0},MID(H180,(SEARCH("nd ",H180)-1),1))))+SUM(--ISNUMBER(SEARCH({1,2,3,4,5,6,7,8,9,0},MID(H180,(SEARCH("rd ",H180)-1),1)))+SUM(--ISNUMBER(SEARCH({1,2,3,4,5,6,7,8,9,0},MID(H180,(SEARCH("st ",H180)-1),1))))+SUM(--ISNUMBER(SEARCH({1,2,3,4,5,6,7,8,9,0},MID(H180,(SEARCH("th ",H180)-1),1)))))&gt;0,"","")))))</f>
        <v/>
      </c>
      <c r="AA180" s="2" t="str">
        <f>IF(IF(L180="US",IFERROR(VLOOKUP(J180,Country_Codes!$B:$B,1,0)=J180,"US State Code Error"),IF(L180="CA",IFERROR(VLOOKUP(J180,Country_Codes!$E:$E,1,0)=J180,"Canada State Code Error"),IF(L180="BR",IFERROR(VLOOKUP(J180,Country_Codes!$H:$H,1,0)=J180,"Brazil State Code Error"),IF(L180="AU",IFERROR(VLOOKUP(J180,Country_Codes!$K:$K,1,0)=J180,"Australia State Code Error"),""))))=TRUE,"",IF(L180="US",IFERROR(VLOOKUP(J180,Country_Codes!$B:$B,1,0)=J180,"US State Code Error"),IF(L180="CA",IFERROR(VLOOKUP(J180,Country_Codes!$E:$E,1,0)=J180,"Canada State Code Error"),IF(L180="BR",IFERROR(VLOOKUP(J180,Country_Codes!$H:$H,1,0)=J180,"Brazil State Code Error"),IF(L180="AU",IFERROR(VLOOKUP(J180,Country_Codes!$K:$K,1,0)=J180,"Australia State Code Error"),"")))))</f>
        <v/>
      </c>
      <c r="AB180" s="2" t="str">
        <f t="shared" si="71"/>
        <v/>
      </c>
      <c r="AC180" s="2" t="str" cm="1">
        <f t="array" ref="AC180">IFERROR(_xlfn.IFS(IF(AND(LEN(I180)=0,ISBLANK(I180)=FALSE),"",ISNUMBER(SEARCH(I180,H180))),"City/Postal Code/Country Found in Address",IF(AND(LEN(K180)=0,ISBLANK(K180)=FALSE),"",ISNUMBER(SEARCH(K180,H180))),"City/Postal Code/Country Found in Address",IF(AND(LEN(L180)=0,ISBLANK(L180)=FALSE),"",ISNUMBER(SEARCH(", "&amp;L180,H180))),"City/Postal Code/Country Found in Address",IF(AND(LEN(J180)=0,ISBLANK(J180)=FALSE),"",ISNUMBER(SEARCH(", "&amp;J180,H180))),"City/Postal Code/Country Found in Address",IF(AND(LEN(L180)=0,ISBLANK(L180)=FALSE),"",ISNUMBER(SEARCH(","&amp;L180,H180))),"City/Postal Code/Country Found in Address",IF(AND(LEN(J180)=0,ISBLANK(J180)=FALSE),"",ISNUMBER(SEARCH(","&amp;J180,H180))),"City/Postal Code/Country Found in Address"),"")</f>
        <v/>
      </c>
      <c r="AD180" s="2" t="str">
        <f t="shared" si="72"/>
        <v/>
      </c>
      <c r="AE180" s="2" t="str" cm="1">
        <f t="array" ref="AE180">IFERROR(IF(VLOOKUP(LEFT(M180,MIN(SEARCH({1,2,3,4,5,6,7,8,9,0},M180&amp;{1,2,3,4,5,6,7,8,9,0}))-1),Country_Codes!$N:$N,1,0)&gt;0,"PO Number may be incorrect",""),"")</f>
        <v/>
      </c>
      <c r="AF180" s="2" t="str">
        <f t="shared" si="73"/>
        <v/>
      </c>
      <c r="AG180" s="2" t="str">
        <f t="shared" si="74"/>
        <v/>
      </c>
      <c r="AH180" s="2" t="str">
        <f t="shared" si="75"/>
        <v/>
      </c>
      <c r="AI180" s="2" t="str" cm="1">
        <f t="array" ref="AI180">IF(G180="","",_xlfn.IFNA(_xlfn.IFS(L180=VLOOKUP(L180,Country_Codes!$M:$M,1,0)=TRUE,""),"Please check the country code"))</f>
        <v/>
      </c>
      <c r="AJ180" s="2" t="str">
        <f t="shared" si="76"/>
        <v/>
      </c>
      <c r="AK180" s="2"/>
      <c r="AM180" s="39">
        <f t="shared" si="77"/>
        <v>0</v>
      </c>
      <c r="AN180" s="39">
        <f t="shared" si="78"/>
        <v>0</v>
      </c>
      <c r="AO180" s="39">
        <f t="shared" si="79"/>
        <v>0</v>
      </c>
      <c r="AP180" s="39">
        <f t="shared" si="80"/>
        <v>0</v>
      </c>
      <c r="AQ180" s="39">
        <f t="shared" si="81"/>
        <v>0</v>
      </c>
      <c r="AV180" s="41">
        <v>45643</v>
      </c>
    </row>
    <row r="181" spans="1:48" ht="15.75" x14ac:dyDescent="0.25">
      <c r="A181" s="40">
        <v>45524</v>
      </c>
      <c r="B181" s="11" t="s">
        <v>474</v>
      </c>
      <c r="C181" s="11" t="s">
        <v>12</v>
      </c>
      <c r="D181" s="11" t="s">
        <v>719</v>
      </c>
      <c r="E181" s="11" t="s">
        <v>2436</v>
      </c>
      <c r="F181" s="11" t="s">
        <v>634</v>
      </c>
      <c r="G181" s="11" t="s">
        <v>496</v>
      </c>
      <c r="H181" s="11" t="s">
        <v>2437</v>
      </c>
      <c r="I181" s="11" t="s">
        <v>2438</v>
      </c>
      <c r="J181" s="11" t="s">
        <v>147</v>
      </c>
      <c r="K181" s="11" t="s">
        <v>2439</v>
      </c>
      <c r="L181" s="11" t="s">
        <v>57</v>
      </c>
      <c r="M181" s="11" t="s">
        <v>1527</v>
      </c>
      <c r="N181" s="11"/>
      <c r="O181" s="11" t="s">
        <v>1477</v>
      </c>
      <c r="P181" s="11" t="s">
        <v>2440</v>
      </c>
      <c r="Q181" s="7"/>
      <c r="R181" s="2" t="str">
        <f t="shared" si="66"/>
        <v>Unique Record</v>
      </c>
      <c r="S181" s="2" t="str">
        <f t="shared" si="67"/>
        <v/>
      </c>
      <c r="T181" s="2" t="str">
        <f t="shared" si="68"/>
        <v/>
      </c>
      <c r="U181" s="2" t="str">
        <f t="shared" si="69"/>
        <v/>
      </c>
      <c r="V181" s="2" t="str">
        <f t="shared" si="70"/>
        <v/>
      </c>
      <c r="W181" s="2" t="str">
        <f t="shared" si="65"/>
        <v/>
      </c>
      <c r="X181" s="2" t="str" cm="1">
        <f t="array" ref="X181">IF((SUMPRODUCT(--ISNUMBER(SEARCH({"!","@","#","$","%","^","&amp;","~*","(",")","_","+","=","{","}","[","]","|","\",":",";","'","""","&lt;","&gt;",",",".","~?","/","~~","`"}, I181)))&gt;0)=TRUE,"Special Characters Found in City","")</f>
        <v/>
      </c>
      <c r="Y181" s="2" t="str" cm="1">
        <f t="array" ref="Y181">IF((SUMPRODUCT(--ISNUMBER(SEARCH({"!","@","#","$","%","^","~*","(",")","_","+","=","{","}","[","]","|","\",":",";","'","""","&lt;","&gt;","~?","/","~~","`"},F181)))&gt;0)=TRUE,"Special Characters Found in Account field","")</f>
        <v/>
      </c>
      <c r="Z181" s="2" t="str" cm="1">
        <f t="array" ref="Z181">IF(SUM(--ISNUMBER(SEARCH({1,2,3,4,5,6,7,8,9,0},MID(H181,(SEARCH(" E ",H181)-1),1))))+SUM(--ISNUMBER(SEARCH({1,2,3,4,5,6,7,8,9,0},MID(H181,(SEARCH(" E ",H181)+3),1))))=2,"",IF(SUM(--ISNUMBER(SEARCH({"Parte E","Apoquindo N"},H181)))&gt;0,"",IF(OR(RIGHT(H181,3)=" NE",RIGHT(H181,3)=" NW",RIGHT(H181,3)=" SW",RIGHT(H181,3)=" SE",RIGHT(H181,2)=" N",RIGHT(H181,2)=" E",RIGHT(H181,2)=" W",RIGHT(H181,2)=" S",LEFT(H181,3)="NE ",LEFT(H181,3)="NW ",LEFT(H181,3)="SW ",LEFT(H181,3)="SE ",LEFT(H181,2)="N ",LEFT(H181,2)="E ",LEFT(H181,2)="W ",LEFT(H181,2)="S "),"Directional Check",IF(SUM(--ISNUMBER(SEARCH({" N "," E "," W "," S "," NE "," NW "," SW "," SE ","N.E","N.W","S.W","S.E","E.","N.","S.","W."},H181)))&gt;0,"Directional Check",IF(SUM(--ISNUMBER(SEARCH({1,2,3,4,5,6,7,8,9,0},MID(H181,(SEARCH("nd ",H181)-1),1))))+SUM(--ISNUMBER(SEARCH({1,2,3,4,5,6,7,8,9,0},MID(H181,(SEARCH("rd ",H181)-1),1)))+SUM(--ISNUMBER(SEARCH({1,2,3,4,5,6,7,8,9,0},MID(H181,(SEARCH("st ",H181)-1),1))))+SUM(--ISNUMBER(SEARCH({1,2,3,4,5,6,7,8,9,0},MID(H181,(SEARCH("th ",H181)-1),1)))))&gt;0,"","")))))</f>
        <v/>
      </c>
      <c r="AA181" s="2" t="str">
        <f>IF(IF(L181="US",IFERROR(VLOOKUP(J181,Country_Codes!$B:$B,1,0)=J181,"US State Code Error"),IF(L181="CA",IFERROR(VLOOKUP(J181,Country_Codes!$E:$E,1,0)=J181,"Canada State Code Error"),IF(L181="BR",IFERROR(VLOOKUP(J181,Country_Codes!$H:$H,1,0)=J181,"Brazil State Code Error"),IF(L181="AU",IFERROR(VLOOKUP(J181,Country_Codes!$K:$K,1,0)=J181,"Australia State Code Error"),""))))=TRUE,"",IF(L181="US",IFERROR(VLOOKUP(J181,Country_Codes!$B:$B,1,0)=J181,"US State Code Error"),IF(L181="CA",IFERROR(VLOOKUP(J181,Country_Codes!$E:$E,1,0)=J181,"Canada State Code Error"),IF(L181="BR",IFERROR(VLOOKUP(J181,Country_Codes!$H:$H,1,0)=J181,"Brazil State Code Error"),IF(L181="AU",IFERROR(VLOOKUP(J181,Country_Codes!$K:$K,1,0)=J181,"Australia State Code Error"),"")))))</f>
        <v/>
      </c>
      <c r="AB181" s="2" t="str">
        <f t="shared" si="71"/>
        <v/>
      </c>
      <c r="AC181" s="2" t="str" cm="1">
        <f t="array" ref="AC181">IFERROR(_xlfn.IFS(IF(AND(LEN(I181)=0,ISBLANK(I181)=FALSE),"",ISNUMBER(SEARCH(I181,H181))),"City/Postal Code/Country Found in Address",IF(AND(LEN(K181)=0,ISBLANK(K181)=FALSE),"",ISNUMBER(SEARCH(K181,H181))),"City/Postal Code/Country Found in Address",IF(AND(LEN(L181)=0,ISBLANK(L181)=FALSE),"",ISNUMBER(SEARCH(", "&amp;L181,H181))),"City/Postal Code/Country Found in Address",IF(AND(LEN(J181)=0,ISBLANK(J181)=FALSE),"",ISNUMBER(SEARCH(", "&amp;J181,H181))),"City/Postal Code/Country Found in Address",IF(AND(LEN(L181)=0,ISBLANK(L181)=FALSE),"",ISNUMBER(SEARCH(","&amp;L181,H181))),"City/Postal Code/Country Found in Address",IF(AND(LEN(J181)=0,ISBLANK(J181)=FALSE),"",ISNUMBER(SEARCH(","&amp;J181,H181))),"City/Postal Code/Country Found in Address"),"")</f>
        <v/>
      </c>
      <c r="AD181" s="2" t="str">
        <f t="shared" si="72"/>
        <v/>
      </c>
      <c r="AE181" s="2" t="str" cm="1">
        <f t="array" ref="AE181">IFERROR(IF(VLOOKUP(LEFT(M181,MIN(SEARCH({1,2,3,4,5,6,7,8,9,0},M181&amp;{1,2,3,4,5,6,7,8,9,0}))-1),Country_Codes!$N:$N,1,0)&gt;0,"PO Number may be incorrect",""),"")</f>
        <v/>
      </c>
      <c r="AF181" s="2" t="str">
        <f t="shared" si="73"/>
        <v/>
      </c>
      <c r="AG181" s="2" t="str">
        <f t="shared" si="74"/>
        <v/>
      </c>
      <c r="AH181" s="2" t="str">
        <f t="shared" si="75"/>
        <v/>
      </c>
      <c r="AI181" s="2" t="str" cm="1">
        <f t="array" ref="AI181">IF(G181="","",_xlfn.IFNA(_xlfn.IFS(L181=VLOOKUP(L181,Country_Codes!$M:$M,1,0)=TRUE,""),"Please check the country code"))</f>
        <v/>
      </c>
      <c r="AJ181" s="2" t="str">
        <f t="shared" si="76"/>
        <v/>
      </c>
      <c r="AK181" s="2"/>
      <c r="AM181" s="39">
        <f t="shared" si="77"/>
        <v>0</v>
      </c>
      <c r="AN181" s="39">
        <f t="shared" si="78"/>
        <v>0</v>
      </c>
      <c r="AO181" s="39">
        <f t="shared" si="79"/>
        <v>0</v>
      </c>
      <c r="AP181" s="39">
        <f t="shared" si="80"/>
        <v>0</v>
      </c>
      <c r="AQ181" s="39">
        <f t="shared" si="81"/>
        <v>0</v>
      </c>
      <c r="AV181" s="41">
        <v>45644</v>
      </c>
    </row>
    <row r="182" spans="1:48" ht="15.75" x14ac:dyDescent="0.25">
      <c r="A182" s="40">
        <v>45638</v>
      </c>
      <c r="B182" s="11" t="s">
        <v>475</v>
      </c>
      <c r="C182" s="11" t="s">
        <v>3</v>
      </c>
      <c r="D182" s="11" t="s">
        <v>1329</v>
      </c>
      <c r="E182" s="11" t="s">
        <v>2441</v>
      </c>
      <c r="F182" s="11" t="s">
        <v>574</v>
      </c>
      <c r="G182" s="11" t="s">
        <v>599</v>
      </c>
      <c r="H182" s="11" t="s">
        <v>2442</v>
      </c>
      <c r="I182" s="11" t="s">
        <v>2443</v>
      </c>
      <c r="J182" s="11" t="s">
        <v>147</v>
      </c>
      <c r="K182" s="11" t="s">
        <v>2444</v>
      </c>
      <c r="L182" s="11" t="s">
        <v>57</v>
      </c>
      <c r="M182" s="11" t="s">
        <v>1079</v>
      </c>
      <c r="N182" s="11"/>
      <c r="O182" s="11" t="s">
        <v>2445</v>
      </c>
      <c r="P182" s="11" t="s">
        <v>2446</v>
      </c>
      <c r="Q182" s="7"/>
      <c r="R182" s="2" t="str">
        <f t="shared" si="66"/>
        <v>Unique Record</v>
      </c>
      <c r="S182" s="2" t="str">
        <f t="shared" si="67"/>
        <v/>
      </c>
      <c r="T182" s="2" t="str">
        <f t="shared" si="68"/>
        <v/>
      </c>
      <c r="U182" s="2" t="str">
        <f t="shared" si="69"/>
        <v/>
      </c>
      <c r="V182" s="2" t="str">
        <f t="shared" si="70"/>
        <v/>
      </c>
      <c r="W182" s="2" t="str">
        <f t="shared" si="65"/>
        <v/>
      </c>
      <c r="X182" s="2" t="str" cm="1">
        <f t="array" ref="X182">IF((SUMPRODUCT(--ISNUMBER(SEARCH({"!","@","#","$","%","^","&amp;","~*","(",")","_","+","=","{","}","[","]","|","\",":",";","'","""","&lt;","&gt;",",",".","~?","/","~~","`"}, I182)))&gt;0)=TRUE,"Special Characters Found in City","")</f>
        <v/>
      </c>
      <c r="Y182" s="2" t="str" cm="1">
        <f t="array" ref="Y182">IF((SUMPRODUCT(--ISNUMBER(SEARCH({"!","@","#","$","%","^","~*","(",")","_","+","=","{","}","[","]","|","\",":",";","'","""","&lt;","&gt;","~?","/","~~","`"},F182)))&gt;0)=TRUE,"Special Characters Found in Account field","")</f>
        <v/>
      </c>
      <c r="Z182" s="2" t="str" cm="1">
        <f t="array" ref="Z182">IF(SUM(--ISNUMBER(SEARCH({1,2,3,4,5,6,7,8,9,0},MID(H182,(SEARCH(" E ",H182)-1),1))))+SUM(--ISNUMBER(SEARCH({1,2,3,4,5,6,7,8,9,0},MID(H182,(SEARCH(" E ",H182)+3),1))))=2,"",IF(SUM(--ISNUMBER(SEARCH({"Parte E","Apoquindo N"},H182)))&gt;0,"",IF(OR(RIGHT(H182,3)=" NE",RIGHT(H182,3)=" NW",RIGHT(H182,3)=" SW",RIGHT(H182,3)=" SE",RIGHT(H182,2)=" N",RIGHT(H182,2)=" E",RIGHT(H182,2)=" W",RIGHT(H182,2)=" S",LEFT(H182,3)="NE ",LEFT(H182,3)="NW ",LEFT(H182,3)="SW ",LEFT(H182,3)="SE ",LEFT(H182,2)="N ",LEFT(H182,2)="E ",LEFT(H182,2)="W ",LEFT(H182,2)="S "),"Directional Check",IF(SUM(--ISNUMBER(SEARCH({" N "," E "," W "," S "," NE "," NW "," SW "," SE ","N.E","N.W","S.W","S.E","E.","N.","S.","W."},H182)))&gt;0,"Directional Check",IF(SUM(--ISNUMBER(SEARCH({1,2,3,4,5,6,7,8,9,0},MID(H182,(SEARCH("nd ",H182)-1),1))))+SUM(--ISNUMBER(SEARCH({1,2,3,4,5,6,7,8,9,0},MID(H182,(SEARCH("rd ",H182)-1),1)))+SUM(--ISNUMBER(SEARCH({1,2,3,4,5,6,7,8,9,0},MID(H182,(SEARCH("st ",H182)-1),1))))+SUM(--ISNUMBER(SEARCH({1,2,3,4,5,6,7,8,9,0},MID(H182,(SEARCH("th ",H182)-1),1)))))&gt;0,"","")))))</f>
        <v/>
      </c>
      <c r="AA182" s="2" t="str">
        <f>IF(IF(L182="US",IFERROR(VLOOKUP(J182,Country_Codes!$B:$B,1,0)=J182,"US State Code Error"),IF(L182="CA",IFERROR(VLOOKUP(J182,Country_Codes!$E:$E,1,0)=J182,"Canada State Code Error"),IF(L182="BR",IFERROR(VLOOKUP(J182,Country_Codes!$H:$H,1,0)=J182,"Brazil State Code Error"),IF(L182="AU",IFERROR(VLOOKUP(J182,Country_Codes!$K:$K,1,0)=J182,"Australia State Code Error"),""))))=TRUE,"",IF(L182="US",IFERROR(VLOOKUP(J182,Country_Codes!$B:$B,1,0)=J182,"US State Code Error"),IF(L182="CA",IFERROR(VLOOKUP(J182,Country_Codes!$E:$E,1,0)=J182,"Canada State Code Error"),IF(L182="BR",IFERROR(VLOOKUP(J182,Country_Codes!$H:$H,1,0)=J182,"Brazil State Code Error"),IF(L182="AU",IFERROR(VLOOKUP(J182,Country_Codes!$K:$K,1,0)=J182,"Australia State Code Error"),"")))))</f>
        <v/>
      </c>
      <c r="AB182" s="2" t="str">
        <f t="shared" si="71"/>
        <v/>
      </c>
      <c r="AC182" s="2" t="str" cm="1">
        <f t="array" ref="AC182">IFERROR(_xlfn.IFS(IF(AND(LEN(I182)=0,ISBLANK(I182)=FALSE),"",ISNUMBER(SEARCH(I182,H182))),"City/Postal Code/Country Found in Address",IF(AND(LEN(K182)=0,ISBLANK(K182)=FALSE),"",ISNUMBER(SEARCH(K182,H182))),"City/Postal Code/Country Found in Address",IF(AND(LEN(L182)=0,ISBLANK(L182)=FALSE),"",ISNUMBER(SEARCH(", "&amp;L182,H182))),"City/Postal Code/Country Found in Address",IF(AND(LEN(J182)=0,ISBLANK(J182)=FALSE),"",ISNUMBER(SEARCH(", "&amp;J182,H182))),"City/Postal Code/Country Found in Address",IF(AND(LEN(L182)=0,ISBLANK(L182)=FALSE),"",ISNUMBER(SEARCH(","&amp;L182,H182))),"City/Postal Code/Country Found in Address",IF(AND(LEN(J182)=0,ISBLANK(J182)=FALSE),"",ISNUMBER(SEARCH(","&amp;J182,H182))),"City/Postal Code/Country Found in Address"),"")</f>
        <v/>
      </c>
      <c r="AD182" s="2" t="str">
        <f t="shared" si="72"/>
        <v/>
      </c>
      <c r="AE182" s="2" t="str" cm="1">
        <f t="array" ref="AE182">IFERROR(IF(VLOOKUP(LEFT(M182,MIN(SEARCH({1,2,3,4,5,6,7,8,9,0},M182&amp;{1,2,3,4,5,6,7,8,9,0}))-1),Country_Codes!$N:$N,1,0)&gt;0,"PO Number may be incorrect",""),"")</f>
        <v/>
      </c>
      <c r="AF182" s="2" t="str">
        <f t="shared" si="73"/>
        <v/>
      </c>
      <c r="AG182" s="2" t="str">
        <f t="shared" si="74"/>
        <v/>
      </c>
      <c r="AH182" s="2" t="str">
        <f t="shared" si="75"/>
        <v/>
      </c>
      <c r="AI182" s="2" t="str" cm="1">
        <f t="array" ref="AI182">IF(G182="","",_xlfn.IFNA(_xlfn.IFS(L182=VLOOKUP(L182,Country_Codes!$M:$M,1,0)=TRUE,""),"Please check the country code"))</f>
        <v/>
      </c>
      <c r="AJ182" s="2" t="str">
        <f t="shared" si="76"/>
        <v/>
      </c>
      <c r="AK182" s="2"/>
      <c r="AM182" s="39">
        <f t="shared" si="77"/>
        <v>0</v>
      </c>
      <c r="AN182" s="39">
        <f t="shared" si="78"/>
        <v>0</v>
      </c>
      <c r="AO182" s="39">
        <f t="shared" si="79"/>
        <v>0</v>
      </c>
      <c r="AP182" s="39">
        <f t="shared" si="80"/>
        <v>0</v>
      </c>
      <c r="AQ182" s="39">
        <f t="shared" si="81"/>
        <v>0</v>
      </c>
      <c r="AV182" s="41">
        <v>45645</v>
      </c>
    </row>
    <row r="183" spans="1:48" ht="15.75" x14ac:dyDescent="0.25">
      <c r="A183" s="40">
        <v>45988</v>
      </c>
      <c r="B183" s="11" t="s">
        <v>474</v>
      </c>
      <c r="C183" s="11" t="s">
        <v>11</v>
      </c>
      <c r="D183" s="11" t="s">
        <v>2447</v>
      </c>
      <c r="E183" s="11" t="s">
        <v>2448</v>
      </c>
      <c r="F183" s="11" t="s">
        <v>576</v>
      </c>
      <c r="G183" s="11" t="s">
        <v>497</v>
      </c>
      <c r="H183" s="11" t="s">
        <v>2449</v>
      </c>
      <c r="I183" s="11" t="s">
        <v>2450</v>
      </c>
      <c r="J183" s="11" t="s">
        <v>147</v>
      </c>
      <c r="K183" s="11" t="s">
        <v>2451</v>
      </c>
      <c r="L183" s="11" t="s">
        <v>57</v>
      </c>
      <c r="M183" s="11" t="s">
        <v>2452</v>
      </c>
      <c r="N183" s="11"/>
      <c r="O183" s="11" t="s">
        <v>2453</v>
      </c>
      <c r="P183" s="11" t="s">
        <v>2454</v>
      </c>
      <c r="Q183" s="7"/>
      <c r="R183" s="2" t="str">
        <f t="shared" si="66"/>
        <v>Unique Record</v>
      </c>
      <c r="S183" s="2" t="str">
        <f t="shared" si="67"/>
        <v/>
      </c>
      <c r="T183" s="2" t="str">
        <f t="shared" si="68"/>
        <v/>
      </c>
      <c r="U183" s="2" t="str">
        <f t="shared" si="69"/>
        <v/>
      </c>
      <c r="V183" s="2" t="str">
        <f t="shared" si="70"/>
        <v/>
      </c>
      <c r="W183" s="2" t="str">
        <f t="shared" si="65"/>
        <v/>
      </c>
      <c r="X183" s="2" t="str" cm="1">
        <f t="array" ref="X183">IF((SUMPRODUCT(--ISNUMBER(SEARCH({"!","@","#","$","%","^","&amp;","~*","(",")","_","+","=","{","}","[","]","|","\",":",";","'","""","&lt;","&gt;",",",".","~?","/","~~","`"}, I183)))&gt;0)=TRUE,"Special Characters Found in City","")</f>
        <v/>
      </c>
      <c r="Y183" s="2" t="str" cm="1">
        <f t="array" ref="Y183">IF((SUMPRODUCT(--ISNUMBER(SEARCH({"!","@","#","$","%","^","~*","(",")","_","+","=","{","}","[","]","|","\",":",";","'","""","&lt;","&gt;","~?","/","~~","`"},F183)))&gt;0)=TRUE,"Special Characters Found in Account field","")</f>
        <v/>
      </c>
      <c r="Z183" s="2" t="str" cm="1">
        <f t="array" ref="Z183">IF(SUM(--ISNUMBER(SEARCH({1,2,3,4,5,6,7,8,9,0},MID(H183,(SEARCH(" E ",H183)-1),1))))+SUM(--ISNUMBER(SEARCH({1,2,3,4,5,6,7,8,9,0},MID(H183,(SEARCH(" E ",H183)+3),1))))=2,"",IF(SUM(--ISNUMBER(SEARCH({"Parte E","Apoquindo N"},H183)))&gt;0,"",IF(OR(RIGHT(H183,3)=" NE",RIGHT(H183,3)=" NW",RIGHT(H183,3)=" SW",RIGHT(H183,3)=" SE",RIGHT(H183,2)=" N",RIGHT(H183,2)=" E",RIGHT(H183,2)=" W",RIGHT(H183,2)=" S",LEFT(H183,3)="NE ",LEFT(H183,3)="NW ",LEFT(H183,3)="SW ",LEFT(H183,3)="SE ",LEFT(H183,2)="N ",LEFT(H183,2)="E ",LEFT(H183,2)="W ",LEFT(H183,2)="S "),"Directional Check",IF(SUM(--ISNUMBER(SEARCH({" N "," E "," W "," S "," NE "," NW "," SW "," SE ","N.E","N.W","S.W","S.E","E.","N.","S.","W."},H183)))&gt;0,"Directional Check",IF(SUM(--ISNUMBER(SEARCH({1,2,3,4,5,6,7,8,9,0},MID(H183,(SEARCH("nd ",H183)-1),1))))+SUM(--ISNUMBER(SEARCH({1,2,3,4,5,6,7,8,9,0},MID(H183,(SEARCH("rd ",H183)-1),1)))+SUM(--ISNUMBER(SEARCH({1,2,3,4,5,6,7,8,9,0},MID(H183,(SEARCH("st ",H183)-1),1))))+SUM(--ISNUMBER(SEARCH({1,2,3,4,5,6,7,8,9,0},MID(H183,(SEARCH("th ",H183)-1),1)))))&gt;0,"","")))))</f>
        <v/>
      </c>
      <c r="AA183" s="2" t="str">
        <f>IF(IF(L183="US",IFERROR(VLOOKUP(J183,Country_Codes!$B:$B,1,0)=J183,"US State Code Error"),IF(L183="CA",IFERROR(VLOOKUP(J183,Country_Codes!$E:$E,1,0)=J183,"Canada State Code Error"),IF(L183="BR",IFERROR(VLOOKUP(J183,Country_Codes!$H:$H,1,0)=J183,"Brazil State Code Error"),IF(L183="AU",IFERROR(VLOOKUP(J183,Country_Codes!$K:$K,1,0)=J183,"Australia State Code Error"),""))))=TRUE,"",IF(L183="US",IFERROR(VLOOKUP(J183,Country_Codes!$B:$B,1,0)=J183,"US State Code Error"),IF(L183="CA",IFERROR(VLOOKUP(J183,Country_Codes!$E:$E,1,0)=J183,"Canada State Code Error"),IF(L183="BR",IFERROR(VLOOKUP(J183,Country_Codes!$H:$H,1,0)=J183,"Brazil State Code Error"),IF(L183="AU",IFERROR(VLOOKUP(J183,Country_Codes!$K:$K,1,0)=J183,"Australia State Code Error"),"")))))</f>
        <v/>
      </c>
      <c r="AB183" s="2" t="str">
        <f t="shared" si="71"/>
        <v/>
      </c>
      <c r="AC183" s="2" t="str" cm="1">
        <f t="array" ref="AC183">IFERROR(_xlfn.IFS(IF(AND(LEN(I183)=0,ISBLANK(I183)=FALSE),"",ISNUMBER(SEARCH(I183,H183))),"City/Postal Code/Country Found in Address",IF(AND(LEN(K183)=0,ISBLANK(K183)=FALSE),"",ISNUMBER(SEARCH(K183,H183))),"City/Postal Code/Country Found in Address",IF(AND(LEN(L183)=0,ISBLANK(L183)=FALSE),"",ISNUMBER(SEARCH(", "&amp;L183,H183))),"City/Postal Code/Country Found in Address",IF(AND(LEN(J183)=0,ISBLANK(J183)=FALSE),"",ISNUMBER(SEARCH(", "&amp;J183,H183))),"City/Postal Code/Country Found in Address",IF(AND(LEN(L183)=0,ISBLANK(L183)=FALSE),"",ISNUMBER(SEARCH(","&amp;L183,H183))),"City/Postal Code/Country Found in Address",IF(AND(LEN(J183)=0,ISBLANK(J183)=FALSE),"",ISNUMBER(SEARCH(","&amp;J183,H183))),"City/Postal Code/Country Found in Address"),"")</f>
        <v/>
      </c>
      <c r="AD183" s="2" t="str">
        <f t="shared" si="72"/>
        <v/>
      </c>
      <c r="AE183" s="2" t="str" cm="1">
        <f t="array" ref="AE183">IFERROR(IF(VLOOKUP(LEFT(M183,MIN(SEARCH({1,2,3,4,5,6,7,8,9,0},M183&amp;{1,2,3,4,5,6,7,8,9,0}))-1),Country_Codes!$N:$N,1,0)&gt;0,"PO Number may be incorrect",""),"")</f>
        <v/>
      </c>
      <c r="AF183" s="2" t="str">
        <f t="shared" si="73"/>
        <v/>
      </c>
      <c r="AG183" s="2" t="str">
        <f t="shared" si="74"/>
        <v/>
      </c>
      <c r="AH183" s="2" t="str">
        <f t="shared" si="75"/>
        <v/>
      </c>
      <c r="AI183" s="2" t="str" cm="1">
        <f t="array" ref="AI183">IF(G183="","",_xlfn.IFNA(_xlfn.IFS(L183=VLOOKUP(L183,Country_Codes!$M:$M,1,0)=TRUE,""),"Please check the country code"))</f>
        <v/>
      </c>
      <c r="AJ183" s="2" t="str">
        <f t="shared" si="76"/>
        <v/>
      </c>
      <c r="AK183" s="2"/>
      <c r="AM183" s="39">
        <f t="shared" si="77"/>
        <v>0</v>
      </c>
      <c r="AN183" s="39">
        <f t="shared" si="78"/>
        <v>0</v>
      </c>
      <c r="AO183" s="39">
        <f t="shared" si="79"/>
        <v>0</v>
      </c>
      <c r="AP183" s="39">
        <f t="shared" si="80"/>
        <v>0</v>
      </c>
      <c r="AQ183" s="39">
        <f t="shared" si="81"/>
        <v>0</v>
      </c>
      <c r="AV183" s="41">
        <v>45646</v>
      </c>
    </row>
    <row r="184" spans="1:48" ht="15.75" x14ac:dyDescent="0.25">
      <c r="A184" s="40">
        <v>45444</v>
      </c>
      <c r="B184" s="11" t="s">
        <v>475</v>
      </c>
      <c r="C184" s="11" t="s">
        <v>3</v>
      </c>
      <c r="D184" s="11" t="s">
        <v>2455</v>
      </c>
      <c r="E184" s="11" t="s">
        <v>1491</v>
      </c>
      <c r="F184" s="11" t="s">
        <v>490</v>
      </c>
      <c r="G184" s="11" t="s">
        <v>584</v>
      </c>
      <c r="H184" s="11" t="s">
        <v>2456</v>
      </c>
      <c r="I184" s="11" t="s">
        <v>2457</v>
      </c>
      <c r="J184" s="11" t="s">
        <v>80</v>
      </c>
      <c r="K184" s="11" t="s">
        <v>2458</v>
      </c>
      <c r="L184" s="11" t="s">
        <v>33</v>
      </c>
      <c r="M184" s="11" t="s">
        <v>755</v>
      </c>
      <c r="N184" s="11"/>
      <c r="O184" s="11" t="s">
        <v>2459</v>
      </c>
      <c r="P184" s="11" t="s">
        <v>2460</v>
      </c>
      <c r="Q184" s="7"/>
      <c r="R184" s="2" t="str">
        <f t="shared" si="66"/>
        <v>Unique Record</v>
      </c>
      <c r="S184" s="2" t="str">
        <f t="shared" si="67"/>
        <v/>
      </c>
      <c r="T184" s="2" t="str">
        <f t="shared" si="68"/>
        <v/>
      </c>
      <c r="U184" s="2" t="str">
        <f t="shared" si="69"/>
        <v/>
      </c>
      <c r="V184" s="2" t="str">
        <f t="shared" si="70"/>
        <v/>
      </c>
      <c r="W184" s="2" t="str">
        <f t="shared" si="65"/>
        <v/>
      </c>
      <c r="X184" s="2" t="str" cm="1">
        <f t="array" ref="X184">IF((SUMPRODUCT(--ISNUMBER(SEARCH({"!","@","#","$","%","^","&amp;","~*","(",")","_","+","=","{","}","[","]","|","\",":",";","'","""","&lt;","&gt;",",",".","~?","/","~~","`"}, I184)))&gt;0)=TRUE,"Special Characters Found in City","")</f>
        <v/>
      </c>
      <c r="Y184" s="2" t="str" cm="1">
        <f t="array" ref="Y184">IF((SUMPRODUCT(--ISNUMBER(SEARCH({"!","@","#","$","%","^","~*","(",")","_","+","=","{","}","[","]","|","\",":",";","'","""","&lt;","&gt;","~?","/","~~","`"},F184)))&gt;0)=TRUE,"Special Characters Found in Account field","")</f>
        <v/>
      </c>
      <c r="Z184" s="2" t="str" cm="1">
        <f t="array" ref="Z184">IF(SUM(--ISNUMBER(SEARCH({1,2,3,4,5,6,7,8,9,0},MID(H184,(SEARCH(" E ",H184)-1),1))))+SUM(--ISNUMBER(SEARCH({1,2,3,4,5,6,7,8,9,0},MID(H184,(SEARCH(" E ",H184)+3),1))))=2,"",IF(SUM(--ISNUMBER(SEARCH({"Parte E","Apoquindo N"},H184)))&gt;0,"",IF(OR(RIGHT(H184,3)=" NE",RIGHT(H184,3)=" NW",RIGHT(H184,3)=" SW",RIGHT(H184,3)=" SE",RIGHT(H184,2)=" N",RIGHT(H184,2)=" E",RIGHT(H184,2)=" W",RIGHT(H184,2)=" S",LEFT(H184,3)="NE ",LEFT(H184,3)="NW ",LEFT(H184,3)="SW ",LEFT(H184,3)="SE ",LEFT(H184,2)="N ",LEFT(H184,2)="E ",LEFT(H184,2)="W ",LEFT(H184,2)="S "),"Directional Check",IF(SUM(--ISNUMBER(SEARCH({" N "," E "," W "," S "," NE "," NW "," SW "," SE ","N.E","N.W","S.W","S.E","E.","N.","S.","W."},H184)))&gt;0,"Directional Check",IF(SUM(--ISNUMBER(SEARCH({1,2,3,4,5,6,7,8,9,0},MID(H184,(SEARCH("nd ",H184)-1),1))))+SUM(--ISNUMBER(SEARCH({1,2,3,4,5,6,7,8,9,0},MID(H184,(SEARCH("rd ",H184)-1),1)))+SUM(--ISNUMBER(SEARCH({1,2,3,4,5,6,7,8,9,0},MID(H184,(SEARCH("st ",H184)-1),1))))+SUM(--ISNUMBER(SEARCH({1,2,3,4,5,6,7,8,9,0},MID(H184,(SEARCH("th ",H184)-1),1)))))&gt;0,"","")))))</f>
        <v/>
      </c>
      <c r="AA184" s="2" t="str">
        <f>IF(IF(L184="US",IFERROR(VLOOKUP(J184,Country_Codes!$B:$B,1,0)=J184,"US State Code Error"),IF(L184="CA",IFERROR(VLOOKUP(J184,Country_Codes!$E:$E,1,0)=J184,"Canada State Code Error"),IF(L184="BR",IFERROR(VLOOKUP(J184,Country_Codes!$H:$H,1,0)=J184,"Brazil State Code Error"),IF(L184="AU",IFERROR(VLOOKUP(J184,Country_Codes!$K:$K,1,0)=J184,"Australia State Code Error"),""))))=TRUE,"",IF(L184="US",IFERROR(VLOOKUP(J184,Country_Codes!$B:$B,1,0)=J184,"US State Code Error"),IF(L184="CA",IFERROR(VLOOKUP(J184,Country_Codes!$E:$E,1,0)=J184,"Canada State Code Error"),IF(L184="BR",IFERROR(VLOOKUP(J184,Country_Codes!$H:$H,1,0)=J184,"Brazil State Code Error"),IF(L184="AU",IFERROR(VLOOKUP(J184,Country_Codes!$K:$K,1,0)=J184,"Australia State Code Error"),"")))))</f>
        <v/>
      </c>
      <c r="AB184" s="2" t="str">
        <f t="shared" si="71"/>
        <v/>
      </c>
      <c r="AC184" s="2" t="str" cm="1">
        <f t="array" ref="AC184">IFERROR(_xlfn.IFS(IF(AND(LEN(I184)=0,ISBLANK(I184)=FALSE),"",ISNUMBER(SEARCH(I184,H184))),"City/Postal Code/Country Found in Address",IF(AND(LEN(K184)=0,ISBLANK(K184)=FALSE),"",ISNUMBER(SEARCH(K184,H184))),"City/Postal Code/Country Found in Address",IF(AND(LEN(L184)=0,ISBLANK(L184)=FALSE),"",ISNUMBER(SEARCH(", "&amp;L184,H184))),"City/Postal Code/Country Found in Address",IF(AND(LEN(J184)=0,ISBLANK(J184)=FALSE),"",ISNUMBER(SEARCH(", "&amp;J184,H184))),"City/Postal Code/Country Found in Address",IF(AND(LEN(L184)=0,ISBLANK(L184)=FALSE),"",ISNUMBER(SEARCH(","&amp;L184,H184))),"City/Postal Code/Country Found in Address",IF(AND(LEN(J184)=0,ISBLANK(J184)=FALSE),"",ISNUMBER(SEARCH(","&amp;J184,H184))),"City/Postal Code/Country Found in Address"),"")</f>
        <v/>
      </c>
      <c r="AD184" s="2" t="str">
        <f t="shared" si="72"/>
        <v/>
      </c>
      <c r="AE184" s="2" t="str" cm="1">
        <f t="array" ref="AE184">IFERROR(IF(VLOOKUP(LEFT(M184,MIN(SEARCH({1,2,3,4,5,6,7,8,9,0},M184&amp;{1,2,3,4,5,6,7,8,9,0}))-1),Country_Codes!$N:$N,1,0)&gt;0,"PO Number may be incorrect",""),"")</f>
        <v/>
      </c>
      <c r="AF184" s="2" t="str">
        <f t="shared" si="73"/>
        <v/>
      </c>
      <c r="AG184" s="2" t="str">
        <f t="shared" si="74"/>
        <v/>
      </c>
      <c r="AH184" s="2" t="str">
        <f t="shared" si="75"/>
        <v/>
      </c>
      <c r="AI184" s="2" t="str" cm="1">
        <f t="array" ref="AI184">IF(G184="","",_xlfn.IFNA(_xlfn.IFS(L184=VLOOKUP(L184,Country_Codes!$M:$M,1,0)=TRUE,""),"Please check the country code"))</f>
        <v/>
      </c>
      <c r="AJ184" s="2" t="str">
        <f t="shared" si="76"/>
        <v/>
      </c>
      <c r="AK184" s="2"/>
      <c r="AM184" s="39">
        <f t="shared" si="77"/>
        <v>0</v>
      </c>
      <c r="AN184" s="39">
        <f t="shared" si="78"/>
        <v>0</v>
      </c>
      <c r="AO184" s="39">
        <f t="shared" si="79"/>
        <v>0</v>
      </c>
      <c r="AP184" s="39">
        <f t="shared" si="80"/>
        <v>0</v>
      </c>
      <c r="AQ184" s="39">
        <f t="shared" si="81"/>
        <v>0</v>
      </c>
      <c r="AV184" s="41">
        <v>45647</v>
      </c>
    </row>
    <row r="185" spans="1:48" ht="15.75" x14ac:dyDescent="0.25">
      <c r="A185" s="40">
        <v>45470</v>
      </c>
      <c r="B185" s="11" t="s">
        <v>474</v>
      </c>
      <c r="C185" s="11" t="s">
        <v>11</v>
      </c>
      <c r="D185" s="11" t="s">
        <v>2461</v>
      </c>
      <c r="E185" s="11" t="s">
        <v>1539</v>
      </c>
      <c r="F185" s="11" t="s">
        <v>598</v>
      </c>
      <c r="G185" s="11" t="s">
        <v>498</v>
      </c>
      <c r="H185" s="11" t="s">
        <v>2462</v>
      </c>
      <c r="I185" s="11" t="s">
        <v>2463</v>
      </c>
      <c r="J185" s="11" t="s">
        <v>109</v>
      </c>
      <c r="K185" s="11" t="s">
        <v>2464</v>
      </c>
      <c r="L185" s="11" t="s">
        <v>33</v>
      </c>
      <c r="M185" s="11" t="s">
        <v>1292</v>
      </c>
      <c r="N185" s="11"/>
      <c r="O185" s="11" t="s">
        <v>2465</v>
      </c>
      <c r="P185" s="11" t="s">
        <v>2466</v>
      </c>
      <c r="Q185" s="7"/>
      <c r="R185" s="2" t="str">
        <f t="shared" si="66"/>
        <v>Unique Record</v>
      </c>
      <c r="S185" s="2" t="str">
        <f t="shared" si="67"/>
        <v/>
      </c>
      <c r="T185" s="2" t="str">
        <f t="shared" si="68"/>
        <v/>
      </c>
      <c r="U185" s="2" t="str">
        <f t="shared" si="69"/>
        <v/>
      </c>
      <c r="V185" s="2" t="str">
        <f t="shared" si="70"/>
        <v/>
      </c>
      <c r="W185" s="2" t="str">
        <f t="shared" si="65"/>
        <v/>
      </c>
      <c r="X185" s="2" t="str" cm="1">
        <f t="array" ref="X185">IF((SUMPRODUCT(--ISNUMBER(SEARCH({"!","@","#","$","%","^","&amp;","~*","(",")","_","+","=","{","}","[","]","|","\",":",";","'","""","&lt;","&gt;",",",".","~?","/","~~","`"}, I185)))&gt;0)=TRUE,"Special Characters Found in City","")</f>
        <v/>
      </c>
      <c r="Y185" s="2" t="str" cm="1">
        <f t="array" ref="Y185">IF((SUMPRODUCT(--ISNUMBER(SEARCH({"!","@","#","$","%","^","~*","(",")","_","+","=","{","}","[","]","|","\",":",";","'","""","&lt;","&gt;","~?","/","~~","`"},F185)))&gt;0)=TRUE,"Special Characters Found in Account field","")</f>
        <v/>
      </c>
      <c r="Z185" s="2" t="str" cm="1">
        <f t="array" ref="Z185">IF(SUM(--ISNUMBER(SEARCH({1,2,3,4,5,6,7,8,9,0},MID(H185,(SEARCH(" E ",H185)-1),1))))+SUM(--ISNUMBER(SEARCH({1,2,3,4,5,6,7,8,9,0},MID(H185,(SEARCH(" E ",H185)+3),1))))=2,"",IF(SUM(--ISNUMBER(SEARCH({"Parte E","Apoquindo N"},H185)))&gt;0,"",IF(OR(RIGHT(H185,3)=" NE",RIGHT(H185,3)=" NW",RIGHT(H185,3)=" SW",RIGHT(H185,3)=" SE",RIGHT(H185,2)=" N",RIGHT(H185,2)=" E",RIGHT(H185,2)=" W",RIGHT(H185,2)=" S",LEFT(H185,3)="NE ",LEFT(H185,3)="NW ",LEFT(H185,3)="SW ",LEFT(H185,3)="SE ",LEFT(H185,2)="N ",LEFT(H185,2)="E ",LEFT(H185,2)="W ",LEFT(H185,2)="S "),"Directional Check",IF(SUM(--ISNUMBER(SEARCH({" N "," E "," W "," S "," NE "," NW "," SW "," SE ","N.E","N.W","S.W","S.E","E.","N.","S.","W."},H185)))&gt;0,"Directional Check",IF(SUM(--ISNUMBER(SEARCH({1,2,3,4,5,6,7,8,9,0},MID(H185,(SEARCH("nd ",H185)-1),1))))+SUM(--ISNUMBER(SEARCH({1,2,3,4,5,6,7,8,9,0},MID(H185,(SEARCH("rd ",H185)-1),1)))+SUM(--ISNUMBER(SEARCH({1,2,3,4,5,6,7,8,9,0},MID(H185,(SEARCH("st ",H185)-1),1))))+SUM(--ISNUMBER(SEARCH({1,2,3,4,5,6,7,8,9,0},MID(H185,(SEARCH("th ",H185)-1),1)))))&gt;0,"","")))))</f>
        <v/>
      </c>
      <c r="AA185" s="2" t="str">
        <f>IF(IF(L185="US",IFERROR(VLOOKUP(J185,Country_Codes!$B:$B,1,0)=J185,"US State Code Error"),IF(L185="CA",IFERROR(VLOOKUP(J185,Country_Codes!$E:$E,1,0)=J185,"Canada State Code Error"),IF(L185="BR",IFERROR(VLOOKUP(J185,Country_Codes!$H:$H,1,0)=J185,"Brazil State Code Error"),IF(L185="AU",IFERROR(VLOOKUP(J185,Country_Codes!$K:$K,1,0)=J185,"Australia State Code Error"),""))))=TRUE,"",IF(L185="US",IFERROR(VLOOKUP(J185,Country_Codes!$B:$B,1,0)=J185,"US State Code Error"),IF(L185="CA",IFERROR(VLOOKUP(J185,Country_Codes!$E:$E,1,0)=J185,"Canada State Code Error"),IF(L185="BR",IFERROR(VLOOKUP(J185,Country_Codes!$H:$H,1,0)=J185,"Brazil State Code Error"),IF(L185="AU",IFERROR(VLOOKUP(J185,Country_Codes!$K:$K,1,0)=J185,"Australia State Code Error"),"")))))</f>
        <v/>
      </c>
      <c r="AB185" s="2" t="str">
        <f t="shared" si="71"/>
        <v/>
      </c>
      <c r="AC185" s="2" t="str" cm="1">
        <f t="array" ref="AC185">IFERROR(_xlfn.IFS(IF(AND(LEN(I185)=0,ISBLANK(I185)=FALSE),"",ISNUMBER(SEARCH(I185,H185))),"City/Postal Code/Country Found in Address",IF(AND(LEN(K185)=0,ISBLANK(K185)=FALSE),"",ISNUMBER(SEARCH(K185,H185))),"City/Postal Code/Country Found in Address",IF(AND(LEN(L185)=0,ISBLANK(L185)=FALSE),"",ISNUMBER(SEARCH(", "&amp;L185,H185))),"City/Postal Code/Country Found in Address",IF(AND(LEN(J185)=0,ISBLANK(J185)=FALSE),"",ISNUMBER(SEARCH(", "&amp;J185,H185))),"City/Postal Code/Country Found in Address",IF(AND(LEN(L185)=0,ISBLANK(L185)=FALSE),"",ISNUMBER(SEARCH(","&amp;L185,H185))),"City/Postal Code/Country Found in Address",IF(AND(LEN(J185)=0,ISBLANK(J185)=FALSE),"",ISNUMBER(SEARCH(","&amp;J185,H185))),"City/Postal Code/Country Found in Address"),"")</f>
        <v/>
      </c>
      <c r="AD185" s="2" t="str">
        <f t="shared" si="72"/>
        <v/>
      </c>
      <c r="AE185" s="2" t="str" cm="1">
        <f t="array" ref="AE185">IFERROR(IF(VLOOKUP(LEFT(M185,MIN(SEARCH({1,2,3,4,5,6,7,8,9,0},M185&amp;{1,2,3,4,5,6,7,8,9,0}))-1),Country_Codes!$N:$N,1,0)&gt;0,"PO Number may be incorrect",""),"")</f>
        <v/>
      </c>
      <c r="AF185" s="2" t="str">
        <f t="shared" si="73"/>
        <v/>
      </c>
      <c r="AG185" s="2" t="str">
        <f t="shared" si="74"/>
        <v/>
      </c>
      <c r="AH185" s="2" t="str">
        <f t="shared" si="75"/>
        <v/>
      </c>
      <c r="AI185" s="2" t="str" cm="1">
        <f t="array" ref="AI185">IF(G185="","",_xlfn.IFNA(_xlfn.IFS(L185=VLOOKUP(L185,Country_Codes!$M:$M,1,0)=TRUE,""),"Please check the country code"))</f>
        <v/>
      </c>
      <c r="AJ185" s="2" t="str">
        <f t="shared" si="76"/>
        <v/>
      </c>
      <c r="AK185" s="2"/>
      <c r="AM185" s="39">
        <f t="shared" si="77"/>
        <v>0</v>
      </c>
      <c r="AN185" s="39">
        <f t="shared" si="78"/>
        <v>0</v>
      </c>
      <c r="AO185" s="39">
        <f t="shared" si="79"/>
        <v>0</v>
      </c>
      <c r="AP185" s="39">
        <f t="shared" si="80"/>
        <v>0</v>
      </c>
      <c r="AQ185" s="39">
        <f t="shared" si="81"/>
        <v>0</v>
      </c>
      <c r="AV185" s="41">
        <v>45648</v>
      </c>
    </row>
    <row r="186" spans="1:48" ht="15.75" x14ac:dyDescent="0.25">
      <c r="A186" s="40">
        <v>45470</v>
      </c>
      <c r="B186" s="11" t="s">
        <v>475</v>
      </c>
      <c r="C186" s="11" t="s">
        <v>12</v>
      </c>
      <c r="D186" s="11" t="s">
        <v>2467</v>
      </c>
      <c r="E186" s="11" t="s">
        <v>2468</v>
      </c>
      <c r="F186" s="11" t="s">
        <v>488</v>
      </c>
      <c r="G186" s="11" t="s">
        <v>497</v>
      </c>
      <c r="H186" s="11" t="s">
        <v>2469</v>
      </c>
      <c r="I186" s="11" t="s">
        <v>2470</v>
      </c>
      <c r="J186" s="11" t="s">
        <v>147</v>
      </c>
      <c r="K186" s="11" t="s">
        <v>2471</v>
      </c>
      <c r="L186" s="11" t="s">
        <v>57</v>
      </c>
      <c r="M186" s="11" t="s">
        <v>1287</v>
      </c>
      <c r="N186" s="11"/>
      <c r="O186" s="11" t="s">
        <v>2472</v>
      </c>
      <c r="P186" s="11" t="s">
        <v>2473</v>
      </c>
      <c r="Q186" s="7"/>
      <c r="R186" s="2" t="str">
        <f t="shared" si="66"/>
        <v>Unique Record</v>
      </c>
      <c r="S186" s="2" t="str">
        <f t="shared" si="67"/>
        <v/>
      </c>
      <c r="T186" s="2" t="str">
        <f t="shared" si="68"/>
        <v/>
      </c>
      <c r="U186" s="2" t="str">
        <f t="shared" si="69"/>
        <v/>
      </c>
      <c r="V186" s="2" t="str">
        <f t="shared" si="70"/>
        <v/>
      </c>
      <c r="W186" s="2" t="str">
        <f t="shared" si="65"/>
        <v/>
      </c>
      <c r="X186" s="2" t="str" cm="1">
        <f t="array" ref="X186">IF((SUMPRODUCT(--ISNUMBER(SEARCH({"!","@","#","$","%","^","&amp;","~*","(",")","_","+","=","{","}","[","]","|","\",":",";","'","""","&lt;","&gt;",",",".","~?","/","~~","`"}, I186)))&gt;0)=TRUE,"Special Characters Found in City","")</f>
        <v/>
      </c>
      <c r="Y186" s="2" t="str" cm="1">
        <f t="array" ref="Y186">IF((SUMPRODUCT(--ISNUMBER(SEARCH({"!","@","#","$","%","^","~*","(",")","_","+","=","{","}","[","]","|","\",":",";","'","""","&lt;","&gt;","~?","/","~~","`"},F186)))&gt;0)=TRUE,"Special Characters Found in Account field","")</f>
        <v/>
      </c>
      <c r="Z186" s="2" t="str" cm="1">
        <f t="array" ref="Z186">IF(SUM(--ISNUMBER(SEARCH({1,2,3,4,5,6,7,8,9,0},MID(H186,(SEARCH(" E ",H186)-1),1))))+SUM(--ISNUMBER(SEARCH({1,2,3,4,5,6,7,8,9,0},MID(H186,(SEARCH(" E ",H186)+3),1))))=2,"",IF(SUM(--ISNUMBER(SEARCH({"Parte E","Apoquindo N"},H186)))&gt;0,"",IF(OR(RIGHT(H186,3)=" NE",RIGHT(H186,3)=" NW",RIGHT(H186,3)=" SW",RIGHT(H186,3)=" SE",RIGHT(H186,2)=" N",RIGHT(H186,2)=" E",RIGHT(H186,2)=" W",RIGHT(H186,2)=" S",LEFT(H186,3)="NE ",LEFT(H186,3)="NW ",LEFT(H186,3)="SW ",LEFT(H186,3)="SE ",LEFT(H186,2)="N ",LEFT(H186,2)="E ",LEFT(H186,2)="W ",LEFT(H186,2)="S "),"Directional Check",IF(SUM(--ISNUMBER(SEARCH({" N "," E "," W "," S "," NE "," NW "," SW "," SE ","N.E","N.W","S.W","S.E","E.","N.","S.","W."},H186)))&gt;0,"Directional Check",IF(SUM(--ISNUMBER(SEARCH({1,2,3,4,5,6,7,8,9,0},MID(H186,(SEARCH("nd ",H186)-1),1))))+SUM(--ISNUMBER(SEARCH({1,2,3,4,5,6,7,8,9,0},MID(H186,(SEARCH("rd ",H186)-1),1)))+SUM(--ISNUMBER(SEARCH({1,2,3,4,5,6,7,8,9,0},MID(H186,(SEARCH("st ",H186)-1),1))))+SUM(--ISNUMBER(SEARCH({1,2,3,4,5,6,7,8,9,0},MID(H186,(SEARCH("th ",H186)-1),1)))))&gt;0,"","")))))</f>
        <v/>
      </c>
      <c r="AA186" s="2" t="str">
        <f>IF(IF(L186="US",IFERROR(VLOOKUP(J186,Country_Codes!$B:$B,1,0)=J186,"US State Code Error"),IF(L186="CA",IFERROR(VLOOKUP(J186,Country_Codes!$E:$E,1,0)=J186,"Canada State Code Error"),IF(L186="BR",IFERROR(VLOOKUP(J186,Country_Codes!$H:$H,1,0)=J186,"Brazil State Code Error"),IF(L186="AU",IFERROR(VLOOKUP(J186,Country_Codes!$K:$K,1,0)=J186,"Australia State Code Error"),""))))=TRUE,"",IF(L186="US",IFERROR(VLOOKUP(J186,Country_Codes!$B:$B,1,0)=J186,"US State Code Error"),IF(L186="CA",IFERROR(VLOOKUP(J186,Country_Codes!$E:$E,1,0)=J186,"Canada State Code Error"),IF(L186="BR",IFERROR(VLOOKUP(J186,Country_Codes!$H:$H,1,0)=J186,"Brazil State Code Error"),IF(L186="AU",IFERROR(VLOOKUP(J186,Country_Codes!$K:$K,1,0)=J186,"Australia State Code Error"),"")))))</f>
        <v/>
      </c>
      <c r="AB186" s="2" t="str">
        <f t="shared" si="71"/>
        <v/>
      </c>
      <c r="AC186" s="2" t="str" cm="1">
        <f t="array" ref="AC186">IFERROR(_xlfn.IFS(IF(AND(LEN(I186)=0,ISBLANK(I186)=FALSE),"",ISNUMBER(SEARCH(I186,H186))),"City/Postal Code/Country Found in Address",IF(AND(LEN(K186)=0,ISBLANK(K186)=FALSE),"",ISNUMBER(SEARCH(K186,H186))),"City/Postal Code/Country Found in Address",IF(AND(LEN(L186)=0,ISBLANK(L186)=FALSE),"",ISNUMBER(SEARCH(", "&amp;L186,H186))),"City/Postal Code/Country Found in Address",IF(AND(LEN(J186)=0,ISBLANK(J186)=FALSE),"",ISNUMBER(SEARCH(", "&amp;J186,H186))),"City/Postal Code/Country Found in Address",IF(AND(LEN(L186)=0,ISBLANK(L186)=FALSE),"",ISNUMBER(SEARCH(","&amp;L186,H186))),"City/Postal Code/Country Found in Address",IF(AND(LEN(J186)=0,ISBLANK(J186)=FALSE),"",ISNUMBER(SEARCH(","&amp;J186,H186))),"City/Postal Code/Country Found in Address"),"")</f>
        <v/>
      </c>
      <c r="AD186" s="2" t="str">
        <f t="shared" si="72"/>
        <v/>
      </c>
      <c r="AE186" s="2" t="str" cm="1">
        <f t="array" ref="AE186">IFERROR(IF(VLOOKUP(LEFT(M186,MIN(SEARCH({1,2,3,4,5,6,7,8,9,0},M186&amp;{1,2,3,4,5,6,7,8,9,0}))-1),Country_Codes!$N:$N,1,0)&gt;0,"PO Number may be incorrect",""),"")</f>
        <v/>
      </c>
      <c r="AF186" s="2" t="str">
        <f t="shared" si="73"/>
        <v/>
      </c>
      <c r="AG186" s="2" t="str">
        <f t="shared" si="74"/>
        <v/>
      </c>
      <c r="AH186" s="2" t="str">
        <f t="shared" si="75"/>
        <v/>
      </c>
      <c r="AI186" s="2" t="str" cm="1">
        <f t="array" ref="AI186">IF(G186="","",_xlfn.IFNA(_xlfn.IFS(L186=VLOOKUP(L186,Country_Codes!$M:$M,1,0)=TRUE,""),"Please check the country code"))</f>
        <v/>
      </c>
      <c r="AJ186" s="2" t="str">
        <f t="shared" si="76"/>
        <v/>
      </c>
      <c r="AK186" s="2"/>
      <c r="AM186" s="39">
        <f t="shared" si="77"/>
        <v>0</v>
      </c>
      <c r="AN186" s="39">
        <f t="shared" si="78"/>
        <v>0</v>
      </c>
      <c r="AO186" s="39">
        <f t="shared" si="79"/>
        <v>0</v>
      </c>
      <c r="AP186" s="39">
        <f t="shared" si="80"/>
        <v>0</v>
      </c>
      <c r="AQ186" s="39">
        <f t="shared" si="81"/>
        <v>0</v>
      </c>
      <c r="AV186" s="41">
        <v>45649</v>
      </c>
    </row>
    <row r="187" spans="1:48" ht="15.75" x14ac:dyDescent="0.25">
      <c r="A187" s="40">
        <v>45579</v>
      </c>
      <c r="B187" s="11" t="s">
        <v>473</v>
      </c>
      <c r="C187" s="11" t="s">
        <v>3</v>
      </c>
      <c r="D187" s="11" t="s">
        <v>2474</v>
      </c>
      <c r="E187" s="11" t="s">
        <v>2475</v>
      </c>
      <c r="F187" s="11" t="s">
        <v>594</v>
      </c>
      <c r="G187" s="11" t="s">
        <v>498</v>
      </c>
      <c r="H187" s="11" t="s">
        <v>2476</v>
      </c>
      <c r="I187" s="11" t="s">
        <v>2477</v>
      </c>
      <c r="J187" s="11" t="s">
        <v>147</v>
      </c>
      <c r="K187" s="11" t="s">
        <v>2478</v>
      </c>
      <c r="L187" s="11" t="s">
        <v>57</v>
      </c>
      <c r="M187" s="11" t="s">
        <v>865</v>
      </c>
      <c r="N187" s="11"/>
      <c r="O187" s="11" t="s">
        <v>1802</v>
      </c>
      <c r="P187" s="11" t="s">
        <v>2479</v>
      </c>
      <c r="Q187" s="7"/>
      <c r="R187" s="2" t="str">
        <f t="shared" si="66"/>
        <v>Unique Record</v>
      </c>
      <c r="S187" s="2" t="str">
        <f t="shared" si="67"/>
        <v/>
      </c>
      <c r="T187" s="2" t="str">
        <f t="shared" si="68"/>
        <v/>
      </c>
      <c r="U187" s="2" t="str">
        <f t="shared" si="69"/>
        <v/>
      </c>
      <c r="V187" s="2" t="str">
        <f t="shared" si="70"/>
        <v/>
      </c>
      <c r="W187" s="2" t="str">
        <f t="shared" si="65"/>
        <v/>
      </c>
      <c r="X187" s="2" t="str" cm="1">
        <f t="array" ref="X187">IF((SUMPRODUCT(--ISNUMBER(SEARCH({"!","@","#","$","%","^","&amp;","~*","(",")","_","+","=","{","}","[","]","|","\",":",";","'","""","&lt;","&gt;",",",".","~?","/","~~","`"}, I187)))&gt;0)=TRUE,"Special Characters Found in City","")</f>
        <v/>
      </c>
      <c r="Y187" s="2" t="str" cm="1">
        <f t="array" ref="Y187">IF((SUMPRODUCT(--ISNUMBER(SEARCH({"!","@","#","$","%","^","~*","(",")","_","+","=","{","}","[","]","|","\",":",";","'","""","&lt;","&gt;","~?","/","~~","`"},F187)))&gt;0)=TRUE,"Special Characters Found in Account field","")</f>
        <v/>
      </c>
      <c r="Z187" s="2" t="str" cm="1">
        <f t="array" ref="Z187">IF(SUM(--ISNUMBER(SEARCH({1,2,3,4,5,6,7,8,9,0},MID(H187,(SEARCH(" E ",H187)-1),1))))+SUM(--ISNUMBER(SEARCH({1,2,3,4,5,6,7,8,9,0},MID(H187,(SEARCH(" E ",H187)+3),1))))=2,"",IF(SUM(--ISNUMBER(SEARCH({"Parte E","Apoquindo N"},H187)))&gt;0,"",IF(OR(RIGHT(H187,3)=" NE",RIGHT(H187,3)=" NW",RIGHT(H187,3)=" SW",RIGHT(H187,3)=" SE",RIGHT(H187,2)=" N",RIGHT(H187,2)=" E",RIGHT(H187,2)=" W",RIGHT(H187,2)=" S",LEFT(H187,3)="NE ",LEFT(H187,3)="NW ",LEFT(H187,3)="SW ",LEFT(H187,3)="SE ",LEFT(H187,2)="N ",LEFT(H187,2)="E ",LEFT(H187,2)="W ",LEFT(H187,2)="S "),"Directional Check",IF(SUM(--ISNUMBER(SEARCH({" N "," E "," W "," S "," NE "," NW "," SW "," SE ","N.E","N.W","S.W","S.E","E.","N.","S.","W."},H187)))&gt;0,"Directional Check",IF(SUM(--ISNUMBER(SEARCH({1,2,3,4,5,6,7,8,9,0},MID(H187,(SEARCH("nd ",H187)-1),1))))+SUM(--ISNUMBER(SEARCH({1,2,3,4,5,6,7,8,9,0},MID(H187,(SEARCH("rd ",H187)-1),1)))+SUM(--ISNUMBER(SEARCH({1,2,3,4,5,6,7,8,9,0},MID(H187,(SEARCH("st ",H187)-1),1))))+SUM(--ISNUMBER(SEARCH({1,2,3,4,5,6,7,8,9,0},MID(H187,(SEARCH("th ",H187)-1),1)))))&gt;0,"","")))))</f>
        <v/>
      </c>
      <c r="AA187" s="2" t="str">
        <f>IF(IF(L187="US",IFERROR(VLOOKUP(J187,Country_Codes!$B:$B,1,0)=J187,"US State Code Error"),IF(L187="CA",IFERROR(VLOOKUP(J187,Country_Codes!$E:$E,1,0)=J187,"Canada State Code Error"),IF(L187="BR",IFERROR(VLOOKUP(J187,Country_Codes!$H:$H,1,0)=J187,"Brazil State Code Error"),IF(L187="AU",IFERROR(VLOOKUP(J187,Country_Codes!$K:$K,1,0)=J187,"Australia State Code Error"),""))))=TRUE,"",IF(L187="US",IFERROR(VLOOKUP(J187,Country_Codes!$B:$B,1,0)=J187,"US State Code Error"),IF(L187="CA",IFERROR(VLOOKUP(J187,Country_Codes!$E:$E,1,0)=J187,"Canada State Code Error"),IF(L187="BR",IFERROR(VLOOKUP(J187,Country_Codes!$H:$H,1,0)=J187,"Brazil State Code Error"),IF(L187="AU",IFERROR(VLOOKUP(J187,Country_Codes!$K:$K,1,0)=J187,"Australia State Code Error"),"")))))</f>
        <v/>
      </c>
      <c r="AB187" s="2" t="str">
        <f t="shared" si="71"/>
        <v/>
      </c>
      <c r="AC187" s="2" t="str" cm="1">
        <f t="array" ref="AC187">IFERROR(_xlfn.IFS(IF(AND(LEN(I187)=0,ISBLANK(I187)=FALSE),"",ISNUMBER(SEARCH(I187,H187))),"City/Postal Code/Country Found in Address",IF(AND(LEN(K187)=0,ISBLANK(K187)=FALSE),"",ISNUMBER(SEARCH(K187,H187))),"City/Postal Code/Country Found in Address",IF(AND(LEN(L187)=0,ISBLANK(L187)=FALSE),"",ISNUMBER(SEARCH(", "&amp;L187,H187))),"City/Postal Code/Country Found in Address",IF(AND(LEN(J187)=0,ISBLANK(J187)=FALSE),"",ISNUMBER(SEARCH(", "&amp;J187,H187))),"City/Postal Code/Country Found in Address",IF(AND(LEN(L187)=0,ISBLANK(L187)=FALSE),"",ISNUMBER(SEARCH(","&amp;L187,H187))),"City/Postal Code/Country Found in Address",IF(AND(LEN(J187)=0,ISBLANK(J187)=FALSE),"",ISNUMBER(SEARCH(","&amp;J187,H187))),"City/Postal Code/Country Found in Address"),"")</f>
        <v/>
      </c>
      <c r="AD187" s="2" t="str">
        <f t="shared" si="72"/>
        <v/>
      </c>
      <c r="AE187" s="2" t="str" cm="1">
        <f t="array" ref="AE187">IFERROR(IF(VLOOKUP(LEFT(M187,MIN(SEARCH({1,2,3,4,5,6,7,8,9,0},M187&amp;{1,2,3,4,5,6,7,8,9,0}))-1),Country_Codes!$N:$N,1,0)&gt;0,"PO Number may be incorrect",""),"")</f>
        <v/>
      </c>
      <c r="AF187" s="2" t="str">
        <f t="shared" si="73"/>
        <v/>
      </c>
      <c r="AG187" s="2" t="str">
        <f t="shared" si="74"/>
        <v/>
      </c>
      <c r="AH187" s="2" t="str">
        <f t="shared" si="75"/>
        <v/>
      </c>
      <c r="AI187" s="2" t="str" cm="1">
        <f t="array" ref="AI187">IF(G187="","",_xlfn.IFNA(_xlfn.IFS(L187=VLOOKUP(L187,Country_Codes!$M:$M,1,0)=TRUE,""),"Please check the country code"))</f>
        <v/>
      </c>
      <c r="AJ187" s="2" t="str">
        <f t="shared" si="76"/>
        <v/>
      </c>
      <c r="AK187" s="2"/>
      <c r="AM187" s="39">
        <f t="shared" si="77"/>
        <v>0</v>
      </c>
      <c r="AN187" s="39">
        <f t="shared" si="78"/>
        <v>0</v>
      </c>
      <c r="AO187" s="39">
        <f t="shared" si="79"/>
        <v>0</v>
      </c>
      <c r="AP187" s="39">
        <f t="shared" si="80"/>
        <v>0</v>
      </c>
      <c r="AQ187" s="39">
        <f t="shared" si="81"/>
        <v>0</v>
      </c>
      <c r="AV187" s="41">
        <v>45650</v>
      </c>
    </row>
    <row r="188" spans="1:48" ht="15.75" x14ac:dyDescent="0.25">
      <c r="A188" s="40">
        <v>45707</v>
      </c>
      <c r="B188" s="11" t="s">
        <v>1581</v>
      </c>
      <c r="C188" s="11" t="s">
        <v>3</v>
      </c>
      <c r="D188" s="11" t="s">
        <v>2480</v>
      </c>
      <c r="E188" s="11" t="s">
        <v>2481</v>
      </c>
      <c r="F188" s="11" t="s">
        <v>601</v>
      </c>
      <c r="G188" s="11" t="s">
        <v>495</v>
      </c>
      <c r="H188" s="11" t="s">
        <v>2482</v>
      </c>
      <c r="I188" s="11" t="s">
        <v>2483</v>
      </c>
      <c r="J188" s="11" t="s">
        <v>76</v>
      </c>
      <c r="K188" s="11" t="s">
        <v>2484</v>
      </c>
      <c r="L188" s="11" t="s">
        <v>33</v>
      </c>
      <c r="M188" s="11" t="s">
        <v>979</v>
      </c>
      <c r="N188" s="11"/>
      <c r="O188" s="11" t="s">
        <v>2485</v>
      </c>
      <c r="P188" s="11" t="s">
        <v>2486</v>
      </c>
      <c r="Q188" s="7"/>
      <c r="R188" s="2" t="str">
        <f t="shared" si="66"/>
        <v>Unique Record</v>
      </c>
      <c r="S188" s="2" t="str">
        <f t="shared" si="67"/>
        <v/>
      </c>
      <c r="T188" s="2" t="str">
        <f t="shared" si="68"/>
        <v/>
      </c>
      <c r="U188" s="2" t="str">
        <f t="shared" si="69"/>
        <v/>
      </c>
      <c r="V188" s="2" t="str">
        <f t="shared" si="70"/>
        <v/>
      </c>
      <c r="W188" s="2" t="str">
        <f t="shared" si="65"/>
        <v/>
      </c>
      <c r="X188" s="2" t="str" cm="1">
        <f t="array" ref="X188">IF((SUMPRODUCT(--ISNUMBER(SEARCH({"!","@","#","$","%","^","&amp;","~*","(",")","_","+","=","{","}","[","]","|","\",":",";","'","""","&lt;","&gt;",",",".","~?","/","~~","`"}, I188)))&gt;0)=TRUE,"Special Characters Found in City","")</f>
        <v/>
      </c>
      <c r="Y188" s="2" t="str" cm="1">
        <f t="array" ref="Y188">IF((SUMPRODUCT(--ISNUMBER(SEARCH({"!","@","#","$","%","^","~*","(",")","_","+","=","{","}","[","]","|","\",":",";","'","""","&lt;","&gt;","~?","/","~~","`"},F188)))&gt;0)=TRUE,"Special Characters Found in Account field","")</f>
        <v/>
      </c>
      <c r="Z188" s="2" t="str" cm="1">
        <f t="array" ref="Z188">IF(SUM(--ISNUMBER(SEARCH({1,2,3,4,5,6,7,8,9,0},MID(H188,(SEARCH(" E ",H188)-1),1))))+SUM(--ISNUMBER(SEARCH({1,2,3,4,5,6,7,8,9,0},MID(H188,(SEARCH(" E ",H188)+3),1))))=2,"",IF(SUM(--ISNUMBER(SEARCH({"Parte E","Apoquindo N"},H188)))&gt;0,"",IF(OR(RIGHT(H188,3)=" NE",RIGHT(H188,3)=" NW",RIGHT(H188,3)=" SW",RIGHT(H188,3)=" SE",RIGHT(H188,2)=" N",RIGHT(H188,2)=" E",RIGHT(H188,2)=" W",RIGHT(H188,2)=" S",LEFT(H188,3)="NE ",LEFT(H188,3)="NW ",LEFT(H188,3)="SW ",LEFT(H188,3)="SE ",LEFT(H188,2)="N ",LEFT(H188,2)="E ",LEFT(H188,2)="W ",LEFT(H188,2)="S "),"Directional Check",IF(SUM(--ISNUMBER(SEARCH({" N "," E "," W "," S "," NE "," NW "," SW "," SE ","N.E","N.W","S.W","S.E","E.","N.","S.","W."},H188)))&gt;0,"Directional Check",IF(SUM(--ISNUMBER(SEARCH({1,2,3,4,5,6,7,8,9,0},MID(H188,(SEARCH("nd ",H188)-1),1))))+SUM(--ISNUMBER(SEARCH({1,2,3,4,5,6,7,8,9,0},MID(H188,(SEARCH("rd ",H188)-1),1)))+SUM(--ISNUMBER(SEARCH({1,2,3,4,5,6,7,8,9,0},MID(H188,(SEARCH("st ",H188)-1),1))))+SUM(--ISNUMBER(SEARCH({1,2,3,4,5,6,7,8,9,0},MID(H188,(SEARCH("th ",H188)-1),1)))))&gt;0,"","")))))</f>
        <v/>
      </c>
      <c r="AA188" s="2" t="str">
        <f>IF(IF(L188="US",IFERROR(VLOOKUP(J188,Country_Codes!$B:$B,1,0)=J188,"US State Code Error"),IF(L188="CA",IFERROR(VLOOKUP(J188,Country_Codes!$E:$E,1,0)=J188,"Canada State Code Error"),IF(L188="BR",IFERROR(VLOOKUP(J188,Country_Codes!$H:$H,1,0)=J188,"Brazil State Code Error"),IF(L188="AU",IFERROR(VLOOKUP(J188,Country_Codes!$K:$K,1,0)=J188,"Australia State Code Error"),""))))=TRUE,"",IF(L188="US",IFERROR(VLOOKUP(J188,Country_Codes!$B:$B,1,0)=J188,"US State Code Error"),IF(L188="CA",IFERROR(VLOOKUP(J188,Country_Codes!$E:$E,1,0)=J188,"Canada State Code Error"),IF(L188="BR",IFERROR(VLOOKUP(J188,Country_Codes!$H:$H,1,0)=J188,"Brazil State Code Error"),IF(L188="AU",IFERROR(VLOOKUP(J188,Country_Codes!$K:$K,1,0)=J188,"Australia State Code Error"),"")))))</f>
        <v/>
      </c>
      <c r="AB188" s="2" t="str">
        <f t="shared" si="71"/>
        <v/>
      </c>
      <c r="AC188" s="2" t="str" cm="1">
        <f t="array" ref="AC188">IFERROR(_xlfn.IFS(IF(AND(LEN(I188)=0,ISBLANK(I188)=FALSE),"",ISNUMBER(SEARCH(I188,H188))),"City/Postal Code/Country Found in Address",IF(AND(LEN(K188)=0,ISBLANK(K188)=FALSE),"",ISNUMBER(SEARCH(K188,H188))),"City/Postal Code/Country Found in Address",IF(AND(LEN(L188)=0,ISBLANK(L188)=FALSE),"",ISNUMBER(SEARCH(", "&amp;L188,H188))),"City/Postal Code/Country Found in Address",IF(AND(LEN(J188)=0,ISBLANK(J188)=FALSE),"",ISNUMBER(SEARCH(", "&amp;J188,H188))),"City/Postal Code/Country Found in Address",IF(AND(LEN(L188)=0,ISBLANK(L188)=FALSE),"",ISNUMBER(SEARCH(","&amp;L188,H188))),"City/Postal Code/Country Found in Address",IF(AND(LEN(J188)=0,ISBLANK(J188)=FALSE),"",ISNUMBER(SEARCH(","&amp;J188,H188))),"City/Postal Code/Country Found in Address"),"")</f>
        <v/>
      </c>
      <c r="AD188" s="2" t="str">
        <f t="shared" si="72"/>
        <v/>
      </c>
      <c r="AE188" s="2" t="str" cm="1">
        <f t="array" ref="AE188">IFERROR(IF(VLOOKUP(LEFT(M188,MIN(SEARCH({1,2,3,4,5,6,7,8,9,0},M188&amp;{1,2,3,4,5,6,7,8,9,0}))-1),Country_Codes!$N:$N,1,0)&gt;0,"PO Number may be incorrect",""),"")</f>
        <v/>
      </c>
      <c r="AF188" s="2" t="str">
        <f t="shared" si="73"/>
        <v/>
      </c>
      <c r="AG188" s="2" t="str">
        <f t="shared" si="74"/>
        <v/>
      </c>
      <c r="AH188" s="2" t="str">
        <f t="shared" si="75"/>
        <v/>
      </c>
      <c r="AI188" s="2" t="str" cm="1">
        <f t="array" ref="AI188">IF(G188="","",_xlfn.IFNA(_xlfn.IFS(L188=VLOOKUP(L188,Country_Codes!$M:$M,1,0)=TRUE,""),"Please check the country code"))</f>
        <v/>
      </c>
      <c r="AJ188" s="2" t="str">
        <f t="shared" si="76"/>
        <v/>
      </c>
      <c r="AK188" s="2"/>
      <c r="AM188" s="39">
        <f t="shared" si="77"/>
        <v>0</v>
      </c>
      <c r="AN188" s="39">
        <f t="shared" si="78"/>
        <v>0</v>
      </c>
      <c r="AO188" s="39">
        <f t="shared" si="79"/>
        <v>0</v>
      </c>
      <c r="AP188" s="39">
        <f t="shared" si="80"/>
        <v>0</v>
      </c>
      <c r="AQ188" s="39">
        <f t="shared" si="81"/>
        <v>0</v>
      </c>
      <c r="AV188" s="41">
        <v>45651</v>
      </c>
    </row>
    <row r="189" spans="1:48" ht="15.75" x14ac:dyDescent="0.25">
      <c r="A189" s="40">
        <v>45440</v>
      </c>
      <c r="B189" s="11" t="s">
        <v>474</v>
      </c>
      <c r="C189" s="11" t="s">
        <v>11</v>
      </c>
      <c r="D189" s="11" t="s">
        <v>2487</v>
      </c>
      <c r="E189" s="11" t="s">
        <v>703</v>
      </c>
      <c r="F189" s="11" t="s">
        <v>531</v>
      </c>
      <c r="G189" s="11" t="s">
        <v>625</v>
      </c>
      <c r="H189" s="11" t="s">
        <v>2488</v>
      </c>
      <c r="I189" s="11" t="s">
        <v>2489</v>
      </c>
      <c r="J189" s="11" t="s">
        <v>74</v>
      </c>
      <c r="K189" s="11" t="s">
        <v>2490</v>
      </c>
      <c r="L189" s="11" t="s">
        <v>33</v>
      </c>
      <c r="M189" s="11" t="s">
        <v>816</v>
      </c>
      <c r="N189" s="11"/>
      <c r="O189" s="11" t="s">
        <v>2491</v>
      </c>
      <c r="P189" s="11" t="s">
        <v>2492</v>
      </c>
      <c r="Q189" s="7"/>
      <c r="R189" s="2" t="str">
        <f t="shared" si="66"/>
        <v>Unique Record</v>
      </c>
      <c r="S189" s="2" t="str">
        <f t="shared" si="67"/>
        <v/>
      </c>
      <c r="T189" s="2" t="str">
        <f t="shared" si="68"/>
        <v/>
      </c>
      <c r="U189" s="2" t="str">
        <f t="shared" si="69"/>
        <v/>
      </c>
      <c r="V189" s="2" t="str">
        <f t="shared" si="70"/>
        <v/>
      </c>
      <c r="W189" s="2" t="str">
        <f t="shared" si="65"/>
        <v/>
      </c>
      <c r="X189" s="2" t="str" cm="1">
        <f t="array" ref="X189">IF((SUMPRODUCT(--ISNUMBER(SEARCH({"!","@","#","$","%","^","&amp;","~*","(",")","_","+","=","{","}","[","]","|","\",":",";","'","""","&lt;","&gt;",",",".","~?","/","~~","`"}, I189)))&gt;0)=TRUE,"Special Characters Found in City","")</f>
        <v/>
      </c>
      <c r="Y189" s="2" t="str" cm="1">
        <f t="array" ref="Y189">IF((SUMPRODUCT(--ISNUMBER(SEARCH({"!","@","#","$","%","^","~*","(",")","_","+","=","{","}","[","]","|","\",":",";","'","""","&lt;","&gt;","~?","/","~~","`"},F189)))&gt;0)=TRUE,"Special Characters Found in Account field","")</f>
        <v/>
      </c>
      <c r="Z189" s="2" t="str" cm="1">
        <f t="array" ref="Z189">IF(SUM(--ISNUMBER(SEARCH({1,2,3,4,5,6,7,8,9,0},MID(H189,(SEARCH(" E ",H189)-1),1))))+SUM(--ISNUMBER(SEARCH({1,2,3,4,5,6,7,8,9,0},MID(H189,(SEARCH(" E ",H189)+3),1))))=2,"",IF(SUM(--ISNUMBER(SEARCH({"Parte E","Apoquindo N"},H189)))&gt;0,"",IF(OR(RIGHT(H189,3)=" NE",RIGHT(H189,3)=" NW",RIGHT(H189,3)=" SW",RIGHT(H189,3)=" SE",RIGHT(H189,2)=" N",RIGHT(H189,2)=" E",RIGHT(H189,2)=" W",RIGHT(H189,2)=" S",LEFT(H189,3)="NE ",LEFT(H189,3)="NW ",LEFT(H189,3)="SW ",LEFT(H189,3)="SE ",LEFT(H189,2)="N ",LEFT(H189,2)="E ",LEFT(H189,2)="W ",LEFT(H189,2)="S "),"Directional Check",IF(SUM(--ISNUMBER(SEARCH({" N "," E "," W "," S "," NE "," NW "," SW "," SE ","N.E","N.W","S.W","S.E","E.","N.","S.","W."},H189)))&gt;0,"Directional Check",IF(SUM(--ISNUMBER(SEARCH({1,2,3,4,5,6,7,8,9,0},MID(H189,(SEARCH("nd ",H189)-1),1))))+SUM(--ISNUMBER(SEARCH({1,2,3,4,5,6,7,8,9,0},MID(H189,(SEARCH("rd ",H189)-1),1)))+SUM(--ISNUMBER(SEARCH({1,2,3,4,5,6,7,8,9,0},MID(H189,(SEARCH("st ",H189)-1),1))))+SUM(--ISNUMBER(SEARCH({1,2,3,4,5,6,7,8,9,0},MID(H189,(SEARCH("th ",H189)-1),1)))))&gt;0,"","")))))</f>
        <v/>
      </c>
      <c r="AA189" s="2" t="str">
        <f>IF(IF(L189="US",IFERROR(VLOOKUP(J189,Country_Codes!$B:$B,1,0)=J189,"US State Code Error"),IF(L189="CA",IFERROR(VLOOKUP(J189,Country_Codes!$E:$E,1,0)=J189,"Canada State Code Error"),IF(L189="BR",IFERROR(VLOOKUP(J189,Country_Codes!$H:$H,1,0)=J189,"Brazil State Code Error"),IF(L189="AU",IFERROR(VLOOKUP(J189,Country_Codes!$K:$K,1,0)=J189,"Australia State Code Error"),""))))=TRUE,"",IF(L189="US",IFERROR(VLOOKUP(J189,Country_Codes!$B:$B,1,0)=J189,"US State Code Error"),IF(L189="CA",IFERROR(VLOOKUP(J189,Country_Codes!$E:$E,1,0)=J189,"Canada State Code Error"),IF(L189="BR",IFERROR(VLOOKUP(J189,Country_Codes!$H:$H,1,0)=J189,"Brazil State Code Error"),IF(L189="AU",IFERROR(VLOOKUP(J189,Country_Codes!$K:$K,1,0)=J189,"Australia State Code Error"),"")))))</f>
        <v/>
      </c>
      <c r="AB189" s="2" t="str">
        <f t="shared" si="71"/>
        <v/>
      </c>
      <c r="AC189" s="2" t="str" cm="1">
        <f t="array" ref="AC189">IFERROR(_xlfn.IFS(IF(AND(LEN(I189)=0,ISBLANK(I189)=FALSE),"",ISNUMBER(SEARCH(I189,H189))),"City/Postal Code/Country Found in Address",IF(AND(LEN(K189)=0,ISBLANK(K189)=FALSE),"",ISNUMBER(SEARCH(K189,H189))),"City/Postal Code/Country Found in Address",IF(AND(LEN(L189)=0,ISBLANK(L189)=FALSE),"",ISNUMBER(SEARCH(", "&amp;L189,H189))),"City/Postal Code/Country Found in Address",IF(AND(LEN(J189)=0,ISBLANK(J189)=FALSE),"",ISNUMBER(SEARCH(", "&amp;J189,H189))),"City/Postal Code/Country Found in Address",IF(AND(LEN(L189)=0,ISBLANK(L189)=FALSE),"",ISNUMBER(SEARCH(","&amp;L189,H189))),"City/Postal Code/Country Found in Address",IF(AND(LEN(J189)=0,ISBLANK(J189)=FALSE),"",ISNUMBER(SEARCH(","&amp;J189,H189))),"City/Postal Code/Country Found in Address"),"")</f>
        <v/>
      </c>
      <c r="AD189" s="2" t="str">
        <f t="shared" si="72"/>
        <v/>
      </c>
      <c r="AE189" s="2" t="str" cm="1">
        <f t="array" ref="AE189">IFERROR(IF(VLOOKUP(LEFT(M189,MIN(SEARCH({1,2,3,4,5,6,7,8,9,0},M189&amp;{1,2,3,4,5,6,7,8,9,0}))-1),Country_Codes!$N:$N,1,0)&gt;0,"PO Number may be incorrect",""),"")</f>
        <v/>
      </c>
      <c r="AF189" s="2" t="str">
        <f t="shared" si="73"/>
        <v/>
      </c>
      <c r="AG189" s="2" t="str">
        <f t="shared" si="74"/>
        <v/>
      </c>
      <c r="AH189" s="2" t="str">
        <f t="shared" si="75"/>
        <v/>
      </c>
      <c r="AI189" s="2" t="str" cm="1">
        <f t="array" ref="AI189">IF(G189="","",_xlfn.IFNA(_xlfn.IFS(L189=VLOOKUP(L189,Country_Codes!$M:$M,1,0)=TRUE,""),"Please check the country code"))</f>
        <v/>
      </c>
      <c r="AJ189" s="2" t="str">
        <f t="shared" si="76"/>
        <v/>
      </c>
      <c r="AK189" s="2"/>
      <c r="AM189" s="39">
        <f t="shared" si="77"/>
        <v>0</v>
      </c>
      <c r="AN189" s="39">
        <f t="shared" si="78"/>
        <v>0</v>
      </c>
      <c r="AO189" s="39">
        <f t="shared" si="79"/>
        <v>0</v>
      </c>
      <c r="AP189" s="39">
        <f t="shared" si="80"/>
        <v>0</v>
      </c>
      <c r="AQ189" s="39">
        <f t="shared" si="81"/>
        <v>0</v>
      </c>
      <c r="AV189" s="41">
        <v>45652</v>
      </c>
    </row>
    <row r="190" spans="1:48" ht="15.75" x14ac:dyDescent="0.25">
      <c r="A190" s="40">
        <v>45741</v>
      </c>
      <c r="B190" s="11" t="s">
        <v>475</v>
      </c>
      <c r="C190" s="11" t="s">
        <v>11</v>
      </c>
      <c r="D190" s="11" t="s">
        <v>2493</v>
      </c>
      <c r="E190" s="11" t="s">
        <v>2494</v>
      </c>
      <c r="F190" s="11" t="s">
        <v>634</v>
      </c>
      <c r="G190" s="11" t="s">
        <v>497</v>
      </c>
      <c r="H190" s="11" t="s">
        <v>2495</v>
      </c>
      <c r="I190" s="11" t="s">
        <v>2496</v>
      </c>
      <c r="J190" s="11" t="s">
        <v>135</v>
      </c>
      <c r="K190" s="11" t="s">
        <v>2497</v>
      </c>
      <c r="L190" s="11" t="s">
        <v>33</v>
      </c>
      <c r="M190" s="11" t="s">
        <v>1334</v>
      </c>
      <c r="N190" s="11"/>
      <c r="O190" s="11" t="s">
        <v>2498</v>
      </c>
      <c r="P190" s="11" t="s">
        <v>2499</v>
      </c>
      <c r="Q190" s="7"/>
      <c r="R190" s="2" t="str">
        <f t="shared" si="66"/>
        <v>Unique Record</v>
      </c>
      <c r="S190" s="2" t="str">
        <f t="shared" si="67"/>
        <v/>
      </c>
      <c r="T190" s="2" t="str">
        <f t="shared" si="68"/>
        <v/>
      </c>
      <c r="U190" s="2" t="str">
        <f t="shared" si="69"/>
        <v/>
      </c>
      <c r="V190" s="2" t="str">
        <f t="shared" si="70"/>
        <v/>
      </c>
      <c r="W190" s="2" t="str">
        <f t="shared" si="65"/>
        <v/>
      </c>
      <c r="X190" s="2" t="str" cm="1">
        <f t="array" ref="X190">IF((SUMPRODUCT(--ISNUMBER(SEARCH({"!","@","#","$","%","^","&amp;","~*","(",")","_","+","=","{","}","[","]","|","\",":",";","'","""","&lt;","&gt;",",",".","~?","/","~~","`"}, I190)))&gt;0)=TRUE,"Special Characters Found in City","")</f>
        <v/>
      </c>
      <c r="Y190" s="2" t="str" cm="1">
        <f t="array" ref="Y190">IF((SUMPRODUCT(--ISNUMBER(SEARCH({"!","@","#","$","%","^","~*","(",")","_","+","=","{","}","[","]","|","\",":",";","'","""","&lt;","&gt;","~?","/","~~","`"},F190)))&gt;0)=TRUE,"Special Characters Found in Account field","")</f>
        <v/>
      </c>
      <c r="Z190" s="2" t="str" cm="1">
        <f t="array" ref="Z190">IF(SUM(--ISNUMBER(SEARCH({1,2,3,4,5,6,7,8,9,0},MID(H190,(SEARCH(" E ",H190)-1),1))))+SUM(--ISNUMBER(SEARCH({1,2,3,4,5,6,7,8,9,0},MID(H190,(SEARCH(" E ",H190)+3),1))))=2,"",IF(SUM(--ISNUMBER(SEARCH({"Parte E","Apoquindo N"},H190)))&gt;0,"",IF(OR(RIGHT(H190,3)=" NE",RIGHT(H190,3)=" NW",RIGHT(H190,3)=" SW",RIGHT(H190,3)=" SE",RIGHT(H190,2)=" N",RIGHT(H190,2)=" E",RIGHT(H190,2)=" W",RIGHT(H190,2)=" S",LEFT(H190,3)="NE ",LEFT(H190,3)="NW ",LEFT(H190,3)="SW ",LEFT(H190,3)="SE ",LEFT(H190,2)="N ",LEFT(H190,2)="E ",LEFT(H190,2)="W ",LEFT(H190,2)="S "),"Directional Check",IF(SUM(--ISNUMBER(SEARCH({" N "," E "," W "," S "," NE "," NW "," SW "," SE ","N.E","N.W","S.W","S.E","E.","N.","S.","W."},H190)))&gt;0,"Directional Check",IF(SUM(--ISNUMBER(SEARCH({1,2,3,4,5,6,7,8,9,0},MID(H190,(SEARCH("nd ",H190)-1),1))))+SUM(--ISNUMBER(SEARCH({1,2,3,4,5,6,7,8,9,0},MID(H190,(SEARCH("rd ",H190)-1),1)))+SUM(--ISNUMBER(SEARCH({1,2,3,4,5,6,7,8,9,0},MID(H190,(SEARCH("st ",H190)-1),1))))+SUM(--ISNUMBER(SEARCH({1,2,3,4,5,6,7,8,9,0},MID(H190,(SEARCH("th ",H190)-1),1)))))&gt;0,"","")))))</f>
        <v/>
      </c>
      <c r="AA190" s="2" t="str">
        <f>IF(IF(L190="US",IFERROR(VLOOKUP(J190,Country_Codes!$B:$B,1,0)=J190,"US State Code Error"),IF(L190="CA",IFERROR(VLOOKUP(J190,Country_Codes!$E:$E,1,0)=J190,"Canada State Code Error"),IF(L190="BR",IFERROR(VLOOKUP(J190,Country_Codes!$H:$H,1,0)=J190,"Brazil State Code Error"),IF(L190="AU",IFERROR(VLOOKUP(J190,Country_Codes!$K:$K,1,0)=J190,"Australia State Code Error"),""))))=TRUE,"",IF(L190="US",IFERROR(VLOOKUP(J190,Country_Codes!$B:$B,1,0)=J190,"US State Code Error"),IF(L190="CA",IFERROR(VLOOKUP(J190,Country_Codes!$E:$E,1,0)=J190,"Canada State Code Error"),IF(L190="BR",IFERROR(VLOOKUP(J190,Country_Codes!$H:$H,1,0)=J190,"Brazil State Code Error"),IF(L190="AU",IFERROR(VLOOKUP(J190,Country_Codes!$K:$K,1,0)=J190,"Australia State Code Error"),"")))))</f>
        <v/>
      </c>
      <c r="AB190" s="2" t="str">
        <f t="shared" si="71"/>
        <v/>
      </c>
      <c r="AC190" s="2" t="str" cm="1">
        <f t="array" ref="AC190">IFERROR(_xlfn.IFS(IF(AND(LEN(I190)=0,ISBLANK(I190)=FALSE),"",ISNUMBER(SEARCH(I190,H190))),"City/Postal Code/Country Found in Address",IF(AND(LEN(K190)=0,ISBLANK(K190)=FALSE),"",ISNUMBER(SEARCH(K190,H190))),"City/Postal Code/Country Found in Address",IF(AND(LEN(L190)=0,ISBLANK(L190)=FALSE),"",ISNUMBER(SEARCH(", "&amp;L190,H190))),"City/Postal Code/Country Found in Address",IF(AND(LEN(J190)=0,ISBLANK(J190)=FALSE),"",ISNUMBER(SEARCH(", "&amp;J190,H190))),"City/Postal Code/Country Found in Address",IF(AND(LEN(L190)=0,ISBLANK(L190)=FALSE),"",ISNUMBER(SEARCH(","&amp;L190,H190))),"City/Postal Code/Country Found in Address",IF(AND(LEN(J190)=0,ISBLANK(J190)=FALSE),"",ISNUMBER(SEARCH(","&amp;J190,H190))),"City/Postal Code/Country Found in Address"),"")</f>
        <v/>
      </c>
      <c r="AD190" s="2" t="str">
        <f t="shared" si="72"/>
        <v/>
      </c>
      <c r="AE190" s="2" t="str" cm="1">
        <f t="array" ref="AE190">IFERROR(IF(VLOOKUP(LEFT(M190,MIN(SEARCH({1,2,3,4,5,6,7,8,9,0},M190&amp;{1,2,3,4,5,6,7,8,9,0}))-1),Country_Codes!$N:$N,1,0)&gt;0,"PO Number may be incorrect",""),"")</f>
        <v/>
      </c>
      <c r="AF190" s="2" t="str">
        <f t="shared" si="73"/>
        <v/>
      </c>
      <c r="AG190" s="2" t="str">
        <f t="shared" si="74"/>
        <v/>
      </c>
      <c r="AH190" s="2" t="str">
        <f t="shared" si="75"/>
        <v/>
      </c>
      <c r="AI190" s="2" t="str" cm="1">
        <f t="array" ref="AI190">IF(G190="","",_xlfn.IFNA(_xlfn.IFS(L190=VLOOKUP(L190,Country_Codes!$M:$M,1,0)=TRUE,""),"Please check the country code"))</f>
        <v/>
      </c>
      <c r="AJ190" s="2" t="str">
        <f t="shared" si="76"/>
        <v/>
      </c>
      <c r="AK190" s="2"/>
      <c r="AM190" s="39">
        <f t="shared" si="77"/>
        <v>0</v>
      </c>
      <c r="AN190" s="39">
        <f t="shared" si="78"/>
        <v>0</v>
      </c>
      <c r="AO190" s="39">
        <f t="shared" si="79"/>
        <v>0</v>
      </c>
      <c r="AP190" s="39">
        <f t="shared" si="80"/>
        <v>0</v>
      </c>
      <c r="AQ190" s="39">
        <f t="shared" si="81"/>
        <v>0</v>
      </c>
      <c r="AV190" s="41">
        <v>45653</v>
      </c>
    </row>
    <row r="191" spans="1:48" ht="15.75" x14ac:dyDescent="0.25">
      <c r="A191" s="40">
        <v>45666</v>
      </c>
      <c r="B191" s="11" t="s">
        <v>475</v>
      </c>
      <c r="C191" s="11" t="s">
        <v>9</v>
      </c>
      <c r="D191" s="11" t="s">
        <v>2500</v>
      </c>
      <c r="E191" s="11" t="s">
        <v>2501</v>
      </c>
      <c r="F191" s="11" t="s">
        <v>579</v>
      </c>
      <c r="G191" s="11" t="s">
        <v>599</v>
      </c>
      <c r="H191" s="11" t="s">
        <v>2502</v>
      </c>
      <c r="I191" s="11" t="s">
        <v>2503</v>
      </c>
      <c r="J191" s="11" t="s">
        <v>147</v>
      </c>
      <c r="K191" s="11" t="s">
        <v>2504</v>
      </c>
      <c r="L191" s="11" t="s">
        <v>57</v>
      </c>
      <c r="M191" s="11" t="s">
        <v>706</v>
      </c>
      <c r="N191" s="11"/>
      <c r="O191" s="11" t="s">
        <v>2505</v>
      </c>
      <c r="P191" s="11" t="s">
        <v>2506</v>
      </c>
      <c r="Q191" s="7"/>
      <c r="R191" s="2" t="str">
        <f t="shared" si="66"/>
        <v>Unique Record</v>
      </c>
      <c r="S191" s="2" t="str">
        <f t="shared" si="67"/>
        <v/>
      </c>
      <c r="T191" s="2" t="str">
        <f t="shared" si="68"/>
        <v/>
      </c>
      <c r="U191" s="2" t="str">
        <f t="shared" si="69"/>
        <v/>
      </c>
      <c r="V191" s="2" t="str">
        <f t="shared" si="70"/>
        <v/>
      </c>
      <c r="W191" s="2" t="str">
        <f t="shared" si="65"/>
        <v/>
      </c>
      <c r="X191" s="2" t="str" cm="1">
        <f t="array" ref="X191">IF((SUMPRODUCT(--ISNUMBER(SEARCH({"!","@","#","$","%","^","&amp;","~*","(",")","_","+","=","{","}","[","]","|","\",":",";","'","""","&lt;","&gt;",",",".","~?","/","~~","`"}, I191)))&gt;0)=TRUE,"Special Characters Found in City","")</f>
        <v/>
      </c>
      <c r="Y191" s="2" t="str" cm="1">
        <f t="array" ref="Y191">IF((SUMPRODUCT(--ISNUMBER(SEARCH({"!","@","#","$","%","^","~*","(",")","_","+","=","{","}","[","]","|","\",":",";","'","""","&lt;","&gt;","~?","/","~~","`"},F191)))&gt;0)=TRUE,"Special Characters Found in Account field","")</f>
        <v/>
      </c>
      <c r="Z191" s="2" t="str" cm="1">
        <f t="array" ref="Z191">IF(SUM(--ISNUMBER(SEARCH({1,2,3,4,5,6,7,8,9,0},MID(H191,(SEARCH(" E ",H191)-1),1))))+SUM(--ISNUMBER(SEARCH({1,2,3,4,5,6,7,8,9,0},MID(H191,(SEARCH(" E ",H191)+3),1))))=2,"",IF(SUM(--ISNUMBER(SEARCH({"Parte E","Apoquindo N"},H191)))&gt;0,"",IF(OR(RIGHT(H191,3)=" NE",RIGHT(H191,3)=" NW",RIGHT(H191,3)=" SW",RIGHT(H191,3)=" SE",RIGHT(H191,2)=" N",RIGHT(H191,2)=" E",RIGHT(H191,2)=" W",RIGHT(H191,2)=" S",LEFT(H191,3)="NE ",LEFT(H191,3)="NW ",LEFT(H191,3)="SW ",LEFT(H191,3)="SE ",LEFT(H191,2)="N ",LEFT(H191,2)="E ",LEFT(H191,2)="W ",LEFT(H191,2)="S "),"Directional Check",IF(SUM(--ISNUMBER(SEARCH({" N "," E "," W "," S "," NE "," NW "," SW "," SE ","N.E","N.W","S.W","S.E","E.","N.","S.","W."},H191)))&gt;0,"Directional Check",IF(SUM(--ISNUMBER(SEARCH({1,2,3,4,5,6,7,8,9,0},MID(H191,(SEARCH("nd ",H191)-1),1))))+SUM(--ISNUMBER(SEARCH({1,2,3,4,5,6,7,8,9,0},MID(H191,(SEARCH("rd ",H191)-1),1)))+SUM(--ISNUMBER(SEARCH({1,2,3,4,5,6,7,8,9,0},MID(H191,(SEARCH("st ",H191)-1),1))))+SUM(--ISNUMBER(SEARCH({1,2,3,4,5,6,7,8,9,0},MID(H191,(SEARCH("th ",H191)-1),1)))))&gt;0,"","")))))</f>
        <v/>
      </c>
      <c r="AA191" s="2" t="str">
        <f>IF(IF(L191="US",IFERROR(VLOOKUP(J191,Country_Codes!$B:$B,1,0)=J191,"US State Code Error"),IF(L191="CA",IFERROR(VLOOKUP(J191,Country_Codes!$E:$E,1,0)=J191,"Canada State Code Error"),IF(L191="BR",IFERROR(VLOOKUP(J191,Country_Codes!$H:$H,1,0)=J191,"Brazil State Code Error"),IF(L191="AU",IFERROR(VLOOKUP(J191,Country_Codes!$K:$K,1,0)=J191,"Australia State Code Error"),""))))=TRUE,"",IF(L191="US",IFERROR(VLOOKUP(J191,Country_Codes!$B:$B,1,0)=J191,"US State Code Error"),IF(L191="CA",IFERROR(VLOOKUP(J191,Country_Codes!$E:$E,1,0)=J191,"Canada State Code Error"),IF(L191="BR",IFERROR(VLOOKUP(J191,Country_Codes!$H:$H,1,0)=J191,"Brazil State Code Error"),IF(L191="AU",IFERROR(VLOOKUP(J191,Country_Codes!$K:$K,1,0)=J191,"Australia State Code Error"),"")))))</f>
        <v/>
      </c>
      <c r="AB191" s="2" t="str">
        <f t="shared" si="71"/>
        <v/>
      </c>
      <c r="AC191" s="2" t="str" cm="1">
        <f t="array" ref="AC191">IFERROR(_xlfn.IFS(IF(AND(LEN(I191)=0,ISBLANK(I191)=FALSE),"",ISNUMBER(SEARCH(I191,H191))),"City/Postal Code/Country Found in Address",IF(AND(LEN(K191)=0,ISBLANK(K191)=FALSE),"",ISNUMBER(SEARCH(K191,H191))),"City/Postal Code/Country Found in Address",IF(AND(LEN(L191)=0,ISBLANK(L191)=FALSE),"",ISNUMBER(SEARCH(", "&amp;L191,H191))),"City/Postal Code/Country Found in Address",IF(AND(LEN(J191)=0,ISBLANK(J191)=FALSE),"",ISNUMBER(SEARCH(", "&amp;J191,H191))),"City/Postal Code/Country Found in Address",IF(AND(LEN(L191)=0,ISBLANK(L191)=FALSE),"",ISNUMBER(SEARCH(","&amp;L191,H191))),"City/Postal Code/Country Found in Address",IF(AND(LEN(J191)=0,ISBLANK(J191)=FALSE),"",ISNUMBER(SEARCH(","&amp;J191,H191))),"City/Postal Code/Country Found in Address"),"")</f>
        <v/>
      </c>
      <c r="AD191" s="2" t="str">
        <f t="shared" si="72"/>
        <v/>
      </c>
      <c r="AE191" s="2" t="str" cm="1">
        <f t="array" ref="AE191">IFERROR(IF(VLOOKUP(LEFT(M191,MIN(SEARCH({1,2,3,4,5,6,7,8,9,0},M191&amp;{1,2,3,4,5,6,7,8,9,0}))-1),Country_Codes!$N:$N,1,0)&gt;0,"PO Number may be incorrect",""),"")</f>
        <v/>
      </c>
      <c r="AF191" s="2" t="str">
        <f t="shared" si="73"/>
        <v/>
      </c>
      <c r="AG191" s="2" t="str">
        <f t="shared" si="74"/>
        <v/>
      </c>
      <c r="AH191" s="2" t="str">
        <f t="shared" si="75"/>
        <v/>
      </c>
      <c r="AI191" s="2" t="str" cm="1">
        <f t="array" ref="AI191">IF(G191="","",_xlfn.IFNA(_xlfn.IFS(L191=VLOOKUP(L191,Country_Codes!$M:$M,1,0)=TRUE,""),"Please check the country code"))</f>
        <v/>
      </c>
      <c r="AJ191" s="2" t="str">
        <f t="shared" si="76"/>
        <v/>
      </c>
      <c r="AK191" s="2"/>
      <c r="AM191" s="39">
        <f t="shared" si="77"/>
        <v>0</v>
      </c>
      <c r="AN191" s="39">
        <f t="shared" si="78"/>
        <v>0</v>
      </c>
      <c r="AO191" s="39">
        <f t="shared" si="79"/>
        <v>0</v>
      </c>
      <c r="AP191" s="39">
        <f t="shared" si="80"/>
        <v>0</v>
      </c>
      <c r="AQ191" s="39">
        <f t="shared" si="81"/>
        <v>0</v>
      </c>
      <c r="AV191" s="41">
        <v>45654</v>
      </c>
    </row>
    <row r="192" spans="1:48" ht="15.75" x14ac:dyDescent="0.25">
      <c r="A192" s="40">
        <v>46122</v>
      </c>
      <c r="B192" s="11" t="s">
        <v>475</v>
      </c>
      <c r="C192" s="11" t="s">
        <v>12</v>
      </c>
      <c r="D192" s="11" t="s">
        <v>2507</v>
      </c>
      <c r="E192" s="11" t="s">
        <v>823</v>
      </c>
      <c r="F192" s="11" t="s">
        <v>488</v>
      </c>
      <c r="G192" s="11" t="s">
        <v>493</v>
      </c>
      <c r="H192" s="11" t="s">
        <v>2508</v>
      </c>
      <c r="I192" s="11" t="s">
        <v>2509</v>
      </c>
      <c r="J192" s="11"/>
      <c r="K192" s="11" t="s">
        <v>2510</v>
      </c>
      <c r="L192" s="11" t="s">
        <v>46</v>
      </c>
      <c r="M192" s="11" t="s">
        <v>2511</v>
      </c>
      <c r="N192" s="11"/>
      <c r="O192" s="11" t="s">
        <v>1328</v>
      </c>
      <c r="P192" s="11" t="s">
        <v>2512</v>
      </c>
      <c r="Q192" s="7"/>
      <c r="R192" s="2" t="str">
        <f t="shared" si="66"/>
        <v>Unique Record</v>
      </c>
      <c r="S192" s="2" t="str">
        <f t="shared" si="67"/>
        <v/>
      </c>
      <c r="T192" s="2" t="str">
        <f t="shared" si="68"/>
        <v/>
      </c>
      <c r="U192" s="2" t="str">
        <f t="shared" si="69"/>
        <v/>
      </c>
      <c r="V192" s="2" t="str">
        <f t="shared" si="70"/>
        <v/>
      </c>
      <c r="W192" s="2" t="str">
        <f t="shared" si="65"/>
        <v/>
      </c>
      <c r="X192" s="2" t="str" cm="1">
        <f t="array" ref="X192">IF((SUMPRODUCT(--ISNUMBER(SEARCH({"!","@","#","$","%","^","&amp;","~*","(",")","_","+","=","{","}","[","]","|","\",":",";","'","""","&lt;","&gt;",",",".","~?","/","~~","`"}, I192)))&gt;0)=TRUE,"Special Characters Found in City","")</f>
        <v/>
      </c>
      <c r="Y192" s="2" t="str" cm="1">
        <f t="array" ref="Y192">IF((SUMPRODUCT(--ISNUMBER(SEARCH({"!","@","#","$","%","^","~*","(",")","_","+","=","{","}","[","]","|","\",":",";","'","""","&lt;","&gt;","~?","/","~~","`"},F192)))&gt;0)=TRUE,"Special Characters Found in Account field","")</f>
        <v/>
      </c>
      <c r="Z192" s="2" t="str" cm="1">
        <f t="array" ref="Z192">IF(SUM(--ISNUMBER(SEARCH({1,2,3,4,5,6,7,8,9,0},MID(H192,(SEARCH(" E ",H192)-1),1))))+SUM(--ISNUMBER(SEARCH({1,2,3,4,5,6,7,8,9,0},MID(H192,(SEARCH(" E ",H192)+3),1))))=2,"",IF(SUM(--ISNUMBER(SEARCH({"Parte E","Apoquindo N"},H192)))&gt;0,"",IF(OR(RIGHT(H192,3)=" NE",RIGHT(H192,3)=" NW",RIGHT(H192,3)=" SW",RIGHT(H192,3)=" SE",RIGHT(H192,2)=" N",RIGHT(H192,2)=" E",RIGHT(H192,2)=" W",RIGHT(H192,2)=" S",LEFT(H192,3)="NE ",LEFT(H192,3)="NW ",LEFT(H192,3)="SW ",LEFT(H192,3)="SE ",LEFT(H192,2)="N ",LEFT(H192,2)="E ",LEFT(H192,2)="W ",LEFT(H192,2)="S "),"Directional Check",IF(SUM(--ISNUMBER(SEARCH({" N "," E "," W "," S "," NE "," NW "," SW "," SE ","N.E","N.W","S.W","S.E","E.","N.","S.","W."},H192)))&gt;0,"Directional Check",IF(SUM(--ISNUMBER(SEARCH({1,2,3,4,5,6,7,8,9,0},MID(H192,(SEARCH("nd ",H192)-1),1))))+SUM(--ISNUMBER(SEARCH({1,2,3,4,5,6,7,8,9,0},MID(H192,(SEARCH("rd ",H192)-1),1)))+SUM(--ISNUMBER(SEARCH({1,2,3,4,5,6,7,8,9,0},MID(H192,(SEARCH("st ",H192)-1),1))))+SUM(--ISNUMBER(SEARCH({1,2,3,4,5,6,7,8,9,0},MID(H192,(SEARCH("th ",H192)-1),1)))))&gt;0,"","")))))</f>
        <v/>
      </c>
      <c r="AA192" s="2" t="str">
        <f>IF(IF(L192="US",IFERROR(VLOOKUP(J192,Country_Codes!$B:$B,1,0)=J192,"US State Code Error"),IF(L192="CA",IFERROR(VLOOKUP(J192,Country_Codes!$E:$E,1,0)=J192,"Canada State Code Error"),IF(L192="BR",IFERROR(VLOOKUP(J192,Country_Codes!$H:$H,1,0)=J192,"Brazil State Code Error"),IF(L192="AU",IFERROR(VLOOKUP(J192,Country_Codes!$K:$K,1,0)=J192,"Australia State Code Error"),""))))=TRUE,"",IF(L192="US",IFERROR(VLOOKUP(J192,Country_Codes!$B:$B,1,0)=J192,"US State Code Error"),IF(L192="CA",IFERROR(VLOOKUP(J192,Country_Codes!$E:$E,1,0)=J192,"Canada State Code Error"),IF(L192="BR",IFERROR(VLOOKUP(J192,Country_Codes!$H:$H,1,0)=J192,"Brazil State Code Error"),IF(L192="AU",IFERROR(VLOOKUP(J192,Country_Codes!$K:$K,1,0)=J192,"Australia State Code Error"),"")))))</f>
        <v/>
      </c>
      <c r="AB192" s="2" t="str">
        <f t="shared" si="71"/>
        <v/>
      </c>
      <c r="AC192" s="2" t="str" cm="1">
        <f t="array" ref="AC192">IFERROR(_xlfn.IFS(IF(AND(LEN(I192)=0,ISBLANK(I192)=FALSE),"",ISNUMBER(SEARCH(I192,H192))),"City/Postal Code/Country Found in Address",IF(AND(LEN(K192)=0,ISBLANK(K192)=FALSE),"",ISNUMBER(SEARCH(K192,H192))),"City/Postal Code/Country Found in Address",IF(AND(LEN(L192)=0,ISBLANK(L192)=FALSE),"",ISNUMBER(SEARCH(", "&amp;L192,H192))),"City/Postal Code/Country Found in Address",IF(AND(LEN(J192)=0,ISBLANK(J192)=FALSE),"",ISNUMBER(SEARCH(", "&amp;J192,H192))),"City/Postal Code/Country Found in Address",IF(AND(LEN(L192)=0,ISBLANK(L192)=FALSE),"",ISNUMBER(SEARCH(","&amp;L192,H192))),"City/Postal Code/Country Found in Address",IF(AND(LEN(J192)=0,ISBLANK(J192)=FALSE),"",ISNUMBER(SEARCH(","&amp;J192,H192))),"City/Postal Code/Country Found in Address"),"")</f>
        <v/>
      </c>
      <c r="AD192" s="2" t="str">
        <f t="shared" si="72"/>
        <v/>
      </c>
      <c r="AE192" s="2" t="str" cm="1">
        <f t="array" ref="AE192">IFERROR(IF(VLOOKUP(LEFT(M192,MIN(SEARCH({1,2,3,4,5,6,7,8,9,0},M192&amp;{1,2,3,4,5,6,7,8,9,0}))-1),Country_Codes!$N:$N,1,0)&gt;0,"PO Number may be incorrect",""),"")</f>
        <v/>
      </c>
      <c r="AF192" s="2" t="str">
        <f t="shared" si="73"/>
        <v/>
      </c>
      <c r="AG192" s="2" t="str">
        <f t="shared" si="74"/>
        <v/>
      </c>
      <c r="AH192" s="2" t="str">
        <f t="shared" si="75"/>
        <v/>
      </c>
      <c r="AI192" s="2" t="str" cm="1">
        <f t="array" ref="AI192">IF(G192="","",_xlfn.IFNA(_xlfn.IFS(L192=VLOOKUP(L192,Country_Codes!$M:$M,1,0)=TRUE,""),"Please check the country code"))</f>
        <v/>
      </c>
      <c r="AJ192" s="2" t="str">
        <f t="shared" si="76"/>
        <v/>
      </c>
      <c r="AK192" s="2"/>
      <c r="AM192" s="39">
        <f t="shared" si="77"/>
        <v>0</v>
      </c>
      <c r="AN192" s="39">
        <f t="shared" si="78"/>
        <v>0</v>
      </c>
      <c r="AO192" s="39">
        <f t="shared" si="79"/>
        <v>0</v>
      </c>
      <c r="AP192" s="39">
        <f t="shared" si="80"/>
        <v>0</v>
      </c>
      <c r="AQ192" s="39">
        <f t="shared" si="81"/>
        <v>0</v>
      </c>
      <c r="AV192" s="41">
        <v>45655</v>
      </c>
    </row>
    <row r="193" spans="1:48" ht="15.75" x14ac:dyDescent="0.25">
      <c r="A193" s="40">
        <v>46039</v>
      </c>
      <c r="B193" s="11" t="s">
        <v>475</v>
      </c>
      <c r="C193" s="11" t="s">
        <v>11</v>
      </c>
      <c r="D193" s="11" t="s">
        <v>2513</v>
      </c>
      <c r="E193" s="11" t="s">
        <v>2514</v>
      </c>
      <c r="F193" s="11" t="s">
        <v>594</v>
      </c>
      <c r="G193" s="11" t="s">
        <v>493</v>
      </c>
      <c r="H193" s="11" t="s">
        <v>2515</v>
      </c>
      <c r="I193" s="11" t="s">
        <v>2516</v>
      </c>
      <c r="J193" s="11" t="s">
        <v>39</v>
      </c>
      <c r="K193" s="11" t="s">
        <v>2517</v>
      </c>
      <c r="L193" s="11" t="s">
        <v>33</v>
      </c>
      <c r="M193" s="11" t="s">
        <v>2518</v>
      </c>
      <c r="N193" s="11"/>
      <c r="O193" s="11" t="s">
        <v>2519</v>
      </c>
      <c r="P193" s="11" t="s">
        <v>2520</v>
      </c>
      <c r="Q193" s="7"/>
      <c r="R193" s="2" t="str">
        <f t="shared" si="66"/>
        <v/>
      </c>
      <c r="S193" s="2" t="str">
        <f t="shared" si="67"/>
        <v/>
      </c>
      <c r="T193" s="2" t="str">
        <f t="shared" si="68"/>
        <v/>
      </c>
      <c r="U193" s="2" t="str">
        <f t="shared" si="69"/>
        <v/>
      </c>
      <c r="V193" s="2" t="str">
        <f t="shared" si="70"/>
        <v/>
      </c>
      <c r="W193" s="2" t="str">
        <f t="shared" si="65"/>
        <v/>
      </c>
      <c r="X193" s="2" t="str" cm="1">
        <f t="array" ref="X193">IF((SUMPRODUCT(--ISNUMBER(SEARCH({"!","@","#","$","%","^","&amp;","~*","(",")","_","+","=","{","}","[","]","|","\",":",";","'","""","&lt;","&gt;",",",".","~?","/","~~","`"}, I193)))&gt;0)=TRUE,"Special Characters Found in City","")</f>
        <v/>
      </c>
      <c r="Y193" s="2" t="str" cm="1">
        <f t="array" ref="Y193">IF((SUMPRODUCT(--ISNUMBER(SEARCH({"!","@","#","$","%","^","~*","(",")","_","+","=","{","}","[","]","|","\",":",";","'","""","&lt;","&gt;","~?","/","~~","`"},F193)))&gt;0)=TRUE,"Special Characters Found in Account field","")</f>
        <v/>
      </c>
      <c r="Z193" s="2" t="str" cm="1">
        <f t="array" ref="Z193">IF(SUM(--ISNUMBER(SEARCH({1,2,3,4,5,6,7,8,9,0},MID(H193,(SEARCH(" E ",H193)-1),1))))+SUM(--ISNUMBER(SEARCH({1,2,3,4,5,6,7,8,9,0},MID(H193,(SEARCH(" E ",H193)+3),1))))=2,"",IF(SUM(--ISNUMBER(SEARCH({"Parte E","Apoquindo N"},H193)))&gt;0,"",IF(OR(RIGHT(H193,3)=" NE",RIGHT(H193,3)=" NW",RIGHT(H193,3)=" SW",RIGHT(H193,3)=" SE",RIGHT(H193,2)=" N",RIGHT(H193,2)=" E",RIGHT(H193,2)=" W",RIGHT(H193,2)=" S",LEFT(H193,3)="NE ",LEFT(H193,3)="NW ",LEFT(H193,3)="SW ",LEFT(H193,3)="SE ",LEFT(H193,2)="N ",LEFT(H193,2)="E ",LEFT(H193,2)="W ",LEFT(H193,2)="S "),"Directional Check",IF(SUM(--ISNUMBER(SEARCH({" N "," E "," W "," S "," NE "," NW "," SW "," SE ","N.E","N.W","S.W","S.E","E.","N.","S.","W."},H193)))&gt;0,"Directional Check",IF(SUM(--ISNUMBER(SEARCH({1,2,3,4,5,6,7,8,9,0},MID(H193,(SEARCH("nd ",H193)-1),1))))+SUM(--ISNUMBER(SEARCH({1,2,3,4,5,6,7,8,9,0},MID(H193,(SEARCH("rd ",H193)-1),1)))+SUM(--ISNUMBER(SEARCH({1,2,3,4,5,6,7,8,9,0},MID(H193,(SEARCH("st ",H193)-1),1))))+SUM(--ISNUMBER(SEARCH({1,2,3,4,5,6,7,8,9,0},MID(H193,(SEARCH("th ",H193)-1),1)))))&gt;0,"","")))))</f>
        <v/>
      </c>
      <c r="AA193" s="2" t="str">
        <f>IF(IF(L193="US",IFERROR(VLOOKUP(J193,Country_Codes!$B:$B,1,0)=J193,"US State Code Error"),IF(L193="CA",IFERROR(VLOOKUP(J193,Country_Codes!$E:$E,1,0)=J193,"Canada State Code Error"),IF(L193="BR",IFERROR(VLOOKUP(J193,Country_Codes!$H:$H,1,0)=J193,"Brazil State Code Error"),IF(L193="AU",IFERROR(VLOOKUP(J193,Country_Codes!$K:$K,1,0)=J193,"Australia State Code Error"),""))))=TRUE,"",IF(L193="US",IFERROR(VLOOKUP(J193,Country_Codes!$B:$B,1,0)=J193,"US State Code Error"),IF(L193="CA",IFERROR(VLOOKUP(J193,Country_Codes!$E:$E,1,0)=J193,"Canada State Code Error"),IF(L193="BR",IFERROR(VLOOKUP(J193,Country_Codes!$H:$H,1,0)=J193,"Brazil State Code Error"),IF(L193="AU",IFERROR(VLOOKUP(J193,Country_Codes!$K:$K,1,0)=J193,"Australia State Code Error"),"")))))</f>
        <v/>
      </c>
      <c r="AB193" s="2" t="str">
        <f t="shared" si="71"/>
        <v/>
      </c>
      <c r="AC193" s="2" t="str" cm="1">
        <f t="array" ref="AC193">IFERROR(_xlfn.IFS(IF(AND(LEN(I193)=0,ISBLANK(I193)=FALSE),"",ISNUMBER(SEARCH(I193,H193))),"City/Postal Code/Country Found in Address",IF(AND(LEN(K193)=0,ISBLANK(K193)=FALSE),"",ISNUMBER(SEARCH(K193,H193))),"City/Postal Code/Country Found in Address",IF(AND(LEN(L193)=0,ISBLANK(L193)=FALSE),"",ISNUMBER(SEARCH(", "&amp;L193,H193))),"City/Postal Code/Country Found in Address",IF(AND(LEN(J193)=0,ISBLANK(J193)=FALSE),"",ISNUMBER(SEARCH(", "&amp;J193,H193))),"City/Postal Code/Country Found in Address",IF(AND(LEN(L193)=0,ISBLANK(L193)=FALSE),"",ISNUMBER(SEARCH(","&amp;L193,H193))),"City/Postal Code/Country Found in Address",IF(AND(LEN(J193)=0,ISBLANK(J193)=FALSE),"",ISNUMBER(SEARCH(","&amp;J193,H193))),"City/Postal Code/Country Found in Address"),"")</f>
        <v/>
      </c>
      <c r="AD193" s="2" t="str">
        <f t="shared" si="72"/>
        <v/>
      </c>
      <c r="AE193" s="2" t="str" cm="1">
        <f t="array" ref="AE193">IFERROR(IF(VLOOKUP(LEFT(M193,MIN(SEARCH({1,2,3,4,5,6,7,8,9,0},M193&amp;{1,2,3,4,5,6,7,8,9,0}))-1),Country_Codes!$N:$N,1,0)&gt;0,"PO Number may be incorrect",""),"")</f>
        <v/>
      </c>
      <c r="AF193" s="2" t="str">
        <f t="shared" si="73"/>
        <v/>
      </c>
      <c r="AG193" s="2" t="str">
        <f t="shared" si="74"/>
        <v/>
      </c>
      <c r="AH193" s="2" t="str">
        <f t="shared" si="75"/>
        <v/>
      </c>
      <c r="AI193" s="2" t="str" cm="1">
        <f t="array" ref="AI193">IF(G193="","",_xlfn.IFNA(_xlfn.IFS(L193=VLOOKUP(L193,Country_Codes!$M:$M,1,0)=TRUE,""),"Please check the country code"))</f>
        <v/>
      </c>
      <c r="AJ193" s="2" t="str">
        <f t="shared" si="76"/>
        <v/>
      </c>
      <c r="AK193" s="2"/>
      <c r="AM193" s="39">
        <f t="shared" si="77"/>
        <v>0</v>
      </c>
      <c r="AN193" s="39">
        <f t="shared" si="78"/>
        <v>0</v>
      </c>
      <c r="AO193" s="39">
        <f t="shared" si="79"/>
        <v>0</v>
      </c>
      <c r="AP193" s="39">
        <f t="shared" si="80"/>
        <v>0</v>
      </c>
      <c r="AQ193" s="39">
        <f t="shared" si="81"/>
        <v>0</v>
      </c>
      <c r="AV193" s="41">
        <v>45657</v>
      </c>
    </row>
    <row r="194" spans="1:48" ht="15.75" x14ac:dyDescent="0.25">
      <c r="A194" s="40">
        <v>45492</v>
      </c>
      <c r="B194" s="11" t="s">
        <v>473</v>
      </c>
      <c r="C194" s="11" t="s">
        <v>11</v>
      </c>
      <c r="D194" s="11" t="s">
        <v>2521</v>
      </c>
      <c r="E194" s="11" t="s">
        <v>2522</v>
      </c>
      <c r="F194" s="11" t="s">
        <v>581</v>
      </c>
      <c r="G194" s="11" t="s">
        <v>498</v>
      </c>
      <c r="H194" s="11" t="s">
        <v>2523</v>
      </c>
      <c r="I194" s="11" t="s">
        <v>2524</v>
      </c>
      <c r="J194" s="11"/>
      <c r="K194" s="11" t="s">
        <v>2525</v>
      </c>
      <c r="L194" s="11" t="s">
        <v>46</v>
      </c>
      <c r="M194" s="11" t="s">
        <v>1852</v>
      </c>
      <c r="N194" s="11"/>
      <c r="O194" s="11" t="s">
        <v>2526</v>
      </c>
      <c r="P194" s="11" t="s">
        <v>2527</v>
      </c>
      <c r="Q194" s="7"/>
      <c r="R194" s="2" t="str">
        <f t="shared" si="66"/>
        <v>Unique Record</v>
      </c>
      <c r="S194" s="2" t="str">
        <f t="shared" si="67"/>
        <v/>
      </c>
      <c r="T194" s="2" t="str">
        <f t="shared" si="68"/>
        <v/>
      </c>
      <c r="U194" s="2" t="str">
        <f t="shared" si="69"/>
        <v/>
      </c>
      <c r="V194" s="2" t="str">
        <f t="shared" si="70"/>
        <v/>
      </c>
      <c r="W194" s="2" t="str">
        <f t="shared" si="65"/>
        <v/>
      </c>
      <c r="X194" s="2" t="str" cm="1">
        <f t="array" ref="X194">IF((SUMPRODUCT(--ISNUMBER(SEARCH({"!","@","#","$","%","^","&amp;","~*","(",")","_","+","=","{","}","[","]","|","\",":",";","'","""","&lt;","&gt;",",",".","~?","/","~~","`"}, I194)))&gt;0)=TRUE,"Special Characters Found in City","")</f>
        <v/>
      </c>
      <c r="Y194" s="2" t="str" cm="1">
        <f t="array" ref="Y194">IF((SUMPRODUCT(--ISNUMBER(SEARCH({"!","@","#","$","%","^","~*","(",")","_","+","=","{","}","[","]","|","\",":",";","'","""","&lt;","&gt;","~?","/","~~","`"},F194)))&gt;0)=TRUE,"Special Characters Found in Account field","")</f>
        <v/>
      </c>
      <c r="Z194" s="2" t="str" cm="1">
        <f t="array" ref="Z194">IF(SUM(--ISNUMBER(SEARCH({1,2,3,4,5,6,7,8,9,0},MID(H194,(SEARCH(" E ",H194)-1),1))))+SUM(--ISNUMBER(SEARCH({1,2,3,4,5,6,7,8,9,0},MID(H194,(SEARCH(" E ",H194)+3),1))))=2,"",IF(SUM(--ISNUMBER(SEARCH({"Parte E","Apoquindo N"},H194)))&gt;0,"",IF(OR(RIGHT(H194,3)=" NE",RIGHT(H194,3)=" NW",RIGHT(H194,3)=" SW",RIGHT(H194,3)=" SE",RIGHT(H194,2)=" N",RIGHT(H194,2)=" E",RIGHT(H194,2)=" W",RIGHT(H194,2)=" S",LEFT(H194,3)="NE ",LEFT(H194,3)="NW ",LEFT(H194,3)="SW ",LEFT(H194,3)="SE ",LEFT(H194,2)="N ",LEFT(H194,2)="E ",LEFT(H194,2)="W ",LEFT(H194,2)="S "),"Directional Check",IF(SUM(--ISNUMBER(SEARCH({" N "," E "," W "," S "," NE "," NW "," SW "," SE ","N.E","N.W","S.W","S.E","E.","N.","S.","W."},H194)))&gt;0,"Directional Check",IF(SUM(--ISNUMBER(SEARCH({1,2,3,4,5,6,7,8,9,0},MID(H194,(SEARCH("nd ",H194)-1),1))))+SUM(--ISNUMBER(SEARCH({1,2,3,4,5,6,7,8,9,0},MID(H194,(SEARCH("rd ",H194)-1),1)))+SUM(--ISNUMBER(SEARCH({1,2,3,4,5,6,7,8,9,0},MID(H194,(SEARCH("st ",H194)-1),1))))+SUM(--ISNUMBER(SEARCH({1,2,3,4,5,6,7,8,9,0},MID(H194,(SEARCH("th ",H194)-1),1)))))&gt;0,"","")))))</f>
        <v/>
      </c>
      <c r="AA194" s="2" t="str">
        <f>IF(IF(L194="US",IFERROR(VLOOKUP(J194,Country_Codes!$B:$B,1,0)=J194,"US State Code Error"),IF(L194="CA",IFERROR(VLOOKUP(J194,Country_Codes!$E:$E,1,0)=J194,"Canada State Code Error"),IF(L194="BR",IFERROR(VLOOKUP(J194,Country_Codes!$H:$H,1,0)=J194,"Brazil State Code Error"),IF(L194="AU",IFERROR(VLOOKUP(J194,Country_Codes!$K:$K,1,0)=J194,"Australia State Code Error"),""))))=TRUE,"",IF(L194="US",IFERROR(VLOOKUP(J194,Country_Codes!$B:$B,1,0)=J194,"US State Code Error"),IF(L194="CA",IFERROR(VLOOKUP(J194,Country_Codes!$E:$E,1,0)=J194,"Canada State Code Error"),IF(L194="BR",IFERROR(VLOOKUP(J194,Country_Codes!$H:$H,1,0)=J194,"Brazil State Code Error"),IF(L194="AU",IFERROR(VLOOKUP(J194,Country_Codes!$K:$K,1,0)=J194,"Australia State Code Error"),"")))))</f>
        <v/>
      </c>
      <c r="AB194" s="2" t="str">
        <f t="shared" si="71"/>
        <v/>
      </c>
      <c r="AC194" s="2" t="str" cm="1">
        <f t="array" ref="AC194">IFERROR(_xlfn.IFS(IF(AND(LEN(I194)=0,ISBLANK(I194)=FALSE),"",ISNUMBER(SEARCH(I194,H194))),"City/Postal Code/Country Found in Address",IF(AND(LEN(K194)=0,ISBLANK(K194)=FALSE),"",ISNUMBER(SEARCH(K194,H194))),"City/Postal Code/Country Found in Address",IF(AND(LEN(L194)=0,ISBLANK(L194)=FALSE),"",ISNUMBER(SEARCH(", "&amp;L194,H194))),"City/Postal Code/Country Found in Address",IF(AND(LEN(J194)=0,ISBLANK(J194)=FALSE),"",ISNUMBER(SEARCH(", "&amp;J194,H194))),"City/Postal Code/Country Found in Address",IF(AND(LEN(L194)=0,ISBLANK(L194)=FALSE),"",ISNUMBER(SEARCH(","&amp;L194,H194))),"City/Postal Code/Country Found in Address",IF(AND(LEN(J194)=0,ISBLANK(J194)=FALSE),"",ISNUMBER(SEARCH(","&amp;J194,H194))),"City/Postal Code/Country Found in Address"),"")</f>
        <v/>
      </c>
      <c r="AD194" s="2" t="str">
        <f t="shared" si="72"/>
        <v/>
      </c>
      <c r="AE194" s="2" t="str" cm="1">
        <f t="array" ref="AE194">IFERROR(IF(VLOOKUP(LEFT(M194,MIN(SEARCH({1,2,3,4,5,6,7,8,9,0},M194&amp;{1,2,3,4,5,6,7,8,9,0}))-1),Country_Codes!$N:$N,1,0)&gt;0,"PO Number may be incorrect",""),"")</f>
        <v/>
      </c>
      <c r="AF194" s="2" t="str">
        <f t="shared" si="73"/>
        <v/>
      </c>
      <c r="AG194" s="2" t="str">
        <f t="shared" si="74"/>
        <v/>
      </c>
      <c r="AH194" s="2" t="str">
        <f t="shared" si="75"/>
        <v/>
      </c>
      <c r="AI194" s="2" t="str" cm="1">
        <f t="array" ref="AI194">IF(G194="","",_xlfn.IFNA(_xlfn.IFS(L194=VLOOKUP(L194,Country_Codes!$M:$M,1,0)=TRUE,""),"Please check the country code"))</f>
        <v/>
      </c>
      <c r="AJ194" s="2" t="str">
        <f t="shared" si="76"/>
        <v/>
      </c>
      <c r="AK194" s="2"/>
      <c r="AM194" s="39">
        <f t="shared" si="77"/>
        <v>0</v>
      </c>
      <c r="AN194" s="39">
        <f t="shared" si="78"/>
        <v>0</v>
      </c>
      <c r="AO194" s="39">
        <f t="shared" si="79"/>
        <v>0</v>
      </c>
      <c r="AP194" s="39">
        <f t="shared" si="80"/>
        <v>0</v>
      </c>
      <c r="AQ194" s="39">
        <f t="shared" si="81"/>
        <v>0</v>
      </c>
      <c r="AV194" s="41">
        <v>45658</v>
      </c>
    </row>
    <row r="195" spans="1:48" ht="15.75" x14ac:dyDescent="0.25">
      <c r="A195" s="40">
        <v>45974</v>
      </c>
      <c r="B195" s="11" t="s">
        <v>475</v>
      </c>
      <c r="C195" s="11" t="s">
        <v>11</v>
      </c>
      <c r="D195" s="11" t="s">
        <v>2528</v>
      </c>
      <c r="E195" s="11" t="s">
        <v>2529</v>
      </c>
      <c r="F195" s="11" t="s">
        <v>677</v>
      </c>
      <c r="G195" s="11" t="s">
        <v>599</v>
      </c>
      <c r="H195" s="11" t="s">
        <v>2530</v>
      </c>
      <c r="I195" s="11" t="s">
        <v>2531</v>
      </c>
      <c r="J195" s="11" t="s">
        <v>100</v>
      </c>
      <c r="K195" s="11" t="s">
        <v>2532</v>
      </c>
      <c r="L195" s="11" t="s">
        <v>33</v>
      </c>
      <c r="M195" s="11" t="s">
        <v>750</v>
      </c>
      <c r="N195" s="11"/>
      <c r="O195" s="11" t="s">
        <v>1340</v>
      </c>
      <c r="P195" s="11" t="s">
        <v>2533</v>
      </c>
      <c r="Q195" s="7"/>
      <c r="R195" s="2" t="str">
        <f t="shared" si="66"/>
        <v>Unique Record</v>
      </c>
      <c r="S195" s="2" t="str">
        <f t="shared" si="67"/>
        <v/>
      </c>
      <c r="T195" s="2" t="str">
        <f t="shared" si="68"/>
        <v/>
      </c>
      <c r="U195" s="2" t="str">
        <f t="shared" si="69"/>
        <v/>
      </c>
      <c r="V195" s="2" t="str">
        <f t="shared" si="70"/>
        <v/>
      </c>
      <c r="W195" s="2" t="str">
        <f t="shared" si="65"/>
        <v/>
      </c>
      <c r="X195" s="2" t="str" cm="1">
        <f t="array" ref="X195">IF((SUMPRODUCT(--ISNUMBER(SEARCH({"!","@","#","$","%","^","&amp;","~*","(",")","_","+","=","{","}","[","]","|","\",":",";","'","""","&lt;","&gt;",",",".","~?","/","~~","`"}, I195)))&gt;0)=TRUE,"Special Characters Found in City","")</f>
        <v/>
      </c>
      <c r="Y195" s="2" t="str" cm="1">
        <f t="array" ref="Y195">IF((SUMPRODUCT(--ISNUMBER(SEARCH({"!","@","#","$","%","^","~*","(",")","_","+","=","{","}","[","]","|","\",":",";","'","""","&lt;","&gt;","~?","/","~~","`"},F195)))&gt;0)=TRUE,"Special Characters Found in Account field","")</f>
        <v/>
      </c>
      <c r="Z195" s="2" t="str" cm="1">
        <f t="array" ref="Z195">IF(SUM(--ISNUMBER(SEARCH({1,2,3,4,5,6,7,8,9,0},MID(H195,(SEARCH(" E ",H195)-1),1))))+SUM(--ISNUMBER(SEARCH({1,2,3,4,5,6,7,8,9,0},MID(H195,(SEARCH(" E ",H195)+3),1))))=2,"",IF(SUM(--ISNUMBER(SEARCH({"Parte E","Apoquindo N"},H195)))&gt;0,"",IF(OR(RIGHT(H195,3)=" NE",RIGHT(H195,3)=" NW",RIGHT(H195,3)=" SW",RIGHT(H195,3)=" SE",RIGHT(H195,2)=" N",RIGHT(H195,2)=" E",RIGHT(H195,2)=" W",RIGHT(H195,2)=" S",LEFT(H195,3)="NE ",LEFT(H195,3)="NW ",LEFT(H195,3)="SW ",LEFT(H195,3)="SE ",LEFT(H195,2)="N ",LEFT(H195,2)="E ",LEFT(H195,2)="W ",LEFT(H195,2)="S "),"Directional Check",IF(SUM(--ISNUMBER(SEARCH({" N "," E "," W "," S "," NE "," NW "," SW "," SE ","N.E","N.W","S.W","S.E","E.","N.","S.","W."},H195)))&gt;0,"Directional Check",IF(SUM(--ISNUMBER(SEARCH({1,2,3,4,5,6,7,8,9,0},MID(H195,(SEARCH("nd ",H195)-1),1))))+SUM(--ISNUMBER(SEARCH({1,2,3,4,5,6,7,8,9,0},MID(H195,(SEARCH("rd ",H195)-1),1)))+SUM(--ISNUMBER(SEARCH({1,2,3,4,5,6,7,8,9,0},MID(H195,(SEARCH("st ",H195)-1),1))))+SUM(--ISNUMBER(SEARCH({1,2,3,4,5,6,7,8,9,0},MID(H195,(SEARCH("th ",H195)-1),1)))))&gt;0,"","")))))</f>
        <v/>
      </c>
      <c r="AA195" s="2" t="str">
        <f>IF(IF(L195="US",IFERROR(VLOOKUP(J195,Country_Codes!$B:$B,1,0)=J195,"US State Code Error"),IF(L195="CA",IFERROR(VLOOKUP(J195,Country_Codes!$E:$E,1,0)=J195,"Canada State Code Error"),IF(L195="BR",IFERROR(VLOOKUP(J195,Country_Codes!$H:$H,1,0)=J195,"Brazil State Code Error"),IF(L195="AU",IFERROR(VLOOKUP(J195,Country_Codes!$K:$K,1,0)=J195,"Australia State Code Error"),""))))=TRUE,"",IF(L195="US",IFERROR(VLOOKUP(J195,Country_Codes!$B:$B,1,0)=J195,"US State Code Error"),IF(L195="CA",IFERROR(VLOOKUP(J195,Country_Codes!$E:$E,1,0)=J195,"Canada State Code Error"),IF(L195="BR",IFERROR(VLOOKUP(J195,Country_Codes!$H:$H,1,0)=J195,"Brazil State Code Error"),IF(L195="AU",IFERROR(VLOOKUP(J195,Country_Codes!$K:$K,1,0)=J195,"Australia State Code Error"),"")))))</f>
        <v/>
      </c>
      <c r="AB195" s="2" t="str">
        <f t="shared" si="71"/>
        <v/>
      </c>
      <c r="AC195" s="2" t="str" cm="1">
        <f t="array" ref="AC195">IFERROR(_xlfn.IFS(IF(AND(LEN(I195)=0,ISBLANK(I195)=FALSE),"",ISNUMBER(SEARCH(I195,H195))),"City/Postal Code/Country Found in Address",IF(AND(LEN(K195)=0,ISBLANK(K195)=FALSE),"",ISNUMBER(SEARCH(K195,H195))),"City/Postal Code/Country Found in Address",IF(AND(LEN(L195)=0,ISBLANK(L195)=FALSE),"",ISNUMBER(SEARCH(", "&amp;L195,H195))),"City/Postal Code/Country Found in Address",IF(AND(LEN(J195)=0,ISBLANK(J195)=FALSE),"",ISNUMBER(SEARCH(", "&amp;J195,H195))),"City/Postal Code/Country Found in Address",IF(AND(LEN(L195)=0,ISBLANK(L195)=FALSE),"",ISNUMBER(SEARCH(","&amp;L195,H195))),"City/Postal Code/Country Found in Address",IF(AND(LEN(J195)=0,ISBLANK(J195)=FALSE),"",ISNUMBER(SEARCH(","&amp;J195,H195))),"City/Postal Code/Country Found in Address"),"")</f>
        <v/>
      </c>
      <c r="AD195" s="2" t="str">
        <f t="shared" si="72"/>
        <v/>
      </c>
      <c r="AE195" s="2" t="str" cm="1">
        <f t="array" ref="AE195">IFERROR(IF(VLOOKUP(LEFT(M195,MIN(SEARCH({1,2,3,4,5,6,7,8,9,0},M195&amp;{1,2,3,4,5,6,7,8,9,0}))-1),Country_Codes!$N:$N,1,0)&gt;0,"PO Number may be incorrect",""),"")</f>
        <v/>
      </c>
      <c r="AF195" s="2" t="str">
        <f t="shared" si="73"/>
        <v/>
      </c>
      <c r="AG195" s="2" t="str">
        <f t="shared" si="74"/>
        <v/>
      </c>
      <c r="AH195" s="2" t="str">
        <f t="shared" si="75"/>
        <v/>
      </c>
      <c r="AI195" s="2" t="str" cm="1">
        <f t="array" ref="AI195">IF(G195="","",_xlfn.IFNA(_xlfn.IFS(L195=VLOOKUP(L195,Country_Codes!$M:$M,1,0)=TRUE,""),"Please check the country code"))</f>
        <v/>
      </c>
      <c r="AJ195" s="2" t="str">
        <f t="shared" si="76"/>
        <v/>
      </c>
      <c r="AK195" s="2"/>
      <c r="AM195" s="39">
        <f t="shared" si="77"/>
        <v>0</v>
      </c>
      <c r="AN195" s="39">
        <f t="shared" si="78"/>
        <v>0</v>
      </c>
      <c r="AO195" s="39">
        <f t="shared" si="79"/>
        <v>0</v>
      </c>
      <c r="AP195" s="39">
        <f t="shared" si="80"/>
        <v>0</v>
      </c>
      <c r="AQ195" s="39">
        <f t="shared" si="81"/>
        <v>0</v>
      </c>
      <c r="AV195" s="41">
        <v>45659</v>
      </c>
    </row>
    <row r="196" spans="1:48" ht="15.75" x14ac:dyDescent="0.25">
      <c r="A196" s="40">
        <v>46113</v>
      </c>
      <c r="B196" s="11" t="s">
        <v>1581</v>
      </c>
      <c r="C196" s="11" t="s">
        <v>3</v>
      </c>
      <c r="D196" s="11" t="s">
        <v>2534</v>
      </c>
      <c r="E196" s="11" t="s">
        <v>2535</v>
      </c>
      <c r="F196" s="11" t="s">
        <v>677</v>
      </c>
      <c r="G196" s="11" t="s">
        <v>584</v>
      </c>
      <c r="H196" s="11" t="s">
        <v>2536</v>
      </c>
      <c r="I196" s="11" t="s">
        <v>2537</v>
      </c>
      <c r="J196" s="11" t="s">
        <v>147</v>
      </c>
      <c r="K196" s="11" t="s">
        <v>2538</v>
      </c>
      <c r="L196" s="11" t="s">
        <v>57</v>
      </c>
      <c r="M196" s="11" t="s">
        <v>1022</v>
      </c>
      <c r="N196" s="11"/>
      <c r="O196" s="11" t="s">
        <v>2539</v>
      </c>
      <c r="P196" s="11" t="s">
        <v>2540</v>
      </c>
      <c r="Q196" s="7"/>
      <c r="R196" s="2" t="str">
        <f t="shared" si="66"/>
        <v>Unique Record</v>
      </c>
      <c r="S196" s="2" t="str">
        <f t="shared" si="67"/>
        <v/>
      </c>
      <c r="T196" s="2" t="str">
        <f t="shared" si="68"/>
        <v/>
      </c>
      <c r="U196" s="2" t="str">
        <f t="shared" si="69"/>
        <v/>
      </c>
      <c r="V196" s="2" t="str">
        <f t="shared" si="70"/>
        <v/>
      </c>
      <c r="W196" s="2" t="str">
        <f t="shared" ref="W196:W259" si="82">IF(OR(ISNUMBER(SEARCH("East",I196)),ISNUMBER(SEARCH("West",I196)),ISNUMBER(SEARCH("North",I196)),ISNUMBER(SEARCH("South",I196))),"",IF(OR(ISNUMBER(SEARCH("St.",I196)),ISNUMBER(SEARCH("St ",I196))),"Check St in city field",IF(RIGHT(I196,1)=".","Dot found in city field","")))</f>
        <v/>
      </c>
      <c r="X196" s="2" t="str" cm="1">
        <f t="array" ref="X196">IF((SUMPRODUCT(--ISNUMBER(SEARCH({"!","@","#","$","%","^","&amp;","~*","(",")","_","+","=","{","}","[","]","|","\",":",";","'","""","&lt;","&gt;",",",".","~?","/","~~","`"}, I196)))&gt;0)=TRUE,"Special Characters Found in City","")</f>
        <v/>
      </c>
      <c r="Y196" s="2" t="str" cm="1">
        <f t="array" ref="Y196">IF((SUMPRODUCT(--ISNUMBER(SEARCH({"!","@","#","$","%","^","~*","(",")","_","+","=","{","}","[","]","|","\",":",";","'","""","&lt;","&gt;","~?","/","~~","`"},F196)))&gt;0)=TRUE,"Special Characters Found in Account field","")</f>
        <v/>
      </c>
      <c r="Z196" s="2" t="str" cm="1">
        <f t="array" ref="Z196">IF(SUM(--ISNUMBER(SEARCH({1,2,3,4,5,6,7,8,9,0},MID(H196,(SEARCH(" E ",H196)-1),1))))+SUM(--ISNUMBER(SEARCH({1,2,3,4,5,6,7,8,9,0},MID(H196,(SEARCH(" E ",H196)+3),1))))=2,"",IF(SUM(--ISNUMBER(SEARCH({"Parte E","Apoquindo N"},H196)))&gt;0,"",IF(OR(RIGHT(H196,3)=" NE",RIGHT(H196,3)=" NW",RIGHT(H196,3)=" SW",RIGHT(H196,3)=" SE",RIGHT(H196,2)=" N",RIGHT(H196,2)=" E",RIGHT(H196,2)=" W",RIGHT(H196,2)=" S",LEFT(H196,3)="NE ",LEFT(H196,3)="NW ",LEFT(H196,3)="SW ",LEFT(H196,3)="SE ",LEFT(H196,2)="N ",LEFT(H196,2)="E ",LEFT(H196,2)="W ",LEFT(H196,2)="S "),"Directional Check",IF(SUM(--ISNUMBER(SEARCH({" N "," E "," W "," S "," NE "," NW "," SW "," SE ","N.E","N.W","S.W","S.E","E.","N.","S.","W."},H196)))&gt;0,"Directional Check",IF(SUM(--ISNUMBER(SEARCH({1,2,3,4,5,6,7,8,9,0},MID(H196,(SEARCH("nd ",H196)-1),1))))+SUM(--ISNUMBER(SEARCH({1,2,3,4,5,6,7,8,9,0},MID(H196,(SEARCH("rd ",H196)-1),1)))+SUM(--ISNUMBER(SEARCH({1,2,3,4,5,6,7,8,9,0},MID(H196,(SEARCH("st ",H196)-1),1))))+SUM(--ISNUMBER(SEARCH({1,2,3,4,5,6,7,8,9,0},MID(H196,(SEARCH("th ",H196)-1),1)))))&gt;0,"","")))))</f>
        <v/>
      </c>
      <c r="AA196" s="2" t="str">
        <f>IF(IF(L196="US",IFERROR(VLOOKUP(J196,Country_Codes!$B:$B,1,0)=J196,"US State Code Error"),IF(L196="CA",IFERROR(VLOOKUP(J196,Country_Codes!$E:$E,1,0)=J196,"Canada State Code Error"),IF(L196="BR",IFERROR(VLOOKUP(J196,Country_Codes!$H:$H,1,0)=J196,"Brazil State Code Error"),IF(L196="AU",IFERROR(VLOOKUP(J196,Country_Codes!$K:$K,1,0)=J196,"Australia State Code Error"),""))))=TRUE,"",IF(L196="US",IFERROR(VLOOKUP(J196,Country_Codes!$B:$B,1,0)=J196,"US State Code Error"),IF(L196="CA",IFERROR(VLOOKUP(J196,Country_Codes!$E:$E,1,0)=J196,"Canada State Code Error"),IF(L196="BR",IFERROR(VLOOKUP(J196,Country_Codes!$H:$H,1,0)=J196,"Brazil State Code Error"),IF(L196="AU",IFERROR(VLOOKUP(J196,Country_Codes!$K:$K,1,0)=J196,"Australia State Code Error"),"")))))</f>
        <v/>
      </c>
      <c r="AB196" s="2" t="str">
        <f t="shared" si="71"/>
        <v/>
      </c>
      <c r="AC196" s="2" t="str" cm="1">
        <f t="array" ref="AC196">IFERROR(_xlfn.IFS(IF(AND(LEN(I196)=0,ISBLANK(I196)=FALSE),"",ISNUMBER(SEARCH(I196,H196))),"City/Postal Code/Country Found in Address",IF(AND(LEN(K196)=0,ISBLANK(K196)=FALSE),"",ISNUMBER(SEARCH(K196,H196))),"City/Postal Code/Country Found in Address",IF(AND(LEN(L196)=0,ISBLANK(L196)=FALSE),"",ISNUMBER(SEARCH(", "&amp;L196,H196))),"City/Postal Code/Country Found in Address",IF(AND(LEN(J196)=0,ISBLANK(J196)=FALSE),"",ISNUMBER(SEARCH(", "&amp;J196,H196))),"City/Postal Code/Country Found in Address",IF(AND(LEN(L196)=0,ISBLANK(L196)=FALSE),"",ISNUMBER(SEARCH(","&amp;L196,H196))),"City/Postal Code/Country Found in Address",IF(AND(LEN(J196)=0,ISBLANK(J196)=FALSE),"",ISNUMBER(SEARCH(","&amp;J196,H196))),"City/Postal Code/Country Found in Address"),"")</f>
        <v/>
      </c>
      <c r="AD196" s="2" t="str">
        <f t="shared" si="72"/>
        <v/>
      </c>
      <c r="AE196" s="2" t="str" cm="1">
        <f t="array" ref="AE196">IFERROR(IF(VLOOKUP(LEFT(M196,MIN(SEARCH({1,2,3,4,5,6,7,8,9,0},M196&amp;{1,2,3,4,5,6,7,8,9,0}))-1),Country_Codes!$N:$N,1,0)&gt;0,"PO Number may be incorrect",""),"")</f>
        <v/>
      </c>
      <c r="AF196" s="2" t="str">
        <f t="shared" si="73"/>
        <v/>
      </c>
      <c r="AG196" s="2" t="str">
        <f t="shared" si="74"/>
        <v/>
      </c>
      <c r="AH196" s="2" t="str">
        <f t="shared" si="75"/>
        <v/>
      </c>
      <c r="AI196" s="2" t="str" cm="1">
        <f t="array" ref="AI196">IF(G196="","",_xlfn.IFNA(_xlfn.IFS(L196=VLOOKUP(L196,Country_Codes!$M:$M,1,0)=TRUE,""),"Please check the country code"))</f>
        <v/>
      </c>
      <c r="AJ196" s="2" t="str">
        <f t="shared" si="76"/>
        <v/>
      </c>
      <c r="AK196" s="2"/>
      <c r="AM196" s="39">
        <f t="shared" si="77"/>
        <v>0</v>
      </c>
      <c r="AN196" s="39">
        <f t="shared" si="78"/>
        <v>0</v>
      </c>
      <c r="AO196" s="39">
        <f t="shared" si="79"/>
        <v>0</v>
      </c>
      <c r="AP196" s="39">
        <f t="shared" si="80"/>
        <v>0</v>
      </c>
      <c r="AQ196" s="39">
        <f t="shared" si="81"/>
        <v>0</v>
      </c>
      <c r="AV196" s="41">
        <v>45660</v>
      </c>
    </row>
    <row r="197" spans="1:48" ht="15.75" x14ac:dyDescent="0.25">
      <c r="A197" s="40">
        <v>45823</v>
      </c>
      <c r="B197" s="11" t="s">
        <v>474</v>
      </c>
      <c r="C197" s="11" t="s">
        <v>9</v>
      </c>
      <c r="D197" s="11" t="s">
        <v>2541</v>
      </c>
      <c r="E197" s="11" t="s">
        <v>2513</v>
      </c>
      <c r="F197" s="11" t="s">
        <v>489</v>
      </c>
      <c r="G197" s="11" t="s">
        <v>495</v>
      </c>
      <c r="H197" s="11" t="s">
        <v>2542</v>
      </c>
      <c r="I197" s="11" t="s">
        <v>2543</v>
      </c>
      <c r="J197" s="11" t="s">
        <v>139</v>
      </c>
      <c r="K197" s="11" t="s">
        <v>2544</v>
      </c>
      <c r="L197" s="11" t="s">
        <v>33</v>
      </c>
      <c r="M197" s="11" t="s">
        <v>2376</v>
      </c>
      <c r="N197" s="11"/>
      <c r="O197" s="11" t="s">
        <v>2545</v>
      </c>
      <c r="P197" s="11" t="s">
        <v>2546</v>
      </c>
      <c r="Q197" s="7"/>
      <c r="R197" s="2" t="str">
        <f t="shared" si="66"/>
        <v>Unique Record</v>
      </c>
      <c r="S197" s="2" t="str">
        <f t="shared" si="67"/>
        <v/>
      </c>
      <c r="T197" s="2" t="str">
        <f t="shared" si="68"/>
        <v/>
      </c>
      <c r="U197" s="2" t="str">
        <f t="shared" si="69"/>
        <v/>
      </c>
      <c r="V197" s="2" t="str">
        <f t="shared" si="70"/>
        <v/>
      </c>
      <c r="W197" s="2" t="str">
        <f t="shared" si="82"/>
        <v/>
      </c>
      <c r="X197" s="2" t="str" cm="1">
        <f t="array" ref="X197">IF((SUMPRODUCT(--ISNUMBER(SEARCH({"!","@","#","$","%","^","&amp;","~*","(",")","_","+","=","{","}","[","]","|","\",":",";","'","""","&lt;","&gt;",",",".","~?","/","~~","`"}, I197)))&gt;0)=TRUE,"Special Characters Found in City","")</f>
        <v/>
      </c>
      <c r="Y197" s="2" t="str" cm="1">
        <f t="array" ref="Y197">IF((SUMPRODUCT(--ISNUMBER(SEARCH({"!","@","#","$","%","^","~*","(",")","_","+","=","{","}","[","]","|","\",":",";","'","""","&lt;","&gt;","~?","/","~~","`"},F197)))&gt;0)=TRUE,"Special Characters Found in Account field","")</f>
        <v/>
      </c>
      <c r="Z197" s="2" t="str" cm="1">
        <f t="array" ref="Z197">IF(SUM(--ISNUMBER(SEARCH({1,2,3,4,5,6,7,8,9,0},MID(H197,(SEARCH(" E ",H197)-1),1))))+SUM(--ISNUMBER(SEARCH({1,2,3,4,5,6,7,8,9,0},MID(H197,(SEARCH(" E ",H197)+3),1))))=2,"",IF(SUM(--ISNUMBER(SEARCH({"Parte E","Apoquindo N"},H197)))&gt;0,"",IF(OR(RIGHT(H197,3)=" NE",RIGHT(H197,3)=" NW",RIGHT(H197,3)=" SW",RIGHT(H197,3)=" SE",RIGHT(H197,2)=" N",RIGHT(H197,2)=" E",RIGHT(H197,2)=" W",RIGHT(H197,2)=" S",LEFT(H197,3)="NE ",LEFT(H197,3)="NW ",LEFT(H197,3)="SW ",LEFT(H197,3)="SE ",LEFT(H197,2)="N ",LEFT(H197,2)="E ",LEFT(H197,2)="W ",LEFT(H197,2)="S "),"Directional Check",IF(SUM(--ISNUMBER(SEARCH({" N "," E "," W "," S "," NE "," NW "," SW "," SE ","N.E","N.W","S.W","S.E","E.","N.","S.","W."},H197)))&gt;0,"Directional Check",IF(SUM(--ISNUMBER(SEARCH({1,2,3,4,5,6,7,8,9,0},MID(H197,(SEARCH("nd ",H197)-1),1))))+SUM(--ISNUMBER(SEARCH({1,2,3,4,5,6,7,8,9,0},MID(H197,(SEARCH("rd ",H197)-1),1)))+SUM(--ISNUMBER(SEARCH({1,2,3,4,5,6,7,8,9,0},MID(H197,(SEARCH("st ",H197)-1),1))))+SUM(--ISNUMBER(SEARCH({1,2,3,4,5,6,7,8,9,0},MID(H197,(SEARCH("th ",H197)-1),1)))))&gt;0,"","")))))</f>
        <v/>
      </c>
      <c r="AA197" s="2" t="str">
        <f>IF(IF(L197="US",IFERROR(VLOOKUP(J197,Country_Codes!$B:$B,1,0)=J197,"US State Code Error"),IF(L197="CA",IFERROR(VLOOKUP(J197,Country_Codes!$E:$E,1,0)=J197,"Canada State Code Error"),IF(L197="BR",IFERROR(VLOOKUP(J197,Country_Codes!$H:$H,1,0)=J197,"Brazil State Code Error"),IF(L197="AU",IFERROR(VLOOKUP(J197,Country_Codes!$K:$K,1,0)=J197,"Australia State Code Error"),""))))=TRUE,"",IF(L197="US",IFERROR(VLOOKUP(J197,Country_Codes!$B:$B,1,0)=J197,"US State Code Error"),IF(L197="CA",IFERROR(VLOOKUP(J197,Country_Codes!$E:$E,1,0)=J197,"Canada State Code Error"),IF(L197="BR",IFERROR(VLOOKUP(J197,Country_Codes!$H:$H,1,0)=J197,"Brazil State Code Error"),IF(L197="AU",IFERROR(VLOOKUP(J197,Country_Codes!$K:$K,1,0)=J197,"Australia State Code Error"),"")))))</f>
        <v/>
      </c>
      <c r="AB197" s="2" t="str">
        <f t="shared" si="71"/>
        <v/>
      </c>
      <c r="AC197" s="2" t="str" cm="1">
        <f t="array" ref="AC197">IFERROR(_xlfn.IFS(IF(AND(LEN(I197)=0,ISBLANK(I197)=FALSE),"",ISNUMBER(SEARCH(I197,H197))),"City/Postal Code/Country Found in Address",IF(AND(LEN(K197)=0,ISBLANK(K197)=FALSE),"",ISNUMBER(SEARCH(K197,H197))),"City/Postal Code/Country Found in Address",IF(AND(LEN(L197)=0,ISBLANK(L197)=FALSE),"",ISNUMBER(SEARCH(", "&amp;L197,H197))),"City/Postal Code/Country Found in Address",IF(AND(LEN(J197)=0,ISBLANK(J197)=FALSE),"",ISNUMBER(SEARCH(", "&amp;J197,H197))),"City/Postal Code/Country Found in Address",IF(AND(LEN(L197)=0,ISBLANK(L197)=FALSE),"",ISNUMBER(SEARCH(","&amp;L197,H197))),"City/Postal Code/Country Found in Address",IF(AND(LEN(J197)=0,ISBLANK(J197)=FALSE),"",ISNUMBER(SEARCH(","&amp;J197,H197))),"City/Postal Code/Country Found in Address"),"")</f>
        <v/>
      </c>
      <c r="AD197" s="2" t="str">
        <f t="shared" si="72"/>
        <v/>
      </c>
      <c r="AE197" s="2" t="str" cm="1">
        <f t="array" ref="AE197">IFERROR(IF(VLOOKUP(LEFT(M197,MIN(SEARCH({1,2,3,4,5,6,7,8,9,0},M197&amp;{1,2,3,4,5,6,7,8,9,0}))-1),Country_Codes!$N:$N,1,0)&gt;0,"PO Number may be incorrect",""),"")</f>
        <v/>
      </c>
      <c r="AF197" s="2" t="str">
        <f t="shared" si="73"/>
        <v/>
      </c>
      <c r="AG197" s="2" t="str">
        <f t="shared" si="74"/>
        <v/>
      </c>
      <c r="AH197" s="2" t="str">
        <f t="shared" si="75"/>
        <v/>
      </c>
      <c r="AI197" s="2" t="str" cm="1">
        <f t="array" ref="AI197">IF(G197="","",_xlfn.IFNA(_xlfn.IFS(L197=VLOOKUP(L197,Country_Codes!$M:$M,1,0)=TRUE,""),"Please check the country code"))</f>
        <v/>
      </c>
      <c r="AJ197" s="2" t="str">
        <f t="shared" si="76"/>
        <v/>
      </c>
      <c r="AK197" s="2"/>
      <c r="AM197" s="39">
        <f t="shared" si="77"/>
        <v>0</v>
      </c>
      <c r="AN197" s="39">
        <f t="shared" si="78"/>
        <v>0</v>
      </c>
      <c r="AO197" s="39">
        <f t="shared" si="79"/>
        <v>0</v>
      </c>
      <c r="AP197" s="39">
        <f t="shared" si="80"/>
        <v>0</v>
      </c>
      <c r="AQ197" s="39">
        <f t="shared" si="81"/>
        <v>0</v>
      </c>
      <c r="AV197" s="41">
        <v>45663</v>
      </c>
    </row>
    <row r="198" spans="1:48" ht="15.75" x14ac:dyDescent="0.25">
      <c r="A198" s="40">
        <v>46046</v>
      </c>
      <c r="B198" s="11" t="s">
        <v>473</v>
      </c>
      <c r="C198" s="11" t="s">
        <v>11</v>
      </c>
      <c r="D198" s="11" t="s">
        <v>2547</v>
      </c>
      <c r="E198" s="11" t="s">
        <v>2548</v>
      </c>
      <c r="F198" s="11" t="s">
        <v>488</v>
      </c>
      <c r="G198" s="11" t="s">
        <v>599</v>
      </c>
      <c r="H198" s="11" t="s">
        <v>2549</v>
      </c>
      <c r="I198" s="11" t="s">
        <v>2550</v>
      </c>
      <c r="J198" s="11"/>
      <c r="K198" s="11" t="s">
        <v>2551</v>
      </c>
      <c r="L198" s="11" t="s">
        <v>46</v>
      </c>
      <c r="M198" s="11" t="s">
        <v>693</v>
      </c>
      <c r="N198" s="11"/>
      <c r="O198" s="11" t="s">
        <v>2552</v>
      </c>
      <c r="P198" s="11" t="s">
        <v>2553</v>
      </c>
      <c r="Q198" s="7"/>
      <c r="R198" s="2" t="str">
        <f t="shared" si="66"/>
        <v>Unique Record</v>
      </c>
      <c r="S198" s="2" t="str">
        <f t="shared" si="67"/>
        <v/>
      </c>
      <c r="T198" s="2" t="str">
        <f t="shared" si="68"/>
        <v/>
      </c>
      <c r="U198" s="2" t="str">
        <f t="shared" si="69"/>
        <v/>
      </c>
      <c r="V198" s="2" t="str">
        <f t="shared" si="70"/>
        <v/>
      </c>
      <c r="W198" s="2" t="str">
        <f t="shared" si="82"/>
        <v/>
      </c>
      <c r="X198" s="2" t="str" cm="1">
        <f t="array" ref="X198">IF((SUMPRODUCT(--ISNUMBER(SEARCH({"!","@","#","$","%","^","&amp;","~*","(",")","_","+","=","{","}","[","]","|","\",":",";","'","""","&lt;","&gt;",",",".","~?","/","~~","`"}, I198)))&gt;0)=TRUE,"Special Characters Found in City","")</f>
        <v/>
      </c>
      <c r="Y198" s="2" t="str" cm="1">
        <f t="array" ref="Y198">IF((SUMPRODUCT(--ISNUMBER(SEARCH({"!","@","#","$","%","^","~*","(",")","_","+","=","{","}","[","]","|","\",":",";","'","""","&lt;","&gt;","~?","/","~~","`"},F198)))&gt;0)=TRUE,"Special Characters Found in Account field","")</f>
        <v/>
      </c>
      <c r="Z198" s="2" t="str" cm="1">
        <f t="array" ref="Z198">IF(SUM(--ISNUMBER(SEARCH({1,2,3,4,5,6,7,8,9,0},MID(H198,(SEARCH(" E ",H198)-1),1))))+SUM(--ISNUMBER(SEARCH({1,2,3,4,5,6,7,8,9,0},MID(H198,(SEARCH(" E ",H198)+3),1))))=2,"",IF(SUM(--ISNUMBER(SEARCH({"Parte E","Apoquindo N"},H198)))&gt;0,"",IF(OR(RIGHT(H198,3)=" NE",RIGHT(H198,3)=" NW",RIGHT(H198,3)=" SW",RIGHT(H198,3)=" SE",RIGHT(H198,2)=" N",RIGHT(H198,2)=" E",RIGHT(H198,2)=" W",RIGHT(H198,2)=" S",LEFT(H198,3)="NE ",LEFT(H198,3)="NW ",LEFT(H198,3)="SW ",LEFT(H198,3)="SE ",LEFT(H198,2)="N ",LEFT(H198,2)="E ",LEFT(H198,2)="W ",LEFT(H198,2)="S "),"Directional Check",IF(SUM(--ISNUMBER(SEARCH({" N "," E "," W "," S "," NE "," NW "," SW "," SE ","N.E","N.W","S.W","S.E","E.","N.","S.","W."},H198)))&gt;0,"Directional Check",IF(SUM(--ISNUMBER(SEARCH({1,2,3,4,5,6,7,8,9,0},MID(H198,(SEARCH("nd ",H198)-1),1))))+SUM(--ISNUMBER(SEARCH({1,2,3,4,5,6,7,8,9,0},MID(H198,(SEARCH("rd ",H198)-1),1)))+SUM(--ISNUMBER(SEARCH({1,2,3,4,5,6,7,8,9,0},MID(H198,(SEARCH("st ",H198)-1),1))))+SUM(--ISNUMBER(SEARCH({1,2,3,4,5,6,7,8,9,0},MID(H198,(SEARCH("th ",H198)-1),1)))))&gt;0,"","")))))</f>
        <v/>
      </c>
      <c r="AA198" s="2" t="str">
        <f>IF(IF(L198="US",IFERROR(VLOOKUP(J198,Country_Codes!$B:$B,1,0)=J198,"US State Code Error"),IF(L198="CA",IFERROR(VLOOKUP(J198,Country_Codes!$E:$E,1,0)=J198,"Canada State Code Error"),IF(L198="BR",IFERROR(VLOOKUP(J198,Country_Codes!$H:$H,1,0)=J198,"Brazil State Code Error"),IF(L198="AU",IFERROR(VLOOKUP(J198,Country_Codes!$K:$K,1,0)=J198,"Australia State Code Error"),""))))=TRUE,"",IF(L198="US",IFERROR(VLOOKUP(J198,Country_Codes!$B:$B,1,0)=J198,"US State Code Error"),IF(L198="CA",IFERROR(VLOOKUP(J198,Country_Codes!$E:$E,1,0)=J198,"Canada State Code Error"),IF(L198="BR",IFERROR(VLOOKUP(J198,Country_Codes!$H:$H,1,0)=J198,"Brazil State Code Error"),IF(L198="AU",IFERROR(VLOOKUP(J198,Country_Codes!$K:$K,1,0)=J198,"Australia State Code Error"),"")))))</f>
        <v/>
      </c>
      <c r="AB198" s="2" t="str">
        <f t="shared" si="71"/>
        <v/>
      </c>
      <c r="AC198" s="2" t="str" cm="1">
        <f t="array" ref="AC198">IFERROR(_xlfn.IFS(IF(AND(LEN(I198)=0,ISBLANK(I198)=FALSE),"",ISNUMBER(SEARCH(I198,H198))),"City/Postal Code/Country Found in Address",IF(AND(LEN(K198)=0,ISBLANK(K198)=FALSE),"",ISNUMBER(SEARCH(K198,H198))),"City/Postal Code/Country Found in Address",IF(AND(LEN(L198)=0,ISBLANK(L198)=FALSE),"",ISNUMBER(SEARCH(", "&amp;L198,H198))),"City/Postal Code/Country Found in Address",IF(AND(LEN(J198)=0,ISBLANK(J198)=FALSE),"",ISNUMBER(SEARCH(", "&amp;J198,H198))),"City/Postal Code/Country Found in Address",IF(AND(LEN(L198)=0,ISBLANK(L198)=FALSE),"",ISNUMBER(SEARCH(","&amp;L198,H198))),"City/Postal Code/Country Found in Address",IF(AND(LEN(J198)=0,ISBLANK(J198)=FALSE),"",ISNUMBER(SEARCH(","&amp;J198,H198))),"City/Postal Code/Country Found in Address"),"")</f>
        <v/>
      </c>
      <c r="AD198" s="2" t="str">
        <f t="shared" si="72"/>
        <v/>
      </c>
      <c r="AE198" s="2" t="str" cm="1">
        <f t="array" ref="AE198">IFERROR(IF(VLOOKUP(LEFT(M198,MIN(SEARCH({1,2,3,4,5,6,7,8,9,0},M198&amp;{1,2,3,4,5,6,7,8,9,0}))-1),Country_Codes!$N:$N,1,0)&gt;0,"PO Number may be incorrect",""),"")</f>
        <v/>
      </c>
      <c r="AF198" s="2" t="str">
        <f t="shared" si="73"/>
        <v/>
      </c>
      <c r="AG198" s="2" t="str">
        <f t="shared" si="74"/>
        <v/>
      </c>
      <c r="AH198" s="2" t="str">
        <f t="shared" si="75"/>
        <v/>
      </c>
      <c r="AI198" s="2" t="str" cm="1">
        <f t="array" ref="AI198">IF(G198="","",_xlfn.IFNA(_xlfn.IFS(L198=VLOOKUP(L198,Country_Codes!$M:$M,1,0)=TRUE,""),"Please check the country code"))</f>
        <v/>
      </c>
      <c r="AJ198" s="2" t="str">
        <f t="shared" si="76"/>
        <v/>
      </c>
      <c r="AK198" s="2"/>
      <c r="AM198" s="39">
        <f t="shared" si="77"/>
        <v>0</v>
      </c>
      <c r="AN198" s="39">
        <f t="shared" si="78"/>
        <v>0</v>
      </c>
      <c r="AO198" s="39">
        <f t="shared" si="79"/>
        <v>0</v>
      </c>
      <c r="AP198" s="39">
        <f t="shared" si="80"/>
        <v>0</v>
      </c>
      <c r="AQ198" s="39">
        <f t="shared" si="81"/>
        <v>0</v>
      </c>
      <c r="AV198" s="41">
        <v>45666</v>
      </c>
    </row>
    <row r="199" spans="1:48" ht="15.75" x14ac:dyDescent="0.25">
      <c r="A199" s="40">
        <v>45550</v>
      </c>
      <c r="B199" s="11" t="s">
        <v>1581</v>
      </c>
      <c r="C199" s="11" t="s">
        <v>12</v>
      </c>
      <c r="D199" s="11" t="s">
        <v>2554</v>
      </c>
      <c r="E199" s="11" t="s">
        <v>2555</v>
      </c>
      <c r="F199" s="11" t="s">
        <v>579</v>
      </c>
      <c r="G199" s="11" t="s">
        <v>498</v>
      </c>
      <c r="H199" s="11" t="s">
        <v>2556</v>
      </c>
      <c r="I199" s="11" t="s">
        <v>2557</v>
      </c>
      <c r="J199" s="11"/>
      <c r="K199" s="11" t="s">
        <v>2558</v>
      </c>
      <c r="L199" s="11" t="s">
        <v>46</v>
      </c>
      <c r="M199" s="11" t="s">
        <v>678</v>
      </c>
      <c r="N199" s="11"/>
      <c r="O199" s="11" t="s">
        <v>1337</v>
      </c>
      <c r="P199" s="11" t="s">
        <v>2559</v>
      </c>
      <c r="Q199" s="7"/>
      <c r="R199" s="2" t="str">
        <f t="shared" si="66"/>
        <v>Unique Record</v>
      </c>
      <c r="S199" s="2" t="str">
        <f t="shared" si="67"/>
        <v/>
      </c>
      <c r="T199" s="2" t="str">
        <f t="shared" si="68"/>
        <v/>
      </c>
      <c r="U199" s="2" t="str">
        <f t="shared" si="69"/>
        <v/>
      </c>
      <c r="V199" s="2" t="str">
        <f t="shared" si="70"/>
        <v/>
      </c>
      <c r="W199" s="2" t="str">
        <f t="shared" si="82"/>
        <v/>
      </c>
      <c r="X199" s="2" t="str" cm="1">
        <f t="array" ref="X199">IF((SUMPRODUCT(--ISNUMBER(SEARCH({"!","@","#","$","%","^","&amp;","~*","(",")","_","+","=","{","}","[","]","|","\",":",";","'","""","&lt;","&gt;",",",".","~?","/","~~","`"}, I199)))&gt;0)=TRUE,"Special Characters Found in City","")</f>
        <v/>
      </c>
      <c r="Y199" s="2" t="str" cm="1">
        <f t="array" ref="Y199">IF((SUMPRODUCT(--ISNUMBER(SEARCH({"!","@","#","$","%","^","~*","(",")","_","+","=","{","}","[","]","|","\",":",";","'","""","&lt;","&gt;","~?","/","~~","`"},F199)))&gt;0)=TRUE,"Special Characters Found in Account field","")</f>
        <v/>
      </c>
      <c r="Z199" s="2" t="str" cm="1">
        <f t="array" ref="Z199">IF(SUM(--ISNUMBER(SEARCH({1,2,3,4,5,6,7,8,9,0},MID(H199,(SEARCH(" E ",H199)-1),1))))+SUM(--ISNUMBER(SEARCH({1,2,3,4,5,6,7,8,9,0},MID(H199,(SEARCH(" E ",H199)+3),1))))=2,"",IF(SUM(--ISNUMBER(SEARCH({"Parte E","Apoquindo N"},H199)))&gt;0,"",IF(OR(RIGHT(H199,3)=" NE",RIGHT(H199,3)=" NW",RIGHT(H199,3)=" SW",RIGHT(H199,3)=" SE",RIGHT(H199,2)=" N",RIGHT(H199,2)=" E",RIGHT(H199,2)=" W",RIGHT(H199,2)=" S",LEFT(H199,3)="NE ",LEFT(H199,3)="NW ",LEFT(H199,3)="SW ",LEFT(H199,3)="SE ",LEFT(H199,2)="N ",LEFT(H199,2)="E ",LEFT(H199,2)="W ",LEFT(H199,2)="S "),"Directional Check",IF(SUM(--ISNUMBER(SEARCH({" N "," E "," W "," S "," NE "," NW "," SW "," SE ","N.E","N.W","S.W","S.E","E.","N.","S.","W."},H199)))&gt;0,"Directional Check",IF(SUM(--ISNUMBER(SEARCH({1,2,3,4,5,6,7,8,9,0},MID(H199,(SEARCH("nd ",H199)-1),1))))+SUM(--ISNUMBER(SEARCH({1,2,3,4,5,6,7,8,9,0},MID(H199,(SEARCH("rd ",H199)-1),1)))+SUM(--ISNUMBER(SEARCH({1,2,3,4,5,6,7,8,9,0},MID(H199,(SEARCH("st ",H199)-1),1))))+SUM(--ISNUMBER(SEARCH({1,2,3,4,5,6,7,8,9,0},MID(H199,(SEARCH("th ",H199)-1),1)))))&gt;0,"","")))))</f>
        <v/>
      </c>
      <c r="AA199" s="2" t="str">
        <f>IF(IF(L199="US",IFERROR(VLOOKUP(J199,Country_Codes!$B:$B,1,0)=J199,"US State Code Error"),IF(L199="CA",IFERROR(VLOOKUP(J199,Country_Codes!$E:$E,1,0)=J199,"Canada State Code Error"),IF(L199="BR",IFERROR(VLOOKUP(J199,Country_Codes!$H:$H,1,0)=J199,"Brazil State Code Error"),IF(L199="AU",IFERROR(VLOOKUP(J199,Country_Codes!$K:$K,1,0)=J199,"Australia State Code Error"),""))))=TRUE,"",IF(L199="US",IFERROR(VLOOKUP(J199,Country_Codes!$B:$B,1,0)=J199,"US State Code Error"),IF(L199="CA",IFERROR(VLOOKUP(J199,Country_Codes!$E:$E,1,0)=J199,"Canada State Code Error"),IF(L199="BR",IFERROR(VLOOKUP(J199,Country_Codes!$H:$H,1,0)=J199,"Brazil State Code Error"),IF(L199="AU",IFERROR(VLOOKUP(J199,Country_Codes!$K:$K,1,0)=J199,"Australia State Code Error"),"")))))</f>
        <v/>
      </c>
      <c r="AB199" s="2" t="str">
        <f t="shared" si="71"/>
        <v/>
      </c>
      <c r="AC199" s="2" t="str" cm="1">
        <f t="array" ref="AC199">IFERROR(_xlfn.IFS(IF(AND(LEN(I199)=0,ISBLANK(I199)=FALSE),"",ISNUMBER(SEARCH(I199,H199))),"City/Postal Code/Country Found in Address",IF(AND(LEN(K199)=0,ISBLANK(K199)=FALSE),"",ISNUMBER(SEARCH(K199,H199))),"City/Postal Code/Country Found in Address",IF(AND(LEN(L199)=0,ISBLANK(L199)=FALSE),"",ISNUMBER(SEARCH(", "&amp;L199,H199))),"City/Postal Code/Country Found in Address",IF(AND(LEN(J199)=0,ISBLANK(J199)=FALSE),"",ISNUMBER(SEARCH(", "&amp;J199,H199))),"City/Postal Code/Country Found in Address",IF(AND(LEN(L199)=0,ISBLANK(L199)=FALSE),"",ISNUMBER(SEARCH(","&amp;L199,H199))),"City/Postal Code/Country Found in Address",IF(AND(LEN(J199)=0,ISBLANK(J199)=FALSE),"",ISNUMBER(SEARCH(","&amp;J199,H199))),"City/Postal Code/Country Found in Address"),"")</f>
        <v/>
      </c>
      <c r="AD199" s="2" t="str">
        <f t="shared" si="72"/>
        <v/>
      </c>
      <c r="AE199" s="2" t="str" cm="1">
        <f t="array" ref="AE199">IFERROR(IF(VLOOKUP(LEFT(M199,MIN(SEARCH({1,2,3,4,5,6,7,8,9,0},M199&amp;{1,2,3,4,5,6,7,8,9,0}))-1),Country_Codes!$N:$N,1,0)&gt;0,"PO Number may be incorrect",""),"")</f>
        <v/>
      </c>
      <c r="AF199" s="2" t="str">
        <f t="shared" si="73"/>
        <v/>
      </c>
      <c r="AG199" s="2" t="str">
        <f t="shared" si="74"/>
        <v/>
      </c>
      <c r="AH199" s="2" t="str">
        <f t="shared" si="75"/>
        <v/>
      </c>
      <c r="AI199" s="2" t="str" cm="1">
        <f t="array" ref="AI199">IF(G199="","",_xlfn.IFNA(_xlfn.IFS(L199=VLOOKUP(L199,Country_Codes!$M:$M,1,0)=TRUE,""),"Please check the country code"))</f>
        <v/>
      </c>
      <c r="AJ199" s="2" t="str">
        <f t="shared" si="76"/>
        <v/>
      </c>
      <c r="AK199" s="2"/>
      <c r="AM199" s="39">
        <f t="shared" si="77"/>
        <v>0</v>
      </c>
      <c r="AN199" s="39">
        <f t="shared" si="78"/>
        <v>0</v>
      </c>
      <c r="AO199" s="39">
        <f t="shared" si="79"/>
        <v>0</v>
      </c>
      <c r="AP199" s="39">
        <f t="shared" si="80"/>
        <v>0</v>
      </c>
      <c r="AQ199" s="39">
        <f t="shared" si="81"/>
        <v>0</v>
      </c>
      <c r="AV199" s="41">
        <v>45667</v>
      </c>
    </row>
    <row r="200" spans="1:48" ht="15.75" x14ac:dyDescent="0.25">
      <c r="A200" s="40">
        <v>45831</v>
      </c>
      <c r="B200" s="11" t="s">
        <v>1581</v>
      </c>
      <c r="C200" s="11" t="s">
        <v>11</v>
      </c>
      <c r="D200" s="11" t="s">
        <v>2560</v>
      </c>
      <c r="E200" s="11" t="s">
        <v>1191</v>
      </c>
      <c r="F200" s="11" t="s">
        <v>588</v>
      </c>
      <c r="G200" s="11" t="s">
        <v>584</v>
      </c>
      <c r="H200" s="11" t="s">
        <v>2561</v>
      </c>
      <c r="I200" s="11" t="s">
        <v>2562</v>
      </c>
      <c r="J200" s="11" t="s">
        <v>147</v>
      </c>
      <c r="K200" s="11" t="s">
        <v>2563</v>
      </c>
      <c r="L200" s="11" t="s">
        <v>57</v>
      </c>
      <c r="M200" s="11" t="s">
        <v>1183</v>
      </c>
      <c r="N200" s="11"/>
      <c r="O200" s="11" t="s">
        <v>2564</v>
      </c>
      <c r="P200" s="11" t="s">
        <v>2565</v>
      </c>
      <c r="Q200" s="7"/>
      <c r="R200" s="2" t="str">
        <f t="shared" si="66"/>
        <v>Unique Record</v>
      </c>
      <c r="S200" s="2" t="str">
        <f t="shared" si="67"/>
        <v/>
      </c>
      <c r="T200" s="2" t="str">
        <f t="shared" si="68"/>
        <v/>
      </c>
      <c r="U200" s="2" t="str">
        <f t="shared" si="69"/>
        <v/>
      </c>
      <c r="V200" s="2" t="str">
        <f t="shared" si="70"/>
        <v/>
      </c>
      <c r="W200" s="2" t="str">
        <f t="shared" si="82"/>
        <v/>
      </c>
      <c r="X200" s="2" t="str" cm="1">
        <f t="array" ref="X200">IF((SUMPRODUCT(--ISNUMBER(SEARCH({"!","@","#","$","%","^","&amp;","~*","(",")","_","+","=","{","}","[","]","|","\",":",";","'","""","&lt;","&gt;",",",".","~?","/","~~","`"}, I200)))&gt;0)=TRUE,"Special Characters Found in City","")</f>
        <v/>
      </c>
      <c r="Y200" s="2" t="str" cm="1">
        <f t="array" ref="Y200">IF((SUMPRODUCT(--ISNUMBER(SEARCH({"!","@","#","$","%","^","~*","(",")","_","+","=","{","}","[","]","|","\",":",";","'","""","&lt;","&gt;","~?","/","~~","`"},F200)))&gt;0)=TRUE,"Special Characters Found in Account field","")</f>
        <v/>
      </c>
      <c r="Z200" s="2" t="str" cm="1">
        <f t="array" ref="Z200">IF(SUM(--ISNUMBER(SEARCH({1,2,3,4,5,6,7,8,9,0},MID(H200,(SEARCH(" E ",H200)-1),1))))+SUM(--ISNUMBER(SEARCH({1,2,3,4,5,6,7,8,9,0},MID(H200,(SEARCH(" E ",H200)+3),1))))=2,"",IF(SUM(--ISNUMBER(SEARCH({"Parte E","Apoquindo N"},H200)))&gt;0,"",IF(OR(RIGHT(H200,3)=" NE",RIGHT(H200,3)=" NW",RIGHT(H200,3)=" SW",RIGHT(H200,3)=" SE",RIGHT(H200,2)=" N",RIGHT(H200,2)=" E",RIGHT(H200,2)=" W",RIGHT(H200,2)=" S",LEFT(H200,3)="NE ",LEFT(H200,3)="NW ",LEFT(H200,3)="SW ",LEFT(H200,3)="SE ",LEFT(H200,2)="N ",LEFT(H200,2)="E ",LEFT(H200,2)="W ",LEFT(H200,2)="S "),"Directional Check",IF(SUM(--ISNUMBER(SEARCH({" N "," E "," W "," S "," NE "," NW "," SW "," SE ","N.E","N.W","S.W","S.E","E.","N.","S.","W."},H200)))&gt;0,"Directional Check",IF(SUM(--ISNUMBER(SEARCH({1,2,3,4,5,6,7,8,9,0},MID(H200,(SEARCH("nd ",H200)-1),1))))+SUM(--ISNUMBER(SEARCH({1,2,3,4,5,6,7,8,9,0},MID(H200,(SEARCH("rd ",H200)-1),1)))+SUM(--ISNUMBER(SEARCH({1,2,3,4,5,6,7,8,9,0},MID(H200,(SEARCH("st ",H200)-1),1))))+SUM(--ISNUMBER(SEARCH({1,2,3,4,5,6,7,8,9,0},MID(H200,(SEARCH("th ",H200)-1),1)))))&gt;0,"","")))))</f>
        <v/>
      </c>
      <c r="AA200" s="2" t="str">
        <f>IF(IF(L200="US",IFERROR(VLOOKUP(J200,Country_Codes!$B:$B,1,0)=J200,"US State Code Error"),IF(L200="CA",IFERROR(VLOOKUP(J200,Country_Codes!$E:$E,1,0)=J200,"Canada State Code Error"),IF(L200="BR",IFERROR(VLOOKUP(J200,Country_Codes!$H:$H,1,0)=J200,"Brazil State Code Error"),IF(L200="AU",IFERROR(VLOOKUP(J200,Country_Codes!$K:$K,1,0)=J200,"Australia State Code Error"),""))))=TRUE,"",IF(L200="US",IFERROR(VLOOKUP(J200,Country_Codes!$B:$B,1,0)=J200,"US State Code Error"),IF(L200="CA",IFERROR(VLOOKUP(J200,Country_Codes!$E:$E,1,0)=J200,"Canada State Code Error"),IF(L200="BR",IFERROR(VLOOKUP(J200,Country_Codes!$H:$H,1,0)=J200,"Brazil State Code Error"),IF(L200="AU",IFERROR(VLOOKUP(J200,Country_Codes!$K:$K,1,0)=J200,"Australia State Code Error"),"")))))</f>
        <v/>
      </c>
      <c r="AB200" s="2" t="str">
        <f t="shared" si="71"/>
        <v/>
      </c>
      <c r="AC200" s="2" t="str" cm="1">
        <f t="array" ref="AC200">IFERROR(_xlfn.IFS(IF(AND(LEN(I200)=0,ISBLANK(I200)=FALSE),"",ISNUMBER(SEARCH(I200,H200))),"City/Postal Code/Country Found in Address",IF(AND(LEN(K200)=0,ISBLANK(K200)=FALSE),"",ISNUMBER(SEARCH(K200,H200))),"City/Postal Code/Country Found in Address",IF(AND(LEN(L200)=0,ISBLANK(L200)=FALSE),"",ISNUMBER(SEARCH(", "&amp;L200,H200))),"City/Postal Code/Country Found in Address",IF(AND(LEN(J200)=0,ISBLANK(J200)=FALSE),"",ISNUMBER(SEARCH(", "&amp;J200,H200))),"City/Postal Code/Country Found in Address",IF(AND(LEN(L200)=0,ISBLANK(L200)=FALSE),"",ISNUMBER(SEARCH(","&amp;L200,H200))),"City/Postal Code/Country Found in Address",IF(AND(LEN(J200)=0,ISBLANK(J200)=FALSE),"",ISNUMBER(SEARCH(","&amp;J200,H200))),"City/Postal Code/Country Found in Address"),"")</f>
        <v/>
      </c>
      <c r="AD200" s="2" t="str">
        <f t="shared" si="72"/>
        <v/>
      </c>
      <c r="AE200" s="2" t="str" cm="1">
        <f t="array" ref="AE200">IFERROR(IF(VLOOKUP(LEFT(M200,MIN(SEARCH({1,2,3,4,5,6,7,8,9,0},M200&amp;{1,2,3,4,5,6,7,8,9,0}))-1),Country_Codes!$N:$N,1,0)&gt;0,"PO Number may be incorrect",""),"")</f>
        <v/>
      </c>
      <c r="AF200" s="2" t="str">
        <f t="shared" si="73"/>
        <v/>
      </c>
      <c r="AG200" s="2" t="str">
        <f t="shared" si="74"/>
        <v/>
      </c>
      <c r="AH200" s="2" t="str">
        <f t="shared" si="75"/>
        <v/>
      </c>
      <c r="AI200" s="2" t="str" cm="1">
        <f t="array" ref="AI200">IF(G200="","",_xlfn.IFNA(_xlfn.IFS(L200=VLOOKUP(L200,Country_Codes!$M:$M,1,0)=TRUE,""),"Please check the country code"))</f>
        <v/>
      </c>
      <c r="AJ200" s="2" t="str">
        <f t="shared" si="76"/>
        <v/>
      </c>
      <c r="AK200" s="2"/>
      <c r="AM200" s="39">
        <f t="shared" si="77"/>
        <v>0</v>
      </c>
      <c r="AN200" s="39">
        <f t="shared" si="78"/>
        <v>0</v>
      </c>
      <c r="AO200" s="39">
        <f t="shared" si="79"/>
        <v>0</v>
      </c>
      <c r="AP200" s="39">
        <f t="shared" si="80"/>
        <v>0</v>
      </c>
      <c r="AQ200" s="39">
        <f t="shared" si="81"/>
        <v>0</v>
      </c>
      <c r="AV200" s="41">
        <v>45669</v>
      </c>
    </row>
    <row r="201" spans="1:48" ht="15.75" x14ac:dyDescent="0.25">
      <c r="A201" s="40">
        <v>45766</v>
      </c>
      <c r="B201" s="11" t="s">
        <v>474</v>
      </c>
      <c r="C201" s="11" t="s">
        <v>9</v>
      </c>
      <c r="D201" s="11" t="s">
        <v>2566</v>
      </c>
      <c r="E201" s="11" t="s">
        <v>2567</v>
      </c>
      <c r="F201" s="11" t="s">
        <v>489</v>
      </c>
      <c r="G201" s="11" t="s">
        <v>498</v>
      </c>
      <c r="H201" s="11" t="s">
        <v>2568</v>
      </c>
      <c r="I201" s="11" t="s">
        <v>2569</v>
      </c>
      <c r="J201" s="11" t="s">
        <v>147</v>
      </c>
      <c r="K201" s="11" t="s">
        <v>2570</v>
      </c>
      <c r="L201" s="11" t="s">
        <v>57</v>
      </c>
      <c r="M201" s="11" t="s">
        <v>935</v>
      </c>
      <c r="N201" s="11"/>
      <c r="O201" s="11" t="s">
        <v>1195</v>
      </c>
      <c r="P201" s="11" t="s">
        <v>2571</v>
      </c>
      <c r="Q201" s="7"/>
      <c r="R201" s="2" t="str">
        <f t="shared" si="66"/>
        <v>Unique Record</v>
      </c>
      <c r="S201" s="2" t="str">
        <f t="shared" si="67"/>
        <v/>
      </c>
      <c r="T201" s="2" t="str">
        <f t="shared" si="68"/>
        <v/>
      </c>
      <c r="U201" s="2" t="str">
        <f t="shared" si="69"/>
        <v/>
      </c>
      <c r="V201" s="2" t="str">
        <f t="shared" si="70"/>
        <v/>
      </c>
      <c r="W201" s="2" t="str">
        <f t="shared" si="82"/>
        <v/>
      </c>
      <c r="X201" s="2" t="str" cm="1">
        <f t="array" ref="X201">IF((SUMPRODUCT(--ISNUMBER(SEARCH({"!","@","#","$","%","^","&amp;","~*","(",")","_","+","=","{","}","[","]","|","\",":",";","'","""","&lt;","&gt;",",",".","~?","/","~~","`"}, I201)))&gt;0)=TRUE,"Special Characters Found in City","")</f>
        <v/>
      </c>
      <c r="Y201" s="2" t="str" cm="1">
        <f t="array" ref="Y201">IF((SUMPRODUCT(--ISNUMBER(SEARCH({"!","@","#","$","%","^","~*","(",")","_","+","=","{","}","[","]","|","\",":",";","'","""","&lt;","&gt;","~?","/","~~","`"},F201)))&gt;0)=TRUE,"Special Characters Found in Account field","")</f>
        <v/>
      </c>
      <c r="Z201" s="2" t="str" cm="1">
        <f t="array" ref="Z201">IF(SUM(--ISNUMBER(SEARCH({1,2,3,4,5,6,7,8,9,0},MID(H201,(SEARCH(" E ",H201)-1),1))))+SUM(--ISNUMBER(SEARCH({1,2,3,4,5,6,7,8,9,0},MID(H201,(SEARCH(" E ",H201)+3),1))))=2,"",IF(SUM(--ISNUMBER(SEARCH({"Parte E","Apoquindo N"},H201)))&gt;0,"",IF(OR(RIGHT(H201,3)=" NE",RIGHT(H201,3)=" NW",RIGHT(H201,3)=" SW",RIGHT(H201,3)=" SE",RIGHT(H201,2)=" N",RIGHT(H201,2)=" E",RIGHT(H201,2)=" W",RIGHT(H201,2)=" S",LEFT(H201,3)="NE ",LEFT(H201,3)="NW ",LEFT(H201,3)="SW ",LEFT(H201,3)="SE ",LEFT(H201,2)="N ",LEFT(H201,2)="E ",LEFT(H201,2)="W ",LEFT(H201,2)="S "),"Directional Check",IF(SUM(--ISNUMBER(SEARCH({" N "," E "," W "," S "," NE "," NW "," SW "," SE ","N.E","N.W","S.W","S.E","E.","N.","S.","W."},H201)))&gt;0,"Directional Check",IF(SUM(--ISNUMBER(SEARCH({1,2,3,4,5,6,7,8,9,0},MID(H201,(SEARCH("nd ",H201)-1),1))))+SUM(--ISNUMBER(SEARCH({1,2,3,4,5,6,7,8,9,0},MID(H201,(SEARCH("rd ",H201)-1),1)))+SUM(--ISNUMBER(SEARCH({1,2,3,4,5,6,7,8,9,0},MID(H201,(SEARCH("st ",H201)-1),1))))+SUM(--ISNUMBER(SEARCH({1,2,3,4,5,6,7,8,9,0},MID(H201,(SEARCH("th ",H201)-1),1)))))&gt;0,"","")))))</f>
        <v/>
      </c>
      <c r="AA201" s="2" t="str">
        <f>IF(IF(L201="US",IFERROR(VLOOKUP(J201,Country_Codes!$B:$B,1,0)=J201,"US State Code Error"),IF(L201="CA",IFERROR(VLOOKUP(J201,Country_Codes!$E:$E,1,0)=J201,"Canada State Code Error"),IF(L201="BR",IFERROR(VLOOKUP(J201,Country_Codes!$H:$H,1,0)=J201,"Brazil State Code Error"),IF(L201="AU",IFERROR(VLOOKUP(J201,Country_Codes!$K:$K,1,0)=J201,"Australia State Code Error"),""))))=TRUE,"",IF(L201="US",IFERROR(VLOOKUP(J201,Country_Codes!$B:$B,1,0)=J201,"US State Code Error"),IF(L201="CA",IFERROR(VLOOKUP(J201,Country_Codes!$E:$E,1,0)=J201,"Canada State Code Error"),IF(L201="BR",IFERROR(VLOOKUP(J201,Country_Codes!$H:$H,1,0)=J201,"Brazil State Code Error"),IF(L201="AU",IFERROR(VLOOKUP(J201,Country_Codes!$K:$K,1,0)=J201,"Australia State Code Error"),"")))))</f>
        <v/>
      </c>
      <c r="AB201" s="2" t="str">
        <f t="shared" si="71"/>
        <v/>
      </c>
      <c r="AC201" s="2" t="str" cm="1">
        <f t="array" ref="AC201">IFERROR(_xlfn.IFS(IF(AND(LEN(I201)=0,ISBLANK(I201)=FALSE),"",ISNUMBER(SEARCH(I201,H201))),"City/Postal Code/Country Found in Address",IF(AND(LEN(K201)=0,ISBLANK(K201)=FALSE),"",ISNUMBER(SEARCH(K201,H201))),"City/Postal Code/Country Found in Address",IF(AND(LEN(L201)=0,ISBLANK(L201)=FALSE),"",ISNUMBER(SEARCH(", "&amp;L201,H201))),"City/Postal Code/Country Found in Address",IF(AND(LEN(J201)=0,ISBLANK(J201)=FALSE),"",ISNUMBER(SEARCH(", "&amp;J201,H201))),"City/Postal Code/Country Found in Address",IF(AND(LEN(L201)=0,ISBLANK(L201)=FALSE),"",ISNUMBER(SEARCH(","&amp;L201,H201))),"City/Postal Code/Country Found in Address",IF(AND(LEN(J201)=0,ISBLANK(J201)=FALSE),"",ISNUMBER(SEARCH(","&amp;J201,H201))),"City/Postal Code/Country Found in Address"),"")</f>
        <v/>
      </c>
      <c r="AD201" s="2" t="str">
        <f t="shared" si="72"/>
        <v/>
      </c>
      <c r="AE201" s="2" t="str" cm="1">
        <f t="array" ref="AE201">IFERROR(IF(VLOOKUP(LEFT(M201,MIN(SEARCH({1,2,3,4,5,6,7,8,9,0},M201&amp;{1,2,3,4,5,6,7,8,9,0}))-1),Country_Codes!$N:$N,1,0)&gt;0,"PO Number may be incorrect",""),"")</f>
        <v/>
      </c>
      <c r="AF201" s="2" t="str">
        <f t="shared" si="73"/>
        <v/>
      </c>
      <c r="AG201" s="2" t="str">
        <f t="shared" si="74"/>
        <v/>
      </c>
      <c r="AH201" s="2" t="str">
        <f t="shared" si="75"/>
        <v/>
      </c>
      <c r="AI201" s="2" t="str" cm="1">
        <f t="array" ref="AI201">IF(G201="","",_xlfn.IFNA(_xlfn.IFS(L201=VLOOKUP(L201,Country_Codes!$M:$M,1,0)=TRUE,""),"Please check the country code"))</f>
        <v/>
      </c>
      <c r="AJ201" s="2" t="str">
        <f t="shared" si="76"/>
        <v/>
      </c>
      <c r="AK201" s="2"/>
      <c r="AM201" s="39">
        <f t="shared" si="77"/>
        <v>0</v>
      </c>
      <c r="AN201" s="39">
        <f t="shared" si="78"/>
        <v>0</v>
      </c>
      <c r="AO201" s="39">
        <f t="shared" si="79"/>
        <v>0</v>
      </c>
      <c r="AP201" s="39">
        <f t="shared" si="80"/>
        <v>0</v>
      </c>
      <c r="AQ201" s="39">
        <f t="shared" si="81"/>
        <v>0</v>
      </c>
      <c r="AV201" s="41">
        <v>45670</v>
      </c>
    </row>
    <row r="202" spans="1:48" ht="15.75" x14ac:dyDescent="0.25">
      <c r="A202" s="40">
        <v>45482</v>
      </c>
      <c r="B202" s="11" t="s">
        <v>473</v>
      </c>
      <c r="C202" s="11" t="s">
        <v>3</v>
      </c>
      <c r="D202" s="11" t="s">
        <v>2572</v>
      </c>
      <c r="E202" s="11" t="s">
        <v>2573</v>
      </c>
      <c r="F202" s="11" t="s">
        <v>588</v>
      </c>
      <c r="G202" s="11" t="s">
        <v>625</v>
      </c>
      <c r="H202" s="11" t="s">
        <v>2574</v>
      </c>
      <c r="I202" s="11" t="s">
        <v>2575</v>
      </c>
      <c r="J202" s="11" t="s">
        <v>147</v>
      </c>
      <c r="K202" s="11" t="s">
        <v>2576</v>
      </c>
      <c r="L202" s="11" t="s">
        <v>57</v>
      </c>
      <c r="M202" s="11" t="s">
        <v>1260</v>
      </c>
      <c r="N202" s="11"/>
      <c r="O202" s="11" t="s">
        <v>2577</v>
      </c>
      <c r="P202" s="11" t="s">
        <v>2578</v>
      </c>
      <c r="Q202" s="7"/>
      <c r="R202" s="2" t="str">
        <f t="shared" si="66"/>
        <v>Unique Record</v>
      </c>
      <c r="S202" s="2" t="str">
        <f t="shared" si="67"/>
        <v/>
      </c>
      <c r="T202" s="2" t="str">
        <f t="shared" si="68"/>
        <v/>
      </c>
      <c r="U202" s="2" t="str">
        <f t="shared" si="69"/>
        <v/>
      </c>
      <c r="V202" s="2" t="str">
        <f t="shared" si="70"/>
        <v/>
      </c>
      <c r="W202" s="2" t="str">
        <f t="shared" si="82"/>
        <v/>
      </c>
      <c r="X202" s="2" t="str" cm="1">
        <f t="array" ref="X202">IF((SUMPRODUCT(--ISNUMBER(SEARCH({"!","@","#","$","%","^","&amp;","~*","(",")","_","+","=","{","}","[","]","|","\",":",";","'","""","&lt;","&gt;",",",".","~?","/","~~","`"}, I202)))&gt;0)=TRUE,"Special Characters Found in City","")</f>
        <v/>
      </c>
      <c r="Y202" s="2" t="str" cm="1">
        <f t="array" ref="Y202">IF((SUMPRODUCT(--ISNUMBER(SEARCH({"!","@","#","$","%","^","~*","(",")","_","+","=","{","}","[","]","|","\",":",";","'","""","&lt;","&gt;","~?","/","~~","`"},F202)))&gt;0)=TRUE,"Special Characters Found in Account field","")</f>
        <v/>
      </c>
      <c r="Z202" s="2" t="str" cm="1">
        <f t="array" ref="Z202">IF(SUM(--ISNUMBER(SEARCH({1,2,3,4,5,6,7,8,9,0},MID(H202,(SEARCH(" E ",H202)-1),1))))+SUM(--ISNUMBER(SEARCH({1,2,3,4,5,6,7,8,9,0},MID(H202,(SEARCH(" E ",H202)+3),1))))=2,"",IF(SUM(--ISNUMBER(SEARCH({"Parte E","Apoquindo N"},H202)))&gt;0,"",IF(OR(RIGHT(H202,3)=" NE",RIGHT(H202,3)=" NW",RIGHT(H202,3)=" SW",RIGHT(H202,3)=" SE",RIGHT(H202,2)=" N",RIGHT(H202,2)=" E",RIGHT(H202,2)=" W",RIGHT(H202,2)=" S",LEFT(H202,3)="NE ",LEFT(H202,3)="NW ",LEFT(H202,3)="SW ",LEFT(H202,3)="SE ",LEFT(H202,2)="N ",LEFT(H202,2)="E ",LEFT(H202,2)="W ",LEFT(H202,2)="S "),"Directional Check",IF(SUM(--ISNUMBER(SEARCH({" N "," E "," W "," S "," NE "," NW "," SW "," SE ","N.E","N.W","S.W","S.E","E.","N.","S.","W."},H202)))&gt;0,"Directional Check",IF(SUM(--ISNUMBER(SEARCH({1,2,3,4,5,6,7,8,9,0},MID(H202,(SEARCH("nd ",H202)-1),1))))+SUM(--ISNUMBER(SEARCH({1,2,3,4,5,6,7,8,9,0},MID(H202,(SEARCH("rd ",H202)-1),1)))+SUM(--ISNUMBER(SEARCH({1,2,3,4,5,6,7,8,9,0},MID(H202,(SEARCH("st ",H202)-1),1))))+SUM(--ISNUMBER(SEARCH({1,2,3,4,5,6,7,8,9,0},MID(H202,(SEARCH("th ",H202)-1),1)))))&gt;0,"","")))))</f>
        <v/>
      </c>
      <c r="AA202" s="2" t="str">
        <f>IF(IF(L202="US",IFERROR(VLOOKUP(J202,Country_Codes!$B:$B,1,0)=J202,"US State Code Error"),IF(L202="CA",IFERROR(VLOOKUP(J202,Country_Codes!$E:$E,1,0)=J202,"Canada State Code Error"),IF(L202="BR",IFERROR(VLOOKUP(J202,Country_Codes!$H:$H,1,0)=J202,"Brazil State Code Error"),IF(L202="AU",IFERROR(VLOOKUP(J202,Country_Codes!$K:$K,1,0)=J202,"Australia State Code Error"),""))))=TRUE,"",IF(L202="US",IFERROR(VLOOKUP(J202,Country_Codes!$B:$B,1,0)=J202,"US State Code Error"),IF(L202="CA",IFERROR(VLOOKUP(J202,Country_Codes!$E:$E,1,0)=J202,"Canada State Code Error"),IF(L202="BR",IFERROR(VLOOKUP(J202,Country_Codes!$H:$H,1,0)=J202,"Brazil State Code Error"),IF(L202="AU",IFERROR(VLOOKUP(J202,Country_Codes!$K:$K,1,0)=J202,"Australia State Code Error"),"")))))</f>
        <v/>
      </c>
      <c r="AB202" s="2" t="str">
        <f t="shared" si="71"/>
        <v/>
      </c>
      <c r="AC202" s="2" t="str" cm="1">
        <f t="array" ref="AC202">IFERROR(_xlfn.IFS(IF(AND(LEN(I202)=0,ISBLANK(I202)=FALSE),"",ISNUMBER(SEARCH(I202,H202))),"City/Postal Code/Country Found in Address",IF(AND(LEN(K202)=0,ISBLANK(K202)=FALSE),"",ISNUMBER(SEARCH(K202,H202))),"City/Postal Code/Country Found in Address",IF(AND(LEN(L202)=0,ISBLANK(L202)=FALSE),"",ISNUMBER(SEARCH(", "&amp;L202,H202))),"City/Postal Code/Country Found in Address",IF(AND(LEN(J202)=0,ISBLANK(J202)=FALSE),"",ISNUMBER(SEARCH(", "&amp;J202,H202))),"City/Postal Code/Country Found in Address",IF(AND(LEN(L202)=0,ISBLANK(L202)=FALSE),"",ISNUMBER(SEARCH(","&amp;L202,H202))),"City/Postal Code/Country Found in Address",IF(AND(LEN(J202)=0,ISBLANK(J202)=FALSE),"",ISNUMBER(SEARCH(","&amp;J202,H202))),"City/Postal Code/Country Found in Address"),"")</f>
        <v/>
      </c>
      <c r="AD202" s="2" t="str">
        <f t="shared" si="72"/>
        <v/>
      </c>
      <c r="AE202" s="2" t="str" cm="1">
        <f t="array" ref="AE202">IFERROR(IF(VLOOKUP(LEFT(M202,MIN(SEARCH({1,2,3,4,5,6,7,8,9,0},M202&amp;{1,2,3,4,5,6,7,8,9,0}))-1),Country_Codes!$N:$N,1,0)&gt;0,"PO Number may be incorrect",""),"")</f>
        <v/>
      </c>
      <c r="AF202" s="2" t="str">
        <f t="shared" si="73"/>
        <v/>
      </c>
      <c r="AG202" s="2" t="str">
        <f t="shared" si="74"/>
        <v/>
      </c>
      <c r="AH202" s="2" t="str">
        <f t="shared" si="75"/>
        <v/>
      </c>
      <c r="AI202" s="2" t="str" cm="1">
        <f t="array" ref="AI202">IF(G202="","",_xlfn.IFNA(_xlfn.IFS(L202=VLOOKUP(L202,Country_Codes!$M:$M,1,0)=TRUE,""),"Please check the country code"))</f>
        <v/>
      </c>
      <c r="AJ202" s="2" t="str">
        <f t="shared" si="76"/>
        <v/>
      </c>
      <c r="AK202" s="2"/>
      <c r="AM202" s="39">
        <f t="shared" si="77"/>
        <v>0</v>
      </c>
      <c r="AN202" s="39">
        <f t="shared" si="78"/>
        <v>0</v>
      </c>
      <c r="AO202" s="39">
        <f t="shared" si="79"/>
        <v>0</v>
      </c>
      <c r="AP202" s="39">
        <f t="shared" si="80"/>
        <v>0</v>
      </c>
      <c r="AQ202" s="39">
        <f t="shared" si="81"/>
        <v>0</v>
      </c>
      <c r="AV202" s="41">
        <v>45672</v>
      </c>
    </row>
    <row r="203" spans="1:48" ht="15.75" x14ac:dyDescent="0.25">
      <c r="A203" s="40">
        <v>45442</v>
      </c>
      <c r="B203" s="11" t="s">
        <v>1581</v>
      </c>
      <c r="C203" s="11" t="s">
        <v>9</v>
      </c>
      <c r="D203" s="11" t="s">
        <v>2579</v>
      </c>
      <c r="E203" s="11" t="s">
        <v>738</v>
      </c>
      <c r="F203" s="11" t="s">
        <v>634</v>
      </c>
      <c r="G203" s="11" t="s">
        <v>571</v>
      </c>
      <c r="H203" s="11" t="s">
        <v>2580</v>
      </c>
      <c r="I203" s="11" t="s">
        <v>2581</v>
      </c>
      <c r="J203" s="11" t="s">
        <v>43</v>
      </c>
      <c r="K203" s="11" t="s">
        <v>2582</v>
      </c>
      <c r="L203" s="11" t="s">
        <v>33</v>
      </c>
      <c r="M203" s="11" t="s">
        <v>2583</v>
      </c>
      <c r="N203" s="11"/>
      <c r="O203" s="11" t="s">
        <v>2584</v>
      </c>
      <c r="P203" s="11" t="s">
        <v>2585</v>
      </c>
      <c r="Q203" s="7"/>
      <c r="R203" s="2" t="str">
        <f t="shared" si="66"/>
        <v>Unique Record</v>
      </c>
      <c r="S203" s="2" t="str">
        <f t="shared" si="67"/>
        <v/>
      </c>
      <c r="T203" s="2" t="str">
        <f t="shared" si="68"/>
        <v/>
      </c>
      <c r="U203" s="2" t="str">
        <f t="shared" si="69"/>
        <v/>
      </c>
      <c r="V203" s="2" t="str">
        <f t="shared" si="70"/>
        <v/>
      </c>
      <c r="W203" s="2" t="str">
        <f t="shared" si="82"/>
        <v/>
      </c>
      <c r="X203" s="2" t="str" cm="1">
        <f t="array" ref="X203">IF((SUMPRODUCT(--ISNUMBER(SEARCH({"!","@","#","$","%","^","&amp;","~*","(",")","_","+","=","{","}","[","]","|","\",":",";","'","""","&lt;","&gt;",",",".","~?","/","~~","`"}, I203)))&gt;0)=TRUE,"Special Characters Found in City","")</f>
        <v/>
      </c>
      <c r="Y203" s="2" t="str" cm="1">
        <f t="array" ref="Y203">IF((SUMPRODUCT(--ISNUMBER(SEARCH({"!","@","#","$","%","^","~*","(",")","_","+","=","{","}","[","]","|","\",":",";","'","""","&lt;","&gt;","~?","/","~~","`"},F203)))&gt;0)=TRUE,"Special Characters Found in Account field","")</f>
        <v/>
      </c>
      <c r="Z203" s="2" t="str" cm="1">
        <f t="array" ref="Z203">IF(SUM(--ISNUMBER(SEARCH({1,2,3,4,5,6,7,8,9,0},MID(H203,(SEARCH(" E ",H203)-1),1))))+SUM(--ISNUMBER(SEARCH({1,2,3,4,5,6,7,8,9,0},MID(H203,(SEARCH(" E ",H203)+3),1))))=2,"",IF(SUM(--ISNUMBER(SEARCH({"Parte E","Apoquindo N"},H203)))&gt;0,"",IF(OR(RIGHT(H203,3)=" NE",RIGHT(H203,3)=" NW",RIGHT(H203,3)=" SW",RIGHT(H203,3)=" SE",RIGHT(H203,2)=" N",RIGHT(H203,2)=" E",RIGHT(H203,2)=" W",RIGHT(H203,2)=" S",LEFT(H203,3)="NE ",LEFT(H203,3)="NW ",LEFT(H203,3)="SW ",LEFT(H203,3)="SE ",LEFT(H203,2)="N ",LEFT(H203,2)="E ",LEFT(H203,2)="W ",LEFT(H203,2)="S "),"Directional Check",IF(SUM(--ISNUMBER(SEARCH({" N "," E "," W "," S "," NE "," NW "," SW "," SE ","N.E","N.W","S.W","S.E","E.","N.","S.","W."},H203)))&gt;0,"Directional Check",IF(SUM(--ISNUMBER(SEARCH({1,2,3,4,5,6,7,8,9,0},MID(H203,(SEARCH("nd ",H203)-1),1))))+SUM(--ISNUMBER(SEARCH({1,2,3,4,5,6,7,8,9,0},MID(H203,(SEARCH("rd ",H203)-1),1)))+SUM(--ISNUMBER(SEARCH({1,2,3,4,5,6,7,8,9,0},MID(H203,(SEARCH("st ",H203)-1),1))))+SUM(--ISNUMBER(SEARCH({1,2,3,4,5,6,7,8,9,0},MID(H203,(SEARCH("th ",H203)-1),1)))))&gt;0,"","")))))</f>
        <v/>
      </c>
      <c r="AA203" s="2" t="str">
        <f>IF(IF(L203="US",IFERROR(VLOOKUP(J203,Country_Codes!$B:$B,1,0)=J203,"US State Code Error"),IF(L203="CA",IFERROR(VLOOKUP(J203,Country_Codes!$E:$E,1,0)=J203,"Canada State Code Error"),IF(L203="BR",IFERROR(VLOOKUP(J203,Country_Codes!$H:$H,1,0)=J203,"Brazil State Code Error"),IF(L203="AU",IFERROR(VLOOKUP(J203,Country_Codes!$K:$K,1,0)=J203,"Australia State Code Error"),""))))=TRUE,"",IF(L203="US",IFERROR(VLOOKUP(J203,Country_Codes!$B:$B,1,0)=J203,"US State Code Error"),IF(L203="CA",IFERROR(VLOOKUP(J203,Country_Codes!$E:$E,1,0)=J203,"Canada State Code Error"),IF(L203="BR",IFERROR(VLOOKUP(J203,Country_Codes!$H:$H,1,0)=J203,"Brazil State Code Error"),IF(L203="AU",IFERROR(VLOOKUP(J203,Country_Codes!$K:$K,1,0)=J203,"Australia State Code Error"),"")))))</f>
        <v/>
      </c>
      <c r="AB203" s="2" t="str">
        <f t="shared" si="71"/>
        <v/>
      </c>
      <c r="AC203" s="2" t="str" cm="1">
        <f t="array" ref="AC203">IFERROR(_xlfn.IFS(IF(AND(LEN(I203)=0,ISBLANK(I203)=FALSE),"",ISNUMBER(SEARCH(I203,H203))),"City/Postal Code/Country Found in Address",IF(AND(LEN(K203)=0,ISBLANK(K203)=FALSE),"",ISNUMBER(SEARCH(K203,H203))),"City/Postal Code/Country Found in Address",IF(AND(LEN(L203)=0,ISBLANK(L203)=FALSE),"",ISNUMBER(SEARCH(", "&amp;L203,H203))),"City/Postal Code/Country Found in Address",IF(AND(LEN(J203)=0,ISBLANK(J203)=FALSE),"",ISNUMBER(SEARCH(", "&amp;J203,H203))),"City/Postal Code/Country Found in Address",IF(AND(LEN(L203)=0,ISBLANK(L203)=FALSE),"",ISNUMBER(SEARCH(","&amp;L203,H203))),"City/Postal Code/Country Found in Address",IF(AND(LEN(J203)=0,ISBLANK(J203)=FALSE),"",ISNUMBER(SEARCH(","&amp;J203,H203))),"City/Postal Code/Country Found in Address"),"")</f>
        <v/>
      </c>
      <c r="AD203" s="2" t="str">
        <f t="shared" si="72"/>
        <v/>
      </c>
      <c r="AE203" s="2" t="str" cm="1">
        <f t="array" ref="AE203">IFERROR(IF(VLOOKUP(LEFT(M203,MIN(SEARCH({1,2,3,4,5,6,7,8,9,0},M203&amp;{1,2,3,4,5,6,7,8,9,0}))-1),Country_Codes!$N:$N,1,0)&gt;0,"PO Number may be incorrect",""),"")</f>
        <v/>
      </c>
      <c r="AF203" s="2" t="str">
        <f t="shared" si="73"/>
        <v/>
      </c>
      <c r="AG203" s="2" t="str">
        <f t="shared" si="74"/>
        <v/>
      </c>
      <c r="AH203" s="2" t="str">
        <f t="shared" si="75"/>
        <v/>
      </c>
      <c r="AI203" s="2" t="str" cm="1">
        <f t="array" ref="AI203">IF(G203="","",_xlfn.IFNA(_xlfn.IFS(L203=VLOOKUP(L203,Country_Codes!$M:$M,1,0)=TRUE,""),"Please check the country code"))</f>
        <v/>
      </c>
      <c r="AJ203" s="2" t="str">
        <f t="shared" si="76"/>
        <v/>
      </c>
      <c r="AK203" s="2"/>
      <c r="AM203" s="39">
        <f t="shared" si="77"/>
        <v>0</v>
      </c>
      <c r="AN203" s="39">
        <f t="shared" si="78"/>
        <v>0</v>
      </c>
      <c r="AO203" s="39">
        <f t="shared" si="79"/>
        <v>0</v>
      </c>
      <c r="AP203" s="39">
        <f t="shared" si="80"/>
        <v>0</v>
      </c>
      <c r="AQ203" s="39">
        <f t="shared" si="81"/>
        <v>0</v>
      </c>
      <c r="AV203" s="41">
        <v>45674</v>
      </c>
    </row>
    <row r="204" spans="1:48" ht="15.75" x14ac:dyDescent="0.25">
      <c r="A204" s="40">
        <v>45744</v>
      </c>
      <c r="B204" s="11" t="s">
        <v>475</v>
      </c>
      <c r="C204" s="11" t="s">
        <v>12</v>
      </c>
      <c r="D204" s="11" t="s">
        <v>2586</v>
      </c>
      <c r="E204" s="11" t="s">
        <v>2587</v>
      </c>
      <c r="F204" s="11" t="s">
        <v>489</v>
      </c>
      <c r="G204" s="11" t="s">
        <v>599</v>
      </c>
      <c r="H204" s="11" t="s">
        <v>2588</v>
      </c>
      <c r="I204" s="11" t="s">
        <v>2589</v>
      </c>
      <c r="J204" s="11" t="s">
        <v>147</v>
      </c>
      <c r="K204" s="11" t="s">
        <v>2590</v>
      </c>
      <c r="L204" s="11" t="s">
        <v>57</v>
      </c>
      <c r="M204" s="11" t="s">
        <v>1315</v>
      </c>
      <c r="N204" s="11"/>
      <c r="O204" s="11" t="s">
        <v>2591</v>
      </c>
      <c r="P204" s="11" t="s">
        <v>2592</v>
      </c>
      <c r="Q204" s="7"/>
      <c r="R204" s="2" t="str">
        <f t="shared" si="66"/>
        <v>Unique Record</v>
      </c>
      <c r="S204" s="2" t="str">
        <f t="shared" si="67"/>
        <v/>
      </c>
      <c r="T204" s="2" t="str">
        <f t="shared" si="68"/>
        <v/>
      </c>
      <c r="U204" s="2" t="str">
        <f t="shared" si="69"/>
        <v/>
      </c>
      <c r="V204" s="2" t="str">
        <f t="shared" si="70"/>
        <v/>
      </c>
      <c r="W204" s="2" t="str">
        <f t="shared" si="82"/>
        <v/>
      </c>
      <c r="X204" s="2" t="str" cm="1">
        <f t="array" ref="X204">IF((SUMPRODUCT(--ISNUMBER(SEARCH({"!","@","#","$","%","^","&amp;","~*","(",")","_","+","=","{","}","[","]","|","\",":",";","'","""","&lt;","&gt;",",",".","~?","/","~~","`"}, I204)))&gt;0)=TRUE,"Special Characters Found in City","")</f>
        <v/>
      </c>
      <c r="Y204" s="2" t="str" cm="1">
        <f t="array" ref="Y204">IF((SUMPRODUCT(--ISNUMBER(SEARCH({"!","@","#","$","%","^","~*","(",")","_","+","=","{","}","[","]","|","\",":",";","'","""","&lt;","&gt;","~?","/","~~","`"},F204)))&gt;0)=TRUE,"Special Characters Found in Account field","")</f>
        <v/>
      </c>
      <c r="Z204" s="2" t="str" cm="1">
        <f t="array" ref="Z204">IF(SUM(--ISNUMBER(SEARCH({1,2,3,4,5,6,7,8,9,0},MID(H204,(SEARCH(" E ",H204)-1),1))))+SUM(--ISNUMBER(SEARCH({1,2,3,4,5,6,7,8,9,0},MID(H204,(SEARCH(" E ",H204)+3),1))))=2,"",IF(SUM(--ISNUMBER(SEARCH({"Parte E","Apoquindo N"},H204)))&gt;0,"",IF(OR(RIGHT(H204,3)=" NE",RIGHT(H204,3)=" NW",RIGHT(H204,3)=" SW",RIGHT(H204,3)=" SE",RIGHT(H204,2)=" N",RIGHT(H204,2)=" E",RIGHT(H204,2)=" W",RIGHT(H204,2)=" S",LEFT(H204,3)="NE ",LEFT(H204,3)="NW ",LEFT(H204,3)="SW ",LEFT(H204,3)="SE ",LEFT(H204,2)="N ",LEFT(H204,2)="E ",LEFT(H204,2)="W ",LEFT(H204,2)="S "),"Directional Check",IF(SUM(--ISNUMBER(SEARCH({" N "," E "," W "," S "," NE "," NW "," SW "," SE ","N.E","N.W","S.W","S.E","E.","N.","S.","W."},H204)))&gt;0,"Directional Check",IF(SUM(--ISNUMBER(SEARCH({1,2,3,4,5,6,7,8,9,0},MID(H204,(SEARCH("nd ",H204)-1),1))))+SUM(--ISNUMBER(SEARCH({1,2,3,4,5,6,7,8,9,0},MID(H204,(SEARCH("rd ",H204)-1),1)))+SUM(--ISNUMBER(SEARCH({1,2,3,4,5,6,7,8,9,0},MID(H204,(SEARCH("st ",H204)-1),1))))+SUM(--ISNUMBER(SEARCH({1,2,3,4,5,6,7,8,9,0},MID(H204,(SEARCH("th ",H204)-1),1)))))&gt;0,"","")))))</f>
        <v/>
      </c>
      <c r="AA204" s="2" t="str">
        <f>IF(IF(L204="US",IFERROR(VLOOKUP(J204,Country_Codes!$B:$B,1,0)=J204,"US State Code Error"),IF(L204="CA",IFERROR(VLOOKUP(J204,Country_Codes!$E:$E,1,0)=J204,"Canada State Code Error"),IF(L204="BR",IFERROR(VLOOKUP(J204,Country_Codes!$H:$H,1,0)=J204,"Brazil State Code Error"),IF(L204="AU",IFERROR(VLOOKUP(J204,Country_Codes!$K:$K,1,0)=J204,"Australia State Code Error"),""))))=TRUE,"",IF(L204="US",IFERROR(VLOOKUP(J204,Country_Codes!$B:$B,1,0)=J204,"US State Code Error"),IF(L204="CA",IFERROR(VLOOKUP(J204,Country_Codes!$E:$E,1,0)=J204,"Canada State Code Error"),IF(L204="BR",IFERROR(VLOOKUP(J204,Country_Codes!$H:$H,1,0)=J204,"Brazil State Code Error"),IF(L204="AU",IFERROR(VLOOKUP(J204,Country_Codes!$K:$K,1,0)=J204,"Australia State Code Error"),"")))))</f>
        <v/>
      </c>
      <c r="AB204" s="2" t="str">
        <f t="shared" si="71"/>
        <v/>
      </c>
      <c r="AC204" s="2" t="str" cm="1">
        <f t="array" ref="AC204">IFERROR(_xlfn.IFS(IF(AND(LEN(I204)=0,ISBLANK(I204)=FALSE),"",ISNUMBER(SEARCH(I204,H204))),"City/Postal Code/Country Found in Address",IF(AND(LEN(K204)=0,ISBLANK(K204)=FALSE),"",ISNUMBER(SEARCH(K204,H204))),"City/Postal Code/Country Found in Address",IF(AND(LEN(L204)=0,ISBLANK(L204)=FALSE),"",ISNUMBER(SEARCH(", "&amp;L204,H204))),"City/Postal Code/Country Found in Address",IF(AND(LEN(J204)=0,ISBLANK(J204)=FALSE),"",ISNUMBER(SEARCH(", "&amp;J204,H204))),"City/Postal Code/Country Found in Address",IF(AND(LEN(L204)=0,ISBLANK(L204)=FALSE),"",ISNUMBER(SEARCH(","&amp;L204,H204))),"City/Postal Code/Country Found in Address",IF(AND(LEN(J204)=0,ISBLANK(J204)=FALSE),"",ISNUMBER(SEARCH(","&amp;J204,H204))),"City/Postal Code/Country Found in Address"),"")</f>
        <v/>
      </c>
      <c r="AD204" s="2" t="str">
        <f t="shared" si="72"/>
        <v/>
      </c>
      <c r="AE204" s="2" t="str" cm="1">
        <f t="array" ref="AE204">IFERROR(IF(VLOOKUP(LEFT(M204,MIN(SEARCH({1,2,3,4,5,6,7,8,9,0},M204&amp;{1,2,3,4,5,6,7,8,9,0}))-1),Country_Codes!$N:$N,1,0)&gt;0,"PO Number may be incorrect",""),"")</f>
        <v/>
      </c>
      <c r="AF204" s="2" t="str">
        <f t="shared" si="73"/>
        <v/>
      </c>
      <c r="AG204" s="2" t="str">
        <f t="shared" si="74"/>
        <v/>
      </c>
      <c r="AH204" s="2" t="str">
        <f t="shared" si="75"/>
        <v/>
      </c>
      <c r="AI204" s="2" t="str" cm="1">
        <f t="array" ref="AI204">IF(G204="","",_xlfn.IFNA(_xlfn.IFS(L204=VLOOKUP(L204,Country_Codes!$M:$M,1,0)=TRUE,""),"Please check the country code"))</f>
        <v/>
      </c>
      <c r="AJ204" s="2" t="str">
        <f t="shared" si="76"/>
        <v/>
      </c>
      <c r="AK204" s="2"/>
      <c r="AM204" s="39">
        <f t="shared" si="77"/>
        <v>0</v>
      </c>
      <c r="AN204" s="39">
        <f t="shared" si="78"/>
        <v>0</v>
      </c>
      <c r="AO204" s="39">
        <f t="shared" si="79"/>
        <v>0</v>
      </c>
      <c r="AP204" s="39">
        <f t="shared" si="80"/>
        <v>0</v>
      </c>
      <c r="AQ204" s="39">
        <f t="shared" si="81"/>
        <v>0</v>
      </c>
      <c r="AV204" s="41">
        <v>45675</v>
      </c>
    </row>
    <row r="205" spans="1:48" ht="15.75" x14ac:dyDescent="0.25">
      <c r="A205" s="40">
        <v>46139</v>
      </c>
      <c r="B205" s="11" t="s">
        <v>1581</v>
      </c>
      <c r="C205" s="11" t="s">
        <v>3</v>
      </c>
      <c r="D205" s="11" t="s">
        <v>883</v>
      </c>
      <c r="E205" s="11" t="s">
        <v>2593</v>
      </c>
      <c r="F205" s="11" t="s">
        <v>598</v>
      </c>
      <c r="G205" s="11" t="s">
        <v>493</v>
      </c>
      <c r="H205" s="11" t="s">
        <v>2594</v>
      </c>
      <c r="I205" s="11" t="s">
        <v>2595</v>
      </c>
      <c r="J205" s="11"/>
      <c r="K205" s="11" t="s">
        <v>2596</v>
      </c>
      <c r="L205" s="11" t="s">
        <v>46</v>
      </c>
      <c r="M205" s="11" t="s">
        <v>1018</v>
      </c>
      <c r="N205" s="11"/>
      <c r="O205" s="11" t="s">
        <v>2597</v>
      </c>
      <c r="P205" s="11" t="s">
        <v>2598</v>
      </c>
      <c r="Q205" s="7"/>
      <c r="R205" s="2" t="str">
        <f t="shared" si="66"/>
        <v>Unique Record</v>
      </c>
      <c r="S205" s="2" t="str">
        <f t="shared" si="67"/>
        <v/>
      </c>
      <c r="T205" s="2" t="str">
        <f t="shared" si="68"/>
        <v/>
      </c>
      <c r="U205" s="2" t="str">
        <f t="shared" si="69"/>
        <v/>
      </c>
      <c r="V205" s="2" t="str">
        <f t="shared" si="70"/>
        <v/>
      </c>
      <c r="W205" s="2" t="str">
        <f t="shared" si="82"/>
        <v/>
      </c>
      <c r="X205" s="2" t="str" cm="1">
        <f t="array" ref="X205">IF((SUMPRODUCT(--ISNUMBER(SEARCH({"!","@","#","$","%","^","&amp;","~*","(",")","_","+","=","{","}","[","]","|","\",":",";","'","""","&lt;","&gt;",",",".","~?","/","~~","`"}, I205)))&gt;0)=TRUE,"Special Characters Found in City","")</f>
        <v/>
      </c>
      <c r="Y205" s="2" t="str" cm="1">
        <f t="array" ref="Y205">IF((SUMPRODUCT(--ISNUMBER(SEARCH({"!","@","#","$","%","^","~*","(",")","_","+","=","{","}","[","]","|","\",":",";","'","""","&lt;","&gt;","~?","/","~~","`"},F205)))&gt;0)=TRUE,"Special Characters Found in Account field","")</f>
        <v/>
      </c>
      <c r="Z205" s="2" t="str" cm="1">
        <f t="array" ref="Z205">IF(SUM(--ISNUMBER(SEARCH({1,2,3,4,5,6,7,8,9,0},MID(H205,(SEARCH(" E ",H205)-1),1))))+SUM(--ISNUMBER(SEARCH({1,2,3,4,5,6,7,8,9,0},MID(H205,(SEARCH(" E ",H205)+3),1))))=2,"",IF(SUM(--ISNUMBER(SEARCH({"Parte E","Apoquindo N"},H205)))&gt;0,"",IF(OR(RIGHT(H205,3)=" NE",RIGHT(H205,3)=" NW",RIGHT(H205,3)=" SW",RIGHT(H205,3)=" SE",RIGHT(H205,2)=" N",RIGHT(H205,2)=" E",RIGHT(H205,2)=" W",RIGHT(H205,2)=" S",LEFT(H205,3)="NE ",LEFT(H205,3)="NW ",LEFT(H205,3)="SW ",LEFT(H205,3)="SE ",LEFT(H205,2)="N ",LEFT(H205,2)="E ",LEFT(H205,2)="W ",LEFT(H205,2)="S "),"Directional Check",IF(SUM(--ISNUMBER(SEARCH({" N "," E "," W "," S "," NE "," NW "," SW "," SE ","N.E","N.W","S.W","S.E","E.","N.","S.","W."},H205)))&gt;0,"Directional Check",IF(SUM(--ISNUMBER(SEARCH({1,2,3,4,5,6,7,8,9,0},MID(H205,(SEARCH("nd ",H205)-1),1))))+SUM(--ISNUMBER(SEARCH({1,2,3,4,5,6,7,8,9,0},MID(H205,(SEARCH("rd ",H205)-1),1)))+SUM(--ISNUMBER(SEARCH({1,2,3,4,5,6,7,8,9,0},MID(H205,(SEARCH("st ",H205)-1),1))))+SUM(--ISNUMBER(SEARCH({1,2,3,4,5,6,7,8,9,0},MID(H205,(SEARCH("th ",H205)-1),1)))))&gt;0,"","")))))</f>
        <v/>
      </c>
      <c r="AA205" s="2" t="str">
        <f>IF(IF(L205="US",IFERROR(VLOOKUP(J205,Country_Codes!$B:$B,1,0)=J205,"US State Code Error"),IF(L205="CA",IFERROR(VLOOKUP(J205,Country_Codes!$E:$E,1,0)=J205,"Canada State Code Error"),IF(L205="BR",IFERROR(VLOOKUP(J205,Country_Codes!$H:$H,1,0)=J205,"Brazil State Code Error"),IF(L205="AU",IFERROR(VLOOKUP(J205,Country_Codes!$K:$K,1,0)=J205,"Australia State Code Error"),""))))=TRUE,"",IF(L205="US",IFERROR(VLOOKUP(J205,Country_Codes!$B:$B,1,0)=J205,"US State Code Error"),IF(L205="CA",IFERROR(VLOOKUP(J205,Country_Codes!$E:$E,1,0)=J205,"Canada State Code Error"),IF(L205="BR",IFERROR(VLOOKUP(J205,Country_Codes!$H:$H,1,0)=J205,"Brazil State Code Error"),IF(L205="AU",IFERROR(VLOOKUP(J205,Country_Codes!$K:$K,1,0)=J205,"Australia State Code Error"),"")))))</f>
        <v/>
      </c>
      <c r="AB205" s="2" t="str">
        <f t="shared" si="71"/>
        <v/>
      </c>
      <c r="AC205" s="2" t="str" cm="1">
        <f t="array" ref="AC205">IFERROR(_xlfn.IFS(IF(AND(LEN(I205)=0,ISBLANK(I205)=FALSE),"",ISNUMBER(SEARCH(I205,H205))),"City/Postal Code/Country Found in Address",IF(AND(LEN(K205)=0,ISBLANK(K205)=FALSE),"",ISNUMBER(SEARCH(K205,H205))),"City/Postal Code/Country Found in Address",IF(AND(LEN(L205)=0,ISBLANK(L205)=FALSE),"",ISNUMBER(SEARCH(", "&amp;L205,H205))),"City/Postal Code/Country Found in Address",IF(AND(LEN(J205)=0,ISBLANK(J205)=FALSE),"",ISNUMBER(SEARCH(", "&amp;J205,H205))),"City/Postal Code/Country Found in Address",IF(AND(LEN(L205)=0,ISBLANK(L205)=FALSE),"",ISNUMBER(SEARCH(","&amp;L205,H205))),"City/Postal Code/Country Found in Address",IF(AND(LEN(J205)=0,ISBLANK(J205)=FALSE),"",ISNUMBER(SEARCH(","&amp;J205,H205))),"City/Postal Code/Country Found in Address"),"")</f>
        <v/>
      </c>
      <c r="AD205" s="2" t="str">
        <f t="shared" si="72"/>
        <v/>
      </c>
      <c r="AE205" s="2" t="str" cm="1">
        <f t="array" ref="AE205">IFERROR(IF(VLOOKUP(LEFT(M205,MIN(SEARCH({1,2,3,4,5,6,7,8,9,0},M205&amp;{1,2,3,4,5,6,7,8,9,0}))-1),Country_Codes!$N:$N,1,0)&gt;0,"PO Number may be incorrect",""),"")</f>
        <v/>
      </c>
      <c r="AF205" s="2" t="str">
        <f t="shared" si="73"/>
        <v/>
      </c>
      <c r="AG205" s="2" t="str">
        <f t="shared" si="74"/>
        <v/>
      </c>
      <c r="AH205" s="2" t="str">
        <f t="shared" si="75"/>
        <v/>
      </c>
      <c r="AI205" s="2" t="str" cm="1">
        <f t="array" ref="AI205">IF(G205="","",_xlfn.IFNA(_xlfn.IFS(L205=VLOOKUP(L205,Country_Codes!$M:$M,1,0)=TRUE,""),"Please check the country code"))</f>
        <v/>
      </c>
      <c r="AJ205" s="2" t="str">
        <f t="shared" si="76"/>
        <v/>
      </c>
      <c r="AK205" s="2"/>
      <c r="AM205" s="39">
        <f t="shared" si="77"/>
        <v>0</v>
      </c>
      <c r="AN205" s="39">
        <f t="shared" si="78"/>
        <v>0</v>
      </c>
      <c r="AO205" s="39">
        <f t="shared" si="79"/>
        <v>0</v>
      </c>
      <c r="AP205" s="39">
        <f t="shared" si="80"/>
        <v>0</v>
      </c>
      <c r="AQ205" s="39">
        <f t="shared" si="81"/>
        <v>0</v>
      </c>
      <c r="AV205" s="41">
        <v>45676</v>
      </c>
    </row>
    <row r="206" spans="1:48" ht="15.75" x14ac:dyDescent="0.25">
      <c r="A206" s="40">
        <v>45465</v>
      </c>
      <c r="B206" s="11" t="s">
        <v>473</v>
      </c>
      <c r="C206" s="11" t="s">
        <v>11</v>
      </c>
      <c r="D206" s="11" t="s">
        <v>2599</v>
      </c>
      <c r="E206" s="11" t="s">
        <v>2600</v>
      </c>
      <c r="F206" s="11" t="s">
        <v>634</v>
      </c>
      <c r="G206" s="11" t="s">
        <v>571</v>
      </c>
      <c r="H206" s="11" t="s">
        <v>2601</v>
      </c>
      <c r="I206" s="11" t="s">
        <v>2602</v>
      </c>
      <c r="J206" s="11" t="s">
        <v>128</v>
      </c>
      <c r="K206" s="11" t="s">
        <v>2603</v>
      </c>
      <c r="L206" s="11" t="s">
        <v>33</v>
      </c>
      <c r="M206" s="11" t="s">
        <v>888</v>
      </c>
      <c r="N206" s="11"/>
      <c r="O206" s="11" t="s">
        <v>2604</v>
      </c>
      <c r="P206" s="11" t="s">
        <v>2605</v>
      </c>
      <c r="Q206" s="7"/>
      <c r="R206" s="2" t="str">
        <f t="shared" si="66"/>
        <v>Unique Record</v>
      </c>
      <c r="S206" s="2" t="str">
        <f t="shared" si="67"/>
        <v/>
      </c>
      <c r="T206" s="2" t="str">
        <f t="shared" si="68"/>
        <v/>
      </c>
      <c r="U206" s="2" t="str">
        <f t="shared" si="69"/>
        <v/>
      </c>
      <c r="V206" s="2" t="str">
        <f t="shared" si="70"/>
        <v/>
      </c>
      <c r="W206" s="2" t="str">
        <f t="shared" si="82"/>
        <v/>
      </c>
      <c r="X206" s="2" t="str" cm="1">
        <f t="array" ref="X206">IF((SUMPRODUCT(--ISNUMBER(SEARCH({"!","@","#","$","%","^","&amp;","~*","(",")","_","+","=","{","}","[","]","|","\",":",";","'","""","&lt;","&gt;",",",".","~?","/","~~","`"}, I206)))&gt;0)=TRUE,"Special Characters Found in City","")</f>
        <v/>
      </c>
      <c r="Y206" s="2" t="str" cm="1">
        <f t="array" ref="Y206">IF((SUMPRODUCT(--ISNUMBER(SEARCH({"!","@","#","$","%","^","~*","(",")","_","+","=","{","}","[","]","|","\",":",";","'","""","&lt;","&gt;","~?","/","~~","`"},F206)))&gt;0)=TRUE,"Special Characters Found in Account field","")</f>
        <v/>
      </c>
      <c r="Z206" s="2" t="str" cm="1">
        <f t="array" ref="Z206">IF(SUM(--ISNUMBER(SEARCH({1,2,3,4,5,6,7,8,9,0},MID(H206,(SEARCH(" E ",H206)-1),1))))+SUM(--ISNUMBER(SEARCH({1,2,3,4,5,6,7,8,9,0},MID(H206,(SEARCH(" E ",H206)+3),1))))=2,"",IF(SUM(--ISNUMBER(SEARCH({"Parte E","Apoquindo N"},H206)))&gt;0,"",IF(OR(RIGHT(H206,3)=" NE",RIGHT(H206,3)=" NW",RIGHT(H206,3)=" SW",RIGHT(H206,3)=" SE",RIGHT(H206,2)=" N",RIGHT(H206,2)=" E",RIGHT(H206,2)=" W",RIGHT(H206,2)=" S",LEFT(H206,3)="NE ",LEFT(H206,3)="NW ",LEFT(H206,3)="SW ",LEFT(H206,3)="SE ",LEFT(H206,2)="N ",LEFT(H206,2)="E ",LEFT(H206,2)="W ",LEFT(H206,2)="S "),"Directional Check",IF(SUM(--ISNUMBER(SEARCH({" N "," E "," W "," S "," NE "," NW "," SW "," SE ","N.E","N.W","S.W","S.E","E.","N.","S.","W."},H206)))&gt;0,"Directional Check",IF(SUM(--ISNUMBER(SEARCH({1,2,3,4,5,6,7,8,9,0},MID(H206,(SEARCH("nd ",H206)-1),1))))+SUM(--ISNUMBER(SEARCH({1,2,3,4,5,6,7,8,9,0},MID(H206,(SEARCH("rd ",H206)-1),1)))+SUM(--ISNUMBER(SEARCH({1,2,3,4,5,6,7,8,9,0},MID(H206,(SEARCH("st ",H206)-1),1))))+SUM(--ISNUMBER(SEARCH({1,2,3,4,5,6,7,8,9,0},MID(H206,(SEARCH("th ",H206)-1),1)))))&gt;0,"","")))))</f>
        <v/>
      </c>
      <c r="AA206" s="2" t="str">
        <f>IF(IF(L206="US",IFERROR(VLOOKUP(J206,Country_Codes!$B:$B,1,0)=J206,"US State Code Error"),IF(L206="CA",IFERROR(VLOOKUP(J206,Country_Codes!$E:$E,1,0)=J206,"Canada State Code Error"),IF(L206="BR",IFERROR(VLOOKUP(J206,Country_Codes!$H:$H,1,0)=J206,"Brazil State Code Error"),IF(L206="AU",IFERROR(VLOOKUP(J206,Country_Codes!$K:$K,1,0)=J206,"Australia State Code Error"),""))))=TRUE,"",IF(L206="US",IFERROR(VLOOKUP(J206,Country_Codes!$B:$B,1,0)=J206,"US State Code Error"),IF(L206="CA",IFERROR(VLOOKUP(J206,Country_Codes!$E:$E,1,0)=J206,"Canada State Code Error"),IF(L206="BR",IFERROR(VLOOKUP(J206,Country_Codes!$H:$H,1,0)=J206,"Brazil State Code Error"),IF(L206="AU",IFERROR(VLOOKUP(J206,Country_Codes!$K:$K,1,0)=J206,"Australia State Code Error"),"")))))</f>
        <v/>
      </c>
      <c r="AB206" s="2" t="str">
        <f t="shared" si="71"/>
        <v/>
      </c>
      <c r="AC206" s="2" t="str" cm="1">
        <f t="array" ref="AC206">IFERROR(_xlfn.IFS(IF(AND(LEN(I206)=0,ISBLANK(I206)=FALSE),"",ISNUMBER(SEARCH(I206,H206))),"City/Postal Code/Country Found in Address",IF(AND(LEN(K206)=0,ISBLANK(K206)=FALSE),"",ISNUMBER(SEARCH(K206,H206))),"City/Postal Code/Country Found in Address",IF(AND(LEN(L206)=0,ISBLANK(L206)=FALSE),"",ISNUMBER(SEARCH(", "&amp;L206,H206))),"City/Postal Code/Country Found in Address",IF(AND(LEN(J206)=0,ISBLANK(J206)=FALSE),"",ISNUMBER(SEARCH(", "&amp;J206,H206))),"City/Postal Code/Country Found in Address",IF(AND(LEN(L206)=0,ISBLANK(L206)=FALSE),"",ISNUMBER(SEARCH(","&amp;L206,H206))),"City/Postal Code/Country Found in Address",IF(AND(LEN(J206)=0,ISBLANK(J206)=FALSE),"",ISNUMBER(SEARCH(","&amp;J206,H206))),"City/Postal Code/Country Found in Address"),"")</f>
        <v/>
      </c>
      <c r="AD206" s="2" t="str">
        <f t="shared" si="72"/>
        <v/>
      </c>
      <c r="AE206" s="2" t="str" cm="1">
        <f t="array" ref="AE206">IFERROR(IF(VLOOKUP(LEFT(M206,MIN(SEARCH({1,2,3,4,5,6,7,8,9,0},M206&amp;{1,2,3,4,5,6,7,8,9,0}))-1),Country_Codes!$N:$N,1,0)&gt;0,"PO Number may be incorrect",""),"")</f>
        <v/>
      </c>
      <c r="AF206" s="2" t="str">
        <f t="shared" si="73"/>
        <v/>
      </c>
      <c r="AG206" s="2" t="str">
        <f t="shared" si="74"/>
        <v/>
      </c>
      <c r="AH206" s="2" t="str">
        <f t="shared" si="75"/>
        <v/>
      </c>
      <c r="AI206" s="2" t="str" cm="1">
        <f t="array" ref="AI206">IF(G206="","",_xlfn.IFNA(_xlfn.IFS(L206=VLOOKUP(L206,Country_Codes!$M:$M,1,0)=TRUE,""),"Please check the country code"))</f>
        <v/>
      </c>
      <c r="AJ206" s="2" t="str">
        <f t="shared" si="76"/>
        <v/>
      </c>
      <c r="AK206" s="2"/>
      <c r="AM206" s="39">
        <f t="shared" si="77"/>
        <v>0</v>
      </c>
      <c r="AN206" s="39">
        <f t="shared" si="78"/>
        <v>0</v>
      </c>
      <c r="AO206" s="39">
        <f t="shared" si="79"/>
        <v>0</v>
      </c>
      <c r="AP206" s="39">
        <f t="shared" si="80"/>
        <v>0</v>
      </c>
      <c r="AQ206" s="39">
        <f t="shared" si="81"/>
        <v>0</v>
      </c>
      <c r="AV206" s="41">
        <v>45677</v>
      </c>
    </row>
    <row r="207" spans="1:48" ht="15.75" x14ac:dyDescent="0.25">
      <c r="A207" s="40">
        <v>45755</v>
      </c>
      <c r="B207" s="11" t="s">
        <v>473</v>
      </c>
      <c r="C207" s="11" t="s">
        <v>12</v>
      </c>
      <c r="D207" s="11" t="s">
        <v>2606</v>
      </c>
      <c r="E207" s="11" t="s">
        <v>2607</v>
      </c>
      <c r="F207" s="11" t="s">
        <v>479</v>
      </c>
      <c r="G207" s="11" t="s">
        <v>584</v>
      </c>
      <c r="H207" s="11" t="s">
        <v>2608</v>
      </c>
      <c r="I207" s="11" t="s">
        <v>2609</v>
      </c>
      <c r="J207" s="11"/>
      <c r="K207" s="11" t="s">
        <v>2610</v>
      </c>
      <c r="L207" s="11" t="s">
        <v>46</v>
      </c>
      <c r="M207" s="11" t="s">
        <v>1055</v>
      </c>
      <c r="N207" s="11"/>
      <c r="O207" s="11" t="s">
        <v>2611</v>
      </c>
      <c r="P207" s="11" t="s">
        <v>2612</v>
      </c>
      <c r="Q207" s="7"/>
      <c r="R207" s="2" t="str">
        <f t="shared" si="66"/>
        <v>Unique Record</v>
      </c>
      <c r="S207" s="2" t="str">
        <f t="shared" si="67"/>
        <v/>
      </c>
      <c r="T207" s="2" t="str">
        <f t="shared" si="68"/>
        <v/>
      </c>
      <c r="U207" s="2" t="str">
        <f t="shared" si="69"/>
        <v/>
      </c>
      <c r="V207" s="2" t="str">
        <f t="shared" si="70"/>
        <v/>
      </c>
      <c r="W207" s="2" t="str">
        <f t="shared" si="82"/>
        <v/>
      </c>
      <c r="X207" s="2" t="str" cm="1">
        <f t="array" ref="X207">IF((SUMPRODUCT(--ISNUMBER(SEARCH({"!","@","#","$","%","^","&amp;","~*","(",")","_","+","=","{","}","[","]","|","\",":",";","'","""","&lt;","&gt;",",",".","~?","/","~~","`"}, I207)))&gt;0)=TRUE,"Special Characters Found in City","")</f>
        <v/>
      </c>
      <c r="Y207" s="2" t="str" cm="1">
        <f t="array" ref="Y207">IF((SUMPRODUCT(--ISNUMBER(SEARCH({"!","@","#","$","%","^","~*","(",")","_","+","=","{","}","[","]","|","\",":",";","'","""","&lt;","&gt;","~?","/","~~","`"},F207)))&gt;0)=TRUE,"Special Characters Found in Account field","")</f>
        <v/>
      </c>
      <c r="Z207" s="2" t="str" cm="1">
        <f t="array" ref="Z207">IF(SUM(--ISNUMBER(SEARCH({1,2,3,4,5,6,7,8,9,0},MID(H207,(SEARCH(" E ",H207)-1),1))))+SUM(--ISNUMBER(SEARCH({1,2,3,4,5,6,7,8,9,0},MID(H207,(SEARCH(" E ",H207)+3),1))))=2,"",IF(SUM(--ISNUMBER(SEARCH({"Parte E","Apoquindo N"},H207)))&gt;0,"",IF(OR(RIGHT(H207,3)=" NE",RIGHT(H207,3)=" NW",RIGHT(H207,3)=" SW",RIGHT(H207,3)=" SE",RIGHT(H207,2)=" N",RIGHT(H207,2)=" E",RIGHT(H207,2)=" W",RIGHT(H207,2)=" S",LEFT(H207,3)="NE ",LEFT(H207,3)="NW ",LEFT(H207,3)="SW ",LEFT(H207,3)="SE ",LEFT(H207,2)="N ",LEFT(H207,2)="E ",LEFT(H207,2)="W ",LEFT(H207,2)="S "),"Directional Check",IF(SUM(--ISNUMBER(SEARCH({" N "," E "," W "," S "," NE "," NW "," SW "," SE ","N.E","N.W","S.W","S.E","E.","N.","S.","W."},H207)))&gt;0,"Directional Check",IF(SUM(--ISNUMBER(SEARCH({1,2,3,4,5,6,7,8,9,0},MID(H207,(SEARCH("nd ",H207)-1),1))))+SUM(--ISNUMBER(SEARCH({1,2,3,4,5,6,7,8,9,0},MID(H207,(SEARCH("rd ",H207)-1),1)))+SUM(--ISNUMBER(SEARCH({1,2,3,4,5,6,7,8,9,0},MID(H207,(SEARCH("st ",H207)-1),1))))+SUM(--ISNUMBER(SEARCH({1,2,3,4,5,6,7,8,9,0},MID(H207,(SEARCH("th ",H207)-1),1)))))&gt;0,"","")))))</f>
        <v/>
      </c>
      <c r="AA207" s="2" t="str">
        <f>IF(IF(L207="US",IFERROR(VLOOKUP(J207,Country_Codes!$B:$B,1,0)=J207,"US State Code Error"),IF(L207="CA",IFERROR(VLOOKUP(J207,Country_Codes!$E:$E,1,0)=J207,"Canada State Code Error"),IF(L207="BR",IFERROR(VLOOKUP(J207,Country_Codes!$H:$H,1,0)=J207,"Brazil State Code Error"),IF(L207="AU",IFERROR(VLOOKUP(J207,Country_Codes!$K:$K,1,0)=J207,"Australia State Code Error"),""))))=TRUE,"",IF(L207="US",IFERROR(VLOOKUP(J207,Country_Codes!$B:$B,1,0)=J207,"US State Code Error"),IF(L207="CA",IFERROR(VLOOKUP(J207,Country_Codes!$E:$E,1,0)=J207,"Canada State Code Error"),IF(L207="BR",IFERROR(VLOOKUP(J207,Country_Codes!$H:$H,1,0)=J207,"Brazil State Code Error"),IF(L207="AU",IFERROR(VLOOKUP(J207,Country_Codes!$K:$K,1,0)=J207,"Australia State Code Error"),"")))))</f>
        <v/>
      </c>
      <c r="AB207" s="2" t="str">
        <f t="shared" si="71"/>
        <v/>
      </c>
      <c r="AC207" s="2" t="str" cm="1">
        <f t="array" ref="AC207">IFERROR(_xlfn.IFS(IF(AND(LEN(I207)=0,ISBLANK(I207)=FALSE),"",ISNUMBER(SEARCH(I207,H207))),"City/Postal Code/Country Found in Address",IF(AND(LEN(K207)=0,ISBLANK(K207)=FALSE),"",ISNUMBER(SEARCH(K207,H207))),"City/Postal Code/Country Found in Address",IF(AND(LEN(L207)=0,ISBLANK(L207)=FALSE),"",ISNUMBER(SEARCH(", "&amp;L207,H207))),"City/Postal Code/Country Found in Address",IF(AND(LEN(J207)=0,ISBLANK(J207)=FALSE),"",ISNUMBER(SEARCH(", "&amp;J207,H207))),"City/Postal Code/Country Found in Address",IF(AND(LEN(L207)=0,ISBLANK(L207)=FALSE),"",ISNUMBER(SEARCH(","&amp;L207,H207))),"City/Postal Code/Country Found in Address",IF(AND(LEN(J207)=0,ISBLANK(J207)=FALSE),"",ISNUMBER(SEARCH(","&amp;J207,H207))),"City/Postal Code/Country Found in Address"),"")</f>
        <v/>
      </c>
      <c r="AD207" s="2" t="str">
        <f t="shared" si="72"/>
        <v/>
      </c>
      <c r="AE207" s="2" t="str" cm="1">
        <f t="array" ref="AE207">IFERROR(IF(VLOOKUP(LEFT(M207,MIN(SEARCH({1,2,3,4,5,6,7,8,9,0},M207&amp;{1,2,3,4,5,6,7,8,9,0}))-1),Country_Codes!$N:$N,1,0)&gt;0,"PO Number may be incorrect",""),"")</f>
        <v/>
      </c>
      <c r="AF207" s="2" t="str">
        <f t="shared" si="73"/>
        <v/>
      </c>
      <c r="AG207" s="2" t="str">
        <f t="shared" si="74"/>
        <v/>
      </c>
      <c r="AH207" s="2" t="str">
        <f t="shared" si="75"/>
        <v/>
      </c>
      <c r="AI207" s="2" t="str" cm="1">
        <f t="array" ref="AI207">IF(G207="","",_xlfn.IFNA(_xlfn.IFS(L207=VLOOKUP(L207,Country_Codes!$M:$M,1,0)=TRUE,""),"Please check the country code"))</f>
        <v/>
      </c>
      <c r="AJ207" s="2" t="str">
        <f t="shared" si="76"/>
        <v/>
      </c>
      <c r="AK207" s="2"/>
      <c r="AM207" s="39">
        <f t="shared" si="77"/>
        <v>0</v>
      </c>
      <c r="AN207" s="39">
        <f t="shared" si="78"/>
        <v>0</v>
      </c>
      <c r="AO207" s="39">
        <f t="shared" si="79"/>
        <v>0</v>
      </c>
      <c r="AP207" s="39">
        <f t="shared" si="80"/>
        <v>0</v>
      </c>
      <c r="AQ207" s="39">
        <f t="shared" si="81"/>
        <v>0</v>
      </c>
      <c r="AV207" s="41">
        <v>45679</v>
      </c>
    </row>
    <row r="208" spans="1:48" ht="15.75" x14ac:dyDescent="0.25">
      <c r="A208" s="40">
        <v>45946</v>
      </c>
      <c r="B208" s="11" t="s">
        <v>1581</v>
      </c>
      <c r="C208" s="11" t="s">
        <v>9</v>
      </c>
      <c r="D208" s="11" t="s">
        <v>2613</v>
      </c>
      <c r="E208" s="11" t="s">
        <v>2614</v>
      </c>
      <c r="F208" s="11" t="s">
        <v>574</v>
      </c>
      <c r="G208" s="11" t="s">
        <v>498</v>
      </c>
      <c r="H208" s="11" t="s">
        <v>2615</v>
      </c>
      <c r="I208" s="11" t="s">
        <v>2616</v>
      </c>
      <c r="J208" s="11" t="s">
        <v>147</v>
      </c>
      <c r="K208" s="11" t="s">
        <v>2617</v>
      </c>
      <c r="L208" s="11" t="s">
        <v>57</v>
      </c>
      <c r="M208" s="11" t="s">
        <v>2618</v>
      </c>
      <c r="N208" s="11"/>
      <c r="O208" s="11" t="s">
        <v>2619</v>
      </c>
      <c r="P208" s="11" t="s">
        <v>2620</v>
      </c>
      <c r="Q208" s="7"/>
      <c r="R208" s="2" t="str">
        <f t="shared" si="66"/>
        <v>Unique Record</v>
      </c>
      <c r="S208" s="2" t="str">
        <f t="shared" si="67"/>
        <v/>
      </c>
      <c r="T208" s="2" t="str">
        <f t="shared" si="68"/>
        <v/>
      </c>
      <c r="U208" s="2" t="str">
        <f t="shared" si="69"/>
        <v/>
      </c>
      <c r="V208" s="2" t="str">
        <f t="shared" si="70"/>
        <v/>
      </c>
      <c r="W208" s="2" t="str">
        <f t="shared" si="82"/>
        <v/>
      </c>
      <c r="X208" s="2" t="str" cm="1">
        <f t="array" ref="X208">IF((SUMPRODUCT(--ISNUMBER(SEARCH({"!","@","#","$","%","^","&amp;","~*","(",")","_","+","=","{","}","[","]","|","\",":",";","'","""","&lt;","&gt;",",",".","~?","/","~~","`"}, I208)))&gt;0)=TRUE,"Special Characters Found in City","")</f>
        <v/>
      </c>
      <c r="Y208" s="2" t="str" cm="1">
        <f t="array" ref="Y208">IF((SUMPRODUCT(--ISNUMBER(SEARCH({"!","@","#","$","%","^","~*","(",")","_","+","=","{","}","[","]","|","\",":",";","'","""","&lt;","&gt;","~?","/","~~","`"},F208)))&gt;0)=TRUE,"Special Characters Found in Account field","")</f>
        <v/>
      </c>
      <c r="Z208" s="2" t="str" cm="1">
        <f t="array" ref="Z208">IF(SUM(--ISNUMBER(SEARCH({1,2,3,4,5,6,7,8,9,0},MID(H208,(SEARCH(" E ",H208)-1),1))))+SUM(--ISNUMBER(SEARCH({1,2,3,4,5,6,7,8,9,0},MID(H208,(SEARCH(" E ",H208)+3),1))))=2,"",IF(SUM(--ISNUMBER(SEARCH({"Parte E","Apoquindo N"},H208)))&gt;0,"",IF(OR(RIGHT(H208,3)=" NE",RIGHT(H208,3)=" NW",RIGHT(H208,3)=" SW",RIGHT(H208,3)=" SE",RIGHT(H208,2)=" N",RIGHT(H208,2)=" E",RIGHT(H208,2)=" W",RIGHT(H208,2)=" S",LEFT(H208,3)="NE ",LEFT(H208,3)="NW ",LEFT(H208,3)="SW ",LEFT(H208,3)="SE ",LEFT(H208,2)="N ",LEFT(H208,2)="E ",LEFT(H208,2)="W ",LEFT(H208,2)="S "),"Directional Check",IF(SUM(--ISNUMBER(SEARCH({" N "," E "," W "," S "," NE "," NW "," SW "," SE ","N.E","N.W","S.W","S.E","E.","N.","S.","W."},H208)))&gt;0,"Directional Check",IF(SUM(--ISNUMBER(SEARCH({1,2,3,4,5,6,7,8,9,0},MID(H208,(SEARCH("nd ",H208)-1),1))))+SUM(--ISNUMBER(SEARCH({1,2,3,4,5,6,7,8,9,0},MID(H208,(SEARCH("rd ",H208)-1),1)))+SUM(--ISNUMBER(SEARCH({1,2,3,4,5,6,7,8,9,0},MID(H208,(SEARCH("st ",H208)-1),1))))+SUM(--ISNUMBER(SEARCH({1,2,3,4,5,6,7,8,9,0},MID(H208,(SEARCH("th ",H208)-1),1)))))&gt;0,"","")))))</f>
        <v/>
      </c>
      <c r="AA208" s="2" t="str">
        <f>IF(IF(L208="US",IFERROR(VLOOKUP(J208,Country_Codes!$B:$B,1,0)=J208,"US State Code Error"),IF(L208="CA",IFERROR(VLOOKUP(J208,Country_Codes!$E:$E,1,0)=J208,"Canada State Code Error"),IF(L208="BR",IFERROR(VLOOKUP(J208,Country_Codes!$H:$H,1,0)=J208,"Brazil State Code Error"),IF(L208="AU",IFERROR(VLOOKUP(J208,Country_Codes!$K:$K,1,0)=J208,"Australia State Code Error"),""))))=TRUE,"",IF(L208="US",IFERROR(VLOOKUP(J208,Country_Codes!$B:$B,1,0)=J208,"US State Code Error"),IF(L208="CA",IFERROR(VLOOKUP(J208,Country_Codes!$E:$E,1,0)=J208,"Canada State Code Error"),IF(L208="BR",IFERROR(VLOOKUP(J208,Country_Codes!$H:$H,1,0)=J208,"Brazil State Code Error"),IF(L208="AU",IFERROR(VLOOKUP(J208,Country_Codes!$K:$K,1,0)=J208,"Australia State Code Error"),"")))))</f>
        <v/>
      </c>
      <c r="AB208" s="2" t="str">
        <f t="shared" si="71"/>
        <v/>
      </c>
      <c r="AC208" s="2" t="str" cm="1">
        <f t="array" ref="AC208">IFERROR(_xlfn.IFS(IF(AND(LEN(I208)=0,ISBLANK(I208)=FALSE),"",ISNUMBER(SEARCH(I208,H208))),"City/Postal Code/Country Found in Address",IF(AND(LEN(K208)=0,ISBLANK(K208)=FALSE),"",ISNUMBER(SEARCH(K208,H208))),"City/Postal Code/Country Found in Address",IF(AND(LEN(L208)=0,ISBLANK(L208)=FALSE),"",ISNUMBER(SEARCH(", "&amp;L208,H208))),"City/Postal Code/Country Found in Address",IF(AND(LEN(J208)=0,ISBLANK(J208)=FALSE),"",ISNUMBER(SEARCH(", "&amp;J208,H208))),"City/Postal Code/Country Found in Address",IF(AND(LEN(L208)=0,ISBLANK(L208)=FALSE),"",ISNUMBER(SEARCH(","&amp;L208,H208))),"City/Postal Code/Country Found in Address",IF(AND(LEN(J208)=0,ISBLANK(J208)=FALSE),"",ISNUMBER(SEARCH(","&amp;J208,H208))),"City/Postal Code/Country Found in Address"),"")</f>
        <v/>
      </c>
      <c r="AD208" s="2" t="str">
        <f t="shared" si="72"/>
        <v/>
      </c>
      <c r="AE208" s="2" t="str" cm="1">
        <f t="array" ref="AE208">IFERROR(IF(VLOOKUP(LEFT(M208,MIN(SEARCH({1,2,3,4,5,6,7,8,9,0},M208&amp;{1,2,3,4,5,6,7,8,9,0}))-1),Country_Codes!$N:$N,1,0)&gt;0,"PO Number may be incorrect",""),"")</f>
        <v/>
      </c>
      <c r="AF208" s="2" t="str">
        <f t="shared" si="73"/>
        <v/>
      </c>
      <c r="AG208" s="2" t="str">
        <f t="shared" si="74"/>
        <v/>
      </c>
      <c r="AH208" s="2" t="str">
        <f t="shared" si="75"/>
        <v/>
      </c>
      <c r="AI208" s="2" t="str" cm="1">
        <f t="array" ref="AI208">IF(G208="","",_xlfn.IFNA(_xlfn.IFS(L208=VLOOKUP(L208,Country_Codes!$M:$M,1,0)=TRUE,""),"Please check the country code"))</f>
        <v/>
      </c>
      <c r="AJ208" s="2" t="str">
        <f t="shared" si="76"/>
        <v/>
      </c>
      <c r="AK208" s="2"/>
      <c r="AM208" s="39">
        <f t="shared" si="77"/>
        <v>0</v>
      </c>
      <c r="AN208" s="39">
        <f t="shared" si="78"/>
        <v>0</v>
      </c>
      <c r="AO208" s="39">
        <f t="shared" si="79"/>
        <v>0</v>
      </c>
      <c r="AP208" s="39">
        <f t="shared" si="80"/>
        <v>0</v>
      </c>
      <c r="AQ208" s="39">
        <f t="shared" si="81"/>
        <v>0</v>
      </c>
      <c r="AV208" s="41">
        <v>45680</v>
      </c>
    </row>
    <row r="209" spans="1:48" ht="15.75" x14ac:dyDescent="0.25">
      <c r="A209" s="40">
        <v>45462</v>
      </c>
      <c r="B209" s="11" t="s">
        <v>1581</v>
      </c>
      <c r="C209" s="11" t="s">
        <v>3</v>
      </c>
      <c r="D209" s="11" t="s">
        <v>2621</v>
      </c>
      <c r="E209" s="11" t="s">
        <v>2622</v>
      </c>
      <c r="F209" s="11" t="s">
        <v>677</v>
      </c>
      <c r="G209" s="11" t="s">
        <v>493</v>
      </c>
      <c r="H209" s="11" t="s">
        <v>2623</v>
      </c>
      <c r="I209" s="11" t="s">
        <v>2624</v>
      </c>
      <c r="J209" s="11"/>
      <c r="K209" s="11" t="s">
        <v>2625</v>
      </c>
      <c r="L209" s="11" t="s">
        <v>46</v>
      </c>
      <c r="M209" s="11" t="s">
        <v>1133</v>
      </c>
      <c r="N209" s="11"/>
      <c r="O209" s="11" t="s">
        <v>2626</v>
      </c>
      <c r="P209" s="11" t="s">
        <v>2627</v>
      </c>
      <c r="Q209" s="7"/>
      <c r="R209" s="2" t="str">
        <f t="shared" si="66"/>
        <v>Unique Record</v>
      </c>
      <c r="S209" s="2" t="str">
        <f t="shared" si="67"/>
        <v/>
      </c>
      <c r="T209" s="2" t="str">
        <f t="shared" si="68"/>
        <v/>
      </c>
      <c r="U209" s="2" t="str">
        <f t="shared" si="69"/>
        <v/>
      </c>
      <c r="V209" s="2" t="str">
        <f t="shared" si="70"/>
        <v/>
      </c>
      <c r="W209" s="2" t="str">
        <f t="shared" si="82"/>
        <v/>
      </c>
      <c r="X209" s="2" t="str" cm="1">
        <f t="array" ref="X209">IF((SUMPRODUCT(--ISNUMBER(SEARCH({"!","@","#","$","%","^","&amp;","~*","(",")","_","+","=","{","}","[","]","|","\",":",";","'","""","&lt;","&gt;",",",".","~?","/","~~","`"}, I209)))&gt;0)=TRUE,"Special Characters Found in City","")</f>
        <v/>
      </c>
      <c r="Y209" s="2" t="str" cm="1">
        <f t="array" ref="Y209">IF((SUMPRODUCT(--ISNUMBER(SEARCH({"!","@","#","$","%","^","~*","(",")","_","+","=","{","}","[","]","|","\",":",";","'","""","&lt;","&gt;","~?","/","~~","`"},F209)))&gt;0)=TRUE,"Special Characters Found in Account field","")</f>
        <v/>
      </c>
      <c r="Z209" s="2" t="str" cm="1">
        <f t="array" ref="Z209">IF(SUM(--ISNUMBER(SEARCH({1,2,3,4,5,6,7,8,9,0},MID(H209,(SEARCH(" E ",H209)-1),1))))+SUM(--ISNUMBER(SEARCH({1,2,3,4,5,6,7,8,9,0},MID(H209,(SEARCH(" E ",H209)+3),1))))=2,"",IF(SUM(--ISNUMBER(SEARCH({"Parte E","Apoquindo N"},H209)))&gt;0,"",IF(OR(RIGHT(H209,3)=" NE",RIGHT(H209,3)=" NW",RIGHT(H209,3)=" SW",RIGHT(H209,3)=" SE",RIGHT(H209,2)=" N",RIGHT(H209,2)=" E",RIGHT(H209,2)=" W",RIGHT(H209,2)=" S",LEFT(H209,3)="NE ",LEFT(H209,3)="NW ",LEFT(H209,3)="SW ",LEFT(H209,3)="SE ",LEFT(H209,2)="N ",LEFT(H209,2)="E ",LEFT(H209,2)="W ",LEFT(H209,2)="S "),"Directional Check",IF(SUM(--ISNUMBER(SEARCH({" N "," E "," W "," S "," NE "," NW "," SW "," SE ","N.E","N.W","S.W","S.E","E.","N.","S.","W."},H209)))&gt;0,"Directional Check",IF(SUM(--ISNUMBER(SEARCH({1,2,3,4,5,6,7,8,9,0},MID(H209,(SEARCH("nd ",H209)-1),1))))+SUM(--ISNUMBER(SEARCH({1,2,3,4,5,6,7,8,9,0},MID(H209,(SEARCH("rd ",H209)-1),1)))+SUM(--ISNUMBER(SEARCH({1,2,3,4,5,6,7,8,9,0},MID(H209,(SEARCH("st ",H209)-1),1))))+SUM(--ISNUMBER(SEARCH({1,2,3,4,5,6,7,8,9,0},MID(H209,(SEARCH("th ",H209)-1),1)))))&gt;0,"","")))))</f>
        <v/>
      </c>
      <c r="AA209" s="2" t="str">
        <f>IF(IF(L209="US",IFERROR(VLOOKUP(J209,Country_Codes!$B:$B,1,0)=J209,"US State Code Error"),IF(L209="CA",IFERROR(VLOOKUP(J209,Country_Codes!$E:$E,1,0)=J209,"Canada State Code Error"),IF(L209="BR",IFERROR(VLOOKUP(J209,Country_Codes!$H:$H,1,0)=J209,"Brazil State Code Error"),IF(L209="AU",IFERROR(VLOOKUP(J209,Country_Codes!$K:$K,1,0)=J209,"Australia State Code Error"),""))))=TRUE,"",IF(L209="US",IFERROR(VLOOKUP(J209,Country_Codes!$B:$B,1,0)=J209,"US State Code Error"),IF(L209="CA",IFERROR(VLOOKUP(J209,Country_Codes!$E:$E,1,0)=J209,"Canada State Code Error"),IF(L209="BR",IFERROR(VLOOKUP(J209,Country_Codes!$H:$H,1,0)=J209,"Brazil State Code Error"),IF(L209="AU",IFERROR(VLOOKUP(J209,Country_Codes!$K:$K,1,0)=J209,"Australia State Code Error"),"")))))</f>
        <v/>
      </c>
      <c r="AB209" s="2" t="str">
        <f t="shared" si="71"/>
        <v/>
      </c>
      <c r="AC209" s="2" t="str" cm="1">
        <f t="array" ref="AC209">IFERROR(_xlfn.IFS(IF(AND(LEN(I209)=0,ISBLANK(I209)=FALSE),"",ISNUMBER(SEARCH(I209,H209))),"City/Postal Code/Country Found in Address",IF(AND(LEN(K209)=0,ISBLANK(K209)=FALSE),"",ISNUMBER(SEARCH(K209,H209))),"City/Postal Code/Country Found in Address",IF(AND(LEN(L209)=0,ISBLANK(L209)=FALSE),"",ISNUMBER(SEARCH(", "&amp;L209,H209))),"City/Postal Code/Country Found in Address",IF(AND(LEN(J209)=0,ISBLANK(J209)=FALSE),"",ISNUMBER(SEARCH(", "&amp;J209,H209))),"City/Postal Code/Country Found in Address",IF(AND(LEN(L209)=0,ISBLANK(L209)=FALSE),"",ISNUMBER(SEARCH(","&amp;L209,H209))),"City/Postal Code/Country Found in Address",IF(AND(LEN(J209)=0,ISBLANK(J209)=FALSE),"",ISNUMBER(SEARCH(","&amp;J209,H209))),"City/Postal Code/Country Found in Address"),"")</f>
        <v/>
      </c>
      <c r="AD209" s="2" t="str">
        <f t="shared" si="72"/>
        <v/>
      </c>
      <c r="AE209" s="2" t="str" cm="1">
        <f t="array" ref="AE209">IFERROR(IF(VLOOKUP(LEFT(M209,MIN(SEARCH({1,2,3,4,5,6,7,8,9,0},M209&amp;{1,2,3,4,5,6,7,8,9,0}))-1),Country_Codes!$N:$N,1,0)&gt;0,"PO Number may be incorrect",""),"")</f>
        <v/>
      </c>
      <c r="AF209" s="2" t="str">
        <f t="shared" si="73"/>
        <v/>
      </c>
      <c r="AG209" s="2" t="str">
        <f t="shared" si="74"/>
        <v/>
      </c>
      <c r="AH209" s="2" t="str">
        <f t="shared" si="75"/>
        <v/>
      </c>
      <c r="AI209" s="2" t="str" cm="1">
        <f t="array" ref="AI209">IF(G209="","",_xlfn.IFNA(_xlfn.IFS(L209=VLOOKUP(L209,Country_Codes!$M:$M,1,0)=TRUE,""),"Please check the country code"))</f>
        <v/>
      </c>
      <c r="AJ209" s="2" t="str">
        <f t="shared" si="76"/>
        <v/>
      </c>
      <c r="AK209" s="2"/>
      <c r="AM209" s="39">
        <f t="shared" si="77"/>
        <v>0</v>
      </c>
      <c r="AN209" s="39">
        <f t="shared" si="78"/>
        <v>0</v>
      </c>
      <c r="AO209" s="39">
        <f t="shared" si="79"/>
        <v>0</v>
      </c>
      <c r="AP209" s="39">
        <f t="shared" si="80"/>
        <v>0</v>
      </c>
      <c r="AQ209" s="39">
        <f t="shared" si="81"/>
        <v>0</v>
      </c>
      <c r="AV209" s="41">
        <v>45681</v>
      </c>
    </row>
    <row r="210" spans="1:48" ht="15.75" x14ac:dyDescent="0.25">
      <c r="A210" s="40">
        <v>45588</v>
      </c>
      <c r="B210" s="11" t="s">
        <v>475</v>
      </c>
      <c r="C210" s="11" t="s">
        <v>9</v>
      </c>
      <c r="D210" s="11" t="s">
        <v>2628</v>
      </c>
      <c r="E210" s="11" t="s">
        <v>925</v>
      </c>
      <c r="F210" s="11" t="s">
        <v>576</v>
      </c>
      <c r="G210" s="11" t="s">
        <v>584</v>
      </c>
      <c r="H210" s="11" t="s">
        <v>2629</v>
      </c>
      <c r="I210" s="11" t="s">
        <v>920</v>
      </c>
      <c r="J210" s="11" t="s">
        <v>35</v>
      </c>
      <c r="K210" s="11" t="s">
        <v>2630</v>
      </c>
      <c r="L210" s="11" t="s">
        <v>33</v>
      </c>
      <c r="M210" s="11" t="s">
        <v>1385</v>
      </c>
      <c r="N210" s="11"/>
      <c r="O210" s="11" t="s">
        <v>654</v>
      </c>
      <c r="P210" s="11" t="s">
        <v>2631</v>
      </c>
      <c r="Q210" s="7"/>
      <c r="R210" s="2" t="str">
        <f t="shared" si="66"/>
        <v>Unique Record</v>
      </c>
      <c r="S210" s="2" t="str">
        <f t="shared" si="67"/>
        <v/>
      </c>
      <c r="T210" s="2" t="str">
        <f t="shared" si="68"/>
        <v/>
      </c>
      <c r="U210" s="2" t="str">
        <f t="shared" si="69"/>
        <v/>
      </c>
      <c r="V210" s="2" t="str">
        <f t="shared" si="70"/>
        <v/>
      </c>
      <c r="W210" s="2" t="str">
        <f t="shared" si="82"/>
        <v/>
      </c>
      <c r="X210" s="2" t="str" cm="1">
        <f t="array" ref="X210">IF((SUMPRODUCT(--ISNUMBER(SEARCH({"!","@","#","$","%","^","&amp;","~*","(",")","_","+","=","{","}","[","]","|","\",":",";","'","""","&lt;","&gt;",",",".","~?","/","~~","`"}, I210)))&gt;0)=TRUE,"Special Characters Found in City","")</f>
        <v/>
      </c>
      <c r="Y210" s="2" t="str" cm="1">
        <f t="array" ref="Y210">IF((SUMPRODUCT(--ISNUMBER(SEARCH({"!","@","#","$","%","^","~*","(",")","_","+","=","{","}","[","]","|","\",":",";","'","""","&lt;","&gt;","~?","/","~~","`"},F210)))&gt;0)=TRUE,"Special Characters Found in Account field","")</f>
        <v/>
      </c>
      <c r="Z210" s="2" t="str" cm="1">
        <f t="array" ref="Z210">IF(SUM(--ISNUMBER(SEARCH({1,2,3,4,5,6,7,8,9,0},MID(H210,(SEARCH(" E ",H210)-1),1))))+SUM(--ISNUMBER(SEARCH({1,2,3,4,5,6,7,8,9,0},MID(H210,(SEARCH(" E ",H210)+3),1))))=2,"",IF(SUM(--ISNUMBER(SEARCH({"Parte E","Apoquindo N"},H210)))&gt;0,"",IF(OR(RIGHT(H210,3)=" NE",RIGHT(H210,3)=" NW",RIGHT(H210,3)=" SW",RIGHT(H210,3)=" SE",RIGHT(H210,2)=" N",RIGHT(H210,2)=" E",RIGHT(H210,2)=" W",RIGHT(H210,2)=" S",LEFT(H210,3)="NE ",LEFT(H210,3)="NW ",LEFT(H210,3)="SW ",LEFT(H210,3)="SE ",LEFT(H210,2)="N ",LEFT(H210,2)="E ",LEFT(H210,2)="W ",LEFT(H210,2)="S "),"Directional Check",IF(SUM(--ISNUMBER(SEARCH({" N "," E "," W "," S "," NE "," NW "," SW "," SE ","N.E","N.W","S.W","S.E","E.","N.","S.","W."},H210)))&gt;0,"Directional Check",IF(SUM(--ISNUMBER(SEARCH({1,2,3,4,5,6,7,8,9,0},MID(H210,(SEARCH("nd ",H210)-1),1))))+SUM(--ISNUMBER(SEARCH({1,2,3,4,5,6,7,8,9,0},MID(H210,(SEARCH("rd ",H210)-1),1)))+SUM(--ISNUMBER(SEARCH({1,2,3,4,5,6,7,8,9,0},MID(H210,(SEARCH("st ",H210)-1),1))))+SUM(--ISNUMBER(SEARCH({1,2,3,4,5,6,7,8,9,0},MID(H210,(SEARCH("th ",H210)-1),1)))))&gt;0,"","")))))</f>
        <v/>
      </c>
      <c r="AA210" s="2" t="str">
        <f>IF(IF(L210="US",IFERROR(VLOOKUP(J210,Country_Codes!$B:$B,1,0)=J210,"US State Code Error"),IF(L210="CA",IFERROR(VLOOKUP(J210,Country_Codes!$E:$E,1,0)=J210,"Canada State Code Error"),IF(L210="BR",IFERROR(VLOOKUP(J210,Country_Codes!$H:$H,1,0)=J210,"Brazil State Code Error"),IF(L210="AU",IFERROR(VLOOKUP(J210,Country_Codes!$K:$K,1,0)=J210,"Australia State Code Error"),""))))=TRUE,"",IF(L210="US",IFERROR(VLOOKUP(J210,Country_Codes!$B:$B,1,0)=J210,"US State Code Error"),IF(L210="CA",IFERROR(VLOOKUP(J210,Country_Codes!$E:$E,1,0)=J210,"Canada State Code Error"),IF(L210="BR",IFERROR(VLOOKUP(J210,Country_Codes!$H:$H,1,0)=J210,"Brazil State Code Error"),IF(L210="AU",IFERROR(VLOOKUP(J210,Country_Codes!$K:$K,1,0)=J210,"Australia State Code Error"),"")))))</f>
        <v/>
      </c>
      <c r="AB210" s="2" t="str">
        <f t="shared" si="71"/>
        <v/>
      </c>
      <c r="AC210" s="2" t="str" cm="1">
        <f t="array" ref="AC210">IFERROR(_xlfn.IFS(IF(AND(LEN(I210)=0,ISBLANK(I210)=FALSE),"",ISNUMBER(SEARCH(I210,H210))),"City/Postal Code/Country Found in Address",IF(AND(LEN(K210)=0,ISBLANK(K210)=FALSE),"",ISNUMBER(SEARCH(K210,H210))),"City/Postal Code/Country Found in Address",IF(AND(LEN(L210)=0,ISBLANK(L210)=FALSE),"",ISNUMBER(SEARCH(", "&amp;L210,H210))),"City/Postal Code/Country Found in Address",IF(AND(LEN(J210)=0,ISBLANK(J210)=FALSE),"",ISNUMBER(SEARCH(", "&amp;J210,H210))),"City/Postal Code/Country Found in Address",IF(AND(LEN(L210)=0,ISBLANK(L210)=FALSE),"",ISNUMBER(SEARCH(","&amp;L210,H210))),"City/Postal Code/Country Found in Address",IF(AND(LEN(J210)=0,ISBLANK(J210)=FALSE),"",ISNUMBER(SEARCH(","&amp;J210,H210))),"City/Postal Code/Country Found in Address"),"")</f>
        <v/>
      </c>
      <c r="AD210" s="2" t="str">
        <f t="shared" si="72"/>
        <v/>
      </c>
      <c r="AE210" s="2" t="str" cm="1">
        <f t="array" ref="AE210">IFERROR(IF(VLOOKUP(LEFT(M210,MIN(SEARCH({1,2,3,4,5,6,7,8,9,0},M210&amp;{1,2,3,4,5,6,7,8,9,0}))-1),Country_Codes!$N:$N,1,0)&gt;0,"PO Number may be incorrect",""),"")</f>
        <v/>
      </c>
      <c r="AF210" s="2" t="str">
        <f t="shared" si="73"/>
        <v/>
      </c>
      <c r="AG210" s="2" t="str">
        <f t="shared" si="74"/>
        <v/>
      </c>
      <c r="AH210" s="2" t="str">
        <f t="shared" si="75"/>
        <v/>
      </c>
      <c r="AI210" s="2" t="str" cm="1">
        <f t="array" ref="AI210">IF(G210="","",_xlfn.IFNA(_xlfn.IFS(L210=VLOOKUP(L210,Country_Codes!$M:$M,1,0)=TRUE,""),"Please check the country code"))</f>
        <v/>
      </c>
      <c r="AJ210" s="2" t="str">
        <f t="shared" si="76"/>
        <v/>
      </c>
      <c r="AK210" s="2"/>
      <c r="AM210" s="39">
        <f t="shared" si="77"/>
        <v>0</v>
      </c>
      <c r="AN210" s="39">
        <f t="shared" si="78"/>
        <v>0</v>
      </c>
      <c r="AO210" s="39">
        <f t="shared" si="79"/>
        <v>0</v>
      </c>
      <c r="AP210" s="39">
        <f t="shared" si="80"/>
        <v>0</v>
      </c>
      <c r="AQ210" s="39">
        <f t="shared" si="81"/>
        <v>0</v>
      </c>
      <c r="AV210" s="41">
        <v>45682</v>
      </c>
    </row>
    <row r="211" spans="1:48" ht="15.75" x14ac:dyDescent="0.25">
      <c r="A211" s="40">
        <v>45761</v>
      </c>
      <c r="B211" s="11" t="s">
        <v>475</v>
      </c>
      <c r="C211" s="11" t="s">
        <v>9</v>
      </c>
      <c r="D211" s="11" t="s">
        <v>2632</v>
      </c>
      <c r="E211" s="11" t="s">
        <v>2633</v>
      </c>
      <c r="F211" s="11" t="s">
        <v>490</v>
      </c>
      <c r="G211" s="11" t="s">
        <v>497</v>
      </c>
      <c r="H211" s="11" t="s">
        <v>2634</v>
      </c>
      <c r="I211" s="11" t="s">
        <v>2635</v>
      </c>
      <c r="J211" s="11" t="s">
        <v>147</v>
      </c>
      <c r="K211" s="11" t="s">
        <v>2636</v>
      </c>
      <c r="L211" s="11" t="s">
        <v>57</v>
      </c>
      <c r="M211" s="11" t="s">
        <v>1839</v>
      </c>
      <c r="N211" s="11"/>
      <c r="O211" s="11" t="s">
        <v>2637</v>
      </c>
      <c r="P211" s="11" t="s">
        <v>2638</v>
      </c>
      <c r="Q211" s="7"/>
      <c r="R211" s="2" t="str">
        <f t="shared" si="66"/>
        <v>Unique Record</v>
      </c>
      <c r="S211" s="2" t="str">
        <f t="shared" si="67"/>
        <v/>
      </c>
      <c r="T211" s="2" t="str">
        <f t="shared" si="68"/>
        <v/>
      </c>
      <c r="U211" s="2" t="str">
        <f t="shared" si="69"/>
        <v/>
      </c>
      <c r="V211" s="2" t="str">
        <f t="shared" si="70"/>
        <v/>
      </c>
      <c r="W211" s="2" t="str">
        <f t="shared" si="82"/>
        <v/>
      </c>
      <c r="X211" s="2" t="str" cm="1">
        <f t="array" ref="X211">IF((SUMPRODUCT(--ISNUMBER(SEARCH({"!","@","#","$","%","^","&amp;","~*","(",")","_","+","=","{","}","[","]","|","\",":",";","'","""","&lt;","&gt;",",",".","~?","/","~~","`"}, I211)))&gt;0)=TRUE,"Special Characters Found in City","")</f>
        <v/>
      </c>
      <c r="Y211" s="2" t="str" cm="1">
        <f t="array" ref="Y211">IF((SUMPRODUCT(--ISNUMBER(SEARCH({"!","@","#","$","%","^","~*","(",")","_","+","=","{","}","[","]","|","\",":",";","'","""","&lt;","&gt;","~?","/","~~","`"},F211)))&gt;0)=TRUE,"Special Characters Found in Account field","")</f>
        <v/>
      </c>
      <c r="Z211" s="2" t="str" cm="1">
        <f t="array" ref="Z211">IF(SUM(--ISNUMBER(SEARCH({1,2,3,4,5,6,7,8,9,0},MID(H211,(SEARCH(" E ",H211)-1),1))))+SUM(--ISNUMBER(SEARCH({1,2,3,4,5,6,7,8,9,0},MID(H211,(SEARCH(" E ",H211)+3),1))))=2,"",IF(SUM(--ISNUMBER(SEARCH({"Parte E","Apoquindo N"},H211)))&gt;0,"",IF(OR(RIGHT(H211,3)=" NE",RIGHT(H211,3)=" NW",RIGHT(H211,3)=" SW",RIGHT(H211,3)=" SE",RIGHT(H211,2)=" N",RIGHT(H211,2)=" E",RIGHT(H211,2)=" W",RIGHT(H211,2)=" S",LEFT(H211,3)="NE ",LEFT(H211,3)="NW ",LEFT(H211,3)="SW ",LEFT(H211,3)="SE ",LEFT(H211,2)="N ",LEFT(H211,2)="E ",LEFT(H211,2)="W ",LEFT(H211,2)="S "),"Directional Check",IF(SUM(--ISNUMBER(SEARCH({" N "," E "," W "," S "," NE "," NW "," SW "," SE ","N.E","N.W","S.W","S.E","E.","N.","S.","W."},H211)))&gt;0,"Directional Check",IF(SUM(--ISNUMBER(SEARCH({1,2,3,4,5,6,7,8,9,0},MID(H211,(SEARCH("nd ",H211)-1),1))))+SUM(--ISNUMBER(SEARCH({1,2,3,4,5,6,7,8,9,0},MID(H211,(SEARCH("rd ",H211)-1),1)))+SUM(--ISNUMBER(SEARCH({1,2,3,4,5,6,7,8,9,0},MID(H211,(SEARCH("st ",H211)-1),1))))+SUM(--ISNUMBER(SEARCH({1,2,3,4,5,6,7,8,9,0},MID(H211,(SEARCH("th ",H211)-1),1)))))&gt;0,"","")))))</f>
        <v/>
      </c>
      <c r="AA211" s="2" t="str">
        <f>IF(IF(L211="US",IFERROR(VLOOKUP(J211,Country_Codes!$B:$B,1,0)=J211,"US State Code Error"),IF(L211="CA",IFERROR(VLOOKUP(J211,Country_Codes!$E:$E,1,0)=J211,"Canada State Code Error"),IF(L211="BR",IFERROR(VLOOKUP(J211,Country_Codes!$H:$H,1,0)=J211,"Brazil State Code Error"),IF(L211="AU",IFERROR(VLOOKUP(J211,Country_Codes!$K:$K,1,0)=J211,"Australia State Code Error"),""))))=TRUE,"",IF(L211="US",IFERROR(VLOOKUP(J211,Country_Codes!$B:$B,1,0)=J211,"US State Code Error"),IF(L211="CA",IFERROR(VLOOKUP(J211,Country_Codes!$E:$E,1,0)=J211,"Canada State Code Error"),IF(L211="BR",IFERROR(VLOOKUP(J211,Country_Codes!$H:$H,1,0)=J211,"Brazil State Code Error"),IF(L211="AU",IFERROR(VLOOKUP(J211,Country_Codes!$K:$K,1,0)=J211,"Australia State Code Error"),"")))))</f>
        <v/>
      </c>
      <c r="AB211" s="2" t="str">
        <f t="shared" si="71"/>
        <v/>
      </c>
      <c r="AC211" s="2" t="str" cm="1">
        <f t="array" ref="AC211">IFERROR(_xlfn.IFS(IF(AND(LEN(I211)=0,ISBLANK(I211)=FALSE),"",ISNUMBER(SEARCH(I211,H211))),"City/Postal Code/Country Found in Address",IF(AND(LEN(K211)=0,ISBLANK(K211)=FALSE),"",ISNUMBER(SEARCH(K211,H211))),"City/Postal Code/Country Found in Address",IF(AND(LEN(L211)=0,ISBLANK(L211)=FALSE),"",ISNUMBER(SEARCH(", "&amp;L211,H211))),"City/Postal Code/Country Found in Address",IF(AND(LEN(J211)=0,ISBLANK(J211)=FALSE),"",ISNUMBER(SEARCH(", "&amp;J211,H211))),"City/Postal Code/Country Found in Address",IF(AND(LEN(L211)=0,ISBLANK(L211)=FALSE),"",ISNUMBER(SEARCH(","&amp;L211,H211))),"City/Postal Code/Country Found in Address",IF(AND(LEN(J211)=0,ISBLANK(J211)=FALSE),"",ISNUMBER(SEARCH(","&amp;J211,H211))),"City/Postal Code/Country Found in Address"),"")</f>
        <v/>
      </c>
      <c r="AD211" s="2" t="str">
        <f t="shared" si="72"/>
        <v/>
      </c>
      <c r="AE211" s="2" t="str" cm="1">
        <f t="array" ref="AE211">IFERROR(IF(VLOOKUP(LEFT(M211,MIN(SEARCH({1,2,3,4,5,6,7,8,9,0},M211&amp;{1,2,3,4,5,6,7,8,9,0}))-1),Country_Codes!$N:$N,1,0)&gt;0,"PO Number may be incorrect",""),"")</f>
        <v/>
      </c>
      <c r="AF211" s="2" t="str">
        <f t="shared" si="73"/>
        <v/>
      </c>
      <c r="AG211" s="2" t="str">
        <f t="shared" si="74"/>
        <v/>
      </c>
      <c r="AH211" s="2" t="str">
        <f t="shared" si="75"/>
        <v/>
      </c>
      <c r="AI211" s="2" t="str" cm="1">
        <f t="array" ref="AI211">IF(G211="","",_xlfn.IFNA(_xlfn.IFS(L211=VLOOKUP(L211,Country_Codes!$M:$M,1,0)=TRUE,""),"Please check the country code"))</f>
        <v/>
      </c>
      <c r="AJ211" s="2" t="str">
        <f t="shared" si="76"/>
        <v/>
      </c>
      <c r="AK211" s="2"/>
      <c r="AM211" s="39">
        <f t="shared" si="77"/>
        <v>0</v>
      </c>
      <c r="AN211" s="39">
        <f t="shared" si="78"/>
        <v>0</v>
      </c>
      <c r="AO211" s="39">
        <f t="shared" si="79"/>
        <v>0</v>
      </c>
      <c r="AP211" s="39">
        <f t="shared" si="80"/>
        <v>0</v>
      </c>
      <c r="AQ211" s="39">
        <f t="shared" si="81"/>
        <v>0</v>
      </c>
      <c r="AV211" s="41">
        <v>45683</v>
      </c>
    </row>
    <row r="212" spans="1:48" ht="15.75" x14ac:dyDescent="0.25">
      <c r="A212" s="40">
        <v>45541</v>
      </c>
      <c r="B212" s="11" t="s">
        <v>1581</v>
      </c>
      <c r="C212" s="11" t="s">
        <v>9</v>
      </c>
      <c r="D212" s="11" t="s">
        <v>2639</v>
      </c>
      <c r="E212" s="11" t="s">
        <v>2640</v>
      </c>
      <c r="F212" s="11" t="s">
        <v>576</v>
      </c>
      <c r="G212" s="11" t="s">
        <v>584</v>
      </c>
      <c r="H212" s="11" t="s">
        <v>2641</v>
      </c>
      <c r="I212" s="11" t="s">
        <v>2642</v>
      </c>
      <c r="J212" s="11" t="s">
        <v>147</v>
      </c>
      <c r="K212" s="11" t="s">
        <v>2643</v>
      </c>
      <c r="L212" s="11" t="s">
        <v>57</v>
      </c>
      <c r="M212" s="11" t="s">
        <v>2644</v>
      </c>
      <c r="N212" s="11"/>
      <c r="O212" s="11" t="s">
        <v>2645</v>
      </c>
      <c r="P212" s="11" t="s">
        <v>2646</v>
      </c>
      <c r="Q212" s="7"/>
      <c r="R212" s="2" t="str">
        <f t="shared" si="66"/>
        <v>Unique Record</v>
      </c>
      <c r="S212" s="2" t="str">
        <f t="shared" si="67"/>
        <v/>
      </c>
      <c r="T212" s="2" t="str">
        <f t="shared" si="68"/>
        <v/>
      </c>
      <c r="U212" s="2" t="str">
        <f t="shared" si="69"/>
        <v/>
      </c>
      <c r="V212" s="2" t="str">
        <f t="shared" si="70"/>
        <v/>
      </c>
      <c r="W212" s="2" t="str">
        <f t="shared" si="82"/>
        <v/>
      </c>
      <c r="X212" s="2" t="str" cm="1">
        <f t="array" ref="X212">IF((SUMPRODUCT(--ISNUMBER(SEARCH({"!","@","#","$","%","^","&amp;","~*","(",")","_","+","=","{","}","[","]","|","\",":",";","'","""","&lt;","&gt;",",",".","~?","/","~~","`"}, I212)))&gt;0)=TRUE,"Special Characters Found in City","")</f>
        <v/>
      </c>
      <c r="Y212" s="2" t="str" cm="1">
        <f t="array" ref="Y212">IF((SUMPRODUCT(--ISNUMBER(SEARCH({"!","@","#","$","%","^","~*","(",")","_","+","=","{","}","[","]","|","\",":",";","'","""","&lt;","&gt;","~?","/","~~","`"},F212)))&gt;0)=TRUE,"Special Characters Found in Account field","")</f>
        <v/>
      </c>
      <c r="Z212" s="2" t="str" cm="1">
        <f t="array" ref="Z212">IF(SUM(--ISNUMBER(SEARCH({1,2,3,4,5,6,7,8,9,0},MID(H212,(SEARCH(" E ",H212)-1),1))))+SUM(--ISNUMBER(SEARCH({1,2,3,4,5,6,7,8,9,0},MID(H212,(SEARCH(" E ",H212)+3),1))))=2,"",IF(SUM(--ISNUMBER(SEARCH({"Parte E","Apoquindo N"},H212)))&gt;0,"",IF(OR(RIGHT(H212,3)=" NE",RIGHT(H212,3)=" NW",RIGHT(H212,3)=" SW",RIGHT(H212,3)=" SE",RIGHT(H212,2)=" N",RIGHT(H212,2)=" E",RIGHT(H212,2)=" W",RIGHT(H212,2)=" S",LEFT(H212,3)="NE ",LEFT(H212,3)="NW ",LEFT(H212,3)="SW ",LEFT(H212,3)="SE ",LEFT(H212,2)="N ",LEFT(H212,2)="E ",LEFT(H212,2)="W ",LEFT(H212,2)="S "),"Directional Check",IF(SUM(--ISNUMBER(SEARCH({" N "," E "," W "," S "," NE "," NW "," SW "," SE ","N.E","N.W","S.W","S.E","E.","N.","S.","W."},H212)))&gt;0,"Directional Check",IF(SUM(--ISNUMBER(SEARCH({1,2,3,4,5,6,7,8,9,0},MID(H212,(SEARCH("nd ",H212)-1),1))))+SUM(--ISNUMBER(SEARCH({1,2,3,4,5,6,7,8,9,0},MID(H212,(SEARCH("rd ",H212)-1),1)))+SUM(--ISNUMBER(SEARCH({1,2,3,4,5,6,7,8,9,0},MID(H212,(SEARCH("st ",H212)-1),1))))+SUM(--ISNUMBER(SEARCH({1,2,3,4,5,6,7,8,9,0},MID(H212,(SEARCH("th ",H212)-1),1)))))&gt;0,"","")))))</f>
        <v/>
      </c>
      <c r="AA212" s="2" t="str">
        <f>IF(IF(L212="US",IFERROR(VLOOKUP(J212,Country_Codes!$B:$B,1,0)=J212,"US State Code Error"),IF(L212="CA",IFERROR(VLOOKUP(J212,Country_Codes!$E:$E,1,0)=J212,"Canada State Code Error"),IF(L212="BR",IFERROR(VLOOKUP(J212,Country_Codes!$H:$H,1,0)=J212,"Brazil State Code Error"),IF(L212="AU",IFERROR(VLOOKUP(J212,Country_Codes!$K:$K,1,0)=J212,"Australia State Code Error"),""))))=TRUE,"",IF(L212="US",IFERROR(VLOOKUP(J212,Country_Codes!$B:$B,1,0)=J212,"US State Code Error"),IF(L212="CA",IFERROR(VLOOKUP(J212,Country_Codes!$E:$E,1,0)=J212,"Canada State Code Error"),IF(L212="BR",IFERROR(VLOOKUP(J212,Country_Codes!$H:$H,1,0)=J212,"Brazil State Code Error"),IF(L212="AU",IFERROR(VLOOKUP(J212,Country_Codes!$K:$K,1,0)=J212,"Australia State Code Error"),"")))))</f>
        <v/>
      </c>
      <c r="AB212" s="2" t="str">
        <f t="shared" si="71"/>
        <v/>
      </c>
      <c r="AC212" s="2" t="str" cm="1">
        <f t="array" ref="AC212">IFERROR(_xlfn.IFS(IF(AND(LEN(I212)=0,ISBLANK(I212)=FALSE),"",ISNUMBER(SEARCH(I212,H212))),"City/Postal Code/Country Found in Address",IF(AND(LEN(K212)=0,ISBLANK(K212)=FALSE),"",ISNUMBER(SEARCH(K212,H212))),"City/Postal Code/Country Found in Address",IF(AND(LEN(L212)=0,ISBLANK(L212)=FALSE),"",ISNUMBER(SEARCH(", "&amp;L212,H212))),"City/Postal Code/Country Found in Address",IF(AND(LEN(J212)=0,ISBLANK(J212)=FALSE),"",ISNUMBER(SEARCH(", "&amp;J212,H212))),"City/Postal Code/Country Found in Address",IF(AND(LEN(L212)=0,ISBLANK(L212)=FALSE),"",ISNUMBER(SEARCH(","&amp;L212,H212))),"City/Postal Code/Country Found in Address",IF(AND(LEN(J212)=0,ISBLANK(J212)=FALSE),"",ISNUMBER(SEARCH(","&amp;J212,H212))),"City/Postal Code/Country Found in Address"),"")</f>
        <v/>
      </c>
      <c r="AD212" s="2" t="str">
        <f t="shared" si="72"/>
        <v/>
      </c>
      <c r="AE212" s="2" t="str" cm="1">
        <f t="array" ref="AE212">IFERROR(IF(VLOOKUP(LEFT(M212,MIN(SEARCH({1,2,3,4,5,6,7,8,9,0},M212&amp;{1,2,3,4,5,6,7,8,9,0}))-1),Country_Codes!$N:$N,1,0)&gt;0,"PO Number may be incorrect",""),"")</f>
        <v/>
      </c>
      <c r="AF212" s="2" t="str">
        <f t="shared" si="73"/>
        <v/>
      </c>
      <c r="AG212" s="2" t="str">
        <f t="shared" si="74"/>
        <v/>
      </c>
      <c r="AH212" s="2" t="str">
        <f t="shared" si="75"/>
        <v/>
      </c>
      <c r="AI212" s="2" t="str" cm="1">
        <f t="array" ref="AI212">IF(G212="","",_xlfn.IFNA(_xlfn.IFS(L212=VLOOKUP(L212,Country_Codes!$M:$M,1,0)=TRUE,""),"Please check the country code"))</f>
        <v/>
      </c>
      <c r="AJ212" s="2" t="str">
        <f t="shared" si="76"/>
        <v/>
      </c>
      <c r="AK212" s="2"/>
      <c r="AM212" s="39">
        <f t="shared" si="77"/>
        <v>0</v>
      </c>
      <c r="AN212" s="39">
        <f t="shared" si="78"/>
        <v>0</v>
      </c>
      <c r="AO212" s="39">
        <f t="shared" si="79"/>
        <v>0</v>
      </c>
      <c r="AP212" s="39">
        <f t="shared" si="80"/>
        <v>0</v>
      </c>
      <c r="AQ212" s="39">
        <f t="shared" si="81"/>
        <v>0</v>
      </c>
      <c r="AV212" s="41">
        <v>45684</v>
      </c>
    </row>
    <row r="213" spans="1:48" ht="15.75" x14ac:dyDescent="0.25">
      <c r="A213" s="40">
        <v>45901</v>
      </c>
      <c r="B213" s="11" t="s">
        <v>473</v>
      </c>
      <c r="C213" s="11" t="s">
        <v>9</v>
      </c>
      <c r="D213" s="11" t="s">
        <v>2647</v>
      </c>
      <c r="E213" s="11" t="s">
        <v>2648</v>
      </c>
      <c r="F213" s="11" t="s">
        <v>588</v>
      </c>
      <c r="G213" s="11" t="s">
        <v>493</v>
      </c>
      <c r="H213" s="11" t="s">
        <v>2649</v>
      </c>
      <c r="I213" s="11" t="s">
        <v>2650</v>
      </c>
      <c r="J213" s="11"/>
      <c r="K213" s="11" t="s">
        <v>2651</v>
      </c>
      <c r="L213" s="11" t="s">
        <v>46</v>
      </c>
      <c r="M213" s="11" t="s">
        <v>2652</v>
      </c>
      <c r="N213" s="11"/>
      <c r="O213" s="11" t="s">
        <v>2653</v>
      </c>
      <c r="P213" s="11" t="s">
        <v>2654</v>
      </c>
      <c r="Q213" s="7"/>
      <c r="R213" s="2" t="str">
        <f t="shared" si="66"/>
        <v>Unique Record</v>
      </c>
      <c r="S213" s="2" t="str">
        <f t="shared" si="67"/>
        <v/>
      </c>
      <c r="T213" s="2" t="str">
        <f t="shared" si="68"/>
        <v/>
      </c>
      <c r="U213" s="2" t="str">
        <f t="shared" si="69"/>
        <v/>
      </c>
      <c r="V213" s="2" t="str">
        <f t="shared" si="70"/>
        <v/>
      </c>
      <c r="W213" s="2" t="str">
        <f t="shared" si="82"/>
        <v/>
      </c>
      <c r="X213" s="2" t="str" cm="1">
        <f t="array" ref="X213">IF((SUMPRODUCT(--ISNUMBER(SEARCH({"!","@","#","$","%","^","&amp;","~*","(",")","_","+","=","{","}","[","]","|","\",":",";","'","""","&lt;","&gt;",",",".","~?","/","~~","`"}, I213)))&gt;0)=TRUE,"Special Characters Found in City","")</f>
        <v/>
      </c>
      <c r="Y213" s="2" t="str" cm="1">
        <f t="array" ref="Y213">IF((SUMPRODUCT(--ISNUMBER(SEARCH({"!","@","#","$","%","^","~*","(",")","_","+","=","{","}","[","]","|","\",":",";","'","""","&lt;","&gt;","~?","/","~~","`"},F213)))&gt;0)=TRUE,"Special Characters Found in Account field","")</f>
        <v/>
      </c>
      <c r="Z213" s="2" t="str" cm="1">
        <f t="array" ref="Z213">IF(SUM(--ISNUMBER(SEARCH({1,2,3,4,5,6,7,8,9,0},MID(H213,(SEARCH(" E ",H213)-1),1))))+SUM(--ISNUMBER(SEARCH({1,2,3,4,5,6,7,8,9,0},MID(H213,(SEARCH(" E ",H213)+3),1))))=2,"",IF(SUM(--ISNUMBER(SEARCH({"Parte E","Apoquindo N"},H213)))&gt;0,"",IF(OR(RIGHT(H213,3)=" NE",RIGHT(H213,3)=" NW",RIGHT(H213,3)=" SW",RIGHT(H213,3)=" SE",RIGHT(H213,2)=" N",RIGHT(H213,2)=" E",RIGHT(H213,2)=" W",RIGHT(H213,2)=" S",LEFT(H213,3)="NE ",LEFT(H213,3)="NW ",LEFT(H213,3)="SW ",LEFT(H213,3)="SE ",LEFT(H213,2)="N ",LEFT(H213,2)="E ",LEFT(H213,2)="W ",LEFT(H213,2)="S "),"Directional Check",IF(SUM(--ISNUMBER(SEARCH({" N "," E "," W "," S "," NE "," NW "," SW "," SE ","N.E","N.W","S.W","S.E","E.","N.","S.","W."},H213)))&gt;0,"Directional Check",IF(SUM(--ISNUMBER(SEARCH({1,2,3,4,5,6,7,8,9,0},MID(H213,(SEARCH("nd ",H213)-1),1))))+SUM(--ISNUMBER(SEARCH({1,2,3,4,5,6,7,8,9,0},MID(H213,(SEARCH("rd ",H213)-1),1)))+SUM(--ISNUMBER(SEARCH({1,2,3,4,5,6,7,8,9,0},MID(H213,(SEARCH("st ",H213)-1),1))))+SUM(--ISNUMBER(SEARCH({1,2,3,4,5,6,7,8,9,0},MID(H213,(SEARCH("th ",H213)-1),1)))))&gt;0,"","")))))</f>
        <v/>
      </c>
      <c r="AA213" s="2" t="str">
        <f>IF(IF(L213="US",IFERROR(VLOOKUP(J213,Country_Codes!$B:$B,1,0)=J213,"US State Code Error"),IF(L213="CA",IFERROR(VLOOKUP(J213,Country_Codes!$E:$E,1,0)=J213,"Canada State Code Error"),IF(L213="BR",IFERROR(VLOOKUP(J213,Country_Codes!$H:$H,1,0)=J213,"Brazil State Code Error"),IF(L213="AU",IFERROR(VLOOKUP(J213,Country_Codes!$K:$K,1,0)=J213,"Australia State Code Error"),""))))=TRUE,"",IF(L213="US",IFERROR(VLOOKUP(J213,Country_Codes!$B:$B,1,0)=J213,"US State Code Error"),IF(L213="CA",IFERROR(VLOOKUP(J213,Country_Codes!$E:$E,1,0)=J213,"Canada State Code Error"),IF(L213="BR",IFERROR(VLOOKUP(J213,Country_Codes!$H:$H,1,0)=J213,"Brazil State Code Error"),IF(L213="AU",IFERROR(VLOOKUP(J213,Country_Codes!$K:$K,1,0)=J213,"Australia State Code Error"),"")))))</f>
        <v/>
      </c>
      <c r="AB213" s="2" t="str">
        <f t="shared" si="71"/>
        <v/>
      </c>
      <c r="AC213" s="2" t="str" cm="1">
        <f t="array" ref="AC213">IFERROR(_xlfn.IFS(IF(AND(LEN(I213)=0,ISBLANK(I213)=FALSE),"",ISNUMBER(SEARCH(I213,H213))),"City/Postal Code/Country Found in Address",IF(AND(LEN(K213)=0,ISBLANK(K213)=FALSE),"",ISNUMBER(SEARCH(K213,H213))),"City/Postal Code/Country Found in Address",IF(AND(LEN(L213)=0,ISBLANK(L213)=FALSE),"",ISNUMBER(SEARCH(", "&amp;L213,H213))),"City/Postal Code/Country Found in Address",IF(AND(LEN(J213)=0,ISBLANK(J213)=FALSE),"",ISNUMBER(SEARCH(", "&amp;J213,H213))),"City/Postal Code/Country Found in Address",IF(AND(LEN(L213)=0,ISBLANK(L213)=FALSE),"",ISNUMBER(SEARCH(","&amp;L213,H213))),"City/Postal Code/Country Found in Address",IF(AND(LEN(J213)=0,ISBLANK(J213)=FALSE),"",ISNUMBER(SEARCH(","&amp;J213,H213))),"City/Postal Code/Country Found in Address"),"")</f>
        <v/>
      </c>
      <c r="AD213" s="2" t="str">
        <f t="shared" si="72"/>
        <v/>
      </c>
      <c r="AE213" s="2" t="str" cm="1">
        <f t="array" ref="AE213">IFERROR(IF(VLOOKUP(LEFT(M213,MIN(SEARCH({1,2,3,4,5,6,7,8,9,0},M213&amp;{1,2,3,4,5,6,7,8,9,0}))-1),Country_Codes!$N:$N,1,0)&gt;0,"PO Number may be incorrect",""),"")</f>
        <v/>
      </c>
      <c r="AF213" s="2" t="str">
        <f t="shared" si="73"/>
        <v/>
      </c>
      <c r="AG213" s="2" t="str">
        <f t="shared" si="74"/>
        <v/>
      </c>
      <c r="AH213" s="2" t="str">
        <f t="shared" si="75"/>
        <v/>
      </c>
      <c r="AI213" s="2" t="str" cm="1">
        <f t="array" ref="AI213">IF(G213="","",_xlfn.IFNA(_xlfn.IFS(L213=VLOOKUP(L213,Country_Codes!$M:$M,1,0)=TRUE,""),"Please check the country code"))</f>
        <v/>
      </c>
      <c r="AJ213" s="2" t="str">
        <f t="shared" si="76"/>
        <v/>
      </c>
      <c r="AK213" s="2"/>
      <c r="AM213" s="39">
        <f t="shared" si="77"/>
        <v>0</v>
      </c>
      <c r="AN213" s="39">
        <f t="shared" si="78"/>
        <v>0</v>
      </c>
      <c r="AO213" s="39">
        <f t="shared" si="79"/>
        <v>0</v>
      </c>
      <c r="AP213" s="39">
        <f t="shared" si="80"/>
        <v>0</v>
      </c>
      <c r="AQ213" s="39">
        <f t="shared" si="81"/>
        <v>0</v>
      </c>
      <c r="AV213" s="41">
        <v>45686</v>
      </c>
    </row>
    <row r="214" spans="1:48" ht="15.75" x14ac:dyDescent="0.25">
      <c r="A214" s="40">
        <v>45630</v>
      </c>
      <c r="B214" s="11" t="s">
        <v>475</v>
      </c>
      <c r="C214" s="11" t="s">
        <v>11</v>
      </c>
      <c r="D214" s="11" t="s">
        <v>2655</v>
      </c>
      <c r="E214" s="11" t="s">
        <v>2656</v>
      </c>
      <c r="F214" s="11" t="s">
        <v>581</v>
      </c>
      <c r="G214" s="11" t="s">
        <v>584</v>
      </c>
      <c r="H214" s="11" t="s">
        <v>2657</v>
      </c>
      <c r="I214" s="11" t="s">
        <v>2658</v>
      </c>
      <c r="J214" s="11" t="s">
        <v>147</v>
      </c>
      <c r="K214" s="11" t="s">
        <v>2659</v>
      </c>
      <c r="L214" s="11" t="s">
        <v>57</v>
      </c>
      <c r="M214" s="11" t="s">
        <v>1143</v>
      </c>
      <c r="N214" s="11"/>
      <c r="O214" s="11" t="s">
        <v>2660</v>
      </c>
      <c r="P214" s="11" t="s">
        <v>2661</v>
      </c>
      <c r="Q214" s="7"/>
      <c r="R214" s="2" t="str">
        <f t="shared" si="66"/>
        <v>Unique Record</v>
      </c>
      <c r="S214" s="2" t="str">
        <f t="shared" si="67"/>
        <v/>
      </c>
      <c r="T214" s="2" t="str">
        <f t="shared" si="68"/>
        <v/>
      </c>
      <c r="U214" s="2" t="str">
        <f t="shared" si="69"/>
        <v/>
      </c>
      <c r="V214" s="2" t="str">
        <f t="shared" si="70"/>
        <v/>
      </c>
      <c r="W214" s="2" t="str">
        <f t="shared" si="82"/>
        <v/>
      </c>
      <c r="X214" s="2" t="str" cm="1">
        <f t="array" ref="X214">IF((SUMPRODUCT(--ISNUMBER(SEARCH({"!","@","#","$","%","^","&amp;","~*","(",")","_","+","=","{","}","[","]","|","\",":",";","'","""","&lt;","&gt;",",",".","~?","/","~~","`"}, I214)))&gt;0)=TRUE,"Special Characters Found in City","")</f>
        <v/>
      </c>
      <c r="Y214" s="2" t="str" cm="1">
        <f t="array" ref="Y214">IF((SUMPRODUCT(--ISNUMBER(SEARCH({"!","@","#","$","%","^","~*","(",")","_","+","=","{","}","[","]","|","\",":",";","'","""","&lt;","&gt;","~?","/","~~","`"},F214)))&gt;0)=TRUE,"Special Characters Found in Account field","")</f>
        <v/>
      </c>
      <c r="Z214" s="2" t="str" cm="1">
        <f t="array" ref="Z214">IF(SUM(--ISNUMBER(SEARCH({1,2,3,4,5,6,7,8,9,0},MID(H214,(SEARCH(" E ",H214)-1),1))))+SUM(--ISNUMBER(SEARCH({1,2,3,4,5,6,7,8,9,0},MID(H214,(SEARCH(" E ",H214)+3),1))))=2,"",IF(SUM(--ISNUMBER(SEARCH({"Parte E","Apoquindo N"},H214)))&gt;0,"",IF(OR(RIGHT(H214,3)=" NE",RIGHT(H214,3)=" NW",RIGHT(H214,3)=" SW",RIGHT(H214,3)=" SE",RIGHT(H214,2)=" N",RIGHT(H214,2)=" E",RIGHT(H214,2)=" W",RIGHT(H214,2)=" S",LEFT(H214,3)="NE ",LEFT(H214,3)="NW ",LEFT(H214,3)="SW ",LEFT(H214,3)="SE ",LEFT(H214,2)="N ",LEFT(H214,2)="E ",LEFT(H214,2)="W ",LEFT(H214,2)="S "),"Directional Check",IF(SUM(--ISNUMBER(SEARCH({" N "," E "," W "," S "," NE "," NW "," SW "," SE ","N.E","N.W","S.W","S.E","E.","N.","S.","W."},H214)))&gt;0,"Directional Check",IF(SUM(--ISNUMBER(SEARCH({1,2,3,4,5,6,7,8,9,0},MID(H214,(SEARCH("nd ",H214)-1),1))))+SUM(--ISNUMBER(SEARCH({1,2,3,4,5,6,7,8,9,0},MID(H214,(SEARCH("rd ",H214)-1),1)))+SUM(--ISNUMBER(SEARCH({1,2,3,4,5,6,7,8,9,0},MID(H214,(SEARCH("st ",H214)-1),1))))+SUM(--ISNUMBER(SEARCH({1,2,3,4,5,6,7,8,9,0},MID(H214,(SEARCH("th ",H214)-1),1)))))&gt;0,"","")))))</f>
        <v/>
      </c>
      <c r="AA214" s="2" t="str">
        <f>IF(IF(L214="US",IFERROR(VLOOKUP(J214,Country_Codes!$B:$B,1,0)=J214,"US State Code Error"),IF(L214="CA",IFERROR(VLOOKUP(J214,Country_Codes!$E:$E,1,0)=J214,"Canada State Code Error"),IF(L214="BR",IFERROR(VLOOKUP(J214,Country_Codes!$H:$H,1,0)=J214,"Brazil State Code Error"),IF(L214="AU",IFERROR(VLOOKUP(J214,Country_Codes!$K:$K,1,0)=J214,"Australia State Code Error"),""))))=TRUE,"",IF(L214="US",IFERROR(VLOOKUP(J214,Country_Codes!$B:$B,1,0)=J214,"US State Code Error"),IF(L214="CA",IFERROR(VLOOKUP(J214,Country_Codes!$E:$E,1,0)=J214,"Canada State Code Error"),IF(L214="BR",IFERROR(VLOOKUP(J214,Country_Codes!$H:$H,1,0)=J214,"Brazil State Code Error"),IF(L214="AU",IFERROR(VLOOKUP(J214,Country_Codes!$K:$K,1,0)=J214,"Australia State Code Error"),"")))))</f>
        <v/>
      </c>
      <c r="AB214" s="2" t="str">
        <f t="shared" si="71"/>
        <v/>
      </c>
      <c r="AC214" s="2" t="str" cm="1">
        <f t="array" ref="AC214">IFERROR(_xlfn.IFS(IF(AND(LEN(I214)=0,ISBLANK(I214)=FALSE),"",ISNUMBER(SEARCH(I214,H214))),"City/Postal Code/Country Found in Address",IF(AND(LEN(K214)=0,ISBLANK(K214)=FALSE),"",ISNUMBER(SEARCH(K214,H214))),"City/Postal Code/Country Found in Address",IF(AND(LEN(L214)=0,ISBLANK(L214)=FALSE),"",ISNUMBER(SEARCH(", "&amp;L214,H214))),"City/Postal Code/Country Found in Address",IF(AND(LEN(J214)=0,ISBLANK(J214)=FALSE),"",ISNUMBER(SEARCH(", "&amp;J214,H214))),"City/Postal Code/Country Found in Address",IF(AND(LEN(L214)=0,ISBLANK(L214)=FALSE),"",ISNUMBER(SEARCH(","&amp;L214,H214))),"City/Postal Code/Country Found in Address",IF(AND(LEN(J214)=0,ISBLANK(J214)=FALSE),"",ISNUMBER(SEARCH(","&amp;J214,H214))),"City/Postal Code/Country Found in Address"),"")</f>
        <v/>
      </c>
      <c r="AD214" s="2" t="str">
        <f t="shared" si="72"/>
        <v/>
      </c>
      <c r="AE214" s="2" t="str" cm="1">
        <f t="array" ref="AE214">IFERROR(IF(VLOOKUP(LEFT(M214,MIN(SEARCH({1,2,3,4,5,6,7,8,9,0},M214&amp;{1,2,3,4,5,6,7,8,9,0}))-1),Country_Codes!$N:$N,1,0)&gt;0,"PO Number may be incorrect",""),"")</f>
        <v/>
      </c>
      <c r="AF214" s="2" t="str">
        <f t="shared" si="73"/>
        <v/>
      </c>
      <c r="AG214" s="2" t="str">
        <f t="shared" si="74"/>
        <v/>
      </c>
      <c r="AH214" s="2" t="str">
        <f t="shared" si="75"/>
        <v/>
      </c>
      <c r="AI214" s="2" t="str" cm="1">
        <f t="array" ref="AI214">IF(G214="","",_xlfn.IFNA(_xlfn.IFS(L214=VLOOKUP(L214,Country_Codes!$M:$M,1,0)=TRUE,""),"Please check the country code"))</f>
        <v/>
      </c>
      <c r="AJ214" s="2" t="str">
        <f t="shared" si="76"/>
        <v/>
      </c>
      <c r="AK214" s="2"/>
      <c r="AM214" s="39">
        <f t="shared" si="77"/>
        <v>0</v>
      </c>
      <c r="AN214" s="39">
        <f t="shared" si="78"/>
        <v>0</v>
      </c>
      <c r="AO214" s="39">
        <f t="shared" si="79"/>
        <v>0</v>
      </c>
      <c r="AP214" s="39">
        <f t="shared" si="80"/>
        <v>0</v>
      </c>
      <c r="AQ214" s="39">
        <f t="shared" si="81"/>
        <v>0</v>
      </c>
      <c r="AV214" s="41">
        <v>45687</v>
      </c>
    </row>
    <row r="215" spans="1:48" ht="15.75" x14ac:dyDescent="0.25">
      <c r="A215" s="40">
        <v>45835</v>
      </c>
      <c r="B215" s="11" t="s">
        <v>474</v>
      </c>
      <c r="C215" s="11" t="s">
        <v>11</v>
      </c>
      <c r="D215" s="11" t="s">
        <v>2662</v>
      </c>
      <c r="E215" s="11" t="s">
        <v>2663</v>
      </c>
      <c r="F215" s="11" t="s">
        <v>490</v>
      </c>
      <c r="G215" s="11" t="s">
        <v>494</v>
      </c>
      <c r="H215" s="11" t="s">
        <v>2664</v>
      </c>
      <c r="I215" s="11" t="s">
        <v>2665</v>
      </c>
      <c r="J215" s="11" t="s">
        <v>147</v>
      </c>
      <c r="K215" s="11" t="s">
        <v>2666</v>
      </c>
      <c r="L215" s="11" t="s">
        <v>57</v>
      </c>
      <c r="M215" s="11" t="s">
        <v>1390</v>
      </c>
      <c r="N215" s="11"/>
      <c r="O215" s="11" t="s">
        <v>2667</v>
      </c>
      <c r="P215" s="11" t="s">
        <v>2668</v>
      </c>
      <c r="Q215" s="7"/>
      <c r="R215" s="2" t="str">
        <f t="shared" si="66"/>
        <v>Unique Record</v>
      </c>
      <c r="S215" s="2" t="str">
        <f t="shared" si="67"/>
        <v/>
      </c>
      <c r="T215" s="2" t="str">
        <f t="shared" si="68"/>
        <v/>
      </c>
      <c r="U215" s="2" t="str">
        <f t="shared" si="69"/>
        <v/>
      </c>
      <c r="V215" s="2" t="str">
        <f t="shared" si="70"/>
        <v/>
      </c>
      <c r="W215" s="2" t="str">
        <f t="shared" si="82"/>
        <v/>
      </c>
      <c r="X215" s="2" t="str" cm="1">
        <f t="array" ref="X215">IF((SUMPRODUCT(--ISNUMBER(SEARCH({"!","@","#","$","%","^","&amp;","~*","(",")","_","+","=","{","}","[","]","|","\",":",";","'","""","&lt;","&gt;",",",".","~?","/","~~","`"}, I215)))&gt;0)=TRUE,"Special Characters Found in City","")</f>
        <v/>
      </c>
      <c r="Y215" s="2" t="str" cm="1">
        <f t="array" ref="Y215">IF((SUMPRODUCT(--ISNUMBER(SEARCH({"!","@","#","$","%","^","~*","(",")","_","+","=","{","}","[","]","|","\",":",";","'","""","&lt;","&gt;","~?","/","~~","`"},F215)))&gt;0)=TRUE,"Special Characters Found in Account field","")</f>
        <v/>
      </c>
      <c r="Z215" s="2" t="str" cm="1">
        <f t="array" ref="Z215">IF(SUM(--ISNUMBER(SEARCH({1,2,3,4,5,6,7,8,9,0},MID(H215,(SEARCH(" E ",H215)-1),1))))+SUM(--ISNUMBER(SEARCH({1,2,3,4,5,6,7,8,9,0},MID(H215,(SEARCH(" E ",H215)+3),1))))=2,"",IF(SUM(--ISNUMBER(SEARCH({"Parte E","Apoquindo N"},H215)))&gt;0,"",IF(OR(RIGHT(H215,3)=" NE",RIGHT(H215,3)=" NW",RIGHT(H215,3)=" SW",RIGHT(H215,3)=" SE",RIGHT(H215,2)=" N",RIGHT(H215,2)=" E",RIGHT(H215,2)=" W",RIGHT(H215,2)=" S",LEFT(H215,3)="NE ",LEFT(H215,3)="NW ",LEFT(H215,3)="SW ",LEFT(H215,3)="SE ",LEFT(H215,2)="N ",LEFT(H215,2)="E ",LEFT(H215,2)="W ",LEFT(H215,2)="S "),"Directional Check",IF(SUM(--ISNUMBER(SEARCH({" N "," E "," W "," S "," NE "," NW "," SW "," SE ","N.E","N.W","S.W","S.E","E.","N.","S.","W."},H215)))&gt;0,"Directional Check",IF(SUM(--ISNUMBER(SEARCH({1,2,3,4,5,6,7,8,9,0},MID(H215,(SEARCH("nd ",H215)-1),1))))+SUM(--ISNUMBER(SEARCH({1,2,3,4,5,6,7,8,9,0},MID(H215,(SEARCH("rd ",H215)-1),1)))+SUM(--ISNUMBER(SEARCH({1,2,3,4,5,6,7,8,9,0},MID(H215,(SEARCH("st ",H215)-1),1))))+SUM(--ISNUMBER(SEARCH({1,2,3,4,5,6,7,8,9,0},MID(H215,(SEARCH("th ",H215)-1),1)))))&gt;0,"","")))))</f>
        <v/>
      </c>
      <c r="AA215" s="2" t="str">
        <f>IF(IF(L215="US",IFERROR(VLOOKUP(J215,Country_Codes!$B:$B,1,0)=J215,"US State Code Error"),IF(L215="CA",IFERROR(VLOOKUP(J215,Country_Codes!$E:$E,1,0)=J215,"Canada State Code Error"),IF(L215="BR",IFERROR(VLOOKUP(J215,Country_Codes!$H:$H,1,0)=J215,"Brazil State Code Error"),IF(L215="AU",IFERROR(VLOOKUP(J215,Country_Codes!$K:$K,1,0)=J215,"Australia State Code Error"),""))))=TRUE,"",IF(L215="US",IFERROR(VLOOKUP(J215,Country_Codes!$B:$B,1,0)=J215,"US State Code Error"),IF(L215="CA",IFERROR(VLOOKUP(J215,Country_Codes!$E:$E,1,0)=J215,"Canada State Code Error"),IF(L215="BR",IFERROR(VLOOKUP(J215,Country_Codes!$H:$H,1,0)=J215,"Brazil State Code Error"),IF(L215="AU",IFERROR(VLOOKUP(J215,Country_Codes!$K:$K,1,0)=J215,"Australia State Code Error"),"")))))</f>
        <v/>
      </c>
      <c r="AB215" s="2" t="str">
        <f t="shared" si="71"/>
        <v/>
      </c>
      <c r="AC215" s="2" t="str" cm="1">
        <f t="array" ref="AC215">IFERROR(_xlfn.IFS(IF(AND(LEN(I215)=0,ISBLANK(I215)=FALSE),"",ISNUMBER(SEARCH(I215,H215))),"City/Postal Code/Country Found in Address",IF(AND(LEN(K215)=0,ISBLANK(K215)=FALSE),"",ISNUMBER(SEARCH(K215,H215))),"City/Postal Code/Country Found in Address",IF(AND(LEN(L215)=0,ISBLANK(L215)=FALSE),"",ISNUMBER(SEARCH(", "&amp;L215,H215))),"City/Postal Code/Country Found in Address",IF(AND(LEN(J215)=0,ISBLANK(J215)=FALSE),"",ISNUMBER(SEARCH(", "&amp;J215,H215))),"City/Postal Code/Country Found in Address",IF(AND(LEN(L215)=0,ISBLANK(L215)=FALSE),"",ISNUMBER(SEARCH(","&amp;L215,H215))),"City/Postal Code/Country Found in Address",IF(AND(LEN(J215)=0,ISBLANK(J215)=FALSE),"",ISNUMBER(SEARCH(","&amp;J215,H215))),"City/Postal Code/Country Found in Address"),"")</f>
        <v/>
      </c>
      <c r="AD215" s="2" t="str">
        <f t="shared" si="72"/>
        <v/>
      </c>
      <c r="AE215" s="2" t="str" cm="1">
        <f t="array" ref="AE215">IFERROR(IF(VLOOKUP(LEFT(M215,MIN(SEARCH({1,2,3,4,5,6,7,8,9,0},M215&amp;{1,2,3,4,5,6,7,8,9,0}))-1),Country_Codes!$N:$N,1,0)&gt;0,"PO Number may be incorrect",""),"")</f>
        <v/>
      </c>
      <c r="AF215" s="2" t="str">
        <f t="shared" si="73"/>
        <v/>
      </c>
      <c r="AG215" s="2" t="str">
        <f t="shared" si="74"/>
        <v/>
      </c>
      <c r="AH215" s="2" t="str">
        <f t="shared" si="75"/>
        <v/>
      </c>
      <c r="AI215" s="2" t="str" cm="1">
        <f t="array" ref="AI215">IF(G215="","",_xlfn.IFNA(_xlfn.IFS(L215=VLOOKUP(L215,Country_Codes!$M:$M,1,0)=TRUE,""),"Please check the country code"))</f>
        <v/>
      </c>
      <c r="AJ215" s="2" t="str">
        <f t="shared" si="76"/>
        <v/>
      </c>
      <c r="AK215" s="2"/>
      <c r="AM215" s="39">
        <f t="shared" si="77"/>
        <v>0</v>
      </c>
      <c r="AN215" s="39">
        <f t="shared" si="78"/>
        <v>0</v>
      </c>
      <c r="AO215" s="39">
        <f t="shared" si="79"/>
        <v>0</v>
      </c>
      <c r="AP215" s="39">
        <f t="shared" si="80"/>
        <v>0</v>
      </c>
      <c r="AQ215" s="39">
        <f t="shared" si="81"/>
        <v>0</v>
      </c>
      <c r="AV215" s="41">
        <v>45688</v>
      </c>
    </row>
    <row r="216" spans="1:48" ht="15.75" x14ac:dyDescent="0.25">
      <c r="A216" s="40">
        <v>46003</v>
      </c>
      <c r="B216" s="11" t="s">
        <v>1581</v>
      </c>
      <c r="C216" s="11" t="s">
        <v>11</v>
      </c>
      <c r="D216" s="11" t="s">
        <v>652</v>
      </c>
      <c r="E216" s="11" t="s">
        <v>2669</v>
      </c>
      <c r="F216" s="11" t="s">
        <v>579</v>
      </c>
      <c r="G216" s="11" t="s">
        <v>493</v>
      </c>
      <c r="H216" s="11" t="s">
        <v>2670</v>
      </c>
      <c r="I216" s="11" t="s">
        <v>2671</v>
      </c>
      <c r="J216" s="11" t="s">
        <v>115</v>
      </c>
      <c r="K216" s="11" t="s">
        <v>2672</v>
      </c>
      <c r="L216" s="11" t="s">
        <v>33</v>
      </c>
      <c r="M216" s="11" t="s">
        <v>2673</v>
      </c>
      <c r="N216" s="11"/>
      <c r="O216" s="11" t="s">
        <v>899</v>
      </c>
      <c r="P216" s="11" t="s">
        <v>1222</v>
      </c>
      <c r="Q216" s="7"/>
      <c r="R216" s="2" t="str">
        <f t="shared" si="66"/>
        <v>Unique Record</v>
      </c>
      <c r="S216" s="2" t="str">
        <f t="shared" si="67"/>
        <v/>
      </c>
      <c r="T216" s="2" t="str">
        <f t="shared" si="68"/>
        <v/>
      </c>
      <c r="U216" s="2" t="str">
        <f t="shared" si="69"/>
        <v/>
      </c>
      <c r="V216" s="2" t="str">
        <f t="shared" si="70"/>
        <v/>
      </c>
      <c r="W216" s="2" t="str">
        <f t="shared" si="82"/>
        <v/>
      </c>
      <c r="X216" s="2" t="str" cm="1">
        <f t="array" ref="X216">IF((SUMPRODUCT(--ISNUMBER(SEARCH({"!","@","#","$","%","^","&amp;","~*","(",")","_","+","=","{","}","[","]","|","\",":",";","'","""","&lt;","&gt;",",",".","~?","/","~~","`"}, I216)))&gt;0)=TRUE,"Special Characters Found in City","")</f>
        <v/>
      </c>
      <c r="Y216" s="2" t="str" cm="1">
        <f t="array" ref="Y216">IF((SUMPRODUCT(--ISNUMBER(SEARCH({"!","@","#","$","%","^","~*","(",")","_","+","=","{","}","[","]","|","\",":",";","'","""","&lt;","&gt;","~?","/","~~","`"},F216)))&gt;0)=TRUE,"Special Characters Found in Account field","")</f>
        <v/>
      </c>
      <c r="Z216" s="2" t="str" cm="1">
        <f t="array" ref="Z216">IF(SUM(--ISNUMBER(SEARCH({1,2,3,4,5,6,7,8,9,0},MID(H216,(SEARCH(" E ",H216)-1),1))))+SUM(--ISNUMBER(SEARCH({1,2,3,4,5,6,7,8,9,0},MID(H216,(SEARCH(" E ",H216)+3),1))))=2,"",IF(SUM(--ISNUMBER(SEARCH({"Parte E","Apoquindo N"},H216)))&gt;0,"",IF(OR(RIGHT(H216,3)=" NE",RIGHT(H216,3)=" NW",RIGHT(H216,3)=" SW",RIGHT(H216,3)=" SE",RIGHT(H216,2)=" N",RIGHT(H216,2)=" E",RIGHT(H216,2)=" W",RIGHT(H216,2)=" S",LEFT(H216,3)="NE ",LEFT(H216,3)="NW ",LEFT(H216,3)="SW ",LEFT(H216,3)="SE ",LEFT(H216,2)="N ",LEFT(H216,2)="E ",LEFT(H216,2)="W ",LEFT(H216,2)="S "),"Directional Check",IF(SUM(--ISNUMBER(SEARCH({" N "," E "," W "," S "," NE "," NW "," SW "," SE ","N.E","N.W","S.W","S.E","E.","N.","S.","W."},H216)))&gt;0,"Directional Check",IF(SUM(--ISNUMBER(SEARCH({1,2,3,4,5,6,7,8,9,0},MID(H216,(SEARCH("nd ",H216)-1),1))))+SUM(--ISNUMBER(SEARCH({1,2,3,4,5,6,7,8,9,0},MID(H216,(SEARCH("rd ",H216)-1),1)))+SUM(--ISNUMBER(SEARCH({1,2,3,4,5,6,7,8,9,0},MID(H216,(SEARCH("st ",H216)-1),1))))+SUM(--ISNUMBER(SEARCH({1,2,3,4,5,6,7,8,9,0},MID(H216,(SEARCH("th ",H216)-1),1)))))&gt;0,"","")))))</f>
        <v/>
      </c>
      <c r="AA216" s="2" t="str">
        <f>IF(IF(L216="US",IFERROR(VLOOKUP(J216,Country_Codes!$B:$B,1,0)=J216,"US State Code Error"),IF(L216="CA",IFERROR(VLOOKUP(J216,Country_Codes!$E:$E,1,0)=J216,"Canada State Code Error"),IF(L216="BR",IFERROR(VLOOKUP(J216,Country_Codes!$H:$H,1,0)=J216,"Brazil State Code Error"),IF(L216="AU",IFERROR(VLOOKUP(J216,Country_Codes!$K:$K,1,0)=J216,"Australia State Code Error"),""))))=TRUE,"",IF(L216="US",IFERROR(VLOOKUP(J216,Country_Codes!$B:$B,1,0)=J216,"US State Code Error"),IF(L216="CA",IFERROR(VLOOKUP(J216,Country_Codes!$E:$E,1,0)=J216,"Canada State Code Error"),IF(L216="BR",IFERROR(VLOOKUP(J216,Country_Codes!$H:$H,1,0)=J216,"Brazil State Code Error"),IF(L216="AU",IFERROR(VLOOKUP(J216,Country_Codes!$K:$K,1,0)=J216,"Australia State Code Error"),"")))))</f>
        <v/>
      </c>
      <c r="AB216" s="2" t="str">
        <f t="shared" si="71"/>
        <v/>
      </c>
      <c r="AC216" s="2" t="str" cm="1">
        <f t="array" ref="AC216">IFERROR(_xlfn.IFS(IF(AND(LEN(I216)=0,ISBLANK(I216)=FALSE),"",ISNUMBER(SEARCH(I216,H216))),"City/Postal Code/Country Found in Address",IF(AND(LEN(K216)=0,ISBLANK(K216)=FALSE),"",ISNUMBER(SEARCH(K216,H216))),"City/Postal Code/Country Found in Address",IF(AND(LEN(L216)=0,ISBLANK(L216)=FALSE),"",ISNUMBER(SEARCH(", "&amp;L216,H216))),"City/Postal Code/Country Found in Address",IF(AND(LEN(J216)=0,ISBLANK(J216)=FALSE),"",ISNUMBER(SEARCH(", "&amp;J216,H216))),"City/Postal Code/Country Found in Address",IF(AND(LEN(L216)=0,ISBLANK(L216)=FALSE),"",ISNUMBER(SEARCH(","&amp;L216,H216))),"City/Postal Code/Country Found in Address",IF(AND(LEN(J216)=0,ISBLANK(J216)=FALSE),"",ISNUMBER(SEARCH(","&amp;J216,H216))),"City/Postal Code/Country Found in Address"),"")</f>
        <v/>
      </c>
      <c r="AD216" s="2" t="str">
        <f t="shared" si="72"/>
        <v/>
      </c>
      <c r="AE216" s="2" t="str" cm="1">
        <f t="array" ref="AE216">IFERROR(IF(VLOOKUP(LEFT(M216,MIN(SEARCH({1,2,3,4,5,6,7,8,9,0},M216&amp;{1,2,3,4,5,6,7,8,9,0}))-1),Country_Codes!$N:$N,1,0)&gt;0,"PO Number may be incorrect",""),"")</f>
        <v/>
      </c>
      <c r="AF216" s="2" t="str">
        <f t="shared" si="73"/>
        <v/>
      </c>
      <c r="AG216" s="2" t="str">
        <f t="shared" si="74"/>
        <v/>
      </c>
      <c r="AH216" s="2" t="str">
        <f t="shared" si="75"/>
        <v/>
      </c>
      <c r="AI216" s="2" t="str" cm="1">
        <f t="array" ref="AI216">IF(G216="","",_xlfn.IFNA(_xlfn.IFS(L216=VLOOKUP(L216,Country_Codes!$M:$M,1,0)=TRUE,""),"Please check the country code"))</f>
        <v/>
      </c>
      <c r="AJ216" s="2" t="str">
        <f t="shared" si="76"/>
        <v/>
      </c>
      <c r="AK216" s="2"/>
      <c r="AM216" s="39">
        <f t="shared" si="77"/>
        <v>0</v>
      </c>
      <c r="AN216" s="39">
        <f t="shared" si="78"/>
        <v>0</v>
      </c>
      <c r="AO216" s="39">
        <f t="shared" si="79"/>
        <v>0</v>
      </c>
      <c r="AP216" s="39">
        <f t="shared" si="80"/>
        <v>0</v>
      </c>
      <c r="AQ216" s="39">
        <f t="shared" si="81"/>
        <v>0</v>
      </c>
      <c r="AV216" s="41">
        <v>45689</v>
      </c>
    </row>
    <row r="217" spans="1:48" ht="15.75" x14ac:dyDescent="0.25">
      <c r="A217" s="40">
        <v>45856</v>
      </c>
      <c r="B217" s="11" t="s">
        <v>474</v>
      </c>
      <c r="C217" s="11" t="s">
        <v>3</v>
      </c>
      <c r="D217" s="11" t="s">
        <v>2674</v>
      </c>
      <c r="E217" s="11" t="s">
        <v>2675</v>
      </c>
      <c r="F217" s="11" t="s">
        <v>576</v>
      </c>
      <c r="G217" s="11" t="s">
        <v>494</v>
      </c>
      <c r="H217" s="11" t="s">
        <v>2676</v>
      </c>
      <c r="I217" s="11" t="s">
        <v>2677</v>
      </c>
      <c r="J217" s="11"/>
      <c r="K217" s="11" t="s">
        <v>2678</v>
      </c>
      <c r="L217" s="11" t="s">
        <v>46</v>
      </c>
      <c r="M217" s="11" t="s">
        <v>2679</v>
      </c>
      <c r="N217" s="11"/>
      <c r="O217" s="11" t="s">
        <v>2680</v>
      </c>
      <c r="P217" s="11" t="s">
        <v>2681</v>
      </c>
      <c r="Q217" s="7"/>
      <c r="R217" s="2" t="str">
        <f t="shared" si="66"/>
        <v>Unique Record</v>
      </c>
      <c r="S217" s="2" t="str">
        <f t="shared" si="67"/>
        <v/>
      </c>
      <c r="T217" s="2" t="str">
        <f t="shared" si="68"/>
        <v/>
      </c>
      <c r="U217" s="2" t="str">
        <f t="shared" si="69"/>
        <v/>
      </c>
      <c r="V217" s="2" t="str">
        <f t="shared" si="70"/>
        <v/>
      </c>
      <c r="W217" s="2" t="str">
        <f t="shared" si="82"/>
        <v/>
      </c>
      <c r="X217" s="2" t="str" cm="1">
        <f t="array" ref="X217">IF((SUMPRODUCT(--ISNUMBER(SEARCH({"!","@","#","$","%","^","&amp;","~*","(",")","_","+","=","{","}","[","]","|","\",":",";","'","""","&lt;","&gt;",",",".","~?","/","~~","`"}, I217)))&gt;0)=TRUE,"Special Characters Found in City","")</f>
        <v/>
      </c>
      <c r="Y217" s="2" t="str" cm="1">
        <f t="array" ref="Y217">IF((SUMPRODUCT(--ISNUMBER(SEARCH({"!","@","#","$","%","^","~*","(",")","_","+","=","{","}","[","]","|","\",":",";","'","""","&lt;","&gt;","~?","/","~~","`"},F217)))&gt;0)=TRUE,"Special Characters Found in Account field","")</f>
        <v/>
      </c>
      <c r="Z217" s="2" t="str" cm="1">
        <f t="array" ref="Z217">IF(SUM(--ISNUMBER(SEARCH({1,2,3,4,5,6,7,8,9,0},MID(H217,(SEARCH(" E ",H217)-1),1))))+SUM(--ISNUMBER(SEARCH({1,2,3,4,5,6,7,8,9,0},MID(H217,(SEARCH(" E ",H217)+3),1))))=2,"",IF(SUM(--ISNUMBER(SEARCH({"Parte E","Apoquindo N"},H217)))&gt;0,"",IF(OR(RIGHT(H217,3)=" NE",RIGHT(H217,3)=" NW",RIGHT(H217,3)=" SW",RIGHT(H217,3)=" SE",RIGHT(H217,2)=" N",RIGHT(H217,2)=" E",RIGHT(H217,2)=" W",RIGHT(H217,2)=" S",LEFT(H217,3)="NE ",LEFT(H217,3)="NW ",LEFT(H217,3)="SW ",LEFT(H217,3)="SE ",LEFT(H217,2)="N ",LEFT(H217,2)="E ",LEFT(H217,2)="W ",LEFT(H217,2)="S "),"Directional Check",IF(SUM(--ISNUMBER(SEARCH({" N "," E "," W "," S "," NE "," NW "," SW "," SE ","N.E","N.W","S.W","S.E","E.","N.","S.","W."},H217)))&gt;0,"Directional Check",IF(SUM(--ISNUMBER(SEARCH({1,2,3,4,5,6,7,8,9,0},MID(H217,(SEARCH("nd ",H217)-1),1))))+SUM(--ISNUMBER(SEARCH({1,2,3,4,5,6,7,8,9,0},MID(H217,(SEARCH("rd ",H217)-1),1)))+SUM(--ISNUMBER(SEARCH({1,2,3,4,5,6,7,8,9,0},MID(H217,(SEARCH("st ",H217)-1),1))))+SUM(--ISNUMBER(SEARCH({1,2,3,4,5,6,7,8,9,0},MID(H217,(SEARCH("th ",H217)-1),1)))))&gt;0,"","")))))</f>
        <v/>
      </c>
      <c r="AA217" s="2" t="str">
        <f>IF(IF(L217="US",IFERROR(VLOOKUP(J217,Country_Codes!$B:$B,1,0)=J217,"US State Code Error"),IF(L217="CA",IFERROR(VLOOKUP(J217,Country_Codes!$E:$E,1,0)=J217,"Canada State Code Error"),IF(L217="BR",IFERROR(VLOOKUP(J217,Country_Codes!$H:$H,1,0)=J217,"Brazil State Code Error"),IF(L217="AU",IFERROR(VLOOKUP(J217,Country_Codes!$K:$K,1,0)=J217,"Australia State Code Error"),""))))=TRUE,"",IF(L217="US",IFERROR(VLOOKUP(J217,Country_Codes!$B:$B,1,0)=J217,"US State Code Error"),IF(L217="CA",IFERROR(VLOOKUP(J217,Country_Codes!$E:$E,1,0)=J217,"Canada State Code Error"),IF(L217="BR",IFERROR(VLOOKUP(J217,Country_Codes!$H:$H,1,0)=J217,"Brazil State Code Error"),IF(L217="AU",IFERROR(VLOOKUP(J217,Country_Codes!$K:$K,1,0)=J217,"Australia State Code Error"),"")))))</f>
        <v/>
      </c>
      <c r="AB217" s="2" t="str">
        <f t="shared" si="71"/>
        <v/>
      </c>
      <c r="AC217" s="2" t="str" cm="1">
        <f t="array" ref="AC217">IFERROR(_xlfn.IFS(IF(AND(LEN(I217)=0,ISBLANK(I217)=FALSE),"",ISNUMBER(SEARCH(I217,H217))),"City/Postal Code/Country Found in Address",IF(AND(LEN(K217)=0,ISBLANK(K217)=FALSE),"",ISNUMBER(SEARCH(K217,H217))),"City/Postal Code/Country Found in Address",IF(AND(LEN(L217)=0,ISBLANK(L217)=FALSE),"",ISNUMBER(SEARCH(", "&amp;L217,H217))),"City/Postal Code/Country Found in Address",IF(AND(LEN(J217)=0,ISBLANK(J217)=FALSE),"",ISNUMBER(SEARCH(", "&amp;J217,H217))),"City/Postal Code/Country Found in Address",IF(AND(LEN(L217)=0,ISBLANK(L217)=FALSE),"",ISNUMBER(SEARCH(","&amp;L217,H217))),"City/Postal Code/Country Found in Address",IF(AND(LEN(J217)=0,ISBLANK(J217)=FALSE),"",ISNUMBER(SEARCH(","&amp;J217,H217))),"City/Postal Code/Country Found in Address"),"")</f>
        <v/>
      </c>
      <c r="AD217" s="2" t="str">
        <f t="shared" si="72"/>
        <v/>
      </c>
      <c r="AE217" s="2" t="str" cm="1">
        <f t="array" ref="AE217">IFERROR(IF(VLOOKUP(LEFT(M217,MIN(SEARCH({1,2,3,4,5,6,7,8,9,0},M217&amp;{1,2,3,4,5,6,7,8,9,0}))-1),Country_Codes!$N:$N,1,0)&gt;0,"PO Number may be incorrect",""),"")</f>
        <v/>
      </c>
      <c r="AF217" s="2" t="str">
        <f t="shared" si="73"/>
        <v/>
      </c>
      <c r="AG217" s="2" t="str">
        <f t="shared" si="74"/>
        <v/>
      </c>
      <c r="AH217" s="2" t="str">
        <f t="shared" si="75"/>
        <v/>
      </c>
      <c r="AI217" s="2" t="str" cm="1">
        <f t="array" ref="AI217">IF(G217="","",_xlfn.IFNA(_xlfn.IFS(L217=VLOOKUP(L217,Country_Codes!$M:$M,1,0)=TRUE,""),"Please check the country code"))</f>
        <v/>
      </c>
      <c r="AJ217" s="2" t="str">
        <f t="shared" si="76"/>
        <v/>
      </c>
      <c r="AK217" s="2"/>
      <c r="AM217" s="39">
        <f t="shared" si="77"/>
        <v>0</v>
      </c>
      <c r="AN217" s="39">
        <f t="shared" si="78"/>
        <v>0</v>
      </c>
      <c r="AO217" s="39">
        <f t="shared" si="79"/>
        <v>0</v>
      </c>
      <c r="AP217" s="39">
        <f t="shared" si="80"/>
        <v>0</v>
      </c>
      <c r="AQ217" s="39">
        <f t="shared" si="81"/>
        <v>0</v>
      </c>
      <c r="AV217" s="41">
        <v>45691</v>
      </c>
    </row>
    <row r="218" spans="1:48" ht="15.75" x14ac:dyDescent="0.25">
      <c r="A218" s="40">
        <v>45491</v>
      </c>
      <c r="B218" s="11" t="s">
        <v>474</v>
      </c>
      <c r="C218" s="11" t="s">
        <v>12</v>
      </c>
      <c r="D218" s="11" t="s">
        <v>2682</v>
      </c>
      <c r="E218" s="11" t="s">
        <v>2683</v>
      </c>
      <c r="F218" s="11" t="s">
        <v>634</v>
      </c>
      <c r="G218" s="11" t="s">
        <v>625</v>
      </c>
      <c r="H218" s="11" t="s">
        <v>2684</v>
      </c>
      <c r="I218" s="11" t="s">
        <v>1031</v>
      </c>
      <c r="J218" s="11"/>
      <c r="K218" s="11" t="s">
        <v>2685</v>
      </c>
      <c r="L218" s="11" t="s">
        <v>46</v>
      </c>
      <c r="M218" s="11" t="s">
        <v>2686</v>
      </c>
      <c r="N218" s="11"/>
      <c r="O218" s="11" t="s">
        <v>2687</v>
      </c>
      <c r="P218" s="11" t="s">
        <v>2688</v>
      </c>
      <c r="Q218" s="7"/>
      <c r="R218" s="2" t="str">
        <f t="shared" si="66"/>
        <v>Unique Record</v>
      </c>
      <c r="S218" s="2" t="str">
        <f t="shared" si="67"/>
        <v/>
      </c>
      <c r="T218" s="2" t="str">
        <f t="shared" si="68"/>
        <v/>
      </c>
      <c r="U218" s="2" t="str">
        <f t="shared" si="69"/>
        <v/>
      </c>
      <c r="V218" s="2" t="str">
        <f t="shared" si="70"/>
        <v/>
      </c>
      <c r="W218" s="2" t="str">
        <f t="shared" si="82"/>
        <v/>
      </c>
      <c r="X218" s="2" t="str" cm="1">
        <f t="array" ref="X218">IF((SUMPRODUCT(--ISNUMBER(SEARCH({"!","@","#","$","%","^","&amp;","~*","(",")","_","+","=","{","}","[","]","|","\",":",";","'","""","&lt;","&gt;",",",".","~?","/","~~","`"}, I218)))&gt;0)=TRUE,"Special Characters Found in City","")</f>
        <v/>
      </c>
      <c r="Y218" s="2" t="str" cm="1">
        <f t="array" ref="Y218">IF((SUMPRODUCT(--ISNUMBER(SEARCH({"!","@","#","$","%","^","~*","(",")","_","+","=","{","}","[","]","|","\",":",";","'","""","&lt;","&gt;","~?","/","~~","`"},F218)))&gt;0)=TRUE,"Special Characters Found in Account field","")</f>
        <v/>
      </c>
      <c r="Z218" s="2" t="str" cm="1">
        <f t="array" ref="Z218">IF(SUM(--ISNUMBER(SEARCH({1,2,3,4,5,6,7,8,9,0},MID(H218,(SEARCH(" E ",H218)-1),1))))+SUM(--ISNUMBER(SEARCH({1,2,3,4,5,6,7,8,9,0},MID(H218,(SEARCH(" E ",H218)+3),1))))=2,"",IF(SUM(--ISNUMBER(SEARCH({"Parte E","Apoquindo N"},H218)))&gt;0,"",IF(OR(RIGHT(H218,3)=" NE",RIGHT(H218,3)=" NW",RIGHT(H218,3)=" SW",RIGHT(H218,3)=" SE",RIGHT(H218,2)=" N",RIGHT(H218,2)=" E",RIGHT(H218,2)=" W",RIGHT(H218,2)=" S",LEFT(H218,3)="NE ",LEFT(H218,3)="NW ",LEFT(H218,3)="SW ",LEFT(H218,3)="SE ",LEFT(H218,2)="N ",LEFT(H218,2)="E ",LEFT(H218,2)="W ",LEFT(H218,2)="S "),"Directional Check",IF(SUM(--ISNUMBER(SEARCH({" N "," E "," W "," S "," NE "," NW "," SW "," SE ","N.E","N.W","S.W","S.E","E.","N.","S.","W."},H218)))&gt;0,"Directional Check",IF(SUM(--ISNUMBER(SEARCH({1,2,3,4,5,6,7,8,9,0},MID(H218,(SEARCH("nd ",H218)-1),1))))+SUM(--ISNUMBER(SEARCH({1,2,3,4,5,6,7,8,9,0},MID(H218,(SEARCH("rd ",H218)-1),1)))+SUM(--ISNUMBER(SEARCH({1,2,3,4,5,6,7,8,9,0},MID(H218,(SEARCH("st ",H218)-1),1))))+SUM(--ISNUMBER(SEARCH({1,2,3,4,5,6,7,8,9,0},MID(H218,(SEARCH("th ",H218)-1),1)))))&gt;0,"","")))))</f>
        <v/>
      </c>
      <c r="AA218" s="2" t="str">
        <f>IF(IF(L218="US",IFERROR(VLOOKUP(J218,Country_Codes!$B:$B,1,0)=J218,"US State Code Error"),IF(L218="CA",IFERROR(VLOOKUP(J218,Country_Codes!$E:$E,1,0)=J218,"Canada State Code Error"),IF(L218="BR",IFERROR(VLOOKUP(J218,Country_Codes!$H:$H,1,0)=J218,"Brazil State Code Error"),IF(L218="AU",IFERROR(VLOOKUP(J218,Country_Codes!$K:$K,1,0)=J218,"Australia State Code Error"),""))))=TRUE,"",IF(L218="US",IFERROR(VLOOKUP(J218,Country_Codes!$B:$B,1,0)=J218,"US State Code Error"),IF(L218="CA",IFERROR(VLOOKUP(J218,Country_Codes!$E:$E,1,0)=J218,"Canada State Code Error"),IF(L218="BR",IFERROR(VLOOKUP(J218,Country_Codes!$H:$H,1,0)=J218,"Brazil State Code Error"),IF(L218="AU",IFERROR(VLOOKUP(J218,Country_Codes!$K:$K,1,0)=J218,"Australia State Code Error"),"")))))</f>
        <v/>
      </c>
      <c r="AB218" s="2" t="str">
        <f t="shared" si="71"/>
        <v/>
      </c>
      <c r="AC218" s="2" t="str" cm="1">
        <f t="array" ref="AC218">IFERROR(_xlfn.IFS(IF(AND(LEN(I218)=0,ISBLANK(I218)=FALSE),"",ISNUMBER(SEARCH(I218,H218))),"City/Postal Code/Country Found in Address",IF(AND(LEN(K218)=0,ISBLANK(K218)=FALSE),"",ISNUMBER(SEARCH(K218,H218))),"City/Postal Code/Country Found in Address",IF(AND(LEN(L218)=0,ISBLANK(L218)=FALSE),"",ISNUMBER(SEARCH(", "&amp;L218,H218))),"City/Postal Code/Country Found in Address",IF(AND(LEN(J218)=0,ISBLANK(J218)=FALSE),"",ISNUMBER(SEARCH(", "&amp;J218,H218))),"City/Postal Code/Country Found in Address",IF(AND(LEN(L218)=0,ISBLANK(L218)=FALSE),"",ISNUMBER(SEARCH(","&amp;L218,H218))),"City/Postal Code/Country Found in Address",IF(AND(LEN(J218)=0,ISBLANK(J218)=FALSE),"",ISNUMBER(SEARCH(","&amp;J218,H218))),"City/Postal Code/Country Found in Address"),"")</f>
        <v/>
      </c>
      <c r="AD218" s="2" t="str">
        <f t="shared" si="72"/>
        <v/>
      </c>
      <c r="AE218" s="2" t="str" cm="1">
        <f t="array" ref="AE218">IFERROR(IF(VLOOKUP(LEFT(M218,MIN(SEARCH({1,2,3,4,5,6,7,8,9,0},M218&amp;{1,2,3,4,5,6,7,8,9,0}))-1),Country_Codes!$N:$N,1,0)&gt;0,"PO Number may be incorrect",""),"")</f>
        <v/>
      </c>
      <c r="AF218" s="2" t="str">
        <f t="shared" si="73"/>
        <v/>
      </c>
      <c r="AG218" s="2" t="str">
        <f t="shared" si="74"/>
        <v/>
      </c>
      <c r="AH218" s="2" t="str">
        <f t="shared" si="75"/>
        <v/>
      </c>
      <c r="AI218" s="2" t="str" cm="1">
        <f t="array" ref="AI218">IF(G218="","",_xlfn.IFNA(_xlfn.IFS(L218=VLOOKUP(L218,Country_Codes!$M:$M,1,0)=TRUE,""),"Please check the country code"))</f>
        <v/>
      </c>
      <c r="AJ218" s="2" t="str">
        <f t="shared" si="76"/>
        <v/>
      </c>
      <c r="AK218" s="2"/>
      <c r="AM218" s="39">
        <f t="shared" si="77"/>
        <v>0</v>
      </c>
      <c r="AN218" s="39">
        <f t="shared" si="78"/>
        <v>0</v>
      </c>
      <c r="AO218" s="39">
        <f t="shared" si="79"/>
        <v>0</v>
      </c>
      <c r="AP218" s="39">
        <f t="shared" si="80"/>
        <v>0</v>
      </c>
      <c r="AQ218" s="39">
        <f t="shared" si="81"/>
        <v>0</v>
      </c>
      <c r="AV218" s="41">
        <v>45692</v>
      </c>
    </row>
    <row r="219" spans="1:48" ht="15.75" x14ac:dyDescent="0.25">
      <c r="A219" s="40">
        <v>45988</v>
      </c>
      <c r="B219" s="11" t="s">
        <v>1581</v>
      </c>
      <c r="C219" s="11" t="s">
        <v>9</v>
      </c>
      <c r="D219" s="11" t="s">
        <v>2689</v>
      </c>
      <c r="E219" s="11" t="s">
        <v>1069</v>
      </c>
      <c r="F219" s="11" t="s">
        <v>489</v>
      </c>
      <c r="G219" s="11" t="s">
        <v>625</v>
      </c>
      <c r="H219" s="11" t="s">
        <v>2690</v>
      </c>
      <c r="I219" s="11" t="s">
        <v>1450</v>
      </c>
      <c r="J219" s="11" t="s">
        <v>51</v>
      </c>
      <c r="K219" s="11" t="s">
        <v>2691</v>
      </c>
      <c r="L219" s="11" t="s">
        <v>33</v>
      </c>
      <c r="M219" s="11" t="s">
        <v>779</v>
      </c>
      <c r="N219" s="11"/>
      <c r="O219" s="11" t="s">
        <v>2692</v>
      </c>
      <c r="P219" s="11" t="s">
        <v>2693</v>
      </c>
      <c r="Q219" s="7"/>
      <c r="R219" s="2" t="str">
        <f t="shared" si="66"/>
        <v/>
      </c>
      <c r="S219" s="2" t="str">
        <f t="shared" si="67"/>
        <v/>
      </c>
      <c r="T219" s="2" t="str">
        <f t="shared" si="68"/>
        <v/>
      </c>
      <c r="U219" s="2" t="str">
        <f t="shared" si="69"/>
        <v/>
      </c>
      <c r="V219" s="2" t="str">
        <f t="shared" si="70"/>
        <v/>
      </c>
      <c r="W219" s="2" t="str">
        <f t="shared" si="82"/>
        <v/>
      </c>
      <c r="X219" s="2" t="str" cm="1">
        <f t="array" ref="X219">IF((SUMPRODUCT(--ISNUMBER(SEARCH({"!","@","#","$","%","^","&amp;","~*","(",")","_","+","=","{","}","[","]","|","\",":",";","'","""","&lt;","&gt;",",",".","~?","/","~~","`"}, I219)))&gt;0)=TRUE,"Special Characters Found in City","")</f>
        <v/>
      </c>
      <c r="Y219" s="2" t="str" cm="1">
        <f t="array" ref="Y219">IF((SUMPRODUCT(--ISNUMBER(SEARCH({"!","@","#","$","%","^","~*","(",")","_","+","=","{","}","[","]","|","\",":",";","'","""","&lt;","&gt;","~?","/","~~","`"},F219)))&gt;0)=TRUE,"Special Characters Found in Account field","")</f>
        <v/>
      </c>
      <c r="Z219" s="2" t="str" cm="1">
        <f t="array" ref="Z219">IF(SUM(--ISNUMBER(SEARCH({1,2,3,4,5,6,7,8,9,0},MID(H219,(SEARCH(" E ",H219)-1),1))))+SUM(--ISNUMBER(SEARCH({1,2,3,4,5,6,7,8,9,0},MID(H219,(SEARCH(" E ",H219)+3),1))))=2,"",IF(SUM(--ISNUMBER(SEARCH({"Parte E","Apoquindo N"},H219)))&gt;0,"",IF(OR(RIGHT(H219,3)=" NE",RIGHT(H219,3)=" NW",RIGHT(H219,3)=" SW",RIGHT(H219,3)=" SE",RIGHT(H219,2)=" N",RIGHT(H219,2)=" E",RIGHT(H219,2)=" W",RIGHT(H219,2)=" S",LEFT(H219,3)="NE ",LEFT(H219,3)="NW ",LEFT(H219,3)="SW ",LEFT(H219,3)="SE ",LEFT(H219,2)="N ",LEFT(H219,2)="E ",LEFT(H219,2)="W ",LEFT(H219,2)="S "),"Directional Check",IF(SUM(--ISNUMBER(SEARCH({" N "," E "," W "," S "," NE "," NW "," SW "," SE ","N.E","N.W","S.W","S.E","E.","N.","S.","W."},H219)))&gt;0,"Directional Check",IF(SUM(--ISNUMBER(SEARCH({1,2,3,4,5,6,7,8,9,0},MID(H219,(SEARCH("nd ",H219)-1),1))))+SUM(--ISNUMBER(SEARCH({1,2,3,4,5,6,7,8,9,0},MID(H219,(SEARCH("rd ",H219)-1),1)))+SUM(--ISNUMBER(SEARCH({1,2,3,4,5,6,7,8,9,0},MID(H219,(SEARCH("st ",H219)-1),1))))+SUM(--ISNUMBER(SEARCH({1,2,3,4,5,6,7,8,9,0},MID(H219,(SEARCH("th ",H219)-1),1)))))&gt;0,"","")))))</f>
        <v/>
      </c>
      <c r="AA219" s="2" t="str">
        <f>IF(IF(L219="US",IFERROR(VLOOKUP(J219,Country_Codes!$B:$B,1,0)=J219,"US State Code Error"),IF(L219="CA",IFERROR(VLOOKUP(J219,Country_Codes!$E:$E,1,0)=J219,"Canada State Code Error"),IF(L219="BR",IFERROR(VLOOKUP(J219,Country_Codes!$H:$H,1,0)=J219,"Brazil State Code Error"),IF(L219="AU",IFERROR(VLOOKUP(J219,Country_Codes!$K:$K,1,0)=J219,"Australia State Code Error"),""))))=TRUE,"",IF(L219="US",IFERROR(VLOOKUP(J219,Country_Codes!$B:$B,1,0)=J219,"US State Code Error"),IF(L219="CA",IFERROR(VLOOKUP(J219,Country_Codes!$E:$E,1,0)=J219,"Canada State Code Error"),IF(L219="BR",IFERROR(VLOOKUP(J219,Country_Codes!$H:$H,1,0)=J219,"Brazil State Code Error"),IF(L219="AU",IFERROR(VLOOKUP(J219,Country_Codes!$K:$K,1,0)=J219,"Australia State Code Error"),"")))))</f>
        <v/>
      </c>
      <c r="AB219" s="2" t="str">
        <f t="shared" si="71"/>
        <v/>
      </c>
      <c r="AC219" s="2" t="str" cm="1">
        <f t="array" ref="AC219">IFERROR(_xlfn.IFS(IF(AND(LEN(I219)=0,ISBLANK(I219)=FALSE),"",ISNUMBER(SEARCH(I219,H219))),"City/Postal Code/Country Found in Address",IF(AND(LEN(K219)=0,ISBLANK(K219)=FALSE),"",ISNUMBER(SEARCH(K219,H219))),"City/Postal Code/Country Found in Address",IF(AND(LEN(L219)=0,ISBLANK(L219)=FALSE),"",ISNUMBER(SEARCH(", "&amp;L219,H219))),"City/Postal Code/Country Found in Address",IF(AND(LEN(J219)=0,ISBLANK(J219)=FALSE),"",ISNUMBER(SEARCH(", "&amp;J219,H219))),"City/Postal Code/Country Found in Address",IF(AND(LEN(L219)=0,ISBLANK(L219)=FALSE),"",ISNUMBER(SEARCH(","&amp;L219,H219))),"City/Postal Code/Country Found in Address",IF(AND(LEN(J219)=0,ISBLANK(J219)=FALSE),"",ISNUMBER(SEARCH(","&amp;J219,H219))),"City/Postal Code/Country Found in Address"),"")</f>
        <v/>
      </c>
      <c r="AD219" s="2" t="str">
        <f t="shared" si="72"/>
        <v/>
      </c>
      <c r="AE219" s="2" t="str" cm="1">
        <f t="array" ref="AE219">IFERROR(IF(VLOOKUP(LEFT(M219,MIN(SEARCH({1,2,3,4,5,6,7,8,9,0},M219&amp;{1,2,3,4,5,6,7,8,9,0}))-1),Country_Codes!$N:$N,1,0)&gt;0,"PO Number may be incorrect",""),"")</f>
        <v/>
      </c>
      <c r="AF219" s="2" t="str">
        <f t="shared" si="73"/>
        <v/>
      </c>
      <c r="AG219" s="2" t="str">
        <f t="shared" si="74"/>
        <v/>
      </c>
      <c r="AH219" s="2" t="str">
        <f t="shared" si="75"/>
        <v/>
      </c>
      <c r="AI219" s="2" t="str" cm="1">
        <f t="array" ref="AI219">IF(G219="","",_xlfn.IFNA(_xlfn.IFS(L219=VLOOKUP(L219,Country_Codes!$M:$M,1,0)=TRUE,""),"Please check the country code"))</f>
        <v/>
      </c>
      <c r="AJ219" s="2" t="str">
        <f t="shared" si="76"/>
        <v/>
      </c>
      <c r="AK219" s="2"/>
      <c r="AM219" s="39">
        <f t="shared" si="77"/>
        <v>0</v>
      </c>
      <c r="AN219" s="39">
        <f t="shared" si="78"/>
        <v>0</v>
      </c>
      <c r="AO219" s="39">
        <f t="shared" si="79"/>
        <v>0</v>
      </c>
      <c r="AP219" s="39">
        <f t="shared" si="80"/>
        <v>0</v>
      </c>
      <c r="AQ219" s="39">
        <f t="shared" si="81"/>
        <v>0</v>
      </c>
      <c r="AV219" s="41">
        <v>45695</v>
      </c>
    </row>
    <row r="220" spans="1:48" ht="15.75" x14ac:dyDescent="0.25">
      <c r="A220" s="40">
        <v>45496</v>
      </c>
      <c r="B220" s="11" t="s">
        <v>473</v>
      </c>
      <c r="C220" s="11" t="s">
        <v>3</v>
      </c>
      <c r="D220" s="11" t="s">
        <v>2694</v>
      </c>
      <c r="E220" s="11" t="s">
        <v>2695</v>
      </c>
      <c r="F220" s="11" t="s">
        <v>574</v>
      </c>
      <c r="G220" s="11" t="s">
        <v>493</v>
      </c>
      <c r="H220" s="11" t="s">
        <v>2696</v>
      </c>
      <c r="I220" s="11" t="s">
        <v>2697</v>
      </c>
      <c r="J220" s="11"/>
      <c r="K220" s="11" t="s">
        <v>2698</v>
      </c>
      <c r="L220" s="11" t="s">
        <v>46</v>
      </c>
      <c r="M220" s="11" t="s">
        <v>1411</v>
      </c>
      <c r="N220" s="11"/>
      <c r="O220" s="11" t="s">
        <v>2699</v>
      </c>
      <c r="P220" s="11" t="s">
        <v>2700</v>
      </c>
      <c r="Q220" s="7"/>
      <c r="R220" s="2" t="str">
        <f t="shared" si="66"/>
        <v>Unique Record</v>
      </c>
      <c r="S220" s="2" t="str">
        <f t="shared" si="67"/>
        <v/>
      </c>
      <c r="T220" s="2" t="str">
        <f t="shared" si="68"/>
        <v/>
      </c>
      <c r="U220" s="2" t="str">
        <f t="shared" si="69"/>
        <v/>
      </c>
      <c r="V220" s="2" t="str">
        <f t="shared" si="70"/>
        <v/>
      </c>
      <c r="W220" s="2" t="str">
        <f t="shared" si="82"/>
        <v/>
      </c>
      <c r="X220" s="2" t="str" cm="1">
        <f t="array" ref="X220">IF((SUMPRODUCT(--ISNUMBER(SEARCH({"!","@","#","$","%","^","&amp;","~*","(",")","_","+","=","{","}","[","]","|","\",":",";","'","""","&lt;","&gt;",",",".","~?","/","~~","`"}, I220)))&gt;0)=TRUE,"Special Characters Found in City","")</f>
        <v/>
      </c>
      <c r="Y220" s="2" t="str" cm="1">
        <f t="array" ref="Y220">IF((SUMPRODUCT(--ISNUMBER(SEARCH({"!","@","#","$","%","^","~*","(",")","_","+","=","{","}","[","]","|","\",":",";","'","""","&lt;","&gt;","~?","/","~~","`"},F220)))&gt;0)=TRUE,"Special Characters Found in Account field","")</f>
        <v/>
      </c>
      <c r="Z220" s="2" t="str" cm="1">
        <f t="array" ref="Z220">IF(SUM(--ISNUMBER(SEARCH({1,2,3,4,5,6,7,8,9,0},MID(H220,(SEARCH(" E ",H220)-1),1))))+SUM(--ISNUMBER(SEARCH({1,2,3,4,5,6,7,8,9,0},MID(H220,(SEARCH(" E ",H220)+3),1))))=2,"",IF(SUM(--ISNUMBER(SEARCH({"Parte E","Apoquindo N"},H220)))&gt;0,"",IF(OR(RIGHT(H220,3)=" NE",RIGHT(H220,3)=" NW",RIGHT(H220,3)=" SW",RIGHT(H220,3)=" SE",RIGHT(H220,2)=" N",RIGHT(H220,2)=" E",RIGHT(H220,2)=" W",RIGHT(H220,2)=" S",LEFT(H220,3)="NE ",LEFT(H220,3)="NW ",LEFT(H220,3)="SW ",LEFT(H220,3)="SE ",LEFT(H220,2)="N ",LEFT(H220,2)="E ",LEFT(H220,2)="W ",LEFT(H220,2)="S "),"Directional Check",IF(SUM(--ISNUMBER(SEARCH({" N "," E "," W "," S "," NE "," NW "," SW "," SE ","N.E","N.W","S.W","S.E","E.","N.","S.","W."},H220)))&gt;0,"Directional Check",IF(SUM(--ISNUMBER(SEARCH({1,2,3,4,5,6,7,8,9,0},MID(H220,(SEARCH("nd ",H220)-1),1))))+SUM(--ISNUMBER(SEARCH({1,2,3,4,5,6,7,8,9,0},MID(H220,(SEARCH("rd ",H220)-1),1)))+SUM(--ISNUMBER(SEARCH({1,2,3,4,5,6,7,8,9,0},MID(H220,(SEARCH("st ",H220)-1),1))))+SUM(--ISNUMBER(SEARCH({1,2,3,4,5,6,7,8,9,0},MID(H220,(SEARCH("th ",H220)-1),1)))))&gt;0,"","")))))</f>
        <v/>
      </c>
      <c r="AA220" s="2" t="str">
        <f>IF(IF(L220="US",IFERROR(VLOOKUP(J220,Country_Codes!$B:$B,1,0)=J220,"US State Code Error"),IF(L220="CA",IFERROR(VLOOKUP(J220,Country_Codes!$E:$E,1,0)=J220,"Canada State Code Error"),IF(L220="BR",IFERROR(VLOOKUP(J220,Country_Codes!$H:$H,1,0)=J220,"Brazil State Code Error"),IF(L220="AU",IFERROR(VLOOKUP(J220,Country_Codes!$K:$K,1,0)=J220,"Australia State Code Error"),""))))=TRUE,"",IF(L220="US",IFERROR(VLOOKUP(J220,Country_Codes!$B:$B,1,0)=J220,"US State Code Error"),IF(L220="CA",IFERROR(VLOOKUP(J220,Country_Codes!$E:$E,1,0)=J220,"Canada State Code Error"),IF(L220="BR",IFERROR(VLOOKUP(J220,Country_Codes!$H:$H,1,0)=J220,"Brazil State Code Error"),IF(L220="AU",IFERROR(VLOOKUP(J220,Country_Codes!$K:$K,1,0)=J220,"Australia State Code Error"),"")))))</f>
        <v/>
      </c>
      <c r="AB220" s="2" t="str">
        <f t="shared" si="71"/>
        <v/>
      </c>
      <c r="AC220" s="2" t="str" cm="1">
        <f t="array" ref="AC220">IFERROR(_xlfn.IFS(IF(AND(LEN(I220)=0,ISBLANK(I220)=FALSE),"",ISNUMBER(SEARCH(I220,H220))),"City/Postal Code/Country Found in Address",IF(AND(LEN(K220)=0,ISBLANK(K220)=FALSE),"",ISNUMBER(SEARCH(K220,H220))),"City/Postal Code/Country Found in Address",IF(AND(LEN(L220)=0,ISBLANK(L220)=FALSE),"",ISNUMBER(SEARCH(", "&amp;L220,H220))),"City/Postal Code/Country Found in Address",IF(AND(LEN(J220)=0,ISBLANK(J220)=FALSE),"",ISNUMBER(SEARCH(", "&amp;J220,H220))),"City/Postal Code/Country Found in Address",IF(AND(LEN(L220)=0,ISBLANK(L220)=FALSE),"",ISNUMBER(SEARCH(","&amp;L220,H220))),"City/Postal Code/Country Found in Address",IF(AND(LEN(J220)=0,ISBLANK(J220)=FALSE),"",ISNUMBER(SEARCH(","&amp;J220,H220))),"City/Postal Code/Country Found in Address"),"")</f>
        <v/>
      </c>
      <c r="AD220" s="2" t="str">
        <f t="shared" si="72"/>
        <v/>
      </c>
      <c r="AE220" s="2" t="str" cm="1">
        <f t="array" ref="AE220">IFERROR(IF(VLOOKUP(LEFT(M220,MIN(SEARCH({1,2,3,4,5,6,7,8,9,0},M220&amp;{1,2,3,4,5,6,7,8,9,0}))-1),Country_Codes!$N:$N,1,0)&gt;0,"PO Number may be incorrect",""),"")</f>
        <v/>
      </c>
      <c r="AF220" s="2" t="str">
        <f t="shared" si="73"/>
        <v/>
      </c>
      <c r="AG220" s="2" t="str">
        <f t="shared" si="74"/>
        <v/>
      </c>
      <c r="AH220" s="2" t="str">
        <f t="shared" si="75"/>
        <v/>
      </c>
      <c r="AI220" s="2" t="str" cm="1">
        <f t="array" ref="AI220">IF(G220="","",_xlfn.IFNA(_xlfn.IFS(L220=VLOOKUP(L220,Country_Codes!$M:$M,1,0)=TRUE,""),"Please check the country code"))</f>
        <v/>
      </c>
      <c r="AJ220" s="2" t="str">
        <f t="shared" si="76"/>
        <v/>
      </c>
      <c r="AK220" s="2"/>
      <c r="AM220" s="39">
        <f t="shared" si="77"/>
        <v>0</v>
      </c>
      <c r="AN220" s="39">
        <f t="shared" si="78"/>
        <v>0</v>
      </c>
      <c r="AO220" s="39">
        <f t="shared" si="79"/>
        <v>0</v>
      </c>
      <c r="AP220" s="39">
        <f t="shared" si="80"/>
        <v>0</v>
      </c>
      <c r="AQ220" s="39">
        <f t="shared" si="81"/>
        <v>0</v>
      </c>
      <c r="AV220" s="41">
        <v>45696</v>
      </c>
    </row>
    <row r="221" spans="1:48" ht="15.75" x14ac:dyDescent="0.25">
      <c r="A221" s="40">
        <v>45823</v>
      </c>
      <c r="B221" s="11" t="s">
        <v>474</v>
      </c>
      <c r="C221" s="11" t="s">
        <v>12</v>
      </c>
      <c r="D221" s="11" t="s">
        <v>2701</v>
      </c>
      <c r="E221" s="11" t="s">
        <v>1025</v>
      </c>
      <c r="F221" s="11" t="s">
        <v>634</v>
      </c>
      <c r="G221" s="11" t="s">
        <v>584</v>
      </c>
      <c r="H221" s="11" t="s">
        <v>2702</v>
      </c>
      <c r="I221" s="11" t="s">
        <v>2703</v>
      </c>
      <c r="J221" s="11"/>
      <c r="K221" s="11" t="s">
        <v>2704</v>
      </c>
      <c r="L221" s="11" t="s">
        <v>46</v>
      </c>
      <c r="M221" s="11" t="s">
        <v>2705</v>
      </c>
      <c r="N221" s="11"/>
      <c r="O221" s="11" t="s">
        <v>2706</v>
      </c>
      <c r="P221" s="11" t="s">
        <v>2707</v>
      </c>
      <c r="Q221" s="7"/>
      <c r="R221" s="2" t="str">
        <f t="shared" si="66"/>
        <v>Unique Record</v>
      </c>
      <c r="S221" s="2" t="str">
        <f t="shared" si="67"/>
        <v/>
      </c>
      <c r="T221" s="2" t="str">
        <f t="shared" si="68"/>
        <v/>
      </c>
      <c r="U221" s="2" t="str">
        <f t="shared" si="69"/>
        <v/>
      </c>
      <c r="V221" s="2" t="str">
        <f t="shared" si="70"/>
        <v/>
      </c>
      <c r="W221" s="2" t="str">
        <f t="shared" si="82"/>
        <v/>
      </c>
      <c r="X221" s="2" t="str" cm="1">
        <f t="array" ref="X221">IF((SUMPRODUCT(--ISNUMBER(SEARCH({"!","@","#","$","%","^","&amp;","~*","(",")","_","+","=","{","}","[","]","|","\",":",";","'","""","&lt;","&gt;",",",".","~?","/","~~","`"}, I221)))&gt;0)=TRUE,"Special Characters Found in City","")</f>
        <v/>
      </c>
      <c r="Y221" s="2" t="str" cm="1">
        <f t="array" ref="Y221">IF((SUMPRODUCT(--ISNUMBER(SEARCH({"!","@","#","$","%","^","~*","(",")","_","+","=","{","}","[","]","|","\",":",";","'","""","&lt;","&gt;","~?","/","~~","`"},F221)))&gt;0)=TRUE,"Special Characters Found in Account field","")</f>
        <v/>
      </c>
      <c r="Z221" s="2" t="str" cm="1">
        <f t="array" ref="Z221">IF(SUM(--ISNUMBER(SEARCH({1,2,3,4,5,6,7,8,9,0},MID(H221,(SEARCH(" E ",H221)-1),1))))+SUM(--ISNUMBER(SEARCH({1,2,3,4,5,6,7,8,9,0},MID(H221,(SEARCH(" E ",H221)+3),1))))=2,"",IF(SUM(--ISNUMBER(SEARCH({"Parte E","Apoquindo N"},H221)))&gt;0,"",IF(OR(RIGHT(H221,3)=" NE",RIGHT(H221,3)=" NW",RIGHT(H221,3)=" SW",RIGHT(H221,3)=" SE",RIGHT(H221,2)=" N",RIGHT(H221,2)=" E",RIGHT(H221,2)=" W",RIGHT(H221,2)=" S",LEFT(H221,3)="NE ",LEFT(H221,3)="NW ",LEFT(H221,3)="SW ",LEFT(H221,3)="SE ",LEFT(H221,2)="N ",LEFT(H221,2)="E ",LEFT(H221,2)="W ",LEFT(H221,2)="S "),"Directional Check",IF(SUM(--ISNUMBER(SEARCH({" N "," E "," W "," S "," NE "," NW "," SW "," SE ","N.E","N.W","S.W","S.E","E.","N.","S.","W."},H221)))&gt;0,"Directional Check",IF(SUM(--ISNUMBER(SEARCH({1,2,3,4,5,6,7,8,9,0},MID(H221,(SEARCH("nd ",H221)-1),1))))+SUM(--ISNUMBER(SEARCH({1,2,3,4,5,6,7,8,9,0},MID(H221,(SEARCH("rd ",H221)-1),1)))+SUM(--ISNUMBER(SEARCH({1,2,3,4,5,6,7,8,9,0},MID(H221,(SEARCH("st ",H221)-1),1))))+SUM(--ISNUMBER(SEARCH({1,2,3,4,5,6,7,8,9,0},MID(H221,(SEARCH("th ",H221)-1),1)))))&gt;0,"","")))))</f>
        <v/>
      </c>
      <c r="AA221" s="2" t="str">
        <f>IF(IF(L221="US",IFERROR(VLOOKUP(J221,Country_Codes!$B:$B,1,0)=J221,"US State Code Error"),IF(L221="CA",IFERROR(VLOOKUP(J221,Country_Codes!$E:$E,1,0)=J221,"Canada State Code Error"),IF(L221="BR",IFERROR(VLOOKUP(J221,Country_Codes!$H:$H,1,0)=J221,"Brazil State Code Error"),IF(L221="AU",IFERROR(VLOOKUP(J221,Country_Codes!$K:$K,1,0)=J221,"Australia State Code Error"),""))))=TRUE,"",IF(L221="US",IFERROR(VLOOKUP(J221,Country_Codes!$B:$B,1,0)=J221,"US State Code Error"),IF(L221="CA",IFERROR(VLOOKUP(J221,Country_Codes!$E:$E,1,0)=J221,"Canada State Code Error"),IF(L221="BR",IFERROR(VLOOKUP(J221,Country_Codes!$H:$H,1,0)=J221,"Brazil State Code Error"),IF(L221="AU",IFERROR(VLOOKUP(J221,Country_Codes!$K:$K,1,0)=J221,"Australia State Code Error"),"")))))</f>
        <v/>
      </c>
      <c r="AB221" s="2" t="str">
        <f t="shared" si="71"/>
        <v/>
      </c>
      <c r="AC221" s="2" t="str" cm="1">
        <f t="array" ref="AC221">IFERROR(_xlfn.IFS(IF(AND(LEN(I221)=0,ISBLANK(I221)=FALSE),"",ISNUMBER(SEARCH(I221,H221))),"City/Postal Code/Country Found in Address",IF(AND(LEN(K221)=0,ISBLANK(K221)=FALSE),"",ISNUMBER(SEARCH(K221,H221))),"City/Postal Code/Country Found in Address",IF(AND(LEN(L221)=0,ISBLANK(L221)=FALSE),"",ISNUMBER(SEARCH(", "&amp;L221,H221))),"City/Postal Code/Country Found in Address",IF(AND(LEN(J221)=0,ISBLANK(J221)=FALSE),"",ISNUMBER(SEARCH(", "&amp;J221,H221))),"City/Postal Code/Country Found in Address",IF(AND(LEN(L221)=0,ISBLANK(L221)=FALSE),"",ISNUMBER(SEARCH(","&amp;L221,H221))),"City/Postal Code/Country Found in Address",IF(AND(LEN(J221)=0,ISBLANK(J221)=FALSE),"",ISNUMBER(SEARCH(","&amp;J221,H221))),"City/Postal Code/Country Found in Address"),"")</f>
        <v/>
      </c>
      <c r="AD221" s="2" t="str">
        <f t="shared" si="72"/>
        <v/>
      </c>
      <c r="AE221" s="2" t="str" cm="1">
        <f t="array" ref="AE221">IFERROR(IF(VLOOKUP(LEFT(M221,MIN(SEARCH({1,2,3,4,5,6,7,8,9,0},M221&amp;{1,2,3,4,5,6,7,8,9,0}))-1),Country_Codes!$N:$N,1,0)&gt;0,"PO Number may be incorrect",""),"")</f>
        <v/>
      </c>
      <c r="AF221" s="2" t="str">
        <f t="shared" si="73"/>
        <v/>
      </c>
      <c r="AG221" s="2" t="str">
        <f t="shared" si="74"/>
        <v/>
      </c>
      <c r="AH221" s="2" t="str">
        <f t="shared" si="75"/>
        <v/>
      </c>
      <c r="AI221" s="2" t="str" cm="1">
        <f t="array" ref="AI221">IF(G221="","",_xlfn.IFNA(_xlfn.IFS(L221=VLOOKUP(L221,Country_Codes!$M:$M,1,0)=TRUE,""),"Please check the country code"))</f>
        <v/>
      </c>
      <c r="AJ221" s="2" t="str">
        <f t="shared" si="76"/>
        <v/>
      </c>
      <c r="AK221" s="2"/>
      <c r="AM221" s="39">
        <f t="shared" si="77"/>
        <v>0</v>
      </c>
      <c r="AN221" s="39">
        <f t="shared" si="78"/>
        <v>0</v>
      </c>
      <c r="AO221" s="39">
        <f t="shared" si="79"/>
        <v>0</v>
      </c>
      <c r="AP221" s="39">
        <f t="shared" si="80"/>
        <v>0</v>
      </c>
      <c r="AQ221" s="39">
        <f t="shared" si="81"/>
        <v>0</v>
      </c>
      <c r="AV221" s="41">
        <v>45697</v>
      </c>
    </row>
    <row r="222" spans="1:48" ht="15.75" x14ac:dyDescent="0.25">
      <c r="A222" s="40">
        <v>45983</v>
      </c>
      <c r="B222" s="11" t="s">
        <v>474</v>
      </c>
      <c r="C222" s="11" t="s">
        <v>9</v>
      </c>
      <c r="D222" s="11" t="s">
        <v>2708</v>
      </c>
      <c r="E222" s="11" t="s">
        <v>2709</v>
      </c>
      <c r="F222" s="11" t="s">
        <v>581</v>
      </c>
      <c r="G222" s="11" t="s">
        <v>584</v>
      </c>
      <c r="H222" s="11" t="s">
        <v>2710</v>
      </c>
      <c r="I222" s="11" t="s">
        <v>2711</v>
      </c>
      <c r="J222" s="11"/>
      <c r="K222" s="11" t="s">
        <v>2712</v>
      </c>
      <c r="L222" s="11" t="s">
        <v>46</v>
      </c>
      <c r="M222" s="11" t="s">
        <v>1184</v>
      </c>
      <c r="N222" s="11"/>
      <c r="O222" s="11" t="s">
        <v>2713</v>
      </c>
      <c r="P222" s="11" t="s">
        <v>2714</v>
      </c>
      <c r="Q222" s="7"/>
      <c r="R222" s="2" t="str">
        <f t="shared" si="66"/>
        <v/>
      </c>
      <c r="S222" s="2" t="str">
        <f t="shared" si="67"/>
        <v/>
      </c>
      <c r="T222" s="2" t="str">
        <f t="shared" si="68"/>
        <v/>
      </c>
      <c r="U222" s="2" t="str">
        <f t="shared" si="69"/>
        <v/>
      </c>
      <c r="V222" s="2" t="str">
        <f t="shared" si="70"/>
        <v/>
      </c>
      <c r="W222" s="2" t="str">
        <f t="shared" si="82"/>
        <v/>
      </c>
      <c r="X222" s="2" t="str" cm="1">
        <f t="array" ref="X222">IF((SUMPRODUCT(--ISNUMBER(SEARCH({"!","@","#","$","%","^","&amp;","~*","(",")","_","+","=","{","}","[","]","|","\",":",";","'","""","&lt;","&gt;",",",".","~?","/","~~","`"}, I222)))&gt;0)=TRUE,"Special Characters Found in City","")</f>
        <v/>
      </c>
      <c r="Y222" s="2" t="str" cm="1">
        <f t="array" ref="Y222">IF((SUMPRODUCT(--ISNUMBER(SEARCH({"!","@","#","$","%","^","~*","(",")","_","+","=","{","}","[","]","|","\",":",";","'","""","&lt;","&gt;","~?","/","~~","`"},F222)))&gt;0)=TRUE,"Special Characters Found in Account field","")</f>
        <v/>
      </c>
      <c r="Z222" s="2" t="str" cm="1">
        <f t="array" ref="Z222">IF(SUM(--ISNUMBER(SEARCH({1,2,3,4,5,6,7,8,9,0},MID(H222,(SEARCH(" E ",H222)-1),1))))+SUM(--ISNUMBER(SEARCH({1,2,3,4,5,6,7,8,9,0},MID(H222,(SEARCH(" E ",H222)+3),1))))=2,"",IF(SUM(--ISNUMBER(SEARCH({"Parte E","Apoquindo N"},H222)))&gt;0,"",IF(OR(RIGHT(H222,3)=" NE",RIGHT(H222,3)=" NW",RIGHT(H222,3)=" SW",RIGHT(H222,3)=" SE",RIGHT(H222,2)=" N",RIGHT(H222,2)=" E",RIGHT(H222,2)=" W",RIGHT(H222,2)=" S",LEFT(H222,3)="NE ",LEFT(H222,3)="NW ",LEFT(H222,3)="SW ",LEFT(H222,3)="SE ",LEFT(H222,2)="N ",LEFT(H222,2)="E ",LEFT(H222,2)="W ",LEFT(H222,2)="S "),"Directional Check",IF(SUM(--ISNUMBER(SEARCH({" N "," E "," W "," S "," NE "," NW "," SW "," SE ","N.E","N.W","S.W","S.E","E.","N.","S.","W."},H222)))&gt;0,"Directional Check",IF(SUM(--ISNUMBER(SEARCH({1,2,3,4,5,6,7,8,9,0},MID(H222,(SEARCH("nd ",H222)-1),1))))+SUM(--ISNUMBER(SEARCH({1,2,3,4,5,6,7,8,9,0},MID(H222,(SEARCH("rd ",H222)-1),1)))+SUM(--ISNUMBER(SEARCH({1,2,3,4,5,6,7,8,9,0},MID(H222,(SEARCH("st ",H222)-1),1))))+SUM(--ISNUMBER(SEARCH({1,2,3,4,5,6,7,8,9,0},MID(H222,(SEARCH("th ",H222)-1),1)))))&gt;0,"","")))))</f>
        <v/>
      </c>
      <c r="AA222" s="2" t="str">
        <f>IF(IF(L222="US",IFERROR(VLOOKUP(J222,Country_Codes!$B:$B,1,0)=J222,"US State Code Error"),IF(L222="CA",IFERROR(VLOOKUP(J222,Country_Codes!$E:$E,1,0)=J222,"Canada State Code Error"),IF(L222="BR",IFERROR(VLOOKUP(J222,Country_Codes!$H:$H,1,0)=J222,"Brazil State Code Error"),IF(L222="AU",IFERROR(VLOOKUP(J222,Country_Codes!$K:$K,1,0)=J222,"Australia State Code Error"),""))))=TRUE,"",IF(L222="US",IFERROR(VLOOKUP(J222,Country_Codes!$B:$B,1,0)=J222,"US State Code Error"),IF(L222="CA",IFERROR(VLOOKUP(J222,Country_Codes!$E:$E,1,0)=J222,"Canada State Code Error"),IF(L222="BR",IFERROR(VLOOKUP(J222,Country_Codes!$H:$H,1,0)=J222,"Brazil State Code Error"),IF(L222="AU",IFERROR(VLOOKUP(J222,Country_Codes!$K:$K,1,0)=J222,"Australia State Code Error"),"")))))</f>
        <v/>
      </c>
      <c r="AB222" s="2" t="str">
        <f t="shared" si="71"/>
        <v/>
      </c>
      <c r="AC222" s="2" t="str" cm="1">
        <f t="array" ref="AC222">IFERROR(_xlfn.IFS(IF(AND(LEN(I222)=0,ISBLANK(I222)=FALSE),"",ISNUMBER(SEARCH(I222,H222))),"City/Postal Code/Country Found in Address",IF(AND(LEN(K222)=0,ISBLANK(K222)=FALSE),"",ISNUMBER(SEARCH(K222,H222))),"City/Postal Code/Country Found in Address",IF(AND(LEN(L222)=0,ISBLANK(L222)=FALSE),"",ISNUMBER(SEARCH(", "&amp;L222,H222))),"City/Postal Code/Country Found in Address",IF(AND(LEN(J222)=0,ISBLANK(J222)=FALSE),"",ISNUMBER(SEARCH(", "&amp;J222,H222))),"City/Postal Code/Country Found in Address",IF(AND(LEN(L222)=0,ISBLANK(L222)=FALSE),"",ISNUMBER(SEARCH(","&amp;L222,H222))),"City/Postal Code/Country Found in Address",IF(AND(LEN(J222)=0,ISBLANK(J222)=FALSE),"",ISNUMBER(SEARCH(","&amp;J222,H222))),"City/Postal Code/Country Found in Address"),"")</f>
        <v/>
      </c>
      <c r="AD222" s="2" t="str">
        <f t="shared" si="72"/>
        <v/>
      </c>
      <c r="AE222" s="2" t="str" cm="1">
        <f t="array" ref="AE222">IFERROR(IF(VLOOKUP(LEFT(M222,MIN(SEARCH({1,2,3,4,5,6,7,8,9,0},M222&amp;{1,2,3,4,5,6,7,8,9,0}))-1),Country_Codes!$N:$N,1,0)&gt;0,"PO Number may be incorrect",""),"")</f>
        <v/>
      </c>
      <c r="AF222" s="2" t="str">
        <f t="shared" si="73"/>
        <v/>
      </c>
      <c r="AG222" s="2" t="str">
        <f t="shared" si="74"/>
        <v/>
      </c>
      <c r="AH222" s="2" t="str">
        <f t="shared" si="75"/>
        <v/>
      </c>
      <c r="AI222" s="2" t="str" cm="1">
        <f t="array" ref="AI222">IF(G222="","",_xlfn.IFNA(_xlfn.IFS(L222=VLOOKUP(L222,Country_Codes!$M:$M,1,0)=TRUE,""),"Please check the country code"))</f>
        <v/>
      </c>
      <c r="AJ222" s="2" t="str">
        <f t="shared" si="76"/>
        <v/>
      </c>
      <c r="AK222" s="2"/>
      <c r="AM222" s="39">
        <f t="shared" si="77"/>
        <v>0</v>
      </c>
      <c r="AN222" s="39">
        <f t="shared" si="78"/>
        <v>0</v>
      </c>
      <c r="AO222" s="39">
        <f t="shared" si="79"/>
        <v>0</v>
      </c>
      <c r="AP222" s="39">
        <f t="shared" si="80"/>
        <v>0</v>
      </c>
      <c r="AQ222" s="39">
        <f t="shared" si="81"/>
        <v>0</v>
      </c>
      <c r="AV222" s="41">
        <v>45698</v>
      </c>
    </row>
    <row r="223" spans="1:48" ht="15.75" x14ac:dyDescent="0.25">
      <c r="A223" s="40">
        <v>45570</v>
      </c>
      <c r="B223" s="11" t="s">
        <v>1581</v>
      </c>
      <c r="C223" s="11" t="s">
        <v>11</v>
      </c>
      <c r="D223" s="11" t="s">
        <v>842</v>
      </c>
      <c r="E223" s="11" t="s">
        <v>2715</v>
      </c>
      <c r="F223" s="11" t="s">
        <v>479</v>
      </c>
      <c r="G223" s="11" t="s">
        <v>571</v>
      </c>
      <c r="H223" s="11" t="s">
        <v>2716</v>
      </c>
      <c r="I223" s="11" t="s">
        <v>2717</v>
      </c>
      <c r="J223" s="11" t="s">
        <v>147</v>
      </c>
      <c r="K223" s="11" t="s">
        <v>2718</v>
      </c>
      <c r="L223" s="11" t="s">
        <v>57</v>
      </c>
      <c r="M223" s="11" t="s">
        <v>1295</v>
      </c>
      <c r="N223" s="11"/>
      <c r="O223" s="11" t="s">
        <v>2719</v>
      </c>
      <c r="P223" s="11" t="s">
        <v>2720</v>
      </c>
      <c r="Q223" s="7"/>
      <c r="R223" s="2" t="str">
        <f t="shared" si="66"/>
        <v>Unique Record</v>
      </c>
      <c r="S223" s="2" t="str">
        <f t="shared" si="67"/>
        <v/>
      </c>
      <c r="T223" s="2" t="str">
        <f t="shared" si="68"/>
        <v/>
      </c>
      <c r="U223" s="2" t="str">
        <f t="shared" si="69"/>
        <v/>
      </c>
      <c r="V223" s="2" t="str">
        <f t="shared" si="70"/>
        <v/>
      </c>
      <c r="W223" s="2" t="str">
        <f t="shared" si="82"/>
        <v/>
      </c>
      <c r="X223" s="2" t="str" cm="1">
        <f t="array" ref="X223">IF((SUMPRODUCT(--ISNUMBER(SEARCH({"!","@","#","$","%","^","&amp;","~*","(",")","_","+","=","{","}","[","]","|","\",":",";","'","""","&lt;","&gt;",",",".","~?","/","~~","`"}, I223)))&gt;0)=TRUE,"Special Characters Found in City","")</f>
        <v/>
      </c>
      <c r="Y223" s="2" t="str" cm="1">
        <f t="array" ref="Y223">IF((SUMPRODUCT(--ISNUMBER(SEARCH({"!","@","#","$","%","^","~*","(",")","_","+","=","{","}","[","]","|","\",":",";","'","""","&lt;","&gt;","~?","/","~~","`"},F223)))&gt;0)=TRUE,"Special Characters Found in Account field","")</f>
        <v/>
      </c>
      <c r="Z223" s="2" t="str" cm="1">
        <f t="array" ref="Z223">IF(SUM(--ISNUMBER(SEARCH({1,2,3,4,5,6,7,8,9,0},MID(H223,(SEARCH(" E ",H223)-1),1))))+SUM(--ISNUMBER(SEARCH({1,2,3,4,5,6,7,8,9,0},MID(H223,(SEARCH(" E ",H223)+3),1))))=2,"",IF(SUM(--ISNUMBER(SEARCH({"Parte E","Apoquindo N"},H223)))&gt;0,"",IF(OR(RIGHT(H223,3)=" NE",RIGHT(H223,3)=" NW",RIGHT(H223,3)=" SW",RIGHT(H223,3)=" SE",RIGHT(H223,2)=" N",RIGHT(H223,2)=" E",RIGHT(H223,2)=" W",RIGHT(H223,2)=" S",LEFT(H223,3)="NE ",LEFT(H223,3)="NW ",LEFT(H223,3)="SW ",LEFT(H223,3)="SE ",LEFT(H223,2)="N ",LEFT(H223,2)="E ",LEFT(H223,2)="W ",LEFT(H223,2)="S "),"Directional Check",IF(SUM(--ISNUMBER(SEARCH({" N "," E "," W "," S "," NE "," NW "," SW "," SE ","N.E","N.W","S.W","S.E","E.","N.","S.","W."},H223)))&gt;0,"Directional Check",IF(SUM(--ISNUMBER(SEARCH({1,2,3,4,5,6,7,8,9,0},MID(H223,(SEARCH("nd ",H223)-1),1))))+SUM(--ISNUMBER(SEARCH({1,2,3,4,5,6,7,8,9,0},MID(H223,(SEARCH("rd ",H223)-1),1)))+SUM(--ISNUMBER(SEARCH({1,2,3,4,5,6,7,8,9,0},MID(H223,(SEARCH("st ",H223)-1),1))))+SUM(--ISNUMBER(SEARCH({1,2,3,4,5,6,7,8,9,0},MID(H223,(SEARCH("th ",H223)-1),1)))))&gt;0,"","")))))</f>
        <v/>
      </c>
      <c r="AA223" s="2" t="str">
        <f>IF(IF(L223="US",IFERROR(VLOOKUP(J223,Country_Codes!$B:$B,1,0)=J223,"US State Code Error"),IF(L223="CA",IFERROR(VLOOKUP(J223,Country_Codes!$E:$E,1,0)=J223,"Canada State Code Error"),IF(L223="BR",IFERROR(VLOOKUP(J223,Country_Codes!$H:$H,1,0)=J223,"Brazil State Code Error"),IF(L223="AU",IFERROR(VLOOKUP(J223,Country_Codes!$K:$K,1,0)=J223,"Australia State Code Error"),""))))=TRUE,"",IF(L223="US",IFERROR(VLOOKUP(J223,Country_Codes!$B:$B,1,0)=J223,"US State Code Error"),IF(L223="CA",IFERROR(VLOOKUP(J223,Country_Codes!$E:$E,1,0)=J223,"Canada State Code Error"),IF(L223="BR",IFERROR(VLOOKUP(J223,Country_Codes!$H:$H,1,0)=J223,"Brazil State Code Error"),IF(L223="AU",IFERROR(VLOOKUP(J223,Country_Codes!$K:$K,1,0)=J223,"Australia State Code Error"),"")))))</f>
        <v/>
      </c>
      <c r="AB223" s="2" t="str">
        <f t="shared" si="71"/>
        <v/>
      </c>
      <c r="AC223" s="2" t="str" cm="1">
        <f t="array" ref="AC223">IFERROR(_xlfn.IFS(IF(AND(LEN(I223)=0,ISBLANK(I223)=FALSE),"",ISNUMBER(SEARCH(I223,H223))),"City/Postal Code/Country Found in Address",IF(AND(LEN(K223)=0,ISBLANK(K223)=FALSE),"",ISNUMBER(SEARCH(K223,H223))),"City/Postal Code/Country Found in Address",IF(AND(LEN(L223)=0,ISBLANK(L223)=FALSE),"",ISNUMBER(SEARCH(", "&amp;L223,H223))),"City/Postal Code/Country Found in Address",IF(AND(LEN(J223)=0,ISBLANK(J223)=FALSE),"",ISNUMBER(SEARCH(", "&amp;J223,H223))),"City/Postal Code/Country Found in Address",IF(AND(LEN(L223)=0,ISBLANK(L223)=FALSE),"",ISNUMBER(SEARCH(","&amp;L223,H223))),"City/Postal Code/Country Found in Address",IF(AND(LEN(J223)=0,ISBLANK(J223)=FALSE),"",ISNUMBER(SEARCH(","&amp;J223,H223))),"City/Postal Code/Country Found in Address"),"")</f>
        <v/>
      </c>
      <c r="AD223" s="2" t="str">
        <f t="shared" si="72"/>
        <v/>
      </c>
      <c r="AE223" s="2" t="str" cm="1">
        <f t="array" ref="AE223">IFERROR(IF(VLOOKUP(LEFT(M223,MIN(SEARCH({1,2,3,4,5,6,7,8,9,0},M223&amp;{1,2,3,4,5,6,7,8,9,0}))-1),Country_Codes!$N:$N,1,0)&gt;0,"PO Number may be incorrect",""),"")</f>
        <v/>
      </c>
      <c r="AF223" s="2" t="str">
        <f t="shared" si="73"/>
        <v/>
      </c>
      <c r="AG223" s="2" t="str">
        <f t="shared" si="74"/>
        <v/>
      </c>
      <c r="AH223" s="2" t="str">
        <f t="shared" si="75"/>
        <v/>
      </c>
      <c r="AI223" s="2" t="str" cm="1">
        <f t="array" ref="AI223">IF(G223="","",_xlfn.IFNA(_xlfn.IFS(L223=VLOOKUP(L223,Country_Codes!$M:$M,1,0)=TRUE,""),"Please check the country code"))</f>
        <v/>
      </c>
      <c r="AJ223" s="2" t="str">
        <f t="shared" si="76"/>
        <v/>
      </c>
      <c r="AK223" s="2"/>
      <c r="AM223" s="39">
        <f t="shared" si="77"/>
        <v>0</v>
      </c>
      <c r="AN223" s="39">
        <f t="shared" si="78"/>
        <v>0</v>
      </c>
      <c r="AO223" s="39">
        <f t="shared" si="79"/>
        <v>0</v>
      </c>
      <c r="AP223" s="39">
        <f t="shared" si="80"/>
        <v>0</v>
      </c>
      <c r="AQ223" s="39">
        <f t="shared" si="81"/>
        <v>0</v>
      </c>
      <c r="AV223" s="41">
        <v>45699</v>
      </c>
    </row>
    <row r="224" spans="1:48" ht="15.75" x14ac:dyDescent="0.25">
      <c r="A224" s="40">
        <v>45606</v>
      </c>
      <c r="B224" s="11" t="s">
        <v>473</v>
      </c>
      <c r="C224" s="11" t="s">
        <v>9</v>
      </c>
      <c r="D224" s="11" t="s">
        <v>2721</v>
      </c>
      <c r="E224" s="11" t="s">
        <v>2722</v>
      </c>
      <c r="F224" s="11" t="s">
        <v>489</v>
      </c>
      <c r="G224" s="11" t="s">
        <v>494</v>
      </c>
      <c r="H224" s="11" t="s">
        <v>2723</v>
      </c>
      <c r="I224" s="11" t="s">
        <v>2724</v>
      </c>
      <c r="J224" s="11"/>
      <c r="K224" s="11" t="s">
        <v>2725</v>
      </c>
      <c r="L224" s="11" t="s">
        <v>46</v>
      </c>
      <c r="M224" s="11" t="s">
        <v>973</v>
      </c>
      <c r="N224" s="11"/>
      <c r="O224" s="11" t="s">
        <v>2726</v>
      </c>
      <c r="P224" s="11" t="s">
        <v>2727</v>
      </c>
      <c r="Q224" s="7"/>
      <c r="R224" s="2" t="str">
        <f t="shared" si="66"/>
        <v>Unique Record</v>
      </c>
      <c r="S224" s="2" t="str">
        <f t="shared" si="67"/>
        <v/>
      </c>
      <c r="T224" s="2" t="str">
        <f t="shared" si="68"/>
        <v/>
      </c>
      <c r="U224" s="2" t="str">
        <f t="shared" si="69"/>
        <v/>
      </c>
      <c r="V224" s="2" t="str">
        <f t="shared" si="70"/>
        <v/>
      </c>
      <c r="W224" s="2" t="str">
        <f t="shared" si="82"/>
        <v/>
      </c>
      <c r="X224" s="2" t="str" cm="1">
        <f t="array" ref="X224">IF((SUMPRODUCT(--ISNUMBER(SEARCH({"!","@","#","$","%","^","&amp;","~*","(",")","_","+","=","{","}","[","]","|","\",":",";","'","""","&lt;","&gt;",",",".","~?","/","~~","`"}, I224)))&gt;0)=TRUE,"Special Characters Found in City","")</f>
        <v/>
      </c>
      <c r="Y224" s="2" t="str" cm="1">
        <f t="array" ref="Y224">IF((SUMPRODUCT(--ISNUMBER(SEARCH({"!","@","#","$","%","^","~*","(",")","_","+","=","{","}","[","]","|","\",":",";","'","""","&lt;","&gt;","~?","/","~~","`"},F224)))&gt;0)=TRUE,"Special Characters Found in Account field","")</f>
        <v/>
      </c>
      <c r="Z224" s="2" t="str" cm="1">
        <f t="array" ref="Z224">IF(SUM(--ISNUMBER(SEARCH({1,2,3,4,5,6,7,8,9,0},MID(H224,(SEARCH(" E ",H224)-1),1))))+SUM(--ISNUMBER(SEARCH({1,2,3,4,5,6,7,8,9,0},MID(H224,(SEARCH(" E ",H224)+3),1))))=2,"",IF(SUM(--ISNUMBER(SEARCH({"Parte E","Apoquindo N"},H224)))&gt;0,"",IF(OR(RIGHT(H224,3)=" NE",RIGHT(H224,3)=" NW",RIGHT(H224,3)=" SW",RIGHT(H224,3)=" SE",RIGHT(H224,2)=" N",RIGHT(H224,2)=" E",RIGHT(H224,2)=" W",RIGHT(H224,2)=" S",LEFT(H224,3)="NE ",LEFT(H224,3)="NW ",LEFT(H224,3)="SW ",LEFT(H224,3)="SE ",LEFT(H224,2)="N ",LEFT(H224,2)="E ",LEFT(H224,2)="W ",LEFT(H224,2)="S "),"Directional Check",IF(SUM(--ISNUMBER(SEARCH({" N "," E "," W "," S "," NE "," NW "," SW "," SE ","N.E","N.W","S.W","S.E","E.","N.","S.","W."},H224)))&gt;0,"Directional Check",IF(SUM(--ISNUMBER(SEARCH({1,2,3,4,5,6,7,8,9,0},MID(H224,(SEARCH("nd ",H224)-1),1))))+SUM(--ISNUMBER(SEARCH({1,2,3,4,5,6,7,8,9,0},MID(H224,(SEARCH("rd ",H224)-1),1)))+SUM(--ISNUMBER(SEARCH({1,2,3,4,5,6,7,8,9,0},MID(H224,(SEARCH("st ",H224)-1),1))))+SUM(--ISNUMBER(SEARCH({1,2,3,4,5,6,7,8,9,0},MID(H224,(SEARCH("th ",H224)-1),1)))))&gt;0,"","")))))</f>
        <v/>
      </c>
      <c r="AA224" s="2" t="str">
        <f>IF(IF(L224="US",IFERROR(VLOOKUP(J224,Country_Codes!$B:$B,1,0)=J224,"US State Code Error"),IF(L224="CA",IFERROR(VLOOKUP(J224,Country_Codes!$E:$E,1,0)=J224,"Canada State Code Error"),IF(L224="BR",IFERROR(VLOOKUP(J224,Country_Codes!$H:$H,1,0)=J224,"Brazil State Code Error"),IF(L224="AU",IFERROR(VLOOKUP(J224,Country_Codes!$K:$K,1,0)=J224,"Australia State Code Error"),""))))=TRUE,"",IF(L224="US",IFERROR(VLOOKUP(J224,Country_Codes!$B:$B,1,0)=J224,"US State Code Error"),IF(L224="CA",IFERROR(VLOOKUP(J224,Country_Codes!$E:$E,1,0)=J224,"Canada State Code Error"),IF(L224="BR",IFERROR(VLOOKUP(J224,Country_Codes!$H:$H,1,0)=J224,"Brazil State Code Error"),IF(L224="AU",IFERROR(VLOOKUP(J224,Country_Codes!$K:$K,1,0)=J224,"Australia State Code Error"),"")))))</f>
        <v/>
      </c>
      <c r="AB224" s="2" t="str">
        <f t="shared" si="71"/>
        <v/>
      </c>
      <c r="AC224" s="2" t="str" cm="1">
        <f t="array" ref="AC224">IFERROR(_xlfn.IFS(IF(AND(LEN(I224)=0,ISBLANK(I224)=FALSE),"",ISNUMBER(SEARCH(I224,H224))),"City/Postal Code/Country Found in Address",IF(AND(LEN(K224)=0,ISBLANK(K224)=FALSE),"",ISNUMBER(SEARCH(K224,H224))),"City/Postal Code/Country Found in Address",IF(AND(LEN(L224)=0,ISBLANK(L224)=FALSE),"",ISNUMBER(SEARCH(", "&amp;L224,H224))),"City/Postal Code/Country Found in Address",IF(AND(LEN(J224)=0,ISBLANK(J224)=FALSE),"",ISNUMBER(SEARCH(", "&amp;J224,H224))),"City/Postal Code/Country Found in Address",IF(AND(LEN(L224)=0,ISBLANK(L224)=FALSE),"",ISNUMBER(SEARCH(","&amp;L224,H224))),"City/Postal Code/Country Found in Address",IF(AND(LEN(J224)=0,ISBLANK(J224)=FALSE),"",ISNUMBER(SEARCH(","&amp;J224,H224))),"City/Postal Code/Country Found in Address"),"")</f>
        <v/>
      </c>
      <c r="AD224" s="2" t="str">
        <f t="shared" si="72"/>
        <v/>
      </c>
      <c r="AE224" s="2" t="str" cm="1">
        <f t="array" ref="AE224">IFERROR(IF(VLOOKUP(LEFT(M224,MIN(SEARCH({1,2,3,4,5,6,7,8,9,0},M224&amp;{1,2,3,4,5,6,7,8,9,0}))-1),Country_Codes!$N:$N,1,0)&gt;0,"PO Number may be incorrect",""),"")</f>
        <v/>
      </c>
      <c r="AF224" s="2" t="str">
        <f t="shared" si="73"/>
        <v/>
      </c>
      <c r="AG224" s="2" t="str">
        <f t="shared" si="74"/>
        <v/>
      </c>
      <c r="AH224" s="2" t="str">
        <f t="shared" si="75"/>
        <v/>
      </c>
      <c r="AI224" s="2" t="str" cm="1">
        <f t="array" ref="AI224">IF(G224="","",_xlfn.IFNA(_xlfn.IFS(L224=VLOOKUP(L224,Country_Codes!$M:$M,1,0)=TRUE,""),"Please check the country code"))</f>
        <v/>
      </c>
      <c r="AJ224" s="2" t="str">
        <f t="shared" si="76"/>
        <v/>
      </c>
      <c r="AK224" s="2"/>
      <c r="AM224" s="39">
        <f t="shared" si="77"/>
        <v>0</v>
      </c>
      <c r="AN224" s="39">
        <f t="shared" si="78"/>
        <v>0</v>
      </c>
      <c r="AO224" s="39">
        <f t="shared" si="79"/>
        <v>0</v>
      </c>
      <c r="AP224" s="39">
        <f t="shared" si="80"/>
        <v>0</v>
      </c>
      <c r="AQ224" s="39">
        <f t="shared" si="81"/>
        <v>0</v>
      </c>
      <c r="AV224" s="41">
        <v>45701</v>
      </c>
    </row>
    <row r="225" spans="1:48" ht="15.75" x14ac:dyDescent="0.25">
      <c r="A225" s="40">
        <v>45627</v>
      </c>
      <c r="B225" s="11" t="s">
        <v>475</v>
      </c>
      <c r="C225" s="11" t="s">
        <v>3</v>
      </c>
      <c r="D225" s="11" t="s">
        <v>1078</v>
      </c>
      <c r="E225" s="11" t="s">
        <v>2728</v>
      </c>
      <c r="F225" s="11" t="s">
        <v>490</v>
      </c>
      <c r="G225" s="11" t="s">
        <v>493</v>
      </c>
      <c r="H225" s="11" t="s">
        <v>2729</v>
      </c>
      <c r="I225" s="11" t="s">
        <v>2730</v>
      </c>
      <c r="J225" s="11" t="s">
        <v>147</v>
      </c>
      <c r="K225" s="11" t="s">
        <v>2731</v>
      </c>
      <c r="L225" s="11" t="s">
        <v>57</v>
      </c>
      <c r="M225" s="11" t="s">
        <v>629</v>
      </c>
      <c r="N225" s="11"/>
      <c r="O225" s="11" t="s">
        <v>2732</v>
      </c>
      <c r="P225" s="11" t="s">
        <v>2733</v>
      </c>
      <c r="Q225" s="7"/>
      <c r="R225" s="2" t="str">
        <f t="shared" si="66"/>
        <v>Unique Record</v>
      </c>
      <c r="S225" s="2" t="str">
        <f t="shared" si="67"/>
        <v/>
      </c>
      <c r="T225" s="2" t="str">
        <f t="shared" si="68"/>
        <v/>
      </c>
      <c r="U225" s="2" t="str">
        <f t="shared" si="69"/>
        <v/>
      </c>
      <c r="V225" s="2" t="str">
        <f t="shared" si="70"/>
        <v/>
      </c>
      <c r="W225" s="2" t="str">
        <f t="shared" si="82"/>
        <v/>
      </c>
      <c r="X225" s="2" t="str" cm="1">
        <f t="array" ref="X225">IF((SUMPRODUCT(--ISNUMBER(SEARCH({"!","@","#","$","%","^","&amp;","~*","(",")","_","+","=","{","}","[","]","|","\",":",";","'","""","&lt;","&gt;",",",".","~?","/","~~","`"}, I225)))&gt;0)=TRUE,"Special Characters Found in City","")</f>
        <v/>
      </c>
      <c r="Y225" s="2" t="str" cm="1">
        <f t="array" ref="Y225">IF((SUMPRODUCT(--ISNUMBER(SEARCH({"!","@","#","$","%","^","~*","(",")","_","+","=","{","}","[","]","|","\",":",";","'","""","&lt;","&gt;","~?","/","~~","`"},F225)))&gt;0)=TRUE,"Special Characters Found in Account field","")</f>
        <v/>
      </c>
      <c r="Z225" s="2" t="str" cm="1">
        <f t="array" ref="Z225">IF(SUM(--ISNUMBER(SEARCH({1,2,3,4,5,6,7,8,9,0},MID(H225,(SEARCH(" E ",H225)-1),1))))+SUM(--ISNUMBER(SEARCH({1,2,3,4,5,6,7,8,9,0},MID(H225,(SEARCH(" E ",H225)+3),1))))=2,"",IF(SUM(--ISNUMBER(SEARCH({"Parte E","Apoquindo N"},H225)))&gt;0,"",IF(OR(RIGHT(H225,3)=" NE",RIGHT(H225,3)=" NW",RIGHT(H225,3)=" SW",RIGHT(H225,3)=" SE",RIGHT(H225,2)=" N",RIGHT(H225,2)=" E",RIGHT(H225,2)=" W",RIGHT(H225,2)=" S",LEFT(H225,3)="NE ",LEFT(H225,3)="NW ",LEFT(H225,3)="SW ",LEFT(H225,3)="SE ",LEFT(H225,2)="N ",LEFT(H225,2)="E ",LEFT(H225,2)="W ",LEFT(H225,2)="S "),"Directional Check",IF(SUM(--ISNUMBER(SEARCH({" N "," E "," W "," S "," NE "," NW "," SW "," SE ","N.E","N.W","S.W","S.E","E.","N.","S.","W."},H225)))&gt;0,"Directional Check",IF(SUM(--ISNUMBER(SEARCH({1,2,3,4,5,6,7,8,9,0},MID(H225,(SEARCH("nd ",H225)-1),1))))+SUM(--ISNUMBER(SEARCH({1,2,3,4,5,6,7,8,9,0},MID(H225,(SEARCH("rd ",H225)-1),1)))+SUM(--ISNUMBER(SEARCH({1,2,3,4,5,6,7,8,9,0},MID(H225,(SEARCH("st ",H225)-1),1))))+SUM(--ISNUMBER(SEARCH({1,2,3,4,5,6,7,8,9,0},MID(H225,(SEARCH("th ",H225)-1),1)))))&gt;0,"","")))))</f>
        <v/>
      </c>
      <c r="AA225" s="2" t="str">
        <f>IF(IF(L225="US",IFERROR(VLOOKUP(J225,Country_Codes!$B:$B,1,0)=J225,"US State Code Error"),IF(L225="CA",IFERROR(VLOOKUP(J225,Country_Codes!$E:$E,1,0)=J225,"Canada State Code Error"),IF(L225="BR",IFERROR(VLOOKUP(J225,Country_Codes!$H:$H,1,0)=J225,"Brazil State Code Error"),IF(L225="AU",IFERROR(VLOOKUP(J225,Country_Codes!$K:$K,1,0)=J225,"Australia State Code Error"),""))))=TRUE,"",IF(L225="US",IFERROR(VLOOKUP(J225,Country_Codes!$B:$B,1,0)=J225,"US State Code Error"),IF(L225="CA",IFERROR(VLOOKUP(J225,Country_Codes!$E:$E,1,0)=J225,"Canada State Code Error"),IF(L225="BR",IFERROR(VLOOKUP(J225,Country_Codes!$H:$H,1,0)=J225,"Brazil State Code Error"),IF(L225="AU",IFERROR(VLOOKUP(J225,Country_Codes!$K:$K,1,0)=J225,"Australia State Code Error"),"")))))</f>
        <v/>
      </c>
      <c r="AB225" s="2" t="str">
        <f t="shared" si="71"/>
        <v/>
      </c>
      <c r="AC225" s="2" t="str" cm="1">
        <f t="array" ref="AC225">IFERROR(_xlfn.IFS(IF(AND(LEN(I225)=0,ISBLANK(I225)=FALSE),"",ISNUMBER(SEARCH(I225,H225))),"City/Postal Code/Country Found in Address",IF(AND(LEN(K225)=0,ISBLANK(K225)=FALSE),"",ISNUMBER(SEARCH(K225,H225))),"City/Postal Code/Country Found in Address",IF(AND(LEN(L225)=0,ISBLANK(L225)=FALSE),"",ISNUMBER(SEARCH(", "&amp;L225,H225))),"City/Postal Code/Country Found in Address",IF(AND(LEN(J225)=0,ISBLANK(J225)=FALSE),"",ISNUMBER(SEARCH(", "&amp;J225,H225))),"City/Postal Code/Country Found in Address",IF(AND(LEN(L225)=0,ISBLANK(L225)=FALSE),"",ISNUMBER(SEARCH(","&amp;L225,H225))),"City/Postal Code/Country Found in Address",IF(AND(LEN(J225)=0,ISBLANK(J225)=FALSE),"",ISNUMBER(SEARCH(","&amp;J225,H225))),"City/Postal Code/Country Found in Address"),"")</f>
        <v/>
      </c>
      <c r="AD225" s="2" t="str">
        <f t="shared" si="72"/>
        <v/>
      </c>
      <c r="AE225" s="2" t="str" cm="1">
        <f t="array" ref="AE225">IFERROR(IF(VLOOKUP(LEFT(M225,MIN(SEARCH({1,2,3,4,5,6,7,8,9,0},M225&amp;{1,2,3,4,5,6,7,8,9,0}))-1),Country_Codes!$N:$N,1,0)&gt;0,"PO Number may be incorrect",""),"")</f>
        <v/>
      </c>
      <c r="AF225" s="2" t="str">
        <f t="shared" si="73"/>
        <v/>
      </c>
      <c r="AG225" s="2" t="str">
        <f t="shared" si="74"/>
        <v/>
      </c>
      <c r="AH225" s="2" t="str">
        <f t="shared" si="75"/>
        <v/>
      </c>
      <c r="AI225" s="2" t="str" cm="1">
        <f t="array" ref="AI225">IF(G225="","",_xlfn.IFNA(_xlfn.IFS(L225=VLOOKUP(L225,Country_Codes!$M:$M,1,0)=TRUE,""),"Please check the country code"))</f>
        <v/>
      </c>
      <c r="AJ225" s="2" t="str">
        <f t="shared" si="76"/>
        <v/>
      </c>
      <c r="AK225" s="2"/>
      <c r="AM225" s="39">
        <f t="shared" si="77"/>
        <v>0</v>
      </c>
      <c r="AN225" s="39">
        <f t="shared" si="78"/>
        <v>0</v>
      </c>
      <c r="AO225" s="39">
        <f t="shared" si="79"/>
        <v>0</v>
      </c>
      <c r="AP225" s="39">
        <f t="shared" si="80"/>
        <v>0</v>
      </c>
      <c r="AQ225" s="39">
        <f t="shared" si="81"/>
        <v>0</v>
      </c>
      <c r="AV225" s="41">
        <v>45702</v>
      </c>
    </row>
    <row r="226" spans="1:48" ht="15.75" x14ac:dyDescent="0.25">
      <c r="A226" s="40">
        <v>46041</v>
      </c>
      <c r="B226" s="11" t="s">
        <v>475</v>
      </c>
      <c r="C226" s="11" t="s">
        <v>9</v>
      </c>
      <c r="D226" s="11" t="s">
        <v>825</v>
      </c>
      <c r="E226" s="11" t="s">
        <v>2734</v>
      </c>
      <c r="F226" s="11" t="s">
        <v>677</v>
      </c>
      <c r="G226" s="11" t="s">
        <v>625</v>
      </c>
      <c r="H226" s="11" t="s">
        <v>2735</v>
      </c>
      <c r="I226" s="11" t="s">
        <v>2736</v>
      </c>
      <c r="J226" s="11" t="s">
        <v>133</v>
      </c>
      <c r="K226" s="11" t="s">
        <v>2737</v>
      </c>
      <c r="L226" s="11" t="s">
        <v>33</v>
      </c>
      <c r="M226" s="11" t="s">
        <v>1237</v>
      </c>
      <c r="N226" s="11"/>
      <c r="O226" s="11" t="s">
        <v>2738</v>
      </c>
      <c r="P226" s="11" t="s">
        <v>2739</v>
      </c>
      <c r="Q226" s="7"/>
      <c r="R226" s="2" t="str">
        <f t="shared" si="66"/>
        <v>Unique Record</v>
      </c>
      <c r="S226" s="2" t="str">
        <f t="shared" si="67"/>
        <v/>
      </c>
      <c r="T226" s="2" t="str">
        <f t="shared" si="68"/>
        <v/>
      </c>
      <c r="U226" s="2" t="str">
        <f t="shared" si="69"/>
        <v/>
      </c>
      <c r="V226" s="2" t="str">
        <f t="shared" si="70"/>
        <v/>
      </c>
      <c r="W226" s="2" t="str">
        <f t="shared" si="82"/>
        <v/>
      </c>
      <c r="X226" s="2" t="str" cm="1">
        <f t="array" ref="X226">IF((SUMPRODUCT(--ISNUMBER(SEARCH({"!","@","#","$","%","^","&amp;","~*","(",")","_","+","=","{","}","[","]","|","\",":",";","'","""","&lt;","&gt;",",",".","~?","/","~~","`"}, I226)))&gt;0)=TRUE,"Special Characters Found in City","")</f>
        <v/>
      </c>
      <c r="Y226" s="2" t="str" cm="1">
        <f t="array" ref="Y226">IF((SUMPRODUCT(--ISNUMBER(SEARCH({"!","@","#","$","%","^","~*","(",")","_","+","=","{","}","[","]","|","\",":",";","'","""","&lt;","&gt;","~?","/","~~","`"},F226)))&gt;0)=TRUE,"Special Characters Found in Account field","")</f>
        <v/>
      </c>
      <c r="Z226" s="2" t="str" cm="1">
        <f t="array" ref="Z226">IF(SUM(--ISNUMBER(SEARCH({1,2,3,4,5,6,7,8,9,0},MID(H226,(SEARCH(" E ",H226)-1),1))))+SUM(--ISNUMBER(SEARCH({1,2,3,4,5,6,7,8,9,0},MID(H226,(SEARCH(" E ",H226)+3),1))))=2,"",IF(SUM(--ISNUMBER(SEARCH({"Parte E","Apoquindo N"},H226)))&gt;0,"",IF(OR(RIGHT(H226,3)=" NE",RIGHT(H226,3)=" NW",RIGHT(H226,3)=" SW",RIGHT(H226,3)=" SE",RIGHT(H226,2)=" N",RIGHT(H226,2)=" E",RIGHT(H226,2)=" W",RIGHT(H226,2)=" S",LEFT(H226,3)="NE ",LEFT(H226,3)="NW ",LEFT(H226,3)="SW ",LEFT(H226,3)="SE ",LEFT(H226,2)="N ",LEFT(H226,2)="E ",LEFT(H226,2)="W ",LEFT(H226,2)="S "),"Directional Check",IF(SUM(--ISNUMBER(SEARCH({" N "," E "," W "," S "," NE "," NW "," SW "," SE ","N.E","N.W","S.W","S.E","E.","N.","S.","W."},H226)))&gt;0,"Directional Check",IF(SUM(--ISNUMBER(SEARCH({1,2,3,4,5,6,7,8,9,0},MID(H226,(SEARCH("nd ",H226)-1),1))))+SUM(--ISNUMBER(SEARCH({1,2,3,4,5,6,7,8,9,0},MID(H226,(SEARCH("rd ",H226)-1),1)))+SUM(--ISNUMBER(SEARCH({1,2,3,4,5,6,7,8,9,0},MID(H226,(SEARCH("st ",H226)-1),1))))+SUM(--ISNUMBER(SEARCH({1,2,3,4,5,6,7,8,9,0},MID(H226,(SEARCH("th ",H226)-1),1)))))&gt;0,"","")))))</f>
        <v/>
      </c>
      <c r="AA226" s="2" t="str">
        <f>IF(IF(L226="US",IFERROR(VLOOKUP(J226,Country_Codes!$B:$B,1,0)=J226,"US State Code Error"),IF(L226="CA",IFERROR(VLOOKUP(J226,Country_Codes!$E:$E,1,0)=J226,"Canada State Code Error"),IF(L226="BR",IFERROR(VLOOKUP(J226,Country_Codes!$H:$H,1,0)=J226,"Brazil State Code Error"),IF(L226="AU",IFERROR(VLOOKUP(J226,Country_Codes!$K:$K,1,0)=J226,"Australia State Code Error"),""))))=TRUE,"",IF(L226="US",IFERROR(VLOOKUP(J226,Country_Codes!$B:$B,1,0)=J226,"US State Code Error"),IF(L226="CA",IFERROR(VLOOKUP(J226,Country_Codes!$E:$E,1,0)=J226,"Canada State Code Error"),IF(L226="BR",IFERROR(VLOOKUP(J226,Country_Codes!$H:$H,1,0)=J226,"Brazil State Code Error"),IF(L226="AU",IFERROR(VLOOKUP(J226,Country_Codes!$K:$K,1,0)=J226,"Australia State Code Error"),"")))))</f>
        <v/>
      </c>
      <c r="AB226" s="2" t="str">
        <f t="shared" si="71"/>
        <v/>
      </c>
      <c r="AC226" s="2" t="str" cm="1">
        <f t="array" ref="AC226">IFERROR(_xlfn.IFS(IF(AND(LEN(I226)=0,ISBLANK(I226)=FALSE),"",ISNUMBER(SEARCH(I226,H226))),"City/Postal Code/Country Found in Address",IF(AND(LEN(K226)=0,ISBLANK(K226)=FALSE),"",ISNUMBER(SEARCH(K226,H226))),"City/Postal Code/Country Found in Address",IF(AND(LEN(L226)=0,ISBLANK(L226)=FALSE),"",ISNUMBER(SEARCH(", "&amp;L226,H226))),"City/Postal Code/Country Found in Address",IF(AND(LEN(J226)=0,ISBLANK(J226)=FALSE),"",ISNUMBER(SEARCH(", "&amp;J226,H226))),"City/Postal Code/Country Found in Address",IF(AND(LEN(L226)=0,ISBLANK(L226)=FALSE),"",ISNUMBER(SEARCH(","&amp;L226,H226))),"City/Postal Code/Country Found in Address",IF(AND(LEN(J226)=0,ISBLANK(J226)=FALSE),"",ISNUMBER(SEARCH(","&amp;J226,H226))),"City/Postal Code/Country Found in Address"),"")</f>
        <v/>
      </c>
      <c r="AD226" s="2" t="str">
        <f t="shared" si="72"/>
        <v/>
      </c>
      <c r="AE226" s="2" t="str" cm="1">
        <f t="array" ref="AE226">IFERROR(IF(VLOOKUP(LEFT(M226,MIN(SEARCH({1,2,3,4,5,6,7,8,9,0},M226&amp;{1,2,3,4,5,6,7,8,9,0}))-1),Country_Codes!$N:$N,1,0)&gt;0,"PO Number may be incorrect",""),"")</f>
        <v/>
      </c>
      <c r="AF226" s="2" t="str">
        <f t="shared" si="73"/>
        <v/>
      </c>
      <c r="AG226" s="2" t="str">
        <f t="shared" si="74"/>
        <v/>
      </c>
      <c r="AH226" s="2" t="str">
        <f t="shared" si="75"/>
        <v/>
      </c>
      <c r="AI226" s="2" t="str" cm="1">
        <f t="array" ref="AI226">IF(G226="","",_xlfn.IFNA(_xlfn.IFS(L226=VLOOKUP(L226,Country_Codes!$M:$M,1,0)=TRUE,""),"Please check the country code"))</f>
        <v/>
      </c>
      <c r="AJ226" s="2" t="str">
        <f t="shared" si="76"/>
        <v/>
      </c>
      <c r="AK226" s="2"/>
      <c r="AM226" s="39">
        <f t="shared" si="77"/>
        <v>0</v>
      </c>
      <c r="AN226" s="39">
        <f t="shared" si="78"/>
        <v>0</v>
      </c>
      <c r="AO226" s="39">
        <f t="shared" si="79"/>
        <v>0</v>
      </c>
      <c r="AP226" s="39">
        <f t="shared" si="80"/>
        <v>0</v>
      </c>
      <c r="AQ226" s="39">
        <f t="shared" si="81"/>
        <v>0</v>
      </c>
      <c r="AV226" s="41">
        <v>45703</v>
      </c>
    </row>
    <row r="227" spans="1:48" ht="15.75" x14ac:dyDescent="0.25">
      <c r="A227" s="40">
        <v>45609</v>
      </c>
      <c r="B227" s="11" t="s">
        <v>1581</v>
      </c>
      <c r="C227" s="11" t="s">
        <v>9</v>
      </c>
      <c r="D227" s="11" t="s">
        <v>2740</v>
      </c>
      <c r="E227" s="11" t="s">
        <v>2741</v>
      </c>
      <c r="F227" s="11" t="s">
        <v>531</v>
      </c>
      <c r="G227" s="11" t="s">
        <v>584</v>
      </c>
      <c r="H227" s="11" t="s">
        <v>2742</v>
      </c>
      <c r="I227" s="11" t="s">
        <v>2743</v>
      </c>
      <c r="J227" s="11" t="s">
        <v>147</v>
      </c>
      <c r="K227" s="11" t="s">
        <v>2744</v>
      </c>
      <c r="L227" s="11" t="s">
        <v>57</v>
      </c>
      <c r="M227" s="11" t="s">
        <v>745</v>
      </c>
      <c r="N227" s="11"/>
      <c r="O227" s="11" t="s">
        <v>2745</v>
      </c>
      <c r="P227" s="11" t="s">
        <v>2746</v>
      </c>
      <c r="Q227" s="7"/>
      <c r="R227" s="2" t="str">
        <f t="shared" si="66"/>
        <v>Unique Record</v>
      </c>
      <c r="S227" s="2" t="str">
        <f t="shared" si="67"/>
        <v/>
      </c>
      <c r="T227" s="2" t="str">
        <f t="shared" si="68"/>
        <v/>
      </c>
      <c r="U227" s="2" t="str">
        <f t="shared" si="69"/>
        <v/>
      </c>
      <c r="V227" s="2" t="str">
        <f t="shared" si="70"/>
        <v/>
      </c>
      <c r="W227" s="2" t="str">
        <f t="shared" si="82"/>
        <v/>
      </c>
      <c r="X227" s="2" t="str" cm="1">
        <f t="array" ref="X227">IF((SUMPRODUCT(--ISNUMBER(SEARCH({"!","@","#","$","%","^","&amp;","~*","(",")","_","+","=","{","}","[","]","|","\",":",";","'","""","&lt;","&gt;",",",".","~?","/","~~","`"}, I227)))&gt;0)=TRUE,"Special Characters Found in City","")</f>
        <v/>
      </c>
      <c r="Y227" s="2" t="str" cm="1">
        <f t="array" ref="Y227">IF((SUMPRODUCT(--ISNUMBER(SEARCH({"!","@","#","$","%","^","~*","(",")","_","+","=","{","}","[","]","|","\",":",";","'","""","&lt;","&gt;","~?","/","~~","`"},F227)))&gt;0)=TRUE,"Special Characters Found in Account field","")</f>
        <v/>
      </c>
      <c r="Z227" s="2" t="str" cm="1">
        <f t="array" ref="Z227">IF(SUM(--ISNUMBER(SEARCH({1,2,3,4,5,6,7,8,9,0},MID(H227,(SEARCH(" E ",H227)-1),1))))+SUM(--ISNUMBER(SEARCH({1,2,3,4,5,6,7,8,9,0},MID(H227,(SEARCH(" E ",H227)+3),1))))=2,"",IF(SUM(--ISNUMBER(SEARCH({"Parte E","Apoquindo N"},H227)))&gt;0,"",IF(OR(RIGHT(H227,3)=" NE",RIGHT(H227,3)=" NW",RIGHT(H227,3)=" SW",RIGHT(H227,3)=" SE",RIGHT(H227,2)=" N",RIGHT(H227,2)=" E",RIGHT(H227,2)=" W",RIGHT(H227,2)=" S",LEFT(H227,3)="NE ",LEFT(H227,3)="NW ",LEFT(H227,3)="SW ",LEFT(H227,3)="SE ",LEFT(H227,2)="N ",LEFT(H227,2)="E ",LEFT(H227,2)="W ",LEFT(H227,2)="S "),"Directional Check",IF(SUM(--ISNUMBER(SEARCH({" N "," E "," W "," S "," NE "," NW "," SW "," SE ","N.E","N.W","S.W","S.E","E.","N.","S.","W."},H227)))&gt;0,"Directional Check",IF(SUM(--ISNUMBER(SEARCH({1,2,3,4,5,6,7,8,9,0},MID(H227,(SEARCH("nd ",H227)-1),1))))+SUM(--ISNUMBER(SEARCH({1,2,3,4,5,6,7,8,9,0},MID(H227,(SEARCH("rd ",H227)-1),1)))+SUM(--ISNUMBER(SEARCH({1,2,3,4,5,6,7,8,9,0},MID(H227,(SEARCH("st ",H227)-1),1))))+SUM(--ISNUMBER(SEARCH({1,2,3,4,5,6,7,8,9,0},MID(H227,(SEARCH("th ",H227)-1),1)))))&gt;0,"","")))))</f>
        <v/>
      </c>
      <c r="AA227" s="2" t="str">
        <f>IF(IF(L227="US",IFERROR(VLOOKUP(J227,Country_Codes!$B:$B,1,0)=J227,"US State Code Error"),IF(L227="CA",IFERROR(VLOOKUP(J227,Country_Codes!$E:$E,1,0)=J227,"Canada State Code Error"),IF(L227="BR",IFERROR(VLOOKUP(J227,Country_Codes!$H:$H,1,0)=J227,"Brazil State Code Error"),IF(L227="AU",IFERROR(VLOOKUP(J227,Country_Codes!$K:$K,1,0)=J227,"Australia State Code Error"),""))))=TRUE,"",IF(L227="US",IFERROR(VLOOKUP(J227,Country_Codes!$B:$B,1,0)=J227,"US State Code Error"),IF(L227="CA",IFERROR(VLOOKUP(J227,Country_Codes!$E:$E,1,0)=J227,"Canada State Code Error"),IF(L227="BR",IFERROR(VLOOKUP(J227,Country_Codes!$H:$H,1,0)=J227,"Brazil State Code Error"),IF(L227="AU",IFERROR(VLOOKUP(J227,Country_Codes!$K:$K,1,0)=J227,"Australia State Code Error"),"")))))</f>
        <v/>
      </c>
      <c r="AB227" s="2" t="str">
        <f t="shared" si="71"/>
        <v/>
      </c>
      <c r="AC227" s="2" t="str" cm="1">
        <f t="array" ref="AC227">IFERROR(_xlfn.IFS(IF(AND(LEN(I227)=0,ISBLANK(I227)=FALSE),"",ISNUMBER(SEARCH(I227,H227))),"City/Postal Code/Country Found in Address",IF(AND(LEN(K227)=0,ISBLANK(K227)=FALSE),"",ISNUMBER(SEARCH(K227,H227))),"City/Postal Code/Country Found in Address",IF(AND(LEN(L227)=0,ISBLANK(L227)=FALSE),"",ISNUMBER(SEARCH(", "&amp;L227,H227))),"City/Postal Code/Country Found in Address",IF(AND(LEN(J227)=0,ISBLANK(J227)=FALSE),"",ISNUMBER(SEARCH(", "&amp;J227,H227))),"City/Postal Code/Country Found in Address",IF(AND(LEN(L227)=0,ISBLANK(L227)=FALSE),"",ISNUMBER(SEARCH(","&amp;L227,H227))),"City/Postal Code/Country Found in Address",IF(AND(LEN(J227)=0,ISBLANK(J227)=FALSE),"",ISNUMBER(SEARCH(","&amp;J227,H227))),"City/Postal Code/Country Found in Address"),"")</f>
        <v/>
      </c>
      <c r="AD227" s="2" t="str">
        <f t="shared" si="72"/>
        <v/>
      </c>
      <c r="AE227" s="2" t="str" cm="1">
        <f t="array" ref="AE227">IFERROR(IF(VLOOKUP(LEFT(M227,MIN(SEARCH({1,2,3,4,5,6,7,8,9,0},M227&amp;{1,2,3,4,5,6,7,8,9,0}))-1),Country_Codes!$N:$N,1,0)&gt;0,"PO Number may be incorrect",""),"")</f>
        <v/>
      </c>
      <c r="AF227" s="2" t="str">
        <f t="shared" si="73"/>
        <v/>
      </c>
      <c r="AG227" s="2" t="str">
        <f t="shared" si="74"/>
        <v/>
      </c>
      <c r="AH227" s="2" t="str">
        <f t="shared" si="75"/>
        <v/>
      </c>
      <c r="AI227" s="2" t="str" cm="1">
        <f t="array" ref="AI227">IF(G227="","",_xlfn.IFNA(_xlfn.IFS(L227=VLOOKUP(L227,Country_Codes!$M:$M,1,0)=TRUE,""),"Please check the country code"))</f>
        <v/>
      </c>
      <c r="AJ227" s="2" t="str">
        <f t="shared" si="76"/>
        <v/>
      </c>
      <c r="AK227" s="2"/>
      <c r="AM227" s="39">
        <f t="shared" si="77"/>
        <v>0</v>
      </c>
      <c r="AN227" s="39">
        <f t="shared" si="78"/>
        <v>0</v>
      </c>
      <c r="AO227" s="39">
        <f t="shared" si="79"/>
        <v>0</v>
      </c>
      <c r="AP227" s="39">
        <f t="shared" si="80"/>
        <v>0</v>
      </c>
      <c r="AQ227" s="39">
        <f t="shared" si="81"/>
        <v>0</v>
      </c>
      <c r="AV227" s="41">
        <v>45704</v>
      </c>
    </row>
    <row r="228" spans="1:48" ht="15.75" x14ac:dyDescent="0.25">
      <c r="A228" s="40">
        <v>45784</v>
      </c>
      <c r="B228" s="11" t="s">
        <v>1581</v>
      </c>
      <c r="C228" s="11" t="s">
        <v>3</v>
      </c>
      <c r="D228" s="11" t="s">
        <v>2747</v>
      </c>
      <c r="E228" s="11" t="s">
        <v>2748</v>
      </c>
      <c r="F228" s="11" t="s">
        <v>677</v>
      </c>
      <c r="G228" s="11" t="s">
        <v>494</v>
      </c>
      <c r="H228" s="11" t="s">
        <v>2749</v>
      </c>
      <c r="I228" s="11" t="s">
        <v>2750</v>
      </c>
      <c r="J228" s="11" t="s">
        <v>147</v>
      </c>
      <c r="K228" s="11" t="s">
        <v>2751</v>
      </c>
      <c r="L228" s="11" t="s">
        <v>57</v>
      </c>
      <c r="M228" s="11" t="s">
        <v>1708</v>
      </c>
      <c r="N228" s="11"/>
      <c r="O228" s="11" t="s">
        <v>2752</v>
      </c>
      <c r="P228" s="11" t="s">
        <v>2753</v>
      </c>
      <c r="Q228" s="7"/>
      <c r="R228" s="2" t="str">
        <f t="shared" si="66"/>
        <v>Unique Record</v>
      </c>
      <c r="S228" s="2" t="str">
        <f t="shared" si="67"/>
        <v/>
      </c>
      <c r="T228" s="2" t="str">
        <f t="shared" si="68"/>
        <v/>
      </c>
      <c r="U228" s="2" t="str">
        <f t="shared" si="69"/>
        <v/>
      </c>
      <c r="V228" s="2" t="str">
        <f t="shared" si="70"/>
        <v/>
      </c>
      <c r="W228" s="2" t="str">
        <f t="shared" si="82"/>
        <v/>
      </c>
      <c r="X228" s="2" t="str" cm="1">
        <f t="array" ref="X228">IF((SUMPRODUCT(--ISNUMBER(SEARCH({"!","@","#","$","%","^","&amp;","~*","(",")","_","+","=","{","}","[","]","|","\",":",";","'","""","&lt;","&gt;",",",".","~?","/","~~","`"}, I228)))&gt;0)=TRUE,"Special Characters Found in City","")</f>
        <v/>
      </c>
      <c r="Y228" s="2" t="str" cm="1">
        <f t="array" ref="Y228">IF((SUMPRODUCT(--ISNUMBER(SEARCH({"!","@","#","$","%","^","~*","(",")","_","+","=","{","}","[","]","|","\",":",";","'","""","&lt;","&gt;","~?","/","~~","`"},F228)))&gt;0)=TRUE,"Special Characters Found in Account field","")</f>
        <v/>
      </c>
      <c r="Z228" s="2" t="str" cm="1">
        <f t="array" ref="Z228">IF(SUM(--ISNUMBER(SEARCH({1,2,3,4,5,6,7,8,9,0},MID(H228,(SEARCH(" E ",H228)-1),1))))+SUM(--ISNUMBER(SEARCH({1,2,3,4,5,6,7,8,9,0},MID(H228,(SEARCH(" E ",H228)+3),1))))=2,"",IF(SUM(--ISNUMBER(SEARCH({"Parte E","Apoquindo N"},H228)))&gt;0,"",IF(OR(RIGHT(H228,3)=" NE",RIGHT(H228,3)=" NW",RIGHT(H228,3)=" SW",RIGHT(H228,3)=" SE",RIGHT(H228,2)=" N",RIGHT(H228,2)=" E",RIGHT(H228,2)=" W",RIGHT(H228,2)=" S",LEFT(H228,3)="NE ",LEFT(H228,3)="NW ",LEFT(H228,3)="SW ",LEFT(H228,3)="SE ",LEFT(H228,2)="N ",LEFT(H228,2)="E ",LEFT(H228,2)="W ",LEFT(H228,2)="S "),"Directional Check",IF(SUM(--ISNUMBER(SEARCH({" N "," E "," W "," S "," NE "," NW "," SW "," SE ","N.E","N.W","S.W","S.E","E.","N.","S.","W."},H228)))&gt;0,"Directional Check",IF(SUM(--ISNUMBER(SEARCH({1,2,3,4,5,6,7,8,9,0},MID(H228,(SEARCH("nd ",H228)-1),1))))+SUM(--ISNUMBER(SEARCH({1,2,3,4,5,6,7,8,9,0},MID(H228,(SEARCH("rd ",H228)-1),1)))+SUM(--ISNUMBER(SEARCH({1,2,3,4,5,6,7,8,9,0},MID(H228,(SEARCH("st ",H228)-1),1))))+SUM(--ISNUMBER(SEARCH({1,2,3,4,5,6,7,8,9,0},MID(H228,(SEARCH("th ",H228)-1),1)))))&gt;0,"","")))))</f>
        <v/>
      </c>
      <c r="AA228" s="2" t="str">
        <f>IF(IF(L228="US",IFERROR(VLOOKUP(J228,Country_Codes!$B:$B,1,0)=J228,"US State Code Error"),IF(L228="CA",IFERROR(VLOOKUP(J228,Country_Codes!$E:$E,1,0)=J228,"Canada State Code Error"),IF(L228="BR",IFERROR(VLOOKUP(J228,Country_Codes!$H:$H,1,0)=J228,"Brazil State Code Error"),IF(L228="AU",IFERROR(VLOOKUP(J228,Country_Codes!$K:$K,1,0)=J228,"Australia State Code Error"),""))))=TRUE,"",IF(L228="US",IFERROR(VLOOKUP(J228,Country_Codes!$B:$B,1,0)=J228,"US State Code Error"),IF(L228="CA",IFERROR(VLOOKUP(J228,Country_Codes!$E:$E,1,0)=J228,"Canada State Code Error"),IF(L228="BR",IFERROR(VLOOKUP(J228,Country_Codes!$H:$H,1,0)=J228,"Brazil State Code Error"),IF(L228="AU",IFERROR(VLOOKUP(J228,Country_Codes!$K:$K,1,0)=J228,"Australia State Code Error"),"")))))</f>
        <v/>
      </c>
      <c r="AB228" s="2" t="str">
        <f t="shared" si="71"/>
        <v/>
      </c>
      <c r="AC228" s="2" t="str" cm="1">
        <f t="array" ref="AC228">IFERROR(_xlfn.IFS(IF(AND(LEN(I228)=0,ISBLANK(I228)=FALSE),"",ISNUMBER(SEARCH(I228,H228))),"City/Postal Code/Country Found in Address",IF(AND(LEN(K228)=0,ISBLANK(K228)=FALSE),"",ISNUMBER(SEARCH(K228,H228))),"City/Postal Code/Country Found in Address",IF(AND(LEN(L228)=0,ISBLANK(L228)=FALSE),"",ISNUMBER(SEARCH(", "&amp;L228,H228))),"City/Postal Code/Country Found in Address",IF(AND(LEN(J228)=0,ISBLANK(J228)=FALSE),"",ISNUMBER(SEARCH(", "&amp;J228,H228))),"City/Postal Code/Country Found in Address",IF(AND(LEN(L228)=0,ISBLANK(L228)=FALSE),"",ISNUMBER(SEARCH(","&amp;L228,H228))),"City/Postal Code/Country Found in Address",IF(AND(LEN(J228)=0,ISBLANK(J228)=FALSE),"",ISNUMBER(SEARCH(","&amp;J228,H228))),"City/Postal Code/Country Found in Address"),"")</f>
        <v/>
      </c>
      <c r="AD228" s="2" t="str">
        <f t="shared" si="72"/>
        <v/>
      </c>
      <c r="AE228" s="2" t="str" cm="1">
        <f t="array" ref="AE228">IFERROR(IF(VLOOKUP(LEFT(M228,MIN(SEARCH({1,2,3,4,5,6,7,8,9,0},M228&amp;{1,2,3,4,5,6,7,8,9,0}))-1),Country_Codes!$N:$N,1,0)&gt;0,"PO Number may be incorrect",""),"")</f>
        <v/>
      </c>
      <c r="AF228" s="2" t="str">
        <f t="shared" si="73"/>
        <v/>
      </c>
      <c r="AG228" s="2" t="str">
        <f t="shared" si="74"/>
        <v/>
      </c>
      <c r="AH228" s="2" t="str">
        <f t="shared" si="75"/>
        <v/>
      </c>
      <c r="AI228" s="2" t="str" cm="1">
        <f t="array" ref="AI228">IF(G228="","",_xlfn.IFNA(_xlfn.IFS(L228=VLOOKUP(L228,Country_Codes!$M:$M,1,0)=TRUE,""),"Please check the country code"))</f>
        <v/>
      </c>
      <c r="AJ228" s="2" t="str">
        <f t="shared" si="76"/>
        <v/>
      </c>
      <c r="AK228" s="2"/>
      <c r="AM228" s="39">
        <f t="shared" si="77"/>
        <v>0</v>
      </c>
      <c r="AN228" s="39">
        <f t="shared" si="78"/>
        <v>0</v>
      </c>
      <c r="AO228" s="39">
        <f t="shared" si="79"/>
        <v>0</v>
      </c>
      <c r="AP228" s="39">
        <f t="shared" si="80"/>
        <v>0</v>
      </c>
      <c r="AQ228" s="39">
        <f t="shared" si="81"/>
        <v>0</v>
      </c>
      <c r="AV228" s="41">
        <v>45706</v>
      </c>
    </row>
    <row r="229" spans="1:48" ht="15.75" x14ac:dyDescent="0.25">
      <c r="A229" s="40">
        <v>45698</v>
      </c>
      <c r="B229" s="11" t="s">
        <v>1581</v>
      </c>
      <c r="C229" s="11" t="s">
        <v>12</v>
      </c>
      <c r="D229" s="11" t="s">
        <v>2754</v>
      </c>
      <c r="E229" s="11" t="s">
        <v>1538</v>
      </c>
      <c r="F229" s="11" t="s">
        <v>576</v>
      </c>
      <c r="G229" s="11" t="s">
        <v>497</v>
      </c>
      <c r="H229" s="11" t="s">
        <v>2755</v>
      </c>
      <c r="I229" s="11" t="s">
        <v>1147</v>
      </c>
      <c r="J229" s="11"/>
      <c r="K229" s="11" t="s">
        <v>2756</v>
      </c>
      <c r="L229" s="11" t="s">
        <v>46</v>
      </c>
      <c r="M229" s="11" t="s">
        <v>1126</v>
      </c>
      <c r="N229" s="11"/>
      <c r="O229" s="11" t="s">
        <v>2757</v>
      </c>
      <c r="P229" s="11" t="s">
        <v>2758</v>
      </c>
      <c r="Q229" s="7"/>
      <c r="R229" s="2" t="str">
        <f t="shared" si="66"/>
        <v>Unique Record</v>
      </c>
      <c r="S229" s="2" t="str">
        <f t="shared" si="67"/>
        <v/>
      </c>
      <c r="T229" s="2" t="str">
        <f t="shared" si="68"/>
        <v/>
      </c>
      <c r="U229" s="2" t="str">
        <f t="shared" si="69"/>
        <v/>
      </c>
      <c r="V229" s="2" t="str">
        <f t="shared" si="70"/>
        <v/>
      </c>
      <c r="W229" s="2" t="str">
        <f t="shared" si="82"/>
        <v/>
      </c>
      <c r="X229" s="2" t="str" cm="1">
        <f t="array" ref="X229">IF((SUMPRODUCT(--ISNUMBER(SEARCH({"!","@","#","$","%","^","&amp;","~*","(",")","_","+","=","{","}","[","]","|","\",":",";","'","""","&lt;","&gt;",",",".","~?","/","~~","`"}, I229)))&gt;0)=TRUE,"Special Characters Found in City","")</f>
        <v/>
      </c>
      <c r="Y229" s="2" t="str" cm="1">
        <f t="array" ref="Y229">IF((SUMPRODUCT(--ISNUMBER(SEARCH({"!","@","#","$","%","^","~*","(",")","_","+","=","{","}","[","]","|","\",":",";","'","""","&lt;","&gt;","~?","/","~~","`"},F229)))&gt;0)=TRUE,"Special Characters Found in Account field","")</f>
        <v/>
      </c>
      <c r="Z229" s="2" t="str" cm="1">
        <f t="array" ref="Z229">IF(SUM(--ISNUMBER(SEARCH({1,2,3,4,5,6,7,8,9,0},MID(H229,(SEARCH(" E ",H229)-1),1))))+SUM(--ISNUMBER(SEARCH({1,2,3,4,5,6,7,8,9,0},MID(H229,(SEARCH(" E ",H229)+3),1))))=2,"",IF(SUM(--ISNUMBER(SEARCH({"Parte E","Apoquindo N"},H229)))&gt;0,"",IF(OR(RIGHT(H229,3)=" NE",RIGHT(H229,3)=" NW",RIGHT(H229,3)=" SW",RIGHT(H229,3)=" SE",RIGHT(H229,2)=" N",RIGHT(H229,2)=" E",RIGHT(H229,2)=" W",RIGHT(H229,2)=" S",LEFT(H229,3)="NE ",LEFT(H229,3)="NW ",LEFT(H229,3)="SW ",LEFT(H229,3)="SE ",LEFT(H229,2)="N ",LEFT(H229,2)="E ",LEFT(H229,2)="W ",LEFT(H229,2)="S "),"Directional Check",IF(SUM(--ISNUMBER(SEARCH({" N "," E "," W "," S "," NE "," NW "," SW "," SE ","N.E","N.W","S.W","S.E","E.","N.","S.","W."},H229)))&gt;0,"Directional Check",IF(SUM(--ISNUMBER(SEARCH({1,2,3,4,5,6,7,8,9,0},MID(H229,(SEARCH("nd ",H229)-1),1))))+SUM(--ISNUMBER(SEARCH({1,2,3,4,5,6,7,8,9,0},MID(H229,(SEARCH("rd ",H229)-1),1)))+SUM(--ISNUMBER(SEARCH({1,2,3,4,5,6,7,8,9,0},MID(H229,(SEARCH("st ",H229)-1),1))))+SUM(--ISNUMBER(SEARCH({1,2,3,4,5,6,7,8,9,0},MID(H229,(SEARCH("th ",H229)-1),1)))))&gt;0,"","")))))</f>
        <v/>
      </c>
      <c r="AA229" s="2" t="str">
        <f>IF(IF(L229="US",IFERROR(VLOOKUP(J229,Country_Codes!$B:$B,1,0)=J229,"US State Code Error"),IF(L229="CA",IFERROR(VLOOKUP(J229,Country_Codes!$E:$E,1,0)=J229,"Canada State Code Error"),IF(L229="BR",IFERROR(VLOOKUP(J229,Country_Codes!$H:$H,1,0)=J229,"Brazil State Code Error"),IF(L229="AU",IFERROR(VLOOKUP(J229,Country_Codes!$K:$K,1,0)=J229,"Australia State Code Error"),""))))=TRUE,"",IF(L229="US",IFERROR(VLOOKUP(J229,Country_Codes!$B:$B,1,0)=J229,"US State Code Error"),IF(L229="CA",IFERROR(VLOOKUP(J229,Country_Codes!$E:$E,1,0)=J229,"Canada State Code Error"),IF(L229="BR",IFERROR(VLOOKUP(J229,Country_Codes!$H:$H,1,0)=J229,"Brazil State Code Error"),IF(L229="AU",IFERROR(VLOOKUP(J229,Country_Codes!$K:$K,1,0)=J229,"Australia State Code Error"),"")))))</f>
        <v/>
      </c>
      <c r="AB229" s="2" t="str">
        <f t="shared" si="71"/>
        <v/>
      </c>
      <c r="AC229" s="2" t="str" cm="1">
        <f t="array" ref="AC229">IFERROR(_xlfn.IFS(IF(AND(LEN(I229)=0,ISBLANK(I229)=FALSE),"",ISNUMBER(SEARCH(I229,H229))),"City/Postal Code/Country Found in Address",IF(AND(LEN(K229)=0,ISBLANK(K229)=FALSE),"",ISNUMBER(SEARCH(K229,H229))),"City/Postal Code/Country Found in Address",IF(AND(LEN(L229)=0,ISBLANK(L229)=FALSE),"",ISNUMBER(SEARCH(", "&amp;L229,H229))),"City/Postal Code/Country Found in Address",IF(AND(LEN(J229)=0,ISBLANK(J229)=FALSE),"",ISNUMBER(SEARCH(", "&amp;J229,H229))),"City/Postal Code/Country Found in Address",IF(AND(LEN(L229)=0,ISBLANK(L229)=FALSE),"",ISNUMBER(SEARCH(","&amp;L229,H229))),"City/Postal Code/Country Found in Address",IF(AND(LEN(J229)=0,ISBLANK(J229)=FALSE),"",ISNUMBER(SEARCH(","&amp;J229,H229))),"City/Postal Code/Country Found in Address"),"")</f>
        <v/>
      </c>
      <c r="AD229" s="2" t="str">
        <f t="shared" si="72"/>
        <v/>
      </c>
      <c r="AE229" s="2" t="str" cm="1">
        <f t="array" ref="AE229">IFERROR(IF(VLOOKUP(LEFT(M229,MIN(SEARCH({1,2,3,4,5,6,7,8,9,0},M229&amp;{1,2,3,4,5,6,7,8,9,0}))-1),Country_Codes!$N:$N,1,0)&gt;0,"PO Number may be incorrect",""),"")</f>
        <v/>
      </c>
      <c r="AF229" s="2" t="str">
        <f t="shared" si="73"/>
        <v/>
      </c>
      <c r="AG229" s="2" t="str">
        <f t="shared" si="74"/>
        <v/>
      </c>
      <c r="AH229" s="2" t="str">
        <f t="shared" si="75"/>
        <v/>
      </c>
      <c r="AI229" s="2" t="str" cm="1">
        <f t="array" ref="AI229">IF(G229="","",_xlfn.IFNA(_xlfn.IFS(L229=VLOOKUP(L229,Country_Codes!$M:$M,1,0)=TRUE,""),"Please check the country code"))</f>
        <v/>
      </c>
      <c r="AJ229" s="2" t="str">
        <f t="shared" si="76"/>
        <v/>
      </c>
      <c r="AK229" s="2"/>
      <c r="AM229" s="39">
        <f t="shared" si="77"/>
        <v>0</v>
      </c>
      <c r="AN229" s="39">
        <f t="shared" si="78"/>
        <v>0</v>
      </c>
      <c r="AO229" s="39">
        <f t="shared" si="79"/>
        <v>0</v>
      </c>
      <c r="AP229" s="39">
        <f t="shared" si="80"/>
        <v>0</v>
      </c>
      <c r="AQ229" s="39">
        <f t="shared" si="81"/>
        <v>0</v>
      </c>
      <c r="AV229" s="41">
        <v>45707</v>
      </c>
    </row>
    <row r="230" spans="1:48" ht="15.75" x14ac:dyDescent="0.25">
      <c r="A230" s="40">
        <v>45698</v>
      </c>
      <c r="B230" s="11" t="s">
        <v>475</v>
      </c>
      <c r="C230" s="11" t="s">
        <v>9</v>
      </c>
      <c r="D230" s="11" t="s">
        <v>2759</v>
      </c>
      <c r="E230" s="11" t="s">
        <v>2760</v>
      </c>
      <c r="F230" s="11" t="s">
        <v>601</v>
      </c>
      <c r="G230" s="11" t="s">
        <v>493</v>
      </c>
      <c r="H230" s="11" t="s">
        <v>2761</v>
      </c>
      <c r="I230" s="11" t="s">
        <v>2762</v>
      </c>
      <c r="J230" s="11"/>
      <c r="K230" s="11" t="s">
        <v>2763</v>
      </c>
      <c r="L230" s="11" t="s">
        <v>46</v>
      </c>
      <c r="M230" s="11" t="s">
        <v>2764</v>
      </c>
      <c r="N230" s="11"/>
      <c r="O230" s="11" t="s">
        <v>2765</v>
      </c>
      <c r="P230" s="11" t="s">
        <v>2766</v>
      </c>
      <c r="Q230" s="7"/>
      <c r="R230" s="2" t="str">
        <f t="shared" si="66"/>
        <v>Unique Record</v>
      </c>
      <c r="S230" s="2" t="str">
        <f t="shared" si="67"/>
        <v/>
      </c>
      <c r="T230" s="2" t="str">
        <f t="shared" si="68"/>
        <v/>
      </c>
      <c r="U230" s="2" t="str">
        <f t="shared" si="69"/>
        <v/>
      </c>
      <c r="V230" s="2" t="str">
        <f t="shared" si="70"/>
        <v/>
      </c>
      <c r="W230" s="2" t="str">
        <f t="shared" si="82"/>
        <v/>
      </c>
      <c r="X230" s="2" t="str" cm="1">
        <f t="array" ref="X230">IF((SUMPRODUCT(--ISNUMBER(SEARCH({"!","@","#","$","%","^","&amp;","~*","(",")","_","+","=","{","}","[","]","|","\",":",";","'","""","&lt;","&gt;",",",".","~?","/","~~","`"}, I230)))&gt;0)=TRUE,"Special Characters Found in City","")</f>
        <v/>
      </c>
      <c r="Y230" s="2" t="str" cm="1">
        <f t="array" ref="Y230">IF((SUMPRODUCT(--ISNUMBER(SEARCH({"!","@","#","$","%","^","~*","(",")","_","+","=","{","}","[","]","|","\",":",";","'","""","&lt;","&gt;","~?","/","~~","`"},F230)))&gt;0)=TRUE,"Special Characters Found in Account field","")</f>
        <v/>
      </c>
      <c r="Z230" s="2" t="str" cm="1">
        <f t="array" ref="Z230">IF(SUM(--ISNUMBER(SEARCH({1,2,3,4,5,6,7,8,9,0},MID(H230,(SEARCH(" E ",H230)-1),1))))+SUM(--ISNUMBER(SEARCH({1,2,3,4,5,6,7,8,9,0},MID(H230,(SEARCH(" E ",H230)+3),1))))=2,"",IF(SUM(--ISNUMBER(SEARCH({"Parte E","Apoquindo N"},H230)))&gt;0,"",IF(OR(RIGHT(H230,3)=" NE",RIGHT(H230,3)=" NW",RIGHT(H230,3)=" SW",RIGHT(H230,3)=" SE",RIGHT(H230,2)=" N",RIGHT(H230,2)=" E",RIGHT(H230,2)=" W",RIGHT(H230,2)=" S",LEFT(H230,3)="NE ",LEFT(H230,3)="NW ",LEFT(H230,3)="SW ",LEFT(H230,3)="SE ",LEFT(H230,2)="N ",LEFT(H230,2)="E ",LEFT(H230,2)="W ",LEFT(H230,2)="S "),"Directional Check",IF(SUM(--ISNUMBER(SEARCH({" N "," E "," W "," S "," NE "," NW "," SW "," SE ","N.E","N.W","S.W","S.E","E.","N.","S.","W."},H230)))&gt;0,"Directional Check",IF(SUM(--ISNUMBER(SEARCH({1,2,3,4,5,6,7,8,9,0},MID(H230,(SEARCH("nd ",H230)-1),1))))+SUM(--ISNUMBER(SEARCH({1,2,3,4,5,6,7,8,9,0},MID(H230,(SEARCH("rd ",H230)-1),1)))+SUM(--ISNUMBER(SEARCH({1,2,3,4,5,6,7,8,9,0},MID(H230,(SEARCH("st ",H230)-1),1))))+SUM(--ISNUMBER(SEARCH({1,2,3,4,5,6,7,8,9,0},MID(H230,(SEARCH("th ",H230)-1),1)))))&gt;0,"","")))))</f>
        <v/>
      </c>
      <c r="AA230" s="2" t="str">
        <f>IF(IF(L230="US",IFERROR(VLOOKUP(J230,Country_Codes!$B:$B,1,0)=J230,"US State Code Error"),IF(L230="CA",IFERROR(VLOOKUP(J230,Country_Codes!$E:$E,1,0)=J230,"Canada State Code Error"),IF(L230="BR",IFERROR(VLOOKUP(J230,Country_Codes!$H:$H,1,0)=J230,"Brazil State Code Error"),IF(L230="AU",IFERROR(VLOOKUP(J230,Country_Codes!$K:$K,1,0)=J230,"Australia State Code Error"),""))))=TRUE,"",IF(L230="US",IFERROR(VLOOKUP(J230,Country_Codes!$B:$B,1,0)=J230,"US State Code Error"),IF(L230="CA",IFERROR(VLOOKUP(J230,Country_Codes!$E:$E,1,0)=J230,"Canada State Code Error"),IF(L230="BR",IFERROR(VLOOKUP(J230,Country_Codes!$H:$H,1,0)=J230,"Brazil State Code Error"),IF(L230="AU",IFERROR(VLOOKUP(J230,Country_Codes!$K:$K,1,0)=J230,"Australia State Code Error"),"")))))</f>
        <v/>
      </c>
      <c r="AB230" s="2" t="str">
        <f t="shared" si="71"/>
        <v/>
      </c>
      <c r="AC230" s="2" t="str" cm="1">
        <f t="array" ref="AC230">IFERROR(_xlfn.IFS(IF(AND(LEN(I230)=0,ISBLANK(I230)=FALSE),"",ISNUMBER(SEARCH(I230,H230))),"City/Postal Code/Country Found in Address",IF(AND(LEN(K230)=0,ISBLANK(K230)=FALSE),"",ISNUMBER(SEARCH(K230,H230))),"City/Postal Code/Country Found in Address",IF(AND(LEN(L230)=0,ISBLANK(L230)=FALSE),"",ISNUMBER(SEARCH(", "&amp;L230,H230))),"City/Postal Code/Country Found in Address",IF(AND(LEN(J230)=0,ISBLANK(J230)=FALSE),"",ISNUMBER(SEARCH(", "&amp;J230,H230))),"City/Postal Code/Country Found in Address",IF(AND(LEN(L230)=0,ISBLANK(L230)=FALSE),"",ISNUMBER(SEARCH(","&amp;L230,H230))),"City/Postal Code/Country Found in Address",IF(AND(LEN(J230)=0,ISBLANK(J230)=FALSE),"",ISNUMBER(SEARCH(","&amp;J230,H230))),"City/Postal Code/Country Found in Address"),"")</f>
        <v/>
      </c>
      <c r="AD230" s="2" t="str">
        <f t="shared" si="72"/>
        <v/>
      </c>
      <c r="AE230" s="2" t="str" cm="1">
        <f t="array" ref="AE230">IFERROR(IF(VLOOKUP(LEFT(M230,MIN(SEARCH({1,2,3,4,5,6,7,8,9,0},M230&amp;{1,2,3,4,5,6,7,8,9,0}))-1),Country_Codes!$N:$N,1,0)&gt;0,"PO Number may be incorrect",""),"")</f>
        <v/>
      </c>
      <c r="AF230" s="2" t="str">
        <f t="shared" si="73"/>
        <v/>
      </c>
      <c r="AG230" s="2" t="str">
        <f t="shared" si="74"/>
        <v/>
      </c>
      <c r="AH230" s="2" t="str">
        <f t="shared" si="75"/>
        <v/>
      </c>
      <c r="AI230" s="2" t="str" cm="1">
        <f t="array" ref="AI230">IF(G230="","",_xlfn.IFNA(_xlfn.IFS(L230=VLOOKUP(L230,Country_Codes!$M:$M,1,0)=TRUE,""),"Please check the country code"))</f>
        <v/>
      </c>
      <c r="AJ230" s="2" t="str">
        <f t="shared" si="76"/>
        <v/>
      </c>
      <c r="AK230" s="2"/>
      <c r="AM230" s="39">
        <f t="shared" si="77"/>
        <v>0</v>
      </c>
      <c r="AN230" s="39">
        <f t="shared" si="78"/>
        <v>0</v>
      </c>
      <c r="AO230" s="39">
        <f t="shared" si="79"/>
        <v>0</v>
      </c>
      <c r="AP230" s="39">
        <f t="shared" si="80"/>
        <v>0</v>
      </c>
      <c r="AQ230" s="39">
        <f t="shared" si="81"/>
        <v>0</v>
      </c>
      <c r="AV230" s="41">
        <v>45710</v>
      </c>
    </row>
    <row r="231" spans="1:48" ht="15.75" x14ac:dyDescent="0.25">
      <c r="A231" s="40">
        <v>45713</v>
      </c>
      <c r="B231" s="11" t="s">
        <v>1581</v>
      </c>
      <c r="C231" s="11" t="s">
        <v>9</v>
      </c>
      <c r="D231" s="11" t="s">
        <v>2767</v>
      </c>
      <c r="E231" s="11" t="s">
        <v>2768</v>
      </c>
      <c r="F231" s="11" t="s">
        <v>489</v>
      </c>
      <c r="G231" s="11" t="s">
        <v>584</v>
      </c>
      <c r="H231" s="11" t="s">
        <v>2769</v>
      </c>
      <c r="I231" s="11" t="s">
        <v>835</v>
      </c>
      <c r="J231" s="11" t="s">
        <v>137</v>
      </c>
      <c r="K231" s="11" t="s">
        <v>2770</v>
      </c>
      <c r="L231" s="11" t="s">
        <v>33</v>
      </c>
      <c r="M231" s="11" t="s">
        <v>1480</v>
      </c>
      <c r="N231" s="11"/>
      <c r="O231" s="11" t="s">
        <v>2771</v>
      </c>
      <c r="P231" s="11" t="s">
        <v>2772</v>
      </c>
      <c r="Q231" s="7"/>
      <c r="R231" s="2" t="str">
        <f t="shared" si="66"/>
        <v>Unique Record</v>
      </c>
      <c r="S231" s="2" t="str">
        <f t="shared" si="67"/>
        <v/>
      </c>
      <c r="T231" s="2" t="str">
        <f t="shared" si="68"/>
        <v/>
      </c>
      <c r="U231" s="2" t="str">
        <f t="shared" si="69"/>
        <v/>
      </c>
      <c r="V231" s="2" t="str">
        <f t="shared" si="70"/>
        <v/>
      </c>
      <c r="W231" s="2" t="str">
        <f t="shared" si="82"/>
        <v/>
      </c>
      <c r="X231" s="2" t="str" cm="1">
        <f t="array" ref="X231">IF((SUMPRODUCT(--ISNUMBER(SEARCH({"!","@","#","$","%","^","&amp;","~*","(",")","_","+","=","{","}","[","]","|","\",":",";","'","""","&lt;","&gt;",",",".","~?","/","~~","`"}, I231)))&gt;0)=TRUE,"Special Characters Found in City","")</f>
        <v/>
      </c>
      <c r="Y231" s="2" t="str" cm="1">
        <f t="array" ref="Y231">IF((SUMPRODUCT(--ISNUMBER(SEARCH({"!","@","#","$","%","^","~*","(",")","_","+","=","{","}","[","]","|","\",":",";","'","""","&lt;","&gt;","~?","/","~~","`"},F231)))&gt;0)=TRUE,"Special Characters Found in Account field","")</f>
        <v/>
      </c>
      <c r="Z231" s="2" t="str" cm="1">
        <f t="array" ref="Z231">IF(SUM(--ISNUMBER(SEARCH({1,2,3,4,5,6,7,8,9,0},MID(H231,(SEARCH(" E ",H231)-1),1))))+SUM(--ISNUMBER(SEARCH({1,2,3,4,5,6,7,8,9,0},MID(H231,(SEARCH(" E ",H231)+3),1))))=2,"",IF(SUM(--ISNUMBER(SEARCH({"Parte E","Apoquindo N"},H231)))&gt;0,"",IF(OR(RIGHT(H231,3)=" NE",RIGHT(H231,3)=" NW",RIGHT(H231,3)=" SW",RIGHT(H231,3)=" SE",RIGHT(H231,2)=" N",RIGHT(H231,2)=" E",RIGHT(H231,2)=" W",RIGHT(H231,2)=" S",LEFT(H231,3)="NE ",LEFT(H231,3)="NW ",LEFT(H231,3)="SW ",LEFT(H231,3)="SE ",LEFT(H231,2)="N ",LEFT(H231,2)="E ",LEFT(H231,2)="W ",LEFT(H231,2)="S "),"Directional Check",IF(SUM(--ISNUMBER(SEARCH({" N "," E "," W "," S "," NE "," NW "," SW "," SE ","N.E","N.W","S.W","S.E","E.","N.","S.","W."},H231)))&gt;0,"Directional Check",IF(SUM(--ISNUMBER(SEARCH({1,2,3,4,5,6,7,8,9,0},MID(H231,(SEARCH("nd ",H231)-1),1))))+SUM(--ISNUMBER(SEARCH({1,2,3,4,5,6,7,8,9,0},MID(H231,(SEARCH("rd ",H231)-1),1)))+SUM(--ISNUMBER(SEARCH({1,2,3,4,5,6,7,8,9,0},MID(H231,(SEARCH("st ",H231)-1),1))))+SUM(--ISNUMBER(SEARCH({1,2,3,4,5,6,7,8,9,0},MID(H231,(SEARCH("th ",H231)-1),1)))))&gt;0,"","")))))</f>
        <v/>
      </c>
      <c r="AA231" s="2" t="str">
        <f>IF(IF(L231="US",IFERROR(VLOOKUP(J231,Country_Codes!$B:$B,1,0)=J231,"US State Code Error"),IF(L231="CA",IFERROR(VLOOKUP(J231,Country_Codes!$E:$E,1,0)=J231,"Canada State Code Error"),IF(L231="BR",IFERROR(VLOOKUP(J231,Country_Codes!$H:$H,1,0)=J231,"Brazil State Code Error"),IF(L231="AU",IFERROR(VLOOKUP(J231,Country_Codes!$K:$K,1,0)=J231,"Australia State Code Error"),""))))=TRUE,"",IF(L231="US",IFERROR(VLOOKUP(J231,Country_Codes!$B:$B,1,0)=J231,"US State Code Error"),IF(L231="CA",IFERROR(VLOOKUP(J231,Country_Codes!$E:$E,1,0)=J231,"Canada State Code Error"),IF(L231="BR",IFERROR(VLOOKUP(J231,Country_Codes!$H:$H,1,0)=J231,"Brazil State Code Error"),IF(L231="AU",IFERROR(VLOOKUP(J231,Country_Codes!$K:$K,1,0)=J231,"Australia State Code Error"),"")))))</f>
        <v/>
      </c>
      <c r="AB231" s="2" t="str">
        <f t="shared" si="71"/>
        <v/>
      </c>
      <c r="AC231" s="2" t="str" cm="1">
        <f t="array" ref="AC231">IFERROR(_xlfn.IFS(IF(AND(LEN(I231)=0,ISBLANK(I231)=FALSE),"",ISNUMBER(SEARCH(I231,H231))),"City/Postal Code/Country Found in Address",IF(AND(LEN(K231)=0,ISBLANK(K231)=FALSE),"",ISNUMBER(SEARCH(K231,H231))),"City/Postal Code/Country Found in Address",IF(AND(LEN(L231)=0,ISBLANK(L231)=FALSE),"",ISNUMBER(SEARCH(", "&amp;L231,H231))),"City/Postal Code/Country Found in Address",IF(AND(LEN(J231)=0,ISBLANK(J231)=FALSE),"",ISNUMBER(SEARCH(", "&amp;J231,H231))),"City/Postal Code/Country Found in Address",IF(AND(LEN(L231)=0,ISBLANK(L231)=FALSE),"",ISNUMBER(SEARCH(","&amp;L231,H231))),"City/Postal Code/Country Found in Address",IF(AND(LEN(J231)=0,ISBLANK(J231)=FALSE),"",ISNUMBER(SEARCH(","&amp;J231,H231))),"City/Postal Code/Country Found in Address"),"")</f>
        <v/>
      </c>
      <c r="AD231" s="2" t="str">
        <f t="shared" si="72"/>
        <v/>
      </c>
      <c r="AE231" s="2" t="str" cm="1">
        <f t="array" ref="AE231">IFERROR(IF(VLOOKUP(LEFT(M231,MIN(SEARCH({1,2,3,4,5,6,7,8,9,0},M231&amp;{1,2,3,4,5,6,7,8,9,0}))-1),Country_Codes!$N:$N,1,0)&gt;0,"PO Number may be incorrect",""),"")</f>
        <v/>
      </c>
      <c r="AF231" s="2" t="str">
        <f t="shared" si="73"/>
        <v/>
      </c>
      <c r="AG231" s="2" t="str">
        <f t="shared" si="74"/>
        <v/>
      </c>
      <c r="AH231" s="2" t="str">
        <f t="shared" si="75"/>
        <v/>
      </c>
      <c r="AI231" s="2" t="str" cm="1">
        <f t="array" ref="AI231">IF(G231="","",_xlfn.IFNA(_xlfn.IFS(L231=VLOOKUP(L231,Country_Codes!$M:$M,1,0)=TRUE,""),"Please check the country code"))</f>
        <v/>
      </c>
      <c r="AJ231" s="2" t="str">
        <f t="shared" si="76"/>
        <v/>
      </c>
      <c r="AK231" s="2"/>
      <c r="AM231" s="39">
        <f t="shared" si="77"/>
        <v>0</v>
      </c>
      <c r="AN231" s="39">
        <f t="shared" si="78"/>
        <v>0</v>
      </c>
      <c r="AO231" s="39">
        <f t="shared" si="79"/>
        <v>0</v>
      </c>
      <c r="AP231" s="39">
        <f t="shared" si="80"/>
        <v>0</v>
      </c>
      <c r="AQ231" s="39">
        <f t="shared" si="81"/>
        <v>0</v>
      </c>
      <c r="AV231" s="41">
        <v>45711</v>
      </c>
    </row>
    <row r="232" spans="1:48" ht="15.75" x14ac:dyDescent="0.25">
      <c r="A232" s="40">
        <v>45846</v>
      </c>
      <c r="B232" s="11" t="s">
        <v>473</v>
      </c>
      <c r="C232" s="11" t="s">
        <v>9</v>
      </c>
      <c r="D232" s="11" t="s">
        <v>758</v>
      </c>
      <c r="E232" s="11" t="s">
        <v>2773</v>
      </c>
      <c r="F232" s="11" t="s">
        <v>601</v>
      </c>
      <c r="G232" s="11" t="s">
        <v>494</v>
      </c>
      <c r="H232" s="11" t="s">
        <v>2774</v>
      </c>
      <c r="I232" s="11" t="s">
        <v>2382</v>
      </c>
      <c r="J232" s="11"/>
      <c r="K232" s="11" t="s">
        <v>2775</v>
      </c>
      <c r="L232" s="11" t="s">
        <v>46</v>
      </c>
      <c r="M232" s="11" t="s">
        <v>603</v>
      </c>
      <c r="N232" s="11"/>
      <c r="O232" s="11" t="s">
        <v>2776</v>
      </c>
      <c r="P232" s="11" t="s">
        <v>2777</v>
      </c>
      <c r="Q232" s="7"/>
      <c r="R232" s="2" t="str">
        <f t="shared" si="66"/>
        <v>Unique Record</v>
      </c>
      <c r="S232" s="2" t="str">
        <f t="shared" si="67"/>
        <v/>
      </c>
      <c r="T232" s="2" t="str">
        <f t="shared" si="68"/>
        <v/>
      </c>
      <c r="U232" s="2" t="str">
        <f t="shared" si="69"/>
        <v/>
      </c>
      <c r="V232" s="2" t="str">
        <f t="shared" si="70"/>
        <v/>
      </c>
      <c r="W232" s="2" t="str">
        <f t="shared" si="82"/>
        <v/>
      </c>
      <c r="X232" s="2" t="str" cm="1">
        <f t="array" ref="X232">IF((SUMPRODUCT(--ISNUMBER(SEARCH({"!","@","#","$","%","^","&amp;","~*","(",")","_","+","=","{","}","[","]","|","\",":",";","'","""","&lt;","&gt;",",",".","~?","/","~~","`"}, I232)))&gt;0)=TRUE,"Special Characters Found in City","")</f>
        <v/>
      </c>
      <c r="Y232" s="2" t="str" cm="1">
        <f t="array" ref="Y232">IF((SUMPRODUCT(--ISNUMBER(SEARCH({"!","@","#","$","%","^","~*","(",")","_","+","=","{","}","[","]","|","\",":",";","'","""","&lt;","&gt;","~?","/","~~","`"},F232)))&gt;0)=TRUE,"Special Characters Found in Account field","")</f>
        <v/>
      </c>
      <c r="Z232" s="2" t="str" cm="1">
        <f t="array" ref="Z232">IF(SUM(--ISNUMBER(SEARCH({1,2,3,4,5,6,7,8,9,0},MID(H232,(SEARCH(" E ",H232)-1),1))))+SUM(--ISNUMBER(SEARCH({1,2,3,4,5,6,7,8,9,0},MID(H232,(SEARCH(" E ",H232)+3),1))))=2,"",IF(SUM(--ISNUMBER(SEARCH({"Parte E","Apoquindo N"},H232)))&gt;0,"",IF(OR(RIGHT(H232,3)=" NE",RIGHT(H232,3)=" NW",RIGHT(H232,3)=" SW",RIGHT(H232,3)=" SE",RIGHT(H232,2)=" N",RIGHT(H232,2)=" E",RIGHT(H232,2)=" W",RIGHT(H232,2)=" S",LEFT(H232,3)="NE ",LEFT(H232,3)="NW ",LEFT(H232,3)="SW ",LEFT(H232,3)="SE ",LEFT(H232,2)="N ",LEFT(H232,2)="E ",LEFT(H232,2)="W ",LEFT(H232,2)="S "),"Directional Check",IF(SUM(--ISNUMBER(SEARCH({" N "," E "," W "," S "," NE "," NW "," SW "," SE ","N.E","N.W","S.W","S.E","E.","N.","S.","W."},H232)))&gt;0,"Directional Check",IF(SUM(--ISNUMBER(SEARCH({1,2,3,4,5,6,7,8,9,0},MID(H232,(SEARCH("nd ",H232)-1),1))))+SUM(--ISNUMBER(SEARCH({1,2,3,4,5,6,7,8,9,0},MID(H232,(SEARCH("rd ",H232)-1),1)))+SUM(--ISNUMBER(SEARCH({1,2,3,4,5,6,7,8,9,0},MID(H232,(SEARCH("st ",H232)-1),1))))+SUM(--ISNUMBER(SEARCH({1,2,3,4,5,6,7,8,9,0},MID(H232,(SEARCH("th ",H232)-1),1)))))&gt;0,"","")))))</f>
        <v/>
      </c>
      <c r="AA232" s="2" t="str">
        <f>IF(IF(L232="US",IFERROR(VLOOKUP(J232,Country_Codes!$B:$B,1,0)=J232,"US State Code Error"),IF(L232="CA",IFERROR(VLOOKUP(J232,Country_Codes!$E:$E,1,0)=J232,"Canada State Code Error"),IF(L232="BR",IFERROR(VLOOKUP(J232,Country_Codes!$H:$H,1,0)=J232,"Brazil State Code Error"),IF(L232="AU",IFERROR(VLOOKUP(J232,Country_Codes!$K:$K,1,0)=J232,"Australia State Code Error"),""))))=TRUE,"",IF(L232="US",IFERROR(VLOOKUP(J232,Country_Codes!$B:$B,1,0)=J232,"US State Code Error"),IF(L232="CA",IFERROR(VLOOKUP(J232,Country_Codes!$E:$E,1,0)=J232,"Canada State Code Error"),IF(L232="BR",IFERROR(VLOOKUP(J232,Country_Codes!$H:$H,1,0)=J232,"Brazil State Code Error"),IF(L232="AU",IFERROR(VLOOKUP(J232,Country_Codes!$K:$K,1,0)=J232,"Australia State Code Error"),"")))))</f>
        <v/>
      </c>
      <c r="AB232" s="2" t="str">
        <f t="shared" si="71"/>
        <v/>
      </c>
      <c r="AC232" s="2" t="str" cm="1">
        <f t="array" ref="AC232">IFERROR(_xlfn.IFS(IF(AND(LEN(I232)=0,ISBLANK(I232)=FALSE),"",ISNUMBER(SEARCH(I232,H232))),"City/Postal Code/Country Found in Address",IF(AND(LEN(K232)=0,ISBLANK(K232)=FALSE),"",ISNUMBER(SEARCH(K232,H232))),"City/Postal Code/Country Found in Address",IF(AND(LEN(L232)=0,ISBLANK(L232)=FALSE),"",ISNUMBER(SEARCH(", "&amp;L232,H232))),"City/Postal Code/Country Found in Address",IF(AND(LEN(J232)=0,ISBLANK(J232)=FALSE),"",ISNUMBER(SEARCH(", "&amp;J232,H232))),"City/Postal Code/Country Found in Address",IF(AND(LEN(L232)=0,ISBLANK(L232)=FALSE),"",ISNUMBER(SEARCH(","&amp;L232,H232))),"City/Postal Code/Country Found in Address",IF(AND(LEN(J232)=0,ISBLANK(J232)=FALSE),"",ISNUMBER(SEARCH(","&amp;J232,H232))),"City/Postal Code/Country Found in Address"),"")</f>
        <v/>
      </c>
      <c r="AD232" s="2" t="str">
        <f t="shared" si="72"/>
        <v/>
      </c>
      <c r="AE232" s="2" t="str" cm="1">
        <f t="array" ref="AE232">IFERROR(IF(VLOOKUP(LEFT(M232,MIN(SEARCH({1,2,3,4,5,6,7,8,9,0},M232&amp;{1,2,3,4,5,6,7,8,9,0}))-1),Country_Codes!$N:$N,1,0)&gt;0,"PO Number may be incorrect",""),"")</f>
        <v/>
      </c>
      <c r="AF232" s="2" t="str">
        <f t="shared" si="73"/>
        <v/>
      </c>
      <c r="AG232" s="2" t="str">
        <f t="shared" si="74"/>
        <v/>
      </c>
      <c r="AH232" s="2" t="str">
        <f t="shared" si="75"/>
        <v/>
      </c>
      <c r="AI232" s="2" t="str" cm="1">
        <f t="array" ref="AI232">IF(G232="","",_xlfn.IFNA(_xlfn.IFS(L232=VLOOKUP(L232,Country_Codes!$M:$M,1,0)=TRUE,""),"Please check the country code"))</f>
        <v/>
      </c>
      <c r="AJ232" s="2" t="str">
        <f t="shared" si="76"/>
        <v/>
      </c>
      <c r="AK232" s="2"/>
      <c r="AM232" s="39">
        <f t="shared" si="77"/>
        <v>0</v>
      </c>
      <c r="AN232" s="39">
        <f t="shared" si="78"/>
        <v>0</v>
      </c>
      <c r="AO232" s="39">
        <f t="shared" si="79"/>
        <v>0</v>
      </c>
      <c r="AP232" s="39">
        <f t="shared" si="80"/>
        <v>0</v>
      </c>
      <c r="AQ232" s="39">
        <f t="shared" si="81"/>
        <v>0</v>
      </c>
      <c r="AV232" s="41">
        <v>45712</v>
      </c>
    </row>
    <row r="233" spans="1:48" ht="15.75" x14ac:dyDescent="0.25">
      <c r="A233" s="40">
        <v>45535</v>
      </c>
      <c r="B233" s="11" t="s">
        <v>1581</v>
      </c>
      <c r="C233" s="11" t="s">
        <v>3</v>
      </c>
      <c r="D233" s="11" t="s">
        <v>2778</v>
      </c>
      <c r="E233" s="11" t="s">
        <v>2779</v>
      </c>
      <c r="F233" s="11" t="s">
        <v>490</v>
      </c>
      <c r="G233" s="11" t="s">
        <v>571</v>
      </c>
      <c r="H233" s="11" t="s">
        <v>2780</v>
      </c>
      <c r="I233" s="11" t="s">
        <v>2781</v>
      </c>
      <c r="J233" s="11"/>
      <c r="K233" s="11" t="s">
        <v>2782</v>
      </c>
      <c r="L233" s="11" t="s">
        <v>46</v>
      </c>
      <c r="M233" s="11" t="s">
        <v>1093</v>
      </c>
      <c r="N233" s="11"/>
      <c r="O233" s="11" t="s">
        <v>2783</v>
      </c>
      <c r="P233" s="11" t="s">
        <v>2784</v>
      </c>
      <c r="Q233" s="7"/>
      <c r="R233" s="2" t="str">
        <f t="shared" si="66"/>
        <v>Unique Record</v>
      </c>
      <c r="S233" s="2" t="str">
        <f t="shared" si="67"/>
        <v/>
      </c>
      <c r="T233" s="2" t="str">
        <f t="shared" si="68"/>
        <v/>
      </c>
      <c r="U233" s="2" t="str">
        <f t="shared" si="69"/>
        <v/>
      </c>
      <c r="V233" s="2" t="str">
        <f t="shared" si="70"/>
        <v/>
      </c>
      <c r="W233" s="2" t="str">
        <f t="shared" si="82"/>
        <v/>
      </c>
      <c r="X233" s="2" t="str" cm="1">
        <f t="array" ref="X233">IF((SUMPRODUCT(--ISNUMBER(SEARCH({"!","@","#","$","%","^","&amp;","~*","(",")","_","+","=","{","}","[","]","|","\",":",";","'","""","&lt;","&gt;",",",".","~?","/","~~","`"}, I233)))&gt;0)=TRUE,"Special Characters Found in City","")</f>
        <v/>
      </c>
      <c r="Y233" s="2" t="str" cm="1">
        <f t="array" ref="Y233">IF((SUMPRODUCT(--ISNUMBER(SEARCH({"!","@","#","$","%","^","~*","(",")","_","+","=","{","}","[","]","|","\",":",";","'","""","&lt;","&gt;","~?","/","~~","`"},F233)))&gt;0)=TRUE,"Special Characters Found in Account field","")</f>
        <v/>
      </c>
      <c r="Z233" s="2" t="str" cm="1">
        <f t="array" ref="Z233">IF(SUM(--ISNUMBER(SEARCH({1,2,3,4,5,6,7,8,9,0},MID(H233,(SEARCH(" E ",H233)-1),1))))+SUM(--ISNUMBER(SEARCH({1,2,3,4,5,6,7,8,9,0},MID(H233,(SEARCH(" E ",H233)+3),1))))=2,"",IF(SUM(--ISNUMBER(SEARCH({"Parte E","Apoquindo N"},H233)))&gt;0,"",IF(OR(RIGHT(H233,3)=" NE",RIGHT(H233,3)=" NW",RIGHT(H233,3)=" SW",RIGHT(H233,3)=" SE",RIGHT(H233,2)=" N",RIGHT(H233,2)=" E",RIGHT(H233,2)=" W",RIGHT(H233,2)=" S",LEFT(H233,3)="NE ",LEFT(H233,3)="NW ",LEFT(H233,3)="SW ",LEFT(H233,3)="SE ",LEFT(H233,2)="N ",LEFT(H233,2)="E ",LEFT(H233,2)="W ",LEFT(H233,2)="S "),"Directional Check",IF(SUM(--ISNUMBER(SEARCH({" N "," E "," W "," S "," NE "," NW "," SW "," SE ","N.E","N.W","S.W","S.E","E.","N.","S.","W."},H233)))&gt;0,"Directional Check",IF(SUM(--ISNUMBER(SEARCH({1,2,3,4,5,6,7,8,9,0},MID(H233,(SEARCH("nd ",H233)-1),1))))+SUM(--ISNUMBER(SEARCH({1,2,3,4,5,6,7,8,9,0},MID(H233,(SEARCH("rd ",H233)-1),1)))+SUM(--ISNUMBER(SEARCH({1,2,3,4,5,6,7,8,9,0},MID(H233,(SEARCH("st ",H233)-1),1))))+SUM(--ISNUMBER(SEARCH({1,2,3,4,5,6,7,8,9,0},MID(H233,(SEARCH("th ",H233)-1),1)))))&gt;0,"","")))))</f>
        <v/>
      </c>
      <c r="AA233" s="2" t="str">
        <f>IF(IF(L233="US",IFERROR(VLOOKUP(J233,Country_Codes!$B:$B,1,0)=J233,"US State Code Error"),IF(L233="CA",IFERROR(VLOOKUP(J233,Country_Codes!$E:$E,1,0)=J233,"Canada State Code Error"),IF(L233="BR",IFERROR(VLOOKUP(J233,Country_Codes!$H:$H,1,0)=J233,"Brazil State Code Error"),IF(L233="AU",IFERROR(VLOOKUP(J233,Country_Codes!$K:$K,1,0)=J233,"Australia State Code Error"),""))))=TRUE,"",IF(L233="US",IFERROR(VLOOKUP(J233,Country_Codes!$B:$B,1,0)=J233,"US State Code Error"),IF(L233="CA",IFERROR(VLOOKUP(J233,Country_Codes!$E:$E,1,0)=J233,"Canada State Code Error"),IF(L233="BR",IFERROR(VLOOKUP(J233,Country_Codes!$H:$H,1,0)=J233,"Brazil State Code Error"),IF(L233="AU",IFERROR(VLOOKUP(J233,Country_Codes!$K:$K,1,0)=J233,"Australia State Code Error"),"")))))</f>
        <v/>
      </c>
      <c r="AB233" s="2" t="str">
        <f t="shared" si="71"/>
        <v/>
      </c>
      <c r="AC233" s="2" t="str" cm="1">
        <f t="array" ref="AC233">IFERROR(_xlfn.IFS(IF(AND(LEN(I233)=0,ISBLANK(I233)=FALSE),"",ISNUMBER(SEARCH(I233,H233))),"City/Postal Code/Country Found in Address",IF(AND(LEN(K233)=0,ISBLANK(K233)=FALSE),"",ISNUMBER(SEARCH(K233,H233))),"City/Postal Code/Country Found in Address",IF(AND(LEN(L233)=0,ISBLANK(L233)=FALSE),"",ISNUMBER(SEARCH(", "&amp;L233,H233))),"City/Postal Code/Country Found in Address",IF(AND(LEN(J233)=0,ISBLANK(J233)=FALSE),"",ISNUMBER(SEARCH(", "&amp;J233,H233))),"City/Postal Code/Country Found in Address",IF(AND(LEN(L233)=0,ISBLANK(L233)=FALSE),"",ISNUMBER(SEARCH(","&amp;L233,H233))),"City/Postal Code/Country Found in Address",IF(AND(LEN(J233)=0,ISBLANK(J233)=FALSE),"",ISNUMBER(SEARCH(","&amp;J233,H233))),"City/Postal Code/Country Found in Address"),"")</f>
        <v/>
      </c>
      <c r="AD233" s="2" t="str">
        <f t="shared" si="72"/>
        <v/>
      </c>
      <c r="AE233" s="2" t="str" cm="1">
        <f t="array" ref="AE233">IFERROR(IF(VLOOKUP(LEFT(M233,MIN(SEARCH({1,2,3,4,5,6,7,8,9,0},M233&amp;{1,2,3,4,5,6,7,8,9,0}))-1),Country_Codes!$N:$N,1,0)&gt;0,"PO Number may be incorrect",""),"")</f>
        <v/>
      </c>
      <c r="AF233" s="2" t="str">
        <f t="shared" si="73"/>
        <v/>
      </c>
      <c r="AG233" s="2" t="str">
        <f t="shared" si="74"/>
        <v/>
      </c>
      <c r="AH233" s="2" t="str">
        <f t="shared" si="75"/>
        <v/>
      </c>
      <c r="AI233" s="2" t="str" cm="1">
        <f t="array" ref="AI233">IF(G233="","",_xlfn.IFNA(_xlfn.IFS(L233=VLOOKUP(L233,Country_Codes!$M:$M,1,0)=TRUE,""),"Please check the country code"))</f>
        <v/>
      </c>
      <c r="AJ233" s="2" t="str">
        <f t="shared" si="76"/>
        <v/>
      </c>
      <c r="AK233" s="2"/>
      <c r="AM233" s="39">
        <f t="shared" si="77"/>
        <v>0</v>
      </c>
      <c r="AN233" s="39">
        <f t="shared" si="78"/>
        <v>0</v>
      </c>
      <c r="AO233" s="39">
        <f t="shared" si="79"/>
        <v>0</v>
      </c>
      <c r="AP233" s="39">
        <f t="shared" si="80"/>
        <v>0</v>
      </c>
      <c r="AQ233" s="39">
        <f t="shared" si="81"/>
        <v>0</v>
      </c>
      <c r="AV233" s="41">
        <v>45713</v>
      </c>
    </row>
    <row r="234" spans="1:48" ht="15.75" x14ac:dyDescent="0.25">
      <c r="A234" s="40">
        <v>45939</v>
      </c>
      <c r="B234" s="11" t="s">
        <v>474</v>
      </c>
      <c r="C234" s="11" t="s">
        <v>11</v>
      </c>
      <c r="D234" s="11" t="s">
        <v>1200</v>
      </c>
      <c r="E234" s="11" t="s">
        <v>2785</v>
      </c>
      <c r="F234" s="11" t="s">
        <v>581</v>
      </c>
      <c r="G234" s="11" t="s">
        <v>495</v>
      </c>
      <c r="H234" s="11" t="s">
        <v>2786</v>
      </c>
      <c r="I234" s="11" t="s">
        <v>2787</v>
      </c>
      <c r="J234" s="11" t="s">
        <v>147</v>
      </c>
      <c r="K234" s="11" t="s">
        <v>2788</v>
      </c>
      <c r="L234" s="11" t="s">
        <v>57</v>
      </c>
      <c r="M234" s="11" t="s">
        <v>2789</v>
      </c>
      <c r="N234" s="11"/>
      <c r="O234" s="11" t="s">
        <v>2790</v>
      </c>
      <c r="P234" s="11" t="s">
        <v>2791</v>
      </c>
      <c r="Q234" s="7"/>
      <c r="R234" s="2" t="str">
        <f t="shared" si="66"/>
        <v>Unique Record</v>
      </c>
      <c r="S234" s="2" t="str">
        <f t="shared" si="67"/>
        <v/>
      </c>
      <c r="T234" s="2" t="str">
        <f t="shared" si="68"/>
        <v/>
      </c>
      <c r="U234" s="2" t="str">
        <f t="shared" si="69"/>
        <v/>
      </c>
      <c r="V234" s="2" t="str">
        <f t="shared" si="70"/>
        <v/>
      </c>
      <c r="W234" s="2" t="str">
        <f t="shared" si="82"/>
        <v/>
      </c>
      <c r="X234" s="2" t="str" cm="1">
        <f t="array" ref="X234">IF((SUMPRODUCT(--ISNUMBER(SEARCH({"!","@","#","$","%","^","&amp;","~*","(",")","_","+","=","{","}","[","]","|","\",":",";","'","""","&lt;","&gt;",",",".","~?","/","~~","`"}, I234)))&gt;0)=TRUE,"Special Characters Found in City","")</f>
        <v/>
      </c>
      <c r="Y234" s="2" t="str" cm="1">
        <f t="array" ref="Y234">IF((SUMPRODUCT(--ISNUMBER(SEARCH({"!","@","#","$","%","^","~*","(",")","_","+","=","{","}","[","]","|","\",":",";","'","""","&lt;","&gt;","~?","/","~~","`"},F234)))&gt;0)=TRUE,"Special Characters Found in Account field","")</f>
        <v/>
      </c>
      <c r="Z234" s="2" t="str" cm="1">
        <f t="array" ref="Z234">IF(SUM(--ISNUMBER(SEARCH({1,2,3,4,5,6,7,8,9,0},MID(H234,(SEARCH(" E ",H234)-1),1))))+SUM(--ISNUMBER(SEARCH({1,2,3,4,5,6,7,8,9,0},MID(H234,(SEARCH(" E ",H234)+3),1))))=2,"",IF(SUM(--ISNUMBER(SEARCH({"Parte E","Apoquindo N"},H234)))&gt;0,"",IF(OR(RIGHT(H234,3)=" NE",RIGHT(H234,3)=" NW",RIGHT(H234,3)=" SW",RIGHT(H234,3)=" SE",RIGHT(H234,2)=" N",RIGHT(H234,2)=" E",RIGHT(H234,2)=" W",RIGHT(H234,2)=" S",LEFT(H234,3)="NE ",LEFT(H234,3)="NW ",LEFT(H234,3)="SW ",LEFT(H234,3)="SE ",LEFT(H234,2)="N ",LEFT(H234,2)="E ",LEFT(H234,2)="W ",LEFT(H234,2)="S "),"Directional Check",IF(SUM(--ISNUMBER(SEARCH({" N "," E "," W "," S "," NE "," NW "," SW "," SE ","N.E","N.W","S.W","S.E","E.","N.","S.","W."},H234)))&gt;0,"Directional Check",IF(SUM(--ISNUMBER(SEARCH({1,2,3,4,5,6,7,8,9,0},MID(H234,(SEARCH("nd ",H234)-1),1))))+SUM(--ISNUMBER(SEARCH({1,2,3,4,5,6,7,8,9,0},MID(H234,(SEARCH("rd ",H234)-1),1)))+SUM(--ISNUMBER(SEARCH({1,2,3,4,5,6,7,8,9,0},MID(H234,(SEARCH("st ",H234)-1),1))))+SUM(--ISNUMBER(SEARCH({1,2,3,4,5,6,7,8,9,0},MID(H234,(SEARCH("th ",H234)-1),1)))))&gt;0,"","")))))</f>
        <v/>
      </c>
      <c r="AA234" s="2" t="str">
        <f>IF(IF(L234="US",IFERROR(VLOOKUP(J234,Country_Codes!$B:$B,1,0)=J234,"US State Code Error"),IF(L234="CA",IFERROR(VLOOKUP(J234,Country_Codes!$E:$E,1,0)=J234,"Canada State Code Error"),IF(L234="BR",IFERROR(VLOOKUP(J234,Country_Codes!$H:$H,1,0)=J234,"Brazil State Code Error"),IF(L234="AU",IFERROR(VLOOKUP(J234,Country_Codes!$K:$K,1,0)=J234,"Australia State Code Error"),""))))=TRUE,"",IF(L234="US",IFERROR(VLOOKUP(J234,Country_Codes!$B:$B,1,0)=J234,"US State Code Error"),IF(L234="CA",IFERROR(VLOOKUP(J234,Country_Codes!$E:$E,1,0)=J234,"Canada State Code Error"),IF(L234="BR",IFERROR(VLOOKUP(J234,Country_Codes!$H:$H,1,0)=J234,"Brazil State Code Error"),IF(L234="AU",IFERROR(VLOOKUP(J234,Country_Codes!$K:$K,1,0)=J234,"Australia State Code Error"),"")))))</f>
        <v/>
      </c>
      <c r="AB234" s="2" t="str">
        <f t="shared" si="71"/>
        <v/>
      </c>
      <c r="AC234" s="2" t="str" cm="1">
        <f t="array" ref="AC234">IFERROR(_xlfn.IFS(IF(AND(LEN(I234)=0,ISBLANK(I234)=FALSE),"",ISNUMBER(SEARCH(I234,H234))),"City/Postal Code/Country Found in Address",IF(AND(LEN(K234)=0,ISBLANK(K234)=FALSE),"",ISNUMBER(SEARCH(K234,H234))),"City/Postal Code/Country Found in Address",IF(AND(LEN(L234)=0,ISBLANK(L234)=FALSE),"",ISNUMBER(SEARCH(", "&amp;L234,H234))),"City/Postal Code/Country Found in Address",IF(AND(LEN(J234)=0,ISBLANK(J234)=FALSE),"",ISNUMBER(SEARCH(", "&amp;J234,H234))),"City/Postal Code/Country Found in Address",IF(AND(LEN(L234)=0,ISBLANK(L234)=FALSE),"",ISNUMBER(SEARCH(","&amp;L234,H234))),"City/Postal Code/Country Found in Address",IF(AND(LEN(J234)=0,ISBLANK(J234)=FALSE),"",ISNUMBER(SEARCH(","&amp;J234,H234))),"City/Postal Code/Country Found in Address"),"")</f>
        <v/>
      </c>
      <c r="AD234" s="2" t="str">
        <f t="shared" si="72"/>
        <v/>
      </c>
      <c r="AE234" s="2" t="str" cm="1">
        <f t="array" ref="AE234">IFERROR(IF(VLOOKUP(LEFT(M234,MIN(SEARCH({1,2,3,4,5,6,7,8,9,0},M234&amp;{1,2,3,4,5,6,7,8,9,0}))-1),Country_Codes!$N:$N,1,0)&gt;0,"PO Number may be incorrect",""),"")</f>
        <v/>
      </c>
      <c r="AF234" s="2" t="str">
        <f t="shared" si="73"/>
        <v/>
      </c>
      <c r="AG234" s="2" t="str">
        <f t="shared" si="74"/>
        <v/>
      </c>
      <c r="AH234" s="2" t="str">
        <f t="shared" si="75"/>
        <v/>
      </c>
      <c r="AI234" s="2" t="str" cm="1">
        <f t="array" ref="AI234">IF(G234="","",_xlfn.IFNA(_xlfn.IFS(L234=VLOOKUP(L234,Country_Codes!$M:$M,1,0)=TRUE,""),"Please check the country code"))</f>
        <v/>
      </c>
      <c r="AJ234" s="2" t="str">
        <f t="shared" si="76"/>
        <v/>
      </c>
      <c r="AK234" s="2"/>
      <c r="AM234" s="39">
        <f t="shared" si="77"/>
        <v>0</v>
      </c>
      <c r="AN234" s="39">
        <f t="shared" si="78"/>
        <v>0</v>
      </c>
      <c r="AO234" s="39">
        <f t="shared" si="79"/>
        <v>0</v>
      </c>
      <c r="AP234" s="39">
        <f t="shared" si="80"/>
        <v>0</v>
      </c>
      <c r="AQ234" s="39">
        <f t="shared" si="81"/>
        <v>0</v>
      </c>
      <c r="AV234" s="41">
        <v>45714</v>
      </c>
    </row>
    <row r="235" spans="1:48" ht="15.75" x14ac:dyDescent="0.25">
      <c r="A235" s="40">
        <v>45766</v>
      </c>
      <c r="B235" s="11" t="s">
        <v>1581</v>
      </c>
      <c r="C235" s="11" t="s">
        <v>11</v>
      </c>
      <c r="D235" s="11" t="s">
        <v>2792</v>
      </c>
      <c r="E235" s="11" t="s">
        <v>2793</v>
      </c>
      <c r="F235" s="11" t="s">
        <v>531</v>
      </c>
      <c r="G235" s="11" t="s">
        <v>571</v>
      </c>
      <c r="H235" s="11" t="s">
        <v>2794</v>
      </c>
      <c r="I235" s="11" t="s">
        <v>2795</v>
      </c>
      <c r="J235" s="11"/>
      <c r="K235" s="11" t="s">
        <v>2796</v>
      </c>
      <c r="L235" s="11" t="s">
        <v>46</v>
      </c>
      <c r="M235" s="11" t="s">
        <v>2797</v>
      </c>
      <c r="N235" s="11"/>
      <c r="O235" s="11" t="s">
        <v>2798</v>
      </c>
      <c r="P235" s="11" t="s">
        <v>2799</v>
      </c>
      <c r="Q235" s="7"/>
      <c r="R235" s="2" t="str">
        <f t="shared" si="66"/>
        <v>Unique Record</v>
      </c>
      <c r="S235" s="2" t="str">
        <f t="shared" si="67"/>
        <v/>
      </c>
      <c r="T235" s="2" t="str">
        <f t="shared" si="68"/>
        <v/>
      </c>
      <c r="U235" s="2" t="str">
        <f t="shared" si="69"/>
        <v/>
      </c>
      <c r="V235" s="2" t="str">
        <f t="shared" si="70"/>
        <v/>
      </c>
      <c r="W235" s="2" t="str">
        <f t="shared" si="82"/>
        <v/>
      </c>
      <c r="X235" s="2" t="str" cm="1">
        <f t="array" ref="X235">IF((SUMPRODUCT(--ISNUMBER(SEARCH({"!","@","#","$","%","^","&amp;","~*","(",")","_","+","=","{","}","[","]","|","\",":",";","'","""","&lt;","&gt;",",",".","~?","/","~~","`"}, I235)))&gt;0)=TRUE,"Special Characters Found in City","")</f>
        <v/>
      </c>
      <c r="Y235" s="2" t="str" cm="1">
        <f t="array" ref="Y235">IF((SUMPRODUCT(--ISNUMBER(SEARCH({"!","@","#","$","%","^","~*","(",")","_","+","=","{","}","[","]","|","\",":",";","'","""","&lt;","&gt;","~?","/","~~","`"},F235)))&gt;0)=TRUE,"Special Characters Found in Account field","")</f>
        <v/>
      </c>
      <c r="Z235" s="2" t="str" cm="1">
        <f t="array" ref="Z235">IF(SUM(--ISNUMBER(SEARCH({1,2,3,4,5,6,7,8,9,0},MID(H235,(SEARCH(" E ",H235)-1),1))))+SUM(--ISNUMBER(SEARCH({1,2,3,4,5,6,7,8,9,0},MID(H235,(SEARCH(" E ",H235)+3),1))))=2,"",IF(SUM(--ISNUMBER(SEARCH({"Parte E","Apoquindo N"},H235)))&gt;0,"",IF(OR(RIGHT(H235,3)=" NE",RIGHT(H235,3)=" NW",RIGHT(H235,3)=" SW",RIGHT(H235,3)=" SE",RIGHT(H235,2)=" N",RIGHT(H235,2)=" E",RIGHT(H235,2)=" W",RIGHT(H235,2)=" S",LEFT(H235,3)="NE ",LEFT(H235,3)="NW ",LEFT(H235,3)="SW ",LEFT(H235,3)="SE ",LEFT(H235,2)="N ",LEFT(H235,2)="E ",LEFT(H235,2)="W ",LEFT(H235,2)="S "),"Directional Check",IF(SUM(--ISNUMBER(SEARCH({" N "," E "," W "," S "," NE "," NW "," SW "," SE ","N.E","N.W","S.W","S.E","E.","N.","S.","W."},H235)))&gt;0,"Directional Check",IF(SUM(--ISNUMBER(SEARCH({1,2,3,4,5,6,7,8,9,0},MID(H235,(SEARCH("nd ",H235)-1),1))))+SUM(--ISNUMBER(SEARCH({1,2,3,4,5,6,7,8,9,0},MID(H235,(SEARCH("rd ",H235)-1),1)))+SUM(--ISNUMBER(SEARCH({1,2,3,4,5,6,7,8,9,0},MID(H235,(SEARCH("st ",H235)-1),1))))+SUM(--ISNUMBER(SEARCH({1,2,3,4,5,6,7,8,9,0},MID(H235,(SEARCH("th ",H235)-1),1)))))&gt;0,"","")))))</f>
        <v/>
      </c>
      <c r="AA235" s="2" t="str">
        <f>IF(IF(L235="US",IFERROR(VLOOKUP(J235,Country_Codes!$B:$B,1,0)=J235,"US State Code Error"),IF(L235="CA",IFERROR(VLOOKUP(J235,Country_Codes!$E:$E,1,0)=J235,"Canada State Code Error"),IF(L235="BR",IFERROR(VLOOKUP(J235,Country_Codes!$H:$H,1,0)=J235,"Brazil State Code Error"),IF(L235="AU",IFERROR(VLOOKUP(J235,Country_Codes!$K:$K,1,0)=J235,"Australia State Code Error"),""))))=TRUE,"",IF(L235="US",IFERROR(VLOOKUP(J235,Country_Codes!$B:$B,1,0)=J235,"US State Code Error"),IF(L235="CA",IFERROR(VLOOKUP(J235,Country_Codes!$E:$E,1,0)=J235,"Canada State Code Error"),IF(L235="BR",IFERROR(VLOOKUP(J235,Country_Codes!$H:$H,1,0)=J235,"Brazil State Code Error"),IF(L235="AU",IFERROR(VLOOKUP(J235,Country_Codes!$K:$K,1,0)=J235,"Australia State Code Error"),"")))))</f>
        <v/>
      </c>
      <c r="AB235" s="2" t="str">
        <f t="shared" si="71"/>
        <v/>
      </c>
      <c r="AC235" s="2" t="str" cm="1">
        <f t="array" ref="AC235">IFERROR(_xlfn.IFS(IF(AND(LEN(I235)=0,ISBLANK(I235)=FALSE),"",ISNUMBER(SEARCH(I235,H235))),"City/Postal Code/Country Found in Address",IF(AND(LEN(K235)=0,ISBLANK(K235)=FALSE),"",ISNUMBER(SEARCH(K235,H235))),"City/Postal Code/Country Found in Address",IF(AND(LEN(L235)=0,ISBLANK(L235)=FALSE),"",ISNUMBER(SEARCH(", "&amp;L235,H235))),"City/Postal Code/Country Found in Address",IF(AND(LEN(J235)=0,ISBLANK(J235)=FALSE),"",ISNUMBER(SEARCH(", "&amp;J235,H235))),"City/Postal Code/Country Found in Address",IF(AND(LEN(L235)=0,ISBLANK(L235)=FALSE),"",ISNUMBER(SEARCH(","&amp;L235,H235))),"City/Postal Code/Country Found in Address",IF(AND(LEN(J235)=0,ISBLANK(J235)=FALSE),"",ISNUMBER(SEARCH(","&amp;J235,H235))),"City/Postal Code/Country Found in Address"),"")</f>
        <v/>
      </c>
      <c r="AD235" s="2" t="str">
        <f t="shared" si="72"/>
        <v/>
      </c>
      <c r="AE235" s="2" t="str" cm="1">
        <f t="array" ref="AE235">IFERROR(IF(VLOOKUP(LEFT(M235,MIN(SEARCH({1,2,3,4,5,6,7,8,9,0},M235&amp;{1,2,3,4,5,6,7,8,9,0}))-1),Country_Codes!$N:$N,1,0)&gt;0,"PO Number may be incorrect",""),"")</f>
        <v/>
      </c>
      <c r="AF235" s="2" t="str">
        <f t="shared" si="73"/>
        <v/>
      </c>
      <c r="AG235" s="2" t="str">
        <f t="shared" si="74"/>
        <v/>
      </c>
      <c r="AH235" s="2" t="str">
        <f t="shared" si="75"/>
        <v/>
      </c>
      <c r="AI235" s="2" t="str" cm="1">
        <f t="array" ref="AI235">IF(G235="","",_xlfn.IFNA(_xlfn.IFS(L235=VLOOKUP(L235,Country_Codes!$M:$M,1,0)=TRUE,""),"Please check the country code"))</f>
        <v/>
      </c>
      <c r="AJ235" s="2" t="str">
        <f t="shared" si="76"/>
        <v/>
      </c>
      <c r="AK235" s="2"/>
      <c r="AM235" s="39">
        <f t="shared" si="77"/>
        <v>0</v>
      </c>
      <c r="AN235" s="39">
        <f t="shared" si="78"/>
        <v>0</v>
      </c>
      <c r="AO235" s="39">
        <f t="shared" si="79"/>
        <v>0</v>
      </c>
      <c r="AP235" s="39">
        <f t="shared" si="80"/>
        <v>0</v>
      </c>
      <c r="AQ235" s="39">
        <f t="shared" si="81"/>
        <v>0</v>
      </c>
      <c r="AV235" s="41">
        <v>45715</v>
      </c>
    </row>
    <row r="236" spans="1:48" ht="15.75" x14ac:dyDescent="0.25">
      <c r="A236" s="40">
        <v>45497</v>
      </c>
      <c r="B236" s="11" t="s">
        <v>475</v>
      </c>
      <c r="C236" s="11" t="s">
        <v>9</v>
      </c>
      <c r="D236" s="11" t="s">
        <v>2800</v>
      </c>
      <c r="E236" s="11" t="s">
        <v>1290</v>
      </c>
      <c r="F236" s="11" t="s">
        <v>601</v>
      </c>
      <c r="G236" s="11" t="s">
        <v>584</v>
      </c>
      <c r="H236" s="11" t="s">
        <v>2801</v>
      </c>
      <c r="I236" s="11" t="s">
        <v>2802</v>
      </c>
      <c r="J236" s="11"/>
      <c r="K236" s="11" t="s">
        <v>2803</v>
      </c>
      <c r="L236" s="11" t="s">
        <v>46</v>
      </c>
      <c r="M236" s="11" t="s">
        <v>1055</v>
      </c>
      <c r="N236" s="11"/>
      <c r="O236" s="11" t="s">
        <v>2804</v>
      </c>
      <c r="P236" s="11" t="s">
        <v>2805</v>
      </c>
      <c r="Q236" s="7"/>
      <c r="R236" s="2" t="str">
        <f t="shared" si="66"/>
        <v>Unique Record</v>
      </c>
      <c r="S236" s="2" t="str">
        <f t="shared" si="67"/>
        <v/>
      </c>
      <c r="T236" s="2" t="str">
        <f t="shared" si="68"/>
        <v/>
      </c>
      <c r="U236" s="2" t="str">
        <f t="shared" si="69"/>
        <v/>
      </c>
      <c r="V236" s="2" t="str">
        <f t="shared" si="70"/>
        <v/>
      </c>
      <c r="W236" s="2" t="str">
        <f t="shared" si="82"/>
        <v/>
      </c>
      <c r="X236" s="2" t="str" cm="1">
        <f t="array" ref="X236">IF((SUMPRODUCT(--ISNUMBER(SEARCH({"!","@","#","$","%","^","&amp;","~*","(",")","_","+","=","{","}","[","]","|","\",":",";","'","""","&lt;","&gt;",",",".","~?","/","~~","`"}, I236)))&gt;0)=TRUE,"Special Characters Found in City","")</f>
        <v/>
      </c>
      <c r="Y236" s="2" t="str" cm="1">
        <f t="array" ref="Y236">IF((SUMPRODUCT(--ISNUMBER(SEARCH({"!","@","#","$","%","^","~*","(",")","_","+","=","{","}","[","]","|","\",":",";","'","""","&lt;","&gt;","~?","/","~~","`"},F236)))&gt;0)=TRUE,"Special Characters Found in Account field","")</f>
        <v/>
      </c>
      <c r="Z236" s="2" t="str" cm="1">
        <f t="array" ref="Z236">IF(SUM(--ISNUMBER(SEARCH({1,2,3,4,5,6,7,8,9,0},MID(H236,(SEARCH(" E ",H236)-1),1))))+SUM(--ISNUMBER(SEARCH({1,2,3,4,5,6,7,8,9,0},MID(H236,(SEARCH(" E ",H236)+3),1))))=2,"",IF(SUM(--ISNUMBER(SEARCH({"Parte E","Apoquindo N"},H236)))&gt;0,"",IF(OR(RIGHT(H236,3)=" NE",RIGHT(H236,3)=" NW",RIGHT(H236,3)=" SW",RIGHT(H236,3)=" SE",RIGHT(H236,2)=" N",RIGHT(H236,2)=" E",RIGHT(H236,2)=" W",RIGHT(H236,2)=" S",LEFT(H236,3)="NE ",LEFT(H236,3)="NW ",LEFT(H236,3)="SW ",LEFT(H236,3)="SE ",LEFT(H236,2)="N ",LEFT(H236,2)="E ",LEFT(H236,2)="W ",LEFT(H236,2)="S "),"Directional Check",IF(SUM(--ISNUMBER(SEARCH({" N "," E "," W "," S "," NE "," NW "," SW "," SE ","N.E","N.W","S.W","S.E","E.","N.","S.","W."},H236)))&gt;0,"Directional Check",IF(SUM(--ISNUMBER(SEARCH({1,2,3,4,5,6,7,8,9,0},MID(H236,(SEARCH("nd ",H236)-1),1))))+SUM(--ISNUMBER(SEARCH({1,2,3,4,5,6,7,8,9,0},MID(H236,(SEARCH("rd ",H236)-1),1)))+SUM(--ISNUMBER(SEARCH({1,2,3,4,5,6,7,8,9,0},MID(H236,(SEARCH("st ",H236)-1),1))))+SUM(--ISNUMBER(SEARCH({1,2,3,4,5,6,7,8,9,0},MID(H236,(SEARCH("th ",H236)-1),1)))))&gt;0,"","")))))</f>
        <v/>
      </c>
      <c r="AA236" s="2" t="str">
        <f>IF(IF(L236="US",IFERROR(VLOOKUP(J236,Country_Codes!$B:$B,1,0)=J236,"US State Code Error"),IF(L236="CA",IFERROR(VLOOKUP(J236,Country_Codes!$E:$E,1,0)=J236,"Canada State Code Error"),IF(L236="BR",IFERROR(VLOOKUP(J236,Country_Codes!$H:$H,1,0)=J236,"Brazil State Code Error"),IF(L236="AU",IFERROR(VLOOKUP(J236,Country_Codes!$K:$K,1,0)=J236,"Australia State Code Error"),""))))=TRUE,"",IF(L236="US",IFERROR(VLOOKUP(J236,Country_Codes!$B:$B,1,0)=J236,"US State Code Error"),IF(L236="CA",IFERROR(VLOOKUP(J236,Country_Codes!$E:$E,1,0)=J236,"Canada State Code Error"),IF(L236="BR",IFERROR(VLOOKUP(J236,Country_Codes!$H:$H,1,0)=J236,"Brazil State Code Error"),IF(L236="AU",IFERROR(VLOOKUP(J236,Country_Codes!$K:$K,1,0)=J236,"Australia State Code Error"),"")))))</f>
        <v/>
      </c>
      <c r="AB236" s="2" t="str">
        <f t="shared" si="71"/>
        <v/>
      </c>
      <c r="AC236" s="2" t="str" cm="1">
        <f t="array" ref="AC236">IFERROR(_xlfn.IFS(IF(AND(LEN(I236)=0,ISBLANK(I236)=FALSE),"",ISNUMBER(SEARCH(I236,H236))),"City/Postal Code/Country Found in Address",IF(AND(LEN(K236)=0,ISBLANK(K236)=FALSE),"",ISNUMBER(SEARCH(K236,H236))),"City/Postal Code/Country Found in Address",IF(AND(LEN(L236)=0,ISBLANK(L236)=FALSE),"",ISNUMBER(SEARCH(", "&amp;L236,H236))),"City/Postal Code/Country Found in Address",IF(AND(LEN(J236)=0,ISBLANK(J236)=FALSE),"",ISNUMBER(SEARCH(", "&amp;J236,H236))),"City/Postal Code/Country Found in Address",IF(AND(LEN(L236)=0,ISBLANK(L236)=FALSE),"",ISNUMBER(SEARCH(","&amp;L236,H236))),"City/Postal Code/Country Found in Address",IF(AND(LEN(J236)=0,ISBLANK(J236)=FALSE),"",ISNUMBER(SEARCH(","&amp;J236,H236))),"City/Postal Code/Country Found in Address"),"")</f>
        <v/>
      </c>
      <c r="AD236" s="2" t="str">
        <f t="shared" si="72"/>
        <v/>
      </c>
      <c r="AE236" s="2" t="str" cm="1">
        <f t="array" ref="AE236">IFERROR(IF(VLOOKUP(LEFT(M236,MIN(SEARCH({1,2,3,4,5,6,7,8,9,0},M236&amp;{1,2,3,4,5,6,7,8,9,0}))-1),Country_Codes!$N:$N,1,0)&gt;0,"PO Number may be incorrect",""),"")</f>
        <v/>
      </c>
      <c r="AF236" s="2" t="str">
        <f t="shared" si="73"/>
        <v/>
      </c>
      <c r="AG236" s="2" t="str">
        <f t="shared" si="74"/>
        <v/>
      </c>
      <c r="AH236" s="2" t="str">
        <f t="shared" si="75"/>
        <v/>
      </c>
      <c r="AI236" s="2" t="str" cm="1">
        <f t="array" ref="AI236">IF(G236="","",_xlfn.IFNA(_xlfn.IFS(L236=VLOOKUP(L236,Country_Codes!$M:$M,1,0)=TRUE,""),"Please check the country code"))</f>
        <v/>
      </c>
      <c r="AJ236" s="2" t="str">
        <f t="shared" si="76"/>
        <v/>
      </c>
      <c r="AK236" s="2"/>
      <c r="AM236" s="39">
        <f t="shared" si="77"/>
        <v>0</v>
      </c>
      <c r="AN236" s="39">
        <f t="shared" si="78"/>
        <v>0</v>
      </c>
      <c r="AO236" s="39">
        <f t="shared" si="79"/>
        <v>0</v>
      </c>
      <c r="AP236" s="39">
        <f t="shared" si="80"/>
        <v>0</v>
      </c>
      <c r="AQ236" s="39">
        <f t="shared" si="81"/>
        <v>0</v>
      </c>
      <c r="AV236" s="41">
        <v>45716</v>
      </c>
    </row>
    <row r="237" spans="1:48" ht="15.75" x14ac:dyDescent="0.25">
      <c r="A237" s="40">
        <v>45676</v>
      </c>
      <c r="B237" s="11" t="s">
        <v>474</v>
      </c>
      <c r="C237" s="11" t="s">
        <v>11</v>
      </c>
      <c r="D237" s="11" t="s">
        <v>2806</v>
      </c>
      <c r="E237" s="11" t="s">
        <v>944</v>
      </c>
      <c r="F237" s="11" t="s">
        <v>579</v>
      </c>
      <c r="G237" s="11" t="s">
        <v>498</v>
      </c>
      <c r="H237" s="11" t="s">
        <v>2807</v>
      </c>
      <c r="I237" s="11" t="s">
        <v>2808</v>
      </c>
      <c r="J237" s="11" t="s">
        <v>147</v>
      </c>
      <c r="K237" s="11" t="s">
        <v>2809</v>
      </c>
      <c r="L237" s="11" t="s">
        <v>57</v>
      </c>
      <c r="M237" s="11" t="s">
        <v>1009</v>
      </c>
      <c r="N237" s="11"/>
      <c r="O237" s="11" t="s">
        <v>2810</v>
      </c>
      <c r="P237" s="11" t="s">
        <v>2811</v>
      </c>
      <c r="Q237" s="7"/>
      <c r="R237" s="2" t="str">
        <f t="shared" si="66"/>
        <v>Unique Record</v>
      </c>
      <c r="S237" s="2" t="str">
        <f t="shared" si="67"/>
        <v/>
      </c>
      <c r="T237" s="2" t="str">
        <f t="shared" si="68"/>
        <v/>
      </c>
      <c r="U237" s="2" t="str">
        <f t="shared" si="69"/>
        <v/>
      </c>
      <c r="V237" s="2" t="str">
        <f t="shared" si="70"/>
        <v/>
      </c>
      <c r="W237" s="2" t="str">
        <f t="shared" si="82"/>
        <v/>
      </c>
      <c r="X237" s="2" t="str" cm="1">
        <f t="array" ref="X237">IF((SUMPRODUCT(--ISNUMBER(SEARCH({"!","@","#","$","%","^","&amp;","~*","(",")","_","+","=","{","}","[","]","|","\",":",";","'","""","&lt;","&gt;",",",".","~?","/","~~","`"}, I237)))&gt;0)=TRUE,"Special Characters Found in City","")</f>
        <v/>
      </c>
      <c r="Y237" s="2" t="str" cm="1">
        <f t="array" ref="Y237">IF((SUMPRODUCT(--ISNUMBER(SEARCH({"!","@","#","$","%","^","~*","(",")","_","+","=","{","}","[","]","|","\",":",";","'","""","&lt;","&gt;","~?","/","~~","`"},F237)))&gt;0)=TRUE,"Special Characters Found in Account field","")</f>
        <v/>
      </c>
      <c r="Z237" s="2" t="str" cm="1">
        <f t="array" ref="Z237">IF(SUM(--ISNUMBER(SEARCH({1,2,3,4,5,6,7,8,9,0},MID(H237,(SEARCH(" E ",H237)-1),1))))+SUM(--ISNUMBER(SEARCH({1,2,3,4,5,6,7,8,9,0},MID(H237,(SEARCH(" E ",H237)+3),1))))=2,"",IF(SUM(--ISNUMBER(SEARCH({"Parte E","Apoquindo N"},H237)))&gt;0,"",IF(OR(RIGHT(H237,3)=" NE",RIGHT(H237,3)=" NW",RIGHT(H237,3)=" SW",RIGHT(H237,3)=" SE",RIGHT(H237,2)=" N",RIGHT(H237,2)=" E",RIGHT(H237,2)=" W",RIGHT(H237,2)=" S",LEFT(H237,3)="NE ",LEFT(H237,3)="NW ",LEFT(H237,3)="SW ",LEFT(H237,3)="SE ",LEFT(H237,2)="N ",LEFT(H237,2)="E ",LEFT(H237,2)="W ",LEFT(H237,2)="S "),"Directional Check",IF(SUM(--ISNUMBER(SEARCH({" N "," E "," W "," S "," NE "," NW "," SW "," SE ","N.E","N.W","S.W","S.E","E.","N.","S.","W."},H237)))&gt;0,"Directional Check",IF(SUM(--ISNUMBER(SEARCH({1,2,3,4,5,6,7,8,9,0},MID(H237,(SEARCH("nd ",H237)-1),1))))+SUM(--ISNUMBER(SEARCH({1,2,3,4,5,6,7,8,9,0},MID(H237,(SEARCH("rd ",H237)-1),1)))+SUM(--ISNUMBER(SEARCH({1,2,3,4,5,6,7,8,9,0},MID(H237,(SEARCH("st ",H237)-1),1))))+SUM(--ISNUMBER(SEARCH({1,2,3,4,5,6,7,8,9,0},MID(H237,(SEARCH("th ",H237)-1),1)))))&gt;0,"","")))))</f>
        <v/>
      </c>
      <c r="AA237" s="2" t="str">
        <f>IF(IF(L237="US",IFERROR(VLOOKUP(J237,Country_Codes!$B:$B,1,0)=J237,"US State Code Error"),IF(L237="CA",IFERROR(VLOOKUP(J237,Country_Codes!$E:$E,1,0)=J237,"Canada State Code Error"),IF(L237="BR",IFERROR(VLOOKUP(J237,Country_Codes!$H:$H,1,0)=J237,"Brazil State Code Error"),IF(L237="AU",IFERROR(VLOOKUP(J237,Country_Codes!$K:$K,1,0)=J237,"Australia State Code Error"),""))))=TRUE,"",IF(L237="US",IFERROR(VLOOKUP(J237,Country_Codes!$B:$B,1,0)=J237,"US State Code Error"),IF(L237="CA",IFERROR(VLOOKUP(J237,Country_Codes!$E:$E,1,0)=J237,"Canada State Code Error"),IF(L237="BR",IFERROR(VLOOKUP(J237,Country_Codes!$H:$H,1,0)=J237,"Brazil State Code Error"),IF(L237="AU",IFERROR(VLOOKUP(J237,Country_Codes!$K:$K,1,0)=J237,"Australia State Code Error"),"")))))</f>
        <v/>
      </c>
      <c r="AB237" s="2" t="str">
        <f t="shared" si="71"/>
        <v/>
      </c>
      <c r="AC237" s="2" t="str" cm="1">
        <f t="array" ref="AC237">IFERROR(_xlfn.IFS(IF(AND(LEN(I237)=0,ISBLANK(I237)=FALSE),"",ISNUMBER(SEARCH(I237,H237))),"City/Postal Code/Country Found in Address",IF(AND(LEN(K237)=0,ISBLANK(K237)=FALSE),"",ISNUMBER(SEARCH(K237,H237))),"City/Postal Code/Country Found in Address",IF(AND(LEN(L237)=0,ISBLANK(L237)=FALSE),"",ISNUMBER(SEARCH(", "&amp;L237,H237))),"City/Postal Code/Country Found in Address",IF(AND(LEN(J237)=0,ISBLANK(J237)=FALSE),"",ISNUMBER(SEARCH(", "&amp;J237,H237))),"City/Postal Code/Country Found in Address",IF(AND(LEN(L237)=0,ISBLANK(L237)=FALSE),"",ISNUMBER(SEARCH(","&amp;L237,H237))),"City/Postal Code/Country Found in Address",IF(AND(LEN(J237)=0,ISBLANK(J237)=FALSE),"",ISNUMBER(SEARCH(","&amp;J237,H237))),"City/Postal Code/Country Found in Address"),"")</f>
        <v/>
      </c>
      <c r="AD237" s="2" t="str">
        <f t="shared" si="72"/>
        <v/>
      </c>
      <c r="AE237" s="2" t="str" cm="1">
        <f t="array" ref="AE237">IFERROR(IF(VLOOKUP(LEFT(M237,MIN(SEARCH({1,2,3,4,5,6,7,8,9,0},M237&amp;{1,2,3,4,5,6,7,8,9,0}))-1),Country_Codes!$N:$N,1,0)&gt;0,"PO Number may be incorrect",""),"")</f>
        <v/>
      </c>
      <c r="AF237" s="2" t="str">
        <f t="shared" si="73"/>
        <v/>
      </c>
      <c r="AG237" s="2" t="str">
        <f t="shared" si="74"/>
        <v/>
      </c>
      <c r="AH237" s="2" t="str">
        <f t="shared" si="75"/>
        <v/>
      </c>
      <c r="AI237" s="2" t="str" cm="1">
        <f t="array" ref="AI237">IF(G237="","",_xlfn.IFNA(_xlfn.IFS(L237=VLOOKUP(L237,Country_Codes!$M:$M,1,0)=TRUE,""),"Please check the country code"))</f>
        <v/>
      </c>
      <c r="AJ237" s="2" t="str">
        <f t="shared" si="76"/>
        <v/>
      </c>
      <c r="AK237" s="2"/>
      <c r="AM237" s="39">
        <f t="shared" si="77"/>
        <v>0</v>
      </c>
      <c r="AN237" s="39">
        <f t="shared" si="78"/>
        <v>0</v>
      </c>
      <c r="AO237" s="39">
        <f t="shared" si="79"/>
        <v>0</v>
      </c>
      <c r="AP237" s="39">
        <f t="shared" si="80"/>
        <v>0</v>
      </c>
      <c r="AQ237" s="39">
        <f t="shared" si="81"/>
        <v>0</v>
      </c>
      <c r="AV237" s="41">
        <v>45718</v>
      </c>
    </row>
    <row r="238" spans="1:48" ht="15.75" x14ac:dyDescent="0.25">
      <c r="A238" s="40">
        <v>45964</v>
      </c>
      <c r="B238" s="11" t="s">
        <v>473</v>
      </c>
      <c r="C238" s="11" t="s">
        <v>9</v>
      </c>
      <c r="D238" s="11" t="s">
        <v>1269</v>
      </c>
      <c r="E238" s="11" t="s">
        <v>2812</v>
      </c>
      <c r="F238" s="11" t="s">
        <v>601</v>
      </c>
      <c r="G238" s="11" t="s">
        <v>584</v>
      </c>
      <c r="H238" s="11" t="s">
        <v>2813</v>
      </c>
      <c r="I238" s="11" t="s">
        <v>2814</v>
      </c>
      <c r="J238" s="11"/>
      <c r="K238" s="11" t="s">
        <v>2815</v>
      </c>
      <c r="L238" s="11" t="s">
        <v>46</v>
      </c>
      <c r="M238" s="11" t="s">
        <v>1095</v>
      </c>
      <c r="N238" s="11"/>
      <c r="O238" s="11" t="s">
        <v>2816</v>
      </c>
      <c r="P238" s="11" t="s">
        <v>2817</v>
      </c>
      <c r="Q238" s="7"/>
      <c r="R238" s="2" t="str">
        <f t="shared" si="66"/>
        <v>Unique Record</v>
      </c>
      <c r="S238" s="2" t="str">
        <f t="shared" si="67"/>
        <v/>
      </c>
      <c r="T238" s="2" t="str">
        <f t="shared" si="68"/>
        <v/>
      </c>
      <c r="U238" s="2" t="str">
        <f t="shared" si="69"/>
        <v/>
      </c>
      <c r="V238" s="2" t="str">
        <f t="shared" si="70"/>
        <v/>
      </c>
      <c r="W238" s="2" t="str">
        <f t="shared" si="82"/>
        <v/>
      </c>
      <c r="X238" s="2" t="str" cm="1">
        <f t="array" ref="X238">IF((SUMPRODUCT(--ISNUMBER(SEARCH({"!","@","#","$","%","^","&amp;","~*","(",")","_","+","=","{","}","[","]","|","\",":",";","'","""","&lt;","&gt;",",",".","~?","/","~~","`"}, I238)))&gt;0)=TRUE,"Special Characters Found in City","")</f>
        <v/>
      </c>
      <c r="Y238" s="2" t="str" cm="1">
        <f t="array" ref="Y238">IF((SUMPRODUCT(--ISNUMBER(SEARCH({"!","@","#","$","%","^","~*","(",")","_","+","=","{","}","[","]","|","\",":",";","'","""","&lt;","&gt;","~?","/","~~","`"},F238)))&gt;0)=TRUE,"Special Characters Found in Account field","")</f>
        <v/>
      </c>
      <c r="Z238" s="2" t="str" cm="1">
        <f t="array" ref="Z238">IF(SUM(--ISNUMBER(SEARCH({1,2,3,4,5,6,7,8,9,0},MID(H238,(SEARCH(" E ",H238)-1),1))))+SUM(--ISNUMBER(SEARCH({1,2,3,4,5,6,7,8,9,0},MID(H238,(SEARCH(" E ",H238)+3),1))))=2,"",IF(SUM(--ISNUMBER(SEARCH({"Parte E","Apoquindo N"},H238)))&gt;0,"",IF(OR(RIGHT(H238,3)=" NE",RIGHT(H238,3)=" NW",RIGHT(H238,3)=" SW",RIGHT(H238,3)=" SE",RIGHT(H238,2)=" N",RIGHT(H238,2)=" E",RIGHT(H238,2)=" W",RIGHT(H238,2)=" S",LEFT(H238,3)="NE ",LEFT(H238,3)="NW ",LEFT(H238,3)="SW ",LEFT(H238,3)="SE ",LEFT(H238,2)="N ",LEFT(H238,2)="E ",LEFT(H238,2)="W ",LEFT(H238,2)="S "),"Directional Check",IF(SUM(--ISNUMBER(SEARCH({" N "," E "," W "," S "," NE "," NW "," SW "," SE ","N.E","N.W","S.W","S.E","E.","N.","S.","W."},H238)))&gt;0,"Directional Check",IF(SUM(--ISNUMBER(SEARCH({1,2,3,4,5,6,7,8,9,0},MID(H238,(SEARCH("nd ",H238)-1),1))))+SUM(--ISNUMBER(SEARCH({1,2,3,4,5,6,7,8,9,0},MID(H238,(SEARCH("rd ",H238)-1),1)))+SUM(--ISNUMBER(SEARCH({1,2,3,4,5,6,7,8,9,0},MID(H238,(SEARCH("st ",H238)-1),1))))+SUM(--ISNUMBER(SEARCH({1,2,3,4,5,6,7,8,9,0},MID(H238,(SEARCH("th ",H238)-1),1)))))&gt;0,"","")))))</f>
        <v/>
      </c>
      <c r="AA238" s="2" t="str">
        <f>IF(IF(L238="US",IFERROR(VLOOKUP(J238,Country_Codes!$B:$B,1,0)=J238,"US State Code Error"),IF(L238="CA",IFERROR(VLOOKUP(J238,Country_Codes!$E:$E,1,0)=J238,"Canada State Code Error"),IF(L238="BR",IFERROR(VLOOKUP(J238,Country_Codes!$H:$H,1,0)=J238,"Brazil State Code Error"),IF(L238="AU",IFERROR(VLOOKUP(J238,Country_Codes!$K:$K,1,0)=J238,"Australia State Code Error"),""))))=TRUE,"",IF(L238="US",IFERROR(VLOOKUP(J238,Country_Codes!$B:$B,1,0)=J238,"US State Code Error"),IF(L238="CA",IFERROR(VLOOKUP(J238,Country_Codes!$E:$E,1,0)=J238,"Canada State Code Error"),IF(L238="BR",IFERROR(VLOOKUP(J238,Country_Codes!$H:$H,1,0)=J238,"Brazil State Code Error"),IF(L238="AU",IFERROR(VLOOKUP(J238,Country_Codes!$K:$K,1,0)=J238,"Australia State Code Error"),"")))))</f>
        <v/>
      </c>
      <c r="AB238" s="2" t="str">
        <f t="shared" si="71"/>
        <v/>
      </c>
      <c r="AC238" s="2" t="str" cm="1">
        <f t="array" ref="AC238">IFERROR(_xlfn.IFS(IF(AND(LEN(I238)=0,ISBLANK(I238)=FALSE),"",ISNUMBER(SEARCH(I238,H238))),"City/Postal Code/Country Found in Address",IF(AND(LEN(K238)=0,ISBLANK(K238)=FALSE),"",ISNUMBER(SEARCH(K238,H238))),"City/Postal Code/Country Found in Address",IF(AND(LEN(L238)=0,ISBLANK(L238)=FALSE),"",ISNUMBER(SEARCH(", "&amp;L238,H238))),"City/Postal Code/Country Found in Address",IF(AND(LEN(J238)=0,ISBLANK(J238)=FALSE),"",ISNUMBER(SEARCH(", "&amp;J238,H238))),"City/Postal Code/Country Found in Address",IF(AND(LEN(L238)=0,ISBLANK(L238)=FALSE),"",ISNUMBER(SEARCH(","&amp;L238,H238))),"City/Postal Code/Country Found in Address",IF(AND(LEN(J238)=0,ISBLANK(J238)=FALSE),"",ISNUMBER(SEARCH(","&amp;J238,H238))),"City/Postal Code/Country Found in Address"),"")</f>
        <v/>
      </c>
      <c r="AD238" s="2" t="str">
        <f t="shared" si="72"/>
        <v/>
      </c>
      <c r="AE238" s="2" t="str" cm="1">
        <f t="array" ref="AE238">IFERROR(IF(VLOOKUP(LEFT(M238,MIN(SEARCH({1,2,3,4,5,6,7,8,9,0},M238&amp;{1,2,3,4,5,6,7,8,9,0}))-1),Country_Codes!$N:$N,1,0)&gt;0,"PO Number may be incorrect",""),"")</f>
        <v/>
      </c>
      <c r="AF238" s="2" t="str">
        <f t="shared" si="73"/>
        <v/>
      </c>
      <c r="AG238" s="2" t="str">
        <f t="shared" si="74"/>
        <v/>
      </c>
      <c r="AH238" s="2" t="str">
        <f t="shared" si="75"/>
        <v/>
      </c>
      <c r="AI238" s="2" t="str" cm="1">
        <f t="array" ref="AI238">IF(G238="","",_xlfn.IFNA(_xlfn.IFS(L238=VLOOKUP(L238,Country_Codes!$M:$M,1,0)=TRUE,""),"Please check the country code"))</f>
        <v/>
      </c>
      <c r="AJ238" s="2" t="str">
        <f t="shared" si="76"/>
        <v/>
      </c>
      <c r="AK238" s="2"/>
      <c r="AM238" s="39">
        <f t="shared" si="77"/>
        <v>0</v>
      </c>
      <c r="AN238" s="39">
        <f t="shared" si="78"/>
        <v>0</v>
      </c>
      <c r="AO238" s="39">
        <f t="shared" si="79"/>
        <v>0</v>
      </c>
      <c r="AP238" s="39">
        <f t="shared" si="80"/>
        <v>0</v>
      </c>
      <c r="AQ238" s="39">
        <f t="shared" si="81"/>
        <v>0</v>
      </c>
      <c r="AV238" s="41">
        <v>45719</v>
      </c>
    </row>
    <row r="239" spans="1:48" ht="15.75" x14ac:dyDescent="0.25">
      <c r="A239" s="40">
        <v>45721</v>
      </c>
      <c r="B239" s="11" t="s">
        <v>474</v>
      </c>
      <c r="C239" s="11" t="s">
        <v>11</v>
      </c>
      <c r="D239" s="11" t="s">
        <v>2818</v>
      </c>
      <c r="E239" s="11" t="s">
        <v>2819</v>
      </c>
      <c r="F239" s="11" t="s">
        <v>479</v>
      </c>
      <c r="G239" s="11" t="s">
        <v>498</v>
      </c>
      <c r="H239" s="11" t="s">
        <v>2820</v>
      </c>
      <c r="I239" s="11" t="s">
        <v>2821</v>
      </c>
      <c r="J239" s="11" t="s">
        <v>147</v>
      </c>
      <c r="K239" s="11" t="s">
        <v>2822</v>
      </c>
      <c r="L239" s="11" t="s">
        <v>57</v>
      </c>
      <c r="M239" s="11" t="s">
        <v>2823</v>
      </c>
      <c r="N239" s="11"/>
      <c r="O239" s="11" t="s">
        <v>1246</v>
      </c>
      <c r="P239" s="11" t="s">
        <v>2824</v>
      </c>
      <c r="Q239" s="7"/>
      <c r="R239" s="2" t="str">
        <f t="shared" ref="R239:R302" si="83">IF(G239=G238,"","Unique Record")</f>
        <v>Unique Record</v>
      </c>
      <c r="S239" s="2" t="str">
        <f t="shared" ref="S239:S302" si="84">IF(F239="","",IF(EXACT(F239,(UPPER(F239))),"Account Upper Case",""))</f>
        <v/>
      </c>
      <c r="T239" s="2" t="str">
        <f t="shared" ref="T239:T302" si="85">IF(F239="","",IF(EXACT(F239,(LOWER(F239))),"Account Lower Case",""))</f>
        <v/>
      </c>
      <c r="U239" s="2" t="str">
        <f t="shared" ref="U239:U302" si="86">IF(EXACT(H239,PROPER(H239)),"","Billing Street - casing")</f>
        <v/>
      </c>
      <c r="V239" s="2" t="str">
        <f t="shared" ref="V239:V302" si="87">IF(EXACT(I239,PROPER(I239)),"","City - casing")</f>
        <v/>
      </c>
      <c r="W239" s="2" t="str">
        <f t="shared" si="82"/>
        <v/>
      </c>
      <c r="X239" s="2" t="str" cm="1">
        <f t="array" ref="X239">IF((SUMPRODUCT(--ISNUMBER(SEARCH({"!","@","#","$","%","^","&amp;","~*","(",")","_","+","=","{","}","[","]","|","\",":",";","'","""","&lt;","&gt;",",",".","~?","/","~~","`"}, I239)))&gt;0)=TRUE,"Special Characters Found in City","")</f>
        <v/>
      </c>
      <c r="Y239" s="2" t="str" cm="1">
        <f t="array" ref="Y239">IF((SUMPRODUCT(--ISNUMBER(SEARCH({"!","@","#","$","%","^","~*","(",")","_","+","=","{","}","[","]","|","\",":",";","'","""","&lt;","&gt;","~?","/","~~","`"},F239)))&gt;0)=TRUE,"Special Characters Found in Account field","")</f>
        <v/>
      </c>
      <c r="Z239" s="2" t="str" cm="1">
        <f t="array" ref="Z239">IF(SUM(--ISNUMBER(SEARCH({1,2,3,4,5,6,7,8,9,0},MID(H239,(SEARCH(" E ",H239)-1),1))))+SUM(--ISNUMBER(SEARCH({1,2,3,4,5,6,7,8,9,0},MID(H239,(SEARCH(" E ",H239)+3),1))))=2,"",IF(SUM(--ISNUMBER(SEARCH({"Parte E","Apoquindo N"},H239)))&gt;0,"",IF(OR(RIGHT(H239,3)=" NE",RIGHT(H239,3)=" NW",RIGHT(H239,3)=" SW",RIGHT(H239,3)=" SE",RIGHT(H239,2)=" N",RIGHT(H239,2)=" E",RIGHT(H239,2)=" W",RIGHT(H239,2)=" S",LEFT(H239,3)="NE ",LEFT(H239,3)="NW ",LEFT(H239,3)="SW ",LEFT(H239,3)="SE ",LEFT(H239,2)="N ",LEFT(H239,2)="E ",LEFT(H239,2)="W ",LEFT(H239,2)="S "),"Directional Check",IF(SUM(--ISNUMBER(SEARCH({" N "," E "," W "," S "," NE "," NW "," SW "," SE ","N.E","N.W","S.W","S.E","E.","N.","S.","W."},H239)))&gt;0,"Directional Check",IF(SUM(--ISNUMBER(SEARCH({1,2,3,4,5,6,7,8,9,0},MID(H239,(SEARCH("nd ",H239)-1),1))))+SUM(--ISNUMBER(SEARCH({1,2,3,4,5,6,7,8,9,0},MID(H239,(SEARCH("rd ",H239)-1),1)))+SUM(--ISNUMBER(SEARCH({1,2,3,4,5,6,7,8,9,0},MID(H239,(SEARCH("st ",H239)-1),1))))+SUM(--ISNUMBER(SEARCH({1,2,3,4,5,6,7,8,9,0},MID(H239,(SEARCH("th ",H239)-1),1)))))&gt;0,"","")))))</f>
        <v/>
      </c>
      <c r="AA239" s="2" t="str">
        <f>IF(IF(L239="US",IFERROR(VLOOKUP(J239,Country_Codes!$B:$B,1,0)=J239,"US State Code Error"),IF(L239="CA",IFERROR(VLOOKUP(J239,Country_Codes!$E:$E,1,0)=J239,"Canada State Code Error"),IF(L239="BR",IFERROR(VLOOKUP(J239,Country_Codes!$H:$H,1,0)=J239,"Brazil State Code Error"),IF(L239="AU",IFERROR(VLOOKUP(J239,Country_Codes!$K:$K,1,0)=J239,"Australia State Code Error"),""))))=TRUE,"",IF(L239="US",IFERROR(VLOOKUP(J239,Country_Codes!$B:$B,1,0)=J239,"US State Code Error"),IF(L239="CA",IFERROR(VLOOKUP(J239,Country_Codes!$E:$E,1,0)=J239,"Canada State Code Error"),IF(L239="BR",IFERROR(VLOOKUP(J239,Country_Codes!$H:$H,1,0)=J239,"Brazil State Code Error"),IF(L239="AU",IFERROR(VLOOKUP(J239,Country_Codes!$K:$K,1,0)=J239,"Australia State Code Error"),"")))))</f>
        <v/>
      </c>
      <c r="AB239" s="2" t="str">
        <f t="shared" ref="AB239:AB302" si="88">IF(OR(L239="US",L239="CA",L239="BR",L239="AU"),IF((EXACT(UPPER(J239),J239)),"","Country Code Casing"),IF(EXACT(J239,PROPER(J239)),"","Billing State casing"))</f>
        <v/>
      </c>
      <c r="AC239" s="2" t="str" cm="1">
        <f t="array" ref="AC239">IFERROR(_xlfn.IFS(IF(AND(LEN(I239)=0,ISBLANK(I239)=FALSE),"",ISNUMBER(SEARCH(I239,H239))),"City/Postal Code/Country Found in Address",IF(AND(LEN(K239)=0,ISBLANK(K239)=FALSE),"",ISNUMBER(SEARCH(K239,H239))),"City/Postal Code/Country Found in Address",IF(AND(LEN(L239)=0,ISBLANK(L239)=FALSE),"",ISNUMBER(SEARCH(", "&amp;L239,H239))),"City/Postal Code/Country Found in Address",IF(AND(LEN(J239)=0,ISBLANK(J239)=FALSE),"",ISNUMBER(SEARCH(", "&amp;J239,H239))),"City/Postal Code/Country Found in Address",IF(AND(LEN(L239)=0,ISBLANK(L239)=FALSE),"",ISNUMBER(SEARCH(","&amp;L239,H239))),"City/Postal Code/Country Found in Address",IF(AND(LEN(J239)=0,ISBLANK(J239)=FALSE),"",ISNUMBER(SEARCH(","&amp;J239,H239))),"City/Postal Code/Country Found in Address"),"")</f>
        <v/>
      </c>
      <c r="AD239" s="2" t="str">
        <f t="shared" ref="AD239:AD302" si="89">IF(ISNUMBER(SEARCH("PO",N239)),"PO# Entered in Tax ID Field","")</f>
        <v/>
      </c>
      <c r="AE239" s="2" t="str" cm="1">
        <f t="array" ref="AE239">IFERROR(IF(VLOOKUP(LEFT(M239,MIN(SEARCH({1,2,3,4,5,6,7,8,9,0},M239&amp;{1,2,3,4,5,6,7,8,9,0}))-1),Country_Codes!$N:$N,1,0)&gt;0,"PO Number may be incorrect",""),"")</f>
        <v/>
      </c>
      <c r="AF239" s="2" t="str">
        <f t="shared" ref="AF239:AF302" si="90">IF(N239="","",IF(EXACT(L239,LEFT(N239,2)),IF(EXACT(MID(N239,3,1)," "),"Check the Space inbetween County code &amp; VAT",""),"Check the VAT Country Code Format"))</f>
        <v/>
      </c>
      <c r="AG239" s="2" t="str">
        <f t="shared" ref="AG239:AG302" si="91">IF((ISNUMBER(SEARCH("@",P239)))&gt;0,"",IF(IF(--(ISNUMBER(SEARCH("'",P239)))&gt;0,OR(EXACT(PROPER(P239),P239),EXACT((PROPER(LEFT(P239,FIND("'",P239)-2))&amp;LOWER(MID(P239,FIND("'",P239)-1,1))&amp;PROPER(MID(P239,FIND("'",P239)+0,LEN(P239)-FIND("'",P239)+1))),P239)),"Please check Billing Contact Casing")=TRUE,"","Please check Billing Contact casing"))</f>
        <v/>
      </c>
      <c r="AH239" s="2" t="str">
        <f t="shared" ref="AH239:AH302" si="92">IF(OR(L239="AS",L239="FM",L239="GU",L239="MH",L239="MP",L239="PW",L239="PR",L239="VI",L239="UM"),"US Territories Check","")</f>
        <v/>
      </c>
      <c r="AI239" s="2" t="str" cm="1">
        <f t="array" ref="AI239">IF(G239="","",_xlfn.IFNA(_xlfn.IFS(L239=VLOOKUP(L239,Country_Codes!$M:$M,1,0)=TRUE,""),"Please check the country code"))</f>
        <v/>
      </c>
      <c r="AJ239" s="2" t="str">
        <f t="shared" ref="AJ239:AJ302" si="93">IF(S239="","",S239&amp;"; ")&amp;IF(T239="","",T239&amp;"; ")&amp;IF(U239="","",U239&amp;"; ")&amp;IF(V239="","",V239&amp;"; ")&amp;IF(AF239="","",AF239&amp;"; ")&amp;IF(AG239="","",AG239&amp;"; ")&amp;IF(AH239="","",AH239&amp;"; ")&amp;IF(Z239="","",Z239&amp;"; ")&amp;IF(AA239="","",AA239&amp;"; ")&amp;IF(AB239="","",AB239&amp;"; ")&amp;IF(AC239="","",AC239&amp;"; ")&amp;IF(AD239="","",AD239&amp;"; ")&amp;IF(AE239="","",AE239&amp;"; ")&amp;IF(AI239="","",AI239&amp;"; ")&amp;IF(W239="","",W239&amp;"; ")&amp;IF(X239="","",X239&amp;"; ")&amp;IF(Y239="","",Y239&amp;"; ")</f>
        <v/>
      </c>
      <c r="AK239" s="2"/>
      <c r="AM239" s="39">
        <f t="shared" si="77"/>
        <v>0</v>
      </c>
      <c r="AN239" s="39">
        <f t="shared" si="78"/>
        <v>0</v>
      </c>
      <c r="AO239" s="39">
        <f t="shared" si="79"/>
        <v>0</v>
      </c>
      <c r="AP239" s="39">
        <f t="shared" si="80"/>
        <v>0</v>
      </c>
      <c r="AQ239" s="39">
        <f t="shared" si="81"/>
        <v>0</v>
      </c>
      <c r="AV239" s="41">
        <v>45720</v>
      </c>
    </row>
    <row r="240" spans="1:48" ht="15.75" x14ac:dyDescent="0.25">
      <c r="A240" s="40">
        <v>45638</v>
      </c>
      <c r="B240" s="11" t="s">
        <v>473</v>
      </c>
      <c r="C240" s="11" t="s">
        <v>11</v>
      </c>
      <c r="D240" s="11" t="s">
        <v>795</v>
      </c>
      <c r="E240" s="11" t="s">
        <v>2825</v>
      </c>
      <c r="F240" s="11" t="s">
        <v>601</v>
      </c>
      <c r="G240" s="11" t="s">
        <v>498</v>
      </c>
      <c r="H240" s="11" t="s">
        <v>2826</v>
      </c>
      <c r="I240" s="11" t="s">
        <v>2827</v>
      </c>
      <c r="J240" s="11"/>
      <c r="K240" s="11" t="s">
        <v>2828</v>
      </c>
      <c r="L240" s="11" t="s">
        <v>46</v>
      </c>
      <c r="M240" s="11" t="s">
        <v>770</v>
      </c>
      <c r="N240" s="11"/>
      <c r="O240" s="11" t="s">
        <v>2829</v>
      </c>
      <c r="P240" s="11" t="s">
        <v>2830</v>
      </c>
      <c r="Q240" s="7"/>
      <c r="R240" s="2" t="str">
        <f t="shared" si="83"/>
        <v/>
      </c>
      <c r="S240" s="2" t="str">
        <f t="shared" si="84"/>
        <v/>
      </c>
      <c r="T240" s="2" t="str">
        <f t="shared" si="85"/>
        <v/>
      </c>
      <c r="U240" s="2" t="str">
        <f t="shared" si="86"/>
        <v/>
      </c>
      <c r="V240" s="2" t="str">
        <f t="shared" si="87"/>
        <v/>
      </c>
      <c r="W240" s="2" t="str">
        <f t="shared" si="82"/>
        <v/>
      </c>
      <c r="X240" s="2" t="str" cm="1">
        <f t="array" ref="X240">IF((SUMPRODUCT(--ISNUMBER(SEARCH({"!","@","#","$","%","^","&amp;","~*","(",")","_","+","=","{","}","[","]","|","\",":",";","'","""","&lt;","&gt;",",",".","~?","/","~~","`"}, I240)))&gt;0)=TRUE,"Special Characters Found in City","")</f>
        <v/>
      </c>
      <c r="Y240" s="2" t="str" cm="1">
        <f t="array" ref="Y240">IF((SUMPRODUCT(--ISNUMBER(SEARCH({"!","@","#","$","%","^","~*","(",")","_","+","=","{","}","[","]","|","\",":",";","'","""","&lt;","&gt;","~?","/","~~","`"},F240)))&gt;0)=TRUE,"Special Characters Found in Account field","")</f>
        <v/>
      </c>
      <c r="Z240" s="2" t="str" cm="1">
        <f t="array" ref="Z240">IF(SUM(--ISNUMBER(SEARCH({1,2,3,4,5,6,7,8,9,0},MID(H240,(SEARCH(" E ",H240)-1),1))))+SUM(--ISNUMBER(SEARCH({1,2,3,4,5,6,7,8,9,0},MID(H240,(SEARCH(" E ",H240)+3),1))))=2,"",IF(SUM(--ISNUMBER(SEARCH({"Parte E","Apoquindo N"},H240)))&gt;0,"",IF(OR(RIGHT(H240,3)=" NE",RIGHT(H240,3)=" NW",RIGHT(H240,3)=" SW",RIGHT(H240,3)=" SE",RIGHT(H240,2)=" N",RIGHT(H240,2)=" E",RIGHT(H240,2)=" W",RIGHT(H240,2)=" S",LEFT(H240,3)="NE ",LEFT(H240,3)="NW ",LEFT(H240,3)="SW ",LEFT(H240,3)="SE ",LEFT(H240,2)="N ",LEFT(H240,2)="E ",LEFT(H240,2)="W ",LEFT(H240,2)="S "),"Directional Check",IF(SUM(--ISNUMBER(SEARCH({" N "," E "," W "," S "," NE "," NW "," SW "," SE ","N.E","N.W","S.W","S.E","E.","N.","S.","W."},H240)))&gt;0,"Directional Check",IF(SUM(--ISNUMBER(SEARCH({1,2,3,4,5,6,7,8,9,0},MID(H240,(SEARCH("nd ",H240)-1),1))))+SUM(--ISNUMBER(SEARCH({1,2,3,4,5,6,7,8,9,0},MID(H240,(SEARCH("rd ",H240)-1),1)))+SUM(--ISNUMBER(SEARCH({1,2,3,4,5,6,7,8,9,0},MID(H240,(SEARCH("st ",H240)-1),1))))+SUM(--ISNUMBER(SEARCH({1,2,3,4,5,6,7,8,9,0},MID(H240,(SEARCH("th ",H240)-1),1)))))&gt;0,"","")))))</f>
        <v/>
      </c>
      <c r="AA240" s="2" t="str">
        <f>IF(IF(L240="US",IFERROR(VLOOKUP(J240,Country_Codes!$B:$B,1,0)=J240,"US State Code Error"),IF(L240="CA",IFERROR(VLOOKUP(J240,Country_Codes!$E:$E,1,0)=J240,"Canada State Code Error"),IF(L240="BR",IFERROR(VLOOKUP(J240,Country_Codes!$H:$H,1,0)=J240,"Brazil State Code Error"),IF(L240="AU",IFERROR(VLOOKUP(J240,Country_Codes!$K:$K,1,0)=J240,"Australia State Code Error"),""))))=TRUE,"",IF(L240="US",IFERROR(VLOOKUP(J240,Country_Codes!$B:$B,1,0)=J240,"US State Code Error"),IF(L240="CA",IFERROR(VLOOKUP(J240,Country_Codes!$E:$E,1,0)=J240,"Canada State Code Error"),IF(L240="BR",IFERROR(VLOOKUP(J240,Country_Codes!$H:$H,1,0)=J240,"Brazil State Code Error"),IF(L240="AU",IFERROR(VLOOKUP(J240,Country_Codes!$K:$K,1,0)=J240,"Australia State Code Error"),"")))))</f>
        <v/>
      </c>
      <c r="AB240" s="2" t="str">
        <f t="shared" si="88"/>
        <v/>
      </c>
      <c r="AC240" s="2" t="str" cm="1">
        <f t="array" ref="AC240">IFERROR(_xlfn.IFS(IF(AND(LEN(I240)=0,ISBLANK(I240)=FALSE),"",ISNUMBER(SEARCH(I240,H240))),"City/Postal Code/Country Found in Address",IF(AND(LEN(K240)=0,ISBLANK(K240)=FALSE),"",ISNUMBER(SEARCH(K240,H240))),"City/Postal Code/Country Found in Address",IF(AND(LEN(L240)=0,ISBLANK(L240)=FALSE),"",ISNUMBER(SEARCH(", "&amp;L240,H240))),"City/Postal Code/Country Found in Address",IF(AND(LEN(J240)=0,ISBLANK(J240)=FALSE),"",ISNUMBER(SEARCH(", "&amp;J240,H240))),"City/Postal Code/Country Found in Address",IF(AND(LEN(L240)=0,ISBLANK(L240)=FALSE),"",ISNUMBER(SEARCH(","&amp;L240,H240))),"City/Postal Code/Country Found in Address",IF(AND(LEN(J240)=0,ISBLANK(J240)=FALSE),"",ISNUMBER(SEARCH(","&amp;J240,H240))),"City/Postal Code/Country Found in Address"),"")</f>
        <v/>
      </c>
      <c r="AD240" s="2" t="str">
        <f t="shared" si="89"/>
        <v/>
      </c>
      <c r="AE240" s="2" t="str" cm="1">
        <f t="array" ref="AE240">IFERROR(IF(VLOOKUP(LEFT(M240,MIN(SEARCH({1,2,3,4,5,6,7,8,9,0},M240&amp;{1,2,3,4,5,6,7,8,9,0}))-1),Country_Codes!$N:$N,1,0)&gt;0,"PO Number may be incorrect",""),"")</f>
        <v/>
      </c>
      <c r="AF240" s="2" t="str">
        <f t="shared" si="90"/>
        <v/>
      </c>
      <c r="AG240" s="2" t="str">
        <f t="shared" si="91"/>
        <v/>
      </c>
      <c r="AH240" s="2" t="str">
        <f t="shared" si="92"/>
        <v/>
      </c>
      <c r="AI240" s="2" t="str" cm="1">
        <f t="array" ref="AI240">IF(G240="","",_xlfn.IFNA(_xlfn.IFS(L240=VLOOKUP(L240,Country_Codes!$M:$M,1,0)=TRUE,""),"Please check the country code"))</f>
        <v/>
      </c>
      <c r="AJ240" s="2" t="str">
        <f t="shared" si="93"/>
        <v/>
      </c>
      <c r="AK240" s="2"/>
      <c r="AM240" s="39">
        <f t="shared" ref="AM240:AM303" si="94">(COUNTA(S240:V240)-COUNTIFS((S240:V240),""))+(COUNTA(AB240)-COUNTIFS((AB240),""))+(COUNTA(AG240)-COUNTIFS((AG240),""))</f>
        <v>0</v>
      </c>
      <c r="AN240" s="39">
        <f t="shared" ref="AN240:AN303" si="95">(COUNTA(W240)-COUNTIFS((W240),""))+(COUNTA(Z240)-COUNTIFS((Z240),""))</f>
        <v>0</v>
      </c>
      <c r="AO240" s="39">
        <f t="shared" ref="AO240:AO303" si="96">(COUNTA(AA240)-COUNTIFS((AA240),""))+(COUNTA(AC240:AE240)-COUNTIFS((AC240:AE240),""))+(COUNTA(AH240:AI240)-COUNTIFS((AH240:AI240),""))</f>
        <v>0</v>
      </c>
      <c r="AP240" s="39">
        <f t="shared" ref="AP240:AP303" si="97">(COUNTA(X240:Y240)-COUNTIFS((X240:Y240),""))+(COUNTA(AF240)-COUNTIFS((AF240),""))</f>
        <v>0</v>
      </c>
      <c r="AQ240" s="39">
        <f t="shared" ref="AQ240:AQ303" si="98">SUM(AM240:AP240)</f>
        <v>0</v>
      </c>
      <c r="AV240" s="41">
        <v>45721</v>
      </c>
    </row>
    <row r="241" spans="1:48" ht="15.75" x14ac:dyDescent="0.25">
      <c r="A241" s="40">
        <v>46003</v>
      </c>
      <c r="B241" s="11" t="s">
        <v>1581</v>
      </c>
      <c r="C241" s="11" t="s">
        <v>11</v>
      </c>
      <c r="D241" s="11" t="s">
        <v>2831</v>
      </c>
      <c r="E241" s="11" t="s">
        <v>2832</v>
      </c>
      <c r="F241" s="11" t="s">
        <v>581</v>
      </c>
      <c r="G241" s="11" t="s">
        <v>494</v>
      </c>
      <c r="H241" s="11" t="s">
        <v>2833</v>
      </c>
      <c r="I241" s="11" t="s">
        <v>2834</v>
      </c>
      <c r="J241" s="11"/>
      <c r="K241" s="11" t="s">
        <v>2835</v>
      </c>
      <c r="L241" s="11" t="s">
        <v>46</v>
      </c>
      <c r="M241" s="11" t="s">
        <v>2836</v>
      </c>
      <c r="N241" s="11"/>
      <c r="O241" s="11" t="s">
        <v>2837</v>
      </c>
      <c r="P241" s="11" t="s">
        <v>2838</v>
      </c>
      <c r="Q241" s="7"/>
      <c r="R241" s="2" t="str">
        <f t="shared" si="83"/>
        <v>Unique Record</v>
      </c>
      <c r="S241" s="2" t="str">
        <f t="shared" si="84"/>
        <v/>
      </c>
      <c r="T241" s="2" t="str">
        <f t="shared" si="85"/>
        <v/>
      </c>
      <c r="U241" s="2" t="str">
        <f t="shared" si="86"/>
        <v/>
      </c>
      <c r="V241" s="2" t="str">
        <f t="shared" si="87"/>
        <v/>
      </c>
      <c r="W241" s="2" t="str">
        <f t="shared" si="82"/>
        <v/>
      </c>
      <c r="X241" s="2" t="str" cm="1">
        <f t="array" ref="X241">IF((SUMPRODUCT(--ISNUMBER(SEARCH({"!","@","#","$","%","^","&amp;","~*","(",")","_","+","=","{","}","[","]","|","\",":",";","'","""","&lt;","&gt;",",",".","~?","/","~~","`"}, I241)))&gt;0)=TRUE,"Special Characters Found in City","")</f>
        <v/>
      </c>
      <c r="Y241" s="2" t="str" cm="1">
        <f t="array" ref="Y241">IF((SUMPRODUCT(--ISNUMBER(SEARCH({"!","@","#","$","%","^","~*","(",")","_","+","=","{","}","[","]","|","\",":",";","'","""","&lt;","&gt;","~?","/","~~","`"},F241)))&gt;0)=TRUE,"Special Characters Found in Account field","")</f>
        <v/>
      </c>
      <c r="Z241" s="2" t="str" cm="1">
        <f t="array" ref="Z241">IF(SUM(--ISNUMBER(SEARCH({1,2,3,4,5,6,7,8,9,0},MID(H241,(SEARCH(" E ",H241)-1),1))))+SUM(--ISNUMBER(SEARCH({1,2,3,4,5,6,7,8,9,0},MID(H241,(SEARCH(" E ",H241)+3),1))))=2,"",IF(SUM(--ISNUMBER(SEARCH({"Parte E","Apoquindo N"},H241)))&gt;0,"",IF(OR(RIGHT(H241,3)=" NE",RIGHT(H241,3)=" NW",RIGHT(H241,3)=" SW",RIGHT(H241,3)=" SE",RIGHT(H241,2)=" N",RIGHT(H241,2)=" E",RIGHT(H241,2)=" W",RIGHT(H241,2)=" S",LEFT(H241,3)="NE ",LEFT(H241,3)="NW ",LEFT(H241,3)="SW ",LEFT(H241,3)="SE ",LEFT(H241,2)="N ",LEFT(H241,2)="E ",LEFT(H241,2)="W ",LEFT(H241,2)="S "),"Directional Check",IF(SUM(--ISNUMBER(SEARCH({" N "," E "," W "," S "," NE "," NW "," SW "," SE ","N.E","N.W","S.W","S.E","E.","N.","S.","W."},H241)))&gt;0,"Directional Check",IF(SUM(--ISNUMBER(SEARCH({1,2,3,4,5,6,7,8,9,0},MID(H241,(SEARCH("nd ",H241)-1),1))))+SUM(--ISNUMBER(SEARCH({1,2,3,4,5,6,7,8,9,0},MID(H241,(SEARCH("rd ",H241)-1),1)))+SUM(--ISNUMBER(SEARCH({1,2,3,4,5,6,7,8,9,0},MID(H241,(SEARCH("st ",H241)-1),1))))+SUM(--ISNUMBER(SEARCH({1,2,3,4,5,6,7,8,9,0},MID(H241,(SEARCH("th ",H241)-1),1)))))&gt;0,"","")))))</f>
        <v/>
      </c>
      <c r="AA241" s="2" t="str">
        <f>IF(IF(L241="US",IFERROR(VLOOKUP(J241,Country_Codes!$B:$B,1,0)=J241,"US State Code Error"),IF(L241="CA",IFERROR(VLOOKUP(J241,Country_Codes!$E:$E,1,0)=J241,"Canada State Code Error"),IF(L241="BR",IFERROR(VLOOKUP(J241,Country_Codes!$H:$H,1,0)=J241,"Brazil State Code Error"),IF(L241="AU",IFERROR(VLOOKUP(J241,Country_Codes!$K:$K,1,0)=J241,"Australia State Code Error"),""))))=TRUE,"",IF(L241="US",IFERROR(VLOOKUP(J241,Country_Codes!$B:$B,1,0)=J241,"US State Code Error"),IF(L241="CA",IFERROR(VLOOKUP(J241,Country_Codes!$E:$E,1,0)=J241,"Canada State Code Error"),IF(L241="BR",IFERROR(VLOOKUP(J241,Country_Codes!$H:$H,1,0)=J241,"Brazil State Code Error"),IF(L241="AU",IFERROR(VLOOKUP(J241,Country_Codes!$K:$K,1,0)=J241,"Australia State Code Error"),"")))))</f>
        <v/>
      </c>
      <c r="AB241" s="2" t="str">
        <f t="shared" si="88"/>
        <v/>
      </c>
      <c r="AC241" s="2" t="str" cm="1">
        <f t="array" ref="AC241">IFERROR(_xlfn.IFS(IF(AND(LEN(I241)=0,ISBLANK(I241)=FALSE),"",ISNUMBER(SEARCH(I241,H241))),"City/Postal Code/Country Found in Address",IF(AND(LEN(K241)=0,ISBLANK(K241)=FALSE),"",ISNUMBER(SEARCH(K241,H241))),"City/Postal Code/Country Found in Address",IF(AND(LEN(L241)=0,ISBLANK(L241)=FALSE),"",ISNUMBER(SEARCH(", "&amp;L241,H241))),"City/Postal Code/Country Found in Address",IF(AND(LEN(J241)=0,ISBLANK(J241)=FALSE),"",ISNUMBER(SEARCH(", "&amp;J241,H241))),"City/Postal Code/Country Found in Address",IF(AND(LEN(L241)=0,ISBLANK(L241)=FALSE),"",ISNUMBER(SEARCH(","&amp;L241,H241))),"City/Postal Code/Country Found in Address",IF(AND(LEN(J241)=0,ISBLANK(J241)=FALSE),"",ISNUMBER(SEARCH(","&amp;J241,H241))),"City/Postal Code/Country Found in Address"),"")</f>
        <v/>
      </c>
      <c r="AD241" s="2" t="str">
        <f t="shared" si="89"/>
        <v/>
      </c>
      <c r="AE241" s="2" t="str" cm="1">
        <f t="array" ref="AE241">IFERROR(IF(VLOOKUP(LEFT(M241,MIN(SEARCH({1,2,3,4,5,6,7,8,9,0},M241&amp;{1,2,3,4,5,6,7,8,9,0}))-1),Country_Codes!$N:$N,1,0)&gt;0,"PO Number may be incorrect",""),"")</f>
        <v/>
      </c>
      <c r="AF241" s="2" t="str">
        <f t="shared" si="90"/>
        <v/>
      </c>
      <c r="AG241" s="2" t="str">
        <f t="shared" si="91"/>
        <v/>
      </c>
      <c r="AH241" s="2" t="str">
        <f t="shared" si="92"/>
        <v/>
      </c>
      <c r="AI241" s="2" t="str" cm="1">
        <f t="array" ref="AI241">IF(G241="","",_xlfn.IFNA(_xlfn.IFS(L241=VLOOKUP(L241,Country_Codes!$M:$M,1,0)=TRUE,""),"Please check the country code"))</f>
        <v/>
      </c>
      <c r="AJ241" s="2" t="str">
        <f t="shared" si="93"/>
        <v/>
      </c>
      <c r="AK241" s="2"/>
      <c r="AM241" s="39">
        <f t="shared" si="94"/>
        <v>0</v>
      </c>
      <c r="AN241" s="39">
        <f t="shared" si="95"/>
        <v>0</v>
      </c>
      <c r="AO241" s="39">
        <f t="shared" si="96"/>
        <v>0</v>
      </c>
      <c r="AP241" s="39">
        <f t="shared" si="97"/>
        <v>0</v>
      </c>
      <c r="AQ241" s="39">
        <f t="shared" si="98"/>
        <v>0</v>
      </c>
      <c r="AV241" s="41">
        <v>45725</v>
      </c>
    </row>
    <row r="242" spans="1:48" ht="15.75" x14ac:dyDescent="0.25">
      <c r="A242" s="40">
        <v>45733</v>
      </c>
      <c r="B242" s="11" t="s">
        <v>473</v>
      </c>
      <c r="C242" s="11" t="s">
        <v>11</v>
      </c>
      <c r="D242" s="11" t="s">
        <v>2839</v>
      </c>
      <c r="E242" s="11" t="s">
        <v>2840</v>
      </c>
      <c r="F242" s="11" t="s">
        <v>598</v>
      </c>
      <c r="G242" s="11" t="s">
        <v>497</v>
      </c>
      <c r="H242" s="11" t="s">
        <v>2841</v>
      </c>
      <c r="I242" s="11" t="s">
        <v>2842</v>
      </c>
      <c r="J242" s="11"/>
      <c r="K242" s="11" t="s">
        <v>2843</v>
      </c>
      <c r="L242" s="11" t="s">
        <v>46</v>
      </c>
      <c r="M242" s="11" t="s">
        <v>1489</v>
      </c>
      <c r="N242" s="11"/>
      <c r="O242" s="11" t="s">
        <v>2844</v>
      </c>
      <c r="P242" s="11" t="s">
        <v>2845</v>
      </c>
      <c r="Q242" s="7"/>
      <c r="R242" s="2" t="str">
        <f t="shared" si="83"/>
        <v>Unique Record</v>
      </c>
      <c r="S242" s="2" t="str">
        <f t="shared" si="84"/>
        <v/>
      </c>
      <c r="T242" s="2" t="str">
        <f t="shared" si="85"/>
        <v/>
      </c>
      <c r="U242" s="2" t="str">
        <f t="shared" si="86"/>
        <v/>
      </c>
      <c r="V242" s="2" t="str">
        <f t="shared" si="87"/>
        <v/>
      </c>
      <c r="W242" s="2" t="str">
        <f t="shared" si="82"/>
        <v/>
      </c>
      <c r="X242" s="2" t="str" cm="1">
        <f t="array" ref="X242">IF((SUMPRODUCT(--ISNUMBER(SEARCH({"!","@","#","$","%","^","&amp;","~*","(",")","_","+","=","{","}","[","]","|","\",":",";","'","""","&lt;","&gt;",",",".","~?","/","~~","`"}, I242)))&gt;0)=TRUE,"Special Characters Found in City","")</f>
        <v/>
      </c>
      <c r="Y242" s="2" t="str" cm="1">
        <f t="array" ref="Y242">IF((SUMPRODUCT(--ISNUMBER(SEARCH({"!","@","#","$","%","^","~*","(",")","_","+","=","{","}","[","]","|","\",":",";","'","""","&lt;","&gt;","~?","/","~~","`"},F242)))&gt;0)=TRUE,"Special Characters Found in Account field","")</f>
        <v/>
      </c>
      <c r="Z242" s="2" t="str" cm="1">
        <f t="array" ref="Z242">IF(SUM(--ISNUMBER(SEARCH({1,2,3,4,5,6,7,8,9,0},MID(H242,(SEARCH(" E ",H242)-1),1))))+SUM(--ISNUMBER(SEARCH({1,2,3,4,5,6,7,8,9,0},MID(H242,(SEARCH(" E ",H242)+3),1))))=2,"",IF(SUM(--ISNUMBER(SEARCH({"Parte E","Apoquindo N"},H242)))&gt;0,"",IF(OR(RIGHT(H242,3)=" NE",RIGHT(H242,3)=" NW",RIGHT(H242,3)=" SW",RIGHT(H242,3)=" SE",RIGHT(H242,2)=" N",RIGHT(H242,2)=" E",RIGHT(H242,2)=" W",RIGHT(H242,2)=" S",LEFT(H242,3)="NE ",LEFT(H242,3)="NW ",LEFT(H242,3)="SW ",LEFT(H242,3)="SE ",LEFT(H242,2)="N ",LEFT(H242,2)="E ",LEFT(H242,2)="W ",LEFT(H242,2)="S "),"Directional Check",IF(SUM(--ISNUMBER(SEARCH({" N "," E "," W "," S "," NE "," NW "," SW "," SE ","N.E","N.W","S.W","S.E","E.","N.","S.","W."},H242)))&gt;0,"Directional Check",IF(SUM(--ISNUMBER(SEARCH({1,2,3,4,5,6,7,8,9,0},MID(H242,(SEARCH("nd ",H242)-1),1))))+SUM(--ISNUMBER(SEARCH({1,2,3,4,5,6,7,8,9,0},MID(H242,(SEARCH("rd ",H242)-1),1)))+SUM(--ISNUMBER(SEARCH({1,2,3,4,5,6,7,8,9,0},MID(H242,(SEARCH("st ",H242)-1),1))))+SUM(--ISNUMBER(SEARCH({1,2,3,4,5,6,7,8,9,0},MID(H242,(SEARCH("th ",H242)-1),1)))))&gt;0,"","")))))</f>
        <v/>
      </c>
      <c r="AA242" s="2" t="str">
        <f>IF(IF(L242="US",IFERROR(VLOOKUP(J242,Country_Codes!$B:$B,1,0)=J242,"US State Code Error"),IF(L242="CA",IFERROR(VLOOKUP(J242,Country_Codes!$E:$E,1,0)=J242,"Canada State Code Error"),IF(L242="BR",IFERROR(VLOOKUP(J242,Country_Codes!$H:$H,1,0)=J242,"Brazil State Code Error"),IF(L242="AU",IFERROR(VLOOKUP(J242,Country_Codes!$K:$K,1,0)=J242,"Australia State Code Error"),""))))=TRUE,"",IF(L242="US",IFERROR(VLOOKUP(J242,Country_Codes!$B:$B,1,0)=J242,"US State Code Error"),IF(L242="CA",IFERROR(VLOOKUP(J242,Country_Codes!$E:$E,1,0)=J242,"Canada State Code Error"),IF(L242="BR",IFERROR(VLOOKUP(J242,Country_Codes!$H:$H,1,0)=J242,"Brazil State Code Error"),IF(L242="AU",IFERROR(VLOOKUP(J242,Country_Codes!$K:$K,1,0)=J242,"Australia State Code Error"),"")))))</f>
        <v/>
      </c>
      <c r="AB242" s="2" t="str">
        <f t="shared" si="88"/>
        <v/>
      </c>
      <c r="AC242" s="2" t="str" cm="1">
        <f t="array" ref="AC242">IFERROR(_xlfn.IFS(IF(AND(LEN(I242)=0,ISBLANK(I242)=FALSE),"",ISNUMBER(SEARCH(I242,H242))),"City/Postal Code/Country Found in Address",IF(AND(LEN(K242)=0,ISBLANK(K242)=FALSE),"",ISNUMBER(SEARCH(K242,H242))),"City/Postal Code/Country Found in Address",IF(AND(LEN(L242)=0,ISBLANK(L242)=FALSE),"",ISNUMBER(SEARCH(", "&amp;L242,H242))),"City/Postal Code/Country Found in Address",IF(AND(LEN(J242)=0,ISBLANK(J242)=FALSE),"",ISNUMBER(SEARCH(", "&amp;J242,H242))),"City/Postal Code/Country Found in Address",IF(AND(LEN(L242)=0,ISBLANK(L242)=FALSE),"",ISNUMBER(SEARCH(","&amp;L242,H242))),"City/Postal Code/Country Found in Address",IF(AND(LEN(J242)=0,ISBLANK(J242)=FALSE),"",ISNUMBER(SEARCH(","&amp;J242,H242))),"City/Postal Code/Country Found in Address"),"")</f>
        <v/>
      </c>
      <c r="AD242" s="2" t="str">
        <f t="shared" si="89"/>
        <v/>
      </c>
      <c r="AE242" s="2" t="str" cm="1">
        <f t="array" ref="AE242">IFERROR(IF(VLOOKUP(LEFT(M242,MIN(SEARCH({1,2,3,4,5,6,7,8,9,0},M242&amp;{1,2,3,4,5,6,7,8,9,0}))-1),Country_Codes!$N:$N,1,0)&gt;0,"PO Number may be incorrect",""),"")</f>
        <v/>
      </c>
      <c r="AF242" s="2" t="str">
        <f t="shared" si="90"/>
        <v/>
      </c>
      <c r="AG242" s="2" t="str">
        <f t="shared" si="91"/>
        <v/>
      </c>
      <c r="AH242" s="2" t="str">
        <f t="shared" si="92"/>
        <v/>
      </c>
      <c r="AI242" s="2" t="str" cm="1">
        <f t="array" ref="AI242">IF(G242="","",_xlfn.IFNA(_xlfn.IFS(L242=VLOOKUP(L242,Country_Codes!$M:$M,1,0)=TRUE,""),"Please check the country code"))</f>
        <v/>
      </c>
      <c r="AJ242" s="2" t="str">
        <f t="shared" si="93"/>
        <v/>
      </c>
      <c r="AK242" s="2"/>
      <c r="AM242" s="39">
        <f t="shared" si="94"/>
        <v>0</v>
      </c>
      <c r="AN242" s="39">
        <f t="shared" si="95"/>
        <v>0</v>
      </c>
      <c r="AO242" s="39">
        <f t="shared" si="96"/>
        <v>0</v>
      </c>
      <c r="AP242" s="39">
        <f t="shared" si="97"/>
        <v>0</v>
      </c>
      <c r="AQ242" s="39">
        <f t="shared" si="98"/>
        <v>0</v>
      </c>
      <c r="AV242" s="41">
        <v>45726</v>
      </c>
    </row>
    <row r="243" spans="1:48" ht="15.75" x14ac:dyDescent="0.25">
      <c r="A243" s="40">
        <v>45773</v>
      </c>
      <c r="B243" s="11" t="s">
        <v>1581</v>
      </c>
      <c r="C243" s="11" t="s">
        <v>12</v>
      </c>
      <c r="D243" s="11" t="s">
        <v>1496</v>
      </c>
      <c r="E243" s="11" t="s">
        <v>2846</v>
      </c>
      <c r="F243" s="11" t="s">
        <v>490</v>
      </c>
      <c r="G243" s="11" t="s">
        <v>571</v>
      </c>
      <c r="H243" s="11" t="s">
        <v>2847</v>
      </c>
      <c r="I243" s="11" t="s">
        <v>2848</v>
      </c>
      <c r="J243" s="11" t="s">
        <v>39</v>
      </c>
      <c r="K243" s="11" t="s">
        <v>2849</v>
      </c>
      <c r="L243" s="11" t="s">
        <v>33</v>
      </c>
      <c r="M243" s="11" t="s">
        <v>894</v>
      </c>
      <c r="N243" s="11"/>
      <c r="O243" s="11" t="s">
        <v>2850</v>
      </c>
      <c r="P243" s="11" t="s">
        <v>2851</v>
      </c>
      <c r="Q243" s="7"/>
      <c r="R243" s="2" t="str">
        <f t="shared" si="83"/>
        <v>Unique Record</v>
      </c>
      <c r="S243" s="2" t="str">
        <f t="shared" si="84"/>
        <v/>
      </c>
      <c r="T243" s="2" t="str">
        <f t="shared" si="85"/>
        <v/>
      </c>
      <c r="U243" s="2" t="str">
        <f t="shared" si="86"/>
        <v/>
      </c>
      <c r="V243" s="2" t="str">
        <f t="shared" si="87"/>
        <v/>
      </c>
      <c r="W243" s="2" t="str">
        <f t="shared" si="82"/>
        <v/>
      </c>
      <c r="X243" s="2" t="str" cm="1">
        <f t="array" ref="X243">IF((SUMPRODUCT(--ISNUMBER(SEARCH({"!","@","#","$","%","^","&amp;","~*","(",")","_","+","=","{","}","[","]","|","\",":",";","'","""","&lt;","&gt;",",",".","~?","/","~~","`"}, I243)))&gt;0)=TRUE,"Special Characters Found in City","")</f>
        <v/>
      </c>
      <c r="Y243" s="2" t="str" cm="1">
        <f t="array" ref="Y243">IF((SUMPRODUCT(--ISNUMBER(SEARCH({"!","@","#","$","%","^","~*","(",")","_","+","=","{","}","[","]","|","\",":",";","'","""","&lt;","&gt;","~?","/","~~","`"},F243)))&gt;0)=TRUE,"Special Characters Found in Account field","")</f>
        <v/>
      </c>
      <c r="Z243" s="2" t="str" cm="1">
        <f t="array" ref="Z243">IF(SUM(--ISNUMBER(SEARCH({1,2,3,4,5,6,7,8,9,0},MID(H243,(SEARCH(" E ",H243)-1),1))))+SUM(--ISNUMBER(SEARCH({1,2,3,4,5,6,7,8,9,0},MID(H243,(SEARCH(" E ",H243)+3),1))))=2,"",IF(SUM(--ISNUMBER(SEARCH({"Parte E","Apoquindo N"},H243)))&gt;0,"",IF(OR(RIGHT(H243,3)=" NE",RIGHT(H243,3)=" NW",RIGHT(H243,3)=" SW",RIGHT(H243,3)=" SE",RIGHT(H243,2)=" N",RIGHT(H243,2)=" E",RIGHT(H243,2)=" W",RIGHT(H243,2)=" S",LEFT(H243,3)="NE ",LEFT(H243,3)="NW ",LEFT(H243,3)="SW ",LEFT(H243,3)="SE ",LEFT(H243,2)="N ",LEFT(H243,2)="E ",LEFT(H243,2)="W ",LEFT(H243,2)="S "),"Directional Check",IF(SUM(--ISNUMBER(SEARCH({" N "," E "," W "," S "," NE "," NW "," SW "," SE ","N.E","N.W","S.W","S.E","E.","N.","S.","W."},H243)))&gt;0,"Directional Check",IF(SUM(--ISNUMBER(SEARCH({1,2,3,4,5,6,7,8,9,0},MID(H243,(SEARCH("nd ",H243)-1),1))))+SUM(--ISNUMBER(SEARCH({1,2,3,4,5,6,7,8,9,0},MID(H243,(SEARCH("rd ",H243)-1),1)))+SUM(--ISNUMBER(SEARCH({1,2,3,4,5,6,7,8,9,0},MID(H243,(SEARCH("st ",H243)-1),1))))+SUM(--ISNUMBER(SEARCH({1,2,3,4,5,6,7,8,9,0},MID(H243,(SEARCH("th ",H243)-1),1)))))&gt;0,"","")))))</f>
        <v/>
      </c>
      <c r="AA243" s="2" t="str">
        <f>IF(IF(L243="US",IFERROR(VLOOKUP(J243,Country_Codes!$B:$B,1,0)=J243,"US State Code Error"),IF(L243="CA",IFERROR(VLOOKUP(J243,Country_Codes!$E:$E,1,0)=J243,"Canada State Code Error"),IF(L243="BR",IFERROR(VLOOKUP(J243,Country_Codes!$H:$H,1,0)=J243,"Brazil State Code Error"),IF(L243="AU",IFERROR(VLOOKUP(J243,Country_Codes!$K:$K,1,0)=J243,"Australia State Code Error"),""))))=TRUE,"",IF(L243="US",IFERROR(VLOOKUP(J243,Country_Codes!$B:$B,1,0)=J243,"US State Code Error"),IF(L243="CA",IFERROR(VLOOKUP(J243,Country_Codes!$E:$E,1,0)=J243,"Canada State Code Error"),IF(L243="BR",IFERROR(VLOOKUP(J243,Country_Codes!$H:$H,1,0)=J243,"Brazil State Code Error"),IF(L243="AU",IFERROR(VLOOKUP(J243,Country_Codes!$K:$K,1,0)=J243,"Australia State Code Error"),"")))))</f>
        <v/>
      </c>
      <c r="AB243" s="2" t="str">
        <f t="shared" si="88"/>
        <v/>
      </c>
      <c r="AC243" s="2" t="str" cm="1">
        <f t="array" ref="AC243">IFERROR(_xlfn.IFS(IF(AND(LEN(I243)=0,ISBLANK(I243)=FALSE),"",ISNUMBER(SEARCH(I243,H243))),"City/Postal Code/Country Found in Address",IF(AND(LEN(K243)=0,ISBLANK(K243)=FALSE),"",ISNUMBER(SEARCH(K243,H243))),"City/Postal Code/Country Found in Address",IF(AND(LEN(L243)=0,ISBLANK(L243)=FALSE),"",ISNUMBER(SEARCH(", "&amp;L243,H243))),"City/Postal Code/Country Found in Address",IF(AND(LEN(J243)=0,ISBLANK(J243)=FALSE),"",ISNUMBER(SEARCH(", "&amp;J243,H243))),"City/Postal Code/Country Found in Address",IF(AND(LEN(L243)=0,ISBLANK(L243)=FALSE),"",ISNUMBER(SEARCH(","&amp;L243,H243))),"City/Postal Code/Country Found in Address",IF(AND(LEN(J243)=0,ISBLANK(J243)=FALSE),"",ISNUMBER(SEARCH(","&amp;J243,H243))),"City/Postal Code/Country Found in Address"),"")</f>
        <v/>
      </c>
      <c r="AD243" s="2" t="str">
        <f t="shared" si="89"/>
        <v/>
      </c>
      <c r="AE243" s="2" t="str" cm="1">
        <f t="array" ref="AE243">IFERROR(IF(VLOOKUP(LEFT(M243,MIN(SEARCH({1,2,3,4,5,6,7,8,9,0},M243&amp;{1,2,3,4,5,6,7,8,9,0}))-1),Country_Codes!$N:$N,1,0)&gt;0,"PO Number may be incorrect",""),"")</f>
        <v/>
      </c>
      <c r="AF243" s="2" t="str">
        <f t="shared" si="90"/>
        <v/>
      </c>
      <c r="AG243" s="2" t="str">
        <f t="shared" si="91"/>
        <v/>
      </c>
      <c r="AH243" s="2" t="str">
        <f t="shared" si="92"/>
        <v/>
      </c>
      <c r="AI243" s="2" t="str" cm="1">
        <f t="array" ref="AI243">IF(G243="","",_xlfn.IFNA(_xlfn.IFS(L243=VLOOKUP(L243,Country_Codes!$M:$M,1,0)=TRUE,""),"Please check the country code"))</f>
        <v/>
      </c>
      <c r="AJ243" s="2" t="str">
        <f t="shared" si="93"/>
        <v/>
      </c>
      <c r="AK243" s="2"/>
      <c r="AM243" s="39">
        <f t="shared" si="94"/>
        <v>0</v>
      </c>
      <c r="AN243" s="39">
        <f t="shared" si="95"/>
        <v>0</v>
      </c>
      <c r="AO243" s="39">
        <f t="shared" si="96"/>
        <v>0</v>
      </c>
      <c r="AP243" s="39">
        <f t="shared" si="97"/>
        <v>0</v>
      </c>
      <c r="AQ243" s="39">
        <f t="shared" si="98"/>
        <v>0</v>
      </c>
      <c r="AV243" s="41">
        <v>45730</v>
      </c>
    </row>
    <row r="244" spans="1:48" ht="15.75" x14ac:dyDescent="0.25">
      <c r="A244" s="40">
        <v>45432</v>
      </c>
      <c r="B244" s="11" t="s">
        <v>473</v>
      </c>
      <c r="C244" s="11" t="s">
        <v>12</v>
      </c>
      <c r="D244" s="11" t="s">
        <v>937</v>
      </c>
      <c r="E244" s="11" t="s">
        <v>2852</v>
      </c>
      <c r="F244" s="11" t="s">
        <v>634</v>
      </c>
      <c r="G244" s="11" t="s">
        <v>498</v>
      </c>
      <c r="H244" s="11" t="s">
        <v>2853</v>
      </c>
      <c r="I244" s="11" t="s">
        <v>2854</v>
      </c>
      <c r="J244" s="11" t="s">
        <v>44</v>
      </c>
      <c r="K244" s="11" t="s">
        <v>2855</v>
      </c>
      <c r="L244" s="11" t="s">
        <v>33</v>
      </c>
      <c r="M244" s="11" t="s">
        <v>1201</v>
      </c>
      <c r="N244" s="11"/>
      <c r="O244" s="11" t="s">
        <v>989</v>
      </c>
      <c r="P244" s="11" t="s">
        <v>2856</v>
      </c>
      <c r="Q244" s="7"/>
      <c r="R244" s="2" t="str">
        <f t="shared" si="83"/>
        <v>Unique Record</v>
      </c>
      <c r="S244" s="2" t="str">
        <f t="shared" si="84"/>
        <v/>
      </c>
      <c r="T244" s="2" t="str">
        <f t="shared" si="85"/>
        <v/>
      </c>
      <c r="U244" s="2" t="str">
        <f t="shared" si="86"/>
        <v/>
      </c>
      <c r="V244" s="2" t="str">
        <f t="shared" si="87"/>
        <v/>
      </c>
      <c r="W244" s="2" t="str">
        <f t="shared" si="82"/>
        <v/>
      </c>
      <c r="X244" s="2" t="str" cm="1">
        <f t="array" ref="X244">IF((SUMPRODUCT(--ISNUMBER(SEARCH({"!","@","#","$","%","^","&amp;","~*","(",")","_","+","=","{","}","[","]","|","\",":",";","'","""","&lt;","&gt;",",",".","~?","/","~~","`"}, I244)))&gt;0)=TRUE,"Special Characters Found in City","")</f>
        <v/>
      </c>
      <c r="Y244" s="2" t="str" cm="1">
        <f t="array" ref="Y244">IF((SUMPRODUCT(--ISNUMBER(SEARCH({"!","@","#","$","%","^","~*","(",")","_","+","=","{","}","[","]","|","\",":",";","'","""","&lt;","&gt;","~?","/","~~","`"},F244)))&gt;0)=TRUE,"Special Characters Found in Account field","")</f>
        <v/>
      </c>
      <c r="Z244" s="2" t="str" cm="1">
        <f t="array" ref="Z244">IF(SUM(--ISNUMBER(SEARCH({1,2,3,4,5,6,7,8,9,0},MID(H244,(SEARCH(" E ",H244)-1),1))))+SUM(--ISNUMBER(SEARCH({1,2,3,4,5,6,7,8,9,0},MID(H244,(SEARCH(" E ",H244)+3),1))))=2,"",IF(SUM(--ISNUMBER(SEARCH({"Parte E","Apoquindo N"},H244)))&gt;0,"",IF(OR(RIGHT(H244,3)=" NE",RIGHT(H244,3)=" NW",RIGHT(H244,3)=" SW",RIGHT(H244,3)=" SE",RIGHT(H244,2)=" N",RIGHT(H244,2)=" E",RIGHT(H244,2)=" W",RIGHT(H244,2)=" S",LEFT(H244,3)="NE ",LEFT(H244,3)="NW ",LEFT(H244,3)="SW ",LEFT(H244,3)="SE ",LEFT(H244,2)="N ",LEFT(H244,2)="E ",LEFT(H244,2)="W ",LEFT(H244,2)="S "),"Directional Check",IF(SUM(--ISNUMBER(SEARCH({" N "," E "," W "," S "," NE "," NW "," SW "," SE ","N.E","N.W","S.W","S.E","E.","N.","S.","W."},H244)))&gt;0,"Directional Check",IF(SUM(--ISNUMBER(SEARCH({1,2,3,4,5,6,7,8,9,0},MID(H244,(SEARCH("nd ",H244)-1),1))))+SUM(--ISNUMBER(SEARCH({1,2,3,4,5,6,7,8,9,0},MID(H244,(SEARCH("rd ",H244)-1),1)))+SUM(--ISNUMBER(SEARCH({1,2,3,4,5,6,7,8,9,0},MID(H244,(SEARCH("st ",H244)-1),1))))+SUM(--ISNUMBER(SEARCH({1,2,3,4,5,6,7,8,9,0},MID(H244,(SEARCH("th ",H244)-1),1)))))&gt;0,"","")))))</f>
        <v/>
      </c>
      <c r="AA244" s="2" t="str">
        <f>IF(IF(L244="US",IFERROR(VLOOKUP(J244,Country_Codes!$B:$B,1,0)=J244,"US State Code Error"),IF(L244="CA",IFERROR(VLOOKUP(J244,Country_Codes!$E:$E,1,0)=J244,"Canada State Code Error"),IF(L244="BR",IFERROR(VLOOKUP(J244,Country_Codes!$H:$H,1,0)=J244,"Brazil State Code Error"),IF(L244="AU",IFERROR(VLOOKUP(J244,Country_Codes!$K:$K,1,0)=J244,"Australia State Code Error"),""))))=TRUE,"",IF(L244="US",IFERROR(VLOOKUP(J244,Country_Codes!$B:$B,1,0)=J244,"US State Code Error"),IF(L244="CA",IFERROR(VLOOKUP(J244,Country_Codes!$E:$E,1,0)=J244,"Canada State Code Error"),IF(L244="BR",IFERROR(VLOOKUP(J244,Country_Codes!$H:$H,1,0)=J244,"Brazil State Code Error"),IF(L244="AU",IFERROR(VLOOKUP(J244,Country_Codes!$K:$K,1,0)=J244,"Australia State Code Error"),"")))))</f>
        <v/>
      </c>
      <c r="AB244" s="2" t="str">
        <f t="shared" si="88"/>
        <v/>
      </c>
      <c r="AC244" s="2" t="str" cm="1">
        <f t="array" ref="AC244">IFERROR(_xlfn.IFS(IF(AND(LEN(I244)=0,ISBLANK(I244)=FALSE),"",ISNUMBER(SEARCH(I244,H244))),"City/Postal Code/Country Found in Address",IF(AND(LEN(K244)=0,ISBLANK(K244)=FALSE),"",ISNUMBER(SEARCH(K244,H244))),"City/Postal Code/Country Found in Address",IF(AND(LEN(L244)=0,ISBLANK(L244)=FALSE),"",ISNUMBER(SEARCH(", "&amp;L244,H244))),"City/Postal Code/Country Found in Address",IF(AND(LEN(J244)=0,ISBLANK(J244)=FALSE),"",ISNUMBER(SEARCH(", "&amp;J244,H244))),"City/Postal Code/Country Found in Address",IF(AND(LEN(L244)=0,ISBLANK(L244)=FALSE),"",ISNUMBER(SEARCH(","&amp;L244,H244))),"City/Postal Code/Country Found in Address",IF(AND(LEN(J244)=0,ISBLANK(J244)=FALSE),"",ISNUMBER(SEARCH(","&amp;J244,H244))),"City/Postal Code/Country Found in Address"),"")</f>
        <v/>
      </c>
      <c r="AD244" s="2" t="str">
        <f t="shared" si="89"/>
        <v/>
      </c>
      <c r="AE244" s="2" t="str" cm="1">
        <f t="array" ref="AE244">IFERROR(IF(VLOOKUP(LEFT(M244,MIN(SEARCH({1,2,3,4,5,6,7,8,9,0},M244&amp;{1,2,3,4,5,6,7,8,9,0}))-1),Country_Codes!$N:$N,1,0)&gt;0,"PO Number may be incorrect",""),"")</f>
        <v/>
      </c>
      <c r="AF244" s="2" t="str">
        <f t="shared" si="90"/>
        <v/>
      </c>
      <c r="AG244" s="2" t="str">
        <f t="shared" si="91"/>
        <v/>
      </c>
      <c r="AH244" s="2" t="str">
        <f t="shared" si="92"/>
        <v/>
      </c>
      <c r="AI244" s="2" t="str" cm="1">
        <f t="array" ref="AI244">IF(G244="","",_xlfn.IFNA(_xlfn.IFS(L244=VLOOKUP(L244,Country_Codes!$M:$M,1,0)=TRUE,""),"Please check the country code"))</f>
        <v/>
      </c>
      <c r="AJ244" s="2" t="str">
        <f t="shared" si="93"/>
        <v/>
      </c>
      <c r="AK244" s="2"/>
      <c r="AM244" s="39">
        <f t="shared" si="94"/>
        <v>0</v>
      </c>
      <c r="AN244" s="39">
        <f t="shared" si="95"/>
        <v>0</v>
      </c>
      <c r="AO244" s="39">
        <f t="shared" si="96"/>
        <v>0</v>
      </c>
      <c r="AP244" s="39">
        <f t="shared" si="97"/>
        <v>0</v>
      </c>
      <c r="AQ244" s="39">
        <f t="shared" si="98"/>
        <v>0</v>
      </c>
      <c r="AV244" s="41">
        <v>45731</v>
      </c>
    </row>
    <row r="245" spans="1:48" ht="15.75" x14ac:dyDescent="0.25">
      <c r="A245" s="40">
        <v>46021</v>
      </c>
      <c r="B245" s="11" t="s">
        <v>474</v>
      </c>
      <c r="C245" s="11" t="s">
        <v>3</v>
      </c>
      <c r="D245" s="11" t="s">
        <v>2857</v>
      </c>
      <c r="E245" s="11" t="s">
        <v>1181</v>
      </c>
      <c r="F245" s="11" t="s">
        <v>479</v>
      </c>
      <c r="G245" s="11" t="s">
        <v>493</v>
      </c>
      <c r="H245" s="11" t="s">
        <v>2858</v>
      </c>
      <c r="I245" s="11" t="s">
        <v>2859</v>
      </c>
      <c r="J245" s="11"/>
      <c r="K245" s="11" t="s">
        <v>2860</v>
      </c>
      <c r="L245" s="11" t="s">
        <v>46</v>
      </c>
      <c r="M245" s="11" t="s">
        <v>2861</v>
      </c>
      <c r="N245" s="11"/>
      <c r="O245" s="11" t="s">
        <v>2862</v>
      </c>
      <c r="P245" s="11" t="s">
        <v>2863</v>
      </c>
      <c r="Q245" s="7"/>
      <c r="R245" s="2" t="str">
        <f t="shared" si="83"/>
        <v>Unique Record</v>
      </c>
      <c r="S245" s="2" t="str">
        <f t="shared" si="84"/>
        <v/>
      </c>
      <c r="T245" s="2" t="str">
        <f t="shared" si="85"/>
        <v/>
      </c>
      <c r="U245" s="2" t="str">
        <f t="shared" si="86"/>
        <v/>
      </c>
      <c r="V245" s="2" t="str">
        <f t="shared" si="87"/>
        <v/>
      </c>
      <c r="W245" s="2" t="str">
        <f t="shared" si="82"/>
        <v/>
      </c>
      <c r="X245" s="2" t="str" cm="1">
        <f t="array" ref="X245">IF((SUMPRODUCT(--ISNUMBER(SEARCH({"!","@","#","$","%","^","&amp;","~*","(",")","_","+","=","{","}","[","]","|","\",":",";","'","""","&lt;","&gt;",",",".","~?","/","~~","`"}, I245)))&gt;0)=TRUE,"Special Characters Found in City","")</f>
        <v/>
      </c>
      <c r="Y245" s="2" t="str" cm="1">
        <f t="array" ref="Y245">IF((SUMPRODUCT(--ISNUMBER(SEARCH({"!","@","#","$","%","^","~*","(",")","_","+","=","{","}","[","]","|","\",":",";","'","""","&lt;","&gt;","~?","/","~~","`"},F245)))&gt;0)=TRUE,"Special Characters Found in Account field","")</f>
        <v/>
      </c>
      <c r="Z245" s="2" t="str" cm="1">
        <f t="array" ref="Z245">IF(SUM(--ISNUMBER(SEARCH({1,2,3,4,5,6,7,8,9,0},MID(H245,(SEARCH(" E ",H245)-1),1))))+SUM(--ISNUMBER(SEARCH({1,2,3,4,5,6,7,8,9,0},MID(H245,(SEARCH(" E ",H245)+3),1))))=2,"",IF(SUM(--ISNUMBER(SEARCH({"Parte E","Apoquindo N"},H245)))&gt;0,"",IF(OR(RIGHT(H245,3)=" NE",RIGHT(H245,3)=" NW",RIGHT(H245,3)=" SW",RIGHT(H245,3)=" SE",RIGHT(H245,2)=" N",RIGHT(H245,2)=" E",RIGHT(H245,2)=" W",RIGHT(H245,2)=" S",LEFT(H245,3)="NE ",LEFT(H245,3)="NW ",LEFT(H245,3)="SW ",LEFT(H245,3)="SE ",LEFT(H245,2)="N ",LEFT(H245,2)="E ",LEFT(H245,2)="W ",LEFT(H245,2)="S "),"Directional Check",IF(SUM(--ISNUMBER(SEARCH({" N "," E "," W "," S "," NE "," NW "," SW "," SE ","N.E","N.W","S.W","S.E","E.","N.","S.","W."},H245)))&gt;0,"Directional Check",IF(SUM(--ISNUMBER(SEARCH({1,2,3,4,5,6,7,8,9,0},MID(H245,(SEARCH("nd ",H245)-1),1))))+SUM(--ISNUMBER(SEARCH({1,2,3,4,5,6,7,8,9,0},MID(H245,(SEARCH("rd ",H245)-1),1)))+SUM(--ISNUMBER(SEARCH({1,2,3,4,5,6,7,8,9,0},MID(H245,(SEARCH("st ",H245)-1),1))))+SUM(--ISNUMBER(SEARCH({1,2,3,4,5,6,7,8,9,0},MID(H245,(SEARCH("th ",H245)-1),1)))))&gt;0,"","")))))</f>
        <v/>
      </c>
      <c r="AA245" s="2" t="str">
        <f>IF(IF(L245="US",IFERROR(VLOOKUP(J245,Country_Codes!$B:$B,1,0)=J245,"US State Code Error"),IF(L245="CA",IFERROR(VLOOKUP(J245,Country_Codes!$E:$E,1,0)=J245,"Canada State Code Error"),IF(L245="BR",IFERROR(VLOOKUP(J245,Country_Codes!$H:$H,1,0)=J245,"Brazil State Code Error"),IF(L245="AU",IFERROR(VLOOKUP(J245,Country_Codes!$K:$K,1,0)=J245,"Australia State Code Error"),""))))=TRUE,"",IF(L245="US",IFERROR(VLOOKUP(J245,Country_Codes!$B:$B,1,0)=J245,"US State Code Error"),IF(L245="CA",IFERROR(VLOOKUP(J245,Country_Codes!$E:$E,1,0)=J245,"Canada State Code Error"),IF(L245="BR",IFERROR(VLOOKUP(J245,Country_Codes!$H:$H,1,0)=J245,"Brazil State Code Error"),IF(L245="AU",IFERROR(VLOOKUP(J245,Country_Codes!$K:$K,1,0)=J245,"Australia State Code Error"),"")))))</f>
        <v/>
      </c>
      <c r="AB245" s="2" t="str">
        <f t="shared" si="88"/>
        <v/>
      </c>
      <c r="AC245" s="2" t="str" cm="1">
        <f t="array" ref="AC245">IFERROR(_xlfn.IFS(IF(AND(LEN(I245)=0,ISBLANK(I245)=FALSE),"",ISNUMBER(SEARCH(I245,H245))),"City/Postal Code/Country Found in Address",IF(AND(LEN(K245)=0,ISBLANK(K245)=FALSE),"",ISNUMBER(SEARCH(K245,H245))),"City/Postal Code/Country Found in Address",IF(AND(LEN(L245)=0,ISBLANK(L245)=FALSE),"",ISNUMBER(SEARCH(", "&amp;L245,H245))),"City/Postal Code/Country Found in Address",IF(AND(LEN(J245)=0,ISBLANK(J245)=FALSE),"",ISNUMBER(SEARCH(", "&amp;J245,H245))),"City/Postal Code/Country Found in Address",IF(AND(LEN(L245)=0,ISBLANK(L245)=FALSE),"",ISNUMBER(SEARCH(","&amp;L245,H245))),"City/Postal Code/Country Found in Address",IF(AND(LEN(J245)=0,ISBLANK(J245)=FALSE),"",ISNUMBER(SEARCH(","&amp;J245,H245))),"City/Postal Code/Country Found in Address"),"")</f>
        <v/>
      </c>
      <c r="AD245" s="2" t="str">
        <f t="shared" si="89"/>
        <v/>
      </c>
      <c r="AE245" s="2" t="str" cm="1">
        <f t="array" ref="AE245">IFERROR(IF(VLOOKUP(LEFT(M245,MIN(SEARCH({1,2,3,4,5,6,7,8,9,0},M245&amp;{1,2,3,4,5,6,7,8,9,0}))-1),Country_Codes!$N:$N,1,0)&gt;0,"PO Number may be incorrect",""),"")</f>
        <v/>
      </c>
      <c r="AF245" s="2" t="str">
        <f t="shared" si="90"/>
        <v/>
      </c>
      <c r="AG245" s="2" t="str">
        <f t="shared" si="91"/>
        <v/>
      </c>
      <c r="AH245" s="2" t="str">
        <f t="shared" si="92"/>
        <v/>
      </c>
      <c r="AI245" s="2" t="str" cm="1">
        <f t="array" ref="AI245">IF(G245="","",_xlfn.IFNA(_xlfn.IFS(L245=VLOOKUP(L245,Country_Codes!$M:$M,1,0)=TRUE,""),"Please check the country code"))</f>
        <v/>
      </c>
      <c r="AJ245" s="2" t="str">
        <f t="shared" si="93"/>
        <v/>
      </c>
      <c r="AK245" s="2"/>
      <c r="AM245" s="39">
        <f t="shared" si="94"/>
        <v>0</v>
      </c>
      <c r="AN245" s="39">
        <f t="shared" si="95"/>
        <v>0</v>
      </c>
      <c r="AO245" s="39">
        <f t="shared" si="96"/>
        <v>0</v>
      </c>
      <c r="AP245" s="39">
        <f t="shared" si="97"/>
        <v>0</v>
      </c>
      <c r="AQ245" s="39">
        <f t="shared" si="98"/>
        <v>0</v>
      </c>
      <c r="AV245" s="41">
        <v>45733</v>
      </c>
    </row>
    <row r="246" spans="1:48" ht="15.75" x14ac:dyDescent="0.25">
      <c r="A246" s="40">
        <v>45850</v>
      </c>
      <c r="B246" s="11" t="s">
        <v>474</v>
      </c>
      <c r="C246" s="11" t="s">
        <v>12</v>
      </c>
      <c r="D246" s="11" t="s">
        <v>1536</v>
      </c>
      <c r="E246" s="11" t="s">
        <v>2864</v>
      </c>
      <c r="F246" s="11" t="s">
        <v>574</v>
      </c>
      <c r="G246" s="11" t="s">
        <v>571</v>
      </c>
      <c r="H246" s="11" t="s">
        <v>2865</v>
      </c>
      <c r="I246" s="11" t="s">
        <v>2677</v>
      </c>
      <c r="J246" s="11" t="s">
        <v>147</v>
      </c>
      <c r="K246" s="11" t="s">
        <v>2866</v>
      </c>
      <c r="L246" s="11" t="s">
        <v>57</v>
      </c>
      <c r="M246" s="11" t="s">
        <v>982</v>
      </c>
      <c r="N246" s="11"/>
      <c r="O246" s="11" t="s">
        <v>2867</v>
      </c>
      <c r="P246" s="11" t="s">
        <v>2868</v>
      </c>
      <c r="Q246" s="7"/>
      <c r="R246" s="2" t="str">
        <f t="shared" si="83"/>
        <v>Unique Record</v>
      </c>
      <c r="S246" s="2" t="str">
        <f t="shared" si="84"/>
        <v/>
      </c>
      <c r="T246" s="2" t="str">
        <f t="shared" si="85"/>
        <v/>
      </c>
      <c r="U246" s="2" t="str">
        <f t="shared" si="86"/>
        <v/>
      </c>
      <c r="V246" s="2" t="str">
        <f t="shared" si="87"/>
        <v/>
      </c>
      <c r="W246" s="2" t="str">
        <f t="shared" si="82"/>
        <v/>
      </c>
      <c r="X246" s="2" t="str" cm="1">
        <f t="array" ref="X246">IF((SUMPRODUCT(--ISNUMBER(SEARCH({"!","@","#","$","%","^","&amp;","~*","(",")","_","+","=","{","}","[","]","|","\",":",";","'","""","&lt;","&gt;",",",".","~?","/","~~","`"}, I246)))&gt;0)=TRUE,"Special Characters Found in City","")</f>
        <v/>
      </c>
      <c r="Y246" s="2" t="str" cm="1">
        <f t="array" ref="Y246">IF((SUMPRODUCT(--ISNUMBER(SEARCH({"!","@","#","$","%","^","~*","(",")","_","+","=","{","}","[","]","|","\",":",";","'","""","&lt;","&gt;","~?","/","~~","`"},F246)))&gt;0)=TRUE,"Special Characters Found in Account field","")</f>
        <v/>
      </c>
      <c r="Z246" s="2" t="str" cm="1">
        <f t="array" ref="Z246">IF(SUM(--ISNUMBER(SEARCH({1,2,3,4,5,6,7,8,9,0},MID(H246,(SEARCH(" E ",H246)-1),1))))+SUM(--ISNUMBER(SEARCH({1,2,3,4,5,6,7,8,9,0},MID(H246,(SEARCH(" E ",H246)+3),1))))=2,"",IF(SUM(--ISNUMBER(SEARCH({"Parte E","Apoquindo N"},H246)))&gt;0,"",IF(OR(RIGHT(H246,3)=" NE",RIGHT(H246,3)=" NW",RIGHT(H246,3)=" SW",RIGHT(H246,3)=" SE",RIGHT(H246,2)=" N",RIGHT(H246,2)=" E",RIGHT(H246,2)=" W",RIGHT(H246,2)=" S",LEFT(H246,3)="NE ",LEFT(H246,3)="NW ",LEFT(H246,3)="SW ",LEFT(H246,3)="SE ",LEFT(H246,2)="N ",LEFT(H246,2)="E ",LEFT(H246,2)="W ",LEFT(H246,2)="S "),"Directional Check",IF(SUM(--ISNUMBER(SEARCH({" N "," E "," W "," S "," NE "," NW "," SW "," SE ","N.E","N.W","S.W","S.E","E.","N.","S.","W."},H246)))&gt;0,"Directional Check",IF(SUM(--ISNUMBER(SEARCH({1,2,3,4,5,6,7,8,9,0},MID(H246,(SEARCH("nd ",H246)-1),1))))+SUM(--ISNUMBER(SEARCH({1,2,3,4,5,6,7,8,9,0},MID(H246,(SEARCH("rd ",H246)-1),1)))+SUM(--ISNUMBER(SEARCH({1,2,3,4,5,6,7,8,9,0},MID(H246,(SEARCH("st ",H246)-1),1))))+SUM(--ISNUMBER(SEARCH({1,2,3,4,5,6,7,8,9,0},MID(H246,(SEARCH("th ",H246)-1),1)))))&gt;0,"","")))))</f>
        <v/>
      </c>
      <c r="AA246" s="2" t="str">
        <f>IF(IF(L246="US",IFERROR(VLOOKUP(J246,Country_Codes!$B:$B,1,0)=J246,"US State Code Error"),IF(L246="CA",IFERROR(VLOOKUP(J246,Country_Codes!$E:$E,1,0)=J246,"Canada State Code Error"),IF(L246="BR",IFERROR(VLOOKUP(J246,Country_Codes!$H:$H,1,0)=J246,"Brazil State Code Error"),IF(L246="AU",IFERROR(VLOOKUP(J246,Country_Codes!$K:$K,1,0)=J246,"Australia State Code Error"),""))))=TRUE,"",IF(L246="US",IFERROR(VLOOKUP(J246,Country_Codes!$B:$B,1,0)=J246,"US State Code Error"),IF(L246="CA",IFERROR(VLOOKUP(J246,Country_Codes!$E:$E,1,0)=J246,"Canada State Code Error"),IF(L246="BR",IFERROR(VLOOKUP(J246,Country_Codes!$H:$H,1,0)=J246,"Brazil State Code Error"),IF(L246="AU",IFERROR(VLOOKUP(J246,Country_Codes!$K:$K,1,0)=J246,"Australia State Code Error"),"")))))</f>
        <v/>
      </c>
      <c r="AB246" s="2" t="str">
        <f t="shared" si="88"/>
        <v/>
      </c>
      <c r="AC246" s="2" t="str" cm="1">
        <f t="array" ref="AC246">IFERROR(_xlfn.IFS(IF(AND(LEN(I246)=0,ISBLANK(I246)=FALSE),"",ISNUMBER(SEARCH(I246,H246))),"City/Postal Code/Country Found in Address",IF(AND(LEN(K246)=0,ISBLANK(K246)=FALSE),"",ISNUMBER(SEARCH(K246,H246))),"City/Postal Code/Country Found in Address",IF(AND(LEN(L246)=0,ISBLANK(L246)=FALSE),"",ISNUMBER(SEARCH(", "&amp;L246,H246))),"City/Postal Code/Country Found in Address",IF(AND(LEN(J246)=0,ISBLANK(J246)=FALSE),"",ISNUMBER(SEARCH(", "&amp;J246,H246))),"City/Postal Code/Country Found in Address",IF(AND(LEN(L246)=0,ISBLANK(L246)=FALSE),"",ISNUMBER(SEARCH(","&amp;L246,H246))),"City/Postal Code/Country Found in Address",IF(AND(LEN(J246)=0,ISBLANK(J246)=FALSE),"",ISNUMBER(SEARCH(","&amp;J246,H246))),"City/Postal Code/Country Found in Address"),"")</f>
        <v/>
      </c>
      <c r="AD246" s="2" t="str">
        <f t="shared" si="89"/>
        <v/>
      </c>
      <c r="AE246" s="2" t="str" cm="1">
        <f t="array" ref="AE246">IFERROR(IF(VLOOKUP(LEFT(M246,MIN(SEARCH({1,2,3,4,5,6,7,8,9,0},M246&amp;{1,2,3,4,5,6,7,8,9,0}))-1),Country_Codes!$N:$N,1,0)&gt;0,"PO Number may be incorrect",""),"")</f>
        <v/>
      </c>
      <c r="AF246" s="2" t="str">
        <f t="shared" si="90"/>
        <v/>
      </c>
      <c r="AG246" s="2" t="str">
        <f t="shared" si="91"/>
        <v/>
      </c>
      <c r="AH246" s="2" t="str">
        <f t="shared" si="92"/>
        <v/>
      </c>
      <c r="AI246" s="2" t="str" cm="1">
        <f t="array" ref="AI246">IF(G246="","",_xlfn.IFNA(_xlfn.IFS(L246=VLOOKUP(L246,Country_Codes!$M:$M,1,0)=TRUE,""),"Please check the country code"))</f>
        <v/>
      </c>
      <c r="AJ246" s="2" t="str">
        <f t="shared" si="93"/>
        <v/>
      </c>
      <c r="AK246" s="2"/>
      <c r="AM246" s="39">
        <f t="shared" si="94"/>
        <v>0</v>
      </c>
      <c r="AN246" s="39">
        <f t="shared" si="95"/>
        <v>0</v>
      </c>
      <c r="AO246" s="39">
        <f t="shared" si="96"/>
        <v>0</v>
      </c>
      <c r="AP246" s="39">
        <f t="shared" si="97"/>
        <v>0</v>
      </c>
      <c r="AQ246" s="39">
        <f t="shared" si="98"/>
        <v>0</v>
      </c>
      <c r="AV246" s="41">
        <v>45734</v>
      </c>
    </row>
    <row r="247" spans="1:48" ht="15.75" x14ac:dyDescent="0.25">
      <c r="A247" s="40">
        <v>45619</v>
      </c>
      <c r="B247" s="11" t="s">
        <v>475</v>
      </c>
      <c r="C247" s="11" t="s">
        <v>11</v>
      </c>
      <c r="D247" s="11" t="s">
        <v>820</v>
      </c>
      <c r="E247" s="11" t="s">
        <v>2869</v>
      </c>
      <c r="F247" s="11" t="s">
        <v>581</v>
      </c>
      <c r="G247" s="11" t="s">
        <v>497</v>
      </c>
      <c r="H247" s="11" t="s">
        <v>2870</v>
      </c>
      <c r="I247" s="11" t="s">
        <v>2871</v>
      </c>
      <c r="J247" s="11" t="s">
        <v>147</v>
      </c>
      <c r="K247" s="11" t="s">
        <v>2872</v>
      </c>
      <c r="L247" s="11" t="s">
        <v>57</v>
      </c>
      <c r="M247" s="11" t="s">
        <v>2873</v>
      </c>
      <c r="N247" s="11"/>
      <c r="O247" s="11" t="s">
        <v>2874</v>
      </c>
      <c r="P247" s="11" t="s">
        <v>2875</v>
      </c>
      <c r="Q247" s="7"/>
      <c r="R247" s="2" t="str">
        <f t="shared" si="83"/>
        <v>Unique Record</v>
      </c>
      <c r="S247" s="2" t="str">
        <f t="shared" si="84"/>
        <v/>
      </c>
      <c r="T247" s="2" t="str">
        <f t="shared" si="85"/>
        <v/>
      </c>
      <c r="U247" s="2" t="str">
        <f t="shared" si="86"/>
        <v/>
      </c>
      <c r="V247" s="2" t="str">
        <f t="shared" si="87"/>
        <v/>
      </c>
      <c r="W247" s="2" t="str">
        <f t="shared" si="82"/>
        <v/>
      </c>
      <c r="X247" s="2" t="str" cm="1">
        <f t="array" ref="X247">IF((SUMPRODUCT(--ISNUMBER(SEARCH({"!","@","#","$","%","^","&amp;","~*","(",")","_","+","=","{","}","[","]","|","\",":",";","'","""","&lt;","&gt;",",",".","~?","/","~~","`"}, I247)))&gt;0)=TRUE,"Special Characters Found in City","")</f>
        <v/>
      </c>
      <c r="Y247" s="2" t="str" cm="1">
        <f t="array" ref="Y247">IF((SUMPRODUCT(--ISNUMBER(SEARCH({"!","@","#","$","%","^","~*","(",")","_","+","=","{","}","[","]","|","\",":",";","'","""","&lt;","&gt;","~?","/","~~","`"},F247)))&gt;0)=TRUE,"Special Characters Found in Account field","")</f>
        <v/>
      </c>
      <c r="Z247" s="2" t="str" cm="1">
        <f t="array" ref="Z247">IF(SUM(--ISNUMBER(SEARCH({1,2,3,4,5,6,7,8,9,0},MID(H247,(SEARCH(" E ",H247)-1),1))))+SUM(--ISNUMBER(SEARCH({1,2,3,4,5,6,7,8,9,0},MID(H247,(SEARCH(" E ",H247)+3),1))))=2,"",IF(SUM(--ISNUMBER(SEARCH({"Parte E","Apoquindo N"},H247)))&gt;0,"",IF(OR(RIGHT(H247,3)=" NE",RIGHT(H247,3)=" NW",RIGHT(H247,3)=" SW",RIGHT(H247,3)=" SE",RIGHT(H247,2)=" N",RIGHT(H247,2)=" E",RIGHT(H247,2)=" W",RIGHT(H247,2)=" S",LEFT(H247,3)="NE ",LEFT(H247,3)="NW ",LEFT(H247,3)="SW ",LEFT(H247,3)="SE ",LEFT(H247,2)="N ",LEFT(H247,2)="E ",LEFT(H247,2)="W ",LEFT(H247,2)="S "),"Directional Check",IF(SUM(--ISNUMBER(SEARCH({" N "," E "," W "," S "," NE "," NW "," SW "," SE ","N.E","N.W","S.W","S.E","E.","N.","S.","W."},H247)))&gt;0,"Directional Check",IF(SUM(--ISNUMBER(SEARCH({1,2,3,4,5,6,7,8,9,0},MID(H247,(SEARCH("nd ",H247)-1),1))))+SUM(--ISNUMBER(SEARCH({1,2,3,4,5,6,7,8,9,0},MID(H247,(SEARCH("rd ",H247)-1),1)))+SUM(--ISNUMBER(SEARCH({1,2,3,4,5,6,7,8,9,0},MID(H247,(SEARCH("st ",H247)-1),1))))+SUM(--ISNUMBER(SEARCH({1,2,3,4,5,6,7,8,9,0},MID(H247,(SEARCH("th ",H247)-1),1)))))&gt;0,"","")))))</f>
        <v/>
      </c>
      <c r="AA247" s="2" t="str">
        <f>IF(IF(L247="US",IFERROR(VLOOKUP(J247,Country_Codes!$B:$B,1,0)=J247,"US State Code Error"),IF(L247="CA",IFERROR(VLOOKUP(J247,Country_Codes!$E:$E,1,0)=J247,"Canada State Code Error"),IF(L247="BR",IFERROR(VLOOKUP(J247,Country_Codes!$H:$H,1,0)=J247,"Brazil State Code Error"),IF(L247="AU",IFERROR(VLOOKUP(J247,Country_Codes!$K:$K,1,0)=J247,"Australia State Code Error"),""))))=TRUE,"",IF(L247="US",IFERROR(VLOOKUP(J247,Country_Codes!$B:$B,1,0)=J247,"US State Code Error"),IF(L247="CA",IFERROR(VLOOKUP(J247,Country_Codes!$E:$E,1,0)=J247,"Canada State Code Error"),IF(L247="BR",IFERROR(VLOOKUP(J247,Country_Codes!$H:$H,1,0)=J247,"Brazil State Code Error"),IF(L247="AU",IFERROR(VLOOKUP(J247,Country_Codes!$K:$K,1,0)=J247,"Australia State Code Error"),"")))))</f>
        <v/>
      </c>
      <c r="AB247" s="2" t="str">
        <f t="shared" si="88"/>
        <v/>
      </c>
      <c r="AC247" s="2" t="str" cm="1">
        <f t="array" ref="AC247">IFERROR(_xlfn.IFS(IF(AND(LEN(I247)=0,ISBLANK(I247)=FALSE),"",ISNUMBER(SEARCH(I247,H247))),"City/Postal Code/Country Found in Address",IF(AND(LEN(K247)=0,ISBLANK(K247)=FALSE),"",ISNUMBER(SEARCH(K247,H247))),"City/Postal Code/Country Found in Address",IF(AND(LEN(L247)=0,ISBLANK(L247)=FALSE),"",ISNUMBER(SEARCH(", "&amp;L247,H247))),"City/Postal Code/Country Found in Address",IF(AND(LEN(J247)=0,ISBLANK(J247)=FALSE),"",ISNUMBER(SEARCH(", "&amp;J247,H247))),"City/Postal Code/Country Found in Address",IF(AND(LEN(L247)=0,ISBLANK(L247)=FALSE),"",ISNUMBER(SEARCH(","&amp;L247,H247))),"City/Postal Code/Country Found in Address",IF(AND(LEN(J247)=0,ISBLANK(J247)=FALSE),"",ISNUMBER(SEARCH(","&amp;J247,H247))),"City/Postal Code/Country Found in Address"),"")</f>
        <v/>
      </c>
      <c r="AD247" s="2" t="str">
        <f t="shared" si="89"/>
        <v/>
      </c>
      <c r="AE247" s="2" t="str" cm="1">
        <f t="array" ref="AE247">IFERROR(IF(VLOOKUP(LEFT(M247,MIN(SEARCH({1,2,3,4,5,6,7,8,9,0},M247&amp;{1,2,3,4,5,6,7,8,9,0}))-1),Country_Codes!$N:$N,1,0)&gt;0,"PO Number may be incorrect",""),"")</f>
        <v/>
      </c>
      <c r="AF247" s="2" t="str">
        <f t="shared" si="90"/>
        <v/>
      </c>
      <c r="AG247" s="2" t="str">
        <f t="shared" si="91"/>
        <v/>
      </c>
      <c r="AH247" s="2" t="str">
        <f t="shared" si="92"/>
        <v/>
      </c>
      <c r="AI247" s="2" t="str" cm="1">
        <f t="array" ref="AI247">IF(G247="","",_xlfn.IFNA(_xlfn.IFS(L247=VLOOKUP(L247,Country_Codes!$M:$M,1,0)=TRUE,""),"Please check the country code"))</f>
        <v/>
      </c>
      <c r="AJ247" s="2" t="str">
        <f t="shared" si="93"/>
        <v/>
      </c>
      <c r="AK247" s="2"/>
      <c r="AM247" s="39">
        <f t="shared" si="94"/>
        <v>0</v>
      </c>
      <c r="AN247" s="39">
        <f t="shared" si="95"/>
        <v>0</v>
      </c>
      <c r="AO247" s="39">
        <f t="shared" si="96"/>
        <v>0</v>
      </c>
      <c r="AP247" s="39">
        <f t="shared" si="97"/>
        <v>0</v>
      </c>
      <c r="AQ247" s="39">
        <f t="shared" si="98"/>
        <v>0</v>
      </c>
      <c r="AV247" s="41">
        <v>45735</v>
      </c>
    </row>
    <row r="248" spans="1:48" ht="15.75" x14ac:dyDescent="0.25">
      <c r="A248" s="40">
        <v>45491</v>
      </c>
      <c r="B248" s="11" t="s">
        <v>474</v>
      </c>
      <c r="C248" s="11" t="s">
        <v>12</v>
      </c>
      <c r="D248" s="11" t="s">
        <v>2876</v>
      </c>
      <c r="E248" s="11" t="s">
        <v>2877</v>
      </c>
      <c r="F248" s="11" t="s">
        <v>531</v>
      </c>
      <c r="G248" s="11" t="s">
        <v>495</v>
      </c>
      <c r="H248" s="11" t="s">
        <v>2878</v>
      </c>
      <c r="I248" s="11" t="s">
        <v>2879</v>
      </c>
      <c r="J248" s="11" t="s">
        <v>147</v>
      </c>
      <c r="K248" s="11" t="s">
        <v>2880</v>
      </c>
      <c r="L248" s="11" t="s">
        <v>57</v>
      </c>
      <c r="M248" s="11" t="s">
        <v>805</v>
      </c>
      <c r="N248" s="11"/>
      <c r="O248" s="11" t="s">
        <v>2881</v>
      </c>
      <c r="P248" s="11" t="s">
        <v>2882</v>
      </c>
      <c r="Q248" s="7"/>
      <c r="R248" s="2" t="str">
        <f t="shared" si="83"/>
        <v>Unique Record</v>
      </c>
      <c r="S248" s="2" t="str">
        <f t="shared" si="84"/>
        <v/>
      </c>
      <c r="T248" s="2" t="str">
        <f t="shared" si="85"/>
        <v/>
      </c>
      <c r="U248" s="2" t="str">
        <f t="shared" si="86"/>
        <v/>
      </c>
      <c r="V248" s="2" t="str">
        <f t="shared" si="87"/>
        <v/>
      </c>
      <c r="W248" s="2" t="str">
        <f t="shared" si="82"/>
        <v/>
      </c>
      <c r="X248" s="2" t="str" cm="1">
        <f t="array" ref="X248">IF((SUMPRODUCT(--ISNUMBER(SEARCH({"!","@","#","$","%","^","&amp;","~*","(",")","_","+","=","{","}","[","]","|","\",":",";","'","""","&lt;","&gt;",",",".","~?","/","~~","`"}, I248)))&gt;0)=TRUE,"Special Characters Found in City","")</f>
        <v/>
      </c>
      <c r="Y248" s="2" t="str" cm="1">
        <f t="array" ref="Y248">IF((SUMPRODUCT(--ISNUMBER(SEARCH({"!","@","#","$","%","^","~*","(",")","_","+","=","{","}","[","]","|","\",":",";","'","""","&lt;","&gt;","~?","/","~~","`"},F248)))&gt;0)=TRUE,"Special Characters Found in Account field","")</f>
        <v/>
      </c>
      <c r="Z248" s="2" t="str" cm="1">
        <f t="array" ref="Z248">IF(SUM(--ISNUMBER(SEARCH({1,2,3,4,5,6,7,8,9,0},MID(H248,(SEARCH(" E ",H248)-1),1))))+SUM(--ISNUMBER(SEARCH({1,2,3,4,5,6,7,8,9,0},MID(H248,(SEARCH(" E ",H248)+3),1))))=2,"",IF(SUM(--ISNUMBER(SEARCH({"Parte E","Apoquindo N"},H248)))&gt;0,"",IF(OR(RIGHT(H248,3)=" NE",RIGHT(H248,3)=" NW",RIGHT(H248,3)=" SW",RIGHT(H248,3)=" SE",RIGHT(H248,2)=" N",RIGHT(H248,2)=" E",RIGHT(H248,2)=" W",RIGHT(H248,2)=" S",LEFT(H248,3)="NE ",LEFT(H248,3)="NW ",LEFT(H248,3)="SW ",LEFT(H248,3)="SE ",LEFT(H248,2)="N ",LEFT(H248,2)="E ",LEFT(H248,2)="W ",LEFT(H248,2)="S "),"Directional Check",IF(SUM(--ISNUMBER(SEARCH({" N "," E "," W "," S "," NE "," NW "," SW "," SE ","N.E","N.W","S.W","S.E","E.","N.","S.","W."},H248)))&gt;0,"Directional Check",IF(SUM(--ISNUMBER(SEARCH({1,2,3,4,5,6,7,8,9,0},MID(H248,(SEARCH("nd ",H248)-1),1))))+SUM(--ISNUMBER(SEARCH({1,2,3,4,5,6,7,8,9,0},MID(H248,(SEARCH("rd ",H248)-1),1)))+SUM(--ISNUMBER(SEARCH({1,2,3,4,5,6,7,8,9,0},MID(H248,(SEARCH("st ",H248)-1),1))))+SUM(--ISNUMBER(SEARCH({1,2,3,4,5,6,7,8,9,0},MID(H248,(SEARCH("th ",H248)-1),1)))))&gt;0,"","")))))</f>
        <v/>
      </c>
      <c r="AA248" s="2" t="str">
        <f>IF(IF(L248="US",IFERROR(VLOOKUP(J248,Country_Codes!$B:$B,1,0)=J248,"US State Code Error"),IF(L248="CA",IFERROR(VLOOKUP(J248,Country_Codes!$E:$E,1,0)=J248,"Canada State Code Error"),IF(L248="BR",IFERROR(VLOOKUP(J248,Country_Codes!$H:$H,1,0)=J248,"Brazil State Code Error"),IF(L248="AU",IFERROR(VLOOKUP(J248,Country_Codes!$K:$K,1,0)=J248,"Australia State Code Error"),""))))=TRUE,"",IF(L248="US",IFERROR(VLOOKUP(J248,Country_Codes!$B:$B,1,0)=J248,"US State Code Error"),IF(L248="CA",IFERROR(VLOOKUP(J248,Country_Codes!$E:$E,1,0)=J248,"Canada State Code Error"),IF(L248="BR",IFERROR(VLOOKUP(J248,Country_Codes!$H:$H,1,0)=J248,"Brazil State Code Error"),IF(L248="AU",IFERROR(VLOOKUP(J248,Country_Codes!$K:$K,1,0)=J248,"Australia State Code Error"),"")))))</f>
        <v/>
      </c>
      <c r="AB248" s="2" t="str">
        <f t="shared" si="88"/>
        <v/>
      </c>
      <c r="AC248" s="2" t="str" cm="1">
        <f t="array" ref="AC248">IFERROR(_xlfn.IFS(IF(AND(LEN(I248)=0,ISBLANK(I248)=FALSE),"",ISNUMBER(SEARCH(I248,H248))),"City/Postal Code/Country Found in Address",IF(AND(LEN(K248)=0,ISBLANK(K248)=FALSE),"",ISNUMBER(SEARCH(K248,H248))),"City/Postal Code/Country Found in Address",IF(AND(LEN(L248)=0,ISBLANK(L248)=FALSE),"",ISNUMBER(SEARCH(", "&amp;L248,H248))),"City/Postal Code/Country Found in Address",IF(AND(LEN(J248)=0,ISBLANK(J248)=FALSE),"",ISNUMBER(SEARCH(", "&amp;J248,H248))),"City/Postal Code/Country Found in Address",IF(AND(LEN(L248)=0,ISBLANK(L248)=FALSE),"",ISNUMBER(SEARCH(","&amp;L248,H248))),"City/Postal Code/Country Found in Address",IF(AND(LEN(J248)=0,ISBLANK(J248)=FALSE),"",ISNUMBER(SEARCH(","&amp;J248,H248))),"City/Postal Code/Country Found in Address"),"")</f>
        <v/>
      </c>
      <c r="AD248" s="2" t="str">
        <f t="shared" si="89"/>
        <v/>
      </c>
      <c r="AE248" s="2" t="str" cm="1">
        <f t="array" ref="AE248">IFERROR(IF(VLOOKUP(LEFT(M248,MIN(SEARCH({1,2,3,4,5,6,7,8,9,0},M248&amp;{1,2,3,4,5,6,7,8,9,0}))-1),Country_Codes!$N:$N,1,0)&gt;0,"PO Number may be incorrect",""),"")</f>
        <v/>
      </c>
      <c r="AF248" s="2" t="str">
        <f t="shared" si="90"/>
        <v/>
      </c>
      <c r="AG248" s="2" t="str">
        <f t="shared" si="91"/>
        <v/>
      </c>
      <c r="AH248" s="2" t="str">
        <f t="shared" si="92"/>
        <v/>
      </c>
      <c r="AI248" s="2" t="str" cm="1">
        <f t="array" ref="AI248">IF(G248="","",_xlfn.IFNA(_xlfn.IFS(L248=VLOOKUP(L248,Country_Codes!$M:$M,1,0)=TRUE,""),"Please check the country code"))</f>
        <v/>
      </c>
      <c r="AJ248" s="2" t="str">
        <f t="shared" si="93"/>
        <v/>
      </c>
      <c r="AK248" s="2"/>
      <c r="AM248" s="39">
        <f t="shared" si="94"/>
        <v>0</v>
      </c>
      <c r="AN248" s="39">
        <f t="shared" si="95"/>
        <v>0</v>
      </c>
      <c r="AO248" s="39">
        <f t="shared" si="96"/>
        <v>0</v>
      </c>
      <c r="AP248" s="39">
        <f t="shared" si="97"/>
        <v>0</v>
      </c>
      <c r="AQ248" s="39">
        <f t="shared" si="98"/>
        <v>0</v>
      </c>
      <c r="AV248" s="41">
        <v>45737</v>
      </c>
    </row>
    <row r="249" spans="1:48" ht="15.75" x14ac:dyDescent="0.25">
      <c r="A249" s="40">
        <v>45537</v>
      </c>
      <c r="B249" s="11" t="s">
        <v>475</v>
      </c>
      <c r="C249" s="11" t="s">
        <v>11</v>
      </c>
      <c r="D249" s="11" t="s">
        <v>1279</v>
      </c>
      <c r="E249" s="11" t="s">
        <v>2883</v>
      </c>
      <c r="F249" s="11" t="s">
        <v>594</v>
      </c>
      <c r="G249" s="11" t="s">
        <v>495</v>
      </c>
      <c r="H249" s="11" t="s">
        <v>2884</v>
      </c>
      <c r="I249" s="11" t="s">
        <v>2885</v>
      </c>
      <c r="J249" s="11"/>
      <c r="K249" s="11" t="s">
        <v>2886</v>
      </c>
      <c r="L249" s="11" t="s">
        <v>46</v>
      </c>
      <c r="M249" s="11" t="s">
        <v>1095</v>
      </c>
      <c r="N249" s="11"/>
      <c r="O249" s="11" t="s">
        <v>1203</v>
      </c>
      <c r="P249" s="11" t="s">
        <v>2887</v>
      </c>
      <c r="Q249" s="7"/>
      <c r="R249" s="2" t="str">
        <f t="shared" si="83"/>
        <v/>
      </c>
      <c r="S249" s="2" t="str">
        <f t="shared" si="84"/>
        <v/>
      </c>
      <c r="T249" s="2" t="str">
        <f t="shared" si="85"/>
        <v/>
      </c>
      <c r="U249" s="2" t="str">
        <f t="shared" si="86"/>
        <v/>
      </c>
      <c r="V249" s="2" t="str">
        <f t="shared" si="87"/>
        <v/>
      </c>
      <c r="W249" s="2" t="str">
        <f t="shared" si="82"/>
        <v/>
      </c>
      <c r="X249" s="2" t="str" cm="1">
        <f t="array" ref="X249">IF((SUMPRODUCT(--ISNUMBER(SEARCH({"!","@","#","$","%","^","&amp;","~*","(",")","_","+","=","{","}","[","]","|","\",":",";","'","""","&lt;","&gt;",",",".","~?","/","~~","`"}, I249)))&gt;0)=TRUE,"Special Characters Found in City","")</f>
        <v/>
      </c>
      <c r="Y249" s="2" t="str" cm="1">
        <f t="array" ref="Y249">IF((SUMPRODUCT(--ISNUMBER(SEARCH({"!","@","#","$","%","^","~*","(",")","_","+","=","{","}","[","]","|","\",":",";","'","""","&lt;","&gt;","~?","/","~~","`"},F249)))&gt;0)=TRUE,"Special Characters Found in Account field","")</f>
        <v/>
      </c>
      <c r="Z249" s="2" t="str" cm="1">
        <f t="array" ref="Z249">IF(SUM(--ISNUMBER(SEARCH({1,2,3,4,5,6,7,8,9,0},MID(H249,(SEARCH(" E ",H249)-1),1))))+SUM(--ISNUMBER(SEARCH({1,2,3,4,5,6,7,8,9,0},MID(H249,(SEARCH(" E ",H249)+3),1))))=2,"",IF(SUM(--ISNUMBER(SEARCH({"Parte E","Apoquindo N"},H249)))&gt;0,"",IF(OR(RIGHT(H249,3)=" NE",RIGHT(H249,3)=" NW",RIGHT(H249,3)=" SW",RIGHT(H249,3)=" SE",RIGHT(H249,2)=" N",RIGHT(H249,2)=" E",RIGHT(H249,2)=" W",RIGHT(H249,2)=" S",LEFT(H249,3)="NE ",LEFT(H249,3)="NW ",LEFT(H249,3)="SW ",LEFT(H249,3)="SE ",LEFT(H249,2)="N ",LEFT(H249,2)="E ",LEFT(H249,2)="W ",LEFT(H249,2)="S "),"Directional Check",IF(SUM(--ISNUMBER(SEARCH({" N "," E "," W "," S "," NE "," NW "," SW "," SE ","N.E","N.W","S.W","S.E","E.","N.","S.","W."},H249)))&gt;0,"Directional Check",IF(SUM(--ISNUMBER(SEARCH({1,2,3,4,5,6,7,8,9,0},MID(H249,(SEARCH("nd ",H249)-1),1))))+SUM(--ISNUMBER(SEARCH({1,2,3,4,5,6,7,8,9,0},MID(H249,(SEARCH("rd ",H249)-1),1)))+SUM(--ISNUMBER(SEARCH({1,2,3,4,5,6,7,8,9,0},MID(H249,(SEARCH("st ",H249)-1),1))))+SUM(--ISNUMBER(SEARCH({1,2,3,4,5,6,7,8,9,0},MID(H249,(SEARCH("th ",H249)-1),1)))))&gt;0,"","")))))</f>
        <v/>
      </c>
      <c r="AA249" s="2" t="str">
        <f>IF(IF(L249="US",IFERROR(VLOOKUP(J249,Country_Codes!$B:$B,1,0)=J249,"US State Code Error"),IF(L249="CA",IFERROR(VLOOKUP(J249,Country_Codes!$E:$E,1,0)=J249,"Canada State Code Error"),IF(L249="BR",IFERROR(VLOOKUP(J249,Country_Codes!$H:$H,1,0)=J249,"Brazil State Code Error"),IF(L249="AU",IFERROR(VLOOKUP(J249,Country_Codes!$K:$K,1,0)=J249,"Australia State Code Error"),""))))=TRUE,"",IF(L249="US",IFERROR(VLOOKUP(J249,Country_Codes!$B:$B,1,0)=J249,"US State Code Error"),IF(L249="CA",IFERROR(VLOOKUP(J249,Country_Codes!$E:$E,1,0)=J249,"Canada State Code Error"),IF(L249="BR",IFERROR(VLOOKUP(J249,Country_Codes!$H:$H,1,0)=J249,"Brazil State Code Error"),IF(L249="AU",IFERROR(VLOOKUP(J249,Country_Codes!$K:$K,1,0)=J249,"Australia State Code Error"),"")))))</f>
        <v/>
      </c>
      <c r="AB249" s="2" t="str">
        <f t="shared" si="88"/>
        <v/>
      </c>
      <c r="AC249" s="2" t="str" cm="1">
        <f t="array" ref="AC249">IFERROR(_xlfn.IFS(IF(AND(LEN(I249)=0,ISBLANK(I249)=FALSE),"",ISNUMBER(SEARCH(I249,H249))),"City/Postal Code/Country Found in Address",IF(AND(LEN(K249)=0,ISBLANK(K249)=FALSE),"",ISNUMBER(SEARCH(K249,H249))),"City/Postal Code/Country Found in Address",IF(AND(LEN(L249)=0,ISBLANK(L249)=FALSE),"",ISNUMBER(SEARCH(", "&amp;L249,H249))),"City/Postal Code/Country Found in Address",IF(AND(LEN(J249)=0,ISBLANK(J249)=FALSE),"",ISNUMBER(SEARCH(", "&amp;J249,H249))),"City/Postal Code/Country Found in Address",IF(AND(LEN(L249)=0,ISBLANK(L249)=FALSE),"",ISNUMBER(SEARCH(","&amp;L249,H249))),"City/Postal Code/Country Found in Address",IF(AND(LEN(J249)=0,ISBLANK(J249)=FALSE),"",ISNUMBER(SEARCH(","&amp;J249,H249))),"City/Postal Code/Country Found in Address"),"")</f>
        <v/>
      </c>
      <c r="AD249" s="2" t="str">
        <f t="shared" si="89"/>
        <v/>
      </c>
      <c r="AE249" s="2" t="str" cm="1">
        <f t="array" ref="AE249">IFERROR(IF(VLOOKUP(LEFT(M249,MIN(SEARCH({1,2,3,4,5,6,7,8,9,0},M249&amp;{1,2,3,4,5,6,7,8,9,0}))-1),Country_Codes!$N:$N,1,0)&gt;0,"PO Number may be incorrect",""),"")</f>
        <v/>
      </c>
      <c r="AF249" s="2" t="str">
        <f t="shared" si="90"/>
        <v/>
      </c>
      <c r="AG249" s="2" t="str">
        <f t="shared" si="91"/>
        <v/>
      </c>
      <c r="AH249" s="2" t="str">
        <f t="shared" si="92"/>
        <v/>
      </c>
      <c r="AI249" s="2" t="str" cm="1">
        <f t="array" ref="AI249">IF(G249="","",_xlfn.IFNA(_xlfn.IFS(L249=VLOOKUP(L249,Country_Codes!$M:$M,1,0)=TRUE,""),"Please check the country code"))</f>
        <v/>
      </c>
      <c r="AJ249" s="2" t="str">
        <f t="shared" si="93"/>
        <v/>
      </c>
      <c r="AK249" s="2"/>
      <c r="AM249" s="39">
        <f t="shared" si="94"/>
        <v>0</v>
      </c>
      <c r="AN249" s="39">
        <f t="shared" si="95"/>
        <v>0</v>
      </c>
      <c r="AO249" s="39">
        <f t="shared" si="96"/>
        <v>0</v>
      </c>
      <c r="AP249" s="39">
        <f t="shared" si="97"/>
        <v>0</v>
      </c>
      <c r="AQ249" s="39">
        <f t="shared" si="98"/>
        <v>0</v>
      </c>
      <c r="AV249" s="41">
        <v>45738</v>
      </c>
    </row>
    <row r="250" spans="1:48" ht="15.75" x14ac:dyDescent="0.25">
      <c r="A250" s="40">
        <v>45556</v>
      </c>
      <c r="B250" s="11" t="s">
        <v>473</v>
      </c>
      <c r="C250" s="11" t="s">
        <v>9</v>
      </c>
      <c r="D250" s="11" t="s">
        <v>2888</v>
      </c>
      <c r="E250" s="11" t="s">
        <v>2889</v>
      </c>
      <c r="F250" s="11" t="s">
        <v>601</v>
      </c>
      <c r="G250" s="11" t="s">
        <v>494</v>
      </c>
      <c r="H250" s="11" t="s">
        <v>2890</v>
      </c>
      <c r="I250" s="11" t="s">
        <v>2891</v>
      </c>
      <c r="J250" s="11"/>
      <c r="K250" s="11" t="s">
        <v>2892</v>
      </c>
      <c r="L250" s="11" t="s">
        <v>46</v>
      </c>
      <c r="M250" s="11" t="s">
        <v>779</v>
      </c>
      <c r="N250" s="11"/>
      <c r="O250" s="11" t="s">
        <v>2893</v>
      </c>
      <c r="P250" s="11" t="s">
        <v>2894</v>
      </c>
      <c r="Q250" s="7"/>
      <c r="R250" s="2" t="str">
        <f t="shared" si="83"/>
        <v>Unique Record</v>
      </c>
      <c r="S250" s="2" t="str">
        <f t="shared" si="84"/>
        <v/>
      </c>
      <c r="T250" s="2" t="str">
        <f t="shared" si="85"/>
        <v/>
      </c>
      <c r="U250" s="2" t="str">
        <f t="shared" si="86"/>
        <v/>
      </c>
      <c r="V250" s="2" t="str">
        <f t="shared" si="87"/>
        <v/>
      </c>
      <c r="W250" s="2" t="str">
        <f t="shared" si="82"/>
        <v/>
      </c>
      <c r="X250" s="2" t="str" cm="1">
        <f t="array" ref="X250">IF((SUMPRODUCT(--ISNUMBER(SEARCH({"!","@","#","$","%","^","&amp;","~*","(",")","_","+","=","{","}","[","]","|","\",":",";","'","""","&lt;","&gt;",",",".","~?","/","~~","`"}, I250)))&gt;0)=TRUE,"Special Characters Found in City","")</f>
        <v/>
      </c>
      <c r="Y250" s="2" t="str" cm="1">
        <f t="array" ref="Y250">IF((SUMPRODUCT(--ISNUMBER(SEARCH({"!","@","#","$","%","^","~*","(",")","_","+","=","{","}","[","]","|","\",":",";","'","""","&lt;","&gt;","~?","/","~~","`"},F250)))&gt;0)=TRUE,"Special Characters Found in Account field","")</f>
        <v/>
      </c>
      <c r="Z250" s="2" t="str" cm="1">
        <f t="array" ref="Z250">IF(SUM(--ISNUMBER(SEARCH({1,2,3,4,5,6,7,8,9,0},MID(H250,(SEARCH(" E ",H250)-1),1))))+SUM(--ISNUMBER(SEARCH({1,2,3,4,5,6,7,8,9,0},MID(H250,(SEARCH(" E ",H250)+3),1))))=2,"",IF(SUM(--ISNUMBER(SEARCH({"Parte E","Apoquindo N"},H250)))&gt;0,"",IF(OR(RIGHT(H250,3)=" NE",RIGHT(H250,3)=" NW",RIGHT(H250,3)=" SW",RIGHT(H250,3)=" SE",RIGHT(H250,2)=" N",RIGHT(H250,2)=" E",RIGHT(H250,2)=" W",RIGHT(H250,2)=" S",LEFT(H250,3)="NE ",LEFT(H250,3)="NW ",LEFT(H250,3)="SW ",LEFT(H250,3)="SE ",LEFT(H250,2)="N ",LEFT(H250,2)="E ",LEFT(H250,2)="W ",LEFT(H250,2)="S "),"Directional Check",IF(SUM(--ISNUMBER(SEARCH({" N "," E "," W "," S "," NE "," NW "," SW "," SE ","N.E","N.W","S.W","S.E","E.","N.","S.","W."},H250)))&gt;0,"Directional Check",IF(SUM(--ISNUMBER(SEARCH({1,2,3,4,5,6,7,8,9,0},MID(H250,(SEARCH("nd ",H250)-1),1))))+SUM(--ISNUMBER(SEARCH({1,2,3,4,5,6,7,8,9,0},MID(H250,(SEARCH("rd ",H250)-1),1)))+SUM(--ISNUMBER(SEARCH({1,2,3,4,5,6,7,8,9,0},MID(H250,(SEARCH("st ",H250)-1),1))))+SUM(--ISNUMBER(SEARCH({1,2,3,4,5,6,7,8,9,0},MID(H250,(SEARCH("th ",H250)-1),1)))))&gt;0,"","")))))</f>
        <v/>
      </c>
      <c r="AA250" s="2" t="str">
        <f>IF(IF(L250="US",IFERROR(VLOOKUP(J250,Country_Codes!$B:$B,1,0)=J250,"US State Code Error"),IF(L250="CA",IFERROR(VLOOKUP(J250,Country_Codes!$E:$E,1,0)=J250,"Canada State Code Error"),IF(L250="BR",IFERROR(VLOOKUP(J250,Country_Codes!$H:$H,1,0)=J250,"Brazil State Code Error"),IF(L250="AU",IFERROR(VLOOKUP(J250,Country_Codes!$K:$K,1,0)=J250,"Australia State Code Error"),""))))=TRUE,"",IF(L250="US",IFERROR(VLOOKUP(J250,Country_Codes!$B:$B,1,0)=J250,"US State Code Error"),IF(L250="CA",IFERROR(VLOOKUP(J250,Country_Codes!$E:$E,1,0)=J250,"Canada State Code Error"),IF(L250="BR",IFERROR(VLOOKUP(J250,Country_Codes!$H:$H,1,0)=J250,"Brazil State Code Error"),IF(L250="AU",IFERROR(VLOOKUP(J250,Country_Codes!$K:$K,1,0)=J250,"Australia State Code Error"),"")))))</f>
        <v/>
      </c>
      <c r="AB250" s="2" t="str">
        <f t="shared" si="88"/>
        <v/>
      </c>
      <c r="AC250" s="2" t="str" cm="1">
        <f t="array" ref="AC250">IFERROR(_xlfn.IFS(IF(AND(LEN(I250)=0,ISBLANK(I250)=FALSE),"",ISNUMBER(SEARCH(I250,H250))),"City/Postal Code/Country Found in Address",IF(AND(LEN(K250)=0,ISBLANK(K250)=FALSE),"",ISNUMBER(SEARCH(K250,H250))),"City/Postal Code/Country Found in Address",IF(AND(LEN(L250)=0,ISBLANK(L250)=FALSE),"",ISNUMBER(SEARCH(", "&amp;L250,H250))),"City/Postal Code/Country Found in Address",IF(AND(LEN(J250)=0,ISBLANK(J250)=FALSE),"",ISNUMBER(SEARCH(", "&amp;J250,H250))),"City/Postal Code/Country Found in Address",IF(AND(LEN(L250)=0,ISBLANK(L250)=FALSE),"",ISNUMBER(SEARCH(","&amp;L250,H250))),"City/Postal Code/Country Found in Address",IF(AND(LEN(J250)=0,ISBLANK(J250)=FALSE),"",ISNUMBER(SEARCH(","&amp;J250,H250))),"City/Postal Code/Country Found in Address"),"")</f>
        <v/>
      </c>
      <c r="AD250" s="2" t="str">
        <f t="shared" si="89"/>
        <v/>
      </c>
      <c r="AE250" s="2" t="str" cm="1">
        <f t="array" ref="AE250">IFERROR(IF(VLOOKUP(LEFT(M250,MIN(SEARCH({1,2,3,4,5,6,7,8,9,0},M250&amp;{1,2,3,4,5,6,7,8,9,0}))-1),Country_Codes!$N:$N,1,0)&gt;0,"PO Number may be incorrect",""),"")</f>
        <v/>
      </c>
      <c r="AF250" s="2" t="str">
        <f t="shared" si="90"/>
        <v/>
      </c>
      <c r="AG250" s="2" t="str">
        <f t="shared" si="91"/>
        <v/>
      </c>
      <c r="AH250" s="2" t="str">
        <f t="shared" si="92"/>
        <v/>
      </c>
      <c r="AI250" s="2" t="str" cm="1">
        <f t="array" ref="AI250">IF(G250="","",_xlfn.IFNA(_xlfn.IFS(L250=VLOOKUP(L250,Country_Codes!$M:$M,1,0)=TRUE,""),"Please check the country code"))</f>
        <v/>
      </c>
      <c r="AJ250" s="2" t="str">
        <f t="shared" si="93"/>
        <v/>
      </c>
      <c r="AK250" s="2"/>
      <c r="AM250" s="39">
        <f t="shared" si="94"/>
        <v>0</v>
      </c>
      <c r="AN250" s="39">
        <f t="shared" si="95"/>
        <v>0</v>
      </c>
      <c r="AO250" s="39">
        <f t="shared" si="96"/>
        <v>0</v>
      </c>
      <c r="AP250" s="39">
        <f t="shared" si="97"/>
        <v>0</v>
      </c>
      <c r="AQ250" s="39">
        <f t="shared" si="98"/>
        <v>0</v>
      </c>
      <c r="AV250" s="41">
        <v>45739</v>
      </c>
    </row>
    <row r="251" spans="1:48" ht="15.75" x14ac:dyDescent="0.25">
      <c r="A251" s="40">
        <v>45772</v>
      </c>
      <c r="B251" s="11" t="s">
        <v>473</v>
      </c>
      <c r="C251" s="11" t="s">
        <v>9</v>
      </c>
      <c r="D251" s="11" t="s">
        <v>1308</v>
      </c>
      <c r="E251" s="11" t="s">
        <v>2895</v>
      </c>
      <c r="F251" s="11" t="s">
        <v>576</v>
      </c>
      <c r="G251" s="11" t="s">
        <v>496</v>
      </c>
      <c r="H251" s="11" t="s">
        <v>2896</v>
      </c>
      <c r="I251" s="11" t="s">
        <v>2897</v>
      </c>
      <c r="J251" s="11" t="s">
        <v>76</v>
      </c>
      <c r="K251" s="11" t="s">
        <v>2898</v>
      </c>
      <c r="L251" s="11" t="s">
        <v>33</v>
      </c>
      <c r="M251" s="11" t="s">
        <v>1438</v>
      </c>
      <c r="N251" s="11"/>
      <c r="O251" s="11" t="s">
        <v>2899</v>
      </c>
      <c r="P251" s="11" t="s">
        <v>2900</v>
      </c>
      <c r="Q251" s="7"/>
      <c r="R251" s="2" t="str">
        <f t="shared" si="83"/>
        <v>Unique Record</v>
      </c>
      <c r="S251" s="2" t="str">
        <f t="shared" si="84"/>
        <v/>
      </c>
      <c r="T251" s="2" t="str">
        <f t="shared" si="85"/>
        <v/>
      </c>
      <c r="U251" s="2" t="str">
        <f t="shared" si="86"/>
        <v/>
      </c>
      <c r="V251" s="2" t="str">
        <f t="shared" si="87"/>
        <v/>
      </c>
      <c r="W251" s="2" t="str">
        <f t="shared" si="82"/>
        <v/>
      </c>
      <c r="X251" s="2" t="str" cm="1">
        <f t="array" ref="X251">IF((SUMPRODUCT(--ISNUMBER(SEARCH({"!","@","#","$","%","^","&amp;","~*","(",")","_","+","=","{","}","[","]","|","\",":",";","'","""","&lt;","&gt;",",",".","~?","/","~~","`"}, I251)))&gt;0)=TRUE,"Special Characters Found in City","")</f>
        <v/>
      </c>
      <c r="Y251" s="2" t="str" cm="1">
        <f t="array" ref="Y251">IF((SUMPRODUCT(--ISNUMBER(SEARCH({"!","@","#","$","%","^","~*","(",")","_","+","=","{","}","[","]","|","\",":",";","'","""","&lt;","&gt;","~?","/","~~","`"},F251)))&gt;0)=TRUE,"Special Characters Found in Account field","")</f>
        <v/>
      </c>
      <c r="Z251" s="2" t="str" cm="1">
        <f t="array" ref="Z251">IF(SUM(--ISNUMBER(SEARCH({1,2,3,4,5,6,7,8,9,0},MID(H251,(SEARCH(" E ",H251)-1),1))))+SUM(--ISNUMBER(SEARCH({1,2,3,4,5,6,7,8,9,0},MID(H251,(SEARCH(" E ",H251)+3),1))))=2,"",IF(SUM(--ISNUMBER(SEARCH({"Parte E","Apoquindo N"},H251)))&gt;0,"",IF(OR(RIGHT(H251,3)=" NE",RIGHT(H251,3)=" NW",RIGHT(H251,3)=" SW",RIGHT(H251,3)=" SE",RIGHT(H251,2)=" N",RIGHT(H251,2)=" E",RIGHT(H251,2)=" W",RIGHT(H251,2)=" S",LEFT(H251,3)="NE ",LEFT(H251,3)="NW ",LEFT(H251,3)="SW ",LEFT(H251,3)="SE ",LEFT(H251,2)="N ",LEFT(H251,2)="E ",LEFT(H251,2)="W ",LEFT(H251,2)="S "),"Directional Check",IF(SUM(--ISNUMBER(SEARCH({" N "," E "," W "," S "," NE "," NW "," SW "," SE ","N.E","N.W","S.W","S.E","E.","N.","S.","W."},H251)))&gt;0,"Directional Check",IF(SUM(--ISNUMBER(SEARCH({1,2,3,4,5,6,7,8,9,0},MID(H251,(SEARCH("nd ",H251)-1),1))))+SUM(--ISNUMBER(SEARCH({1,2,3,4,5,6,7,8,9,0},MID(H251,(SEARCH("rd ",H251)-1),1)))+SUM(--ISNUMBER(SEARCH({1,2,3,4,5,6,7,8,9,0},MID(H251,(SEARCH("st ",H251)-1),1))))+SUM(--ISNUMBER(SEARCH({1,2,3,4,5,6,7,8,9,0},MID(H251,(SEARCH("th ",H251)-1),1)))))&gt;0,"","")))))</f>
        <v/>
      </c>
      <c r="AA251" s="2" t="str">
        <f>IF(IF(L251="US",IFERROR(VLOOKUP(J251,Country_Codes!$B:$B,1,0)=J251,"US State Code Error"),IF(L251="CA",IFERROR(VLOOKUP(J251,Country_Codes!$E:$E,1,0)=J251,"Canada State Code Error"),IF(L251="BR",IFERROR(VLOOKUP(J251,Country_Codes!$H:$H,1,0)=J251,"Brazil State Code Error"),IF(L251="AU",IFERROR(VLOOKUP(J251,Country_Codes!$K:$K,1,0)=J251,"Australia State Code Error"),""))))=TRUE,"",IF(L251="US",IFERROR(VLOOKUP(J251,Country_Codes!$B:$B,1,0)=J251,"US State Code Error"),IF(L251="CA",IFERROR(VLOOKUP(J251,Country_Codes!$E:$E,1,0)=J251,"Canada State Code Error"),IF(L251="BR",IFERROR(VLOOKUP(J251,Country_Codes!$H:$H,1,0)=J251,"Brazil State Code Error"),IF(L251="AU",IFERROR(VLOOKUP(J251,Country_Codes!$K:$K,1,0)=J251,"Australia State Code Error"),"")))))</f>
        <v/>
      </c>
      <c r="AB251" s="2" t="str">
        <f t="shared" si="88"/>
        <v/>
      </c>
      <c r="AC251" s="2" t="str" cm="1">
        <f t="array" ref="AC251">IFERROR(_xlfn.IFS(IF(AND(LEN(I251)=0,ISBLANK(I251)=FALSE),"",ISNUMBER(SEARCH(I251,H251))),"City/Postal Code/Country Found in Address",IF(AND(LEN(K251)=0,ISBLANK(K251)=FALSE),"",ISNUMBER(SEARCH(K251,H251))),"City/Postal Code/Country Found in Address",IF(AND(LEN(L251)=0,ISBLANK(L251)=FALSE),"",ISNUMBER(SEARCH(", "&amp;L251,H251))),"City/Postal Code/Country Found in Address",IF(AND(LEN(J251)=0,ISBLANK(J251)=FALSE),"",ISNUMBER(SEARCH(", "&amp;J251,H251))),"City/Postal Code/Country Found in Address",IF(AND(LEN(L251)=0,ISBLANK(L251)=FALSE),"",ISNUMBER(SEARCH(","&amp;L251,H251))),"City/Postal Code/Country Found in Address",IF(AND(LEN(J251)=0,ISBLANK(J251)=FALSE),"",ISNUMBER(SEARCH(","&amp;J251,H251))),"City/Postal Code/Country Found in Address"),"")</f>
        <v/>
      </c>
      <c r="AD251" s="2" t="str">
        <f t="shared" si="89"/>
        <v/>
      </c>
      <c r="AE251" s="2" t="str" cm="1">
        <f t="array" ref="AE251">IFERROR(IF(VLOOKUP(LEFT(M251,MIN(SEARCH({1,2,3,4,5,6,7,8,9,0},M251&amp;{1,2,3,4,5,6,7,8,9,0}))-1),Country_Codes!$N:$N,1,0)&gt;0,"PO Number may be incorrect",""),"")</f>
        <v/>
      </c>
      <c r="AF251" s="2" t="str">
        <f t="shared" si="90"/>
        <v/>
      </c>
      <c r="AG251" s="2" t="str">
        <f t="shared" si="91"/>
        <v/>
      </c>
      <c r="AH251" s="2" t="str">
        <f t="shared" si="92"/>
        <v/>
      </c>
      <c r="AI251" s="2" t="str" cm="1">
        <f t="array" ref="AI251">IF(G251="","",_xlfn.IFNA(_xlfn.IFS(L251=VLOOKUP(L251,Country_Codes!$M:$M,1,0)=TRUE,""),"Please check the country code"))</f>
        <v/>
      </c>
      <c r="AJ251" s="2" t="str">
        <f t="shared" si="93"/>
        <v/>
      </c>
      <c r="AK251" s="2"/>
      <c r="AM251" s="39">
        <f t="shared" si="94"/>
        <v>0</v>
      </c>
      <c r="AN251" s="39">
        <f t="shared" si="95"/>
        <v>0</v>
      </c>
      <c r="AO251" s="39">
        <f t="shared" si="96"/>
        <v>0</v>
      </c>
      <c r="AP251" s="39">
        <f t="shared" si="97"/>
        <v>0</v>
      </c>
      <c r="AQ251" s="39">
        <f t="shared" si="98"/>
        <v>0</v>
      </c>
      <c r="AV251" s="41">
        <v>45740</v>
      </c>
    </row>
    <row r="252" spans="1:48" ht="15.75" x14ac:dyDescent="0.25">
      <c r="A252" s="40">
        <v>45962</v>
      </c>
      <c r="B252" s="11" t="s">
        <v>474</v>
      </c>
      <c r="C252" s="11" t="s">
        <v>12</v>
      </c>
      <c r="D252" s="11" t="s">
        <v>2901</v>
      </c>
      <c r="E252" s="11" t="s">
        <v>1000</v>
      </c>
      <c r="F252" s="11" t="s">
        <v>581</v>
      </c>
      <c r="G252" s="11" t="s">
        <v>625</v>
      </c>
      <c r="H252" s="11" t="s">
        <v>2902</v>
      </c>
      <c r="I252" s="11" t="s">
        <v>2903</v>
      </c>
      <c r="J252" s="11" t="s">
        <v>147</v>
      </c>
      <c r="K252" s="11" t="s">
        <v>2904</v>
      </c>
      <c r="L252" s="11" t="s">
        <v>57</v>
      </c>
      <c r="M252" s="11" t="s">
        <v>2905</v>
      </c>
      <c r="N252" s="11"/>
      <c r="O252" s="11" t="s">
        <v>2906</v>
      </c>
      <c r="P252" s="11" t="s">
        <v>2907</v>
      </c>
      <c r="Q252" s="7"/>
      <c r="R252" s="2" t="str">
        <f t="shared" si="83"/>
        <v>Unique Record</v>
      </c>
      <c r="S252" s="2" t="str">
        <f t="shared" si="84"/>
        <v/>
      </c>
      <c r="T252" s="2" t="str">
        <f t="shared" si="85"/>
        <v/>
      </c>
      <c r="U252" s="2" t="str">
        <f t="shared" si="86"/>
        <v/>
      </c>
      <c r="V252" s="2" t="str">
        <f t="shared" si="87"/>
        <v/>
      </c>
      <c r="W252" s="2" t="str">
        <f t="shared" si="82"/>
        <v/>
      </c>
      <c r="X252" s="2" t="str" cm="1">
        <f t="array" ref="X252">IF((SUMPRODUCT(--ISNUMBER(SEARCH({"!","@","#","$","%","^","&amp;","~*","(",")","_","+","=","{","}","[","]","|","\",":",";","'","""","&lt;","&gt;",",",".","~?","/","~~","`"}, I252)))&gt;0)=TRUE,"Special Characters Found in City","")</f>
        <v/>
      </c>
      <c r="Y252" s="2" t="str" cm="1">
        <f t="array" ref="Y252">IF((SUMPRODUCT(--ISNUMBER(SEARCH({"!","@","#","$","%","^","~*","(",")","_","+","=","{","}","[","]","|","\",":",";","'","""","&lt;","&gt;","~?","/","~~","`"},F252)))&gt;0)=TRUE,"Special Characters Found in Account field","")</f>
        <v/>
      </c>
      <c r="Z252" s="2" t="str" cm="1">
        <f t="array" ref="Z252">IF(SUM(--ISNUMBER(SEARCH({1,2,3,4,5,6,7,8,9,0},MID(H252,(SEARCH(" E ",H252)-1),1))))+SUM(--ISNUMBER(SEARCH({1,2,3,4,5,6,7,8,9,0},MID(H252,(SEARCH(" E ",H252)+3),1))))=2,"",IF(SUM(--ISNUMBER(SEARCH({"Parte E","Apoquindo N"},H252)))&gt;0,"",IF(OR(RIGHT(H252,3)=" NE",RIGHT(H252,3)=" NW",RIGHT(H252,3)=" SW",RIGHT(H252,3)=" SE",RIGHT(H252,2)=" N",RIGHT(H252,2)=" E",RIGHT(H252,2)=" W",RIGHT(H252,2)=" S",LEFT(H252,3)="NE ",LEFT(H252,3)="NW ",LEFT(H252,3)="SW ",LEFT(H252,3)="SE ",LEFT(H252,2)="N ",LEFT(H252,2)="E ",LEFT(H252,2)="W ",LEFT(H252,2)="S "),"Directional Check",IF(SUM(--ISNUMBER(SEARCH({" N "," E "," W "," S "," NE "," NW "," SW "," SE ","N.E","N.W","S.W","S.E","E.","N.","S.","W."},H252)))&gt;0,"Directional Check",IF(SUM(--ISNUMBER(SEARCH({1,2,3,4,5,6,7,8,9,0},MID(H252,(SEARCH("nd ",H252)-1),1))))+SUM(--ISNUMBER(SEARCH({1,2,3,4,5,6,7,8,9,0},MID(H252,(SEARCH("rd ",H252)-1),1)))+SUM(--ISNUMBER(SEARCH({1,2,3,4,5,6,7,8,9,0},MID(H252,(SEARCH("st ",H252)-1),1))))+SUM(--ISNUMBER(SEARCH({1,2,3,4,5,6,7,8,9,0},MID(H252,(SEARCH("th ",H252)-1),1)))))&gt;0,"","")))))</f>
        <v/>
      </c>
      <c r="AA252" s="2" t="str">
        <f>IF(IF(L252="US",IFERROR(VLOOKUP(J252,Country_Codes!$B:$B,1,0)=J252,"US State Code Error"),IF(L252="CA",IFERROR(VLOOKUP(J252,Country_Codes!$E:$E,1,0)=J252,"Canada State Code Error"),IF(L252="BR",IFERROR(VLOOKUP(J252,Country_Codes!$H:$H,1,0)=J252,"Brazil State Code Error"),IF(L252="AU",IFERROR(VLOOKUP(J252,Country_Codes!$K:$K,1,0)=J252,"Australia State Code Error"),""))))=TRUE,"",IF(L252="US",IFERROR(VLOOKUP(J252,Country_Codes!$B:$B,1,0)=J252,"US State Code Error"),IF(L252="CA",IFERROR(VLOOKUP(J252,Country_Codes!$E:$E,1,0)=J252,"Canada State Code Error"),IF(L252="BR",IFERROR(VLOOKUP(J252,Country_Codes!$H:$H,1,0)=J252,"Brazil State Code Error"),IF(L252="AU",IFERROR(VLOOKUP(J252,Country_Codes!$K:$K,1,0)=J252,"Australia State Code Error"),"")))))</f>
        <v/>
      </c>
      <c r="AB252" s="2" t="str">
        <f t="shared" si="88"/>
        <v/>
      </c>
      <c r="AC252" s="2" t="str" cm="1">
        <f t="array" ref="AC252">IFERROR(_xlfn.IFS(IF(AND(LEN(I252)=0,ISBLANK(I252)=FALSE),"",ISNUMBER(SEARCH(I252,H252))),"City/Postal Code/Country Found in Address",IF(AND(LEN(K252)=0,ISBLANK(K252)=FALSE),"",ISNUMBER(SEARCH(K252,H252))),"City/Postal Code/Country Found in Address",IF(AND(LEN(L252)=0,ISBLANK(L252)=FALSE),"",ISNUMBER(SEARCH(", "&amp;L252,H252))),"City/Postal Code/Country Found in Address",IF(AND(LEN(J252)=0,ISBLANK(J252)=FALSE),"",ISNUMBER(SEARCH(", "&amp;J252,H252))),"City/Postal Code/Country Found in Address",IF(AND(LEN(L252)=0,ISBLANK(L252)=FALSE),"",ISNUMBER(SEARCH(","&amp;L252,H252))),"City/Postal Code/Country Found in Address",IF(AND(LEN(J252)=0,ISBLANK(J252)=FALSE),"",ISNUMBER(SEARCH(","&amp;J252,H252))),"City/Postal Code/Country Found in Address"),"")</f>
        <v/>
      </c>
      <c r="AD252" s="2" t="str">
        <f t="shared" si="89"/>
        <v/>
      </c>
      <c r="AE252" s="2" t="str" cm="1">
        <f t="array" ref="AE252">IFERROR(IF(VLOOKUP(LEFT(M252,MIN(SEARCH({1,2,3,4,5,6,7,8,9,0},M252&amp;{1,2,3,4,5,6,7,8,9,0}))-1),Country_Codes!$N:$N,1,0)&gt;0,"PO Number may be incorrect",""),"")</f>
        <v/>
      </c>
      <c r="AF252" s="2" t="str">
        <f t="shared" si="90"/>
        <v/>
      </c>
      <c r="AG252" s="2" t="str">
        <f t="shared" si="91"/>
        <v/>
      </c>
      <c r="AH252" s="2" t="str">
        <f t="shared" si="92"/>
        <v/>
      </c>
      <c r="AI252" s="2" t="str" cm="1">
        <f t="array" ref="AI252">IF(G252="","",_xlfn.IFNA(_xlfn.IFS(L252=VLOOKUP(L252,Country_Codes!$M:$M,1,0)=TRUE,""),"Please check the country code"))</f>
        <v/>
      </c>
      <c r="AJ252" s="2" t="str">
        <f t="shared" si="93"/>
        <v/>
      </c>
      <c r="AK252" s="2"/>
      <c r="AM252" s="39">
        <f t="shared" si="94"/>
        <v>0</v>
      </c>
      <c r="AN252" s="39">
        <f t="shared" si="95"/>
        <v>0</v>
      </c>
      <c r="AO252" s="39">
        <f t="shared" si="96"/>
        <v>0</v>
      </c>
      <c r="AP252" s="39">
        <f t="shared" si="97"/>
        <v>0</v>
      </c>
      <c r="AQ252" s="39">
        <f t="shared" si="98"/>
        <v>0</v>
      </c>
      <c r="AV252" s="41">
        <v>45741</v>
      </c>
    </row>
    <row r="253" spans="1:48" ht="15.75" x14ac:dyDescent="0.25">
      <c r="A253" s="40">
        <v>45663</v>
      </c>
      <c r="B253" s="11" t="s">
        <v>473</v>
      </c>
      <c r="C253" s="11" t="s">
        <v>11</v>
      </c>
      <c r="D253" s="11" t="s">
        <v>2908</v>
      </c>
      <c r="E253" s="11" t="s">
        <v>2909</v>
      </c>
      <c r="F253" s="11" t="s">
        <v>588</v>
      </c>
      <c r="G253" s="11" t="s">
        <v>494</v>
      </c>
      <c r="H253" s="11" t="s">
        <v>2910</v>
      </c>
      <c r="I253" s="11" t="s">
        <v>2911</v>
      </c>
      <c r="J253" s="11" t="s">
        <v>65</v>
      </c>
      <c r="K253" s="11" t="s">
        <v>2912</v>
      </c>
      <c r="L253" s="11" t="s">
        <v>33</v>
      </c>
      <c r="M253" s="11" t="s">
        <v>2511</v>
      </c>
      <c r="N253" s="11"/>
      <c r="O253" s="11" t="s">
        <v>2913</v>
      </c>
      <c r="P253" s="11" t="s">
        <v>2914</v>
      </c>
      <c r="Q253" s="7"/>
      <c r="R253" s="2" t="str">
        <f t="shared" si="83"/>
        <v>Unique Record</v>
      </c>
      <c r="S253" s="2" t="str">
        <f t="shared" si="84"/>
        <v/>
      </c>
      <c r="T253" s="2" t="str">
        <f t="shared" si="85"/>
        <v/>
      </c>
      <c r="U253" s="2" t="str">
        <f t="shared" si="86"/>
        <v/>
      </c>
      <c r="V253" s="2" t="str">
        <f t="shared" si="87"/>
        <v/>
      </c>
      <c r="W253" s="2" t="str">
        <f t="shared" si="82"/>
        <v/>
      </c>
      <c r="X253" s="2" t="str" cm="1">
        <f t="array" ref="X253">IF((SUMPRODUCT(--ISNUMBER(SEARCH({"!","@","#","$","%","^","&amp;","~*","(",")","_","+","=","{","}","[","]","|","\",":",";","'","""","&lt;","&gt;",",",".","~?","/","~~","`"}, I253)))&gt;0)=TRUE,"Special Characters Found in City","")</f>
        <v/>
      </c>
      <c r="Y253" s="2" t="str" cm="1">
        <f t="array" ref="Y253">IF((SUMPRODUCT(--ISNUMBER(SEARCH({"!","@","#","$","%","^","~*","(",")","_","+","=","{","}","[","]","|","\",":",";","'","""","&lt;","&gt;","~?","/","~~","`"},F253)))&gt;0)=TRUE,"Special Characters Found in Account field","")</f>
        <v/>
      </c>
      <c r="Z253" s="2" t="str" cm="1">
        <f t="array" ref="Z253">IF(SUM(--ISNUMBER(SEARCH({1,2,3,4,5,6,7,8,9,0},MID(H253,(SEARCH(" E ",H253)-1),1))))+SUM(--ISNUMBER(SEARCH({1,2,3,4,5,6,7,8,9,0},MID(H253,(SEARCH(" E ",H253)+3),1))))=2,"",IF(SUM(--ISNUMBER(SEARCH({"Parte E","Apoquindo N"},H253)))&gt;0,"",IF(OR(RIGHT(H253,3)=" NE",RIGHT(H253,3)=" NW",RIGHT(H253,3)=" SW",RIGHT(H253,3)=" SE",RIGHT(H253,2)=" N",RIGHT(H253,2)=" E",RIGHT(H253,2)=" W",RIGHT(H253,2)=" S",LEFT(H253,3)="NE ",LEFT(H253,3)="NW ",LEFT(H253,3)="SW ",LEFT(H253,3)="SE ",LEFT(H253,2)="N ",LEFT(H253,2)="E ",LEFT(H253,2)="W ",LEFT(H253,2)="S "),"Directional Check",IF(SUM(--ISNUMBER(SEARCH({" N "," E "," W "," S "," NE "," NW "," SW "," SE ","N.E","N.W","S.W","S.E","E.","N.","S.","W."},H253)))&gt;0,"Directional Check",IF(SUM(--ISNUMBER(SEARCH({1,2,3,4,5,6,7,8,9,0},MID(H253,(SEARCH("nd ",H253)-1),1))))+SUM(--ISNUMBER(SEARCH({1,2,3,4,5,6,7,8,9,0},MID(H253,(SEARCH("rd ",H253)-1),1)))+SUM(--ISNUMBER(SEARCH({1,2,3,4,5,6,7,8,9,0},MID(H253,(SEARCH("st ",H253)-1),1))))+SUM(--ISNUMBER(SEARCH({1,2,3,4,5,6,7,8,9,0},MID(H253,(SEARCH("th ",H253)-1),1)))))&gt;0,"","")))))</f>
        <v/>
      </c>
      <c r="AA253" s="2" t="str">
        <f>IF(IF(L253="US",IFERROR(VLOOKUP(J253,Country_Codes!$B:$B,1,0)=J253,"US State Code Error"),IF(L253="CA",IFERROR(VLOOKUP(J253,Country_Codes!$E:$E,1,0)=J253,"Canada State Code Error"),IF(L253="BR",IFERROR(VLOOKUP(J253,Country_Codes!$H:$H,1,0)=J253,"Brazil State Code Error"),IF(L253="AU",IFERROR(VLOOKUP(J253,Country_Codes!$K:$K,1,0)=J253,"Australia State Code Error"),""))))=TRUE,"",IF(L253="US",IFERROR(VLOOKUP(J253,Country_Codes!$B:$B,1,0)=J253,"US State Code Error"),IF(L253="CA",IFERROR(VLOOKUP(J253,Country_Codes!$E:$E,1,0)=J253,"Canada State Code Error"),IF(L253="BR",IFERROR(VLOOKUP(J253,Country_Codes!$H:$H,1,0)=J253,"Brazil State Code Error"),IF(L253="AU",IFERROR(VLOOKUP(J253,Country_Codes!$K:$K,1,0)=J253,"Australia State Code Error"),"")))))</f>
        <v/>
      </c>
      <c r="AB253" s="2" t="str">
        <f t="shared" si="88"/>
        <v/>
      </c>
      <c r="AC253" s="2" t="str" cm="1">
        <f t="array" ref="AC253">IFERROR(_xlfn.IFS(IF(AND(LEN(I253)=0,ISBLANK(I253)=FALSE),"",ISNUMBER(SEARCH(I253,H253))),"City/Postal Code/Country Found in Address",IF(AND(LEN(K253)=0,ISBLANK(K253)=FALSE),"",ISNUMBER(SEARCH(K253,H253))),"City/Postal Code/Country Found in Address",IF(AND(LEN(L253)=0,ISBLANK(L253)=FALSE),"",ISNUMBER(SEARCH(", "&amp;L253,H253))),"City/Postal Code/Country Found in Address",IF(AND(LEN(J253)=0,ISBLANK(J253)=FALSE),"",ISNUMBER(SEARCH(", "&amp;J253,H253))),"City/Postal Code/Country Found in Address",IF(AND(LEN(L253)=0,ISBLANK(L253)=FALSE),"",ISNUMBER(SEARCH(","&amp;L253,H253))),"City/Postal Code/Country Found in Address",IF(AND(LEN(J253)=0,ISBLANK(J253)=FALSE),"",ISNUMBER(SEARCH(","&amp;J253,H253))),"City/Postal Code/Country Found in Address"),"")</f>
        <v/>
      </c>
      <c r="AD253" s="2" t="str">
        <f t="shared" si="89"/>
        <v/>
      </c>
      <c r="AE253" s="2" t="str" cm="1">
        <f t="array" ref="AE253">IFERROR(IF(VLOOKUP(LEFT(M253,MIN(SEARCH({1,2,3,4,5,6,7,8,9,0},M253&amp;{1,2,3,4,5,6,7,8,9,0}))-1),Country_Codes!$N:$N,1,0)&gt;0,"PO Number may be incorrect",""),"")</f>
        <v/>
      </c>
      <c r="AF253" s="2" t="str">
        <f t="shared" si="90"/>
        <v/>
      </c>
      <c r="AG253" s="2" t="str">
        <f t="shared" si="91"/>
        <v/>
      </c>
      <c r="AH253" s="2" t="str">
        <f t="shared" si="92"/>
        <v/>
      </c>
      <c r="AI253" s="2" t="str" cm="1">
        <f t="array" ref="AI253">IF(G253="","",_xlfn.IFNA(_xlfn.IFS(L253=VLOOKUP(L253,Country_Codes!$M:$M,1,0)=TRUE,""),"Please check the country code"))</f>
        <v/>
      </c>
      <c r="AJ253" s="2" t="str">
        <f t="shared" si="93"/>
        <v/>
      </c>
      <c r="AK253" s="2"/>
      <c r="AM253" s="39">
        <f t="shared" si="94"/>
        <v>0</v>
      </c>
      <c r="AN253" s="39">
        <f t="shared" si="95"/>
        <v>0</v>
      </c>
      <c r="AO253" s="39">
        <f t="shared" si="96"/>
        <v>0</v>
      </c>
      <c r="AP253" s="39">
        <f t="shared" si="97"/>
        <v>0</v>
      </c>
      <c r="AQ253" s="39">
        <f t="shared" si="98"/>
        <v>0</v>
      </c>
      <c r="AV253" s="41">
        <v>45743</v>
      </c>
    </row>
    <row r="254" spans="1:48" ht="15.75" x14ac:dyDescent="0.25">
      <c r="A254" s="40">
        <v>45620</v>
      </c>
      <c r="B254" s="11" t="s">
        <v>1581</v>
      </c>
      <c r="C254" s="11" t="s">
        <v>11</v>
      </c>
      <c r="D254" s="11" t="s">
        <v>2915</v>
      </c>
      <c r="E254" s="11" t="s">
        <v>2916</v>
      </c>
      <c r="F254" s="11" t="s">
        <v>489</v>
      </c>
      <c r="G254" s="11" t="s">
        <v>497</v>
      </c>
      <c r="H254" s="11" t="s">
        <v>2917</v>
      </c>
      <c r="I254" s="11" t="s">
        <v>2918</v>
      </c>
      <c r="J254" s="11" t="s">
        <v>63</v>
      </c>
      <c r="K254" s="11" t="s">
        <v>2919</v>
      </c>
      <c r="L254" s="11" t="s">
        <v>33</v>
      </c>
      <c r="M254" s="11" t="s">
        <v>818</v>
      </c>
      <c r="N254" s="11"/>
      <c r="O254" s="11" t="s">
        <v>2920</v>
      </c>
      <c r="P254" s="11" t="s">
        <v>2921</v>
      </c>
      <c r="Q254" s="7"/>
      <c r="R254" s="2" t="str">
        <f t="shared" si="83"/>
        <v>Unique Record</v>
      </c>
      <c r="S254" s="2" t="str">
        <f t="shared" si="84"/>
        <v/>
      </c>
      <c r="T254" s="2" t="str">
        <f t="shared" si="85"/>
        <v/>
      </c>
      <c r="U254" s="2" t="str">
        <f t="shared" si="86"/>
        <v/>
      </c>
      <c r="V254" s="2" t="str">
        <f t="shared" si="87"/>
        <v/>
      </c>
      <c r="W254" s="2" t="str">
        <f t="shared" si="82"/>
        <v/>
      </c>
      <c r="X254" s="2" t="str" cm="1">
        <f t="array" ref="X254">IF((SUMPRODUCT(--ISNUMBER(SEARCH({"!","@","#","$","%","^","&amp;","~*","(",")","_","+","=","{","}","[","]","|","\",":",";","'","""","&lt;","&gt;",",",".","~?","/","~~","`"}, I254)))&gt;0)=TRUE,"Special Characters Found in City","")</f>
        <v/>
      </c>
      <c r="Y254" s="2" t="str" cm="1">
        <f t="array" ref="Y254">IF((SUMPRODUCT(--ISNUMBER(SEARCH({"!","@","#","$","%","^","~*","(",")","_","+","=","{","}","[","]","|","\",":",";","'","""","&lt;","&gt;","~?","/","~~","`"},F254)))&gt;0)=TRUE,"Special Characters Found in Account field","")</f>
        <v/>
      </c>
      <c r="Z254" s="2" t="str" cm="1">
        <f t="array" ref="Z254">IF(SUM(--ISNUMBER(SEARCH({1,2,3,4,5,6,7,8,9,0},MID(H254,(SEARCH(" E ",H254)-1),1))))+SUM(--ISNUMBER(SEARCH({1,2,3,4,5,6,7,8,9,0},MID(H254,(SEARCH(" E ",H254)+3),1))))=2,"",IF(SUM(--ISNUMBER(SEARCH({"Parte E","Apoquindo N"},H254)))&gt;0,"",IF(OR(RIGHT(H254,3)=" NE",RIGHT(H254,3)=" NW",RIGHT(H254,3)=" SW",RIGHT(H254,3)=" SE",RIGHT(H254,2)=" N",RIGHT(H254,2)=" E",RIGHT(H254,2)=" W",RIGHT(H254,2)=" S",LEFT(H254,3)="NE ",LEFT(H254,3)="NW ",LEFT(H254,3)="SW ",LEFT(H254,3)="SE ",LEFT(H254,2)="N ",LEFT(H254,2)="E ",LEFT(H254,2)="W ",LEFT(H254,2)="S "),"Directional Check",IF(SUM(--ISNUMBER(SEARCH({" N "," E "," W "," S "," NE "," NW "," SW "," SE ","N.E","N.W","S.W","S.E","E.","N.","S.","W."},H254)))&gt;0,"Directional Check",IF(SUM(--ISNUMBER(SEARCH({1,2,3,4,5,6,7,8,9,0},MID(H254,(SEARCH("nd ",H254)-1),1))))+SUM(--ISNUMBER(SEARCH({1,2,3,4,5,6,7,8,9,0},MID(H254,(SEARCH("rd ",H254)-1),1)))+SUM(--ISNUMBER(SEARCH({1,2,3,4,5,6,7,8,9,0},MID(H254,(SEARCH("st ",H254)-1),1))))+SUM(--ISNUMBER(SEARCH({1,2,3,4,5,6,7,8,9,0},MID(H254,(SEARCH("th ",H254)-1),1)))))&gt;0,"","")))))</f>
        <v/>
      </c>
      <c r="AA254" s="2" t="str">
        <f>IF(IF(L254="US",IFERROR(VLOOKUP(J254,Country_Codes!$B:$B,1,0)=J254,"US State Code Error"),IF(L254="CA",IFERROR(VLOOKUP(J254,Country_Codes!$E:$E,1,0)=J254,"Canada State Code Error"),IF(L254="BR",IFERROR(VLOOKUP(J254,Country_Codes!$H:$H,1,0)=J254,"Brazil State Code Error"),IF(L254="AU",IFERROR(VLOOKUP(J254,Country_Codes!$K:$K,1,0)=J254,"Australia State Code Error"),""))))=TRUE,"",IF(L254="US",IFERROR(VLOOKUP(J254,Country_Codes!$B:$B,1,0)=J254,"US State Code Error"),IF(L254="CA",IFERROR(VLOOKUP(J254,Country_Codes!$E:$E,1,0)=J254,"Canada State Code Error"),IF(L254="BR",IFERROR(VLOOKUP(J254,Country_Codes!$H:$H,1,0)=J254,"Brazil State Code Error"),IF(L254="AU",IFERROR(VLOOKUP(J254,Country_Codes!$K:$K,1,0)=J254,"Australia State Code Error"),"")))))</f>
        <v/>
      </c>
      <c r="AB254" s="2" t="str">
        <f t="shared" si="88"/>
        <v/>
      </c>
      <c r="AC254" s="2" t="str" cm="1">
        <f t="array" ref="AC254">IFERROR(_xlfn.IFS(IF(AND(LEN(I254)=0,ISBLANK(I254)=FALSE),"",ISNUMBER(SEARCH(I254,H254))),"City/Postal Code/Country Found in Address",IF(AND(LEN(K254)=0,ISBLANK(K254)=FALSE),"",ISNUMBER(SEARCH(K254,H254))),"City/Postal Code/Country Found in Address",IF(AND(LEN(L254)=0,ISBLANK(L254)=FALSE),"",ISNUMBER(SEARCH(", "&amp;L254,H254))),"City/Postal Code/Country Found in Address",IF(AND(LEN(J254)=0,ISBLANK(J254)=FALSE),"",ISNUMBER(SEARCH(", "&amp;J254,H254))),"City/Postal Code/Country Found in Address",IF(AND(LEN(L254)=0,ISBLANK(L254)=FALSE),"",ISNUMBER(SEARCH(","&amp;L254,H254))),"City/Postal Code/Country Found in Address",IF(AND(LEN(J254)=0,ISBLANK(J254)=FALSE),"",ISNUMBER(SEARCH(","&amp;J254,H254))),"City/Postal Code/Country Found in Address"),"")</f>
        <v/>
      </c>
      <c r="AD254" s="2" t="str">
        <f t="shared" si="89"/>
        <v/>
      </c>
      <c r="AE254" s="2" t="str" cm="1">
        <f t="array" ref="AE254">IFERROR(IF(VLOOKUP(LEFT(M254,MIN(SEARCH({1,2,3,4,5,6,7,8,9,0},M254&amp;{1,2,3,4,5,6,7,8,9,0}))-1),Country_Codes!$N:$N,1,0)&gt;0,"PO Number may be incorrect",""),"")</f>
        <v/>
      </c>
      <c r="AF254" s="2" t="str">
        <f t="shared" si="90"/>
        <v/>
      </c>
      <c r="AG254" s="2" t="str">
        <f t="shared" si="91"/>
        <v/>
      </c>
      <c r="AH254" s="2" t="str">
        <f t="shared" si="92"/>
        <v/>
      </c>
      <c r="AI254" s="2" t="str" cm="1">
        <f t="array" ref="AI254">IF(G254="","",_xlfn.IFNA(_xlfn.IFS(L254=VLOOKUP(L254,Country_Codes!$M:$M,1,0)=TRUE,""),"Please check the country code"))</f>
        <v/>
      </c>
      <c r="AJ254" s="2" t="str">
        <f t="shared" si="93"/>
        <v/>
      </c>
      <c r="AK254" s="2"/>
      <c r="AM254" s="39">
        <f t="shared" si="94"/>
        <v>0</v>
      </c>
      <c r="AN254" s="39">
        <f t="shared" si="95"/>
        <v>0</v>
      </c>
      <c r="AO254" s="39">
        <f t="shared" si="96"/>
        <v>0</v>
      </c>
      <c r="AP254" s="39">
        <f t="shared" si="97"/>
        <v>0</v>
      </c>
      <c r="AQ254" s="39">
        <f t="shared" si="98"/>
        <v>0</v>
      </c>
      <c r="AV254" s="41">
        <v>45744</v>
      </c>
    </row>
    <row r="255" spans="1:48" ht="15.75" x14ac:dyDescent="0.25">
      <c r="A255" s="40">
        <v>45500</v>
      </c>
      <c r="B255" s="11" t="s">
        <v>475</v>
      </c>
      <c r="C255" s="11" t="s">
        <v>9</v>
      </c>
      <c r="D255" s="11" t="s">
        <v>2922</v>
      </c>
      <c r="E255" s="11" t="s">
        <v>1208</v>
      </c>
      <c r="F255" s="11" t="s">
        <v>594</v>
      </c>
      <c r="G255" s="11" t="s">
        <v>495</v>
      </c>
      <c r="H255" s="11" t="s">
        <v>2923</v>
      </c>
      <c r="I255" s="11" t="s">
        <v>2924</v>
      </c>
      <c r="J255" s="11" t="s">
        <v>70</v>
      </c>
      <c r="K255" s="11" t="s">
        <v>2925</v>
      </c>
      <c r="L255" s="11" t="s">
        <v>33</v>
      </c>
      <c r="M255" s="11" t="s">
        <v>940</v>
      </c>
      <c r="N255" s="11"/>
      <c r="O255" s="11" t="s">
        <v>2926</v>
      </c>
      <c r="P255" s="11" t="s">
        <v>2927</v>
      </c>
      <c r="Q255" s="7"/>
      <c r="R255" s="2" t="str">
        <f t="shared" si="83"/>
        <v>Unique Record</v>
      </c>
      <c r="S255" s="2" t="str">
        <f t="shared" si="84"/>
        <v/>
      </c>
      <c r="T255" s="2" t="str">
        <f t="shared" si="85"/>
        <v/>
      </c>
      <c r="U255" s="2" t="str">
        <f t="shared" si="86"/>
        <v/>
      </c>
      <c r="V255" s="2" t="str">
        <f t="shared" si="87"/>
        <v/>
      </c>
      <c r="W255" s="2" t="str">
        <f t="shared" si="82"/>
        <v/>
      </c>
      <c r="X255" s="2" t="str" cm="1">
        <f t="array" ref="X255">IF((SUMPRODUCT(--ISNUMBER(SEARCH({"!","@","#","$","%","^","&amp;","~*","(",")","_","+","=","{","}","[","]","|","\",":",";","'","""","&lt;","&gt;",",",".","~?","/","~~","`"}, I255)))&gt;0)=TRUE,"Special Characters Found in City","")</f>
        <v/>
      </c>
      <c r="Y255" s="2" t="str" cm="1">
        <f t="array" ref="Y255">IF((SUMPRODUCT(--ISNUMBER(SEARCH({"!","@","#","$","%","^","~*","(",")","_","+","=","{","}","[","]","|","\",":",";","'","""","&lt;","&gt;","~?","/","~~","`"},F255)))&gt;0)=TRUE,"Special Characters Found in Account field","")</f>
        <v/>
      </c>
      <c r="Z255" s="2" t="str" cm="1">
        <f t="array" ref="Z255">IF(SUM(--ISNUMBER(SEARCH({1,2,3,4,5,6,7,8,9,0},MID(H255,(SEARCH(" E ",H255)-1),1))))+SUM(--ISNUMBER(SEARCH({1,2,3,4,5,6,7,8,9,0},MID(H255,(SEARCH(" E ",H255)+3),1))))=2,"",IF(SUM(--ISNUMBER(SEARCH({"Parte E","Apoquindo N"},H255)))&gt;0,"",IF(OR(RIGHT(H255,3)=" NE",RIGHT(H255,3)=" NW",RIGHT(H255,3)=" SW",RIGHT(H255,3)=" SE",RIGHT(H255,2)=" N",RIGHT(H255,2)=" E",RIGHT(H255,2)=" W",RIGHT(H255,2)=" S",LEFT(H255,3)="NE ",LEFT(H255,3)="NW ",LEFT(H255,3)="SW ",LEFT(H255,3)="SE ",LEFT(H255,2)="N ",LEFT(H255,2)="E ",LEFT(H255,2)="W ",LEFT(H255,2)="S "),"Directional Check",IF(SUM(--ISNUMBER(SEARCH({" N "," E "," W "," S "," NE "," NW "," SW "," SE ","N.E","N.W","S.W","S.E","E.","N.","S.","W."},H255)))&gt;0,"Directional Check",IF(SUM(--ISNUMBER(SEARCH({1,2,3,4,5,6,7,8,9,0},MID(H255,(SEARCH("nd ",H255)-1),1))))+SUM(--ISNUMBER(SEARCH({1,2,3,4,5,6,7,8,9,0},MID(H255,(SEARCH("rd ",H255)-1),1)))+SUM(--ISNUMBER(SEARCH({1,2,3,4,5,6,7,8,9,0},MID(H255,(SEARCH("st ",H255)-1),1))))+SUM(--ISNUMBER(SEARCH({1,2,3,4,5,6,7,8,9,0},MID(H255,(SEARCH("th ",H255)-1),1)))))&gt;0,"","")))))</f>
        <v/>
      </c>
      <c r="AA255" s="2" t="str">
        <f>IF(IF(L255="US",IFERROR(VLOOKUP(J255,Country_Codes!$B:$B,1,0)=J255,"US State Code Error"),IF(L255="CA",IFERROR(VLOOKUP(J255,Country_Codes!$E:$E,1,0)=J255,"Canada State Code Error"),IF(L255="BR",IFERROR(VLOOKUP(J255,Country_Codes!$H:$H,1,0)=J255,"Brazil State Code Error"),IF(L255="AU",IFERROR(VLOOKUP(J255,Country_Codes!$K:$K,1,0)=J255,"Australia State Code Error"),""))))=TRUE,"",IF(L255="US",IFERROR(VLOOKUP(J255,Country_Codes!$B:$B,1,0)=J255,"US State Code Error"),IF(L255="CA",IFERROR(VLOOKUP(J255,Country_Codes!$E:$E,1,0)=J255,"Canada State Code Error"),IF(L255="BR",IFERROR(VLOOKUP(J255,Country_Codes!$H:$H,1,0)=J255,"Brazil State Code Error"),IF(L255="AU",IFERROR(VLOOKUP(J255,Country_Codes!$K:$K,1,0)=J255,"Australia State Code Error"),"")))))</f>
        <v/>
      </c>
      <c r="AB255" s="2" t="str">
        <f t="shared" si="88"/>
        <v/>
      </c>
      <c r="AC255" s="2" t="str" cm="1">
        <f t="array" ref="AC255">IFERROR(_xlfn.IFS(IF(AND(LEN(I255)=0,ISBLANK(I255)=FALSE),"",ISNUMBER(SEARCH(I255,H255))),"City/Postal Code/Country Found in Address",IF(AND(LEN(K255)=0,ISBLANK(K255)=FALSE),"",ISNUMBER(SEARCH(K255,H255))),"City/Postal Code/Country Found in Address",IF(AND(LEN(L255)=0,ISBLANK(L255)=FALSE),"",ISNUMBER(SEARCH(", "&amp;L255,H255))),"City/Postal Code/Country Found in Address",IF(AND(LEN(J255)=0,ISBLANK(J255)=FALSE),"",ISNUMBER(SEARCH(", "&amp;J255,H255))),"City/Postal Code/Country Found in Address",IF(AND(LEN(L255)=0,ISBLANK(L255)=FALSE),"",ISNUMBER(SEARCH(","&amp;L255,H255))),"City/Postal Code/Country Found in Address",IF(AND(LEN(J255)=0,ISBLANK(J255)=FALSE),"",ISNUMBER(SEARCH(","&amp;J255,H255))),"City/Postal Code/Country Found in Address"),"")</f>
        <v/>
      </c>
      <c r="AD255" s="2" t="str">
        <f t="shared" si="89"/>
        <v/>
      </c>
      <c r="AE255" s="2" t="str" cm="1">
        <f t="array" ref="AE255">IFERROR(IF(VLOOKUP(LEFT(M255,MIN(SEARCH({1,2,3,4,5,6,7,8,9,0},M255&amp;{1,2,3,4,5,6,7,8,9,0}))-1),Country_Codes!$N:$N,1,0)&gt;0,"PO Number may be incorrect",""),"")</f>
        <v/>
      </c>
      <c r="AF255" s="2" t="str">
        <f t="shared" si="90"/>
        <v/>
      </c>
      <c r="AG255" s="2" t="str">
        <f t="shared" si="91"/>
        <v/>
      </c>
      <c r="AH255" s="2" t="str">
        <f t="shared" si="92"/>
        <v/>
      </c>
      <c r="AI255" s="2" t="str" cm="1">
        <f t="array" ref="AI255">IF(G255="","",_xlfn.IFNA(_xlfn.IFS(L255=VLOOKUP(L255,Country_Codes!$M:$M,1,0)=TRUE,""),"Please check the country code"))</f>
        <v/>
      </c>
      <c r="AJ255" s="2" t="str">
        <f t="shared" si="93"/>
        <v/>
      </c>
      <c r="AK255" s="2"/>
      <c r="AM255" s="39">
        <f t="shared" si="94"/>
        <v>0</v>
      </c>
      <c r="AN255" s="39">
        <f t="shared" si="95"/>
        <v>0</v>
      </c>
      <c r="AO255" s="39">
        <f t="shared" si="96"/>
        <v>0</v>
      </c>
      <c r="AP255" s="39">
        <f t="shared" si="97"/>
        <v>0</v>
      </c>
      <c r="AQ255" s="39">
        <f t="shared" si="98"/>
        <v>0</v>
      </c>
      <c r="AV255" s="41">
        <v>45745</v>
      </c>
    </row>
    <row r="256" spans="1:48" ht="15.75" x14ac:dyDescent="0.25">
      <c r="A256" s="40">
        <v>45674</v>
      </c>
      <c r="B256" s="11" t="s">
        <v>473</v>
      </c>
      <c r="C256" s="11" t="s">
        <v>11</v>
      </c>
      <c r="D256" s="11" t="s">
        <v>2928</v>
      </c>
      <c r="E256" s="11" t="s">
        <v>2929</v>
      </c>
      <c r="F256" s="11" t="s">
        <v>588</v>
      </c>
      <c r="G256" s="11" t="s">
        <v>599</v>
      </c>
      <c r="H256" s="11" t="s">
        <v>2930</v>
      </c>
      <c r="I256" s="11" t="s">
        <v>2931</v>
      </c>
      <c r="J256" s="11"/>
      <c r="K256" s="11" t="s">
        <v>2932</v>
      </c>
      <c r="L256" s="11" t="s">
        <v>46</v>
      </c>
      <c r="M256" s="11" t="s">
        <v>617</v>
      </c>
      <c r="N256" s="11"/>
      <c r="O256" s="11" t="s">
        <v>2933</v>
      </c>
      <c r="P256" s="11" t="s">
        <v>2934</v>
      </c>
      <c r="Q256" s="7"/>
      <c r="R256" s="2" t="str">
        <f t="shared" si="83"/>
        <v>Unique Record</v>
      </c>
      <c r="S256" s="2" t="str">
        <f t="shared" si="84"/>
        <v/>
      </c>
      <c r="T256" s="2" t="str">
        <f t="shared" si="85"/>
        <v/>
      </c>
      <c r="U256" s="2" t="str">
        <f t="shared" si="86"/>
        <v/>
      </c>
      <c r="V256" s="2" t="str">
        <f t="shared" si="87"/>
        <v/>
      </c>
      <c r="W256" s="2" t="str">
        <f t="shared" si="82"/>
        <v/>
      </c>
      <c r="X256" s="2" t="str" cm="1">
        <f t="array" ref="X256">IF((SUMPRODUCT(--ISNUMBER(SEARCH({"!","@","#","$","%","^","&amp;","~*","(",")","_","+","=","{","}","[","]","|","\",":",";","'","""","&lt;","&gt;",",",".","~?","/","~~","`"}, I256)))&gt;0)=TRUE,"Special Characters Found in City","")</f>
        <v/>
      </c>
      <c r="Y256" s="2" t="str" cm="1">
        <f t="array" ref="Y256">IF((SUMPRODUCT(--ISNUMBER(SEARCH({"!","@","#","$","%","^","~*","(",")","_","+","=","{","}","[","]","|","\",":",";","'","""","&lt;","&gt;","~?","/","~~","`"},F256)))&gt;0)=TRUE,"Special Characters Found in Account field","")</f>
        <v/>
      </c>
      <c r="Z256" s="2" t="str" cm="1">
        <f t="array" ref="Z256">IF(SUM(--ISNUMBER(SEARCH({1,2,3,4,5,6,7,8,9,0},MID(H256,(SEARCH(" E ",H256)-1),1))))+SUM(--ISNUMBER(SEARCH({1,2,3,4,5,6,7,8,9,0},MID(H256,(SEARCH(" E ",H256)+3),1))))=2,"",IF(SUM(--ISNUMBER(SEARCH({"Parte E","Apoquindo N"},H256)))&gt;0,"",IF(OR(RIGHT(H256,3)=" NE",RIGHT(H256,3)=" NW",RIGHT(H256,3)=" SW",RIGHT(H256,3)=" SE",RIGHT(H256,2)=" N",RIGHT(H256,2)=" E",RIGHT(H256,2)=" W",RIGHT(H256,2)=" S",LEFT(H256,3)="NE ",LEFT(H256,3)="NW ",LEFT(H256,3)="SW ",LEFT(H256,3)="SE ",LEFT(H256,2)="N ",LEFT(H256,2)="E ",LEFT(H256,2)="W ",LEFT(H256,2)="S "),"Directional Check",IF(SUM(--ISNUMBER(SEARCH({" N "," E "," W "," S "," NE "," NW "," SW "," SE ","N.E","N.W","S.W","S.E","E.","N.","S.","W."},H256)))&gt;0,"Directional Check",IF(SUM(--ISNUMBER(SEARCH({1,2,3,4,5,6,7,8,9,0},MID(H256,(SEARCH("nd ",H256)-1),1))))+SUM(--ISNUMBER(SEARCH({1,2,3,4,5,6,7,8,9,0},MID(H256,(SEARCH("rd ",H256)-1),1)))+SUM(--ISNUMBER(SEARCH({1,2,3,4,5,6,7,8,9,0},MID(H256,(SEARCH("st ",H256)-1),1))))+SUM(--ISNUMBER(SEARCH({1,2,3,4,5,6,7,8,9,0},MID(H256,(SEARCH("th ",H256)-1),1)))))&gt;0,"","")))))</f>
        <v/>
      </c>
      <c r="AA256" s="2" t="str">
        <f>IF(IF(L256="US",IFERROR(VLOOKUP(J256,Country_Codes!$B:$B,1,0)=J256,"US State Code Error"),IF(L256="CA",IFERROR(VLOOKUP(J256,Country_Codes!$E:$E,1,0)=J256,"Canada State Code Error"),IF(L256="BR",IFERROR(VLOOKUP(J256,Country_Codes!$H:$H,1,0)=J256,"Brazil State Code Error"),IF(L256="AU",IFERROR(VLOOKUP(J256,Country_Codes!$K:$K,1,0)=J256,"Australia State Code Error"),""))))=TRUE,"",IF(L256="US",IFERROR(VLOOKUP(J256,Country_Codes!$B:$B,1,0)=J256,"US State Code Error"),IF(L256="CA",IFERROR(VLOOKUP(J256,Country_Codes!$E:$E,1,0)=J256,"Canada State Code Error"),IF(L256="BR",IFERROR(VLOOKUP(J256,Country_Codes!$H:$H,1,0)=J256,"Brazil State Code Error"),IF(L256="AU",IFERROR(VLOOKUP(J256,Country_Codes!$K:$K,1,0)=J256,"Australia State Code Error"),"")))))</f>
        <v/>
      </c>
      <c r="AB256" s="2" t="str">
        <f t="shared" si="88"/>
        <v/>
      </c>
      <c r="AC256" s="2" t="str" cm="1">
        <f t="array" ref="AC256">IFERROR(_xlfn.IFS(IF(AND(LEN(I256)=0,ISBLANK(I256)=FALSE),"",ISNUMBER(SEARCH(I256,H256))),"City/Postal Code/Country Found in Address",IF(AND(LEN(K256)=0,ISBLANK(K256)=FALSE),"",ISNUMBER(SEARCH(K256,H256))),"City/Postal Code/Country Found in Address",IF(AND(LEN(L256)=0,ISBLANK(L256)=FALSE),"",ISNUMBER(SEARCH(", "&amp;L256,H256))),"City/Postal Code/Country Found in Address",IF(AND(LEN(J256)=0,ISBLANK(J256)=FALSE),"",ISNUMBER(SEARCH(", "&amp;J256,H256))),"City/Postal Code/Country Found in Address",IF(AND(LEN(L256)=0,ISBLANK(L256)=FALSE),"",ISNUMBER(SEARCH(","&amp;L256,H256))),"City/Postal Code/Country Found in Address",IF(AND(LEN(J256)=0,ISBLANK(J256)=FALSE),"",ISNUMBER(SEARCH(","&amp;J256,H256))),"City/Postal Code/Country Found in Address"),"")</f>
        <v/>
      </c>
      <c r="AD256" s="2" t="str">
        <f t="shared" si="89"/>
        <v/>
      </c>
      <c r="AE256" s="2" t="str" cm="1">
        <f t="array" ref="AE256">IFERROR(IF(VLOOKUP(LEFT(M256,MIN(SEARCH({1,2,3,4,5,6,7,8,9,0},M256&amp;{1,2,3,4,5,6,7,8,9,0}))-1),Country_Codes!$N:$N,1,0)&gt;0,"PO Number may be incorrect",""),"")</f>
        <v/>
      </c>
      <c r="AF256" s="2" t="str">
        <f t="shared" si="90"/>
        <v/>
      </c>
      <c r="AG256" s="2" t="str">
        <f t="shared" si="91"/>
        <v/>
      </c>
      <c r="AH256" s="2" t="str">
        <f t="shared" si="92"/>
        <v/>
      </c>
      <c r="AI256" s="2" t="str" cm="1">
        <f t="array" ref="AI256">IF(G256="","",_xlfn.IFNA(_xlfn.IFS(L256=VLOOKUP(L256,Country_Codes!$M:$M,1,0)=TRUE,""),"Please check the country code"))</f>
        <v/>
      </c>
      <c r="AJ256" s="2" t="str">
        <f t="shared" si="93"/>
        <v/>
      </c>
      <c r="AK256" s="2"/>
      <c r="AM256" s="39">
        <f t="shared" si="94"/>
        <v>0</v>
      </c>
      <c r="AN256" s="39">
        <f t="shared" si="95"/>
        <v>0</v>
      </c>
      <c r="AO256" s="39">
        <f t="shared" si="96"/>
        <v>0</v>
      </c>
      <c r="AP256" s="39">
        <f t="shared" si="97"/>
        <v>0</v>
      </c>
      <c r="AQ256" s="39">
        <f t="shared" si="98"/>
        <v>0</v>
      </c>
      <c r="AV256" s="41">
        <v>45746</v>
      </c>
    </row>
    <row r="257" spans="1:48" ht="15.75" x14ac:dyDescent="0.25">
      <c r="A257" s="40">
        <v>46012</v>
      </c>
      <c r="B257" s="11" t="s">
        <v>474</v>
      </c>
      <c r="C257" s="11" t="s">
        <v>3</v>
      </c>
      <c r="D257" s="11" t="s">
        <v>2935</v>
      </c>
      <c r="E257" s="11" t="s">
        <v>2936</v>
      </c>
      <c r="F257" s="11" t="s">
        <v>581</v>
      </c>
      <c r="G257" s="11" t="s">
        <v>584</v>
      </c>
      <c r="H257" s="11" t="s">
        <v>2937</v>
      </c>
      <c r="I257" s="11" t="s">
        <v>2938</v>
      </c>
      <c r="J257" s="11" t="s">
        <v>37</v>
      </c>
      <c r="K257" s="11" t="s">
        <v>2939</v>
      </c>
      <c r="L257" s="11" t="s">
        <v>33</v>
      </c>
      <c r="M257" s="11" t="s">
        <v>963</v>
      </c>
      <c r="N257" s="11"/>
      <c r="O257" s="11" t="s">
        <v>2940</v>
      </c>
      <c r="P257" s="11" t="s">
        <v>2941</v>
      </c>
      <c r="Q257" s="7"/>
      <c r="R257" s="2" t="str">
        <f t="shared" si="83"/>
        <v>Unique Record</v>
      </c>
      <c r="S257" s="2" t="str">
        <f t="shared" si="84"/>
        <v/>
      </c>
      <c r="T257" s="2" t="str">
        <f t="shared" si="85"/>
        <v/>
      </c>
      <c r="U257" s="2" t="str">
        <f t="shared" si="86"/>
        <v/>
      </c>
      <c r="V257" s="2" t="str">
        <f t="shared" si="87"/>
        <v/>
      </c>
      <c r="W257" s="2" t="str">
        <f t="shared" si="82"/>
        <v/>
      </c>
      <c r="X257" s="2" t="str" cm="1">
        <f t="array" ref="X257">IF((SUMPRODUCT(--ISNUMBER(SEARCH({"!","@","#","$","%","^","&amp;","~*","(",")","_","+","=","{","}","[","]","|","\",":",";","'","""","&lt;","&gt;",",",".","~?","/","~~","`"}, I257)))&gt;0)=TRUE,"Special Characters Found in City","")</f>
        <v/>
      </c>
      <c r="Y257" s="2" t="str" cm="1">
        <f t="array" ref="Y257">IF((SUMPRODUCT(--ISNUMBER(SEARCH({"!","@","#","$","%","^","~*","(",")","_","+","=","{","}","[","]","|","\",":",";","'","""","&lt;","&gt;","~?","/","~~","`"},F257)))&gt;0)=TRUE,"Special Characters Found in Account field","")</f>
        <v/>
      </c>
      <c r="Z257" s="2" t="str" cm="1">
        <f t="array" ref="Z257">IF(SUM(--ISNUMBER(SEARCH({1,2,3,4,5,6,7,8,9,0},MID(H257,(SEARCH(" E ",H257)-1),1))))+SUM(--ISNUMBER(SEARCH({1,2,3,4,5,6,7,8,9,0},MID(H257,(SEARCH(" E ",H257)+3),1))))=2,"",IF(SUM(--ISNUMBER(SEARCH({"Parte E","Apoquindo N"},H257)))&gt;0,"",IF(OR(RIGHT(H257,3)=" NE",RIGHT(H257,3)=" NW",RIGHT(H257,3)=" SW",RIGHT(H257,3)=" SE",RIGHT(H257,2)=" N",RIGHT(H257,2)=" E",RIGHT(H257,2)=" W",RIGHT(H257,2)=" S",LEFT(H257,3)="NE ",LEFT(H257,3)="NW ",LEFT(H257,3)="SW ",LEFT(H257,3)="SE ",LEFT(H257,2)="N ",LEFT(H257,2)="E ",LEFT(H257,2)="W ",LEFT(H257,2)="S "),"Directional Check",IF(SUM(--ISNUMBER(SEARCH({" N "," E "," W "," S "," NE "," NW "," SW "," SE ","N.E","N.W","S.W","S.E","E.","N.","S.","W."},H257)))&gt;0,"Directional Check",IF(SUM(--ISNUMBER(SEARCH({1,2,3,4,5,6,7,8,9,0},MID(H257,(SEARCH("nd ",H257)-1),1))))+SUM(--ISNUMBER(SEARCH({1,2,3,4,5,6,7,8,9,0},MID(H257,(SEARCH("rd ",H257)-1),1)))+SUM(--ISNUMBER(SEARCH({1,2,3,4,5,6,7,8,9,0},MID(H257,(SEARCH("st ",H257)-1),1))))+SUM(--ISNUMBER(SEARCH({1,2,3,4,5,6,7,8,9,0},MID(H257,(SEARCH("th ",H257)-1),1)))))&gt;0,"","")))))</f>
        <v/>
      </c>
      <c r="AA257" s="2" t="str">
        <f>IF(IF(L257="US",IFERROR(VLOOKUP(J257,Country_Codes!$B:$B,1,0)=J257,"US State Code Error"),IF(L257="CA",IFERROR(VLOOKUP(J257,Country_Codes!$E:$E,1,0)=J257,"Canada State Code Error"),IF(L257="BR",IFERROR(VLOOKUP(J257,Country_Codes!$H:$H,1,0)=J257,"Brazil State Code Error"),IF(L257="AU",IFERROR(VLOOKUP(J257,Country_Codes!$K:$K,1,0)=J257,"Australia State Code Error"),""))))=TRUE,"",IF(L257="US",IFERROR(VLOOKUP(J257,Country_Codes!$B:$B,1,0)=J257,"US State Code Error"),IF(L257="CA",IFERROR(VLOOKUP(J257,Country_Codes!$E:$E,1,0)=J257,"Canada State Code Error"),IF(L257="BR",IFERROR(VLOOKUP(J257,Country_Codes!$H:$H,1,0)=J257,"Brazil State Code Error"),IF(L257="AU",IFERROR(VLOOKUP(J257,Country_Codes!$K:$K,1,0)=J257,"Australia State Code Error"),"")))))</f>
        <v/>
      </c>
      <c r="AB257" s="2" t="str">
        <f t="shared" si="88"/>
        <v/>
      </c>
      <c r="AC257" s="2" t="str" cm="1">
        <f t="array" ref="AC257">IFERROR(_xlfn.IFS(IF(AND(LEN(I257)=0,ISBLANK(I257)=FALSE),"",ISNUMBER(SEARCH(I257,H257))),"City/Postal Code/Country Found in Address",IF(AND(LEN(K257)=0,ISBLANK(K257)=FALSE),"",ISNUMBER(SEARCH(K257,H257))),"City/Postal Code/Country Found in Address",IF(AND(LEN(L257)=0,ISBLANK(L257)=FALSE),"",ISNUMBER(SEARCH(", "&amp;L257,H257))),"City/Postal Code/Country Found in Address",IF(AND(LEN(J257)=0,ISBLANK(J257)=FALSE),"",ISNUMBER(SEARCH(", "&amp;J257,H257))),"City/Postal Code/Country Found in Address",IF(AND(LEN(L257)=0,ISBLANK(L257)=FALSE),"",ISNUMBER(SEARCH(","&amp;L257,H257))),"City/Postal Code/Country Found in Address",IF(AND(LEN(J257)=0,ISBLANK(J257)=FALSE),"",ISNUMBER(SEARCH(","&amp;J257,H257))),"City/Postal Code/Country Found in Address"),"")</f>
        <v/>
      </c>
      <c r="AD257" s="2" t="str">
        <f t="shared" si="89"/>
        <v/>
      </c>
      <c r="AE257" s="2" t="str" cm="1">
        <f t="array" ref="AE257">IFERROR(IF(VLOOKUP(LEFT(M257,MIN(SEARCH({1,2,3,4,5,6,7,8,9,0},M257&amp;{1,2,3,4,5,6,7,8,9,0}))-1),Country_Codes!$N:$N,1,0)&gt;0,"PO Number may be incorrect",""),"")</f>
        <v/>
      </c>
      <c r="AF257" s="2" t="str">
        <f t="shared" si="90"/>
        <v/>
      </c>
      <c r="AG257" s="2" t="str">
        <f t="shared" si="91"/>
        <v/>
      </c>
      <c r="AH257" s="2" t="str">
        <f t="shared" si="92"/>
        <v/>
      </c>
      <c r="AI257" s="2" t="str" cm="1">
        <f t="array" ref="AI257">IF(G257="","",_xlfn.IFNA(_xlfn.IFS(L257=VLOOKUP(L257,Country_Codes!$M:$M,1,0)=TRUE,""),"Please check the country code"))</f>
        <v/>
      </c>
      <c r="AJ257" s="2" t="str">
        <f t="shared" si="93"/>
        <v/>
      </c>
      <c r="AK257" s="2"/>
      <c r="AM257" s="39">
        <f t="shared" si="94"/>
        <v>0</v>
      </c>
      <c r="AN257" s="39">
        <f t="shared" si="95"/>
        <v>0</v>
      </c>
      <c r="AO257" s="39">
        <f t="shared" si="96"/>
        <v>0</v>
      </c>
      <c r="AP257" s="39">
        <f t="shared" si="97"/>
        <v>0</v>
      </c>
      <c r="AQ257" s="39">
        <f t="shared" si="98"/>
        <v>0</v>
      </c>
      <c r="AV257" s="41">
        <v>45749</v>
      </c>
    </row>
    <row r="258" spans="1:48" ht="15.75" x14ac:dyDescent="0.25">
      <c r="A258" s="40">
        <v>45858</v>
      </c>
      <c r="B258" s="11" t="s">
        <v>473</v>
      </c>
      <c r="C258" s="11" t="s">
        <v>12</v>
      </c>
      <c r="D258" s="11" t="s">
        <v>2942</v>
      </c>
      <c r="E258" s="11" t="s">
        <v>2943</v>
      </c>
      <c r="F258" s="11" t="s">
        <v>479</v>
      </c>
      <c r="G258" s="11" t="s">
        <v>497</v>
      </c>
      <c r="H258" s="11" t="s">
        <v>2944</v>
      </c>
      <c r="I258" s="11" t="s">
        <v>2945</v>
      </c>
      <c r="J258" s="11"/>
      <c r="K258" s="11" t="s">
        <v>2946</v>
      </c>
      <c r="L258" s="11" t="s">
        <v>46</v>
      </c>
      <c r="M258" s="11" t="s">
        <v>1224</v>
      </c>
      <c r="N258" s="11"/>
      <c r="O258" s="11" t="s">
        <v>2947</v>
      </c>
      <c r="P258" s="11" t="s">
        <v>2948</v>
      </c>
      <c r="Q258" s="7"/>
      <c r="R258" s="2" t="str">
        <f t="shared" si="83"/>
        <v>Unique Record</v>
      </c>
      <c r="S258" s="2" t="str">
        <f t="shared" si="84"/>
        <v/>
      </c>
      <c r="T258" s="2" t="str">
        <f t="shared" si="85"/>
        <v/>
      </c>
      <c r="U258" s="2" t="str">
        <f t="shared" si="86"/>
        <v/>
      </c>
      <c r="V258" s="2" t="str">
        <f t="shared" si="87"/>
        <v/>
      </c>
      <c r="W258" s="2" t="str">
        <f t="shared" si="82"/>
        <v/>
      </c>
      <c r="X258" s="2" t="str" cm="1">
        <f t="array" ref="X258">IF((SUMPRODUCT(--ISNUMBER(SEARCH({"!","@","#","$","%","^","&amp;","~*","(",")","_","+","=","{","}","[","]","|","\",":",";","'","""","&lt;","&gt;",",",".","~?","/","~~","`"}, I258)))&gt;0)=TRUE,"Special Characters Found in City","")</f>
        <v/>
      </c>
      <c r="Y258" s="2" t="str" cm="1">
        <f t="array" ref="Y258">IF((SUMPRODUCT(--ISNUMBER(SEARCH({"!","@","#","$","%","^","~*","(",")","_","+","=","{","}","[","]","|","\",":",";","'","""","&lt;","&gt;","~?","/","~~","`"},F258)))&gt;0)=TRUE,"Special Characters Found in Account field","")</f>
        <v/>
      </c>
      <c r="Z258" s="2" t="str" cm="1">
        <f t="array" ref="Z258">IF(SUM(--ISNUMBER(SEARCH({1,2,3,4,5,6,7,8,9,0},MID(H258,(SEARCH(" E ",H258)-1),1))))+SUM(--ISNUMBER(SEARCH({1,2,3,4,5,6,7,8,9,0},MID(H258,(SEARCH(" E ",H258)+3),1))))=2,"",IF(SUM(--ISNUMBER(SEARCH({"Parte E","Apoquindo N"},H258)))&gt;0,"",IF(OR(RIGHT(H258,3)=" NE",RIGHT(H258,3)=" NW",RIGHT(H258,3)=" SW",RIGHT(H258,3)=" SE",RIGHT(H258,2)=" N",RIGHT(H258,2)=" E",RIGHT(H258,2)=" W",RIGHT(H258,2)=" S",LEFT(H258,3)="NE ",LEFT(H258,3)="NW ",LEFT(H258,3)="SW ",LEFT(H258,3)="SE ",LEFT(H258,2)="N ",LEFT(H258,2)="E ",LEFT(H258,2)="W ",LEFT(H258,2)="S "),"Directional Check",IF(SUM(--ISNUMBER(SEARCH({" N "," E "," W "," S "," NE "," NW "," SW "," SE ","N.E","N.W","S.W","S.E","E.","N.","S.","W."},H258)))&gt;0,"Directional Check",IF(SUM(--ISNUMBER(SEARCH({1,2,3,4,5,6,7,8,9,0},MID(H258,(SEARCH("nd ",H258)-1),1))))+SUM(--ISNUMBER(SEARCH({1,2,3,4,5,6,7,8,9,0},MID(H258,(SEARCH("rd ",H258)-1),1)))+SUM(--ISNUMBER(SEARCH({1,2,3,4,5,6,7,8,9,0},MID(H258,(SEARCH("st ",H258)-1),1))))+SUM(--ISNUMBER(SEARCH({1,2,3,4,5,6,7,8,9,0},MID(H258,(SEARCH("th ",H258)-1),1)))))&gt;0,"","")))))</f>
        <v/>
      </c>
      <c r="AA258" s="2" t="str">
        <f>IF(IF(L258="US",IFERROR(VLOOKUP(J258,Country_Codes!$B:$B,1,0)=J258,"US State Code Error"),IF(L258="CA",IFERROR(VLOOKUP(J258,Country_Codes!$E:$E,1,0)=J258,"Canada State Code Error"),IF(L258="BR",IFERROR(VLOOKUP(J258,Country_Codes!$H:$H,1,0)=J258,"Brazil State Code Error"),IF(L258="AU",IFERROR(VLOOKUP(J258,Country_Codes!$K:$K,1,0)=J258,"Australia State Code Error"),""))))=TRUE,"",IF(L258="US",IFERROR(VLOOKUP(J258,Country_Codes!$B:$B,1,0)=J258,"US State Code Error"),IF(L258="CA",IFERROR(VLOOKUP(J258,Country_Codes!$E:$E,1,0)=J258,"Canada State Code Error"),IF(L258="BR",IFERROR(VLOOKUP(J258,Country_Codes!$H:$H,1,0)=J258,"Brazil State Code Error"),IF(L258="AU",IFERROR(VLOOKUP(J258,Country_Codes!$K:$K,1,0)=J258,"Australia State Code Error"),"")))))</f>
        <v/>
      </c>
      <c r="AB258" s="2" t="str">
        <f t="shared" si="88"/>
        <v/>
      </c>
      <c r="AC258" s="2" t="str" cm="1">
        <f t="array" ref="AC258">IFERROR(_xlfn.IFS(IF(AND(LEN(I258)=0,ISBLANK(I258)=FALSE),"",ISNUMBER(SEARCH(I258,H258))),"City/Postal Code/Country Found in Address",IF(AND(LEN(K258)=0,ISBLANK(K258)=FALSE),"",ISNUMBER(SEARCH(K258,H258))),"City/Postal Code/Country Found in Address",IF(AND(LEN(L258)=0,ISBLANK(L258)=FALSE),"",ISNUMBER(SEARCH(", "&amp;L258,H258))),"City/Postal Code/Country Found in Address",IF(AND(LEN(J258)=0,ISBLANK(J258)=FALSE),"",ISNUMBER(SEARCH(", "&amp;J258,H258))),"City/Postal Code/Country Found in Address",IF(AND(LEN(L258)=0,ISBLANK(L258)=FALSE),"",ISNUMBER(SEARCH(","&amp;L258,H258))),"City/Postal Code/Country Found in Address",IF(AND(LEN(J258)=0,ISBLANK(J258)=FALSE),"",ISNUMBER(SEARCH(","&amp;J258,H258))),"City/Postal Code/Country Found in Address"),"")</f>
        <v/>
      </c>
      <c r="AD258" s="2" t="str">
        <f t="shared" si="89"/>
        <v/>
      </c>
      <c r="AE258" s="2" t="str" cm="1">
        <f t="array" ref="AE258">IFERROR(IF(VLOOKUP(LEFT(M258,MIN(SEARCH({1,2,3,4,5,6,7,8,9,0},M258&amp;{1,2,3,4,5,6,7,8,9,0}))-1),Country_Codes!$N:$N,1,0)&gt;0,"PO Number may be incorrect",""),"")</f>
        <v/>
      </c>
      <c r="AF258" s="2" t="str">
        <f t="shared" si="90"/>
        <v/>
      </c>
      <c r="AG258" s="2" t="str">
        <f t="shared" si="91"/>
        <v/>
      </c>
      <c r="AH258" s="2" t="str">
        <f t="shared" si="92"/>
        <v/>
      </c>
      <c r="AI258" s="2" t="str" cm="1">
        <f t="array" ref="AI258">IF(G258="","",_xlfn.IFNA(_xlfn.IFS(L258=VLOOKUP(L258,Country_Codes!$M:$M,1,0)=TRUE,""),"Please check the country code"))</f>
        <v/>
      </c>
      <c r="AJ258" s="2" t="str">
        <f t="shared" si="93"/>
        <v/>
      </c>
      <c r="AK258" s="2"/>
      <c r="AM258" s="39">
        <f t="shared" si="94"/>
        <v>0</v>
      </c>
      <c r="AN258" s="39">
        <f t="shared" si="95"/>
        <v>0</v>
      </c>
      <c r="AO258" s="39">
        <f t="shared" si="96"/>
        <v>0</v>
      </c>
      <c r="AP258" s="39">
        <f t="shared" si="97"/>
        <v>0</v>
      </c>
      <c r="AQ258" s="39">
        <f t="shared" si="98"/>
        <v>0</v>
      </c>
      <c r="AV258" s="41">
        <v>45751</v>
      </c>
    </row>
    <row r="259" spans="1:48" ht="15.75" x14ac:dyDescent="0.25">
      <c r="A259" s="40">
        <v>45801</v>
      </c>
      <c r="B259" s="11" t="s">
        <v>1581</v>
      </c>
      <c r="C259" s="11" t="s">
        <v>9</v>
      </c>
      <c r="D259" s="11" t="s">
        <v>2949</v>
      </c>
      <c r="E259" s="11" t="s">
        <v>1494</v>
      </c>
      <c r="F259" s="11" t="s">
        <v>490</v>
      </c>
      <c r="G259" s="11" t="s">
        <v>493</v>
      </c>
      <c r="H259" s="11" t="s">
        <v>2950</v>
      </c>
      <c r="I259" s="11" t="s">
        <v>2951</v>
      </c>
      <c r="J259" s="11" t="s">
        <v>39</v>
      </c>
      <c r="K259" s="11" t="s">
        <v>2952</v>
      </c>
      <c r="L259" s="11" t="s">
        <v>33</v>
      </c>
      <c r="M259" s="11" t="s">
        <v>852</v>
      </c>
      <c r="N259" s="11"/>
      <c r="O259" s="11" t="s">
        <v>742</v>
      </c>
      <c r="P259" s="11" t="s">
        <v>2953</v>
      </c>
      <c r="Q259" s="7"/>
      <c r="R259" s="2" t="str">
        <f t="shared" si="83"/>
        <v>Unique Record</v>
      </c>
      <c r="S259" s="2" t="str">
        <f t="shared" si="84"/>
        <v/>
      </c>
      <c r="T259" s="2" t="str">
        <f t="shared" si="85"/>
        <v/>
      </c>
      <c r="U259" s="2" t="str">
        <f t="shared" si="86"/>
        <v/>
      </c>
      <c r="V259" s="2" t="str">
        <f t="shared" si="87"/>
        <v/>
      </c>
      <c r="W259" s="2" t="str">
        <f t="shared" si="82"/>
        <v/>
      </c>
      <c r="X259" s="2" t="str" cm="1">
        <f t="array" ref="X259">IF((SUMPRODUCT(--ISNUMBER(SEARCH({"!","@","#","$","%","^","&amp;","~*","(",")","_","+","=","{","}","[","]","|","\",":",";","'","""","&lt;","&gt;",",",".","~?","/","~~","`"}, I259)))&gt;0)=TRUE,"Special Characters Found in City","")</f>
        <v/>
      </c>
      <c r="Y259" s="2" t="str" cm="1">
        <f t="array" ref="Y259">IF((SUMPRODUCT(--ISNUMBER(SEARCH({"!","@","#","$","%","^","~*","(",")","_","+","=","{","}","[","]","|","\",":",";","'","""","&lt;","&gt;","~?","/","~~","`"},F259)))&gt;0)=TRUE,"Special Characters Found in Account field","")</f>
        <v/>
      </c>
      <c r="Z259" s="2" t="str" cm="1">
        <f t="array" ref="Z259">IF(SUM(--ISNUMBER(SEARCH({1,2,3,4,5,6,7,8,9,0},MID(H259,(SEARCH(" E ",H259)-1),1))))+SUM(--ISNUMBER(SEARCH({1,2,3,4,5,6,7,8,9,0},MID(H259,(SEARCH(" E ",H259)+3),1))))=2,"",IF(SUM(--ISNUMBER(SEARCH({"Parte E","Apoquindo N"},H259)))&gt;0,"",IF(OR(RIGHT(H259,3)=" NE",RIGHT(H259,3)=" NW",RIGHT(H259,3)=" SW",RIGHT(H259,3)=" SE",RIGHT(H259,2)=" N",RIGHT(H259,2)=" E",RIGHT(H259,2)=" W",RIGHT(H259,2)=" S",LEFT(H259,3)="NE ",LEFT(H259,3)="NW ",LEFT(H259,3)="SW ",LEFT(H259,3)="SE ",LEFT(H259,2)="N ",LEFT(H259,2)="E ",LEFT(H259,2)="W ",LEFT(H259,2)="S "),"Directional Check",IF(SUM(--ISNUMBER(SEARCH({" N "," E "," W "," S "," NE "," NW "," SW "," SE ","N.E","N.W","S.W","S.E","E.","N.","S.","W."},H259)))&gt;0,"Directional Check",IF(SUM(--ISNUMBER(SEARCH({1,2,3,4,5,6,7,8,9,0},MID(H259,(SEARCH("nd ",H259)-1),1))))+SUM(--ISNUMBER(SEARCH({1,2,3,4,5,6,7,8,9,0},MID(H259,(SEARCH("rd ",H259)-1),1)))+SUM(--ISNUMBER(SEARCH({1,2,3,4,5,6,7,8,9,0},MID(H259,(SEARCH("st ",H259)-1),1))))+SUM(--ISNUMBER(SEARCH({1,2,3,4,5,6,7,8,9,0},MID(H259,(SEARCH("th ",H259)-1),1)))))&gt;0,"","")))))</f>
        <v/>
      </c>
      <c r="AA259" s="2" t="str">
        <f>IF(IF(L259="US",IFERROR(VLOOKUP(J259,Country_Codes!$B:$B,1,0)=J259,"US State Code Error"),IF(L259="CA",IFERROR(VLOOKUP(J259,Country_Codes!$E:$E,1,0)=J259,"Canada State Code Error"),IF(L259="BR",IFERROR(VLOOKUP(J259,Country_Codes!$H:$H,1,0)=J259,"Brazil State Code Error"),IF(L259="AU",IFERROR(VLOOKUP(J259,Country_Codes!$K:$K,1,0)=J259,"Australia State Code Error"),""))))=TRUE,"",IF(L259="US",IFERROR(VLOOKUP(J259,Country_Codes!$B:$B,1,0)=J259,"US State Code Error"),IF(L259="CA",IFERROR(VLOOKUP(J259,Country_Codes!$E:$E,1,0)=J259,"Canada State Code Error"),IF(L259="BR",IFERROR(VLOOKUP(J259,Country_Codes!$H:$H,1,0)=J259,"Brazil State Code Error"),IF(L259="AU",IFERROR(VLOOKUP(J259,Country_Codes!$K:$K,1,0)=J259,"Australia State Code Error"),"")))))</f>
        <v/>
      </c>
      <c r="AB259" s="2" t="str">
        <f t="shared" si="88"/>
        <v/>
      </c>
      <c r="AC259" s="2" t="str" cm="1">
        <f t="array" ref="AC259">IFERROR(_xlfn.IFS(IF(AND(LEN(I259)=0,ISBLANK(I259)=FALSE),"",ISNUMBER(SEARCH(I259,H259))),"City/Postal Code/Country Found in Address",IF(AND(LEN(K259)=0,ISBLANK(K259)=FALSE),"",ISNUMBER(SEARCH(K259,H259))),"City/Postal Code/Country Found in Address",IF(AND(LEN(L259)=0,ISBLANK(L259)=FALSE),"",ISNUMBER(SEARCH(", "&amp;L259,H259))),"City/Postal Code/Country Found in Address",IF(AND(LEN(J259)=0,ISBLANK(J259)=FALSE),"",ISNUMBER(SEARCH(", "&amp;J259,H259))),"City/Postal Code/Country Found in Address",IF(AND(LEN(L259)=0,ISBLANK(L259)=FALSE),"",ISNUMBER(SEARCH(","&amp;L259,H259))),"City/Postal Code/Country Found in Address",IF(AND(LEN(J259)=0,ISBLANK(J259)=FALSE),"",ISNUMBER(SEARCH(","&amp;J259,H259))),"City/Postal Code/Country Found in Address"),"")</f>
        <v/>
      </c>
      <c r="AD259" s="2" t="str">
        <f t="shared" si="89"/>
        <v/>
      </c>
      <c r="AE259" s="2" t="str" cm="1">
        <f t="array" ref="AE259">IFERROR(IF(VLOOKUP(LEFT(M259,MIN(SEARCH({1,2,3,4,5,6,7,8,9,0},M259&amp;{1,2,3,4,5,6,7,8,9,0}))-1),Country_Codes!$N:$N,1,0)&gt;0,"PO Number may be incorrect",""),"")</f>
        <v/>
      </c>
      <c r="AF259" s="2" t="str">
        <f t="shared" si="90"/>
        <v/>
      </c>
      <c r="AG259" s="2" t="str">
        <f t="shared" si="91"/>
        <v/>
      </c>
      <c r="AH259" s="2" t="str">
        <f t="shared" si="92"/>
        <v/>
      </c>
      <c r="AI259" s="2" t="str" cm="1">
        <f t="array" ref="AI259">IF(G259="","",_xlfn.IFNA(_xlfn.IFS(L259=VLOOKUP(L259,Country_Codes!$M:$M,1,0)=TRUE,""),"Please check the country code"))</f>
        <v/>
      </c>
      <c r="AJ259" s="2" t="str">
        <f t="shared" si="93"/>
        <v/>
      </c>
      <c r="AK259" s="2"/>
      <c r="AM259" s="39">
        <f t="shared" si="94"/>
        <v>0</v>
      </c>
      <c r="AN259" s="39">
        <f t="shared" si="95"/>
        <v>0</v>
      </c>
      <c r="AO259" s="39">
        <f t="shared" si="96"/>
        <v>0</v>
      </c>
      <c r="AP259" s="39">
        <f t="shared" si="97"/>
        <v>0</v>
      </c>
      <c r="AQ259" s="39">
        <f t="shared" si="98"/>
        <v>0</v>
      </c>
      <c r="AV259" s="41">
        <v>45754</v>
      </c>
    </row>
    <row r="260" spans="1:48" ht="15.75" x14ac:dyDescent="0.25">
      <c r="A260" s="40">
        <v>45592</v>
      </c>
      <c r="B260" s="11" t="s">
        <v>473</v>
      </c>
      <c r="C260" s="11" t="s">
        <v>3</v>
      </c>
      <c r="D260" s="11" t="s">
        <v>1261</v>
      </c>
      <c r="E260" s="11" t="s">
        <v>2954</v>
      </c>
      <c r="F260" s="11" t="s">
        <v>588</v>
      </c>
      <c r="G260" s="11" t="s">
        <v>625</v>
      </c>
      <c r="H260" s="11" t="s">
        <v>2955</v>
      </c>
      <c r="I260" s="11" t="s">
        <v>2956</v>
      </c>
      <c r="J260" s="11"/>
      <c r="K260" s="11" t="s">
        <v>2957</v>
      </c>
      <c r="L260" s="11" t="s">
        <v>46</v>
      </c>
      <c r="M260" s="11" t="s">
        <v>2958</v>
      </c>
      <c r="N260" s="11"/>
      <c r="O260" s="11" t="s">
        <v>2959</v>
      </c>
      <c r="P260" s="11" t="s">
        <v>2960</v>
      </c>
      <c r="Q260" s="7"/>
      <c r="R260" s="2" t="str">
        <f t="shared" si="83"/>
        <v>Unique Record</v>
      </c>
      <c r="S260" s="2" t="str">
        <f t="shared" si="84"/>
        <v/>
      </c>
      <c r="T260" s="2" t="str">
        <f t="shared" si="85"/>
        <v/>
      </c>
      <c r="U260" s="2" t="str">
        <f t="shared" si="86"/>
        <v/>
      </c>
      <c r="V260" s="2" t="str">
        <f t="shared" si="87"/>
        <v/>
      </c>
      <c r="W260" s="2" t="str">
        <f t="shared" ref="W260:W323" si="99">IF(OR(ISNUMBER(SEARCH("East",I260)),ISNUMBER(SEARCH("West",I260)),ISNUMBER(SEARCH("North",I260)),ISNUMBER(SEARCH("South",I260))),"",IF(OR(ISNUMBER(SEARCH("St.",I260)),ISNUMBER(SEARCH("St ",I260))),"Check St in city field",IF(RIGHT(I260,1)=".","Dot found in city field","")))</f>
        <v/>
      </c>
      <c r="X260" s="2" t="str" cm="1">
        <f t="array" ref="X260">IF((SUMPRODUCT(--ISNUMBER(SEARCH({"!","@","#","$","%","^","&amp;","~*","(",")","_","+","=","{","}","[","]","|","\",":",";","'","""","&lt;","&gt;",",",".","~?","/","~~","`"}, I260)))&gt;0)=TRUE,"Special Characters Found in City","")</f>
        <v/>
      </c>
      <c r="Y260" s="2" t="str" cm="1">
        <f t="array" ref="Y260">IF((SUMPRODUCT(--ISNUMBER(SEARCH({"!","@","#","$","%","^","~*","(",")","_","+","=","{","}","[","]","|","\",":",";","'","""","&lt;","&gt;","~?","/","~~","`"},F260)))&gt;0)=TRUE,"Special Characters Found in Account field","")</f>
        <v/>
      </c>
      <c r="Z260" s="2" t="str" cm="1">
        <f t="array" ref="Z260">IF(SUM(--ISNUMBER(SEARCH({1,2,3,4,5,6,7,8,9,0},MID(H260,(SEARCH(" E ",H260)-1),1))))+SUM(--ISNUMBER(SEARCH({1,2,3,4,5,6,7,8,9,0},MID(H260,(SEARCH(" E ",H260)+3),1))))=2,"",IF(SUM(--ISNUMBER(SEARCH({"Parte E","Apoquindo N"},H260)))&gt;0,"",IF(OR(RIGHT(H260,3)=" NE",RIGHT(H260,3)=" NW",RIGHT(H260,3)=" SW",RIGHT(H260,3)=" SE",RIGHT(H260,2)=" N",RIGHT(H260,2)=" E",RIGHT(H260,2)=" W",RIGHT(H260,2)=" S",LEFT(H260,3)="NE ",LEFT(H260,3)="NW ",LEFT(H260,3)="SW ",LEFT(H260,3)="SE ",LEFT(H260,2)="N ",LEFT(H260,2)="E ",LEFT(H260,2)="W ",LEFT(H260,2)="S "),"Directional Check",IF(SUM(--ISNUMBER(SEARCH({" N "," E "," W "," S "," NE "," NW "," SW "," SE ","N.E","N.W","S.W","S.E","E.","N.","S.","W."},H260)))&gt;0,"Directional Check",IF(SUM(--ISNUMBER(SEARCH({1,2,3,4,5,6,7,8,9,0},MID(H260,(SEARCH("nd ",H260)-1),1))))+SUM(--ISNUMBER(SEARCH({1,2,3,4,5,6,7,8,9,0},MID(H260,(SEARCH("rd ",H260)-1),1)))+SUM(--ISNUMBER(SEARCH({1,2,3,4,5,6,7,8,9,0},MID(H260,(SEARCH("st ",H260)-1),1))))+SUM(--ISNUMBER(SEARCH({1,2,3,4,5,6,7,8,9,0},MID(H260,(SEARCH("th ",H260)-1),1)))))&gt;0,"","")))))</f>
        <v/>
      </c>
      <c r="AA260" s="2" t="str">
        <f>IF(IF(L260="US",IFERROR(VLOOKUP(J260,Country_Codes!$B:$B,1,0)=J260,"US State Code Error"),IF(L260="CA",IFERROR(VLOOKUP(J260,Country_Codes!$E:$E,1,0)=J260,"Canada State Code Error"),IF(L260="BR",IFERROR(VLOOKUP(J260,Country_Codes!$H:$H,1,0)=J260,"Brazil State Code Error"),IF(L260="AU",IFERROR(VLOOKUP(J260,Country_Codes!$K:$K,1,0)=J260,"Australia State Code Error"),""))))=TRUE,"",IF(L260="US",IFERROR(VLOOKUP(J260,Country_Codes!$B:$B,1,0)=J260,"US State Code Error"),IF(L260="CA",IFERROR(VLOOKUP(J260,Country_Codes!$E:$E,1,0)=J260,"Canada State Code Error"),IF(L260="BR",IFERROR(VLOOKUP(J260,Country_Codes!$H:$H,1,0)=J260,"Brazil State Code Error"),IF(L260="AU",IFERROR(VLOOKUP(J260,Country_Codes!$K:$K,1,0)=J260,"Australia State Code Error"),"")))))</f>
        <v/>
      </c>
      <c r="AB260" s="2" t="str">
        <f t="shared" si="88"/>
        <v/>
      </c>
      <c r="AC260" s="2" t="str" cm="1">
        <f t="array" ref="AC260">IFERROR(_xlfn.IFS(IF(AND(LEN(I260)=0,ISBLANK(I260)=FALSE),"",ISNUMBER(SEARCH(I260,H260))),"City/Postal Code/Country Found in Address",IF(AND(LEN(K260)=0,ISBLANK(K260)=FALSE),"",ISNUMBER(SEARCH(K260,H260))),"City/Postal Code/Country Found in Address",IF(AND(LEN(L260)=0,ISBLANK(L260)=FALSE),"",ISNUMBER(SEARCH(", "&amp;L260,H260))),"City/Postal Code/Country Found in Address",IF(AND(LEN(J260)=0,ISBLANK(J260)=FALSE),"",ISNUMBER(SEARCH(", "&amp;J260,H260))),"City/Postal Code/Country Found in Address",IF(AND(LEN(L260)=0,ISBLANK(L260)=FALSE),"",ISNUMBER(SEARCH(","&amp;L260,H260))),"City/Postal Code/Country Found in Address",IF(AND(LEN(J260)=0,ISBLANK(J260)=FALSE),"",ISNUMBER(SEARCH(","&amp;J260,H260))),"City/Postal Code/Country Found in Address"),"")</f>
        <v/>
      </c>
      <c r="AD260" s="2" t="str">
        <f t="shared" si="89"/>
        <v/>
      </c>
      <c r="AE260" s="2" t="str" cm="1">
        <f t="array" ref="AE260">IFERROR(IF(VLOOKUP(LEFT(M260,MIN(SEARCH({1,2,3,4,5,6,7,8,9,0},M260&amp;{1,2,3,4,5,6,7,8,9,0}))-1),Country_Codes!$N:$N,1,0)&gt;0,"PO Number may be incorrect",""),"")</f>
        <v/>
      </c>
      <c r="AF260" s="2" t="str">
        <f t="shared" si="90"/>
        <v/>
      </c>
      <c r="AG260" s="2" t="str">
        <f t="shared" si="91"/>
        <v/>
      </c>
      <c r="AH260" s="2" t="str">
        <f t="shared" si="92"/>
        <v/>
      </c>
      <c r="AI260" s="2" t="str" cm="1">
        <f t="array" ref="AI260">IF(G260="","",_xlfn.IFNA(_xlfn.IFS(L260=VLOOKUP(L260,Country_Codes!$M:$M,1,0)=TRUE,""),"Please check the country code"))</f>
        <v/>
      </c>
      <c r="AJ260" s="2" t="str">
        <f t="shared" si="93"/>
        <v/>
      </c>
      <c r="AK260" s="2"/>
      <c r="AM260" s="39">
        <f t="shared" si="94"/>
        <v>0</v>
      </c>
      <c r="AN260" s="39">
        <f t="shared" si="95"/>
        <v>0</v>
      </c>
      <c r="AO260" s="39">
        <f t="shared" si="96"/>
        <v>0</v>
      </c>
      <c r="AP260" s="39">
        <f t="shared" si="97"/>
        <v>0</v>
      </c>
      <c r="AQ260" s="39">
        <f t="shared" si="98"/>
        <v>0</v>
      </c>
      <c r="AV260" s="41">
        <v>45755</v>
      </c>
    </row>
    <row r="261" spans="1:48" ht="15.75" x14ac:dyDescent="0.25">
      <c r="A261" s="40">
        <v>45994</v>
      </c>
      <c r="B261" s="11" t="s">
        <v>473</v>
      </c>
      <c r="C261" s="11" t="s">
        <v>9</v>
      </c>
      <c r="D261" s="11" t="s">
        <v>2961</v>
      </c>
      <c r="E261" s="11" t="s">
        <v>2962</v>
      </c>
      <c r="F261" s="11" t="s">
        <v>601</v>
      </c>
      <c r="G261" s="11" t="s">
        <v>599</v>
      </c>
      <c r="H261" s="11" t="s">
        <v>2963</v>
      </c>
      <c r="I261" s="11" t="s">
        <v>736</v>
      </c>
      <c r="J261" s="11" t="s">
        <v>115</v>
      </c>
      <c r="K261" s="11" t="s">
        <v>2964</v>
      </c>
      <c r="L261" s="11" t="s">
        <v>33</v>
      </c>
      <c r="M261" s="11" t="s">
        <v>1426</v>
      </c>
      <c r="N261" s="11"/>
      <c r="O261" s="11" t="s">
        <v>2965</v>
      </c>
      <c r="P261" s="11" t="s">
        <v>2966</v>
      </c>
      <c r="Q261" s="7"/>
      <c r="R261" s="2" t="str">
        <f t="shared" si="83"/>
        <v>Unique Record</v>
      </c>
      <c r="S261" s="2" t="str">
        <f t="shared" si="84"/>
        <v/>
      </c>
      <c r="T261" s="2" t="str">
        <f t="shared" si="85"/>
        <v/>
      </c>
      <c r="U261" s="2" t="str">
        <f t="shared" si="86"/>
        <v/>
      </c>
      <c r="V261" s="2" t="str">
        <f t="shared" si="87"/>
        <v/>
      </c>
      <c r="W261" s="2" t="str">
        <f t="shared" si="99"/>
        <v/>
      </c>
      <c r="X261" s="2" t="str" cm="1">
        <f t="array" ref="X261">IF((SUMPRODUCT(--ISNUMBER(SEARCH({"!","@","#","$","%","^","&amp;","~*","(",")","_","+","=","{","}","[","]","|","\",":",";","'","""","&lt;","&gt;",",",".","~?","/","~~","`"}, I261)))&gt;0)=TRUE,"Special Characters Found in City","")</f>
        <v/>
      </c>
      <c r="Y261" s="2" t="str" cm="1">
        <f t="array" ref="Y261">IF((SUMPRODUCT(--ISNUMBER(SEARCH({"!","@","#","$","%","^","~*","(",")","_","+","=","{","}","[","]","|","\",":",";","'","""","&lt;","&gt;","~?","/","~~","`"},F261)))&gt;0)=TRUE,"Special Characters Found in Account field","")</f>
        <v/>
      </c>
      <c r="Z261" s="2" t="str" cm="1">
        <f t="array" ref="Z261">IF(SUM(--ISNUMBER(SEARCH({1,2,3,4,5,6,7,8,9,0},MID(H261,(SEARCH(" E ",H261)-1),1))))+SUM(--ISNUMBER(SEARCH({1,2,3,4,5,6,7,8,9,0},MID(H261,(SEARCH(" E ",H261)+3),1))))=2,"",IF(SUM(--ISNUMBER(SEARCH({"Parte E","Apoquindo N"},H261)))&gt;0,"",IF(OR(RIGHT(H261,3)=" NE",RIGHT(H261,3)=" NW",RIGHT(H261,3)=" SW",RIGHT(H261,3)=" SE",RIGHT(H261,2)=" N",RIGHT(H261,2)=" E",RIGHT(H261,2)=" W",RIGHT(H261,2)=" S",LEFT(H261,3)="NE ",LEFT(H261,3)="NW ",LEFT(H261,3)="SW ",LEFT(H261,3)="SE ",LEFT(H261,2)="N ",LEFT(H261,2)="E ",LEFT(H261,2)="W ",LEFT(H261,2)="S "),"Directional Check",IF(SUM(--ISNUMBER(SEARCH({" N "," E "," W "," S "," NE "," NW "," SW "," SE ","N.E","N.W","S.W","S.E","E.","N.","S.","W."},H261)))&gt;0,"Directional Check",IF(SUM(--ISNUMBER(SEARCH({1,2,3,4,5,6,7,8,9,0},MID(H261,(SEARCH("nd ",H261)-1),1))))+SUM(--ISNUMBER(SEARCH({1,2,3,4,5,6,7,8,9,0},MID(H261,(SEARCH("rd ",H261)-1),1)))+SUM(--ISNUMBER(SEARCH({1,2,3,4,5,6,7,8,9,0},MID(H261,(SEARCH("st ",H261)-1),1))))+SUM(--ISNUMBER(SEARCH({1,2,3,4,5,6,7,8,9,0},MID(H261,(SEARCH("th ",H261)-1),1)))))&gt;0,"","")))))</f>
        <v/>
      </c>
      <c r="AA261" s="2" t="str">
        <f>IF(IF(L261="US",IFERROR(VLOOKUP(J261,Country_Codes!$B:$B,1,0)=J261,"US State Code Error"),IF(L261="CA",IFERROR(VLOOKUP(J261,Country_Codes!$E:$E,1,0)=J261,"Canada State Code Error"),IF(L261="BR",IFERROR(VLOOKUP(J261,Country_Codes!$H:$H,1,0)=J261,"Brazil State Code Error"),IF(L261="AU",IFERROR(VLOOKUP(J261,Country_Codes!$K:$K,1,0)=J261,"Australia State Code Error"),""))))=TRUE,"",IF(L261="US",IFERROR(VLOOKUP(J261,Country_Codes!$B:$B,1,0)=J261,"US State Code Error"),IF(L261="CA",IFERROR(VLOOKUP(J261,Country_Codes!$E:$E,1,0)=J261,"Canada State Code Error"),IF(L261="BR",IFERROR(VLOOKUP(J261,Country_Codes!$H:$H,1,0)=J261,"Brazil State Code Error"),IF(L261="AU",IFERROR(VLOOKUP(J261,Country_Codes!$K:$K,1,0)=J261,"Australia State Code Error"),"")))))</f>
        <v/>
      </c>
      <c r="AB261" s="2" t="str">
        <f t="shared" si="88"/>
        <v/>
      </c>
      <c r="AC261" s="2" t="str" cm="1">
        <f t="array" ref="AC261">IFERROR(_xlfn.IFS(IF(AND(LEN(I261)=0,ISBLANK(I261)=FALSE),"",ISNUMBER(SEARCH(I261,H261))),"City/Postal Code/Country Found in Address",IF(AND(LEN(K261)=0,ISBLANK(K261)=FALSE),"",ISNUMBER(SEARCH(K261,H261))),"City/Postal Code/Country Found in Address",IF(AND(LEN(L261)=0,ISBLANK(L261)=FALSE),"",ISNUMBER(SEARCH(", "&amp;L261,H261))),"City/Postal Code/Country Found in Address",IF(AND(LEN(J261)=0,ISBLANK(J261)=FALSE),"",ISNUMBER(SEARCH(", "&amp;J261,H261))),"City/Postal Code/Country Found in Address",IF(AND(LEN(L261)=0,ISBLANK(L261)=FALSE),"",ISNUMBER(SEARCH(","&amp;L261,H261))),"City/Postal Code/Country Found in Address",IF(AND(LEN(J261)=0,ISBLANK(J261)=FALSE),"",ISNUMBER(SEARCH(","&amp;J261,H261))),"City/Postal Code/Country Found in Address"),"")</f>
        <v/>
      </c>
      <c r="AD261" s="2" t="str">
        <f t="shared" si="89"/>
        <v/>
      </c>
      <c r="AE261" s="2" t="str" cm="1">
        <f t="array" ref="AE261">IFERROR(IF(VLOOKUP(LEFT(M261,MIN(SEARCH({1,2,3,4,5,6,7,8,9,0},M261&amp;{1,2,3,4,5,6,7,8,9,0}))-1),Country_Codes!$N:$N,1,0)&gt;0,"PO Number may be incorrect",""),"")</f>
        <v/>
      </c>
      <c r="AF261" s="2" t="str">
        <f t="shared" si="90"/>
        <v/>
      </c>
      <c r="AG261" s="2" t="str">
        <f t="shared" si="91"/>
        <v/>
      </c>
      <c r="AH261" s="2" t="str">
        <f t="shared" si="92"/>
        <v/>
      </c>
      <c r="AI261" s="2" t="str" cm="1">
        <f t="array" ref="AI261">IF(G261="","",_xlfn.IFNA(_xlfn.IFS(L261=VLOOKUP(L261,Country_Codes!$M:$M,1,0)=TRUE,""),"Please check the country code"))</f>
        <v/>
      </c>
      <c r="AJ261" s="2" t="str">
        <f t="shared" si="93"/>
        <v/>
      </c>
      <c r="AK261" s="2"/>
      <c r="AM261" s="39">
        <f t="shared" si="94"/>
        <v>0</v>
      </c>
      <c r="AN261" s="39">
        <f t="shared" si="95"/>
        <v>0</v>
      </c>
      <c r="AO261" s="39">
        <f t="shared" si="96"/>
        <v>0</v>
      </c>
      <c r="AP261" s="39">
        <f t="shared" si="97"/>
        <v>0</v>
      </c>
      <c r="AQ261" s="39">
        <f t="shared" si="98"/>
        <v>0</v>
      </c>
      <c r="AV261" s="41">
        <v>45756</v>
      </c>
    </row>
    <row r="262" spans="1:48" ht="15.75" x14ac:dyDescent="0.25">
      <c r="A262" s="40">
        <v>45681</v>
      </c>
      <c r="B262" s="11" t="s">
        <v>475</v>
      </c>
      <c r="C262" s="11" t="s">
        <v>3</v>
      </c>
      <c r="D262" s="11" t="s">
        <v>676</v>
      </c>
      <c r="E262" s="11" t="s">
        <v>2967</v>
      </c>
      <c r="F262" s="11" t="s">
        <v>677</v>
      </c>
      <c r="G262" s="11" t="s">
        <v>494</v>
      </c>
      <c r="H262" s="11" t="s">
        <v>2968</v>
      </c>
      <c r="I262" s="11" t="s">
        <v>2969</v>
      </c>
      <c r="J262" s="11"/>
      <c r="K262" s="11" t="s">
        <v>2970</v>
      </c>
      <c r="L262" s="11" t="s">
        <v>46</v>
      </c>
      <c r="M262" s="11" t="s">
        <v>1264</v>
      </c>
      <c r="N262" s="11"/>
      <c r="O262" s="11" t="s">
        <v>2971</v>
      </c>
      <c r="P262" s="11" t="s">
        <v>2972</v>
      </c>
      <c r="Q262" s="7"/>
      <c r="R262" s="2" t="str">
        <f t="shared" si="83"/>
        <v>Unique Record</v>
      </c>
      <c r="S262" s="2" t="str">
        <f t="shared" si="84"/>
        <v/>
      </c>
      <c r="T262" s="2" t="str">
        <f t="shared" si="85"/>
        <v/>
      </c>
      <c r="U262" s="2" t="str">
        <f t="shared" si="86"/>
        <v/>
      </c>
      <c r="V262" s="2" t="str">
        <f t="shared" si="87"/>
        <v/>
      </c>
      <c r="W262" s="2" t="str">
        <f t="shared" si="99"/>
        <v/>
      </c>
      <c r="X262" s="2" t="str" cm="1">
        <f t="array" ref="X262">IF((SUMPRODUCT(--ISNUMBER(SEARCH({"!","@","#","$","%","^","&amp;","~*","(",")","_","+","=","{","}","[","]","|","\",":",";","'","""","&lt;","&gt;",",",".","~?","/","~~","`"}, I262)))&gt;0)=TRUE,"Special Characters Found in City","")</f>
        <v/>
      </c>
      <c r="Y262" s="2" t="str" cm="1">
        <f t="array" ref="Y262">IF((SUMPRODUCT(--ISNUMBER(SEARCH({"!","@","#","$","%","^","~*","(",")","_","+","=","{","}","[","]","|","\",":",";","'","""","&lt;","&gt;","~?","/","~~","`"},F262)))&gt;0)=TRUE,"Special Characters Found in Account field","")</f>
        <v/>
      </c>
      <c r="Z262" s="2" t="str" cm="1">
        <f t="array" ref="Z262">IF(SUM(--ISNUMBER(SEARCH({1,2,3,4,5,6,7,8,9,0},MID(H262,(SEARCH(" E ",H262)-1),1))))+SUM(--ISNUMBER(SEARCH({1,2,3,4,5,6,7,8,9,0},MID(H262,(SEARCH(" E ",H262)+3),1))))=2,"",IF(SUM(--ISNUMBER(SEARCH({"Parte E","Apoquindo N"},H262)))&gt;0,"",IF(OR(RIGHT(H262,3)=" NE",RIGHT(H262,3)=" NW",RIGHT(H262,3)=" SW",RIGHT(H262,3)=" SE",RIGHT(H262,2)=" N",RIGHT(H262,2)=" E",RIGHT(H262,2)=" W",RIGHT(H262,2)=" S",LEFT(H262,3)="NE ",LEFT(H262,3)="NW ",LEFT(H262,3)="SW ",LEFT(H262,3)="SE ",LEFT(H262,2)="N ",LEFT(H262,2)="E ",LEFT(H262,2)="W ",LEFT(H262,2)="S "),"Directional Check",IF(SUM(--ISNUMBER(SEARCH({" N "," E "," W "," S "," NE "," NW "," SW "," SE ","N.E","N.W","S.W","S.E","E.","N.","S.","W."},H262)))&gt;0,"Directional Check",IF(SUM(--ISNUMBER(SEARCH({1,2,3,4,5,6,7,8,9,0},MID(H262,(SEARCH("nd ",H262)-1),1))))+SUM(--ISNUMBER(SEARCH({1,2,3,4,5,6,7,8,9,0},MID(H262,(SEARCH("rd ",H262)-1),1)))+SUM(--ISNUMBER(SEARCH({1,2,3,4,5,6,7,8,9,0},MID(H262,(SEARCH("st ",H262)-1),1))))+SUM(--ISNUMBER(SEARCH({1,2,3,4,5,6,7,8,9,0},MID(H262,(SEARCH("th ",H262)-1),1)))))&gt;0,"","")))))</f>
        <v/>
      </c>
      <c r="AA262" s="2" t="str">
        <f>IF(IF(L262="US",IFERROR(VLOOKUP(J262,Country_Codes!$B:$B,1,0)=J262,"US State Code Error"),IF(L262="CA",IFERROR(VLOOKUP(J262,Country_Codes!$E:$E,1,0)=J262,"Canada State Code Error"),IF(L262="BR",IFERROR(VLOOKUP(J262,Country_Codes!$H:$H,1,0)=J262,"Brazil State Code Error"),IF(L262="AU",IFERROR(VLOOKUP(J262,Country_Codes!$K:$K,1,0)=J262,"Australia State Code Error"),""))))=TRUE,"",IF(L262="US",IFERROR(VLOOKUP(J262,Country_Codes!$B:$B,1,0)=J262,"US State Code Error"),IF(L262="CA",IFERROR(VLOOKUP(J262,Country_Codes!$E:$E,1,0)=J262,"Canada State Code Error"),IF(L262="BR",IFERROR(VLOOKUP(J262,Country_Codes!$H:$H,1,0)=J262,"Brazil State Code Error"),IF(L262="AU",IFERROR(VLOOKUP(J262,Country_Codes!$K:$K,1,0)=J262,"Australia State Code Error"),"")))))</f>
        <v/>
      </c>
      <c r="AB262" s="2" t="str">
        <f t="shared" si="88"/>
        <v/>
      </c>
      <c r="AC262" s="2" t="str" cm="1">
        <f t="array" ref="AC262">IFERROR(_xlfn.IFS(IF(AND(LEN(I262)=0,ISBLANK(I262)=FALSE),"",ISNUMBER(SEARCH(I262,H262))),"City/Postal Code/Country Found in Address",IF(AND(LEN(K262)=0,ISBLANK(K262)=FALSE),"",ISNUMBER(SEARCH(K262,H262))),"City/Postal Code/Country Found in Address",IF(AND(LEN(L262)=0,ISBLANK(L262)=FALSE),"",ISNUMBER(SEARCH(", "&amp;L262,H262))),"City/Postal Code/Country Found in Address",IF(AND(LEN(J262)=0,ISBLANK(J262)=FALSE),"",ISNUMBER(SEARCH(", "&amp;J262,H262))),"City/Postal Code/Country Found in Address",IF(AND(LEN(L262)=0,ISBLANK(L262)=FALSE),"",ISNUMBER(SEARCH(","&amp;L262,H262))),"City/Postal Code/Country Found in Address",IF(AND(LEN(J262)=0,ISBLANK(J262)=FALSE),"",ISNUMBER(SEARCH(","&amp;J262,H262))),"City/Postal Code/Country Found in Address"),"")</f>
        <v/>
      </c>
      <c r="AD262" s="2" t="str">
        <f t="shared" si="89"/>
        <v/>
      </c>
      <c r="AE262" s="2" t="str" cm="1">
        <f t="array" ref="AE262">IFERROR(IF(VLOOKUP(LEFT(M262,MIN(SEARCH({1,2,3,4,5,6,7,8,9,0},M262&amp;{1,2,3,4,5,6,7,8,9,0}))-1),Country_Codes!$N:$N,1,0)&gt;0,"PO Number may be incorrect",""),"")</f>
        <v/>
      </c>
      <c r="AF262" s="2" t="str">
        <f t="shared" si="90"/>
        <v/>
      </c>
      <c r="AG262" s="2" t="str">
        <f t="shared" si="91"/>
        <v/>
      </c>
      <c r="AH262" s="2" t="str">
        <f t="shared" si="92"/>
        <v/>
      </c>
      <c r="AI262" s="2" t="str" cm="1">
        <f t="array" ref="AI262">IF(G262="","",_xlfn.IFNA(_xlfn.IFS(L262=VLOOKUP(L262,Country_Codes!$M:$M,1,0)=TRUE,""),"Please check the country code"))</f>
        <v/>
      </c>
      <c r="AJ262" s="2" t="str">
        <f t="shared" si="93"/>
        <v/>
      </c>
      <c r="AK262" s="2"/>
      <c r="AM262" s="39">
        <f t="shared" si="94"/>
        <v>0</v>
      </c>
      <c r="AN262" s="39">
        <f t="shared" si="95"/>
        <v>0</v>
      </c>
      <c r="AO262" s="39">
        <f t="shared" si="96"/>
        <v>0</v>
      </c>
      <c r="AP262" s="39">
        <f t="shared" si="97"/>
        <v>0</v>
      </c>
      <c r="AQ262" s="39">
        <f t="shared" si="98"/>
        <v>0</v>
      </c>
      <c r="AV262" s="41">
        <v>45757</v>
      </c>
    </row>
    <row r="263" spans="1:48" ht="15.75" x14ac:dyDescent="0.25">
      <c r="A263" s="40">
        <v>45743</v>
      </c>
      <c r="B263" s="11" t="s">
        <v>475</v>
      </c>
      <c r="C263" s="11" t="s">
        <v>12</v>
      </c>
      <c r="D263" s="11" t="s">
        <v>2973</v>
      </c>
      <c r="E263" s="11" t="s">
        <v>2974</v>
      </c>
      <c r="F263" s="11" t="s">
        <v>479</v>
      </c>
      <c r="G263" s="11" t="s">
        <v>493</v>
      </c>
      <c r="H263" s="11" t="s">
        <v>2975</v>
      </c>
      <c r="I263" s="11" t="s">
        <v>2976</v>
      </c>
      <c r="J263" s="11"/>
      <c r="K263" s="11" t="s">
        <v>2977</v>
      </c>
      <c r="L263" s="11" t="s">
        <v>46</v>
      </c>
      <c r="M263" s="11" t="s">
        <v>1315</v>
      </c>
      <c r="N263" s="11"/>
      <c r="O263" s="11" t="s">
        <v>2978</v>
      </c>
      <c r="P263" s="11" t="s">
        <v>2979</v>
      </c>
      <c r="Q263" s="7"/>
      <c r="R263" s="2" t="str">
        <f t="shared" si="83"/>
        <v>Unique Record</v>
      </c>
      <c r="S263" s="2" t="str">
        <f t="shared" si="84"/>
        <v/>
      </c>
      <c r="T263" s="2" t="str">
        <f t="shared" si="85"/>
        <v/>
      </c>
      <c r="U263" s="2" t="str">
        <f t="shared" si="86"/>
        <v/>
      </c>
      <c r="V263" s="2" t="str">
        <f t="shared" si="87"/>
        <v/>
      </c>
      <c r="W263" s="2" t="str">
        <f t="shared" si="99"/>
        <v/>
      </c>
      <c r="X263" s="2" t="str" cm="1">
        <f t="array" ref="X263">IF((SUMPRODUCT(--ISNUMBER(SEARCH({"!","@","#","$","%","^","&amp;","~*","(",")","_","+","=","{","}","[","]","|","\",":",";","'","""","&lt;","&gt;",",",".","~?","/","~~","`"}, I263)))&gt;0)=TRUE,"Special Characters Found in City","")</f>
        <v/>
      </c>
      <c r="Y263" s="2" t="str" cm="1">
        <f t="array" ref="Y263">IF((SUMPRODUCT(--ISNUMBER(SEARCH({"!","@","#","$","%","^","~*","(",")","_","+","=","{","}","[","]","|","\",":",";","'","""","&lt;","&gt;","~?","/","~~","`"},F263)))&gt;0)=TRUE,"Special Characters Found in Account field","")</f>
        <v/>
      </c>
      <c r="Z263" s="2" t="str" cm="1">
        <f t="array" ref="Z263">IF(SUM(--ISNUMBER(SEARCH({1,2,3,4,5,6,7,8,9,0},MID(H263,(SEARCH(" E ",H263)-1),1))))+SUM(--ISNUMBER(SEARCH({1,2,3,4,5,6,7,8,9,0},MID(H263,(SEARCH(" E ",H263)+3),1))))=2,"",IF(SUM(--ISNUMBER(SEARCH({"Parte E","Apoquindo N"},H263)))&gt;0,"",IF(OR(RIGHT(H263,3)=" NE",RIGHT(H263,3)=" NW",RIGHT(H263,3)=" SW",RIGHT(H263,3)=" SE",RIGHT(H263,2)=" N",RIGHT(H263,2)=" E",RIGHT(H263,2)=" W",RIGHT(H263,2)=" S",LEFT(H263,3)="NE ",LEFT(H263,3)="NW ",LEFT(H263,3)="SW ",LEFT(H263,3)="SE ",LEFT(H263,2)="N ",LEFT(H263,2)="E ",LEFT(H263,2)="W ",LEFT(H263,2)="S "),"Directional Check",IF(SUM(--ISNUMBER(SEARCH({" N "," E "," W "," S "," NE "," NW "," SW "," SE ","N.E","N.W","S.W","S.E","E.","N.","S.","W."},H263)))&gt;0,"Directional Check",IF(SUM(--ISNUMBER(SEARCH({1,2,3,4,5,6,7,8,9,0},MID(H263,(SEARCH("nd ",H263)-1),1))))+SUM(--ISNUMBER(SEARCH({1,2,3,4,5,6,7,8,9,0},MID(H263,(SEARCH("rd ",H263)-1),1)))+SUM(--ISNUMBER(SEARCH({1,2,3,4,5,6,7,8,9,0},MID(H263,(SEARCH("st ",H263)-1),1))))+SUM(--ISNUMBER(SEARCH({1,2,3,4,5,6,7,8,9,0},MID(H263,(SEARCH("th ",H263)-1),1)))))&gt;0,"","")))))</f>
        <v/>
      </c>
      <c r="AA263" s="2" t="str">
        <f>IF(IF(L263="US",IFERROR(VLOOKUP(J263,Country_Codes!$B:$B,1,0)=J263,"US State Code Error"),IF(L263="CA",IFERROR(VLOOKUP(J263,Country_Codes!$E:$E,1,0)=J263,"Canada State Code Error"),IF(L263="BR",IFERROR(VLOOKUP(J263,Country_Codes!$H:$H,1,0)=J263,"Brazil State Code Error"),IF(L263="AU",IFERROR(VLOOKUP(J263,Country_Codes!$K:$K,1,0)=J263,"Australia State Code Error"),""))))=TRUE,"",IF(L263="US",IFERROR(VLOOKUP(J263,Country_Codes!$B:$B,1,0)=J263,"US State Code Error"),IF(L263="CA",IFERROR(VLOOKUP(J263,Country_Codes!$E:$E,1,0)=J263,"Canada State Code Error"),IF(L263="BR",IFERROR(VLOOKUP(J263,Country_Codes!$H:$H,1,0)=J263,"Brazil State Code Error"),IF(L263="AU",IFERROR(VLOOKUP(J263,Country_Codes!$K:$K,1,0)=J263,"Australia State Code Error"),"")))))</f>
        <v/>
      </c>
      <c r="AB263" s="2" t="str">
        <f t="shared" si="88"/>
        <v/>
      </c>
      <c r="AC263" s="2" t="str" cm="1">
        <f t="array" ref="AC263">IFERROR(_xlfn.IFS(IF(AND(LEN(I263)=0,ISBLANK(I263)=FALSE),"",ISNUMBER(SEARCH(I263,H263))),"City/Postal Code/Country Found in Address",IF(AND(LEN(K263)=0,ISBLANK(K263)=FALSE),"",ISNUMBER(SEARCH(K263,H263))),"City/Postal Code/Country Found in Address",IF(AND(LEN(L263)=0,ISBLANK(L263)=FALSE),"",ISNUMBER(SEARCH(", "&amp;L263,H263))),"City/Postal Code/Country Found in Address",IF(AND(LEN(J263)=0,ISBLANK(J263)=FALSE),"",ISNUMBER(SEARCH(", "&amp;J263,H263))),"City/Postal Code/Country Found in Address",IF(AND(LEN(L263)=0,ISBLANK(L263)=FALSE),"",ISNUMBER(SEARCH(","&amp;L263,H263))),"City/Postal Code/Country Found in Address",IF(AND(LEN(J263)=0,ISBLANK(J263)=FALSE),"",ISNUMBER(SEARCH(","&amp;J263,H263))),"City/Postal Code/Country Found in Address"),"")</f>
        <v/>
      </c>
      <c r="AD263" s="2" t="str">
        <f t="shared" si="89"/>
        <v/>
      </c>
      <c r="AE263" s="2" t="str" cm="1">
        <f t="array" ref="AE263">IFERROR(IF(VLOOKUP(LEFT(M263,MIN(SEARCH({1,2,3,4,5,6,7,8,9,0},M263&amp;{1,2,3,4,5,6,7,8,9,0}))-1),Country_Codes!$N:$N,1,0)&gt;0,"PO Number may be incorrect",""),"")</f>
        <v/>
      </c>
      <c r="AF263" s="2" t="str">
        <f t="shared" si="90"/>
        <v/>
      </c>
      <c r="AG263" s="2" t="str">
        <f t="shared" si="91"/>
        <v/>
      </c>
      <c r="AH263" s="2" t="str">
        <f t="shared" si="92"/>
        <v/>
      </c>
      <c r="AI263" s="2" t="str" cm="1">
        <f t="array" ref="AI263">IF(G263="","",_xlfn.IFNA(_xlfn.IFS(L263=VLOOKUP(L263,Country_Codes!$M:$M,1,0)=TRUE,""),"Please check the country code"))</f>
        <v/>
      </c>
      <c r="AJ263" s="2" t="str">
        <f t="shared" si="93"/>
        <v/>
      </c>
      <c r="AK263" s="2"/>
      <c r="AM263" s="39">
        <f t="shared" si="94"/>
        <v>0</v>
      </c>
      <c r="AN263" s="39">
        <f t="shared" si="95"/>
        <v>0</v>
      </c>
      <c r="AO263" s="39">
        <f t="shared" si="96"/>
        <v>0</v>
      </c>
      <c r="AP263" s="39">
        <f t="shared" si="97"/>
        <v>0</v>
      </c>
      <c r="AQ263" s="39">
        <f t="shared" si="98"/>
        <v>0</v>
      </c>
      <c r="AV263" s="41">
        <v>45759</v>
      </c>
    </row>
    <row r="264" spans="1:48" ht="15.75" x14ac:dyDescent="0.25">
      <c r="A264" s="40">
        <v>45560</v>
      </c>
      <c r="B264" s="11" t="s">
        <v>475</v>
      </c>
      <c r="C264" s="11" t="s">
        <v>9</v>
      </c>
      <c r="D264" s="11" t="s">
        <v>2980</v>
      </c>
      <c r="E264" s="11" t="s">
        <v>2981</v>
      </c>
      <c r="F264" s="11" t="s">
        <v>601</v>
      </c>
      <c r="G264" s="11" t="s">
        <v>498</v>
      </c>
      <c r="H264" s="11" t="s">
        <v>2982</v>
      </c>
      <c r="I264" s="11" t="s">
        <v>2983</v>
      </c>
      <c r="J264" s="11" t="s">
        <v>147</v>
      </c>
      <c r="K264" s="11" t="s">
        <v>2984</v>
      </c>
      <c r="L264" s="11" t="s">
        <v>57</v>
      </c>
      <c r="M264" s="11" t="s">
        <v>797</v>
      </c>
      <c r="N264" s="11"/>
      <c r="O264" s="11" t="s">
        <v>2985</v>
      </c>
      <c r="P264" s="11" t="s">
        <v>2986</v>
      </c>
      <c r="Q264" s="7"/>
      <c r="R264" s="2" t="str">
        <f t="shared" si="83"/>
        <v>Unique Record</v>
      </c>
      <c r="S264" s="2" t="str">
        <f t="shared" si="84"/>
        <v/>
      </c>
      <c r="T264" s="2" t="str">
        <f t="shared" si="85"/>
        <v/>
      </c>
      <c r="U264" s="2" t="str">
        <f t="shared" si="86"/>
        <v/>
      </c>
      <c r="V264" s="2" t="str">
        <f t="shared" si="87"/>
        <v/>
      </c>
      <c r="W264" s="2" t="str">
        <f t="shared" si="99"/>
        <v/>
      </c>
      <c r="X264" s="2" t="str" cm="1">
        <f t="array" ref="X264">IF((SUMPRODUCT(--ISNUMBER(SEARCH({"!","@","#","$","%","^","&amp;","~*","(",")","_","+","=","{","}","[","]","|","\",":",";","'","""","&lt;","&gt;",",",".","~?","/","~~","`"}, I264)))&gt;0)=TRUE,"Special Characters Found in City","")</f>
        <v/>
      </c>
      <c r="Y264" s="2" t="str" cm="1">
        <f t="array" ref="Y264">IF((SUMPRODUCT(--ISNUMBER(SEARCH({"!","@","#","$","%","^","~*","(",")","_","+","=","{","}","[","]","|","\",":",";","'","""","&lt;","&gt;","~?","/","~~","`"},F264)))&gt;0)=TRUE,"Special Characters Found in Account field","")</f>
        <v/>
      </c>
      <c r="Z264" s="2" t="str" cm="1">
        <f t="array" ref="Z264">IF(SUM(--ISNUMBER(SEARCH({1,2,3,4,5,6,7,8,9,0},MID(H264,(SEARCH(" E ",H264)-1),1))))+SUM(--ISNUMBER(SEARCH({1,2,3,4,5,6,7,8,9,0},MID(H264,(SEARCH(" E ",H264)+3),1))))=2,"",IF(SUM(--ISNUMBER(SEARCH({"Parte E","Apoquindo N"},H264)))&gt;0,"",IF(OR(RIGHT(H264,3)=" NE",RIGHT(H264,3)=" NW",RIGHT(H264,3)=" SW",RIGHT(H264,3)=" SE",RIGHT(H264,2)=" N",RIGHT(H264,2)=" E",RIGHT(H264,2)=" W",RIGHT(H264,2)=" S",LEFT(H264,3)="NE ",LEFT(H264,3)="NW ",LEFT(H264,3)="SW ",LEFT(H264,3)="SE ",LEFT(H264,2)="N ",LEFT(H264,2)="E ",LEFT(H264,2)="W ",LEFT(H264,2)="S "),"Directional Check",IF(SUM(--ISNUMBER(SEARCH({" N "," E "," W "," S "," NE "," NW "," SW "," SE ","N.E","N.W","S.W","S.E","E.","N.","S.","W."},H264)))&gt;0,"Directional Check",IF(SUM(--ISNUMBER(SEARCH({1,2,3,4,5,6,7,8,9,0},MID(H264,(SEARCH("nd ",H264)-1),1))))+SUM(--ISNUMBER(SEARCH({1,2,3,4,5,6,7,8,9,0},MID(H264,(SEARCH("rd ",H264)-1),1)))+SUM(--ISNUMBER(SEARCH({1,2,3,4,5,6,7,8,9,0},MID(H264,(SEARCH("st ",H264)-1),1))))+SUM(--ISNUMBER(SEARCH({1,2,3,4,5,6,7,8,9,0},MID(H264,(SEARCH("th ",H264)-1),1)))))&gt;0,"","")))))</f>
        <v/>
      </c>
      <c r="AA264" s="2" t="str">
        <f>IF(IF(L264="US",IFERROR(VLOOKUP(J264,Country_Codes!$B:$B,1,0)=J264,"US State Code Error"),IF(L264="CA",IFERROR(VLOOKUP(J264,Country_Codes!$E:$E,1,0)=J264,"Canada State Code Error"),IF(L264="BR",IFERROR(VLOOKUP(J264,Country_Codes!$H:$H,1,0)=J264,"Brazil State Code Error"),IF(L264="AU",IFERROR(VLOOKUP(J264,Country_Codes!$K:$K,1,0)=J264,"Australia State Code Error"),""))))=TRUE,"",IF(L264="US",IFERROR(VLOOKUP(J264,Country_Codes!$B:$B,1,0)=J264,"US State Code Error"),IF(L264="CA",IFERROR(VLOOKUP(J264,Country_Codes!$E:$E,1,0)=J264,"Canada State Code Error"),IF(L264="BR",IFERROR(VLOOKUP(J264,Country_Codes!$H:$H,1,0)=J264,"Brazil State Code Error"),IF(L264="AU",IFERROR(VLOOKUP(J264,Country_Codes!$K:$K,1,0)=J264,"Australia State Code Error"),"")))))</f>
        <v/>
      </c>
      <c r="AB264" s="2" t="str">
        <f t="shared" si="88"/>
        <v/>
      </c>
      <c r="AC264" s="2" t="str" cm="1">
        <f t="array" ref="AC264">IFERROR(_xlfn.IFS(IF(AND(LEN(I264)=0,ISBLANK(I264)=FALSE),"",ISNUMBER(SEARCH(I264,H264))),"City/Postal Code/Country Found in Address",IF(AND(LEN(K264)=0,ISBLANK(K264)=FALSE),"",ISNUMBER(SEARCH(K264,H264))),"City/Postal Code/Country Found in Address",IF(AND(LEN(L264)=0,ISBLANK(L264)=FALSE),"",ISNUMBER(SEARCH(", "&amp;L264,H264))),"City/Postal Code/Country Found in Address",IF(AND(LEN(J264)=0,ISBLANK(J264)=FALSE),"",ISNUMBER(SEARCH(", "&amp;J264,H264))),"City/Postal Code/Country Found in Address",IF(AND(LEN(L264)=0,ISBLANK(L264)=FALSE),"",ISNUMBER(SEARCH(","&amp;L264,H264))),"City/Postal Code/Country Found in Address",IF(AND(LEN(J264)=0,ISBLANK(J264)=FALSE),"",ISNUMBER(SEARCH(","&amp;J264,H264))),"City/Postal Code/Country Found in Address"),"")</f>
        <v/>
      </c>
      <c r="AD264" s="2" t="str">
        <f t="shared" si="89"/>
        <v/>
      </c>
      <c r="AE264" s="2" t="str" cm="1">
        <f t="array" ref="AE264">IFERROR(IF(VLOOKUP(LEFT(M264,MIN(SEARCH({1,2,3,4,5,6,7,8,9,0},M264&amp;{1,2,3,4,5,6,7,8,9,0}))-1),Country_Codes!$N:$N,1,0)&gt;0,"PO Number may be incorrect",""),"")</f>
        <v/>
      </c>
      <c r="AF264" s="2" t="str">
        <f t="shared" si="90"/>
        <v/>
      </c>
      <c r="AG264" s="2" t="str">
        <f t="shared" si="91"/>
        <v/>
      </c>
      <c r="AH264" s="2" t="str">
        <f t="shared" si="92"/>
        <v/>
      </c>
      <c r="AI264" s="2" t="str" cm="1">
        <f t="array" ref="AI264">IF(G264="","",_xlfn.IFNA(_xlfn.IFS(L264=VLOOKUP(L264,Country_Codes!$M:$M,1,0)=TRUE,""),"Please check the country code"))</f>
        <v/>
      </c>
      <c r="AJ264" s="2" t="str">
        <f t="shared" si="93"/>
        <v/>
      </c>
      <c r="AK264" s="2"/>
      <c r="AM264" s="39">
        <f t="shared" si="94"/>
        <v>0</v>
      </c>
      <c r="AN264" s="39">
        <f t="shared" si="95"/>
        <v>0</v>
      </c>
      <c r="AO264" s="39">
        <f t="shared" si="96"/>
        <v>0</v>
      </c>
      <c r="AP264" s="39">
        <f t="shared" si="97"/>
        <v>0</v>
      </c>
      <c r="AQ264" s="39">
        <f t="shared" si="98"/>
        <v>0</v>
      </c>
      <c r="AV264" s="41">
        <v>45760</v>
      </c>
    </row>
    <row r="265" spans="1:48" ht="15.75" x14ac:dyDescent="0.25">
      <c r="A265" s="40">
        <v>45532</v>
      </c>
      <c r="B265" s="11" t="s">
        <v>474</v>
      </c>
      <c r="C265" s="11" t="s">
        <v>11</v>
      </c>
      <c r="D265" s="11" t="s">
        <v>2987</v>
      </c>
      <c r="E265" s="11" t="s">
        <v>2988</v>
      </c>
      <c r="F265" s="11" t="s">
        <v>576</v>
      </c>
      <c r="G265" s="11" t="s">
        <v>571</v>
      </c>
      <c r="H265" s="11" t="s">
        <v>2989</v>
      </c>
      <c r="I265" s="11" t="s">
        <v>2990</v>
      </c>
      <c r="J265" s="11"/>
      <c r="K265" s="11" t="s">
        <v>2991</v>
      </c>
      <c r="L265" s="11" t="s">
        <v>46</v>
      </c>
      <c r="M265" s="11" t="s">
        <v>982</v>
      </c>
      <c r="N265" s="11"/>
      <c r="O265" s="11" t="s">
        <v>2992</v>
      </c>
      <c r="P265" s="11" t="s">
        <v>2993</v>
      </c>
      <c r="Q265" s="7"/>
      <c r="R265" s="2" t="str">
        <f t="shared" si="83"/>
        <v>Unique Record</v>
      </c>
      <c r="S265" s="2" t="str">
        <f t="shared" si="84"/>
        <v/>
      </c>
      <c r="T265" s="2" t="str">
        <f t="shared" si="85"/>
        <v/>
      </c>
      <c r="U265" s="2" t="str">
        <f t="shared" si="86"/>
        <v/>
      </c>
      <c r="V265" s="2" t="str">
        <f t="shared" si="87"/>
        <v/>
      </c>
      <c r="W265" s="2" t="str">
        <f t="shared" si="99"/>
        <v/>
      </c>
      <c r="X265" s="2" t="str" cm="1">
        <f t="array" ref="X265">IF((SUMPRODUCT(--ISNUMBER(SEARCH({"!","@","#","$","%","^","&amp;","~*","(",")","_","+","=","{","}","[","]","|","\",":",";","'","""","&lt;","&gt;",",",".","~?","/","~~","`"}, I265)))&gt;0)=TRUE,"Special Characters Found in City","")</f>
        <v/>
      </c>
      <c r="Y265" s="2" t="str" cm="1">
        <f t="array" ref="Y265">IF((SUMPRODUCT(--ISNUMBER(SEARCH({"!","@","#","$","%","^","~*","(",")","_","+","=","{","}","[","]","|","\",":",";","'","""","&lt;","&gt;","~?","/","~~","`"},F265)))&gt;0)=TRUE,"Special Characters Found in Account field","")</f>
        <v/>
      </c>
      <c r="Z265" s="2" t="str" cm="1">
        <f t="array" ref="Z265">IF(SUM(--ISNUMBER(SEARCH({1,2,3,4,5,6,7,8,9,0},MID(H265,(SEARCH(" E ",H265)-1),1))))+SUM(--ISNUMBER(SEARCH({1,2,3,4,5,6,7,8,9,0},MID(H265,(SEARCH(" E ",H265)+3),1))))=2,"",IF(SUM(--ISNUMBER(SEARCH({"Parte E","Apoquindo N"},H265)))&gt;0,"",IF(OR(RIGHT(H265,3)=" NE",RIGHT(H265,3)=" NW",RIGHT(H265,3)=" SW",RIGHT(H265,3)=" SE",RIGHT(H265,2)=" N",RIGHT(H265,2)=" E",RIGHT(H265,2)=" W",RIGHT(H265,2)=" S",LEFT(H265,3)="NE ",LEFT(H265,3)="NW ",LEFT(H265,3)="SW ",LEFT(H265,3)="SE ",LEFT(H265,2)="N ",LEFT(H265,2)="E ",LEFT(H265,2)="W ",LEFT(H265,2)="S "),"Directional Check",IF(SUM(--ISNUMBER(SEARCH({" N "," E "," W "," S "," NE "," NW "," SW "," SE ","N.E","N.W","S.W","S.E","E.","N.","S.","W."},H265)))&gt;0,"Directional Check",IF(SUM(--ISNUMBER(SEARCH({1,2,3,4,5,6,7,8,9,0},MID(H265,(SEARCH("nd ",H265)-1),1))))+SUM(--ISNUMBER(SEARCH({1,2,3,4,5,6,7,8,9,0},MID(H265,(SEARCH("rd ",H265)-1),1)))+SUM(--ISNUMBER(SEARCH({1,2,3,4,5,6,7,8,9,0},MID(H265,(SEARCH("st ",H265)-1),1))))+SUM(--ISNUMBER(SEARCH({1,2,3,4,5,6,7,8,9,0},MID(H265,(SEARCH("th ",H265)-1),1)))))&gt;0,"","")))))</f>
        <v/>
      </c>
      <c r="AA265" s="2" t="str">
        <f>IF(IF(L265="US",IFERROR(VLOOKUP(J265,Country_Codes!$B:$B,1,0)=J265,"US State Code Error"),IF(L265="CA",IFERROR(VLOOKUP(J265,Country_Codes!$E:$E,1,0)=J265,"Canada State Code Error"),IF(L265="BR",IFERROR(VLOOKUP(J265,Country_Codes!$H:$H,1,0)=J265,"Brazil State Code Error"),IF(L265="AU",IFERROR(VLOOKUP(J265,Country_Codes!$K:$K,1,0)=J265,"Australia State Code Error"),""))))=TRUE,"",IF(L265="US",IFERROR(VLOOKUP(J265,Country_Codes!$B:$B,1,0)=J265,"US State Code Error"),IF(L265="CA",IFERROR(VLOOKUP(J265,Country_Codes!$E:$E,1,0)=J265,"Canada State Code Error"),IF(L265="BR",IFERROR(VLOOKUP(J265,Country_Codes!$H:$H,1,0)=J265,"Brazil State Code Error"),IF(L265="AU",IFERROR(VLOOKUP(J265,Country_Codes!$K:$K,1,0)=J265,"Australia State Code Error"),"")))))</f>
        <v/>
      </c>
      <c r="AB265" s="2" t="str">
        <f t="shared" si="88"/>
        <v/>
      </c>
      <c r="AC265" s="2" t="str" cm="1">
        <f t="array" ref="AC265">IFERROR(_xlfn.IFS(IF(AND(LEN(I265)=0,ISBLANK(I265)=FALSE),"",ISNUMBER(SEARCH(I265,H265))),"City/Postal Code/Country Found in Address",IF(AND(LEN(K265)=0,ISBLANK(K265)=FALSE),"",ISNUMBER(SEARCH(K265,H265))),"City/Postal Code/Country Found in Address",IF(AND(LEN(L265)=0,ISBLANK(L265)=FALSE),"",ISNUMBER(SEARCH(", "&amp;L265,H265))),"City/Postal Code/Country Found in Address",IF(AND(LEN(J265)=0,ISBLANK(J265)=FALSE),"",ISNUMBER(SEARCH(", "&amp;J265,H265))),"City/Postal Code/Country Found in Address",IF(AND(LEN(L265)=0,ISBLANK(L265)=FALSE),"",ISNUMBER(SEARCH(","&amp;L265,H265))),"City/Postal Code/Country Found in Address",IF(AND(LEN(J265)=0,ISBLANK(J265)=FALSE),"",ISNUMBER(SEARCH(","&amp;J265,H265))),"City/Postal Code/Country Found in Address"),"")</f>
        <v/>
      </c>
      <c r="AD265" s="2" t="str">
        <f t="shared" si="89"/>
        <v/>
      </c>
      <c r="AE265" s="2" t="str" cm="1">
        <f t="array" ref="AE265">IFERROR(IF(VLOOKUP(LEFT(M265,MIN(SEARCH({1,2,3,4,5,6,7,8,9,0},M265&amp;{1,2,3,4,5,6,7,8,9,0}))-1),Country_Codes!$N:$N,1,0)&gt;0,"PO Number may be incorrect",""),"")</f>
        <v/>
      </c>
      <c r="AF265" s="2" t="str">
        <f t="shared" si="90"/>
        <v/>
      </c>
      <c r="AG265" s="2" t="str">
        <f t="shared" si="91"/>
        <v/>
      </c>
      <c r="AH265" s="2" t="str">
        <f t="shared" si="92"/>
        <v/>
      </c>
      <c r="AI265" s="2" t="str" cm="1">
        <f t="array" ref="AI265">IF(G265="","",_xlfn.IFNA(_xlfn.IFS(L265=VLOOKUP(L265,Country_Codes!$M:$M,1,0)=TRUE,""),"Please check the country code"))</f>
        <v/>
      </c>
      <c r="AJ265" s="2" t="str">
        <f t="shared" si="93"/>
        <v/>
      </c>
      <c r="AK265" s="2"/>
      <c r="AM265" s="39">
        <f t="shared" si="94"/>
        <v>0</v>
      </c>
      <c r="AN265" s="39">
        <f t="shared" si="95"/>
        <v>0</v>
      </c>
      <c r="AO265" s="39">
        <f t="shared" si="96"/>
        <v>0</v>
      </c>
      <c r="AP265" s="39">
        <f t="shared" si="97"/>
        <v>0</v>
      </c>
      <c r="AQ265" s="39">
        <f t="shared" si="98"/>
        <v>0</v>
      </c>
      <c r="AV265" s="41">
        <v>45761</v>
      </c>
    </row>
    <row r="266" spans="1:48" ht="15.75" x14ac:dyDescent="0.25">
      <c r="A266" s="40">
        <v>45522</v>
      </c>
      <c r="B266" s="11" t="s">
        <v>473</v>
      </c>
      <c r="C266" s="11" t="s">
        <v>9</v>
      </c>
      <c r="D266" s="11" t="s">
        <v>2994</v>
      </c>
      <c r="E266" s="11" t="s">
        <v>1299</v>
      </c>
      <c r="F266" s="11" t="s">
        <v>594</v>
      </c>
      <c r="G266" s="11" t="s">
        <v>496</v>
      </c>
      <c r="H266" s="11" t="s">
        <v>2995</v>
      </c>
      <c r="I266" s="11" t="s">
        <v>2996</v>
      </c>
      <c r="J266" s="11"/>
      <c r="K266" s="11" t="s">
        <v>2997</v>
      </c>
      <c r="L266" s="11" t="s">
        <v>46</v>
      </c>
      <c r="M266" s="11" t="s">
        <v>1462</v>
      </c>
      <c r="N266" s="11"/>
      <c r="O266" s="11" t="s">
        <v>2998</v>
      </c>
      <c r="P266" s="11" t="s">
        <v>2999</v>
      </c>
      <c r="Q266" s="7"/>
      <c r="R266" s="2" t="str">
        <f t="shared" si="83"/>
        <v>Unique Record</v>
      </c>
      <c r="S266" s="2" t="str">
        <f t="shared" si="84"/>
        <v/>
      </c>
      <c r="T266" s="2" t="str">
        <f t="shared" si="85"/>
        <v/>
      </c>
      <c r="U266" s="2" t="str">
        <f t="shared" si="86"/>
        <v/>
      </c>
      <c r="V266" s="2" t="str">
        <f t="shared" si="87"/>
        <v/>
      </c>
      <c r="W266" s="2" t="str">
        <f t="shared" si="99"/>
        <v/>
      </c>
      <c r="X266" s="2" t="str" cm="1">
        <f t="array" ref="X266">IF((SUMPRODUCT(--ISNUMBER(SEARCH({"!","@","#","$","%","^","&amp;","~*","(",")","_","+","=","{","}","[","]","|","\",":",";","'","""","&lt;","&gt;",",",".","~?","/","~~","`"}, I266)))&gt;0)=TRUE,"Special Characters Found in City","")</f>
        <v/>
      </c>
      <c r="Y266" s="2" t="str" cm="1">
        <f t="array" ref="Y266">IF((SUMPRODUCT(--ISNUMBER(SEARCH({"!","@","#","$","%","^","~*","(",")","_","+","=","{","}","[","]","|","\",":",";","'","""","&lt;","&gt;","~?","/","~~","`"},F266)))&gt;0)=TRUE,"Special Characters Found in Account field","")</f>
        <v/>
      </c>
      <c r="Z266" s="2" t="str" cm="1">
        <f t="array" ref="Z266">IF(SUM(--ISNUMBER(SEARCH({1,2,3,4,5,6,7,8,9,0},MID(H266,(SEARCH(" E ",H266)-1),1))))+SUM(--ISNUMBER(SEARCH({1,2,3,4,5,6,7,8,9,0},MID(H266,(SEARCH(" E ",H266)+3),1))))=2,"",IF(SUM(--ISNUMBER(SEARCH({"Parte E","Apoquindo N"},H266)))&gt;0,"",IF(OR(RIGHT(H266,3)=" NE",RIGHT(H266,3)=" NW",RIGHT(H266,3)=" SW",RIGHT(H266,3)=" SE",RIGHT(H266,2)=" N",RIGHT(H266,2)=" E",RIGHT(H266,2)=" W",RIGHT(H266,2)=" S",LEFT(H266,3)="NE ",LEFT(H266,3)="NW ",LEFT(H266,3)="SW ",LEFT(H266,3)="SE ",LEFT(H266,2)="N ",LEFT(H266,2)="E ",LEFT(H266,2)="W ",LEFT(H266,2)="S "),"Directional Check",IF(SUM(--ISNUMBER(SEARCH({" N "," E "," W "," S "," NE "," NW "," SW "," SE ","N.E","N.W","S.W","S.E","E.","N.","S.","W."},H266)))&gt;0,"Directional Check",IF(SUM(--ISNUMBER(SEARCH({1,2,3,4,5,6,7,8,9,0},MID(H266,(SEARCH("nd ",H266)-1),1))))+SUM(--ISNUMBER(SEARCH({1,2,3,4,5,6,7,8,9,0},MID(H266,(SEARCH("rd ",H266)-1),1)))+SUM(--ISNUMBER(SEARCH({1,2,3,4,5,6,7,8,9,0},MID(H266,(SEARCH("st ",H266)-1),1))))+SUM(--ISNUMBER(SEARCH({1,2,3,4,5,6,7,8,9,0},MID(H266,(SEARCH("th ",H266)-1),1)))))&gt;0,"","")))))</f>
        <v/>
      </c>
      <c r="AA266" s="2" t="str">
        <f>IF(IF(L266="US",IFERROR(VLOOKUP(J266,Country_Codes!$B:$B,1,0)=J266,"US State Code Error"),IF(L266="CA",IFERROR(VLOOKUP(J266,Country_Codes!$E:$E,1,0)=J266,"Canada State Code Error"),IF(L266="BR",IFERROR(VLOOKUP(J266,Country_Codes!$H:$H,1,0)=J266,"Brazil State Code Error"),IF(L266="AU",IFERROR(VLOOKUP(J266,Country_Codes!$K:$K,1,0)=J266,"Australia State Code Error"),""))))=TRUE,"",IF(L266="US",IFERROR(VLOOKUP(J266,Country_Codes!$B:$B,1,0)=J266,"US State Code Error"),IF(L266="CA",IFERROR(VLOOKUP(J266,Country_Codes!$E:$E,1,0)=J266,"Canada State Code Error"),IF(L266="BR",IFERROR(VLOOKUP(J266,Country_Codes!$H:$H,1,0)=J266,"Brazil State Code Error"),IF(L266="AU",IFERROR(VLOOKUP(J266,Country_Codes!$K:$K,1,0)=J266,"Australia State Code Error"),"")))))</f>
        <v/>
      </c>
      <c r="AB266" s="2" t="str">
        <f t="shared" si="88"/>
        <v/>
      </c>
      <c r="AC266" s="2" t="str" cm="1">
        <f t="array" ref="AC266">IFERROR(_xlfn.IFS(IF(AND(LEN(I266)=0,ISBLANK(I266)=FALSE),"",ISNUMBER(SEARCH(I266,H266))),"City/Postal Code/Country Found in Address",IF(AND(LEN(K266)=0,ISBLANK(K266)=FALSE),"",ISNUMBER(SEARCH(K266,H266))),"City/Postal Code/Country Found in Address",IF(AND(LEN(L266)=0,ISBLANK(L266)=FALSE),"",ISNUMBER(SEARCH(", "&amp;L266,H266))),"City/Postal Code/Country Found in Address",IF(AND(LEN(J266)=0,ISBLANK(J266)=FALSE),"",ISNUMBER(SEARCH(", "&amp;J266,H266))),"City/Postal Code/Country Found in Address",IF(AND(LEN(L266)=0,ISBLANK(L266)=FALSE),"",ISNUMBER(SEARCH(","&amp;L266,H266))),"City/Postal Code/Country Found in Address",IF(AND(LEN(J266)=0,ISBLANK(J266)=FALSE),"",ISNUMBER(SEARCH(","&amp;J266,H266))),"City/Postal Code/Country Found in Address"),"")</f>
        <v/>
      </c>
      <c r="AD266" s="2" t="str">
        <f t="shared" si="89"/>
        <v/>
      </c>
      <c r="AE266" s="2" t="str" cm="1">
        <f t="array" ref="AE266">IFERROR(IF(VLOOKUP(LEFT(M266,MIN(SEARCH({1,2,3,4,5,6,7,8,9,0},M266&amp;{1,2,3,4,5,6,7,8,9,0}))-1),Country_Codes!$N:$N,1,0)&gt;0,"PO Number may be incorrect",""),"")</f>
        <v/>
      </c>
      <c r="AF266" s="2" t="str">
        <f t="shared" si="90"/>
        <v/>
      </c>
      <c r="AG266" s="2" t="str">
        <f t="shared" si="91"/>
        <v/>
      </c>
      <c r="AH266" s="2" t="str">
        <f t="shared" si="92"/>
        <v/>
      </c>
      <c r="AI266" s="2" t="str" cm="1">
        <f t="array" ref="AI266">IF(G266="","",_xlfn.IFNA(_xlfn.IFS(L266=VLOOKUP(L266,Country_Codes!$M:$M,1,0)=TRUE,""),"Please check the country code"))</f>
        <v/>
      </c>
      <c r="AJ266" s="2" t="str">
        <f t="shared" si="93"/>
        <v/>
      </c>
      <c r="AK266" s="2"/>
      <c r="AM266" s="39">
        <f t="shared" si="94"/>
        <v>0</v>
      </c>
      <c r="AN266" s="39">
        <f t="shared" si="95"/>
        <v>0</v>
      </c>
      <c r="AO266" s="39">
        <f t="shared" si="96"/>
        <v>0</v>
      </c>
      <c r="AP266" s="39">
        <f t="shared" si="97"/>
        <v>0</v>
      </c>
      <c r="AQ266" s="39">
        <f t="shared" si="98"/>
        <v>0</v>
      </c>
      <c r="AV266" s="41">
        <v>45763</v>
      </c>
    </row>
    <row r="267" spans="1:48" ht="15.75" x14ac:dyDescent="0.25">
      <c r="A267" s="40">
        <v>45496</v>
      </c>
      <c r="B267" s="11" t="s">
        <v>475</v>
      </c>
      <c r="C267" s="11" t="s">
        <v>9</v>
      </c>
      <c r="D267" s="11" t="s">
        <v>3000</v>
      </c>
      <c r="E267" s="11" t="s">
        <v>3001</v>
      </c>
      <c r="F267" s="11" t="s">
        <v>479</v>
      </c>
      <c r="G267" s="11" t="s">
        <v>571</v>
      </c>
      <c r="H267" s="11" t="s">
        <v>3002</v>
      </c>
      <c r="I267" s="11" t="s">
        <v>3003</v>
      </c>
      <c r="J267" s="11" t="s">
        <v>87</v>
      </c>
      <c r="K267" s="11" t="s">
        <v>3004</v>
      </c>
      <c r="L267" s="11" t="s">
        <v>33</v>
      </c>
      <c r="M267" s="11" t="s">
        <v>3005</v>
      </c>
      <c r="N267" s="11"/>
      <c r="O267" s="11" t="s">
        <v>3006</v>
      </c>
      <c r="P267" s="11" t="s">
        <v>3007</v>
      </c>
      <c r="Q267" s="7"/>
      <c r="R267" s="2" t="str">
        <f t="shared" si="83"/>
        <v>Unique Record</v>
      </c>
      <c r="S267" s="2" t="str">
        <f t="shared" si="84"/>
        <v/>
      </c>
      <c r="T267" s="2" t="str">
        <f t="shared" si="85"/>
        <v/>
      </c>
      <c r="U267" s="2" t="str">
        <f t="shared" si="86"/>
        <v/>
      </c>
      <c r="V267" s="2" t="str">
        <f t="shared" si="87"/>
        <v/>
      </c>
      <c r="W267" s="2" t="str">
        <f t="shared" si="99"/>
        <v/>
      </c>
      <c r="X267" s="2" t="str" cm="1">
        <f t="array" ref="X267">IF((SUMPRODUCT(--ISNUMBER(SEARCH({"!","@","#","$","%","^","&amp;","~*","(",")","_","+","=","{","}","[","]","|","\",":",";","'","""","&lt;","&gt;",",",".","~?","/","~~","`"}, I267)))&gt;0)=TRUE,"Special Characters Found in City","")</f>
        <v/>
      </c>
      <c r="Y267" s="2" t="str" cm="1">
        <f t="array" ref="Y267">IF((SUMPRODUCT(--ISNUMBER(SEARCH({"!","@","#","$","%","^","~*","(",")","_","+","=","{","}","[","]","|","\",":",";","'","""","&lt;","&gt;","~?","/","~~","`"},F267)))&gt;0)=TRUE,"Special Characters Found in Account field","")</f>
        <v/>
      </c>
      <c r="Z267" s="2" t="str" cm="1">
        <f t="array" ref="Z267">IF(SUM(--ISNUMBER(SEARCH({1,2,3,4,5,6,7,8,9,0},MID(H267,(SEARCH(" E ",H267)-1),1))))+SUM(--ISNUMBER(SEARCH({1,2,3,4,5,6,7,8,9,0},MID(H267,(SEARCH(" E ",H267)+3),1))))=2,"",IF(SUM(--ISNUMBER(SEARCH({"Parte E","Apoquindo N"},H267)))&gt;0,"",IF(OR(RIGHT(H267,3)=" NE",RIGHT(H267,3)=" NW",RIGHT(H267,3)=" SW",RIGHT(H267,3)=" SE",RIGHT(H267,2)=" N",RIGHT(H267,2)=" E",RIGHT(H267,2)=" W",RIGHT(H267,2)=" S",LEFT(H267,3)="NE ",LEFT(H267,3)="NW ",LEFT(H267,3)="SW ",LEFT(H267,3)="SE ",LEFT(H267,2)="N ",LEFT(H267,2)="E ",LEFT(H267,2)="W ",LEFT(H267,2)="S "),"Directional Check",IF(SUM(--ISNUMBER(SEARCH({" N "," E "," W "," S "," NE "," NW "," SW "," SE ","N.E","N.W","S.W","S.E","E.","N.","S.","W."},H267)))&gt;0,"Directional Check",IF(SUM(--ISNUMBER(SEARCH({1,2,3,4,5,6,7,8,9,0},MID(H267,(SEARCH("nd ",H267)-1),1))))+SUM(--ISNUMBER(SEARCH({1,2,3,4,5,6,7,8,9,0},MID(H267,(SEARCH("rd ",H267)-1),1)))+SUM(--ISNUMBER(SEARCH({1,2,3,4,5,6,7,8,9,0},MID(H267,(SEARCH("st ",H267)-1),1))))+SUM(--ISNUMBER(SEARCH({1,2,3,4,5,6,7,8,9,0},MID(H267,(SEARCH("th ",H267)-1),1)))))&gt;0,"","")))))</f>
        <v/>
      </c>
      <c r="AA267" s="2" t="str">
        <f>IF(IF(L267="US",IFERROR(VLOOKUP(J267,Country_Codes!$B:$B,1,0)=J267,"US State Code Error"),IF(L267="CA",IFERROR(VLOOKUP(J267,Country_Codes!$E:$E,1,0)=J267,"Canada State Code Error"),IF(L267="BR",IFERROR(VLOOKUP(J267,Country_Codes!$H:$H,1,0)=J267,"Brazil State Code Error"),IF(L267="AU",IFERROR(VLOOKUP(J267,Country_Codes!$K:$K,1,0)=J267,"Australia State Code Error"),""))))=TRUE,"",IF(L267="US",IFERROR(VLOOKUP(J267,Country_Codes!$B:$B,1,0)=J267,"US State Code Error"),IF(L267="CA",IFERROR(VLOOKUP(J267,Country_Codes!$E:$E,1,0)=J267,"Canada State Code Error"),IF(L267="BR",IFERROR(VLOOKUP(J267,Country_Codes!$H:$H,1,0)=J267,"Brazil State Code Error"),IF(L267="AU",IFERROR(VLOOKUP(J267,Country_Codes!$K:$K,1,0)=J267,"Australia State Code Error"),"")))))</f>
        <v/>
      </c>
      <c r="AB267" s="2" t="str">
        <f t="shared" si="88"/>
        <v/>
      </c>
      <c r="AC267" s="2" t="str" cm="1">
        <f t="array" ref="AC267">IFERROR(_xlfn.IFS(IF(AND(LEN(I267)=0,ISBLANK(I267)=FALSE),"",ISNUMBER(SEARCH(I267,H267))),"City/Postal Code/Country Found in Address",IF(AND(LEN(K267)=0,ISBLANK(K267)=FALSE),"",ISNUMBER(SEARCH(K267,H267))),"City/Postal Code/Country Found in Address",IF(AND(LEN(L267)=0,ISBLANK(L267)=FALSE),"",ISNUMBER(SEARCH(", "&amp;L267,H267))),"City/Postal Code/Country Found in Address",IF(AND(LEN(J267)=0,ISBLANK(J267)=FALSE),"",ISNUMBER(SEARCH(", "&amp;J267,H267))),"City/Postal Code/Country Found in Address",IF(AND(LEN(L267)=0,ISBLANK(L267)=FALSE),"",ISNUMBER(SEARCH(","&amp;L267,H267))),"City/Postal Code/Country Found in Address",IF(AND(LEN(J267)=0,ISBLANK(J267)=FALSE),"",ISNUMBER(SEARCH(","&amp;J267,H267))),"City/Postal Code/Country Found in Address"),"")</f>
        <v/>
      </c>
      <c r="AD267" s="2" t="str">
        <f t="shared" si="89"/>
        <v/>
      </c>
      <c r="AE267" s="2" t="str" cm="1">
        <f t="array" ref="AE267">IFERROR(IF(VLOOKUP(LEFT(M267,MIN(SEARCH({1,2,3,4,5,6,7,8,9,0},M267&amp;{1,2,3,4,5,6,7,8,9,0}))-1),Country_Codes!$N:$N,1,0)&gt;0,"PO Number may be incorrect",""),"")</f>
        <v/>
      </c>
      <c r="AF267" s="2" t="str">
        <f t="shared" si="90"/>
        <v/>
      </c>
      <c r="AG267" s="2" t="str">
        <f t="shared" si="91"/>
        <v/>
      </c>
      <c r="AH267" s="2" t="str">
        <f t="shared" si="92"/>
        <v/>
      </c>
      <c r="AI267" s="2" t="str" cm="1">
        <f t="array" ref="AI267">IF(G267="","",_xlfn.IFNA(_xlfn.IFS(L267=VLOOKUP(L267,Country_Codes!$M:$M,1,0)=TRUE,""),"Please check the country code"))</f>
        <v/>
      </c>
      <c r="AJ267" s="2" t="str">
        <f t="shared" si="93"/>
        <v/>
      </c>
      <c r="AK267" s="2"/>
      <c r="AM267" s="39">
        <f t="shared" si="94"/>
        <v>0</v>
      </c>
      <c r="AN267" s="39">
        <f t="shared" si="95"/>
        <v>0</v>
      </c>
      <c r="AO267" s="39">
        <f t="shared" si="96"/>
        <v>0</v>
      </c>
      <c r="AP267" s="39">
        <f t="shared" si="97"/>
        <v>0</v>
      </c>
      <c r="AQ267" s="39">
        <f t="shared" si="98"/>
        <v>0</v>
      </c>
      <c r="AV267" s="41">
        <v>45765</v>
      </c>
    </row>
    <row r="268" spans="1:48" ht="15.75" x14ac:dyDescent="0.25">
      <c r="A268" s="40">
        <v>45751</v>
      </c>
      <c r="B268" s="11" t="s">
        <v>1581</v>
      </c>
      <c r="C268" s="11" t="s">
        <v>3</v>
      </c>
      <c r="D268" s="11" t="s">
        <v>3008</v>
      </c>
      <c r="E268" s="11" t="s">
        <v>3009</v>
      </c>
      <c r="F268" s="11" t="s">
        <v>489</v>
      </c>
      <c r="G268" s="11" t="s">
        <v>599</v>
      </c>
      <c r="H268" s="11" t="s">
        <v>3010</v>
      </c>
      <c r="I268" s="11" t="s">
        <v>3011</v>
      </c>
      <c r="J268" s="11" t="s">
        <v>57</v>
      </c>
      <c r="K268" s="11" t="s">
        <v>3012</v>
      </c>
      <c r="L268" s="11" t="s">
        <v>33</v>
      </c>
      <c r="M268" s="11" t="s">
        <v>734</v>
      </c>
      <c r="N268" s="11"/>
      <c r="O268" s="11" t="s">
        <v>3013</v>
      </c>
      <c r="P268" s="11" t="s">
        <v>3014</v>
      </c>
      <c r="Q268" s="7"/>
      <c r="R268" s="2" t="str">
        <f t="shared" si="83"/>
        <v>Unique Record</v>
      </c>
      <c r="S268" s="2" t="str">
        <f t="shared" si="84"/>
        <v/>
      </c>
      <c r="T268" s="2" t="str">
        <f t="shared" si="85"/>
        <v/>
      </c>
      <c r="U268" s="2" t="str">
        <f t="shared" si="86"/>
        <v/>
      </c>
      <c r="V268" s="2" t="str">
        <f t="shared" si="87"/>
        <v/>
      </c>
      <c r="W268" s="2" t="str">
        <f t="shared" si="99"/>
        <v/>
      </c>
      <c r="X268" s="2" t="str" cm="1">
        <f t="array" ref="X268">IF((SUMPRODUCT(--ISNUMBER(SEARCH({"!","@","#","$","%","^","&amp;","~*","(",")","_","+","=","{","}","[","]","|","\",":",";","'","""","&lt;","&gt;",",",".","~?","/","~~","`"}, I268)))&gt;0)=TRUE,"Special Characters Found in City","")</f>
        <v/>
      </c>
      <c r="Y268" s="2" t="str" cm="1">
        <f t="array" ref="Y268">IF((SUMPRODUCT(--ISNUMBER(SEARCH({"!","@","#","$","%","^","~*","(",")","_","+","=","{","}","[","]","|","\",":",";","'","""","&lt;","&gt;","~?","/","~~","`"},F268)))&gt;0)=TRUE,"Special Characters Found in Account field","")</f>
        <v/>
      </c>
      <c r="Z268" s="2" t="str" cm="1">
        <f t="array" ref="Z268">IF(SUM(--ISNUMBER(SEARCH({1,2,3,4,5,6,7,8,9,0},MID(H268,(SEARCH(" E ",H268)-1),1))))+SUM(--ISNUMBER(SEARCH({1,2,3,4,5,6,7,8,9,0},MID(H268,(SEARCH(" E ",H268)+3),1))))=2,"",IF(SUM(--ISNUMBER(SEARCH({"Parte E","Apoquindo N"},H268)))&gt;0,"",IF(OR(RIGHT(H268,3)=" NE",RIGHT(H268,3)=" NW",RIGHT(H268,3)=" SW",RIGHT(H268,3)=" SE",RIGHT(H268,2)=" N",RIGHT(H268,2)=" E",RIGHT(H268,2)=" W",RIGHT(H268,2)=" S",LEFT(H268,3)="NE ",LEFT(H268,3)="NW ",LEFT(H268,3)="SW ",LEFT(H268,3)="SE ",LEFT(H268,2)="N ",LEFT(H268,2)="E ",LEFT(H268,2)="W ",LEFT(H268,2)="S "),"Directional Check",IF(SUM(--ISNUMBER(SEARCH({" N "," E "," W "," S "," NE "," NW "," SW "," SE ","N.E","N.W","S.W","S.E","E.","N.","S.","W."},H268)))&gt;0,"Directional Check",IF(SUM(--ISNUMBER(SEARCH({1,2,3,4,5,6,7,8,9,0},MID(H268,(SEARCH("nd ",H268)-1),1))))+SUM(--ISNUMBER(SEARCH({1,2,3,4,5,6,7,8,9,0},MID(H268,(SEARCH("rd ",H268)-1),1)))+SUM(--ISNUMBER(SEARCH({1,2,3,4,5,6,7,8,9,0},MID(H268,(SEARCH("st ",H268)-1),1))))+SUM(--ISNUMBER(SEARCH({1,2,3,4,5,6,7,8,9,0},MID(H268,(SEARCH("th ",H268)-1),1)))))&gt;0,"","")))))</f>
        <v/>
      </c>
      <c r="AA268" s="2" t="str">
        <f>IF(IF(L268="US",IFERROR(VLOOKUP(J268,Country_Codes!$B:$B,1,0)=J268,"US State Code Error"),IF(L268="CA",IFERROR(VLOOKUP(J268,Country_Codes!$E:$E,1,0)=J268,"Canada State Code Error"),IF(L268="BR",IFERROR(VLOOKUP(J268,Country_Codes!$H:$H,1,0)=J268,"Brazil State Code Error"),IF(L268="AU",IFERROR(VLOOKUP(J268,Country_Codes!$K:$K,1,0)=J268,"Australia State Code Error"),""))))=TRUE,"",IF(L268="US",IFERROR(VLOOKUP(J268,Country_Codes!$B:$B,1,0)=J268,"US State Code Error"),IF(L268="CA",IFERROR(VLOOKUP(J268,Country_Codes!$E:$E,1,0)=J268,"Canada State Code Error"),IF(L268="BR",IFERROR(VLOOKUP(J268,Country_Codes!$H:$H,1,0)=J268,"Brazil State Code Error"),IF(L268="AU",IFERROR(VLOOKUP(J268,Country_Codes!$K:$K,1,0)=J268,"Australia State Code Error"),"")))))</f>
        <v/>
      </c>
      <c r="AB268" s="2" t="str">
        <f t="shared" si="88"/>
        <v/>
      </c>
      <c r="AC268" s="2" t="str" cm="1">
        <f t="array" ref="AC268">IFERROR(_xlfn.IFS(IF(AND(LEN(I268)=0,ISBLANK(I268)=FALSE),"",ISNUMBER(SEARCH(I268,H268))),"City/Postal Code/Country Found in Address",IF(AND(LEN(K268)=0,ISBLANK(K268)=FALSE),"",ISNUMBER(SEARCH(K268,H268))),"City/Postal Code/Country Found in Address",IF(AND(LEN(L268)=0,ISBLANK(L268)=FALSE),"",ISNUMBER(SEARCH(", "&amp;L268,H268))),"City/Postal Code/Country Found in Address",IF(AND(LEN(J268)=0,ISBLANK(J268)=FALSE),"",ISNUMBER(SEARCH(", "&amp;J268,H268))),"City/Postal Code/Country Found in Address",IF(AND(LEN(L268)=0,ISBLANK(L268)=FALSE),"",ISNUMBER(SEARCH(","&amp;L268,H268))),"City/Postal Code/Country Found in Address",IF(AND(LEN(J268)=0,ISBLANK(J268)=FALSE),"",ISNUMBER(SEARCH(","&amp;J268,H268))),"City/Postal Code/Country Found in Address"),"")</f>
        <v/>
      </c>
      <c r="AD268" s="2" t="str">
        <f t="shared" si="89"/>
        <v/>
      </c>
      <c r="AE268" s="2" t="str" cm="1">
        <f t="array" ref="AE268">IFERROR(IF(VLOOKUP(LEFT(M268,MIN(SEARCH({1,2,3,4,5,6,7,8,9,0},M268&amp;{1,2,3,4,5,6,7,8,9,0}))-1),Country_Codes!$N:$N,1,0)&gt;0,"PO Number may be incorrect",""),"")</f>
        <v/>
      </c>
      <c r="AF268" s="2" t="str">
        <f t="shared" si="90"/>
        <v/>
      </c>
      <c r="AG268" s="2" t="str">
        <f t="shared" si="91"/>
        <v/>
      </c>
      <c r="AH268" s="2" t="str">
        <f t="shared" si="92"/>
        <v/>
      </c>
      <c r="AI268" s="2" t="str" cm="1">
        <f t="array" ref="AI268">IF(G268="","",_xlfn.IFNA(_xlfn.IFS(L268=VLOOKUP(L268,Country_Codes!$M:$M,1,0)=TRUE,""),"Please check the country code"))</f>
        <v/>
      </c>
      <c r="AJ268" s="2" t="str">
        <f t="shared" si="93"/>
        <v/>
      </c>
      <c r="AK268" s="2"/>
      <c r="AM268" s="39">
        <f t="shared" si="94"/>
        <v>0</v>
      </c>
      <c r="AN268" s="39">
        <f t="shared" si="95"/>
        <v>0</v>
      </c>
      <c r="AO268" s="39">
        <f t="shared" si="96"/>
        <v>0</v>
      </c>
      <c r="AP268" s="39">
        <f t="shared" si="97"/>
        <v>0</v>
      </c>
      <c r="AQ268" s="39">
        <f t="shared" si="98"/>
        <v>0</v>
      </c>
      <c r="AV268" s="41">
        <v>45766</v>
      </c>
    </row>
    <row r="269" spans="1:48" ht="15.75" x14ac:dyDescent="0.25">
      <c r="A269" s="40">
        <v>46055</v>
      </c>
      <c r="B269" s="11" t="s">
        <v>474</v>
      </c>
      <c r="C269" s="11" t="s">
        <v>12</v>
      </c>
      <c r="D269" s="11" t="s">
        <v>3015</v>
      </c>
      <c r="E269" s="11" t="s">
        <v>3016</v>
      </c>
      <c r="F269" s="11" t="s">
        <v>601</v>
      </c>
      <c r="G269" s="11" t="s">
        <v>495</v>
      </c>
      <c r="H269" s="11" t="s">
        <v>3017</v>
      </c>
      <c r="I269" s="11" t="s">
        <v>3018</v>
      </c>
      <c r="J269" s="11" t="s">
        <v>147</v>
      </c>
      <c r="K269" s="11" t="s">
        <v>3019</v>
      </c>
      <c r="L269" s="11" t="s">
        <v>57</v>
      </c>
      <c r="M269" s="11" t="s">
        <v>1041</v>
      </c>
      <c r="N269" s="11"/>
      <c r="O269" s="11" t="s">
        <v>3020</v>
      </c>
      <c r="P269" s="11" t="s">
        <v>3021</v>
      </c>
      <c r="Q269" s="7"/>
      <c r="R269" s="2" t="str">
        <f t="shared" si="83"/>
        <v>Unique Record</v>
      </c>
      <c r="S269" s="2" t="str">
        <f t="shared" si="84"/>
        <v/>
      </c>
      <c r="T269" s="2" t="str">
        <f t="shared" si="85"/>
        <v/>
      </c>
      <c r="U269" s="2" t="str">
        <f t="shared" si="86"/>
        <v/>
      </c>
      <c r="V269" s="2" t="str">
        <f t="shared" si="87"/>
        <v/>
      </c>
      <c r="W269" s="2" t="str">
        <f t="shared" si="99"/>
        <v/>
      </c>
      <c r="X269" s="2" t="str" cm="1">
        <f t="array" ref="X269">IF((SUMPRODUCT(--ISNUMBER(SEARCH({"!","@","#","$","%","^","&amp;","~*","(",")","_","+","=","{","}","[","]","|","\",":",";","'","""","&lt;","&gt;",",",".","~?","/","~~","`"}, I269)))&gt;0)=TRUE,"Special Characters Found in City","")</f>
        <v/>
      </c>
      <c r="Y269" s="2" t="str" cm="1">
        <f t="array" ref="Y269">IF((SUMPRODUCT(--ISNUMBER(SEARCH({"!","@","#","$","%","^","~*","(",")","_","+","=","{","}","[","]","|","\",":",";","'","""","&lt;","&gt;","~?","/","~~","`"},F269)))&gt;0)=TRUE,"Special Characters Found in Account field","")</f>
        <v/>
      </c>
      <c r="Z269" s="2" t="str" cm="1">
        <f t="array" ref="Z269">IF(SUM(--ISNUMBER(SEARCH({1,2,3,4,5,6,7,8,9,0},MID(H269,(SEARCH(" E ",H269)-1),1))))+SUM(--ISNUMBER(SEARCH({1,2,3,4,5,6,7,8,9,0},MID(H269,(SEARCH(" E ",H269)+3),1))))=2,"",IF(SUM(--ISNUMBER(SEARCH({"Parte E","Apoquindo N"},H269)))&gt;0,"",IF(OR(RIGHT(H269,3)=" NE",RIGHT(H269,3)=" NW",RIGHT(H269,3)=" SW",RIGHT(H269,3)=" SE",RIGHT(H269,2)=" N",RIGHT(H269,2)=" E",RIGHT(H269,2)=" W",RIGHT(H269,2)=" S",LEFT(H269,3)="NE ",LEFT(H269,3)="NW ",LEFT(H269,3)="SW ",LEFT(H269,3)="SE ",LEFT(H269,2)="N ",LEFT(H269,2)="E ",LEFT(H269,2)="W ",LEFT(H269,2)="S "),"Directional Check",IF(SUM(--ISNUMBER(SEARCH({" N "," E "," W "," S "," NE "," NW "," SW "," SE ","N.E","N.W","S.W","S.E","E.","N.","S.","W."},H269)))&gt;0,"Directional Check",IF(SUM(--ISNUMBER(SEARCH({1,2,3,4,5,6,7,8,9,0},MID(H269,(SEARCH("nd ",H269)-1),1))))+SUM(--ISNUMBER(SEARCH({1,2,3,4,5,6,7,8,9,0},MID(H269,(SEARCH("rd ",H269)-1),1)))+SUM(--ISNUMBER(SEARCH({1,2,3,4,5,6,7,8,9,0},MID(H269,(SEARCH("st ",H269)-1),1))))+SUM(--ISNUMBER(SEARCH({1,2,3,4,5,6,7,8,9,0},MID(H269,(SEARCH("th ",H269)-1),1)))))&gt;0,"","")))))</f>
        <v/>
      </c>
      <c r="AA269" s="2" t="str">
        <f>IF(IF(L269="US",IFERROR(VLOOKUP(J269,Country_Codes!$B:$B,1,0)=J269,"US State Code Error"),IF(L269="CA",IFERROR(VLOOKUP(J269,Country_Codes!$E:$E,1,0)=J269,"Canada State Code Error"),IF(L269="BR",IFERROR(VLOOKUP(J269,Country_Codes!$H:$H,1,0)=J269,"Brazil State Code Error"),IF(L269="AU",IFERROR(VLOOKUP(J269,Country_Codes!$K:$K,1,0)=J269,"Australia State Code Error"),""))))=TRUE,"",IF(L269="US",IFERROR(VLOOKUP(J269,Country_Codes!$B:$B,1,0)=J269,"US State Code Error"),IF(L269="CA",IFERROR(VLOOKUP(J269,Country_Codes!$E:$E,1,0)=J269,"Canada State Code Error"),IF(L269="BR",IFERROR(VLOOKUP(J269,Country_Codes!$H:$H,1,0)=J269,"Brazil State Code Error"),IF(L269="AU",IFERROR(VLOOKUP(J269,Country_Codes!$K:$K,1,0)=J269,"Australia State Code Error"),"")))))</f>
        <v/>
      </c>
      <c r="AB269" s="2" t="str">
        <f t="shared" si="88"/>
        <v/>
      </c>
      <c r="AC269" s="2" t="str" cm="1">
        <f t="array" ref="AC269">IFERROR(_xlfn.IFS(IF(AND(LEN(I269)=0,ISBLANK(I269)=FALSE),"",ISNUMBER(SEARCH(I269,H269))),"City/Postal Code/Country Found in Address",IF(AND(LEN(K269)=0,ISBLANK(K269)=FALSE),"",ISNUMBER(SEARCH(K269,H269))),"City/Postal Code/Country Found in Address",IF(AND(LEN(L269)=0,ISBLANK(L269)=FALSE),"",ISNUMBER(SEARCH(", "&amp;L269,H269))),"City/Postal Code/Country Found in Address",IF(AND(LEN(J269)=0,ISBLANK(J269)=FALSE),"",ISNUMBER(SEARCH(", "&amp;J269,H269))),"City/Postal Code/Country Found in Address",IF(AND(LEN(L269)=0,ISBLANK(L269)=FALSE),"",ISNUMBER(SEARCH(","&amp;L269,H269))),"City/Postal Code/Country Found in Address",IF(AND(LEN(J269)=0,ISBLANK(J269)=FALSE),"",ISNUMBER(SEARCH(","&amp;J269,H269))),"City/Postal Code/Country Found in Address"),"")</f>
        <v/>
      </c>
      <c r="AD269" s="2" t="str">
        <f t="shared" si="89"/>
        <v/>
      </c>
      <c r="AE269" s="2" t="str" cm="1">
        <f t="array" ref="AE269">IFERROR(IF(VLOOKUP(LEFT(M269,MIN(SEARCH({1,2,3,4,5,6,7,8,9,0},M269&amp;{1,2,3,4,5,6,7,8,9,0}))-1),Country_Codes!$N:$N,1,0)&gt;0,"PO Number may be incorrect",""),"")</f>
        <v/>
      </c>
      <c r="AF269" s="2" t="str">
        <f t="shared" si="90"/>
        <v/>
      </c>
      <c r="AG269" s="2" t="str">
        <f t="shared" si="91"/>
        <v/>
      </c>
      <c r="AH269" s="2" t="str">
        <f t="shared" si="92"/>
        <v/>
      </c>
      <c r="AI269" s="2" t="str" cm="1">
        <f t="array" ref="AI269">IF(G269="","",_xlfn.IFNA(_xlfn.IFS(L269=VLOOKUP(L269,Country_Codes!$M:$M,1,0)=TRUE,""),"Please check the country code"))</f>
        <v/>
      </c>
      <c r="AJ269" s="2" t="str">
        <f t="shared" si="93"/>
        <v/>
      </c>
      <c r="AK269" s="2"/>
      <c r="AM269" s="39">
        <f t="shared" si="94"/>
        <v>0</v>
      </c>
      <c r="AN269" s="39">
        <f t="shared" si="95"/>
        <v>0</v>
      </c>
      <c r="AO269" s="39">
        <f t="shared" si="96"/>
        <v>0</v>
      </c>
      <c r="AP269" s="39">
        <f t="shared" si="97"/>
        <v>0</v>
      </c>
      <c r="AQ269" s="39">
        <f t="shared" si="98"/>
        <v>0</v>
      </c>
      <c r="AV269" s="41">
        <v>45767</v>
      </c>
    </row>
    <row r="270" spans="1:48" ht="15.75" x14ac:dyDescent="0.25">
      <c r="A270" s="40">
        <v>45979</v>
      </c>
      <c r="B270" s="11" t="s">
        <v>474</v>
      </c>
      <c r="C270" s="11" t="s">
        <v>3</v>
      </c>
      <c r="D270" s="11" t="s">
        <v>3022</v>
      </c>
      <c r="E270" s="11" t="s">
        <v>3023</v>
      </c>
      <c r="F270" s="11" t="s">
        <v>531</v>
      </c>
      <c r="G270" s="11" t="s">
        <v>496</v>
      </c>
      <c r="H270" s="11" t="s">
        <v>3024</v>
      </c>
      <c r="I270" s="11" t="s">
        <v>3025</v>
      </c>
      <c r="J270" s="11" t="s">
        <v>85</v>
      </c>
      <c r="K270" s="11" t="s">
        <v>3026</v>
      </c>
      <c r="L270" s="11" t="s">
        <v>33</v>
      </c>
      <c r="M270" s="11" t="s">
        <v>1217</v>
      </c>
      <c r="N270" s="11"/>
      <c r="O270" s="11" t="s">
        <v>3027</v>
      </c>
      <c r="P270" s="11" t="s">
        <v>3028</v>
      </c>
      <c r="Q270" s="7"/>
      <c r="R270" s="2" t="str">
        <f t="shared" si="83"/>
        <v>Unique Record</v>
      </c>
      <c r="S270" s="2" t="str">
        <f t="shared" si="84"/>
        <v/>
      </c>
      <c r="T270" s="2" t="str">
        <f t="shared" si="85"/>
        <v/>
      </c>
      <c r="U270" s="2" t="str">
        <f t="shared" si="86"/>
        <v/>
      </c>
      <c r="V270" s="2" t="str">
        <f t="shared" si="87"/>
        <v/>
      </c>
      <c r="W270" s="2" t="str">
        <f t="shared" si="99"/>
        <v/>
      </c>
      <c r="X270" s="2" t="str" cm="1">
        <f t="array" ref="X270">IF((SUMPRODUCT(--ISNUMBER(SEARCH({"!","@","#","$","%","^","&amp;","~*","(",")","_","+","=","{","}","[","]","|","\",":",";","'","""","&lt;","&gt;",",",".","~?","/","~~","`"}, I270)))&gt;0)=TRUE,"Special Characters Found in City","")</f>
        <v/>
      </c>
      <c r="Y270" s="2" t="str" cm="1">
        <f t="array" ref="Y270">IF((SUMPRODUCT(--ISNUMBER(SEARCH({"!","@","#","$","%","^","~*","(",")","_","+","=","{","}","[","]","|","\",":",";","'","""","&lt;","&gt;","~?","/","~~","`"},F270)))&gt;0)=TRUE,"Special Characters Found in Account field","")</f>
        <v/>
      </c>
      <c r="Z270" s="2" t="str" cm="1">
        <f t="array" ref="Z270">IF(SUM(--ISNUMBER(SEARCH({1,2,3,4,5,6,7,8,9,0},MID(H270,(SEARCH(" E ",H270)-1),1))))+SUM(--ISNUMBER(SEARCH({1,2,3,4,5,6,7,8,9,0},MID(H270,(SEARCH(" E ",H270)+3),1))))=2,"",IF(SUM(--ISNUMBER(SEARCH({"Parte E","Apoquindo N"},H270)))&gt;0,"",IF(OR(RIGHT(H270,3)=" NE",RIGHT(H270,3)=" NW",RIGHT(H270,3)=" SW",RIGHT(H270,3)=" SE",RIGHT(H270,2)=" N",RIGHT(H270,2)=" E",RIGHT(H270,2)=" W",RIGHT(H270,2)=" S",LEFT(H270,3)="NE ",LEFT(H270,3)="NW ",LEFT(H270,3)="SW ",LEFT(H270,3)="SE ",LEFT(H270,2)="N ",LEFT(H270,2)="E ",LEFT(H270,2)="W ",LEFT(H270,2)="S "),"Directional Check",IF(SUM(--ISNUMBER(SEARCH({" N "," E "," W "," S "," NE "," NW "," SW "," SE ","N.E","N.W","S.W","S.E","E.","N.","S.","W."},H270)))&gt;0,"Directional Check",IF(SUM(--ISNUMBER(SEARCH({1,2,3,4,5,6,7,8,9,0},MID(H270,(SEARCH("nd ",H270)-1),1))))+SUM(--ISNUMBER(SEARCH({1,2,3,4,5,6,7,8,9,0},MID(H270,(SEARCH("rd ",H270)-1),1)))+SUM(--ISNUMBER(SEARCH({1,2,3,4,5,6,7,8,9,0},MID(H270,(SEARCH("st ",H270)-1),1))))+SUM(--ISNUMBER(SEARCH({1,2,3,4,5,6,7,8,9,0},MID(H270,(SEARCH("th ",H270)-1),1)))))&gt;0,"","")))))</f>
        <v/>
      </c>
      <c r="AA270" s="2" t="str">
        <f>IF(IF(L270="US",IFERROR(VLOOKUP(J270,Country_Codes!$B:$B,1,0)=J270,"US State Code Error"),IF(L270="CA",IFERROR(VLOOKUP(J270,Country_Codes!$E:$E,1,0)=J270,"Canada State Code Error"),IF(L270="BR",IFERROR(VLOOKUP(J270,Country_Codes!$H:$H,1,0)=J270,"Brazil State Code Error"),IF(L270="AU",IFERROR(VLOOKUP(J270,Country_Codes!$K:$K,1,0)=J270,"Australia State Code Error"),""))))=TRUE,"",IF(L270="US",IFERROR(VLOOKUP(J270,Country_Codes!$B:$B,1,0)=J270,"US State Code Error"),IF(L270="CA",IFERROR(VLOOKUP(J270,Country_Codes!$E:$E,1,0)=J270,"Canada State Code Error"),IF(L270="BR",IFERROR(VLOOKUP(J270,Country_Codes!$H:$H,1,0)=J270,"Brazil State Code Error"),IF(L270="AU",IFERROR(VLOOKUP(J270,Country_Codes!$K:$K,1,0)=J270,"Australia State Code Error"),"")))))</f>
        <v/>
      </c>
      <c r="AB270" s="2" t="str">
        <f t="shared" si="88"/>
        <v/>
      </c>
      <c r="AC270" s="2" t="str" cm="1">
        <f t="array" ref="AC270">IFERROR(_xlfn.IFS(IF(AND(LEN(I270)=0,ISBLANK(I270)=FALSE),"",ISNUMBER(SEARCH(I270,H270))),"City/Postal Code/Country Found in Address",IF(AND(LEN(K270)=0,ISBLANK(K270)=FALSE),"",ISNUMBER(SEARCH(K270,H270))),"City/Postal Code/Country Found in Address",IF(AND(LEN(L270)=0,ISBLANK(L270)=FALSE),"",ISNUMBER(SEARCH(", "&amp;L270,H270))),"City/Postal Code/Country Found in Address",IF(AND(LEN(J270)=0,ISBLANK(J270)=FALSE),"",ISNUMBER(SEARCH(", "&amp;J270,H270))),"City/Postal Code/Country Found in Address",IF(AND(LEN(L270)=0,ISBLANK(L270)=FALSE),"",ISNUMBER(SEARCH(","&amp;L270,H270))),"City/Postal Code/Country Found in Address",IF(AND(LEN(J270)=0,ISBLANK(J270)=FALSE),"",ISNUMBER(SEARCH(","&amp;J270,H270))),"City/Postal Code/Country Found in Address"),"")</f>
        <v/>
      </c>
      <c r="AD270" s="2" t="str">
        <f t="shared" si="89"/>
        <v/>
      </c>
      <c r="AE270" s="2" t="str" cm="1">
        <f t="array" ref="AE270">IFERROR(IF(VLOOKUP(LEFT(M270,MIN(SEARCH({1,2,3,4,5,6,7,8,9,0},M270&amp;{1,2,3,4,5,6,7,8,9,0}))-1),Country_Codes!$N:$N,1,0)&gt;0,"PO Number may be incorrect",""),"")</f>
        <v/>
      </c>
      <c r="AF270" s="2" t="str">
        <f t="shared" si="90"/>
        <v/>
      </c>
      <c r="AG270" s="2" t="str">
        <f t="shared" si="91"/>
        <v/>
      </c>
      <c r="AH270" s="2" t="str">
        <f t="shared" si="92"/>
        <v/>
      </c>
      <c r="AI270" s="2" t="str" cm="1">
        <f t="array" ref="AI270">IF(G270="","",_xlfn.IFNA(_xlfn.IFS(L270=VLOOKUP(L270,Country_Codes!$M:$M,1,0)=TRUE,""),"Please check the country code"))</f>
        <v/>
      </c>
      <c r="AJ270" s="2" t="str">
        <f t="shared" si="93"/>
        <v/>
      </c>
      <c r="AK270" s="2"/>
      <c r="AM270" s="39">
        <f t="shared" si="94"/>
        <v>0</v>
      </c>
      <c r="AN270" s="39">
        <f t="shared" si="95"/>
        <v>0</v>
      </c>
      <c r="AO270" s="39">
        <f t="shared" si="96"/>
        <v>0</v>
      </c>
      <c r="AP270" s="39">
        <f t="shared" si="97"/>
        <v>0</v>
      </c>
      <c r="AQ270" s="39">
        <f t="shared" si="98"/>
        <v>0</v>
      </c>
      <c r="AV270" s="41">
        <v>45768</v>
      </c>
    </row>
    <row r="271" spans="1:48" ht="15.75" x14ac:dyDescent="0.25">
      <c r="A271" s="40">
        <v>45431</v>
      </c>
      <c r="B271" s="11" t="s">
        <v>474</v>
      </c>
      <c r="C271" s="11" t="s">
        <v>12</v>
      </c>
      <c r="D271" s="11" t="s">
        <v>3029</v>
      </c>
      <c r="E271" s="11" t="s">
        <v>3030</v>
      </c>
      <c r="F271" s="11" t="s">
        <v>601</v>
      </c>
      <c r="G271" s="11" t="s">
        <v>497</v>
      </c>
      <c r="H271" s="11" t="s">
        <v>3031</v>
      </c>
      <c r="I271" s="11" t="s">
        <v>3032</v>
      </c>
      <c r="J271" s="11"/>
      <c r="K271" s="11" t="s">
        <v>3033</v>
      </c>
      <c r="L271" s="11" t="s">
        <v>46</v>
      </c>
      <c r="M271" s="11" t="s">
        <v>1392</v>
      </c>
      <c r="N271" s="11"/>
      <c r="O271" s="11" t="s">
        <v>3034</v>
      </c>
      <c r="P271" s="11" t="s">
        <v>3035</v>
      </c>
      <c r="Q271" s="7"/>
      <c r="R271" s="2" t="str">
        <f t="shared" si="83"/>
        <v>Unique Record</v>
      </c>
      <c r="S271" s="2" t="str">
        <f t="shared" si="84"/>
        <v/>
      </c>
      <c r="T271" s="2" t="str">
        <f t="shared" si="85"/>
        <v/>
      </c>
      <c r="U271" s="2" t="str">
        <f t="shared" si="86"/>
        <v/>
      </c>
      <c r="V271" s="2" t="str">
        <f t="shared" si="87"/>
        <v/>
      </c>
      <c r="W271" s="2" t="str">
        <f t="shared" si="99"/>
        <v/>
      </c>
      <c r="X271" s="2" t="str" cm="1">
        <f t="array" ref="X271">IF((SUMPRODUCT(--ISNUMBER(SEARCH({"!","@","#","$","%","^","&amp;","~*","(",")","_","+","=","{","}","[","]","|","\",":",";","'","""","&lt;","&gt;",",",".","~?","/","~~","`"}, I271)))&gt;0)=TRUE,"Special Characters Found in City","")</f>
        <v/>
      </c>
      <c r="Y271" s="2" t="str" cm="1">
        <f t="array" ref="Y271">IF((SUMPRODUCT(--ISNUMBER(SEARCH({"!","@","#","$","%","^","~*","(",")","_","+","=","{","}","[","]","|","\",":",";","'","""","&lt;","&gt;","~?","/","~~","`"},F271)))&gt;0)=TRUE,"Special Characters Found in Account field","")</f>
        <v/>
      </c>
      <c r="Z271" s="2" t="str" cm="1">
        <f t="array" ref="Z271">IF(SUM(--ISNUMBER(SEARCH({1,2,3,4,5,6,7,8,9,0},MID(H271,(SEARCH(" E ",H271)-1),1))))+SUM(--ISNUMBER(SEARCH({1,2,3,4,5,6,7,8,9,0},MID(H271,(SEARCH(" E ",H271)+3),1))))=2,"",IF(SUM(--ISNUMBER(SEARCH({"Parte E","Apoquindo N"},H271)))&gt;0,"",IF(OR(RIGHT(H271,3)=" NE",RIGHT(H271,3)=" NW",RIGHT(H271,3)=" SW",RIGHT(H271,3)=" SE",RIGHT(H271,2)=" N",RIGHT(H271,2)=" E",RIGHT(H271,2)=" W",RIGHT(H271,2)=" S",LEFT(H271,3)="NE ",LEFT(H271,3)="NW ",LEFT(H271,3)="SW ",LEFT(H271,3)="SE ",LEFT(H271,2)="N ",LEFT(H271,2)="E ",LEFT(H271,2)="W ",LEFT(H271,2)="S "),"Directional Check",IF(SUM(--ISNUMBER(SEARCH({" N "," E "," W "," S "," NE "," NW "," SW "," SE ","N.E","N.W","S.W","S.E","E.","N.","S.","W."},H271)))&gt;0,"Directional Check",IF(SUM(--ISNUMBER(SEARCH({1,2,3,4,5,6,7,8,9,0},MID(H271,(SEARCH("nd ",H271)-1),1))))+SUM(--ISNUMBER(SEARCH({1,2,3,4,5,6,7,8,9,0},MID(H271,(SEARCH("rd ",H271)-1),1)))+SUM(--ISNUMBER(SEARCH({1,2,3,4,5,6,7,8,9,0},MID(H271,(SEARCH("st ",H271)-1),1))))+SUM(--ISNUMBER(SEARCH({1,2,3,4,5,6,7,8,9,0},MID(H271,(SEARCH("th ",H271)-1),1)))))&gt;0,"","")))))</f>
        <v/>
      </c>
      <c r="AA271" s="2" t="str">
        <f>IF(IF(L271="US",IFERROR(VLOOKUP(J271,Country_Codes!$B:$B,1,0)=J271,"US State Code Error"),IF(L271="CA",IFERROR(VLOOKUP(J271,Country_Codes!$E:$E,1,0)=J271,"Canada State Code Error"),IF(L271="BR",IFERROR(VLOOKUP(J271,Country_Codes!$H:$H,1,0)=J271,"Brazil State Code Error"),IF(L271="AU",IFERROR(VLOOKUP(J271,Country_Codes!$K:$K,1,0)=J271,"Australia State Code Error"),""))))=TRUE,"",IF(L271="US",IFERROR(VLOOKUP(J271,Country_Codes!$B:$B,1,0)=J271,"US State Code Error"),IF(L271="CA",IFERROR(VLOOKUP(J271,Country_Codes!$E:$E,1,0)=J271,"Canada State Code Error"),IF(L271="BR",IFERROR(VLOOKUP(J271,Country_Codes!$H:$H,1,0)=J271,"Brazil State Code Error"),IF(L271="AU",IFERROR(VLOOKUP(J271,Country_Codes!$K:$K,1,0)=J271,"Australia State Code Error"),"")))))</f>
        <v/>
      </c>
      <c r="AB271" s="2" t="str">
        <f t="shared" si="88"/>
        <v/>
      </c>
      <c r="AC271" s="2" t="str" cm="1">
        <f t="array" ref="AC271">IFERROR(_xlfn.IFS(IF(AND(LEN(I271)=0,ISBLANK(I271)=FALSE),"",ISNUMBER(SEARCH(I271,H271))),"City/Postal Code/Country Found in Address",IF(AND(LEN(K271)=0,ISBLANK(K271)=FALSE),"",ISNUMBER(SEARCH(K271,H271))),"City/Postal Code/Country Found in Address",IF(AND(LEN(L271)=0,ISBLANK(L271)=FALSE),"",ISNUMBER(SEARCH(", "&amp;L271,H271))),"City/Postal Code/Country Found in Address",IF(AND(LEN(J271)=0,ISBLANK(J271)=FALSE),"",ISNUMBER(SEARCH(", "&amp;J271,H271))),"City/Postal Code/Country Found in Address",IF(AND(LEN(L271)=0,ISBLANK(L271)=FALSE),"",ISNUMBER(SEARCH(","&amp;L271,H271))),"City/Postal Code/Country Found in Address",IF(AND(LEN(J271)=0,ISBLANK(J271)=FALSE),"",ISNUMBER(SEARCH(","&amp;J271,H271))),"City/Postal Code/Country Found in Address"),"")</f>
        <v/>
      </c>
      <c r="AD271" s="2" t="str">
        <f t="shared" si="89"/>
        <v/>
      </c>
      <c r="AE271" s="2" t="str" cm="1">
        <f t="array" ref="AE271">IFERROR(IF(VLOOKUP(LEFT(M271,MIN(SEARCH({1,2,3,4,5,6,7,8,9,0},M271&amp;{1,2,3,4,5,6,7,8,9,0}))-1),Country_Codes!$N:$N,1,0)&gt;0,"PO Number may be incorrect",""),"")</f>
        <v/>
      </c>
      <c r="AF271" s="2" t="str">
        <f t="shared" si="90"/>
        <v/>
      </c>
      <c r="AG271" s="2" t="str">
        <f t="shared" si="91"/>
        <v/>
      </c>
      <c r="AH271" s="2" t="str">
        <f t="shared" si="92"/>
        <v/>
      </c>
      <c r="AI271" s="2" t="str" cm="1">
        <f t="array" ref="AI271">IF(G271="","",_xlfn.IFNA(_xlfn.IFS(L271=VLOOKUP(L271,Country_Codes!$M:$M,1,0)=TRUE,""),"Please check the country code"))</f>
        <v/>
      </c>
      <c r="AJ271" s="2" t="str">
        <f t="shared" si="93"/>
        <v/>
      </c>
      <c r="AK271" s="2"/>
      <c r="AM271" s="39">
        <f t="shared" si="94"/>
        <v>0</v>
      </c>
      <c r="AN271" s="39">
        <f t="shared" si="95"/>
        <v>0</v>
      </c>
      <c r="AO271" s="39">
        <f t="shared" si="96"/>
        <v>0</v>
      </c>
      <c r="AP271" s="39">
        <f t="shared" si="97"/>
        <v>0</v>
      </c>
      <c r="AQ271" s="39">
        <f t="shared" si="98"/>
        <v>0</v>
      </c>
      <c r="AV271" s="41">
        <v>45770</v>
      </c>
    </row>
    <row r="272" spans="1:48" ht="15.75" x14ac:dyDescent="0.25">
      <c r="A272" s="40">
        <v>46001</v>
      </c>
      <c r="B272" s="11" t="s">
        <v>475</v>
      </c>
      <c r="C272" s="11" t="s">
        <v>3</v>
      </c>
      <c r="D272" s="11" t="s">
        <v>3036</v>
      </c>
      <c r="E272" s="11" t="s">
        <v>3037</v>
      </c>
      <c r="F272" s="11" t="s">
        <v>488</v>
      </c>
      <c r="G272" s="11" t="s">
        <v>584</v>
      </c>
      <c r="H272" s="11" t="s">
        <v>3038</v>
      </c>
      <c r="I272" s="11" t="s">
        <v>3039</v>
      </c>
      <c r="J272" s="11" t="s">
        <v>147</v>
      </c>
      <c r="K272" s="11" t="s">
        <v>3040</v>
      </c>
      <c r="L272" s="11" t="s">
        <v>57</v>
      </c>
      <c r="M272" s="11" t="s">
        <v>1076</v>
      </c>
      <c r="N272" s="11"/>
      <c r="O272" s="11" t="s">
        <v>3041</v>
      </c>
      <c r="P272" s="11" t="s">
        <v>3042</v>
      </c>
      <c r="Q272" s="7"/>
      <c r="R272" s="2" t="str">
        <f t="shared" si="83"/>
        <v>Unique Record</v>
      </c>
      <c r="S272" s="2" t="str">
        <f t="shared" si="84"/>
        <v/>
      </c>
      <c r="T272" s="2" t="str">
        <f t="shared" si="85"/>
        <v/>
      </c>
      <c r="U272" s="2" t="str">
        <f t="shared" si="86"/>
        <v/>
      </c>
      <c r="V272" s="2" t="str">
        <f t="shared" si="87"/>
        <v/>
      </c>
      <c r="W272" s="2" t="str">
        <f t="shared" si="99"/>
        <v/>
      </c>
      <c r="X272" s="2" t="str" cm="1">
        <f t="array" ref="X272">IF((SUMPRODUCT(--ISNUMBER(SEARCH({"!","@","#","$","%","^","&amp;","~*","(",")","_","+","=","{","}","[","]","|","\",":",";","'","""","&lt;","&gt;",",",".","~?","/","~~","`"}, I272)))&gt;0)=TRUE,"Special Characters Found in City","")</f>
        <v/>
      </c>
      <c r="Y272" s="2" t="str" cm="1">
        <f t="array" ref="Y272">IF((SUMPRODUCT(--ISNUMBER(SEARCH({"!","@","#","$","%","^","~*","(",")","_","+","=","{","}","[","]","|","\",":",";","'","""","&lt;","&gt;","~?","/","~~","`"},F272)))&gt;0)=TRUE,"Special Characters Found in Account field","")</f>
        <v/>
      </c>
      <c r="Z272" s="2" t="str" cm="1">
        <f t="array" ref="Z272">IF(SUM(--ISNUMBER(SEARCH({1,2,3,4,5,6,7,8,9,0},MID(H272,(SEARCH(" E ",H272)-1),1))))+SUM(--ISNUMBER(SEARCH({1,2,3,4,5,6,7,8,9,0},MID(H272,(SEARCH(" E ",H272)+3),1))))=2,"",IF(SUM(--ISNUMBER(SEARCH({"Parte E","Apoquindo N"},H272)))&gt;0,"",IF(OR(RIGHT(H272,3)=" NE",RIGHT(H272,3)=" NW",RIGHT(H272,3)=" SW",RIGHT(H272,3)=" SE",RIGHT(H272,2)=" N",RIGHT(H272,2)=" E",RIGHT(H272,2)=" W",RIGHT(H272,2)=" S",LEFT(H272,3)="NE ",LEFT(H272,3)="NW ",LEFT(H272,3)="SW ",LEFT(H272,3)="SE ",LEFT(H272,2)="N ",LEFT(H272,2)="E ",LEFT(H272,2)="W ",LEFT(H272,2)="S "),"Directional Check",IF(SUM(--ISNUMBER(SEARCH({" N "," E "," W "," S "," NE "," NW "," SW "," SE ","N.E","N.W","S.W","S.E","E.","N.","S.","W."},H272)))&gt;0,"Directional Check",IF(SUM(--ISNUMBER(SEARCH({1,2,3,4,5,6,7,8,9,0},MID(H272,(SEARCH("nd ",H272)-1),1))))+SUM(--ISNUMBER(SEARCH({1,2,3,4,5,6,7,8,9,0},MID(H272,(SEARCH("rd ",H272)-1),1)))+SUM(--ISNUMBER(SEARCH({1,2,3,4,5,6,7,8,9,0},MID(H272,(SEARCH("st ",H272)-1),1))))+SUM(--ISNUMBER(SEARCH({1,2,3,4,5,6,7,8,9,0},MID(H272,(SEARCH("th ",H272)-1),1)))))&gt;0,"","")))))</f>
        <v/>
      </c>
      <c r="AA272" s="2" t="str">
        <f>IF(IF(L272="US",IFERROR(VLOOKUP(J272,Country_Codes!$B:$B,1,0)=J272,"US State Code Error"),IF(L272="CA",IFERROR(VLOOKUP(J272,Country_Codes!$E:$E,1,0)=J272,"Canada State Code Error"),IF(L272="BR",IFERROR(VLOOKUP(J272,Country_Codes!$H:$H,1,0)=J272,"Brazil State Code Error"),IF(L272="AU",IFERROR(VLOOKUP(J272,Country_Codes!$K:$K,1,0)=J272,"Australia State Code Error"),""))))=TRUE,"",IF(L272="US",IFERROR(VLOOKUP(J272,Country_Codes!$B:$B,1,0)=J272,"US State Code Error"),IF(L272="CA",IFERROR(VLOOKUP(J272,Country_Codes!$E:$E,1,0)=J272,"Canada State Code Error"),IF(L272="BR",IFERROR(VLOOKUP(J272,Country_Codes!$H:$H,1,0)=J272,"Brazil State Code Error"),IF(L272="AU",IFERROR(VLOOKUP(J272,Country_Codes!$K:$K,1,0)=J272,"Australia State Code Error"),"")))))</f>
        <v/>
      </c>
      <c r="AB272" s="2" t="str">
        <f t="shared" si="88"/>
        <v/>
      </c>
      <c r="AC272" s="2" t="str" cm="1">
        <f t="array" ref="AC272">IFERROR(_xlfn.IFS(IF(AND(LEN(I272)=0,ISBLANK(I272)=FALSE),"",ISNUMBER(SEARCH(I272,H272))),"City/Postal Code/Country Found in Address",IF(AND(LEN(K272)=0,ISBLANK(K272)=FALSE),"",ISNUMBER(SEARCH(K272,H272))),"City/Postal Code/Country Found in Address",IF(AND(LEN(L272)=0,ISBLANK(L272)=FALSE),"",ISNUMBER(SEARCH(", "&amp;L272,H272))),"City/Postal Code/Country Found in Address",IF(AND(LEN(J272)=0,ISBLANK(J272)=FALSE),"",ISNUMBER(SEARCH(", "&amp;J272,H272))),"City/Postal Code/Country Found in Address",IF(AND(LEN(L272)=0,ISBLANK(L272)=FALSE),"",ISNUMBER(SEARCH(","&amp;L272,H272))),"City/Postal Code/Country Found in Address",IF(AND(LEN(J272)=0,ISBLANK(J272)=FALSE),"",ISNUMBER(SEARCH(","&amp;J272,H272))),"City/Postal Code/Country Found in Address"),"")</f>
        <v/>
      </c>
      <c r="AD272" s="2" t="str">
        <f t="shared" si="89"/>
        <v/>
      </c>
      <c r="AE272" s="2" t="str" cm="1">
        <f t="array" ref="AE272">IFERROR(IF(VLOOKUP(LEFT(M272,MIN(SEARCH({1,2,3,4,5,6,7,8,9,0},M272&amp;{1,2,3,4,5,6,7,8,9,0}))-1),Country_Codes!$N:$N,1,0)&gt;0,"PO Number may be incorrect",""),"")</f>
        <v/>
      </c>
      <c r="AF272" s="2" t="str">
        <f t="shared" si="90"/>
        <v/>
      </c>
      <c r="AG272" s="2" t="str">
        <f t="shared" si="91"/>
        <v/>
      </c>
      <c r="AH272" s="2" t="str">
        <f t="shared" si="92"/>
        <v/>
      </c>
      <c r="AI272" s="2" t="str" cm="1">
        <f t="array" ref="AI272">IF(G272="","",_xlfn.IFNA(_xlfn.IFS(L272=VLOOKUP(L272,Country_Codes!$M:$M,1,0)=TRUE,""),"Please check the country code"))</f>
        <v/>
      </c>
      <c r="AJ272" s="2" t="str">
        <f t="shared" si="93"/>
        <v/>
      </c>
      <c r="AK272" s="2"/>
      <c r="AM272" s="39">
        <f t="shared" si="94"/>
        <v>0</v>
      </c>
      <c r="AN272" s="39">
        <f t="shared" si="95"/>
        <v>0</v>
      </c>
      <c r="AO272" s="39">
        <f t="shared" si="96"/>
        <v>0</v>
      </c>
      <c r="AP272" s="39">
        <f t="shared" si="97"/>
        <v>0</v>
      </c>
      <c r="AQ272" s="39">
        <f t="shared" si="98"/>
        <v>0</v>
      </c>
      <c r="AV272" s="41">
        <v>45771</v>
      </c>
    </row>
    <row r="273" spans="1:48" ht="15.75" x14ac:dyDescent="0.25">
      <c r="A273" s="40">
        <v>45876</v>
      </c>
      <c r="B273" s="11" t="s">
        <v>1581</v>
      </c>
      <c r="C273" s="11" t="s">
        <v>11</v>
      </c>
      <c r="D273" s="11" t="s">
        <v>3043</v>
      </c>
      <c r="E273" s="11" t="s">
        <v>3044</v>
      </c>
      <c r="F273" s="11" t="s">
        <v>489</v>
      </c>
      <c r="G273" s="11" t="s">
        <v>498</v>
      </c>
      <c r="H273" s="11" t="s">
        <v>3045</v>
      </c>
      <c r="I273" s="11" t="s">
        <v>3046</v>
      </c>
      <c r="J273" s="11" t="s">
        <v>147</v>
      </c>
      <c r="K273" s="11" t="s">
        <v>3047</v>
      </c>
      <c r="L273" s="11" t="s">
        <v>57</v>
      </c>
      <c r="M273" s="11" t="s">
        <v>3048</v>
      </c>
      <c r="N273" s="11"/>
      <c r="O273" s="11" t="s">
        <v>3049</v>
      </c>
      <c r="P273" s="11" t="s">
        <v>3050</v>
      </c>
      <c r="Q273" s="7"/>
      <c r="R273" s="2" t="str">
        <f t="shared" si="83"/>
        <v>Unique Record</v>
      </c>
      <c r="S273" s="2" t="str">
        <f t="shared" si="84"/>
        <v/>
      </c>
      <c r="T273" s="2" t="str">
        <f t="shared" si="85"/>
        <v/>
      </c>
      <c r="U273" s="2" t="str">
        <f t="shared" si="86"/>
        <v/>
      </c>
      <c r="V273" s="2" t="str">
        <f t="shared" si="87"/>
        <v/>
      </c>
      <c r="W273" s="2" t="str">
        <f t="shared" si="99"/>
        <v/>
      </c>
      <c r="X273" s="2" t="str" cm="1">
        <f t="array" ref="X273">IF((SUMPRODUCT(--ISNUMBER(SEARCH({"!","@","#","$","%","^","&amp;","~*","(",")","_","+","=","{","}","[","]","|","\",":",";","'","""","&lt;","&gt;",",",".","~?","/","~~","`"}, I273)))&gt;0)=TRUE,"Special Characters Found in City","")</f>
        <v/>
      </c>
      <c r="Y273" s="2" t="str" cm="1">
        <f t="array" ref="Y273">IF((SUMPRODUCT(--ISNUMBER(SEARCH({"!","@","#","$","%","^","~*","(",")","_","+","=","{","}","[","]","|","\",":",";","'","""","&lt;","&gt;","~?","/","~~","`"},F273)))&gt;0)=TRUE,"Special Characters Found in Account field","")</f>
        <v/>
      </c>
      <c r="Z273" s="2" t="str" cm="1">
        <f t="array" ref="Z273">IF(SUM(--ISNUMBER(SEARCH({1,2,3,4,5,6,7,8,9,0},MID(H273,(SEARCH(" E ",H273)-1),1))))+SUM(--ISNUMBER(SEARCH({1,2,3,4,5,6,7,8,9,0},MID(H273,(SEARCH(" E ",H273)+3),1))))=2,"",IF(SUM(--ISNUMBER(SEARCH({"Parte E","Apoquindo N"},H273)))&gt;0,"",IF(OR(RIGHT(H273,3)=" NE",RIGHT(H273,3)=" NW",RIGHT(H273,3)=" SW",RIGHT(H273,3)=" SE",RIGHT(H273,2)=" N",RIGHT(H273,2)=" E",RIGHT(H273,2)=" W",RIGHT(H273,2)=" S",LEFT(H273,3)="NE ",LEFT(H273,3)="NW ",LEFT(H273,3)="SW ",LEFT(H273,3)="SE ",LEFT(H273,2)="N ",LEFT(H273,2)="E ",LEFT(H273,2)="W ",LEFT(H273,2)="S "),"Directional Check",IF(SUM(--ISNUMBER(SEARCH({" N "," E "," W "," S "," NE "," NW "," SW "," SE ","N.E","N.W","S.W","S.E","E.","N.","S.","W."},H273)))&gt;0,"Directional Check",IF(SUM(--ISNUMBER(SEARCH({1,2,3,4,5,6,7,8,9,0},MID(H273,(SEARCH("nd ",H273)-1),1))))+SUM(--ISNUMBER(SEARCH({1,2,3,4,5,6,7,8,9,0},MID(H273,(SEARCH("rd ",H273)-1),1)))+SUM(--ISNUMBER(SEARCH({1,2,3,4,5,6,7,8,9,0},MID(H273,(SEARCH("st ",H273)-1),1))))+SUM(--ISNUMBER(SEARCH({1,2,3,4,5,6,7,8,9,0},MID(H273,(SEARCH("th ",H273)-1),1)))))&gt;0,"","")))))</f>
        <v/>
      </c>
      <c r="AA273" s="2" t="str">
        <f>IF(IF(L273="US",IFERROR(VLOOKUP(J273,Country_Codes!$B:$B,1,0)=J273,"US State Code Error"),IF(L273="CA",IFERROR(VLOOKUP(J273,Country_Codes!$E:$E,1,0)=J273,"Canada State Code Error"),IF(L273="BR",IFERROR(VLOOKUP(J273,Country_Codes!$H:$H,1,0)=J273,"Brazil State Code Error"),IF(L273="AU",IFERROR(VLOOKUP(J273,Country_Codes!$K:$K,1,0)=J273,"Australia State Code Error"),""))))=TRUE,"",IF(L273="US",IFERROR(VLOOKUP(J273,Country_Codes!$B:$B,1,0)=J273,"US State Code Error"),IF(L273="CA",IFERROR(VLOOKUP(J273,Country_Codes!$E:$E,1,0)=J273,"Canada State Code Error"),IF(L273="BR",IFERROR(VLOOKUP(J273,Country_Codes!$H:$H,1,0)=J273,"Brazil State Code Error"),IF(L273="AU",IFERROR(VLOOKUP(J273,Country_Codes!$K:$K,1,0)=J273,"Australia State Code Error"),"")))))</f>
        <v/>
      </c>
      <c r="AB273" s="2" t="str">
        <f t="shared" si="88"/>
        <v/>
      </c>
      <c r="AC273" s="2" t="str" cm="1">
        <f t="array" ref="AC273">IFERROR(_xlfn.IFS(IF(AND(LEN(I273)=0,ISBLANK(I273)=FALSE),"",ISNUMBER(SEARCH(I273,H273))),"City/Postal Code/Country Found in Address",IF(AND(LEN(K273)=0,ISBLANK(K273)=FALSE),"",ISNUMBER(SEARCH(K273,H273))),"City/Postal Code/Country Found in Address",IF(AND(LEN(L273)=0,ISBLANK(L273)=FALSE),"",ISNUMBER(SEARCH(", "&amp;L273,H273))),"City/Postal Code/Country Found in Address",IF(AND(LEN(J273)=0,ISBLANK(J273)=FALSE),"",ISNUMBER(SEARCH(", "&amp;J273,H273))),"City/Postal Code/Country Found in Address",IF(AND(LEN(L273)=0,ISBLANK(L273)=FALSE),"",ISNUMBER(SEARCH(","&amp;L273,H273))),"City/Postal Code/Country Found in Address",IF(AND(LEN(J273)=0,ISBLANK(J273)=FALSE),"",ISNUMBER(SEARCH(","&amp;J273,H273))),"City/Postal Code/Country Found in Address"),"")</f>
        <v/>
      </c>
      <c r="AD273" s="2" t="str">
        <f t="shared" si="89"/>
        <v/>
      </c>
      <c r="AE273" s="2" t="str" cm="1">
        <f t="array" ref="AE273">IFERROR(IF(VLOOKUP(LEFT(M273,MIN(SEARCH({1,2,3,4,5,6,7,8,9,0},M273&amp;{1,2,3,4,5,6,7,8,9,0}))-1),Country_Codes!$N:$N,1,0)&gt;0,"PO Number may be incorrect",""),"")</f>
        <v/>
      </c>
      <c r="AF273" s="2" t="str">
        <f t="shared" si="90"/>
        <v/>
      </c>
      <c r="AG273" s="2" t="str">
        <f t="shared" si="91"/>
        <v/>
      </c>
      <c r="AH273" s="2" t="str">
        <f t="shared" si="92"/>
        <v/>
      </c>
      <c r="AI273" s="2" t="str" cm="1">
        <f t="array" ref="AI273">IF(G273="","",_xlfn.IFNA(_xlfn.IFS(L273=VLOOKUP(L273,Country_Codes!$M:$M,1,0)=TRUE,""),"Please check the country code"))</f>
        <v/>
      </c>
      <c r="AJ273" s="2" t="str">
        <f t="shared" si="93"/>
        <v/>
      </c>
      <c r="AK273" s="2"/>
      <c r="AM273" s="39">
        <f t="shared" si="94"/>
        <v>0</v>
      </c>
      <c r="AN273" s="39">
        <f t="shared" si="95"/>
        <v>0</v>
      </c>
      <c r="AO273" s="39">
        <f t="shared" si="96"/>
        <v>0</v>
      </c>
      <c r="AP273" s="39">
        <f t="shared" si="97"/>
        <v>0</v>
      </c>
      <c r="AQ273" s="39">
        <f t="shared" si="98"/>
        <v>0</v>
      </c>
      <c r="AV273" s="41">
        <v>45772</v>
      </c>
    </row>
    <row r="274" spans="1:48" ht="15.75" x14ac:dyDescent="0.25">
      <c r="A274" s="40">
        <v>45807</v>
      </c>
      <c r="B274" s="11" t="s">
        <v>475</v>
      </c>
      <c r="C274" s="11" t="s">
        <v>11</v>
      </c>
      <c r="D274" s="11" t="s">
        <v>1856</v>
      </c>
      <c r="E274" s="11" t="s">
        <v>3051</v>
      </c>
      <c r="F274" s="11" t="s">
        <v>581</v>
      </c>
      <c r="G274" s="11" t="s">
        <v>498</v>
      </c>
      <c r="H274" s="11" t="s">
        <v>3052</v>
      </c>
      <c r="I274" s="11" t="s">
        <v>3053</v>
      </c>
      <c r="J274" s="11" t="s">
        <v>147</v>
      </c>
      <c r="K274" s="11" t="s">
        <v>3054</v>
      </c>
      <c r="L274" s="11" t="s">
        <v>57</v>
      </c>
      <c r="M274" s="11" t="s">
        <v>1446</v>
      </c>
      <c r="N274" s="11"/>
      <c r="O274" s="11" t="s">
        <v>3055</v>
      </c>
      <c r="P274" s="11" t="s">
        <v>3056</v>
      </c>
      <c r="Q274" s="7"/>
      <c r="R274" s="2" t="str">
        <f t="shared" si="83"/>
        <v/>
      </c>
      <c r="S274" s="2" t="str">
        <f t="shared" si="84"/>
        <v/>
      </c>
      <c r="T274" s="2" t="str">
        <f t="shared" si="85"/>
        <v/>
      </c>
      <c r="U274" s="2" t="str">
        <f t="shared" si="86"/>
        <v/>
      </c>
      <c r="V274" s="2" t="str">
        <f t="shared" si="87"/>
        <v/>
      </c>
      <c r="W274" s="2" t="str">
        <f t="shared" si="99"/>
        <v/>
      </c>
      <c r="X274" s="2" t="str" cm="1">
        <f t="array" ref="X274">IF((SUMPRODUCT(--ISNUMBER(SEARCH({"!","@","#","$","%","^","&amp;","~*","(",")","_","+","=","{","}","[","]","|","\",":",";","'","""","&lt;","&gt;",",",".","~?","/","~~","`"}, I274)))&gt;0)=TRUE,"Special Characters Found in City","")</f>
        <v/>
      </c>
      <c r="Y274" s="2" t="str" cm="1">
        <f t="array" ref="Y274">IF((SUMPRODUCT(--ISNUMBER(SEARCH({"!","@","#","$","%","^","~*","(",")","_","+","=","{","}","[","]","|","\",":",";","'","""","&lt;","&gt;","~?","/","~~","`"},F274)))&gt;0)=TRUE,"Special Characters Found in Account field","")</f>
        <v/>
      </c>
      <c r="Z274" s="2" t="str" cm="1">
        <f t="array" ref="Z274">IF(SUM(--ISNUMBER(SEARCH({1,2,3,4,5,6,7,8,9,0},MID(H274,(SEARCH(" E ",H274)-1),1))))+SUM(--ISNUMBER(SEARCH({1,2,3,4,5,6,7,8,9,0},MID(H274,(SEARCH(" E ",H274)+3),1))))=2,"",IF(SUM(--ISNUMBER(SEARCH({"Parte E","Apoquindo N"},H274)))&gt;0,"",IF(OR(RIGHT(H274,3)=" NE",RIGHT(H274,3)=" NW",RIGHT(H274,3)=" SW",RIGHT(H274,3)=" SE",RIGHT(H274,2)=" N",RIGHT(H274,2)=" E",RIGHT(H274,2)=" W",RIGHT(H274,2)=" S",LEFT(H274,3)="NE ",LEFT(H274,3)="NW ",LEFT(H274,3)="SW ",LEFT(H274,3)="SE ",LEFT(H274,2)="N ",LEFT(H274,2)="E ",LEFT(H274,2)="W ",LEFT(H274,2)="S "),"Directional Check",IF(SUM(--ISNUMBER(SEARCH({" N "," E "," W "," S "," NE "," NW "," SW "," SE ","N.E","N.W","S.W","S.E","E.","N.","S.","W."},H274)))&gt;0,"Directional Check",IF(SUM(--ISNUMBER(SEARCH({1,2,3,4,5,6,7,8,9,0},MID(H274,(SEARCH("nd ",H274)-1),1))))+SUM(--ISNUMBER(SEARCH({1,2,3,4,5,6,7,8,9,0},MID(H274,(SEARCH("rd ",H274)-1),1)))+SUM(--ISNUMBER(SEARCH({1,2,3,4,5,6,7,8,9,0},MID(H274,(SEARCH("st ",H274)-1),1))))+SUM(--ISNUMBER(SEARCH({1,2,3,4,5,6,7,8,9,0},MID(H274,(SEARCH("th ",H274)-1),1)))))&gt;0,"","")))))</f>
        <v/>
      </c>
      <c r="AA274" s="2" t="str">
        <f>IF(IF(L274="US",IFERROR(VLOOKUP(J274,Country_Codes!$B:$B,1,0)=J274,"US State Code Error"),IF(L274="CA",IFERROR(VLOOKUP(J274,Country_Codes!$E:$E,1,0)=J274,"Canada State Code Error"),IF(L274="BR",IFERROR(VLOOKUP(J274,Country_Codes!$H:$H,1,0)=J274,"Brazil State Code Error"),IF(L274="AU",IFERROR(VLOOKUP(J274,Country_Codes!$K:$K,1,0)=J274,"Australia State Code Error"),""))))=TRUE,"",IF(L274="US",IFERROR(VLOOKUP(J274,Country_Codes!$B:$B,1,0)=J274,"US State Code Error"),IF(L274="CA",IFERROR(VLOOKUP(J274,Country_Codes!$E:$E,1,0)=J274,"Canada State Code Error"),IF(L274="BR",IFERROR(VLOOKUP(J274,Country_Codes!$H:$H,1,0)=J274,"Brazil State Code Error"),IF(L274="AU",IFERROR(VLOOKUP(J274,Country_Codes!$K:$K,1,0)=J274,"Australia State Code Error"),"")))))</f>
        <v/>
      </c>
      <c r="AB274" s="2" t="str">
        <f t="shared" si="88"/>
        <v/>
      </c>
      <c r="AC274" s="2" t="str" cm="1">
        <f t="array" ref="AC274">IFERROR(_xlfn.IFS(IF(AND(LEN(I274)=0,ISBLANK(I274)=FALSE),"",ISNUMBER(SEARCH(I274,H274))),"City/Postal Code/Country Found in Address",IF(AND(LEN(K274)=0,ISBLANK(K274)=FALSE),"",ISNUMBER(SEARCH(K274,H274))),"City/Postal Code/Country Found in Address",IF(AND(LEN(L274)=0,ISBLANK(L274)=FALSE),"",ISNUMBER(SEARCH(", "&amp;L274,H274))),"City/Postal Code/Country Found in Address",IF(AND(LEN(J274)=0,ISBLANK(J274)=FALSE),"",ISNUMBER(SEARCH(", "&amp;J274,H274))),"City/Postal Code/Country Found in Address",IF(AND(LEN(L274)=0,ISBLANK(L274)=FALSE),"",ISNUMBER(SEARCH(","&amp;L274,H274))),"City/Postal Code/Country Found in Address",IF(AND(LEN(J274)=0,ISBLANK(J274)=FALSE),"",ISNUMBER(SEARCH(","&amp;J274,H274))),"City/Postal Code/Country Found in Address"),"")</f>
        <v/>
      </c>
      <c r="AD274" s="2" t="str">
        <f t="shared" si="89"/>
        <v/>
      </c>
      <c r="AE274" s="2" t="str" cm="1">
        <f t="array" ref="AE274">IFERROR(IF(VLOOKUP(LEFT(M274,MIN(SEARCH({1,2,3,4,5,6,7,8,9,0},M274&amp;{1,2,3,4,5,6,7,8,9,0}))-1),Country_Codes!$N:$N,1,0)&gt;0,"PO Number may be incorrect",""),"")</f>
        <v/>
      </c>
      <c r="AF274" s="2" t="str">
        <f t="shared" si="90"/>
        <v/>
      </c>
      <c r="AG274" s="2" t="str">
        <f t="shared" si="91"/>
        <v/>
      </c>
      <c r="AH274" s="2" t="str">
        <f t="shared" si="92"/>
        <v/>
      </c>
      <c r="AI274" s="2" t="str" cm="1">
        <f t="array" ref="AI274">IF(G274="","",_xlfn.IFNA(_xlfn.IFS(L274=VLOOKUP(L274,Country_Codes!$M:$M,1,0)=TRUE,""),"Please check the country code"))</f>
        <v/>
      </c>
      <c r="AJ274" s="2" t="str">
        <f t="shared" si="93"/>
        <v/>
      </c>
      <c r="AK274" s="2"/>
      <c r="AM274" s="39">
        <f t="shared" si="94"/>
        <v>0</v>
      </c>
      <c r="AN274" s="39">
        <f t="shared" si="95"/>
        <v>0</v>
      </c>
      <c r="AO274" s="39">
        <f t="shared" si="96"/>
        <v>0</v>
      </c>
      <c r="AP274" s="39">
        <f t="shared" si="97"/>
        <v>0</v>
      </c>
      <c r="AQ274" s="39">
        <f t="shared" si="98"/>
        <v>0</v>
      </c>
      <c r="AV274" s="41">
        <v>45773</v>
      </c>
    </row>
    <row r="275" spans="1:48" ht="15.75" x14ac:dyDescent="0.25">
      <c r="A275" s="40">
        <v>45896</v>
      </c>
      <c r="B275" s="11" t="s">
        <v>474</v>
      </c>
      <c r="C275" s="11" t="s">
        <v>9</v>
      </c>
      <c r="D275" s="11" t="s">
        <v>3057</v>
      </c>
      <c r="E275" s="11" t="s">
        <v>1321</v>
      </c>
      <c r="F275" s="11" t="s">
        <v>579</v>
      </c>
      <c r="G275" s="11" t="s">
        <v>497</v>
      </c>
      <c r="H275" s="11" t="s">
        <v>3058</v>
      </c>
      <c r="I275" s="11" t="s">
        <v>3059</v>
      </c>
      <c r="J275" s="11" t="s">
        <v>72</v>
      </c>
      <c r="K275" s="11" t="s">
        <v>3060</v>
      </c>
      <c r="L275" s="11" t="s">
        <v>33</v>
      </c>
      <c r="M275" s="11" t="s">
        <v>3061</v>
      </c>
      <c r="N275" s="11"/>
      <c r="O275" s="11" t="s">
        <v>3062</v>
      </c>
      <c r="P275" s="11" t="s">
        <v>3063</v>
      </c>
      <c r="Q275" s="7"/>
      <c r="R275" s="2" t="str">
        <f t="shared" si="83"/>
        <v>Unique Record</v>
      </c>
      <c r="S275" s="2" t="str">
        <f t="shared" si="84"/>
        <v/>
      </c>
      <c r="T275" s="2" t="str">
        <f t="shared" si="85"/>
        <v/>
      </c>
      <c r="U275" s="2" t="str">
        <f t="shared" si="86"/>
        <v/>
      </c>
      <c r="V275" s="2" t="str">
        <f t="shared" si="87"/>
        <v/>
      </c>
      <c r="W275" s="2" t="str">
        <f t="shared" si="99"/>
        <v/>
      </c>
      <c r="X275" s="2" t="str" cm="1">
        <f t="array" ref="X275">IF((SUMPRODUCT(--ISNUMBER(SEARCH({"!","@","#","$","%","^","&amp;","~*","(",")","_","+","=","{","}","[","]","|","\",":",";","'","""","&lt;","&gt;",",",".","~?","/","~~","`"}, I275)))&gt;0)=TRUE,"Special Characters Found in City","")</f>
        <v/>
      </c>
      <c r="Y275" s="2" t="str" cm="1">
        <f t="array" ref="Y275">IF((SUMPRODUCT(--ISNUMBER(SEARCH({"!","@","#","$","%","^","~*","(",")","_","+","=","{","}","[","]","|","\",":",";","'","""","&lt;","&gt;","~?","/","~~","`"},F275)))&gt;0)=TRUE,"Special Characters Found in Account field","")</f>
        <v/>
      </c>
      <c r="Z275" s="2" t="str" cm="1">
        <f t="array" ref="Z275">IF(SUM(--ISNUMBER(SEARCH({1,2,3,4,5,6,7,8,9,0},MID(H275,(SEARCH(" E ",H275)-1),1))))+SUM(--ISNUMBER(SEARCH({1,2,3,4,5,6,7,8,9,0},MID(H275,(SEARCH(" E ",H275)+3),1))))=2,"",IF(SUM(--ISNUMBER(SEARCH({"Parte E","Apoquindo N"},H275)))&gt;0,"",IF(OR(RIGHT(H275,3)=" NE",RIGHT(H275,3)=" NW",RIGHT(H275,3)=" SW",RIGHT(H275,3)=" SE",RIGHT(H275,2)=" N",RIGHT(H275,2)=" E",RIGHT(H275,2)=" W",RIGHT(H275,2)=" S",LEFT(H275,3)="NE ",LEFT(H275,3)="NW ",LEFT(H275,3)="SW ",LEFT(H275,3)="SE ",LEFT(H275,2)="N ",LEFT(H275,2)="E ",LEFT(H275,2)="W ",LEFT(H275,2)="S "),"Directional Check",IF(SUM(--ISNUMBER(SEARCH({" N "," E "," W "," S "," NE "," NW "," SW "," SE ","N.E","N.W","S.W","S.E","E.","N.","S.","W."},H275)))&gt;0,"Directional Check",IF(SUM(--ISNUMBER(SEARCH({1,2,3,4,5,6,7,8,9,0},MID(H275,(SEARCH("nd ",H275)-1),1))))+SUM(--ISNUMBER(SEARCH({1,2,3,4,5,6,7,8,9,0},MID(H275,(SEARCH("rd ",H275)-1),1)))+SUM(--ISNUMBER(SEARCH({1,2,3,4,5,6,7,8,9,0},MID(H275,(SEARCH("st ",H275)-1),1))))+SUM(--ISNUMBER(SEARCH({1,2,3,4,5,6,7,8,9,0},MID(H275,(SEARCH("th ",H275)-1),1)))))&gt;0,"","")))))</f>
        <v/>
      </c>
      <c r="AA275" s="2" t="str">
        <f>IF(IF(L275="US",IFERROR(VLOOKUP(J275,Country_Codes!$B:$B,1,0)=J275,"US State Code Error"),IF(L275="CA",IFERROR(VLOOKUP(J275,Country_Codes!$E:$E,1,0)=J275,"Canada State Code Error"),IF(L275="BR",IFERROR(VLOOKUP(J275,Country_Codes!$H:$H,1,0)=J275,"Brazil State Code Error"),IF(L275="AU",IFERROR(VLOOKUP(J275,Country_Codes!$K:$K,1,0)=J275,"Australia State Code Error"),""))))=TRUE,"",IF(L275="US",IFERROR(VLOOKUP(J275,Country_Codes!$B:$B,1,0)=J275,"US State Code Error"),IF(L275="CA",IFERROR(VLOOKUP(J275,Country_Codes!$E:$E,1,0)=J275,"Canada State Code Error"),IF(L275="BR",IFERROR(VLOOKUP(J275,Country_Codes!$H:$H,1,0)=J275,"Brazil State Code Error"),IF(L275="AU",IFERROR(VLOOKUP(J275,Country_Codes!$K:$K,1,0)=J275,"Australia State Code Error"),"")))))</f>
        <v/>
      </c>
      <c r="AB275" s="2" t="str">
        <f t="shared" si="88"/>
        <v/>
      </c>
      <c r="AC275" s="2" t="str" cm="1">
        <f t="array" ref="AC275">IFERROR(_xlfn.IFS(IF(AND(LEN(I275)=0,ISBLANK(I275)=FALSE),"",ISNUMBER(SEARCH(I275,H275))),"City/Postal Code/Country Found in Address",IF(AND(LEN(K275)=0,ISBLANK(K275)=FALSE),"",ISNUMBER(SEARCH(K275,H275))),"City/Postal Code/Country Found in Address",IF(AND(LEN(L275)=0,ISBLANK(L275)=FALSE),"",ISNUMBER(SEARCH(", "&amp;L275,H275))),"City/Postal Code/Country Found in Address",IF(AND(LEN(J275)=0,ISBLANK(J275)=FALSE),"",ISNUMBER(SEARCH(", "&amp;J275,H275))),"City/Postal Code/Country Found in Address",IF(AND(LEN(L275)=0,ISBLANK(L275)=FALSE),"",ISNUMBER(SEARCH(","&amp;L275,H275))),"City/Postal Code/Country Found in Address",IF(AND(LEN(J275)=0,ISBLANK(J275)=FALSE),"",ISNUMBER(SEARCH(","&amp;J275,H275))),"City/Postal Code/Country Found in Address"),"")</f>
        <v/>
      </c>
      <c r="AD275" s="2" t="str">
        <f t="shared" si="89"/>
        <v/>
      </c>
      <c r="AE275" s="2" t="str" cm="1">
        <f t="array" ref="AE275">IFERROR(IF(VLOOKUP(LEFT(M275,MIN(SEARCH({1,2,3,4,5,6,7,8,9,0},M275&amp;{1,2,3,4,5,6,7,8,9,0}))-1),Country_Codes!$N:$N,1,0)&gt;0,"PO Number may be incorrect",""),"")</f>
        <v/>
      </c>
      <c r="AF275" s="2" t="str">
        <f t="shared" si="90"/>
        <v/>
      </c>
      <c r="AG275" s="2" t="str">
        <f t="shared" si="91"/>
        <v/>
      </c>
      <c r="AH275" s="2" t="str">
        <f t="shared" si="92"/>
        <v/>
      </c>
      <c r="AI275" s="2" t="str" cm="1">
        <f t="array" ref="AI275">IF(G275="","",_xlfn.IFNA(_xlfn.IFS(L275=VLOOKUP(L275,Country_Codes!$M:$M,1,0)=TRUE,""),"Please check the country code"))</f>
        <v/>
      </c>
      <c r="AJ275" s="2" t="str">
        <f t="shared" si="93"/>
        <v/>
      </c>
      <c r="AK275" s="2"/>
      <c r="AM275" s="39">
        <f t="shared" si="94"/>
        <v>0</v>
      </c>
      <c r="AN275" s="39">
        <f t="shared" si="95"/>
        <v>0</v>
      </c>
      <c r="AO275" s="39">
        <f t="shared" si="96"/>
        <v>0</v>
      </c>
      <c r="AP275" s="39">
        <f t="shared" si="97"/>
        <v>0</v>
      </c>
      <c r="AQ275" s="39">
        <f t="shared" si="98"/>
        <v>0</v>
      </c>
      <c r="AV275" s="41">
        <v>45774</v>
      </c>
    </row>
    <row r="276" spans="1:48" ht="15.75" x14ac:dyDescent="0.25">
      <c r="A276" s="40">
        <v>46000</v>
      </c>
      <c r="B276" s="11" t="s">
        <v>1581</v>
      </c>
      <c r="C276" s="11" t="s">
        <v>12</v>
      </c>
      <c r="D276" s="11" t="s">
        <v>3064</v>
      </c>
      <c r="E276" s="11" t="s">
        <v>1568</v>
      </c>
      <c r="F276" s="11" t="s">
        <v>490</v>
      </c>
      <c r="G276" s="11" t="s">
        <v>625</v>
      </c>
      <c r="H276" s="11" t="s">
        <v>3065</v>
      </c>
      <c r="I276" s="11" t="s">
        <v>3066</v>
      </c>
      <c r="J276" s="11" t="s">
        <v>147</v>
      </c>
      <c r="K276" s="11" t="s">
        <v>3067</v>
      </c>
      <c r="L276" s="11" t="s">
        <v>57</v>
      </c>
      <c r="M276" s="11" t="s">
        <v>737</v>
      </c>
      <c r="N276" s="11"/>
      <c r="O276" s="11" t="s">
        <v>995</v>
      </c>
      <c r="P276" s="11" t="s">
        <v>3068</v>
      </c>
      <c r="Q276" s="7"/>
      <c r="R276" s="2" t="str">
        <f t="shared" si="83"/>
        <v>Unique Record</v>
      </c>
      <c r="S276" s="2" t="str">
        <f t="shared" si="84"/>
        <v/>
      </c>
      <c r="T276" s="2" t="str">
        <f t="shared" si="85"/>
        <v/>
      </c>
      <c r="U276" s="2" t="str">
        <f t="shared" si="86"/>
        <v/>
      </c>
      <c r="V276" s="2" t="str">
        <f t="shared" si="87"/>
        <v/>
      </c>
      <c r="W276" s="2" t="str">
        <f t="shared" si="99"/>
        <v/>
      </c>
      <c r="X276" s="2" t="str" cm="1">
        <f t="array" ref="X276">IF((SUMPRODUCT(--ISNUMBER(SEARCH({"!","@","#","$","%","^","&amp;","~*","(",")","_","+","=","{","}","[","]","|","\",":",";","'","""","&lt;","&gt;",",",".","~?","/","~~","`"}, I276)))&gt;0)=TRUE,"Special Characters Found in City","")</f>
        <v/>
      </c>
      <c r="Y276" s="2" t="str" cm="1">
        <f t="array" ref="Y276">IF((SUMPRODUCT(--ISNUMBER(SEARCH({"!","@","#","$","%","^","~*","(",")","_","+","=","{","}","[","]","|","\",":",";","'","""","&lt;","&gt;","~?","/","~~","`"},F276)))&gt;0)=TRUE,"Special Characters Found in Account field","")</f>
        <v/>
      </c>
      <c r="Z276" s="2" t="str" cm="1">
        <f t="array" ref="Z276">IF(SUM(--ISNUMBER(SEARCH({1,2,3,4,5,6,7,8,9,0},MID(H276,(SEARCH(" E ",H276)-1),1))))+SUM(--ISNUMBER(SEARCH({1,2,3,4,5,6,7,8,9,0},MID(H276,(SEARCH(" E ",H276)+3),1))))=2,"",IF(SUM(--ISNUMBER(SEARCH({"Parte E","Apoquindo N"},H276)))&gt;0,"",IF(OR(RIGHT(H276,3)=" NE",RIGHT(H276,3)=" NW",RIGHT(H276,3)=" SW",RIGHT(H276,3)=" SE",RIGHT(H276,2)=" N",RIGHT(H276,2)=" E",RIGHT(H276,2)=" W",RIGHT(H276,2)=" S",LEFT(H276,3)="NE ",LEFT(H276,3)="NW ",LEFT(H276,3)="SW ",LEFT(H276,3)="SE ",LEFT(H276,2)="N ",LEFT(H276,2)="E ",LEFT(H276,2)="W ",LEFT(H276,2)="S "),"Directional Check",IF(SUM(--ISNUMBER(SEARCH({" N "," E "," W "," S "," NE "," NW "," SW "," SE ","N.E","N.W","S.W","S.E","E.","N.","S.","W."},H276)))&gt;0,"Directional Check",IF(SUM(--ISNUMBER(SEARCH({1,2,3,4,5,6,7,8,9,0},MID(H276,(SEARCH("nd ",H276)-1),1))))+SUM(--ISNUMBER(SEARCH({1,2,3,4,5,6,7,8,9,0},MID(H276,(SEARCH("rd ",H276)-1),1)))+SUM(--ISNUMBER(SEARCH({1,2,3,4,5,6,7,8,9,0},MID(H276,(SEARCH("st ",H276)-1),1))))+SUM(--ISNUMBER(SEARCH({1,2,3,4,5,6,7,8,9,0},MID(H276,(SEARCH("th ",H276)-1),1)))))&gt;0,"","")))))</f>
        <v/>
      </c>
      <c r="AA276" s="2" t="str">
        <f>IF(IF(L276="US",IFERROR(VLOOKUP(J276,Country_Codes!$B:$B,1,0)=J276,"US State Code Error"),IF(L276="CA",IFERROR(VLOOKUP(J276,Country_Codes!$E:$E,1,0)=J276,"Canada State Code Error"),IF(L276="BR",IFERROR(VLOOKUP(J276,Country_Codes!$H:$H,1,0)=J276,"Brazil State Code Error"),IF(L276="AU",IFERROR(VLOOKUP(J276,Country_Codes!$K:$K,1,0)=J276,"Australia State Code Error"),""))))=TRUE,"",IF(L276="US",IFERROR(VLOOKUP(J276,Country_Codes!$B:$B,1,0)=J276,"US State Code Error"),IF(L276="CA",IFERROR(VLOOKUP(J276,Country_Codes!$E:$E,1,0)=J276,"Canada State Code Error"),IF(L276="BR",IFERROR(VLOOKUP(J276,Country_Codes!$H:$H,1,0)=J276,"Brazil State Code Error"),IF(L276="AU",IFERROR(VLOOKUP(J276,Country_Codes!$K:$K,1,0)=J276,"Australia State Code Error"),"")))))</f>
        <v/>
      </c>
      <c r="AB276" s="2" t="str">
        <f t="shared" si="88"/>
        <v/>
      </c>
      <c r="AC276" s="2" t="str" cm="1">
        <f t="array" ref="AC276">IFERROR(_xlfn.IFS(IF(AND(LEN(I276)=0,ISBLANK(I276)=FALSE),"",ISNUMBER(SEARCH(I276,H276))),"City/Postal Code/Country Found in Address",IF(AND(LEN(K276)=0,ISBLANK(K276)=FALSE),"",ISNUMBER(SEARCH(K276,H276))),"City/Postal Code/Country Found in Address",IF(AND(LEN(L276)=0,ISBLANK(L276)=FALSE),"",ISNUMBER(SEARCH(", "&amp;L276,H276))),"City/Postal Code/Country Found in Address",IF(AND(LEN(J276)=0,ISBLANK(J276)=FALSE),"",ISNUMBER(SEARCH(", "&amp;J276,H276))),"City/Postal Code/Country Found in Address",IF(AND(LEN(L276)=0,ISBLANK(L276)=FALSE),"",ISNUMBER(SEARCH(","&amp;L276,H276))),"City/Postal Code/Country Found in Address",IF(AND(LEN(J276)=0,ISBLANK(J276)=FALSE),"",ISNUMBER(SEARCH(","&amp;J276,H276))),"City/Postal Code/Country Found in Address"),"")</f>
        <v/>
      </c>
      <c r="AD276" s="2" t="str">
        <f t="shared" si="89"/>
        <v/>
      </c>
      <c r="AE276" s="2" t="str" cm="1">
        <f t="array" ref="AE276">IFERROR(IF(VLOOKUP(LEFT(M276,MIN(SEARCH({1,2,3,4,5,6,7,8,9,0},M276&amp;{1,2,3,4,5,6,7,8,9,0}))-1),Country_Codes!$N:$N,1,0)&gt;0,"PO Number may be incorrect",""),"")</f>
        <v/>
      </c>
      <c r="AF276" s="2" t="str">
        <f t="shared" si="90"/>
        <v/>
      </c>
      <c r="AG276" s="2" t="str">
        <f t="shared" si="91"/>
        <v/>
      </c>
      <c r="AH276" s="2" t="str">
        <f t="shared" si="92"/>
        <v/>
      </c>
      <c r="AI276" s="2" t="str" cm="1">
        <f t="array" ref="AI276">IF(G276="","",_xlfn.IFNA(_xlfn.IFS(L276=VLOOKUP(L276,Country_Codes!$M:$M,1,0)=TRUE,""),"Please check the country code"))</f>
        <v/>
      </c>
      <c r="AJ276" s="2" t="str">
        <f t="shared" si="93"/>
        <v/>
      </c>
      <c r="AK276" s="2"/>
      <c r="AM276" s="39">
        <f t="shared" si="94"/>
        <v>0</v>
      </c>
      <c r="AN276" s="39">
        <f t="shared" si="95"/>
        <v>0</v>
      </c>
      <c r="AO276" s="39">
        <f t="shared" si="96"/>
        <v>0</v>
      </c>
      <c r="AP276" s="39">
        <f t="shared" si="97"/>
        <v>0</v>
      </c>
      <c r="AQ276" s="39">
        <f t="shared" si="98"/>
        <v>0</v>
      </c>
      <c r="AV276" s="41">
        <v>45775</v>
      </c>
    </row>
    <row r="277" spans="1:48" ht="15.75" x14ac:dyDescent="0.25">
      <c r="A277" s="40">
        <v>45634</v>
      </c>
      <c r="B277" s="11" t="s">
        <v>474</v>
      </c>
      <c r="C277" s="11" t="s">
        <v>3</v>
      </c>
      <c r="D277" s="11" t="s">
        <v>3069</v>
      </c>
      <c r="E277" s="11" t="s">
        <v>3070</v>
      </c>
      <c r="F277" s="11" t="s">
        <v>574</v>
      </c>
      <c r="G277" s="11" t="s">
        <v>571</v>
      </c>
      <c r="H277" s="11" t="s">
        <v>3071</v>
      </c>
      <c r="I277" s="11" t="s">
        <v>3072</v>
      </c>
      <c r="J277" s="11" t="s">
        <v>147</v>
      </c>
      <c r="K277" s="11" t="s">
        <v>3073</v>
      </c>
      <c r="L277" s="11" t="s">
        <v>57</v>
      </c>
      <c r="M277" s="11" t="s">
        <v>1014</v>
      </c>
      <c r="N277" s="11"/>
      <c r="O277" s="11" t="s">
        <v>3074</v>
      </c>
      <c r="P277" s="11" t="s">
        <v>3075</v>
      </c>
      <c r="Q277" s="7"/>
      <c r="R277" s="2" t="str">
        <f t="shared" si="83"/>
        <v>Unique Record</v>
      </c>
      <c r="S277" s="2" t="str">
        <f t="shared" si="84"/>
        <v/>
      </c>
      <c r="T277" s="2" t="str">
        <f t="shared" si="85"/>
        <v/>
      </c>
      <c r="U277" s="2" t="str">
        <f t="shared" si="86"/>
        <v/>
      </c>
      <c r="V277" s="2" t="str">
        <f t="shared" si="87"/>
        <v/>
      </c>
      <c r="W277" s="2" t="str">
        <f t="shared" si="99"/>
        <v/>
      </c>
      <c r="X277" s="2" t="str" cm="1">
        <f t="array" ref="X277">IF((SUMPRODUCT(--ISNUMBER(SEARCH({"!","@","#","$","%","^","&amp;","~*","(",")","_","+","=","{","}","[","]","|","\",":",";","'","""","&lt;","&gt;",",",".","~?","/","~~","`"}, I277)))&gt;0)=TRUE,"Special Characters Found in City","")</f>
        <v/>
      </c>
      <c r="Y277" s="2" t="str" cm="1">
        <f t="array" ref="Y277">IF((SUMPRODUCT(--ISNUMBER(SEARCH({"!","@","#","$","%","^","~*","(",")","_","+","=","{","}","[","]","|","\",":",";","'","""","&lt;","&gt;","~?","/","~~","`"},F277)))&gt;0)=TRUE,"Special Characters Found in Account field","")</f>
        <v/>
      </c>
      <c r="Z277" s="2" t="str" cm="1">
        <f t="array" ref="Z277">IF(SUM(--ISNUMBER(SEARCH({1,2,3,4,5,6,7,8,9,0},MID(H277,(SEARCH(" E ",H277)-1),1))))+SUM(--ISNUMBER(SEARCH({1,2,3,4,5,6,7,8,9,0},MID(H277,(SEARCH(" E ",H277)+3),1))))=2,"",IF(SUM(--ISNUMBER(SEARCH({"Parte E","Apoquindo N"},H277)))&gt;0,"",IF(OR(RIGHT(H277,3)=" NE",RIGHT(H277,3)=" NW",RIGHT(H277,3)=" SW",RIGHT(H277,3)=" SE",RIGHT(H277,2)=" N",RIGHT(H277,2)=" E",RIGHT(H277,2)=" W",RIGHT(H277,2)=" S",LEFT(H277,3)="NE ",LEFT(H277,3)="NW ",LEFT(H277,3)="SW ",LEFT(H277,3)="SE ",LEFT(H277,2)="N ",LEFT(H277,2)="E ",LEFT(H277,2)="W ",LEFT(H277,2)="S "),"Directional Check",IF(SUM(--ISNUMBER(SEARCH({" N "," E "," W "," S "," NE "," NW "," SW "," SE ","N.E","N.W","S.W","S.E","E.","N.","S.","W."},H277)))&gt;0,"Directional Check",IF(SUM(--ISNUMBER(SEARCH({1,2,3,4,5,6,7,8,9,0},MID(H277,(SEARCH("nd ",H277)-1),1))))+SUM(--ISNUMBER(SEARCH({1,2,3,4,5,6,7,8,9,0},MID(H277,(SEARCH("rd ",H277)-1),1)))+SUM(--ISNUMBER(SEARCH({1,2,3,4,5,6,7,8,9,0},MID(H277,(SEARCH("st ",H277)-1),1))))+SUM(--ISNUMBER(SEARCH({1,2,3,4,5,6,7,8,9,0},MID(H277,(SEARCH("th ",H277)-1),1)))))&gt;0,"","")))))</f>
        <v/>
      </c>
      <c r="AA277" s="2" t="str">
        <f>IF(IF(L277="US",IFERROR(VLOOKUP(J277,Country_Codes!$B:$B,1,0)=J277,"US State Code Error"),IF(L277="CA",IFERROR(VLOOKUP(J277,Country_Codes!$E:$E,1,0)=J277,"Canada State Code Error"),IF(L277="BR",IFERROR(VLOOKUP(J277,Country_Codes!$H:$H,1,0)=J277,"Brazil State Code Error"),IF(L277="AU",IFERROR(VLOOKUP(J277,Country_Codes!$K:$K,1,0)=J277,"Australia State Code Error"),""))))=TRUE,"",IF(L277="US",IFERROR(VLOOKUP(J277,Country_Codes!$B:$B,1,0)=J277,"US State Code Error"),IF(L277="CA",IFERROR(VLOOKUP(J277,Country_Codes!$E:$E,1,0)=J277,"Canada State Code Error"),IF(L277="BR",IFERROR(VLOOKUP(J277,Country_Codes!$H:$H,1,0)=J277,"Brazil State Code Error"),IF(L277="AU",IFERROR(VLOOKUP(J277,Country_Codes!$K:$K,1,0)=J277,"Australia State Code Error"),"")))))</f>
        <v/>
      </c>
      <c r="AB277" s="2" t="str">
        <f t="shared" si="88"/>
        <v/>
      </c>
      <c r="AC277" s="2" t="str" cm="1">
        <f t="array" ref="AC277">IFERROR(_xlfn.IFS(IF(AND(LEN(I277)=0,ISBLANK(I277)=FALSE),"",ISNUMBER(SEARCH(I277,H277))),"City/Postal Code/Country Found in Address",IF(AND(LEN(K277)=0,ISBLANK(K277)=FALSE),"",ISNUMBER(SEARCH(K277,H277))),"City/Postal Code/Country Found in Address",IF(AND(LEN(L277)=0,ISBLANK(L277)=FALSE),"",ISNUMBER(SEARCH(", "&amp;L277,H277))),"City/Postal Code/Country Found in Address",IF(AND(LEN(J277)=0,ISBLANK(J277)=FALSE),"",ISNUMBER(SEARCH(", "&amp;J277,H277))),"City/Postal Code/Country Found in Address",IF(AND(LEN(L277)=0,ISBLANK(L277)=FALSE),"",ISNUMBER(SEARCH(","&amp;L277,H277))),"City/Postal Code/Country Found in Address",IF(AND(LEN(J277)=0,ISBLANK(J277)=FALSE),"",ISNUMBER(SEARCH(","&amp;J277,H277))),"City/Postal Code/Country Found in Address"),"")</f>
        <v/>
      </c>
      <c r="AD277" s="2" t="str">
        <f t="shared" si="89"/>
        <v/>
      </c>
      <c r="AE277" s="2" t="str" cm="1">
        <f t="array" ref="AE277">IFERROR(IF(VLOOKUP(LEFT(M277,MIN(SEARCH({1,2,3,4,5,6,7,8,9,0},M277&amp;{1,2,3,4,5,6,7,8,9,0}))-1),Country_Codes!$N:$N,1,0)&gt;0,"PO Number may be incorrect",""),"")</f>
        <v/>
      </c>
      <c r="AF277" s="2" t="str">
        <f t="shared" si="90"/>
        <v/>
      </c>
      <c r="AG277" s="2" t="str">
        <f t="shared" si="91"/>
        <v/>
      </c>
      <c r="AH277" s="2" t="str">
        <f t="shared" si="92"/>
        <v/>
      </c>
      <c r="AI277" s="2" t="str" cm="1">
        <f t="array" ref="AI277">IF(G277="","",_xlfn.IFNA(_xlfn.IFS(L277=VLOOKUP(L277,Country_Codes!$M:$M,1,0)=TRUE,""),"Please check the country code"))</f>
        <v/>
      </c>
      <c r="AJ277" s="2" t="str">
        <f t="shared" si="93"/>
        <v/>
      </c>
      <c r="AK277" s="2"/>
      <c r="AM277" s="39">
        <f t="shared" si="94"/>
        <v>0</v>
      </c>
      <c r="AN277" s="39">
        <f t="shared" si="95"/>
        <v>0</v>
      </c>
      <c r="AO277" s="39">
        <f t="shared" si="96"/>
        <v>0</v>
      </c>
      <c r="AP277" s="39">
        <f t="shared" si="97"/>
        <v>0</v>
      </c>
      <c r="AQ277" s="39">
        <f t="shared" si="98"/>
        <v>0</v>
      </c>
      <c r="AV277" s="41">
        <v>45776</v>
      </c>
    </row>
    <row r="278" spans="1:48" ht="15.75" x14ac:dyDescent="0.25">
      <c r="A278" s="40">
        <v>45563</v>
      </c>
      <c r="B278" s="11" t="s">
        <v>474</v>
      </c>
      <c r="C278" s="11" t="s">
        <v>9</v>
      </c>
      <c r="D278" s="11" t="s">
        <v>3076</v>
      </c>
      <c r="E278" s="11" t="s">
        <v>3077</v>
      </c>
      <c r="F278" s="11" t="s">
        <v>488</v>
      </c>
      <c r="G278" s="11" t="s">
        <v>584</v>
      </c>
      <c r="H278" s="11" t="s">
        <v>3078</v>
      </c>
      <c r="I278" s="11" t="s">
        <v>3079</v>
      </c>
      <c r="J278" s="11"/>
      <c r="K278" s="11" t="s">
        <v>3080</v>
      </c>
      <c r="L278" s="11" t="s">
        <v>46</v>
      </c>
      <c r="M278" s="11" t="s">
        <v>831</v>
      </c>
      <c r="N278" s="11"/>
      <c r="O278" s="11" t="s">
        <v>3081</v>
      </c>
      <c r="P278" s="11" t="s">
        <v>3082</v>
      </c>
      <c r="Q278" s="7"/>
      <c r="R278" s="2" t="str">
        <f t="shared" si="83"/>
        <v>Unique Record</v>
      </c>
      <c r="S278" s="2" t="str">
        <f t="shared" si="84"/>
        <v/>
      </c>
      <c r="T278" s="2" t="str">
        <f t="shared" si="85"/>
        <v/>
      </c>
      <c r="U278" s="2" t="str">
        <f t="shared" si="86"/>
        <v/>
      </c>
      <c r="V278" s="2" t="str">
        <f t="shared" si="87"/>
        <v/>
      </c>
      <c r="W278" s="2" t="str">
        <f t="shared" si="99"/>
        <v/>
      </c>
      <c r="X278" s="2" t="str" cm="1">
        <f t="array" ref="X278">IF((SUMPRODUCT(--ISNUMBER(SEARCH({"!","@","#","$","%","^","&amp;","~*","(",")","_","+","=","{","}","[","]","|","\",":",";","'","""","&lt;","&gt;",",",".","~?","/","~~","`"}, I278)))&gt;0)=TRUE,"Special Characters Found in City","")</f>
        <v/>
      </c>
      <c r="Y278" s="2" t="str" cm="1">
        <f t="array" ref="Y278">IF((SUMPRODUCT(--ISNUMBER(SEARCH({"!","@","#","$","%","^","~*","(",")","_","+","=","{","}","[","]","|","\",":",";","'","""","&lt;","&gt;","~?","/","~~","`"},F278)))&gt;0)=TRUE,"Special Characters Found in Account field","")</f>
        <v/>
      </c>
      <c r="Z278" s="2" t="str" cm="1">
        <f t="array" ref="Z278">IF(SUM(--ISNUMBER(SEARCH({1,2,3,4,5,6,7,8,9,0},MID(H278,(SEARCH(" E ",H278)-1),1))))+SUM(--ISNUMBER(SEARCH({1,2,3,4,5,6,7,8,9,0},MID(H278,(SEARCH(" E ",H278)+3),1))))=2,"",IF(SUM(--ISNUMBER(SEARCH({"Parte E","Apoquindo N"},H278)))&gt;0,"",IF(OR(RIGHT(H278,3)=" NE",RIGHT(H278,3)=" NW",RIGHT(H278,3)=" SW",RIGHT(H278,3)=" SE",RIGHT(H278,2)=" N",RIGHT(H278,2)=" E",RIGHT(H278,2)=" W",RIGHT(H278,2)=" S",LEFT(H278,3)="NE ",LEFT(H278,3)="NW ",LEFT(H278,3)="SW ",LEFT(H278,3)="SE ",LEFT(H278,2)="N ",LEFT(H278,2)="E ",LEFT(H278,2)="W ",LEFT(H278,2)="S "),"Directional Check",IF(SUM(--ISNUMBER(SEARCH({" N "," E "," W "," S "," NE "," NW "," SW "," SE ","N.E","N.W","S.W","S.E","E.","N.","S.","W."},H278)))&gt;0,"Directional Check",IF(SUM(--ISNUMBER(SEARCH({1,2,3,4,5,6,7,8,9,0},MID(H278,(SEARCH("nd ",H278)-1),1))))+SUM(--ISNUMBER(SEARCH({1,2,3,4,5,6,7,8,9,0},MID(H278,(SEARCH("rd ",H278)-1),1)))+SUM(--ISNUMBER(SEARCH({1,2,3,4,5,6,7,8,9,0},MID(H278,(SEARCH("st ",H278)-1),1))))+SUM(--ISNUMBER(SEARCH({1,2,3,4,5,6,7,8,9,0},MID(H278,(SEARCH("th ",H278)-1),1)))))&gt;0,"","")))))</f>
        <v/>
      </c>
      <c r="AA278" s="2" t="str">
        <f>IF(IF(L278="US",IFERROR(VLOOKUP(J278,Country_Codes!$B:$B,1,0)=J278,"US State Code Error"),IF(L278="CA",IFERROR(VLOOKUP(J278,Country_Codes!$E:$E,1,0)=J278,"Canada State Code Error"),IF(L278="BR",IFERROR(VLOOKUP(J278,Country_Codes!$H:$H,1,0)=J278,"Brazil State Code Error"),IF(L278="AU",IFERROR(VLOOKUP(J278,Country_Codes!$K:$K,1,0)=J278,"Australia State Code Error"),""))))=TRUE,"",IF(L278="US",IFERROR(VLOOKUP(J278,Country_Codes!$B:$B,1,0)=J278,"US State Code Error"),IF(L278="CA",IFERROR(VLOOKUP(J278,Country_Codes!$E:$E,1,0)=J278,"Canada State Code Error"),IF(L278="BR",IFERROR(VLOOKUP(J278,Country_Codes!$H:$H,1,0)=J278,"Brazil State Code Error"),IF(L278="AU",IFERROR(VLOOKUP(J278,Country_Codes!$K:$K,1,0)=J278,"Australia State Code Error"),"")))))</f>
        <v/>
      </c>
      <c r="AB278" s="2" t="str">
        <f t="shared" si="88"/>
        <v/>
      </c>
      <c r="AC278" s="2" t="str" cm="1">
        <f t="array" ref="AC278">IFERROR(_xlfn.IFS(IF(AND(LEN(I278)=0,ISBLANK(I278)=FALSE),"",ISNUMBER(SEARCH(I278,H278))),"City/Postal Code/Country Found in Address",IF(AND(LEN(K278)=0,ISBLANK(K278)=FALSE),"",ISNUMBER(SEARCH(K278,H278))),"City/Postal Code/Country Found in Address",IF(AND(LEN(L278)=0,ISBLANK(L278)=FALSE),"",ISNUMBER(SEARCH(", "&amp;L278,H278))),"City/Postal Code/Country Found in Address",IF(AND(LEN(J278)=0,ISBLANK(J278)=FALSE),"",ISNUMBER(SEARCH(", "&amp;J278,H278))),"City/Postal Code/Country Found in Address",IF(AND(LEN(L278)=0,ISBLANK(L278)=FALSE),"",ISNUMBER(SEARCH(","&amp;L278,H278))),"City/Postal Code/Country Found in Address",IF(AND(LEN(J278)=0,ISBLANK(J278)=FALSE),"",ISNUMBER(SEARCH(","&amp;J278,H278))),"City/Postal Code/Country Found in Address"),"")</f>
        <v/>
      </c>
      <c r="AD278" s="2" t="str">
        <f t="shared" si="89"/>
        <v/>
      </c>
      <c r="AE278" s="2" t="str" cm="1">
        <f t="array" ref="AE278">IFERROR(IF(VLOOKUP(LEFT(M278,MIN(SEARCH({1,2,3,4,5,6,7,8,9,0},M278&amp;{1,2,3,4,5,6,7,8,9,0}))-1),Country_Codes!$N:$N,1,0)&gt;0,"PO Number may be incorrect",""),"")</f>
        <v/>
      </c>
      <c r="AF278" s="2" t="str">
        <f t="shared" si="90"/>
        <v/>
      </c>
      <c r="AG278" s="2" t="str">
        <f t="shared" si="91"/>
        <v/>
      </c>
      <c r="AH278" s="2" t="str">
        <f t="shared" si="92"/>
        <v/>
      </c>
      <c r="AI278" s="2" t="str" cm="1">
        <f t="array" ref="AI278">IF(G278="","",_xlfn.IFNA(_xlfn.IFS(L278=VLOOKUP(L278,Country_Codes!$M:$M,1,0)=TRUE,""),"Please check the country code"))</f>
        <v/>
      </c>
      <c r="AJ278" s="2" t="str">
        <f t="shared" si="93"/>
        <v/>
      </c>
      <c r="AK278" s="2"/>
      <c r="AM278" s="39">
        <f t="shared" si="94"/>
        <v>0</v>
      </c>
      <c r="AN278" s="39">
        <f t="shared" si="95"/>
        <v>0</v>
      </c>
      <c r="AO278" s="39">
        <f t="shared" si="96"/>
        <v>0</v>
      </c>
      <c r="AP278" s="39">
        <f t="shared" si="97"/>
        <v>0</v>
      </c>
      <c r="AQ278" s="39">
        <f t="shared" si="98"/>
        <v>0</v>
      </c>
      <c r="AV278" s="41">
        <v>45778</v>
      </c>
    </row>
    <row r="279" spans="1:48" ht="15.75" x14ac:dyDescent="0.25">
      <c r="A279" s="40">
        <v>45426</v>
      </c>
      <c r="B279" s="11" t="s">
        <v>473</v>
      </c>
      <c r="C279" s="11" t="s">
        <v>11</v>
      </c>
      <c r="D279" s="11" t="s">
        <v>3083</v>
      </c>
      <c r="E279" s="11" t="s">
        <v>1064</v>
      </c>
      <c r="F279" s="11" t="s">
        <v>588</v>
      </c>
      <c r="G279" s="11" t="s">
        <v>625</v>
      </c>
      <c r="H279" s="11" t="s">
        <v>3084</v>
      </c>
      <c r="I279" s="11" t="s">
        <v>3085</v>
      </c>
      <c r="J279" s="11" t="s">
        <v>147</v>
      </c>
      <c r="K279" s="11" t="s">
        <v>3086</v>
      </c>
      <c r="L279" s="11" t="s">
        <v>57</v>
      </c>
      <c r="M279" s="11" t="s">
        <v>3087</v>
      </c>
      <c r="N279" s="11"/>
      <c r="O279" s="11" t="s">
        <v>3088</v>
      </c>
      <c r="P279" s="11" t="s">
        <v>3089</v>
      </c>
      <c r="Q279" s="7"/>
      <c r="R279" s="2" t="str">
        <f t="shared" si="83"/>
        <v>Unique Record</v>
      </c>
      <c r="S279" s="2" t="str">
        <f t="shared" si="84"/>
        <v/>
      </c>
      <c r="T279" s="2" t="str">
        <f t="shared" si="85"/>
        <v/>
      </c>
      <c r="U279" s="2" t="str">
        <f t="shared" si="86"/>
        <v/>
      </c>
      <c r="V279" s="2" t="str">
        <f t="shared" si="87"/>
        <v/>
      </c>
      <c r="W279" s="2" t="str">
        <f t="shared" si="99"/>
        <v/>
      </c>
      <c r="X279" s="2" t="str" cm="1">
        <f t="array" ref="X279">IF((SUMPRODUCT(--ISNUMBER(SEARCH({"!","@","#","$","%","^","&amp;","~*","(",")","_","+","=","{","}","[","]","|","\",":",";","'","""","&lt;","&gt;",",",".","~?","/","~~","`"}, I279)))&gt;0)=TRUE,"Special Characters Found in City","")</f>
        <v/>
      </c>
      <c r="Y279" s="2" t="str" cm="1">
        <f t="array" ref="Y279">IF((SUMPRODUCT(--ISNUMBER(SEARCH({"!","@","#","$","%","^","~*","(",")","_","+","=","{","}","[","]","|","\",":",";","'","""","&lt;","&gt;","~?","/","~~","`"},F279)))&gt;0)=TRUE,"Special Characters Found in Account field","")</f>
        <v/>
      </c>
      <c r="Z279" s="2" t="str" cm="1">
        <f t="array" ref="Z279">IF(SUM(--ISNUMBER(SEARCH({1,2,3,4,5,6,7,8,9,0},MID(H279,(SEARCH(" E ",H279)-1),1))))+SUM(--ISNUMBER(SEARCH({1,2,3,4,5,6,7,8,9,0},MID(H279,(SEARCH(" E ",H279)+3),1))))=2,"",IF(SUM(--ISNUMBER(SEARCH({"Parte E","Apoquindo N"},H279)))&gt;0,"",IF(OR(RIGHT(H279,3)=" NE",RIGHT(H279,3)=" NW",RIGHT(H279,3)=" SW",RIGHT(H279,3)=" SE",RIGHT(H279,2)=" N",RIGHT(H279,2)=" E",RIGHT(H279,2)=" W",RIGHT(H279,2)=" S",LEFT(H279,3)="NE ",LEFT(H279,3)="NW ",LEFT(H279,3)="SW ",LEFT(H279,3)="SE ",LEFT(H279,2)="N ",LEFT(H279,2)="E ",LEFT(H279,2)="W ",LEFT(H279,2)="S "),"Directional Check",IF(SUM(--ISNUMBER(SEARCH({" N "," E "," W "," S "," NE "," NW "," SW "," SE ","N.E","N.W","S.W","S.E","E.","N.","S.","W."},H279)))&gt;0,"Directional Check",IF(SUM(--ISNUMBER(SEARCH({1,2,3,4,5,6,7,8,9,0},MID(H279,(SEARCH("nd ",H279)-1),1))))+SUM(--ISNUMBER(SEARCH({1,2,3,4,5,6,7,8,9,0},MID(H279,(SEARCH("rd ",H279)-1),1)))+SUM(--ISNUMBER(SEARCH({1,2,3,4,5,6,7,8,9,0},MID(H279,(SEARCH("st ",H279)-1),1))))+SUM(--ISNUMBER(SEARCH({1,2,3,4,5,6,7,8,9,0},MID(H279,(SEARCH("th ",H279)-1),1)))))&gt;0,"","")))))</f>
        <v/>
      </c>
      <c r="AA279" s="2" t="str">
        <f>IF(IF(L279="US",IFERROR(VLOOKUP(J279,Country_Codes!$B:$B,1,0)=J279,"US State Code Error"),IF(L279="CA",IFERROR(VLOOKUP(J279,Country_Codes!$E:$E,1,0)=J279,"Canada State Code Error"),IF(L279="BR",IFERROR(VLOOKUP(J279,Country_Codes!$H:$H,1,0)=J279,"Brazil State Code Error"),IF(L279="AU",IFERROR(VLOOKUP(J279,Country_Codes!$K:$K,1,0)=J279,"Australia State Code Error"),""))))=TRUE,"",IF(L279="US",IFERROR(VLOOKUP(J279,Country_Codes!$B:$B,1,0)=J279,"US State Code Error"),IF(L279="CA",IFERROR(VLOOKUP(J279,Country_Codes!$E:$E,1,0)=J279,"Canada State Code Error"),IF(L279="BR",IFERROR(VLOOKUP(J279,Country_Codes!$H:$H,1,0)=J279,"Brazil State Code Error"),IF(L279="AU",IFERROR(VLOOKUP(J279,Country_Codes!$K:$K,1,0)=J279,"Australia State Code Error"),"")))))</f>
        <v/>
      </c>
      <c r="AB279" s="2" t="str">
        <f t="shared" si="88"/>
        <v/>
      </c>
      <c r="AC279" s="2" t="str" cm="1">
        <f t="array" ref="AC279">IFERROR(_xlfn.IFS(IF(AND(LEN(I279)=0,ISBLANK(I279)=FALSE),"",ISNUMBER(SEARCH(I279,H279))),"City/Postal Code/Country Found in Address",IF(AND(LEN(K279)=0,ISBLANK(K279)=FALSE),"",ISNUMBER(SEARCH(K279,H279))),"City/Postal Code/Country Found in Address",IF(AND(LEN(L279)=0,ISBLANK(L279)=FALSE),"",ISNUMBER(SEARCH(", "&amp;L279,H279))),"City/Postal Code/Country Found in Address",IF(AND(LEN(J279)=0,ISBLANK(J279)=FALSE),"",ISNUMBER(SEARCH(", "&amp;J279,H279))),"City/Postal Code/Country Found in Address",IF(AND(LEN(L279)=0,ISBLANK(L279)=FALSE),"",ISNUMBER(SEARCH(","&amp;L279,H279))),"City/Postal Code/Country Found in Address",IF(AND(LEN(J279)=0,ISBLANK(J279)=FALSE),"",ISNUMBER(SEARCH(","&amp;J279,H279))),"City/Postal Code/Country Found in Address"),"")</f>
        <v/>
      </c>
      <c r="AD279" s="2" t="str">
        <f t="shared" si="89"/>
        <v/>
      </c>
      <c r="AE279" s="2" t="str" cm="1">
        <f t="array" ref="AE279">IFERROR(IF(VLOOKUP(LEFT(M279,MIN(SEARCH({1,2,3,4,5,6,7,8,9,0},M279&amp;{1,2,3,4,5,6,7,8,9,0}))-1),Country_Codes!$N:$N,1,0)&gt;0,"PO Number may be incorrect",""),"")</f>
        <v/>
      </c>
      <c r="AF279" s="2" t="str">
        <f t="shared" si="90"/>
        <v/>
      </c>
      <c r="AG279" s="2" t="str">
        <f t="shared" si="91"/>
        <v/>
      </c>
      <c r="AH279" s="2" t="str">
        <f t="shared" si="92"/>
        <v/>
      </c>
      <c r="AI279" s="2" t="str" cm="1">
        <f t="array" ref="AI279">IF(G279="","",_xlfn.IFNA(_xlfn.IFS(L279=VLOOKUP(L279,Country_Codes!$M:$M,1,0)=TRUE,""),"Please check the country code"))</f>
        <v/>
      </c>
      <c r="AJ279" s="2" t="str">
        <f t="shared" si="93"/>
        <v/>
      </c>
      <c r="AK279" s="2"/>
      <c r="AM279" s="39">
        <f t="shared" si="94"/>
        <v>0</v>
      </c>
      <c r="AN279" s="39">
        <f t="shared" si="95"/>
        <v>0</v>
      </c>
      <c r="AO279" s="39">
        <f t="shared" si="96"/>
        <v>0</v>
      </c>
      <c r="AP279" s="39">
        <f t="shared" si="97"/>
        <v>0</v>
      </c>
      <c r="AQ279" s="39">
        <f t="shared" si="98"/>
        <v>0</v>
      </c>
      <c r="AV279" s="41">
        <v>45779</v>
      </c>
    </row>
    <row r="280" spans="1:48" ht="15.75" x14ac:dyDescent="0.25">
      <c r="A280" s="40">
        <v>45503</v>
      </c>
      <c r="B280" s="11" t="s">
        <v>1581</v>
      </c>
      <c r="C280" s="11" t="s">
        <v>9</v>
      </c>
      <c r="D280" s="11" t="s">
        <v>3090</v>
      </c>
      <c r="E280" s="11" t="s">
        <v>1421</v>
      </c>
      <c r="F280" s="11" t="s">
        <v>579</v>
      </c>
      <c r="G280" s="11" t="s">
        <v>625</v>
      </c>
      <c r="H280" s="11" t="s">
        <v>3091</v>
      </c>
      <c r="I280" s="11" t="s">
        <v>3092</v>
      </c>
      <c r="J280" s="11"/>
      <c r="K280" s="11" t="s">
        <v>3093</v>
      </c>
      <c r="L280" s="11" t="s">
        <v>46</v>
      </c>
      <c r="M280" s="11" t="s">
        <v>2797</v>
      </c>
      <c r="N280" s="11"/>
      <c r="O280" s="11" t="s">
        <v>3094</v>
      </c>
      <c r="P280" s="11" t="s">
        <v>3095</v>
      </c>
      <c r="Q280" s="7"/>
      <c r="R280" s="2" t="str">
        <f t="shared" si="83"/>
        <v/>
      </c>
      <c r="S280" s="2" t="str">
        <f t="shared" si="84"/>
        <v/>
      </c>
      <c r="T280" s="2" t="str">
        <f t="shared" si="85"/>
        <v/>
      </c>
      <c r="U280" s="2" t="str">
        <f t="shared" si="86"/>
        <v/>
      </c>
      <c r="V280" s="2" t="str">
        <f t="shared" si="87"/>
        <v/>
      </c>
      <c r="W280" s="2" t="str">
        <f t="shared" si="99"/>
        <v/>
      </c>
      <c r="X280" s="2" t="str" cm="1">
        <f t="array" ref="X280">IF((SUMPRODUCT(--ISNUMBER(SEARCH({"!","@","#","$","%","^","&amp;","~*","(",")","_","+","=","{","}","[","]","|","\",":",";","'","""","&lt;","&gt;",",",".","~?","/","~~","`"}, I280)))&gt;0)=TRUE,"Special Characters Found in City","")</f>
        <v/>
      </c>
      <c r="Y280" s="2" t="str" cm="1">
        <f t="array" ref="Y280">IF((SUMPRODUCT(--ISNUMBER(SEARCH({"!","@","#","$","%","^","~*","(",")","_","+","=","{","}","[","]","|","\",":",";","'","""","&lt;","&gt;","~?","/","~~","`"},F280)))&gt;0)=TRUE,"Special Characters Found in Account field","")</f>
        <v/>
      </c>
      <c r="Z280" s="2" t="str" cm="1">
        <f t="array" ref="Z280">IF(SUM(--ISNUMBER(SEARCH({1,2,3,4,5,6,7,8,9,0},MID(H280,(SEARCH(" E ",H280)-1),1))))+SUM(--ISNUMBER(SEARCH({1,2,3,4,5,6,7,8,9,0},MID(H280,(SEARCH(" E ",H280)+3),1))))=2,"",IF(SUM(--ISNUMBER(SEARCH({"Parte E","Apoquindo N"},H280)))&gt;0,"",IF(OR(RIGHT(H280,3)=" NE",RIGHT(H280,3)=" NW",RIGHT(H280,3)=" SW",RIGHT(H280,3)=" SE",RIGHT(H280,2)=" N",RIGHT(H280,2)=" E",RIGHT(H280,2)=" W",RIGHT(H280,2)=" S",LEFT(H280,3)="NE ",LEFT(H280,3)="NW ",LEFT(H280,3)="SW ",LEFT(H280,3)="SE ",LEFT(H280,2)="N ",LEFT(H280,2)="E ",LEFT(H280,2)="W ",LEFT(H280,2)="S "),"Directional Check",IF(SUM(--ISNUMBER(SEARCH({" N "," E "," W "," S "," NE "," NW "," SW "," SE ","N.E","N.W","S.W","S.E","E.","N.","S.","W."},H280)))&gt;0,"Directional Check",IF(SUM(--ISNUMBER(SEARCH({1,2,3,4,5,6,7,8,9,0},MID(H280,(SEARCH("nd ",H280)-1),1))))+SUM(--ISNUMBER(SEARCH({1,2,3,4,5,6,7,8,9,0},MID(H280,(SEARCH("rd ",H280)-1),1)))+SUM(--ISNUMBER(SEARCH({1,2,3,4,5,6,7,8,9,0},MID(H280,(SEARCH("st ",H280)-1),1))))+SUM(--ISNUMBER(SEARCH({1,2,3,4,5,6,7,8,9,0},MID(H280,(SEARCH("th ",H280)-1),1)))))&gt;0,"","")))))</f>
        <v/>
      </c>
      <c r="AA280" s="2" t="str">
        <f>IF(IF(L280="US",IFERROR(VLOOKUP(J280,Country_Codes!$B:$B,1,0)=J280,"US State Code Error"),IF(L280="CA",IFERROR(VLOOKUP(J280,Country_Codes!$E:$E,1,0)=J280,"Canada State Code Error"),IF(L280="BR",IFERROR(VLOOKUP(J280,Country_Codes!$H:$H,1,0)=J280,"Brazil State Code Error"),IF(L280="AU",IFERROR(VLOOKUP(J280,Country_Codes!$K:$K,1,0)=J280,"Australia State Code Error"),""))))=TRUE,"",IF(L280="US",IFERROR(VLOOKUP(J280,Country_Codes!$B:$B,1,0)=J280,"US State Code Error"),IF(L280="CA",IFERROR(VLOOKUP(J280,Country_Codes!$E:$E,1,0)=J280,"Canada State Code Error"),IF(L280="BR",IFERROR(VLOOKUP(J280,Country_Codes!$H:$H,1,0)=J280,"Brazil State Code Error"),IF(L280="AU",IFERROR(VLOOKUP(J280,Country_Codes!$K:$K,1,0)=J280,"Australia State Code Error"),"")))))</f>
        <v/>
      </c>
      <c r="AB280" s="2" t="str">
        <f t="shared" si="88"/>
        <v/>
      </c>
      <c r="AC280" s="2" t="str" cm="1">
        <f t="array" ref="AC280">IFERROR(_xlfn.IFS(IF(AND(LEN(I280)=0,ISBLANK(I280)=FALSE),"",ISNUMBER(SEARCH(I280,H280))),"City/Postal Code/Country Found in Address",IF(AND(LEN(K280)=0,ISBLANK(K280)=FALSE),"",ISNUMBER(SEARCH(K280,H280))),"City/Postal Code/Country Found in Address",IF(AND(LEN(L280)=0,ISBLANK(L280)=FALSE),"",ISNUMBER(SEARCH(", "&amp;L280,H280))),"City/Postal Code/Country Found in Address",IF(AND(LEN(J280)=0,ISBLANK(J280)=FALSE),"",ISNUMBER(SEARCH(", "&amp;J280,H280))),"City/Postal Code/Country Found in Address",IF(AND(LEN(L280)=0,ISBLANK(L280)=FALSE),"",ISNUMBER(SEARCH(","&amp;L280,H280))),"City/Postal Code/Country Found in Address",IF(AND(LEN(J280)=0,ISBLANK(J280)=FALSE),"",ISNUMBER(SEARCH(","&amp;J280,H280))),"City/Postal Code/Country Found in Address"),"")</f>
        <v/>
      </c>
      <c r="AD280" s="2" t="str">
        <f t="shared" si="89"/>
        <v/>
      </c>
      <c r="AE280" s="2" t="str" cm="1">
        <f t="array" ref="AE280">IFERROR(IF(VLOOKUP(LEFT(M280,MIN(SEARCH({1,2,3,4,5,6,7,8,9,0},M280&amp;{1,2,3,4,5,6,7,8,9,0}))-1),Country_Codes!$N:$N,1,0)&gt;0,"PO Number may be incorrect",""),"")</f>
        <v/>
      </c>
      <c r="AF280" s="2" t="str">
        <f t="shared" si="90"/>
        <v/>
      </c>
      <c r="AG280" s="2" t="str">
        <f t="shared" si="91"/>
        <v/>
      </c>
      <c r="AH280" s="2" t="str">
        <f t="shared" si="92"/>
        <v/>
      </c>
      <c r="AI280" s="2" t="str" cm="1">
        <f t="array" ref="AI280">IF(G280="","",_xlfn.IFNA(_xlfn.IFS(L280=VLOOKUP(L280,Country_Codes!$M:$M,1,0)=TRUE,""),"Please check the country code"))</f>
        <v/>
      </c>
      <c r="AJ280" s="2" t="str">
        <f t="shared" si="93"/>
        <v/>
      </c>
      <c r="AK280" s="2"/>
      <c r="AM280" s="39">
        <f t="shared" si="94"/>
        <v>0</v>
      </c>
      <c r="AN280" s="39">
        <f t="shared" si="95"/>
        <v>0</v>
      </c>
      <c r="AO280" s="39">
        <f t="shared" si="96"/>
        <v>0</v>
      </c>
      <c r="AP280" s="39">
        <f t="shared" si="97"/>
        <v>0</v>
      </c>
      <c r="AQ280" s="39">
        <f t="shared" si="98"/>
        <v>0</v>
      </c>
      <c r="AV280" s="41">
        <v>45780</v>
      </c>
    </row>
    <row r="281" spans="1:48" ht="15.75" x14ac:dyDescent="0.25">
      <c r="A281" s="40">
        <v>45827</v>
      </c>
      <c r="B281" s="11" t="s">
        <v>475</v>
      </c>
      <c r="C281" s="11" t="s">
        <v>11</v>
      </c>
      <c r="D281" s="11" t="s">
        <v>3096</v>
      </c>
      <c r="E281" s="11" t="s">
        <v>3097</v>
      </c>
      <c r="F281" s="11" t="s">
        <v>574</v>
      </c>
      <c r="G281" s="11" t="s">
        <v>494</v>
      </c>
      <c r="H281" s="11" t="s">
        <v>3098</v>
      </c>
      <c r="I281" s="11" t="s">
        <v>3099</v>
      </c>
      <c r="J281" s="11" t="s">
        <v>115</v>
      </c>
      <c r="K281" s="11" t="s">
        <v>3100</v>
      </c>
      <c r="L281" s="11" t="s">
        <v>33</v>
      </c>
      <c r="M281" s="11" t="s">
        <v>3101</v>
      </c>
      <c r="N281" s="11"/>
      <c r="O281" s="11" t="s">
        <v>2667</v>
      </c>
      <c r="P281" s="11" t="s">
        <v>3102</v>
      </c>
      <c r="Q281" s="7"/>
      <c r="R281" s="2" t="str">
        <f t="shared" si="83"/>
        <v>Unique Record</v>
      </c>
      <c r="S281" s="2" t="str">
        <f t="shared" si="84"/>
        <v/>
      </c>
      <c r="T281" s="2" t="str">
        <f t="shared" si="85"/>
        <v/>
      </c>
      <c r="U281" s="2" t="str">
        <f t="shared" si="86"/>
        <v/>
      </c>
      <c r="V281" s="2" t="str">
        <f t="shared" si="87"/>
        <v/>
      </c>
      <c r="W281" s="2" t="str">
        <f t="shared" si="99"/>
        <v/>
      </c>
      <c r="X281" s="2" t="str" cm="1">
        <f t="array" ref="X281">IF((SUMPRODUCT(--ISNUMBER(SEARCH({"!","@","#","$","%","^","&amp;","~*","(",")","_","+","=","{","}","[","]","|","\",":",";","'","""","&lt;","&gt;",",",".","~?","/","~~","`"}, I281)))&gt;0)=TRUE,"Special Characters Found in City","")</f>
        <v/>
      </c>
      <c r="Y281" s="2" t="str" cm="1">
        <f t="array" ref="Y281">IF((SUMPRODUCT(--ISNUMBER(SEARCH({"!","@","#","$","%","^","~*","(",")","_","+","=","{","}","[","]","|","\",":",";","'","""","&lt;","&gt;","~?","/","~~","`"},F281)))&gt;0)=TRUE,"Special Characters Found in Account field","")</f>
        <v/>
      </c>
      <c r="Z281" s="2" t="str" cm="1">
        <f t="array" ref="Z281">IF(SUM(--ISNUMBER(SEARCH({1,2,3,4,5,6,7,8,9,0},MID(H281,(SEARCH(" E ",H281)-1),1))))+SUM(--ISNUMBER(SEARCH({1,2,3,4,5,6,7,8,9,0},MID(H281,(SEARCH(" E ",H281)+3),1))))=2,"",IF(SUM(--ISNUMBER(SEARCH({"Parte E","Apoquindo N"},H281)))&gt;0,"",IF(OR(RIGHT(H281,3)=" NE",RIGHT(H281,3)=" NW",RIGHT(H281,3)=" SW",RIGHT(H281,3)=" SE",RIGHT(H281,2)=" N",RIGHT(H281,2)=" E",RIGHT(H281,2)=" W",RIGHT(H281,2)=" S",LEFT(H281,3)="NE ",LEFT(H281,3)="NW ",LEFT(H281,3)="SW ",LEFT(H281,3)="SE ",LEFT(H281,2)="N ",LEFT(H281,2)="E ",LEFT(H281,2)="W ",LEFT(H281,2)="S "),"Directional Check",IF(SUM(--ISNUMBER(SEARCH({" N "," E "," W "," S "," NE "," NW "," SW "," SE ","N.E","N.W","S.W","S.E","E.","N.","S.","W."},H281)))&gt;0,"Directional Check",IF(SUM(--ISNUMBER(SEARCH({1,2,3,4,5,6,7,8,9,0},MID(H281,(SEARCH("nd ",H281)-1),1))))+SUM(--ISNUMBER(SEARCH({1,2,3,4,5,6,7,8,9,0},MID(H281,(SEARCH("rd ",H281)-1),1)))+SUM(--ISNUMBER(SEARCH({1,2,3,4,5,6,7,8,9,0},MID(H281,(SEARCH("st ",H281)-1),1))))+SUM(--ISNUMBER(SEARCH({1,2,3,4,5,6,7,8,9,0},MID(H281,(SEARCH("th ",H281)-1),1)))))&gt;0,"","")))))</f>
        <v/>
      </c>
      <c r="AA281" s="2" t="str">
        <f>IF(IF(L281="US",IFERROR(VLOOKUP(J281,Country_Codes!$B:$B,1,0)=J281,"US State Code Error"),IF(L281="CA",IFERROR(VLOOKUP(J281,Country_Codes!$E:$E,1,0)=J281,"Canada State Code Error"),IF(L281="BR",IFERROR(VLOOKUP(J281,Country_Codes!$H:$H,1,0)=J281,"Brazil State Code Error"),IF(L281="AU",IFERROR(VLOOKUP(J281,Country_Codes!$K:$K,1,0)=J281,"Australia State Code Error"),""))))=TRUE,"",IF(L281="US",IFERROR(VLOOKUP(J281,Country_Codes!$B:$B,1,0)=J281,"US State Code Error"),IF(L281="CA",IFERROR(VLOOKUP(J281,Country_Codes!$E:$E,1,0)=J281,"Canada State Code Error"),IF(L281="BR",IFERROR(VLOOKUP(J281,Country_Codes!$H:$H,1,0)=J281,"Brazil State Code Error"),IF(L281="AU",IFERROR(VLOOKUP(J281,Country_Codes!$K:$K,1,0)=J281,"Australia State Code Error"),"")))))</f>
        <v/>
      </c>
      <c r="AB281" s="2" t="str">
        <f t="shared" si="88"/>
        <v/>
      </c>
      <c r="AC281" s="2" t="str" cm="1">
        <f t="array" ref="AC281">IFERROR(_xlfn.IFS(IF(AND(LEN(I281)=0,ISBLANK(I281)=FALSE),"",ISNUMBER(SEARCH(I281,H281))),"City/Postal Code/Country Found in Address",IF(AND(LEN(K281)=0,ISBLANK(K281)=FALSE),"",ISNUMBER(SEARCH(K281,H281))),"City/Postal Code/Country Found in Address",IF(AND(LEN(L281)=0,ISBLANK(L281)=FALSE),"",ISNUMBER(SEARCH(", "&amp;L281,H281))),"City/Postal Code/Country Found in Address",IF(AND(LEN(J281)=0,ISBLANK(J281)=FALSE),"",ISNUMBER(SEARCH(", "&amp;J281,H281))),"City/Postal Code/Country Found in Address",IF(AND(LEN(L281)=0,ISBLANK(L281)=FALSE),"",ISNUMBER(SEARCH(","&amp;L281,H281))),"City/Postal Code/Country Found in Address",IF(AND(LEN(J281)=0,ISBLANK(J281)=FALSE),"",ISNUMBER(SEARCH(","&amp;J281,H281))),"City/Postal Code/Country Found in Address"),"")</f>
        <v/>
      </c>
      <c r="AD281" s="2" t="str">
        <f t="shared" si="89"/>
        <v/>
      </c>
      <c r="AE281" s="2" t="str" cm="1">
        <f t="array" ref="AE281">IFERROR(IF(VLOOKUP(LEFT(M281,MIN(SEARCH({1,2,3,4,5,6,7,8,9,0},M281&amp;{1,2,3,4,5,6,7,8,9,0}))-1),Country_Codes!$N:$N,1,0)&gt;0,"PO Number may be incorrect",""),"")</f>
        <v/>
      </c>
      <c r="AF281" s="2" t="str">
        <f t="shared" si="90"/>
        <v/>
      </c>
      <c r="AG281" s="2" t="str">
        <f t="shared" si="91"/>
        <v/>
      </c>
      <c r="AH281" s="2" t="str">
        <f t="shared" si="92"/>
        <v/>
      </c>
      <c r="AI281" s="2" t="str" cm="1">
        <f t="array" ref="AI281">IF(G281="","",_xlfn.IFNA(_xlfn.IFS(L281=VLOOKUP(L281,Country_Codes!$M:$M,1,0)=TRUE,""),"Please check the country code"))</f>
        <v/>
      </c>
      <c r="AJ281" s="2" t="str">
        <f t="shared" si="93"/>
        <v/>
      </c>
      <c r="AK281" s="2"/>
      <c r="AM281" s="39">
        <f t="shared" si="94"/>
        <v>0</v>
      </c>
      <c r="AN281" s="39">
        <f t="shared" si="95"/>
        <v>0</v>
      </c>
      <c r="AO281" s="39">
        <f t="shared" si="96"/>
        <v>0</v>
      </c>
      <c r="AP281" s="39">
        <f t="shared" si="97"/>
        <v>0</v>
      </c>
      <c r="AQ281" s="39">
        <f t="shared" si="98"/>
        <v>0</v>
      </c>
      <c r="AV281" s="41">
        <v>45782</v>
      </c>
    </row>
    <row r="282" spans="1:48" ht="15.75" x14ac:dyDescent="0.25">
      <c r="A282" s="40">
        <v>45955</v>
      </c>
      <c r="B282" s="11" t="s">
        <v>474</v>
      </c>
      <c r="C282" s="11" t="s">
        <v>11</v>
      </c>
      <c r="D282" s="11" t="s">
        <v>1600</v>
      </c>
      <c r="E282" s="11" t="s">
        <v>3103</v>
      </c>
      <c r="F282" s="11" t="s">
        <v>594</v>
      </c>
      <c r="G282" s="11" t="s">
        <v>599</v>
      </c>
      <c r="H282" s="11" t="s">
        <v>3104</v>
      </c>
      <c r="I282" s="11" t="s">
        <v>1138</v>
      </c>
      <c r="J282" s="11" t="s">
        <v>42</v>
      </c>
      <c r="K282" s="11" t="s">
        <v>3105</v>
      </c>
      <c r="L282" s="11" t="s">
        <v>33</v>
      </c>
      <c r="M282" s="11" t="s">
        <v>1507</v>
      </c>
      <c r="N282" s="11"/>
      <c r="O282" s="11" t="s">
        <v>3106</v>
      </c>
      <c r="P282" s="11" t="s">
        <v>3107</v>
      </c>
      <c r="Q282" s="7"/>
      <c r="R282" s="2" t="str">
        <f t="shared" si="83"/>
        <v>Unique Record</v>
      </c>
      <c r="S282" s="2" t="str">
        <f t="shared" si="84"/>
        <v/>
      </c>
      <c r="T282" s="2" t="str">
        <f t="shared" si="85"/>
        <v/>
      </c>
      <c r="U282" s="2" t="str">
        <f t="shared" si="86"/>
        <v/>
      </c>
      <c r="V282" s="2" t="str">
        <f t="shared" si="87"/>
        <v/>
      </c>
      <c r="W282" s="2" t="str">
        <f t="shared" si="99"/>
        <v/>
      </c>
      <c r="X282" s="2" t="str" cm="1">
        <f t="array" ref="X282">IF((SUMPRODUCT(--ISNUMBER(SEARCH({"!","@","#","$","%","^","&amp;","~*","(",")","_","+","=","{","}","[","]","|","\",":",";","'","""","&lt;","&gt;",",",".","~?","/","~~","`"}, I282)))&gt;0)=TRUE,"Special Characters Found in City","")</f>
        <v/>
      </c>
      <c r="Y282" s="2" t="str" cm="1">
        <f t="array" ref="Y282">IF((SUMPRODUCT(--ISNUMBER(SEARCH({"!","@","#","$","%","^","~*","(",")","_","+","=","{","}","[","]","|","\",":",";","'","""","&lt;","&gt;","~?","/","~~","`"},F282)))&gt;0)=TRUE,"Special Characters Found in Account field","")</f>
        <v/>
      </c>
      <c r="Z282" s="2" t="str" cm="1">
        <f t="array" ref="Z282">IF(SUM(--ISNUMBER(SEARCH({1,2,3,4,5,6,7,8,9,0},MID(H282,(SEARCH(" E ",H282)-1),1))))+SUM(--ISNUMBER(SEARCH({1,2,3,4,5,6,7,8,9,0},MID(H282,(SEARCH(" E ",H282)+3),1))))=2,"",IF(SUM(--ISNUMBER(SEARCH({"Parte E","Apoquindo N"},H282)))&gt;0,"",IF(OR(RIGHT(H282,3)=" NE",RIGHT(H282,3)=" NW",RIGHT(H282,3)=" SW",RIGHT(H282,3)=" SE",RIGHT(H282,2)=" N",RIGHT(H282,2)=" E",RIGHT(H282,2)=" W",RIGHT(H282,2)=" S",LEFT(H282,3)="NE ",LEFT(H282,3)="NW ",LEFT(H282,3)="SW ",LEFT(H282,3)="SE ",LEFT(H282,2)="N ",LEFT(H282,2)="E ",LEFT(H282,2)="W ",LEFT(H282,2)="S "),"Directional Check",IF(SUM(--ISNUMBER(SEARCH({" N "," E "," W "," S "," NE "," NW "," SW "," SE ","N.E","N.W","S.W","S.E","E.","N.","S.","W."},H282)))&gt;0,"Directional Check",IF(SUM(--ISNUMBER(SEARCH({1,2,3,4,5,6,7,8,9,0},MID(H282,(SEARCH("nd ",H282)-1),1))))+SUM(--ISNUMBER(SEARCH({1,2,3,4,5,6,7,8,9,0},MID(H282,(SEARCH("rd ",H282)-1),1)))+SUM(--ISNUMBER(SEARCH({1,2,3,4,5,6,7,8,9,0},MID(H282,(SEARCH("st ",H282)-1),1))))+SUM(--ISNUMBER(SEARCH({1,2,3,4,5,6,7,8,9,0},MID(H282,(SEARCH("th ",H282)-1),1)))))&gt;0,"","")))))</f>
        <v/>
      </c>
      <c r="AA282" s="2" t="str">
        <f>IF(IF(L282="US",IFERROR(VLOOKUP(J282,Country_Codes!$B:$B,1,0)=J282,"US State Code Error"),IF(L282="CA",IFERROR(VLOOKUP(J282,Country_Codes!$E:$E,1,0)=J282,"Canada State Code Error"),IF(L282="BR",IFERROR(VLOOKUP(J282,Country_Codes!$H:$H,1,0)=J282,"Brazil State Code Error"),IF(L282="AU",IFERROR(VLOOKUP(J282,Country_Codes!$K:$K,1,0)=J282,"Australia State Code Error"),""))))=TRUE,"",IF(L282="US",IFERROR(VLOOKUP(J282,Country_Codes!$B:$B,1,0)=J282,"US State Code Error"),IF(L282="CA",IFERROR(VLOOKUP(J282,Country_Codes!$E:$E,1,0)=J282,"Canada State Code Error"),IF(L282="BR",IFERROR(VLOOKUP(J282,Country_Codes!$H:$H,1,0)=J282,"Brazil State Code Error"),IF(L282="AU",IFERROR(VLOOKUP(J282,Country_Codes!$K:$K,1,0)=J282,"Australia State Code Error"),"")))))</f>
        <v/>
      </c>
      <c r="AB282" s="2" t="str">
        <f t="shared" si="88"/>
        <v/>
      </c>
      <c r="AC282" s="2" t="str" cm="1">
        <f t="array" ref="AC282">IFERROR(_xlfn.IFS(IF(AND(LEN(I282)=0,ISBLANK(I282)=FALSE),"",ISNUMBER(SEARCH(I282,H282))),"City/Postal Code/Country Found in Address",IF(AND(LEN(K282)=0,ISBLANK(K282)=FALSE),"",ISNUMBER(SEARCH(K282,H282))),"City/Postal Code/Country Found in Address",IF(AND(LEN(L282)=0,ISBLANK(L282)=FALSE),"",ISNUMBER(SEARCH(", "&amp;L282,H282))),"City/Postal Code/Country Found in Address",IF(AND(LEN(J282)=0,ISBLANK(J282)=FALSE),"",ISNUMBER(SEARCH(", "&amp;J282,H282))),"City/Postal Code/Country Found in Address",IF(AND(LEN(L282)=0,ISBLANK(L282)=FALSE),"",ISNUMBER(SEARCH(","&amp;L282,H282))),"City/Postal Code/Country Found in Address",IF(AND(LEN(J282)=0,ISBLANK(J282)=FALSE),"",ISNUMBER(SEARCH(","&amp;J282,H282))),"City/Postal Code/Country Found in Address"),"")</f>
        <v/>
      </c>
      <c r="AD282" s="2" t="str">
        <f t="shared" si="89"/>
        <v/>
      </c>
      <c r="AE282" s="2" t="str" cm="1">
        <f t="array" ref="AE282">IFERROR(IF(VLOOKUP(LEFT(M282,MIN(SEARCH({1,2,3,4,5,6,7,8,9,0},M282&amp;{1,2,3,4,5,6,7,8,9,0}))-1),Country_Codes!$N:$N,1,0)&gt;0,"PO Number may be incorrect",""),"")</f>
        <v/>
      </c>
      <c r="AF282" s="2" t="str">
        <f t="shared" si="90"/>
        <v/>
      </c>
      <c r="AG282" s="2" t="str">
        <f t="shared" si="91"/>
        <v/>
      </c>
      <c r="AH282" s="2" t="str">
        <f t="shared" si="92"/>
        <v/>
      </c>
      <c r="AI282" s="2" t="str" cm="1">
        <f t="array" ref="AI282">IF(G282="","",_xlfn.IFNA(_xlfn.IFS(L282=VLOOKUP(L282,Country_Codes!$M:$M,1,0)=TRUE,""),"Please check the country code"))</f>
        <v/>
      </c>
      <c r="AJ282" s="2" t="str">
        <f t="shared" si="93"/>
        <v/>
      </c>
      <c r="AK282" s="2"/>
      <c r="AM282" s="39">
        <f t="shared" si="94"/>
        <v>0</v>
      </c>
      <c r="AN282" s="39">
        <f t="shared" si="95"/>
        <v>0</v>
      </c>
      <c r="AO282" s="39">
        <f t="shared" si="96"/>
        <v>0</v>
      </c>
      <c r="AP282" s="39">
        <f t="shared" si="97"/>
        <v>0</v>
      </c>
      <c r="AQ282" s="39">
        <f t="shared" si="98"/>
        <v>0</v>
      </c>
      <c r="AV282" s="41">
        <v>45783</v>
      </c>
    </row>
    <row r="283" spans="1:48" ht="15.75" x14ac:dyDescent="0.25">
      <c r="A283" s="40">
        <v>45924</v>
      </c>
      <c r="B283" s="11" t="s">
        <v>473</v>
      </c>
      <c r="C283" s="11" t="s">
        <v>11</v>
      </c>
      <c r="D283" s="11" t="s">
        <v>3108</v>
      </c>
      <c r="E283" s="11" t="s">
        <v>3109</v>
      </c>
      <c r="F283" s="11" t="s">
        <v>579</v>
      </c>
      <c r="G283" s="11" t="s">
        <v>496</v>
      </c>
      <c r="H283" s="11" t="s">
        <v>3110</v>
      </c>
      <c r="I283" s="11" t="s">
        <v>3111</v>
      </c>
      <c r="J283" s="11" t="s">
        <v>147</v>
      </c>
      <c r="K283" s="11" t="s">
        <v>3112</v>
      </c>
      <c r="L283" s="11" t="s">
        <v>57</v>
      </c>
      <c r="M283" s="11" t="s">
        <v>854</v>
      </c>
      <c r="N283" s="11"/>
      <c r="O283" s="11" t="s">
        <v>3113</v>
      </c>
      <c r="P283" s="11" t="s">
        <v>3114</v>
      </c>
      <c r="Q283" s="7"/>
      <c r="R283" s="2" t="str">
        <f t="shared" si="83"/>
        <v>Unique Record</v>
      </c>
      <c r="S283" s="2" t="str">
        <f t="shared" si="84"/>
        <v/>
      </c>
      <c r="T283" s="2" t="str">
        <f t="shared" si="85"/>
        <v/>
      </c>
      <c r="U283" s="2" t="str">
        <f t="shared" si="86"/>
        <v/>
      </c>
      <c r="V283" s="2" t="str">
        <f t="shared" si="87"/>
        <v/>
      </c>
      <c r="W283" s="2" t="str">
        <f t="shared" si="99"/>
        <v/>
      </c>
      <c r="X283" s="2" t="str" cm="1">
        <f t="array" ref="X283">IF((SUMPRODUCT(--ISNUMBER(SEARCH({"!","@","#","$","%","^","&amp;","~*","(",")","_","+","=","{","}","[","]","|","\",":",";","'","""","&lt;","&gt;",",",".","~?","/","~~","`"}, I283)))&gt;0)=TRUE,"Special Characters Found in City","")</f>
        <v/>
      </c>
      <c r="Y283" s="2" t="str" cm="1">
        <f t="array" ref="Y283">IF((SUMPRODUCT(--ISNUMBER(SEARCH({"!","@","#","$","%","^","~*","(",")","_","+","=","{","}","[","]","|","\",":",";","'","""","&lt;","&gt;","~?","/","~~","`"},F283)))&gt;0)=TRUE,"Special Characters Found in Account field","")</f>
        <v/>
      </c>
      <c r="Z283" s="2" t="str" cm="1">
        <f t="array" ref="Z283">IF(SUM(--ISNUMBER(SEARCH({1,2,3,4,5,6,7,8,9,0},MID(H283,(SEARCH(" E ",H283)-1),1))))+SUM(--ISNUMBER(SEARCH({1,2,3,4,5,6,7,8,9,0},MID(H283,(SEARCH(" E ",H283)+3),1))))=2,"",IF(SUM(--ISNUMBER(SEARCH({"Parte E","Apoquindo N"},H283)))&gt;0,"",IF(OR(RIGHT(H283,3)=" NE",RIGHT(H283,3)=" NW",RIGHT(H283,3)=" SW",RIGHT(H283,3)=" SE",RIGHT(H283,2)=" N",RIGHT(H283,2)=" E",RIGHT(H283,2)=" W",RIGHT(H283,2)=" S",LEFT(H283,3)="NE ",LEFT(H283,3)="NW ",LEFT(H283,3)="SW ",LEFT(H283,3)="SE ",LEFT(H283,2)="N ",LEFT(H283,2)="E ",LEFT(H283,2)="W ",LEFT(H283,2)="S "),"Directional Check",IF(SUM(--ISNUMBER(SEARCH({" N "," E "," W "," S "," NE "," NW "," SW "," SE ","N.E","N.W","S.W","S.E","E.","N.","S.","W."},H283)))&gt;0,"Directional Check",IF(SUM(--ISNUMBER(SEARCH({1,2,3,4,5,6,7,8,9,0},MID(H283,(SEARCH("nd ",H283)-1),1))))+SUM(--ISNUMBER(SEARCH({1,2,3,4,5,6,7,8,9,0},MID(H283,(SEARCH("rd ",H283)-1),1)))+SUM(--ISNUMBER(SEARCH({1,2,3,4,5,6,7,8,9,0},MID(H283,(SEARCH("st ",H283)-1),1))))+SUM(--ISNUMBER(SEARCH({1,2,3,4,5,6,7,8,9,0},MID(H283,(SEARCH("th ",H283)-1),1)))))&gt;0,"","")))))</f>
        <v/>
      </c>
      <c r="AA283" s="2" t="str">
        <f>IF(IF(L283="US",IFERROR(VLOOKUP(J283,Country_Codes!$B:$B,1,0)=J283,"US State Code Error"),IF(L283="CA",IFERROR(VLOOKUP(J283,Country_Codes!$E:$E,1,0)=J283,"Canada State Code Error"),IF(L283="BR",IFERROR(VLOOKUP(J283,Country_Codes!$H:$H,1,0)=J283,"Brazil State Code Error"),IF(L283="AU",IFERROR(VLOOKUP(J283,Country_Codes!$K:$K,1,0)=J283,"Australia State Code Error"),""))))=TRUE,"",IF(L283="US",IFERROR(VLOOKUP(J283,Country_Codes!$B:$B,1,0)=J283,"US State Code Error"),IF(L283="CA",IFERROR(VLOOKUP(J283,Country_Codes!$E:$E,1,0)=J283,"Canada State Code Error"),IF(L283="BR",IFERROR(VLOOKUP(J283,Country_Codes!$H:$H,1,0)=J283,"Brazil State Code Error"),IF(L283="AU",IFERROR(VLOOKUP(J283,Country_Codes!$K:$K,1,0)=J283,"Australia State Code Error"),"")))))</f>
        <v/>
      </c>
      <c r="AB283" s="2" t="str">
        <f t="shared" si="88"/>
        <v/>
      </c>
      <c r="AC283" s="2" t="str" cm="1">
        <f t="array" ref="AC283">IFERROR(_xlfn.IFS(IF(AND(LEN(I283)=0,ISBLANK(I283)=FALSE),"",ISNUMBER(SEARCH(I283,H283))),"City/Postal Code/Country Found in Address",IF(AND(LEN(K283)=0,ISBLANK(K283)=FALSE),"",ISNUMBER(SEARCH(K283,H283))),"City/Postal Code/Country Found in Address",IF(AND(LEN(L283)=0,ISBLANK(L283)=FALSE),"",ISNUMBER(SEARCH(", "&amp;L283,H283))),"City/Postal Code/Country Found in Address",IF(AND(LEN(J283)=0,ISBLANK(J283)=FALSE),"",ISNUMBER(SEARCH(", "&amp;J283,H283))),"City/Postal Code/Country Found in Address",IF(AND(LEN(L283)=0,ISBLANK(L283)=FALSE),"",ISNUMBER(SEARCH(","&amp;L283,H283))),"City/Postal Code/Country Found in Address",IF(AND(LEN(J283)=0,ISBLANK(J283)=FALSE),"",ISNUMBER(SEARCH(","&amp;J283,H283))),"City/Postal Code/Country Found in Address"),"")</f>
        <v/>
      </c>
      <c r="AD283" s="2" t="str">
        <f t="shared" si="89"/>
        <v/>
      </c>
      <c r="AE283" s="2" t="str" cm="1">
        <f t="array" ref="AE283">IFERROR(IF(VLOOKUP(LEFT(M283,MIN(SEARCH({1,2,3,4,5,6,7,8,9,0},M283&amp;{1,2,3,4,5,6,7,8,9,0}))-1),Country_Codes!$N:$N,1,0)&gt;0,"PO Number may be incorrect",""),"")</f>
        <v/>
      </c>
      <c r="AF283" s="2" t="str">
        <f t="shared" si="90"/>
        <v/>
      </c>
      <c r="AG283" s="2" t="str">
        <f t="shared" si="91"/>
        <v/>
      </c>
      <c r="AH283" s="2" t="str">
        <f t="shared" si="92"/>
        <v/>
      </c>
      <c r="AI283" s="2" t="str" cm="1">
        <f t="array" ref="AI283">IF(G283="","",_xlfn.IFNA(_xlfn.IFS(L283=VLOOKUP(L283,Country_Codes!$M:$M,1,0)=TRUE,""),"Please check the country code"))</f>
        <v/>
      </c>
      <c r="AJ283" s="2" t="str">
        <f t="shared" si="93"/>
        <v/>
      </c>
      <c r="AK283" s="2"/>
      <c r="AM283" s="39">
        <f t="shared" si="94"/>
        <v>0</v>
      </c>
      <c r="AN283" s="39">
        <f t="shared" si="95"/>
        <v>0</v>
      </c>
      <c r="AO283" s="39">
        <f t="shared" si="96"/>
        <v>0</v>
      </c>
      <c r="AP283" s="39">
        <f t="shared" si="97"/>
        <v>0</v>
      </c>
      <c r="AQ283" s="39">
        <f t="shared" si="98"/>
        <v>0</v>
      </c>
      <c r="AV283" s="41">
        <v>45784</v>
      </c>
    </row>
    <row r="284" spans="1:48" ht="15.75" x14ac:dyDescent="0.25">
      <c r="A284" s="40">
        <v>45537</v>
      </c>
      <c r="B284" s="11" t="s">
        <v>473</v>
      </c>
      <c r="C284" s="11" t="s">
        <v>12</v>
      </c>
      <c r="D284" s="11" t="s">
        <v>1304</v>
      </c>
      <c r="E284" s="11" t="s">
        <v>3115</v>
      </c>
      <c r="F284" s="11" t="s">
        <v>490</v>
      </c>
      <c r="G284" s="11" t="s">
        <v>497</v>
      </c>
      <c r="H284" s="11" t="s">
        <v>3116</v>
      </c>
      <c r="I284" s="11" t="s">
        <v>1031</v>
      </c>
      <c r="J284" s="11" t="s">
        <v>147</v>
      </c>
      <c r="K284" s="11" t="s">
        <v>3117</v>
      </c>
      <c r="L284" s="11" t="s">
        <v>57</v>
      </c>
      <c r="M284" s="11" t="s">
        <v>1257</v>
      </c>
      <c r="N284" s="11"/>
      <c r="O284" s="11" t="s">
        <v>3118</v>
      </c>
      <c r="P284" s="11" t="s">
        <v>3119</v>
      </c>
      <c r="Q284" s="7"/>
      <c r="R284" s="2" t="str">
        <f t="shared" si="83"/>
        <v>Unique Record</v>
      </c>
      <c r="S284" s="2" t="str">
        <f t="shared" si="84"/>
        <v/>
      </c>
      <c r="T284" s="2" t="str">
        <f t="shared" si="85"/>
        <v/>
      </c>
      <c r="U284" s="2" t="str">
        <f t="shared" si="86"/>
        <v/>
      </c>
      <c r="V284" s="2" t="str">
        <f t="shared" si="87"/>
        <v/>
      </c>
      <c r="W284" s="2" t="str">
        <f t="shared" si="99"/>
        <v/>
      </c>
      <c r="X284" s="2" t="str" cm="1">
        <f t="array" ref="X284">IF((SUMPRODUCT(--ISNUMBER(SEARCH({"!","@","#","$","%","^","&amp;","~*","(",")","_","+","=","{","}","[","]","|","\",":",";","'","""","&lt;","&gt;",",",".","~?","/","~~","`"}, I284)))&gt;0)=TRUE,"Special Characters Found in City","")</f>
        <v/>
      </c>
      <c r="Y284" s="2" t="str" cm="1">
        <f t="array" ref="Y284">IF((SUMPRODUCT(--ISNUMBER(SEARCH({"!","@","#","$","%","^","~*","(",")","_","+","=","{","}","[","]","|","\",":",";","'","""","&lt;","&gt;","~?","/","~~","`"},F284)))&gt;0)=TRUE,"Special Characters Found in Account field","")</f>
        <v/>
      </c>
      <c r="Z284" s="2" t="str" cm="1">
        <f t="array" ref="Z284">IF(SUM(--ISNUMBER(SEARCH({1,2,3,4,5,6,7,8,9,0},MID(H284,(SEARCH(" E ",H284)-1),1))))+SUM(--ISNUMBER(SEARCH({1,2,3,4,5,6,7,8,9,0},MID(H284,(SEARCH(" E ",H284)+3),1))))=2,"",IF(SUM(--ISNUMBER(SEARCH({"Parte E","Apoquindo N"},H284)))&gt;0,"",IF(OR(RIGHT(H284,3)=" NE",RIGHT(H284,3)=" NW",RIGHT(H284,3)=" SW",RIGHT(H284,3)=" SE",RIGHT(H284,2)=" N",RIGHT(H284,2)=" E",RIGHT(H284,2)=" W",RIGHT(H284,2)=" S",LEFT(H284,3)="NE ",LEFT(H284,3)="NW ",LEFT(H284,3)="SW ",LEFT(H284,3)="SE ",LEFT(H284,2)="N ",LEFT(H284,2)="E ",LEFT(H284,2)="W ",LEFT(H284,2)="S "),"Directional Check",IF(SUM(--ISNUMBER(SEARCH({" N "," E "," W "," S "," NE "," NW "," SW "," SE ","N.E","N.W","S.W","S.E","E.","N.","S.","W."},H284)))&gt;0,"Directional Check",IF(SUM(--ISNUMBER(SEARCH({1,2,3,4,5,6,7,8,9,0},MID(H284,(SEARCH("nd ",H284)-1),1))))+SUM(--ISNUMBER(SEARCH({1,2,3,4,5,6,7,8,9,0},MID(H284,(SEARCH("rd ",H284)-1),1)))+SUM(--ISNUMBER(SEARCH({1,2,3,4,5,6,7,8,9,0},MID(H284,(SEARCH("st ",H284)-1),1))))+SUM(--ISNUMBER(SEARCH({1,2,3,4,5,6,7,8,9,0},MID(H284,(SEARCH("th ",H284)-1),1)))))&gt;0,"","")))))</f>
        <v/>
      </c>
      <c r="AA284" s="2" t="str">
        <f>IF(IF(L284="US",IFERROR(VLOOKUP(J284,Country_Codes!$B:$B,1,0)=J284,"US State Code Error"),IF(L284="CA",IFERROR(VLOOKUP(J284,Country_Codes!$E:$E,1,0)=J284,"Canada State Code Error"),IF(L284="BR",IFERROR(VLOOKUP(J284,Country_Codes!$H:$H,1,0)=J284,"Brazil State Code Error"),IF(L284="AU",IFERROR(VLOOKUP(J284,Country_Codes!$K:$K,1,0)=J284,"Australia State Code Error"),""))))=TRUE,"",IF(L284="US",IFERROR(VLOOKUP(J284,Country_Codes!$B:$B,1,0)=J284,"US State Code Error"),IF(L284="CA",IFERROR(VLOOKUP(J284,Country_Codes!$E:$E,1,0)=J284,"Canada State Code Error"),IF(L284="BR",IFERROR(VLOOKUP(J284,Country_Codes!$H:$H,1,0)=J284,"Brazil State Code Error"),IF(L284="AU",IFERROR(VLOOKUP(J284,Country_Codes!$K:$K,1,0)=J284,"Australia State Code Error"),"")))))</f>
        <v/>
      </c>
      <c r="AB284" s="2" t="str">
        <f t="shared" si="88"/>
        <v/>
      </c>
      <c r="AC284" s="2" t="str" cm="1">
        <f t="array" ref="AC284">IFERROR(_xlfn.IFS(IF(AND(LEN(I284)=0,ISBLANK(I284)=FALSE),"",ISNUMBER(SEARCH(I284,H284))),"City/Postal Code/Country Found in Address",IF(AND(LEN(K284)=0,ISBLANK(K284)=FALSE),"",ISNUMBER(SEARCH(K284,H284))),"City/Postal Code/Country Found in Address",IF(AND(LEN(L284)=0,ISBLANK(L284)=FALSE),"",ISNUMBER(SEARCH(", "&amp;L284,H284))),"City/Postal Code/Country Found in Address",IF(AND(LEN(J284)=0,ISBLANK(J284)=FALSE),"",ISNUMBER(SEARCH(", "&amp;J284,H284))),"City/Postal Code/Country Found in Address",IF(AND(LEN(L284)=0,ISBLANK(L284)=FALSE),"",ISNUMBER(SEARCH(","&amp;L284,H284))),"City/Postal Code/Country Found in Address",IF(AND(LEN(J284)=0,ISBLANK(J284)=FALSE),"",ISNUMBER(SEARCH(","&amp;J284,H284))),"City/Postal Code/Country Found in Address"),"")</f>
        <v/>
      </c>
      <c r="AD284" s="2" t="str">
        <f t="shared" si="89"/>
        <v/>
      </c>
      <c r="AE284" s="2" t="str" cm="1">
        <f t="array" ref="AE284">IFERROR(IF(VLOOKUP(LEFT(M284,MIN(SEARCH({1,2,3,4,5,6,7,8,9,0},M284&amp;{1,2,3,4,5,6,7,8,9,0}))-1),Country_Codes!$N:$N,1,0)&gt;0,"PO Number may be incorrect",""),"")</f>
        <v/>
      </c>
      <c r="AF284" s="2" t="str">
        <f t="shared" si="90"/>
        <v/>
      </c>
      <c r="AG284" s="2" t="str">
        <f t="shared" si="91"/>
        <v/>
      </c>
      <c r="AH284" s="2" t="str">
        <f t="shared" si="92"/>
        <v/>
      </c>
      <c r="AI284" s="2" t="str" cm="1">
        <f t="array" ref="AI284">IF(G284="","",_xlfn.IFNA(_xlfn.IFS(L284=VLOOKUP(L284,Country_Codes!$M:$M,1,0)=TRUE,""),"Please check the country code"))</f>
        <v/>
      </c>
      <c r="AJ284" s="2" t="str">
        <f t="shared" si="93"/>
        <v/>
      </c>
      <c r="AK284" s="2"/>
      <c r="AM284" s="39">
        <f t="shared" si="94"/>
        <v>0</v>
      </c>
      <c r="AN284" s="39">
        <f t="shared" si="95"/>
        <v>0</v>
      </c>
      <c r="AO284" s="39">
        <f t="shared" si="96"/>
        <v>0</v>
      </c>
      <c r="AP284" s="39">
        <f t="shared" si="97"/>
        <v>0</v>
      </c>
      <c r="AQ284" s="39">
        <f t="shared" si="98"/>
        <v>0</v>
      </c>
      <c r="AV284" s="41">
        <v>45786</v>
      </c>
    </row>
    <row r="285" spans="1:48" ht="15.75" x14ac:dyDescent="0.25">
      <c r="A285" s="40">
        <v>45581</v>
      </c>
      <c r="B285" s="11" t="s">
        <v>474</v>
      </c>
      <c r="C285" s="11" t="s">
        <v>9</v>
      </c>
      <c r="D285" s="11" t="s">
        <v>3120</v>
      </c>
      <c r="E285" s="11" t="s">
        <v>3121</v>
      </c>
      <c r="F285" s="11" t="s">
        <v>531</v>
      </c>
      <c r="G285" s="11" t="s">
        <v>599</v>
      </c>
      <c r="H285" s="11" t="s">
        <v>3122</v>
      </c>
      <c r="I285" s="11" t="s">
        <v>3123</v>
      </c>
      <c r="J285" s="11" t="s">
        <v>147</v>
      </c>
      <c r="K285" s="11" t="s">
        <v>3124</v>
      </c>
      <c r="L285" s="11" t="s">
        <v>57</v>
      </c>
      <c r="M285" s="11" t="s">
        <v>969</v>
      </c>
      <c r="N285" s="11"/>
      <c r="O285" s="11" t="s">
        <v>3125</v>
      </c>
      <c r="P285" s="11" t="s">
        <v>3126</v>
      </c>
      <c r="Q285" s="7"/>
      <c r="R285" s="2" t="str">
        <f t="shared" si="83"/>
        <v>Unique Record</v>
      </c>
      <c r="S285" s="2" t="str">
        <f t="shared" si="84"/>
        <v/>
      </c>
      <c r="T285" s="2" t="str">
        <f t="shared" si="85"/>
        <v/>
      </c>
      <c r="U285" s="2" t="str">
        <f t="shared" si="86"/>
        <v/>
      </c>
      <c r="V285" s="2" t="str">
        <f t="shared" si="87"/>
        <v/>
      </c>
      <c r="W285" s="2" t="str">
        <f t="shared" si="99"/>
        <v/>
      </c>
      <c r="X285" s="2" t="str" cm="1">
        <f t="array" ref="X285">IF((SUMPRODUCT(--ISNUMBER(SEARCH({"!","@","#","$","%","^","&amp;","~*","(",")","_","+","=","{","}","[","]","|","\",":",";","'","""","&lt;","&gt;",",",".","~?","/","~~","`"}, I285)))&gt;0)=TRUE,"Special Characters Found in City","")</f>
        <v/>
      </c>
      <c r="Y285" s="2" t="str" cm="1">
        <f t="array" ref="Y285">IF((SUMPRODUCT(--ISNUMBER(SEARCH({"!","@","#","$","%","^","~*","(",")","_","+","=","{","}","[","]","|","\",":",";","'","""","&lt;","&gt;","~?","/","~~","`"},F285)))&gt;0)=TRUE,"Special Characters Found in Account field","")</f>
        <v/>
      </c>
      <c r="Z285" s="2" t="str" cm="1">
        <f t="array" ref="Z285">IF(SUM(--ISNUMBER(SEARCH({1,2,3,4,5,6,7,8,9,0},MID(H285,(SEARCH(" E ",H285)-1),1))))+SUM(--ISNUMBER(SEARCH({1,2,3,4,5,6,7,8,9,0},MID(H285,(SEARCH(" E ",H285)+3),1))))=2,"",IF(SUM(--ISNUMBER(SEARCH({"Parte E","Apoquindo N"},H285)))&gt;0,"",IF(OR(RIGHT(H285,3)=" NE",RIGHT(H285,3)=" NW",RIGHT(H285,3)=" SW",RIGHT(H285,3)=" SE",RIGHT(H285,2)=" N",RIGHT(H285,2)=" E",RIGHT(H285,2)=" W",RIGHT(H285,2)=" S",LEFT(H285,3)="NE ",LEFT(H285,3)="NW ",LEFT(H285,3)="SW ",LEFT(H285,3)="SE ",LEFT(H285,2)="N ",LEFT(H285,2)="E ",LEFT(H285,2)="W ",LEFT(H285,2)="S "),"Directional Check",IF(SUM(--ISNUMBER(SEARCH({" N "," E "," W "," S "," NE "," NW "," SW "," SE ","N.E","N.W","S.W","S.E","E.","N.","S.","W."},H285)))&gt;0,"Directional Check",IF(SUM(--ISNUMBER(SEARCH({1,2,3,4,5,6,7,8,9,0},MID(H285,(SEARCH("nd ",H285)-1),1))))+SUM(--ISNUMBER(SEARCH({1,2,3,4,5,6,7,8,9,0},MID(H285,(SEARCH("rd ",H285)-1),1)))+SUM(--ISNUMBER(SEARCH({1,2,3,4,5,6,7,8,9,0},MID(H285,(SEARCH("st ",H285)-1),1))))+SUM(--ISNUMBER(SEARCH({1,2,3,4,5,6,7,8,9,0},MID(H285,(SEARCH("th ",H285)-1),1)))))&gt;0,"","")))))</f>
        <v/>
      </c>
      <c r="AA285" s="2" t="str">
        <f>IF(IF(L285="US",IFERROR(VLOOKUP(J285,Country_Codes!$B:$B,1,0)=J285,"US State Code Error"),IF(L285="CA",IFERROR(VLOOKUP(J285,Country_Codes!$E:$E,1,0)=J285,"Canada State Code Error"),IF(L285="BR",IFERROR(VLOOKUP(J285,Country_Codes!$H:$H,1,0)=J285,"Brazil State Code Error"),IF(L285="AU",IFERROR(VLOOKUP(J285,Country_Codes!$K:$K,1,0)=J285,"Australia State Code Error"),""))))=TRUE,"",IF(L285="US",IFERROR(VLOOKUP(J285,Country_Codes!$B:$B,1,0)=J285,"US State Code Error"),IF(L285="CA",IFERROR(VLOOKUP(J285,Country_Codes!$E:$E,1,0)=J285,"Canada State Code Error"),IF(L285="BR",IFERROR(VLOOKUP(J285,Country_Codes!$H:$H,1,0)=J285,"Brazil State Code Error"),IF(L285="AU",IFERROR(VLOOKUP(J285,Country_Codes!$K:$K,1,0)=J285,"Australia State Code Error"),"")))))</f>
        <v/>
      </c>
      <c r="AB285" s="2" t="str">
        <f t="shared" si="88"/>
        <v/>
      </c>
      <c r="AC285" s="2" t="str" cm="1">
        <f t="array" ref="AC285">IFERROR(_xlfn.IFS(IF(AND(LEN(I285)=0,ISBLANK(I285)=FALSE),"",ISNUMBER(SEARCH(I285,H285))),"City/Postal Code/Country Found in Address",IF(AND(LEN(K285)=0,ISBLANK(K285)=FALSE),"",ISNUMBER(SEARCH(K285,H285))),"City/Postal Code/Country Found in Address",IF(AND(LEN(L285)=0,ISBLANK(L285)=FALSE),"",ISNUMBER(SEARCH(", "&amp;L285,H285))),"City/Postal Code/Country Found in Address",IF(AND(LEN(J285)=0,ISBLANK(J285)=FALSE),"",ISNUMBER(SEARCH(", "&amp;J285,H285))),"City/Postal Code/Country Found in Address",IF(AND(LEN(L285)=0,ISBLANK(L285)=FALSE),"",ISNUMBER(SEARCH(","&amp;L285,H285))),"City/Postal Code/Country Found in Address",IF(AND(LEN(J285)=0,ISBLANK(J285)=FALSE),"",ISNUMBER(SEARCH(","&amp;J285,H285))),"City/Postal Code/Country Found in Address"),"")</f>
        <v/>
      </c>
      <c r="AD285" s="2" t="str">
        <f t="shared" si="89"/>
        <v/>
      </c>
      <c r="AE285" s="2" t="str" cm="1">
        <f t="array" ref="AE285">IFERROR(IF(VLOOKUP(LEFT(M285,MIN(SEARCH({1,2,3,4,5,6,7,8,9,0},M285&amp;{1,2,3,4,5,6,7,8,9,0}))-1),Country_Codes!$N:$N,1,0)&gt;0,"PO Number may be incorrect",""),"")</f>
        <v/>
      </c>
      <c r="AF285" s="2" t="str">
        <f t="shared" si="90"/>
        <v/>
      </c>
      <c r="AG285" s="2" t="str">
        <f t="shared" si="91"/>
        <v/>
      </c>
      <c r="AH285" s="2" t="str">
        <f t="shared" si="92"/>
        <v/>
      </c>
      <c r="AI285" s="2" t="str" cm="1">
        <f t="array" ref="AI285">IF(G285="","",_xlfn.IFNA(_xlfn.IFS(L285=VLOOKUP(L285,Country_Codes!$M:$M,1,0)=TRUE,""),"Please check the country code"))</f>
        <v/>
      </c>
      <c r="AJ285" s="2" t="str">
        <f t="shared" si="93"/>
        <v/>
      </c>
      <c r="AK285" s="2"/>
      <c r="AM285" s="39">
        <f t="shared" si="94"/>
        <v>0</v>
      </c>
      <c r="AN285" s="39">
        <f t="shared" si="95"/>
        <v>0</v>
      </c>
      <c r="AO285" s="39">
        <f t="shared" si="96"/>
        <v>0</v>
      </c>
      <c r="AP285" s="39">
        <f t="shared" si="97"/>
        <v>0</v>
      </c>
      <c r="AQ285" s="39">
        <f t="shared" si="98"/>
        <v>0</v>
      </c>
      <c r="AV285" s="41">
        <v>45789</v>
      </c>
    </row>
    <row r="286" spans="1:48" ht="15.75" x14ac:dyDescent="0.25">
      <c r="A286" s="40">
        <v>46089</v>
      </c>
      <c r="B286" s="11" t="s">
        <v>1581</v>
      </c>
      <c r="C286" s="11" t="s">
        <v>9</v>
      </c>
      <c r="D286" s="11" t="s">
        <v>3127</v>
      </c>
      <c r="E286" s="11" t="s">
        <v>1068</v>
      </c>
      <c r="F286" s="11" t="s">
        <v>479</v>
      </c>
      <c r="G286" s="11" t="s">
        <v>497</v>
      </c>
      <c r="H286" s="11" t="s">
        <v>3128</v>
      </c>
      <c r="I286" s="11" t="s">
        <v>3129</v>
      </c>
      <c r="J286" s="11" t="s">
        <v>97</v>
      </c>
      <c r="K286" s="11" t="s">
        <v>3130</v>
      </c>
      <c r="L286" s="11" t="s">
        <v>33</v>
      </c>
      <c r="M286" s="11" t="s">
        <v>1213</v>
      </c>
      <c r="N286" s="11"/>
      <c r="O286" s="11" t="s">
        <v>3131</v>
      </c>
      <c r="P286" s="11" t="s">
        <v>3132</v>
      </c>
      <c r="Q286" s="7"/>
      <c r="R286" s="2" t="str">
        <f t="shared" si="83"/>
        <v>Unique Record</v>
      </c>
      <c r="S286" s="2" t="str">
        <f t="shared" si="84"/>
        <v/>
      </c>
      <c r="T286" s="2" t="str">
        <f t="shared" si="85"/>
        <v/>
      </c>
      <c r="U286" s="2" t="str">
        <f t="shared" si="86"/>
        <v/>
      </c>
      <c r="V286" s="2" t="str">
        <f t="shared" si="87"/>
        <v/>
      </c>
      <c r="W286" s="2" t="str">
        <f t="shared" si="99"/>
        <v/>
      </c>
      <c r="X286" s="2" t="str" cm="1">
        <f t="array" ref="X286">IF((SUMPRODUCT(--ISNUMBER(SEARCH({"!","@","#","$","%","^","&amp;","~*","(",")","_","+","=","{","}","[","]","|","\",":",";","'","""","&lt;","&gt;",",",".","~?","/","~~","`"}, I286)))&gt;0)=TRUE,"Special Characters Found in City","")</f>
        <v/>
      </c>
      <c r="Y286" s="2" t="str" cm="1">
        <f t="array" ref="Y286">IF((SUMPRODUCT(--ISNUMBER(SEARCH({"!","@","#","$","%","^","~*","(",")","_","+","=","{","}","[","]","|","\",":",";","'","""","&lt;","&gt;","~?","/","~~","`"},F286)))&gt;0)=TRUE,"Special Characters Found in Account field","")</f>
        <v/>
      </c>
      <c r="Z286" s="2" t="str" cm="1">
        <f t="array" ref="Z286">IF(SUM(--ISNUMBER(SEARCH({1,2,3,4,5,6,7,8,9,0},MID(H286,(SEARCH(" E ",H286)-1),1))))+SUM(--ISNUMBER(SEARCH({1,2,3,4,5,6,7,8,9,0},MID(H286,(SEARCH(" E ",H286)+3),1))))=2,"",IF(SUM(--ISNUMBER(SEARCH({"Parte E","Apoquindo N"},H286)))&gt;0,"",IF(OR(RIGHT(H286,3)=" NE",RIGHT(H286,3)=" NW",RIGHT(H286,3)=" SW",RIGHT(H286,3)=" SE",RIGHT(H286,2)=" N",RIGHT(H286,2)=" E",RIGHT(H286,2)=" W",RIGHT(H286,2)=" S",LEFT(H286,3)="NE ",LEFT(H286,3)="NW ",LEFT(H286,3)="SW ",LEFT(H286,3)="SE ",LEFT(H286,2)="N ",LEFT(H286,2)="E ",LEFT(H286,2)="W ",LEFT(H286,2)="S "),"Directional Check",IF(SUM(--ISNUMBER(SEARCH({" N "," E "," W "," S "," NE "," NW "," SW "," SE ","N.E","N.W","S.W","S.E","E.","N.","S.","W."},H286)))&gt;0,"Directional Check",IF(SUM(--ISNUMBER(SEARCH({1,2,3,4,5,6,7,8,9,0},MID(H286,(SEARCH("nd ",H286)-1),1))))+SUM(--ISNUMBER(SEARCH({1,2,3,4,5,6,7,8,9,0},MID(H286,(SEARCH("rd ",H286)-1),1)))+SUM(--ISNUMBER(SEARCH({1,2,3,4,5,6,7,8,9,0},MID(H286,(SEARCH("st ",H286)-1),1))))+SUM(--ISNUMBER(SEARCH({1,2,3,4,5,6,7,8,9,0},MID(H286,(SEARCH("th ",H286)-1),1)))))&gt;0,"","")))))</f>
        <v/>
      </c>
      <c r="AA286" s="2" t="str">
        <f>IF(IF(L286="US",IFERROR(VLOOKUP(J286,Country_Codes!$B:$B,1,0)=J286,"US State Code Error"),IF(L286="CA",IFERROR(VLOOKUP(J286,Country_Codes!$E:$E,1,0)=J286,"Canada State Code Error"),IF(L286="BR",IFERROR(VLOOKUP(J286,Country_Codes!$H:$H,1,0)=J286,"Brazil State Code Error"),IF(L286="AU",IFERROR(VLOOKUP(J286,Country_Codes!$K:$K,1,0)=J286,"Australia State Code Error"),""))))=TRUE,"",IF(L286="US",IFERROR(VLOOKUP(J286,Country_Codes!$B:$B,1,0)=J286,"US State Code Error"),IF(L286="CA",IFERROR(VLOOKUP(J286,Country_Codes!$E:$E,1,0)=J286,"Canada State Code Error"),IF(L286="BR",IFERROR(VLOOKUP(J286,Country_Codes!$H:$H,1,0)=J286,"Brazil State Code Error"),IF(L286="AU",IFERROR(VLOOKUP(J286,Country_Codes!$K:$K,1,0)=J286,"Australia State Code Error"),"")))))</f>
        <v/>
      </c>
      <c r="AB286" s="2" t="str">
        <f t="shared" si="88"/>
        <v/>
      </c>
      <c r="AC286" s="2" t="str" cm="1">
        <f t="array" ref="AC286">IFERROR(_xlfn.IFS(IF(AND(LEN(I286)=0,ISBLANK(I286)=FALSE),"",ISNUMBER(SEARCH(I286,H286))),"City/Postal Code/Country Found in Address",IF(AND(LEN(K286)=0,ISBLANK(K286)=FALSE),"",ISNUMBER(SEARCH(K286,H286))),"City/Postal Code/Country Found in Address",IF(AND(LEN(L286)=0,ISBLANK(L286)=FALSE),"",ISNUMBER(SEARCH(", "&amp;L286,H286))),"City/Postal Code/Country Found in Address",IF(AND(LEN(J286)=0,ISBLANK(J286)=FALSE),"",ISNUMBER(SEARCH(", "&amp;J286,H286))),"City/Postal Code/Country Found in Address",IF(AND(LEN(L286)=0,ISBLANK(L286)=FALSE),"",ISNUMBER(SEARCH(","&amp;L286,H286))),"City/Postal Code/Country Found in Address",IF(AND(LEN(J286)=0,ISBLANK(J286)=FALSE),"",ISNUMBER(SEARCH(","&amp;J286,H286))),"City/Postal Code/Country Found in Address"),"")</f>
        <v/>
      </c>
      <c r="AD286" s="2" t="str">
        <f t="shared" si="89"/>
        <v/>
      </c>
      <c r="AE286" s="2" t="str" cm="1">
        <f t="array" ref="AE286">IFERROR(IF(VLOOKUP(LEFT(M286,MIN(SEARCH({1,2,3,4,5,6,7,8,9,0},M286&amp;{1,2,3,4,5,6,7,8,9,0}))-1),Country_Codes!$N:$N,1,0)&gt;0,"PO Number may be incorrect",""),"")</f>
        <v/>
      </c>
      <c r="AF286" s="2" t="str">
        <f t="shared" si="90"/>
        <v/>
      </c>
      <c r="AG286" s="2" t="str">
        <f t="shared" si="91"/>
        <v/>
      </c>
      <c r="AH286" s="2" t="str">
        <f t="shared" si="92"/>
        <v/>
      </c>
      <c r="AI286" s="2" t="str" cm="1">
        <f t="array" ref="AI286">IF(G286="","",_xlfn.IFNA(_xlfn.IFS(L286=VLOOKUP(L286,Country_Codes!$M:$M,1,0)=TRUE,""),"Please check the country code"))</f>
        <v/>
      </c>
      <c r="AJ286" s="2" t="str">
        <f t="shared" si="93"/>
        <v/>
      </c>
      <c r="AK286" s="2"/>
      <c r="AM286" s="39">
        <f t="shared" si="94"/>
        <v>0</v>
      </c>
      <c r="AN286" s="39">
        <f t="shared" si="95"/>
        <v>0</v>
      </c>
      <c r="AO286" s="39">
        <f t="shared" si="96"/>
        <v>0</v>
      </c>
      <c r="AP286" s="39">
        <f t="shared" si="97"/>
        <v>0</v>
      </c>
      <c r="AQ286" s="39">
        <f t="shared" si="98"/>
        <v>0</v>
      </c>
      <c r="AV286" s="41">
        <v>45790</v>
      </c>
    </row>
    <row r="287" spans="1:48" ht="15.75" x14ac:dyDescent="0.25">
      <c r="A287" s="40">
        <v>45589</v>
      </c>
      <c r="B287" s="11" t="s">
        <v>474</v>
      </c>
      <c r="C287" s="11" t="s">
        <v>9</v>
      </c>
      <c r="D287" s="11" t="s">
        <v>3133</v>
      </c>
      <c r="E287" s="11" t="s">
        <v>3134</v>
      </c>
      <c r="F287" s="11" t="s">
        <v>581</v>
      </c>
      <c r="G287" s="11" t="s">
        <v>496</v>
      </c>
      <c r="H287" s="11" t="s">
        <v>3135</v>
      </c>
      <c r="I287" s="11" t="s">
        <v>3136</v>
      </c>
      <c r="J287" s="11" t="s">
        <v>133</v>
      </c>
      <c r="K287" s="11" t="s">
        <v>3137</v>
      </c>
      <c r="L287" s="11" t="s">
        <v>33</v>
      </c>
      <c r="M287" s="11" t="s">
        <v>2111</v>
      </c>
      <c r="N287" s="11"/>
      <c r="O287" s="11" t="s">
        <v>3138</v>
      </c>
      <c r="P287" s="11" t="s">
        <v>3139</v>
      </c>
      <c r="Q287" s="7"/>
      <c r="R287" s="2" t="str">
        <f t="shared" si="83"/>
        <v>Unique Record</v>
      </c>
      <c r="S287" s="2" t="str">
        <f t="shared" si="84"/>
        <v/>
      </c>
      <c r="T287" s="2" t="str">
        <f t="shared" si="85"/>
        <v/>
      </c>
      <c r="U287" s="2" t="str">
        <f t="shared" si="86"/>
        <v/>
      </c>
      <c r="V287" s="2" t="str">
        <f t="shared" si="87"/>
        <v/>
      </c>
      <c r="W287" s="2" t="str">
        <f t="shared" si="99"/>
        <v/>
      </c>
      <c r="X287" s="2" t="str" cm="1">
        <f t="array" ref="X287">IF((SUMPRODUCT(--ISNUMBER(SEARCH({"!","@","#","$","%","^","&amp;","~*","(",")","_","+","=","{","}","[","]","|","\",":",";","'","""","&lt;","&gt;",",",".","~?","/","~~","`"}, I287)))&gt;0)=TRUE,"Special Characters Found in City","")</f>
        <v/>
      </c>
      <c r="Y287" s="2" t="str" cm="1">
        <f t="array" ref="Y287">IF((SUMPRODUCT(--ISNUMBER(SEARCH({"!","@","#","$","%","^","~*","(",")","_","+","=","{","}","[","]","|","\",":",";","'","""","&lt;","&gt;","~?","/","~~","`"},F287)))&gt;0)=TRUE,"Special Characters Found in Account field","")</f>
        <v/>
      </c>
      <c r="Z287" s="2" t="str" cm="1">
        <f t="array" ref="Z287">IF(SUM(--ISNUMBER(SEARCH({1,2,3,4,5,6,7,8,9,0},MID(H287,(SEARCH(" E ",H287)-1),1))))+SUM(--ISNUMBER(SEARCH({1,2,3,4,5,6,7,8,9,0},MID(H287,(SEARCH(" E ",H287)+3),1))))=2,"",IF(SUM(--ISNUMBER(SEARCH({"Parte E","Apoquindo N"},H287)))&gt;0,"",IF(OR(RIGHT(H287,3)=" NE",RIGHT(H287,3)=" NW",RIGHT(H287,3)=" SW",RIGHT(H287,3)=" SE",RIGHT(H287,2)=" N",RIGHT(H287,2)=" E",RIGHT(H287,2)=" W",RIGHT(H287,2)=" S",LEFT(H287,3)="NE ",LEFT(H287,3)="NW ",LEFT(H287,3)="SW ",LEFT(H287,3)="SE ",LEFT(H287,2)="N ",LEFT(H287,2)="E ",LEFT(H287,2)="W ",LEFT(H287,2)="S "),"Directional Check",IF(SUM(--ISNUMBER(SEARCH({" N "," E "," W "," S "," NE "," NW "," SW "," SE ","N.E","N.W","S.W","S.E","E.","N.","S.","W."},H287)))&gt;0,"Directional Check",IF(SUM(--ISNUMBER(SEARCH({1,2,3,4,5,6,7,8,9,0},MID(H287,(SEARCH("nd ",H287)-1),1))))+SUM(--ISNUMBER(SEARCH({1,2,3,4,5,6,7,8,9,0},MID(H287,(SEARCH("rd ",H287)-1),1)))+SUM(--ISNUMBER(SEARCH({1,2,3,4,5,6,7,8,9,0},MID(H287,(SEARCH("st ",H287)-1),1))))+SUM(--ISNUMBER(SEARCH({1,2,3,4,5,6,7,8,9,0},MID(H287,(SEARCH("th ",H287)-1),1)))))&gt;0,"","")))))</f>
        <v/>
      </c>
      <c r="AA287" s="2" t="str">
        <f>IF(IF(L287="US",IFERROR(VLOOKUP(J287,Country_Codes!$B:$B,1,0)=J287,"US State Code Error"),IF(L287="CA",IFERROR(VLOOKUP(J287,Country_Codes!$E:$E,1,0)=J287,"Canada State Code Error"),IF(L287="BR",IFERROR(VLOOKUP(J287,Country_Codes!$H:$H,1,0)=J287,"Brazil State Code Error"),IF(L287="AU",IFERROR(VLOOKUP(J287,Country_Codes!$K:$K,1,0)=J287,"Australia State Code Error"),""))))=TRUE,"",IF(L287="US",IFERROR(VLOOKUP(J287,Country_Codes!$B:$B,1,0)=J287,"US State Code Error"),IF(L287="CA",IFERROR(VLOOKUP(J287,Country_Codes!$E:$E,1,0)=J287,"Canada State Code Error"),IF(L287="BR",IFERROR(VLOOKUP(J287,Country_Codes!$H:$H,1,0)=J287,"Brazil State Code Error"),IF(L287="AU",IFERROR(VLOOKUP(J287,Country_Codes!$K:$K,1,0)=J287,"Australia State Code Error"),"")))))</f>
        <v/>
      </c>
      <c r="AB287" s="2" t="str">
        <f t="shared" si="88"/>
        <v/>
      </c>
      <c r="AC287" s="2" t="str" cm="1">
        <f t="array" ref="AC287">IFERROR(_xlfn.IFS(IF(AND(LEN(I287)=0,ISBLANK(I287)=FALSE),"",ISNUMBER(SEARCH(I287,H287))),"City/Postal Code/Country Found in Address",IF(AND(LEN(K287)=0,ISBLANK(K287)=FALSE),"",ISNUMBER(SEARCH(K287,H287))),"City/Postal Code/Country Found in Address",IF(AND(LEN(L287)=0,ISBLANK(L287)=FALSE),"",ISNUMBER(SEARCH(", "&amp;L287,H287))),"City/Postal Code/Country Found in Address",IF(AND(LEN(J287)=0,ISBLANK(J287)=FALSE),"",ISNUMBER(SEARCH(", "&amp;J287,H287))),"City/Postal Code/Country Found in Address",IF(AND(LEN(L287)=0,ISBLANK(L287)=FALSE),"",ISNUMBER(SEARCH(","&amp;L287,H287))),"City/Postal Code/Country Found in Address",IF(AND(LEN(J287)=0,ISBLANK(J287)=FALSE),"",ISNUMBER(SEARCH(","&amp;J287,H287))),"City/Postal Code/Country Found in Address"),"")</f>
        <v/>
      </c>
      <c r="AD287" s="2" t="str">
        <f t="shared" si="89"/>
        <v/>
      </c>
      <c r="AE287" s="2" t="str" cm="1">
        <f t="array" ref="AE287">IFERROR(IF(VLOOKUP(LEFT(M287,MIN(SEARCH({1,2,3,4,5,6,7,8,9,0},M287&amp;{1,2,3,4,5,6,7,8,9,0}))-1),Country_Codes!$N:$N,1,0)&gt;0,"PO Number may be incorrect",""),"")</f>
        <v/>
      </c>
      <c r="AF287" s="2" t="str">
        <f t="shared" si="90"/>
        <v/>
      </c>
      <c r="AG287" s="2" t="str">
        <f t="shared" si="91"/>
        <v/>
      </c>
      <c r="AH287" s="2" t="str">
        <f t="shared" si="92"/>
        <v/>
      </c>
      <c r="AI287" s="2" t="str" cm="1">
        <f t="array" ref="AI287">IF(G287="","",_xlfn.IFNA(_xlfn.IFS(L287=VLOOKUP(L287,Country_Codes!$M:$M,1,0)=TRUE,""),"Please check the country code"))</f>
        <v/>
      </c>
      <c r="AJ287" s="2" t="str">
        <f t="shared" si="93"/>
        <v/>
      </c>
      <c r="AK287" s="2"/>
      <c r="AM287" s="39">
        <f t="shared" si="94"/>
        <v>0</v>
      </c>
      <c r="AN287" s="39">
        <f t="shared" si="95"/>
        <v>0</v>
      </c>
      <c r="AO287" s="39">
        <f t="shared" si="96"/>
        <v>0</v>
      </c>
      <c r="AP287" s="39">
        <f t="shared" si="97"/>
        <v>0</v>
      </c>
      <c r="AQ287" s="39">
        <f t="shared" si="98"/>
        <v>0</v>
      </c>
      <c r="AV287" s="41">
        <v>45791</v>
      </c>
    </row>
    <row r="288" spans="1:48" ht="15.75" x14ac:dyDescent="0.25">
      <c r="A288" s="40">
        <v>45870</v>
      </c>
      <c r="B288" s="11" t="s">
        <v>475</v>
      </c>
      <c r="C288" s="11" t="s">
        <v>9</v>
      </c>
      <c r="D288" s="11" t="s">
        <v>3140</v>
      </c>
      <c r="E288" s="11" t="s">
        <v>1481</v>
      </c>
      <c r="F288" s="11" t="s">
        <v>479</v>
      </c>
      <c r="G288" s="11" t="s">
        <v>584</v>
      </c>
      <c r="H288" s="11" t="s">
        <v>3141</v>
      </c>
      <c r="I288" s="11" t="s">
        <v>3142</v>
      </c>
      <c r="J288" s="11"/>
      <c r="K288" s="11" t="s">
        <v>3143</v>
      </c>
      <c r="L288" s="11" t="s">
        <v>46</v>
      </c>
      <c r="M288" s="11" t="s">
        <v>811</v>
      </c>
      <c r="N288" s="11"/>
      <c r="O288" s="11" t="s">
        <v>3144</v>
      </c>
      <c r="P288" s="11" t="s">
        <v>3145</v>
      </c>
      <c r="Q288" s="7"/>
      <c r="R288" s="2" t="str">
        <f t="shared" si="83"/>
        <v>Unique Record</v>
      </c>
      <c r="S288" s="2" t="str">
        <f t="shared" si="84"/>
        <v/>
      </c>
      <c r="T288" s="2" t="str">
        <f t="shared" si="85"/>
        <v/>
      </c>
      <c r="U288" s="2" t="str">
        <f t="shared" si="86"/>
        <v/>
      </c>
      <c r="V288" s="2" t="str">
        <f t="shared" si="87"/>
        <v/>
      </c>
      <c r="W288" s="2" t="str">
        <f t="shared" si="99"/>
        <v/>
      </c>
      <c r="X288" s="2" t="str" cm="1">
        <f t="array" ref="X288">IF((SUMPRODUCT(--ISNUMBER(SEARCH({"!","@","#","$","%","^","&amp;","~*","(",")","_","+","=","{","}","[","]","|","\",":",";","'","""","&lt;","&gt;",",",".","~?","/","~~","`"}, I288)))&gt;0)=TRUE,"Special Characters Found in City","")</f>
        <v/>
      </c>
      <c r="Y288" s="2" t="str" cm="1">
        <f t="array" ref="Y288">IF((SUMPRODUCT(--ISNUMBER(SEARCH({"!","@","#","$","%","^","~*","(",")","_","+","=","{","}","[","]","|","\",":",";","'","""","&lt;","&gt;","~?","/","~~","`"},F288)))&gt;0)=TRUE,"Special Characters Found in Account field","")</f>
        <v/>
      </c>
      <c r="Z288" s="2" t="str" cm="1">
        <f t="array" ref="Z288">IF(SUM(--ISNUMBER(SEARCH({1,2,3,4,5,6,7,8,9,0},MID(H288,(SEARCH(" E ",H288)-1),1))))+SUM(--ISNUMBER(SEARCH({1,2,3,4,5,6,7,8,9,0},MID(H288,(SEARCH(" E ",H288)+3),1))))=2,"",IF(SUM(--ISNUMBER(SEARCH({"Parte E","Apoquindo N"},H288)))&gt;0,"",IF(OR(RIGHT(H288,3)=" NE",RIGHT(H288,3)=" NW",RIGHT(H288,3)=" SW",RIGHT(H288,3)=" SE",RIGHT(H288,2)=" N",RIGHT(H288,2)=" E",RIGHT(H288,2)=" W",RIGHT(H288,2)=" S",LEFT(H288,3)="NE ",LEFT(H288,3)="NW ",LEFT(H288,3)="SW ",LEFT(H288,3)="SE ",LEFT(H288,2)="N ",LEFT(H288,2)="E ",LEFT(H288,2)="W ",LEFT(H288,2)="S "),"Directional Check",IF(SUM(--ISNUMBER(SEARCH({" N "," E "," W "," S "," NE "," NW "," SW "," SE ","N.E","N.W","S.W","S.E","E.","N.","S.","W."},H288)))&gt;0,"Directional Check",IF(SUM(--ISNUMBER(SEARCH({1,2,3,4,5,6,7,8,9,0},MID(H288,(SEARCH("nd ",H288)-1),1))))+SUM(--ISNUMBER(SEARCH({1,2,3,4,5,6,7,8,9,0},MID(H288,(SEARCH("rd ",H288)-1),1)))+SUM(--ISNUMBER(SEARCH({1,2,3,4,5,6,7,8,9,0},MID(H288,(SEARCH("st ",H288)-1),1))))+SUM(--ISNUMBER(SEARCH({1,2,3,4,5,6,7,8,9,0},MID(H288,(SEARCH("th ",H288)-1),1)))))&gt;0,"","")))))</f>
        <v/>
      </c>
      <c r="AA288" s="2" t="str">
        <f>IF(IF(L288="US",IFERROR(VLOOKUP(J288,Country_Codes!$B:$B,1,0)=J288,"US State Code Error"),IF(L288="CA",IFERROR(VLOOKUP(J288,Country_Codes!$E:$E,1,0)=J288,"Canada State Code Error"),IF(L288="BR",IFERROR(VLOOKUP(J288,Country_Codes!$H:$H,1,0)=J288,"Brazil State Code Error"),IF(L288="AU",IFERROR(VLOOKUP(J288,Country_Codes!$K:$K,1,0)=J288,"Australia State Code Error"),""))))=TRUE,"",IF(L288="US",IFERROR(VLOOKUP(J288,Country_Codes!$B:$B,1,0)=J288,"US State Code Error"),IF(L288="CA",IFERROR(VLOOKUP(J288,Country_Codes!$E:$E,1,0)=J288,"Canada State Code Error"),IF(L288="BR",IFERROR(VLOOKUP(J288,Country_Codes!$H:$H,1,0)=J288,"Brazil State Code Error"),IF(L288="AU",IFERROR(VLOOKUP(J288,Country_Codes!$K:$K,1,0)=J288,"Australia State Code Error"),"")))))</f>
        <v/>
      </c>
      <c r="AB288" s="2" t="str">
        <f t="shared" si="88"/>
        <v/>
      </c>
      <c r="AC288" s="2" t="str" cm="1">
        <f t="array" ref="AC288">IFERROR(_xlfn.IFS(IF(AND(LEN(I288)=0,ISBLANK(I288)=FALSE),"",ISNUMBER(SEARCH(I288,H288))),"City/Postal Code/Country Found in Address",IF(AND(LEN(K288)=0,ISBLANK(K288)=FALSE),"",ISNUMBER(SEARCH(K288,H288))),"City/Postal Code/Country Found in Address",IF(AND(LEN(L288)=0,ISBLANK(L288)=FALSE),"",ISNUMBER(SEARCH(", "&amp;L288,H288))),"City/Postal Code/Country Found in Address",IF(AND(LEN(J288)=0,ISBLANK(J288)=FALSE),"",ISNUMBER(SEARCH(", "&amp;J288,H288))),"City/Postal Code/Country Found in Address",IF(AND(LEN(L288)=0,ISBLANK(L288)=FALSE),"",ISNUMBER(SEARCH(","&amp;L288,H288))),"City/Postal Code/Country Found in Address",IF(AND(LEN(J288)=0,ISBLANK(J288)=FALSE),"",ISNUMBER(SEARCH(","&amp;J288,H288))),"City/Postal Code/Country Found in Address"),"")</f>
        <v/>
      </c>
      <c r="AD288" s="2" t="str">
        <f t="shared" si="89"/>
        <v/>
      </c>
      <c r="AE288" s="2" t="str" cm="1">
        <f t="array" ref="AE288">IFERROR(IF(VLOOKUP(LEFT(M288,MIN(SEARCH({1,2,3,4,5,6,7,8,9,0},M288&amp;{1,2,3,4,5,6,7,8,9,0}))-1),Country_Codes!$N:$N,1,0)&gt;0,"PO Number may be incorrect",""),"")</f>
        <v/>
      </c>
      <c r="AF288" s="2" t="str">
        <f t="shared" si="90"/>
        <v/>
      </c>
      <c r="AG288" s="2" t="str">
        <f t="shared" si="91"/>
        <v/>
      </c>
      <c r="AH288" s="2" t="str">
        <f t="shared" si="92"/>
        <v/>
      </c>
      <c r="AI288" s="2" t="str" cm="1">
        <f t="array" ref="AI288">IF(G288="","",_xlfn.IFNA(_xlfn.IFS(L288=VLOOKUP(L288,Country_Codes!$M:$M,1,0)=TRUE,""),"Please check the country code"))</f>
        <v/>
      </c>
      <c r="AJ288" s="2" t="str">
        <f t="shared" si="93"/>
        <v/>
      </c>
      <c r="AK288" s="2"/>
      <c r="AM288" s="39">
        <f t="shared" si="94"/>
        <v>0</v>
      </c>
      <c r="AN288" s="39">
        <f t="shared" si="95"/>
        <v>0</v>
      </c>
      <c r="AO288" s="39">
        <f t="shared" si="96"/>
        <v>0</v>
      </c>
      <c r="AP288" s="39">
        <f t="shared" si="97"/>
        <v>0</v>
      </c>
      <c r="AQ288" s="39">
        <f t="shared" si="98"/>
        <v>0</v>
      </c>
      <c r="AV288" s="41">
        <v>45794</v>
      </c>
    </row>
    <row r="289" spans="1:48" ht="15.75" x14ac:dyDescent="0.25">
      <c r="A289" s="40">
        <v>46055</v>
      </c>
      <c r="B289" s="11" t="s">
        <v>474</v>
      </c>
      <c r="C289" s="11" t="s">
        <v>3</v>
      </c>
      <c r="D289" s="11" t="s">
        <v>3146</v>
      </c>
      <c r="E289" s="11" t="s">
        <v>3147</v>
      </c>
      <c r="F289" s="11" t="s">
        <v>579</v>
      </c>
      <c r="G289" s="11" t="s">
        <v>599</v>
      </c>
      <c r="H289" s="11" t="s">
        <v>3148</v>
      </c>
      <c r="I289" s="11" t="s">
        <v>3149</v>
      </c>
      <c r="J289" s="11"/>
      <c r="K289" s="11" t="s">
        <v>3150</v>
      </c>
      <c r="L289" s="11" t="s">
        <v>46</v>
      </c>
      <c r="M289" s="11" t="s">
        <v>1514</v>
      </c>
      <c r="N289" s="11"/>
      <c r="O289" s="11" t="s">
        <v>1219</v>
      </c>
      <c r="P289" s="11" t="s">
        <v>3151</v>
      </c>
      <c r="Q289" s="7"/>
      <c r="R289" s="2" t="str">
        <f t="shared" si="83"/>
        <v>Unique Record</v>
      </c>
      <c r="S289" s="2" t="str">
        <f t="shared" si="84"/>
        <v/>
      </c>
      <c r="T289" s="2" t="str">
        <f t="shared" si="85"/>
        <v/>
      </c>
      <c r="U289" s="2" t="str">
        <f t="shared" si="86"/>
        <v/>
      </c>
      <c r="V289" s="2" t="str">
        <f t="shared" si="87"/>
        <v/>
      </c>
      <c r="W289" s="2" t="str">
        <f t="shared" si="99"/>
        <v/>
      </c>
      <c r="X289" s="2" t="str" cm="1">
        <f t="array" ref="X289">IF((SUMPRODUCT(--ISNUMBER(SEARCH({"!","@","#","$","%","^","&amp;","~*","(",")","_","+","=","{","}","[","]","|","\",":",";","'","""","&lt;","&gt;",",",".","~?","/","~~","`"}, I289)))&gt;0)=TRUE,"Special Characters Found in City","")</f>
        <v/>
      </c>
      <c r="Y289" s="2" t="str" cm="1">
        <f t="array" ref="Y289">IF((SUMPRODUCT(--ISNUMBER(SEARCH({"!","@","#","$","%","^","~*","(",")","_","+","=","{","}","[","]","|","\",":",";","'","""","&lt;","&gt;","~?","/","~~","`"},F289)))&gt;0)=TRUE,"Special Characters Found in Account field","")</f>
        <v/>
      </c>
      <c r="Z289" s="2" t="str" cm="1">
        <f t="array" ref="Z289">IF(SUM(--ISNUMBER(SEARCH({1,2,3,4,5,6,7,8,9,0},MID(H289,(SEARCH(" E ",H289)-1),1))))+SUM(--ISNUMBER(SEARCH({1,2,3,4,5,6,7,8,9,0},MID(H289,(SEARCH(" E ",H289)+3),1))))=2,"",IF(SUM(--ISNUMBER(SEARCH({"Parte E","Apoquindo N"},H289)))&gt;0,"",IF(OR(RIGHT(H289,3)=" NE",RIGHT(H289,3)=" NW",RIGHT(H289,3)=" SW",RIGHT(H289,3)=" SE",RIGHT(H289,2)=" N",RIGHT(H289,2)=" E",RIGHT(H289,2)=" W",RIGHT(H289,2)=" S",LEFT(H289,3)="NE ",LEFT(H289,3)="NW ",LEFT(H289,3)="SW ",LEFT(H289,3)="SE ",LEFT(H289,2)="N ",LEFT(H289,2)="E ",LEFT(H289,2)="W ",LEFT(H289,2)="S "),"Directional Check",IF(SUM(--ISNUMBER(SEARCH({" N "," E "," W "," S "," NE "," NW "," SW "," SE ","N.E","N.W","S.W","S.E","E.","N.","S.","W."},H289)))&gt;0,"Directional Check",IF(SUM(--ISNUMBER(SEARCH({1,2,3,4,5,6,7,8,9,0},MID(H289,(SEARCH("nd ",H289)-1),1))))+SUM(--ISNUMBER(SEARCH({1,2,3,4,5,6,7,8,9,0},MID(H289,(SEARCH("rd ",H289)-1),1)))+SUM(--ISNUMBER(SEARCH({1,2,3,4,5,6,7,8,9,0},MID(H289,(SEARCH("st ",H289)-1),1))))+SUM(--ISNUMBER(SEARCH({1,2,3,4,5,6,7,8,9,0},MID(H289,(SEARCH("th ",H289)-1),1)))))&gt;0,"","")))))</f>
        <v/>
      </c>
      <c r="AA289" s="2" t="str">
        <f>IF(IF(L289="US",IFERROR(VLOOKUP(J289,Country_Codes!$B:$B,1,0)=J289,"US State Code Error"),IF(L289="CA",IFERROR(VLOOKUP(J289,Country_Codes!$E:$E,1,0)=J289,"Canada State Code Error"),IF(L289="BR",IFERROR(VLOOKUP(J289,Country_Codes!$H:$H,1,0)=J289,"Brazil State Code Error"),IF(L289="AU",IFERROR(VLOOKUP(J289,Country_Codes!$K:$K,1,0)=J289,"Australia State Code Error"),""))))=TRUE,"",IF(L289="US",IFERROR(VLOOKUP(J289,Country_Codes!$B:$B,1,0)=J289,"US State Code Error"),IF(L289="CA",IFERROR(VLOOKUP(J289,Country_Codes!$E:$E,1,0)=J289,"Canada State Code Error"),IF(L289="BR",IFERROR(VLOOKUP(J289,Country_Codes!$H:$H,1,0)=J289,"Brazil State Code Error"),IF(L289="AU",IFERROR(VLOOKUP(J289,Country_Codes!$K:$K,1,0)=J289,"Australia State Code Error"),"")))))</f>
        <v/>
      </c>
      <c r="AB289" s="2" t="str">
        <f t="shared" si="88"/>
        <v/>
      </c>
      <c r="AC289" s="2" t="str" cm="1">
        <f t="array" ref="AC289">IFERROR(_xlfn.IFS(IF(AND(LEN(I289)=0,ISBLANK(I289)=FALSE),"",ISNUMBER(SEARCH(I289,H289))),"City/Postal Code/Country Found in Address",IF(AND(LEN(K289)=0,ISBLANK(K289)=FALSE),"",ISNUMBER(SEARCH(K289,H289))),"City/Postal Code/Country Found in Address",IF(AND(LEN(L289)=0,ISBLANK(L289)=FALSE),"",ISNUMBER(SEARCH(", "&amp;L289,H289))),"City/Postal Code/Country Found in Address",IF(AND(LEN(J289)=0,ISBLANK(J289)=FALSE),"",ISNUMBER(SEARCH(", "&amp;J289,H289))),"City/Postal Code/Country Found in Address",IF(AND(LEN(L289)=0,ISBLANK(L289)=FALSE),"",ISNUMBER(SEARCH(","&amp;L289,H289))),"City/Postal Code/Country Found in Address",IF(AND(LEN(J289)=0,ISBLANK(J289)=FALSE),"",ISNUMBER(SEARCH(","&amp;J289,H289))),"City/Postal Code/Country Found in Address"),"")</f>
        <v/>
      </c>
      <c r="AD289" s="2" t="str">
        <f t="shared" si="89"/>
        <v/>
      </c>
      <c r="AE289" s="2" t="str" cm="1">
        <f t="array" ref="AE289">IFERROR(IF(VLOOKUP(LEFT(M289,MIN(SEARCH({1,2,3,4,5,6,7,8,9,0},M289&amp;{1,2,3,4,5,6,7,8,9,0}))-1),Country_Codes!$N:$N,1,0)&gt;0,"PO Number may be incorrect",""),"")</f>
        <v/>
      </c>
      <c r="AF289" s="2" t="str">
        <f t="shared" si="90"/>
        <v/>
      </c>
      <c r="AG289" s="2" t="str">
        <f t="shared" si="91"/>
        <v/>
      </c>
      <c r="AH289" s="2" t="str">
        <f t="shared" si="92"/>
        <v/>
      </c>
      <c r="AI289" s="2" t="str" cm="1">
        <f t="array" ref="AI289">IF(G289="","",_xlfn.IFNA(_xlfn.IFS(L289=VLOOKUP(L289,Country_Codes!$M:$M,1,0)=TRUE,""),"Please check the country code"))</f>
        <v/>
      </c>
      <c r="AJ289" s="2" t="str">
        <f t="shared" si="93"/>
        <v/>
      </c>
      <c r="AK289" s="2"/>
      <c r="AM289" s="39">
        <f t="shared" si="94"/>
        <v>0</v>
      </c>
      <c r="AN289" s="39">
        <f t="shared" si="95"/>
        <v>0</v>
      </c>
      <c r="AO289" s="39">
        <f t="shared" si="96"/>
        <v>0</v>
      </c>
      <c r="AP289" s="39">
        <f t="shared" si="97"/>
        <v>0</v>
      </c>
      <c r="AQ289" s="39">
        <f t="shared" si="98"/>
        <v>0</v>
      </c>
      <c r="AV289" s="41">
        <v>45795</v>
      </c>
    </row>
    <row r="290" spans="1:48" ht="15.75" x14ac:dyDescent="0.25">
      <c r="A290" s="40">
        <v>45842</v>
      </c>
      <c r="B290" s="11" t="s">
        <v>1581</v>
      </c>
      <c r="C290" s="11" t="s">
        <v>12</v>
      </c>
      <c r="D290" s="11" t="s">
        <v>3152</v>
      </c>
      <c r="E290" s="11" t="s">
        <v>3153</v>
      </c>
      <c r="F290" s="11" t="s">
        <v>531</v>
      </c>
      <c r="G290" s="11" t="s">
        <v>493</v>
      </c>
      <c r="H290" s="11" t="s">
        <v>3154</v>
      </c>
      <c r="I290" s="11" t="s">
        <v>3155</v>
      </c>
      <c r="J290" s="11" t="s">
        <v>147</v>
      </c>
      <c r="K290" s="11" t="s">
        <v>3156</v>
      </c>
      <c r="L290" s="11" t="s">
        <v>57</v>
      </c>
      <c r="M290" s="11" t="s">
        <v>1268</v>
      </c>
      <c r="N290" s="11"/>
      <c r="O290" s="11" t="s">
        <v>3157</v>
      </c>
      <c r="P290" s="11" t="s">
        <v>3158</v>
      </c>
      <c r="Q290" s="7"/>
      <c r="R290" s="2" t="str">
        <f t="shared" si="83"/>
        <v>Unique Record</v>
      </c>
      <c r="S290" s="2" t="str">
        <f t="shared" si="84"/>
        <v/>
      </c>
      <c r="T290" s="2" t="str">
        <f t="shared" si="85"/>
        <v/>
      </c>
      <c r="U290" s="2" t="str">
        <f t="shared" si="86"/>
        <v/>
      </c>
      <c r="V290" s="2" t="str">
        <f t="shared" si="87"/>
        <v/>
      </c>
      <c r="W290" s="2" t="str">
        <f t="shared" si="99"/>
        <v/>
      </c>
      <c r="X290" s="2" t="str" cm="1">
        <f t="array" ref="X290">IF((SUMPRODUCT(--ISNUMBER(SEARCH({"!","@","#","$","%","^","&amp;","~*","(",")","_","+","=","{","}","[","]","|","\",":",";","'","""","&lt;","&gt;",",",".","~?","/","~~","`"}, I290)))&gt;0)=TRUE,"Special Characters Found in City","")</f>
        <v/>
      </c>
      <c r="Y290" s="2" t="str" cm="1">
        <f t="array" ref="Y290">IF((SUMPRODUCT(--ISNUMBER(SEARCH({"!","@","#","$","%","^","~*","(",")","_","+","=","{","}","[","]","|","\",":",";","'","""","&lt;","&gt;","~?","/","~~","`"},F290)))&gt;0)=TRUE,"Special Characters Found in Account field","")</f>
        <v/>
      </c>
      <c r="Z290" s="2" t="str" cm="1">
        <f t="array" ref="Z290">IF(SUM(--ISNUMBER(SEARCH({1,2,3,4,5,6,7,8,9,0},MID(H290,(SEARCH(" E ",H290)-1),1))))+SUM(--ISNUMBER(SEARCH({1,2,3,4,5,6,7,8,9,0},MID(H290,(SEARCH(" E ",H290)+3),1))))=2,"",IF(SUM(--ISNUMBER(SEARCH({"Parte E","Apoquindo N"},H290)))&gt;0,"",IF(OR(RIGHT(H290,3)=" NE",RIGHT(H290,3)=" NW",RIGHT(H290,3)=" SW",RIGHT(H290,3)=" SE",RIGHT(H290,2)=" N",RIGHT(H290,2)=" E",RIGHT(H290,2)=" W",RIGHT(H290,2)=" S",LEFT(H290,3)="NE ",LEFT(H290,3)="NW ",LEFT(H290,3)="SW ",LEFT(H290,3)="SE ",LEFT(H290,2)="N ",LEFT(H290,2)="E ",LEFT(H290,2)="W ",LEFT(H290,2)="S "),"Directional Check",IF(SUM(--ISNUMBER(SEARCH({" N "," E "," W "," S "," NE "," NW "," SW "," SE ","N.E","N.W","S.W","S.E","E.","N.","S.","W."},H290)))&gt;0,"Directional Check",IF(SUM(--ISNUMBER(SEARCH({1,2,3,4,5,6,7,8,9,0},MID(H290,(SEARCH("nd ",H290)-1),1))))+SUM(--ISNUMBER(SEARCH({1,2,3,4,5,6,7,8,9,0},MID(H290,(SEARCH("rd ",H290)-1),1)))+SUM(--ISNUMBER(SEARCH({1,2,3,4,5,6,7,8,9,0},MID(H290,(SEARCH("st ",H290)-1),1))))+SUM(--ISNUMBER(SEARCH({1,2,3,4,5,6,7,8,9,0},MID(H290,(SEARCH("th ",H290)-1),1)))))&gt;0,"","")))))</f>
        <v/>
      </c>
      <c r="AA290" s="2" t="str">
        <f>IF(IF(L290="US",IFERROR(VLOOKUP(J290,Country_Codes!$B:$B,1,0)=J290,"US State Code Error"),IF(L290="CA",IFERROR(VLOOKUP(J290,Country_Codes!$E:$E,1,0)=J290,"Canada State Code Error"),IF(L290="BR",IFERROR(VLOOKUP(J290,Country_Codes!$H:$H,1,0)=J290,"Brazil State Code Error"),IF(L290="AU",IFERROR(VLOOKUP(J290,Country_Codes!$K:$K,1,0)=J290,"Australia State Code Error"),""))))=TRUE,"",IF(L290="US",IFERROR(VLOOKUP(J290,Country_Codes!$B:$B,1,0)=J290,"US State Code Error"),IF(L290="CA",IFERROR(VLOOKUP(J290,Country_Codes!$E:$E,1,0)=J290,"Canada State Code Error"),IF(L290="BR",IFERROR(VLOOKUP(J290,Country_Codes!$H:$H,1,0)=J290,"Brazil State Code Error"),IF(L290="AU",IFERROR(VLOOKUP(J290,Country_Codes!$K:$K,1,0)=J290,"Australia State Code Error"),"")))))</f>
        <v/>
      </c>
      <c r="AB290" s="2" t="str">
        <f t="shared" si="88"/>
        <v/>
      </c>
      <c r="AC290" s="2" t="str" cm="1">
        <f t="array" ref="AC290">IFERROR(_xlfn.IFS(IF(AND(LEN(I290)=0,ISBLANK(I290)=FALSE),"",ISNUMBER(SEARCH(I290,H290))),"City/Postal Code/Country Found in Address",IF(AND(LEN(K290)=0,ISBLANK(K290)=FALSE),"",ISNUMBER(SEARCH(K290,H290))),"City/Postal Code/Country Found in Address",IF(AND(LEN(L290)=0,ISBLANK(L290)=FALSE),"",ISNUMBER(SEARCH(", "&amp;L290,H290))),"City/Postal Code/Country Found in Address",IF(AND(LEN(J290)=0,ISBLANK(J290)=FALSE),"",ISNUMBER(SEARCH(", "&amp;J290,H290))),"City/Postal Code/Country Found in Address",IF(AND(LEN(L290)=0,ISBLANK(L290)=FALSE),"",ISNUMBER(SEARCH(","&amp;L290,H290))),"City/Postal Code/Country Found in Address",IF(AND(LEN(J290)=0,ISBLANK(J290)=FALSE),"",ISNUMBER(SEARCH(","&amp;J290,H290))),"City/Postal Code/Country Found in Address"),"")</f>
        <v/>
      </c>
      <c r="AD290" s="2" t="str">
        <f t="shared" si="89"/>
        <v/>
      </c>
      <c r="AE290" s="2" t="str" cm="1">
        <f t="array" ref="AE290">IFERROR(IF(VLOOKUP(LEFT(M290,MIN(SEARCH({1,2,3,4,5,6,7,8,9,0},M290&amp;{1,2,3,4,5,6,7,8,9,0}))-1),Country_Codes!$N:$N,1,0)&gt;0,"PO Number may be incorrect",""),"")</f>
        <v/>
      </c>
      <c r="AF290" s="2" t="str">
        <f t="shared" si="90"/>
        <v/>
      </c>
      <c r="AG290" s="2" t="str">
        <f t="shared" si="91"/>
        <v/>
      </c>
      <c r="AH290" s="2" t="str">
        <f t="shared" si="92"/>
        <v/>
      </c>
      <c r="AI290" s="2" t="str" cm="1">
        <f t="array" ref="AI290">IF(G290="","",_xlfn.IFNA(_xlfn.IFS(L290=VLOOKUP(L290,Country_Codes!$M:$M,1,0)=TRUE,""),"Please check the country code"))</f>
        <v/>
      </c>
      <c r="AJ290" s="2" t="str">
        <f t="shared" si="93"/>
        <v/>
      </c>
      <c r="AK290" s="2"/>
      <c r="AM290" s="39">
        <f t="shared" si="94"/>
        <v>0</v>
      </c>
      <c r="AN290" s="39">
        <f t="shared" si="95"/>
        <v>0</v>
      </c>
      <c r="AO290" s="39">
        <f t="shared" si="96"/>
        <v>0</v>
      </c>
      <c r="AP290" s="39">
        <f t="shared" si="97"/>
        <v>0</v>
      </c>
      <c r="AQ290" s="39">
        <f t="shared" si="98"/>
        <v>0</v>
      </c>
      <c r="AV290" s="41">
        <v>45796</v>
      </c>
    </row>
    <row r="291" spans="1:48" ht="15.75" x14ac:dyDescent="0.25">
      <c r="A291" s="40">
        <v>45934</v>
      </c>
      <c r="B291" s="11" t="s">
        <v>1581</v>
      </c>
      <c r="C291" s="11" t="s">
        <v>11</v>
      </c>
      <c r="D291" s="11" t="s">
        <v>3159</v>
      </c>
      <c r="E291" s="11" t="s">
        <v>978</v>
      </c>
      <c r="F291" s="11" t="s">
        <v>594</v>
      </c>
      <c r="G291" s="11" t="s">
        <v>496</v>
      </c>
      <c r="H291" s="11" t="s">
        <v>3160</v>
      </c>
      <c r="I291" s="11" t="s">
        <v>3161</v>
      </c>
      <c r="J291" s="11" t="s">
        <v>105</v>
      </c>
      <c r="K291" s="11" t="s">
        <v>3162</v>
      </c>
      <c r="L291" s="11" t="s">
        <v>33</v>
      </c>
      <c r="M291" s="11" t="s">
        <v>3163</v>
      </c>
      <c r="N291" s="11"/>
      <c r="O291" s="11" t="s">
        <v>3164</v>
      </c>
      <c r="P291" s="11" t="s">
        <v>3165</v>
      </c>
      <c r="Q291" s="7"/>
      <c r="R291" s="2" t="str">
        <f t="shared" si="83"/>
        <v>Unique Record</v>
      </c>
      <c r="S291" s="2" t="str">
        <f t="shared" si="84"/>
        <v/>
      </c>
      <c r="T291" s="2" t="str">
        <f t="shared" si="85"/>
        <v/>
      </c>
      <c r="U291" s="2" t="str">
        <f t="shared" si="86"/>
        <v/>
      </c>
      <c r="V291" s="2" t="str">
        <f t="shared" si="87"/>
        <v/>
      </c>
      <c r="W291" s="2" t="str">
        <f t="shared" si="99"/>
        <v/>
      </c>
      <c r="X291" s="2" t="str" cm="1">
        <f t="array" ref="X291">IF((SUMPRODUCT(--ISNUMBER(SEARCH({"!","@","#","$","%","^","&amp;","~*","(",")","_","+","=","{","}","[","]","|","\",":",";","'","""","&lt;","&gt;",",",".","~?","/","~~","`"}, I291)))&gt;0)=TRUE,"Special Characters Found in City","")</f>
        <v/>
      </c>
      <c r="Y291" s="2" t="str" cm="1">
        <f t="array" ref="Y291">IF((SUMPRODUCT(--ISNUMBER(SEARCH({"!","@","#","$","%","^","~*","(",")","_","+","=","{","}","[","]","|","\",":",";","'","""","&lt;","&gt;","~?","/","~~","`"},F291)))&gt;0)=TRUE,"Special Characters Found in Account field","")</f>
        <v/>
      </c>
      <c r="Z291" s="2" t="str" cm="1">
        <f t="array" ref="Z291">IF(SUM(--ISNUMBER(SEARCH({1,2,3,4,5,6,7,8,9,0},MID(H291,(SEARCH(" E ",H291)-1),1))))+SUM(--ISNUMBER(SEARCH({1,2,3,4,5,6,7,8,9,0},MID(H291,(SEARCH(" E ",H291)+3),1))))=2,"",IF(SUM(--ISNUMBER(SEARCH({"Parte E","Apoquindo N"},H291)))&gt;0,"",IF(OR(RIGHT(H291,3)=" NE",RIGHT(H291,3)=" NW",RIGHT(H291,3)=" SW",RIGHT(H291,3)=" SE",RIGHT(H291,2)=" N",RIGHT(H291,2)=" E",RIGHT(H291,2)=" W",RIGHT(H291,2)=" S",LEFT(H291,3)="NE ",LEFT(H291,3)="NW ",LEFT(H291,3)="SW ",LEFT(H291,3)="SE ",LEFT(H291,2)="N ",LEFT(H291,2)="E ",LEFT(H291,2)="W ",LEFT(H291,2)="S "),"Directional Check",IF(SUM(--ISNUMBER(SEARCH({" N "," E "," W "," S "," NE "," NW "," SW "," SE ","N.E","N.W","S.W","S.E","E.","N.","S.","W."},H291)))&gt;0,"Directional Check",IF(SUM(--ISNUMBER(SEARCH({1,2,3,4,5,6,7,8,9,0},MID(H291,(SEARCH("nd ",H291)-1),1))))+SUM(--ISNUMBER(SEARCH({1,2,3,4,5,6,7,8,9,0},MID(H291,(SEARCH("rd ",H291)-1),1)))+SUM(--ISNUMBER(SEARCH({1,2,3,4,5,6,7,8,9,0},MID(H291,(SEARCH("st ",H291)-1),1))))+SUM(--ISNUMBER(SEARCH({1,2,3,4,5,6,7,8,9,0},MID(H291,(SEARCH("th ",H291)-1),1)))))&gt;0,"","")))))</f>
        <v/>
      </c>
      <c r="AA291" s="2" t="str">
        <f>IF(IF(L291="US",IFERROR(VLOOKUP(J291,Country_Codes!$B:$B,1,0)=J291,"US State Code Error"),IF(L291="CA",IFERROR(VLOOKUP(J291,Country_Codes!$E:$E,1,0)=J291,"Canada State Code Error"),IF(L291="BR",IFERROR(VLOOKUP(J291,Country_Codes!$H:$H,1,0)=J291,"Brazil State Code Error"),IF(L291="AU",IFERROR(VLOOKUP(J291,Country_Codes!$K:$K,1,0)=J291,"Australia State Code Error"),""))))=TRUE,"",IF(L291="US",IFERROR(VLOOKUP(J291,Country_Codes!$B:$B,1,0)=J291,"US State Code Error"),IF(L291="CA",IFERROR(VLOOKUP(J291,Country_Codes!$E:$E,1,0)=J291,"Canada State Code Error"),IF(L291="BR",IFERROR(VLOOKUP(J291,Country_Codes!$H:$H,1,0)=J291,"Brazil State Code Error"),IF(L291="AU",IFERROR(VLOOKUP(J291,Country_Codes!$K:$K,1,0)=J291,"Australia State Code Error"),"")))))</f>
        <v/>
      </c>
      <c r="AB291" s="2" t="str">
        <f t="shared" si="88"/>
        <v/>
      </c>
      <c r="AC291" s="2" t="str" cm="1">
        <f t="array" ref="AC291">IFERROR(_xlfn.IFS(IF(AND(LEN(I291)=0,ISBLANK(I291)=FALSE),"",ISNUMBER(SEARCH(I291,H291))),"City/Postal Code/Country Found in Address",IF(AND(LEN(K291)=0,ISBLANK(K291)=FALSE),"",ISNUMBER(SEARCH(K291,H291))),"City/Postal Code/Country Found in Address",IF(AND(LEN(L291)=0,ISBLANK(L291)=FALSE),"",ISNUMBER(SEARCH(", "&amp;L291,H291))),"City/Postal Code/Country Found in Address",IF(AND(LEN(J291)=0,ISBLANK(J291)=FALSE),"",ISNUMBER(SEARCH(", "&amp;J291,H291))),"City/Postal Code/Country Found in Address",IF(AND(LEN(L291)=0,ISBLANK(L291)=FALSE),"",ISNUMBER(SEARCH(","&amp;L291,H291))),"City/Postal Code/Country Found in Address",IF(AND(LEN(J291)=0,ISBLANK(J291)=FALSE),"",ISNUMBER(SEARCH(","&amp;J291,H291))),"City/Postal Code/Country Found in Address"),"")</f>
        <v/>
      </c>
      <c r="AD291" s="2" t="str">
        <f t="shared" si="89"/>
        <v/>
      </c>
      <c r="AE291" s="2" t="str" cm="1">
        <f t="array" ref="AE291">IFERROR(IF(VLOOKUP(LEFT(M291,MIN(SEARCH({1,2,3,4,5,6,7,8,9,0},M291&amp;{1,2,3,4,5,6,7,8,9,0}))-1),Country_Codes!$N:$N,1,0)&gt;0,"PO Number may be incorrect",""),"")</f>
        <v/>
      </c>
      <c r="AF291" s="2" t="str">
        <f t="shared" si="90"/>
        <v/>
      </c>
      <c r="AG291" s="2" t="str">
        <f t="shared" si="91"/>
        <v/>
      </c>
      <c r="AH291" s="2" t="str">
        <f t="shared" si="92"/>
        <v/>
      </c>
      <c r="AI291" s="2" t="str" cm="1">
        <f t="array" ref="AI291">IF(G291="","",_xlfn.IFNA(_xlfn.IFS(L291=VLOOKUP(L291,Country_Codes!$M:$M,1,0)=TRUE,""),"Please check the country code"))</f>
        <v/>
      </c>
      <c r="AJ291" s="2" t="str">
        <f t="shared" si="93"/>
        <v/>
      </c>
      <c r="AK291" s="2"/>
      <c r="AM291" s="39">
        <f t="shared" si="94"/>
        <v>0</v>
      </c>
      <c r="AN291" s="39">
        <f t="shared" si="95"/>
        <v>0</v>
      </c>
      <c r="AO291" s="39">
        <f t="shared" si="96"/>
        <v>0</v>
      </c>
      <c r="AP291" s="39">
        <f t="shared" si="97"/>
        <v>0</v>
      </c>
      <c r="AQ291" s="39">
        <f t="shared" si="98"/>
        <v>0</v>
      </c>
      <c r="AV291" s="41">
        <v>45798</v>
      </c>
    </row>
    <row r="292" spans="1:48" ht="15.75" x14ac:dyDescent="0.25">
      <c r="A292" s="40">
        <v>45712</v>
      </c>
      <c r="B292" s="11" t="s">
        <v>473</v>
      </c>
      <c r="C292" s="11" t="s">
        <v>12</v>
      </c>
      <c r="D292" s="11" t="s">
        <v>3166</v>
      </c>
      <c r="E292" s="11" t="s">
        <v>1255</v>
      </c>
      <c r="F292" s="11" t="s">
        <v>576</v>
      </c>
      <c r="G292" s="11" t="s">
        <v>497</v>
      </c>
      <c r="H292" s="11" t="s">
        <v>3167</v>
      </c>
      <c r="I292" s="11" t="s">
        <v>3168</v>
      </c>
      <c r="J292" s="11"/>
      <c r="K292" s="11" t="s">
        <v>3169</v>
      </c>
      <c r="L292" s="11" t="s">
        <v>46</v>
      </c>
      <c r="M292" s="11" t="s">
        <v>3170</v>
      </c>
      <c r="N292" s="11"/>
      <c r="O292" s="11" t="s">
        <v>3171</v>
      </c>
      <c r="P292" s="11" t="s">
        <v>3172</v>
      </c>
      <c r="Q292" s="7"/>
      <c r="R292" s="2" t="str">
        <f t="shared" si="83"/>
        <v>Unique Record</v>
      </c>
      <c r="S292" s="2" t="str">
        <f t="shared" si="84"/>
        <v/>
      </c>
      <c r="T292" s="2" t="str">
        <f t="shared" si="85"/>
        <v/>
      </c>
      <c r="U292" s="2" t="str">
        <f t="shared" si="86"/>
        <v/>
      </c>
      <c r="V292" s="2" t="str">
        <f t="shared" si="87"/>
        <v/>
      </c>
      <c r="W292" s="2" t="str">
        <f t="shared" si="99"/>
        <v/>
      </c>
      <c r="X292" s="2" t="str" cm="1">
        <f t="array" ref="X292">IF((SUMPRODUCT(--ISNUMBER(SEARCH({"!","@","#","$","%","^","&amp;","~*","(",")","_","+","=","{","}","[","]","|","\",":",";","'","""","&lt;","&gt;",",",".","~?","/","~~","`"}, I292)))&gt;0)=TRUE,"Special Characters Found in City","")</f>
        <v/>
      </c>
      <c r="Y292" s="2" t="str" cm="1">
        <f t="array" ref="Y292">IF((SUMPRODUCT(--ISNUMBER(SEARCH({"!","@","#","$","%","^","~*","(",")","_","+","=","{","}","[","]","|","\",":",";","'","""","&lt;","&gt;","~?","/","~~","`"},F292)))&gt;0)=TRUE,"Special Characters Found in Account field","")</f>
        <v/>
      </c>
      <c r="Z292" s="2" t="str" cm="1">
        <f t="array" ref="Z292">IF(SUM(--ISNUMBER(SEARCH({1,2,3,4,5,6,7,8,9,0},MID(H292,(SEARCH(" E ",H292)-1),1))))+SUM(--ISNUMBER(SEARCH({1,2,3,4,5,6,7,8,9,0},MID(H292,(SEARCH(" E ",H292)+3),1))))=2,"",IF(SUM(--ISNUMBER(SEARCH({"Parte E","Apoquindo N"},H292)))&gt;0,"",IF(OR(RIGHT(H292,3)=" NE",RIGHT(H292,3)=" NW",RIGHT(H292,3)=" SW",RIGHT(H292,3)=" SE",RIGHT(H292,2)=" N",RIGHT(H292,2)=" E",RIGHT(H292,2)=" W",RIGHT(H292,2)=" S",LEFT(H292,3)="NE ",LEFT(H292,3)="NW ",LEFT(H292,3)="SW ",LEFT(H292,3)="SE ",LEFT(H292,2)="N ",LEFT(H292,2)="E ",LEFT(H292,2)="W ",LEFT(H292,2)="S "),"Directional Check",IF(SUM(--ISNUMBER(SEARCH({" N "," E "," W "," S "," NE "," NW "," SW "," SE ","N.E","N.W","S.W","S.E","E.","N.","S.","W."},H292)))&gt;0,"Directional Check",IF(SUM(--ISNUMBER(SEARCH({1,2,3,4,5,6,7,8,9,0},MID(H292,(SEARCH("nd ",H292)-1),1))))+SUM(--ISNUMBER(SEARCH({1,2,3,4,5,6,7,8,9,0},MID(H292,(SEARCH("rd ",H292)-1),1)))+SUM(--ISNUMBER(SEARCH({1,2,3,4,5,6,7,8,9,0},MID(H292,(SEARCH("st ",H292)-1),1))))+SUM(--ISNUMBER(SEARCH({1,2,3,4,5,6,7,8,9,0},MID(H292,(SEARCH("th ",H292)-1),1)))))&gt;0,"","")))))</f>
        <v/>
      </c>
      <c r="AA292" s="2" t="str">
        <f>IF(IF(L292="US",IFERROR(VLOOKUP(J292,Country_Codes!$B:$B,1,0)=J292,"US State Code Error"),IF(L292="CA",IFERROR(VLOOKUP(J292,Country_Codes!$E:$E,1,0)=J292,"Canada State Code Error"),IF(L292="BR",IFERROR(VLOOKUP(J292,Country_Codes!$H:$H,1,0)=J292,"Brazil State Code Error"),IF(L292="AU",IFERROR(VLOOKUP(J292,Country_Codes!$K:$K,1,0)=J292,"Australia State Code Error"),""))))=TRUE,"",IF(L292="US",IFERROR(VLOOKUP(J292,Country_Codes!$B:$B,1,0)=J292,"US State Code Error"),IF(L292="CA",IFERROR(VLOOKUP(J292,Country_Codes!$E:$E,1,0)=J292,"Canada State Code Error"),IF(L292="BR",IFERROR(VLOOKUP(J292,Country_Codes!$H:$H,1,0)=J292,"Brazil State Code Error"),IF(L292="AU",IFERROR(VLOOKUP(J292,Country_Codes!$K:$K,1,0)=J292,"Australia State Code Error"),"")))))</f>
        <v/>
      </c>
      <c r="AB292" s="2" t="str">
        <f t="shared" si="88"/>
        <v/>
      </c>
      <c r="AC292" s="2" t="str" cm="1">
        <f t="array" ref="AC292">IFERROR(_xlfn.IFS(IF(AND(LEN(I292)=0,ISBLANK(I292)=FALSE),"",ISNUMBER(SEARCH(I292,H292))),"City/Postal Code/Country Found in Address",IF(AND(LEN(K292)=0,ISBLANK(K292)=FALSE),"",ISNUMBER(SEARCH(K292,H292))),"City/Postal Code/Country Found in Address",IF(AND(LEN(L292)=0,ISBLANK(L292)=FALSE),"",ISNUMBER(SEARCH(", "&amp;L292,H292))),"City/Postal Code/Country Found in Address",IF(AND(LEN(J292)=0,ISBLANK(J292)=FALSE),"",ISNUMBER(SEARCH(", "&amp;J292,H292))),"City/Postal Code/Country Found in Address",IF(AND(LEN(L292)=0,ISBLANK(L292)=FALSE),"",ISNUMBER(SEARCH(","&amp;L292,H292))),"City/Postal Code/Country Found in Address",IF(AND(LEN(J292)=0,ISBLANK(J292)=FALSE),"",ISNUMBER(SEARCH(","&amp;J292,H292))),"City/Postal Code/Country Found in Address"),"")</f>
        <v/>
      </c>
      <c r="AD292" s="2" t="str">
        <f t="shared" si="89"/>
        <v/>
      </c>
      <c r="AE292" s="2" t="str" cm="1">
        <f t="array" ref="AE292">IFERROR(IF(VLOOKUP(LEFT(M292,MIN(SEARCH({1,2,3,4,5,6,7,8,9,0},M292&amp;{1,2,3,4,5,6,7,8,9,0}))-1),Country_Codes!$N:$N,1,0)&gt;0,"PO Number may be incorrect",""),"")</f>
        <v/>
      </c>
      <c r="AF292" s="2" t="str">
        <f t="shared" si="90"/>
        <v/>
      </c>
      <c r="AG292" s="2" t="str">
        <f t="shared" si="91"/>
        <v/>
      </c>
      <c r="AH292" s="2" t="str">
        <f t="shared" si="92"/>
        <v/>
      </c>
      <c r="AI292" s="2" t="str" cm="1">
        <f t="array" ref="AI292">IF(G292="","",_xlfn.IFNA(_xlfn.IFS(L292=VLOOKUP(L292,Country_Codes!$M:$M,1,0)=TRUE,""),"Please check the country code"))</f>
        <v/>
      </c>
      <c r="AJ292" s="2" t="str">
        <f t="shared" si="93"/>
        <v/>
      </c>
      <c r="AK292" s="2"/>
      <c r="AM292" s="39">
        <f t="shared" si="94"/>
        <v>0</v>
      </c>
      <c r="AN292" s="39">
        <f t="shared" si="95"/>
        <v>0</v>
      </c>
      <c r="AO292" s="39">
        <f t="shared" si="96"/>
        <v>0</v>
      </c>
      <c r="AP292" s="39">
        <f t="shared" si="97"/>
        <v>0</v>
      </c>
      <c r="AQ292" s="39">
        <f t="shared" si="98"/>
        <v>0</v>
      </c>
      <c r="AV292" s="41">
        <v>45799</v>
      </c>
    </row>
    <row r="293" spans="1:48" ht="15.75" x14ac:dyDescent="0.25">
      <c r="A293" s="40">
        <v>45542</v>
      </c>
      <c r="B293" s="11" t="s">
        <v>473</v>
      </c>
      <c r="C293" s="11" t="s">
        <v>12</v>
      </c>
      <c r="D293" s="11" t="s">
        <v>1429</v>
      </c>
      <c r="E293" s="11" t="s">
        <v>3173</v>
      </c>
      <c r="F293" s="11" t="s">
        <v>574</v>
      </c>
      <c r="G293" s="11" t="s">
        <v>599</v>
      </c>
      <c r="H293" s="11" t="s">
        <v>3174</v>
      </c>
      <c r="I293" s="11" t="s">
        <v>3175</v>
      </c>
      <c r="J293" s="11" t="s">
        <v>45</v>
      </c>
      <c r="K293" s="11" t="s">
        <v>3176</v>
      </c>
      <c r="L293" s="11" t="s">
        <v>33</v>
      </c>
      <c r="M293" s="11" t="s">
        <v>716</v>
      </c>
      <c r="N293" s="11"/>
      <c r="O293" s="11" t="s">
        <v>3177</v>
      </c>
      <c r="P293" s="11" t="s">
        <v>3178</v>
      </c>
      <c r="Q293" s="7"/>
      <c r="R293" s="2" t="str">
        <f t="shared" si="83"/>
        <v>Unique Record</v>
      </c>
      <c r="S293" s="2" t="str">
        <f t="shared" si="84"/>
        <v/>
      </c>
      <c r="T293" s="2" t="str">
        <f t="shared" si="85"/>
        <v/>
      </c>
      <c r="U293" s="2" t="str">
        <f t="shared" si="86"/>
        <v/>
      </c>
      <c r="V293" s="2" t="str">
        <f t="shared" si="87"/>
        <v/>
      </c>
      <c r="W293" s="2" t="str">
        <f t="shared" si="99"/>
        <v/>
      </c>
      <c r="X293" s="2" t="str" cm="1">
        <f t="array" ref="X293">IF((SUMPRODUCT(--ISNUMBER(SEARCH({"!","@","#","$","%","^","&amp;","~*","(",")","_","+","=","{","}","[","]","|","\",":",";","'","""","&lt;","&gt;",",",".","~?","/","~~","`"}, I293)))&gt;0)=TRUE,"Special Characters Found in City","")</f>
        <v/>
      </c>
      <c r="Y293" s="2" t="str" cm="1">
        <f t="array" ref="Y293">IF((SUMPRODUCT(--ISNUMBER(SEARCH({"!","@","#","$","%","^","~*","(",")","_","+","=","{","}","[","]","|","\",":",";","'","""","&lt;","&gt;","~?","/","~~","`"},F293)))&gt;0)=TRUE,"Special Characters Found in Account field","")</f>
        <v/>
      </c>
      <c r="Z293" s="2" t="str" cm="1">
        <f t="array" ref="Z293">IF(SUM(--ISNUMBER(SEARCH({1,2,3,4,5,6,7,8,9,0},MID(H293,(SEARCH(" E ",H293)-1),1))))+SUM(--ISNUMBER(SEARCH({1,2,3,4,5,6,7,8,9,0},MID(H293,(SEARCH(" E ",H293)+3),1))))=2,"",IF(SUM(--ISNUMBER(SEARCH({"Parte E","Apoquindo N"},H293)))&gt;0,"",IF(OR(RIGHT(H293,3)=" NE",RIGHT(H293,3)=" NW",RIGHT(H293,3)=" SW",RIGHT(H293,3)=" SE",RIGHT(H293,2)=" N",RIGHT(H293,2)=" E",RIGHT(H293,2)=" W",RIGHT(H293,2)=" S",LEFT(H293,3)="NE ",LEFT(H293,3)="NW ",LEFT(H293,3)="SW ",LEFT(H293,3)="SE ",LEFT(H293,2)="N ",LEFT(H293,2)="E ",LEFT(H293,2)="W ",LEFT(H293,2)="S "),"Directional Check",IF(SUM(--ISNUMBER(SEARCH({" N "," E "," W "," S "," NE "," NW "," SW "," SE ","N.E","N.W","S.W","S.E","E.","N.","S.","W."},H293)))&gt;0,"Directional Check",IF(SUM(--ISNUMBER(SEARCH({1,2,3,4,5,6,7,8,9,0},MID(H293,(SEARCH("nd ",H293)-1),1))))+SUM(--ISNUMBER(SEARCH({1,2,3,4,5,6,7,8,9,0},MID(H293,(SEARCH("rd ",H293)-1),1)))+SUM(--ISNUMBER(SEARCH({1,2,3,4,5,6,7,8,9,0},MID(H293,(SEARCH("st ",H293)-1),1))))+SUM(--ISNUMBER(SEARCH({1,2,3,4,5,6,7,8,9,0},MID(H293,(SEARCH("th ",H293)-1),1)))))&gt;0,"","")))))</f>
        <v/>
      </c>
      <c r="AA293" s="2" t="str">
        <f>IF(IF(L293="US",IFERROR(VLOOKUP(J293,Country_Codes!$B:$B,1,0)=J293,"US State Code Error"),IF(L293="CA",IFERROR(VLOOKUP(J293,Country_Codes!$E:$E,1,0)=J293,"Canada State Code Error"),IF(L293="BR",IFERROR(VLOOKUP(J293,Country_Codes!$H:$H,1,0)=J293,"Brazil State Code Error"),IF(L293="AU",IFERROR(VLOOKUP(J293,Country_Codes!$K:$K,1,0)=J293,"Australia State Code Error"),""))))=TRUE,"",IF(L293="US",IFERROR(VLOOKUP(J293,Country_Codes!$B:$B,1,0)=J293,"US State Code Error"),IF(L293="CA",IFERROR(VLOOKUP(J293,Country_Codes!$E:$E,1,0)=J293,"Canada State Code Error"),IF(L293="BR",IFERROR(VLOOKUP(J293,Country_Codes!$H:$H,1,0)=J293,"Brazil State Code Error"),IF(L293="AU",IFERROR(VLOOKUP(J293,Country_Codes!$K:$K,1,0)=J293,"Australia State Code Error"),"")))))</f>
        <v/>
      </c>
      <c r="AB293" s="2" t="str">
        <f t="shared" si="88"/>
        <v/>
      </c>
      <c r="AC293" s="2" t="str" cm="1">
        <f t="array" ref="AC293">IFERROR(_xlfn.IFS(IF(AND(LEN(I293)=0,ISBLANK(I293)=FALSE),"",ISNUMBER(SEARCH(I293,H293))),"City/Postal Code/Country Found in Address",IF(AND(LEN(K293)=0,ISBLANK(K293)=FALSE),"",ISNUMBER(SEARCH(K293,H293))),"City/Postal Code/Country Found in Address",IF(AND(LEN(L293)=0,ISBLANK(L293)=FALSE),"",ISNUMBER(SEARCH(", "&amp;L293,H293))),"City/Postal Code/Country Found in Address",IF(AND(LEN(J293)=0,ISBLANK(J293)=FALSE),"",ISNUMBER(SEARCH(", "&amp;J293,H293))),"City/Postal Code/Country Found in Address",IF(AND(LEN(L293)=0,ISBLANK(L293)=FALSE),"",ISNUMBER(SEARCH(","&amp;L293,H293))),"City/Postal Code/Country Found in Address",IF(AND(LEN(J293)=0,ISBLANK(J293)=FALSE),"",ISNUMBER(SEARCH(","&amp;J293,H293))),"City/Postal Code/Country Found in Address"),"")</f>
        <v/>
      </c>
      <c r="AD293" s="2" t="str">
        <f t="shared" si="89"/>
        <v/>
      </c>
      <c r="AE293" s="2" t="str" cm="1">
        <f t="array" ref="AE293">IFERROR(IF(VLOOKUP(LEFT(M293,MIN(SEARCH({1,2,3,4,5,6,7,8,9,0},M293&amp;{1,2,3,4,5,6,7,8,9,0}))-1),Country_Codes!$N:$N,1,0)&gt;0,"PO Number may be incorrect",""),"")</f>
        <v/>
      </c>
      <c r="AF293" s="2" t="str">
        <f t="shared" si="90"/>
        <v/>
      </c>
      <c r="AG293" s="2" t="str">
        <f t="shared" si="91"/>
        <v/>
      </c>
      <c r="AH293" s="2" t="str">
        <f t="shared" si="92"/>
        <v/>
      </c>
      <c r="AI293" s="2" t="str" cm="1">
        <f t="array" ref="AI293">IF(G293="","",_xlfn.IFNA(_xlfn.IFS(L293=VLOOKUP(L293,Country_Codes!$M:$M,1,0)=TRUE,""),"Please check the country code"))</f>
        <v/>
      </c>
      <c r="AJ293" s="2" t="str">
        <f t="shared" si="93"/>
        <v/>
      </c>
      <c r="AK293" s="2"/>
      <c r="AM293" s="39">
        <f t="shared" si="94"/>
        <v>0</v>
      </c>
      <c r="AN293" s="39">
        <f t="shared" si="95"/>
        <v>0</v>
      </c>
      <c r="AO293" s="39">
        <f t="shared" si="96"/>
        <v>0</v>
      </c>
      <c r="AP293" s="39">
        <f t="shared" si="97"/>
        <v>0</v>
      </c>
      <c r="AQ293" s="39">
        <f t="shared" si="98"/>
        <v>0</v>
      </c>
      <c r="AV293" s="41">
        <v>45801</v>
      </c>
    </row>
    <row r="294" spans="1:48" ht="15.75" x14ac:dyDescent="0.25">
      <c r="A294" s="40">
        <v>45877</v>
      </c>
      <c r="B294" s="11" t="s">
        <v>473</v>
      </c>
      <c r="C294" s="11" t="s">
        <v>12</v>
      </c>
      <c r="D294" s="11" t="s">
        <v>1238</v>
      </c>
      <c r="E294" s="11" t="s">
        <v>3179</v>
      </c>
      <c r="F294" s="11" t="s">
        <v>574</v>
      </c>
      <c r="G294" s="11" t="s">
        <v>495</v>
      </c>
      <c r="H294" s="11" t="s">
        <v>3180</v>
      </c>
      <c r="I294" s="11" t="s">
        <v>1033</v>
      </c>
      <c r="J294" s="11" t="s">
        <v>147</v>
      </c>
      <c r="K294" s="11" t="s">
        <v>3181</v>
      </c>
      <c r="L294" s="11" t="s">
        <v>57</v>
      </c>
      <c r="M294" s="11" t="s">
        <v>1500</v>
      </c>
      <c r="N294" s="11"/>
      <c r="O294" s="11" t="s">
        <v>3182</v>
      </c>
      <c r="P294" s="11" t="s">
        <v>3183</v>
      </c>
      <c r="Q294" s="7"/>
      <c r="R294" s="2" t="str">
        <f t="shared" si="83"/>
        <v>Unique Record</v>
      </c>
      <c r="S294" s="2" t="str">
        <f t="shared" si="84"/>
        <v/>
      </c>
      <c r="T294" s="2" t="str">
        <f t="shared" si="85"/>
        <v/>
      </c>
      <c r="U294" s="2" t="str">
        <f t="shared" si="86"/>
        <v/>
      </c>
      <c r="V294" s="2" t="str">
        <f t="shared" si="87"/>
        <v/>
      </c>
      <c r="W294" s="2" t="str">
        <f t="shared" si="99"/>
        <v/>
      </c>
      <c r="X294" s="2" t="str" cm="1">
        <f t="array" ref="X294">IF((SUMPRODUCT(--ISNUMBER(SEARCH({"!","@","#","$","%","^","&amp;","~*","(",")","_","+","=","{","}","[","]","|","\",":",";","'","""","&lt;","&gt;",",",".","~?","/","~~","`"}, I294)))&gt;0)=TRUE,"Special Characters Found in City","")</f>
        <v/>
      </c>
      <c r="Y294" s="2" t="str" cm="1">
        <f t="array" ref="Y294">IF((SUMPRODUCT(--ISNUMBER(SEARCH({"!","@","#","$","%","^","~*","(",")","_","+","=","{","}","[","]","|","\",":",";","'","""","&lt;","&gt;","~?","/","~~","`"},F294)))&gt;0)=TRUE,"Special Characters Found in Account field","")</f>
        <v/>
      </c>
      <c r="Z294" s="2" t="str" cm="1">
        <f t="array" ref="Z294">IF(SUM(--ISNUMBER(SEARCH({1,2,3,4,5,6,7,8,9,0},MID(H294,(SEARCH(" E ",H294)-1),1))))+SUM(--ISNUMBER(SEARCH({1,2,3,4,5,6,7,8,9,0},MID(H294,(SEARCH(" E ",H294)+3),1))))=2,"",IF(SUM(--ISNUMBER(SEARCH({"Parte E","Apoquindo N"},H294)))&gt;0,"",IF(OR(RIGHT(H294,3)=" NE",RIGHT(H294,3)=" NW",RIGHT(H294,3)=" SW",RIGHT(H294,3)=" SE",RIGHT(H294,2)=" N",RIGHT(H294,2)=" E",RIGHT(H294,2)=" W",RIGHT(H294,2)=" S",LEFT(H294,3)="NE ",LEFT(H294,3)="NW ",LEFT(H294,3)="SW ",LEFT(H294,3)="SE ",LEFT(H294,2)="N ",LEFT(H294,2)="E ",LEFT(H294,2)="W ",LEFT(H294,2)="S "),"Directional Check",IF(SUM(--ISNUMBER(SEARCH({" N "," E "," W "," S "," NE "," NW "," SW "," SE ","N.E","N.W","S.W","S.E","E.","N.","S.","W."},H294)))&gt;0,"Directional Check",IF(SUM(--ISNUMBER(SEARCH({1,2,3,4,5,6,7,8,9,0},MID(H294,(SEARCH("nd ",H294)-1),1))))+SUM(--ISNUMBER(SEARCH({1,2,3,4,5,6,7,8,9,0},MID(H294,(SEARCH("rd ",H294)-1),1)))+SUM(--ISNUMBER(SEARCH({1,2,3,4,5,6,7,8,9,0},MID(H294,(SEARCH("st ",H294)-1),1))))+SUM(--ISNUMBER(SEARCH({1,2,3,4,5,6,7,8,9,0},MID(H294,(SEARCH("th ",H294)-1),1)))))&gt;0,"","")))))</f>
        <v/>
      </c>
      <c r="AA294" s="2" t="str">
        <f>IF(IF(L294="US",IFERROR(VLOOKUP(J294,Country_Codes!$B:$B,1,0)=J294,"US State Code Error"),IF(L294="CA",IFERROR(VLOOKUP(J294,Country_Codes!$E:$E,1,0)=J294,"Canada State Code Error"),IF(L294="BR",IFERROR(VLOOKUP(J294,Country_Codes!$H:$H,1,0)=J294,"Brazil State Code Error"),IF(L294="AU",IFERROR(VLOOKUP(J294,Country_Codes!$K:$K,1,0)=J294,"Australia State Code Error"),""))))=TRUE,"",IF(L294="US",IFERROR(VLOOKUP(J294,Country_Codes!$B:$B,1,0)=J294,"US State Code Error"),IF(L294="CA",IFERROR(VLOOKUP(J294,Country_Codes!$E:$E,1,0)=J294,"Canada State Code Error"),IF(L294="BR",IFERROR(VLOOKUP(J294,Country_Codes!$H:$H,1,0)=J294,"Brazil State Code Error"),IF(L294="AU",IFERROR(VLOOKUP(J294,Country_Codes!$K:$K,1,0)=J294,"Australia State Code Error"),"")))))</f>
        <v/>
      </c>
      <c r="AB294" s="2" t="str">
        <f t="shared" si="88"/>
        <v/>
      </c>
      <c r="AC294" s="2" t="str" cm="1">
        <f t="array" ref="AC294">IFERROR(_xlfn.IFS(IF(AND(LEN(I294)=0,ISBLANK(I294)=FALSE),"",ISNUMBER(SEARCH(I294,H294))),"City/Postal Code/Country Found in Address",IF(AND(LEN(K294)=0,ISBLANK(K294)=FALSE),"",ISNUMBER(SEARCH(K294,H294))),"City/Postal Code/Country Found in Address",IF(AND(LEN(L294)=0,ISBLANK(L294)=FALSE),"",ISNUMBER(SEARCH(", "&amp;L294,H294))),"City/Postal Code/Country Found in Address",IF(AND(LEN(J294)=0,ISBLANK(J294)=FALSE),"",ISNUMBER(SEARCH(", "&amp;J294,H294))),"City/Postal Code/Country Found in Address",IF(AND(LEN(L294)=0,ISBLANK(L294)=FALSE),"",ISNUMBER(SEARCH(","&amp;L294,H294))),"City/Postal Code/Country Found in Address",IF(AND(LEN(J294)=0,ISBLANK(J294)=FALSE),"",ISNUMBER(SEARCH(","&amp;J294,H294))),"City/Postal Code/Country Found in Address"),"")</f>
        <v/>
      </c>
      <c r="AD294" s="2" t="str">
        <f t="shared" si="89"/>
        <v/>
      </c>
      <c r="AE294" s="2" t="str" cm="1">
        <f t="array" ref="AE294">IFERROR(IF(VLOOKUP(LEFT(M294,MIN(SEARCH({1,2,3,4,5,6,7,8,9,0},M294&amp;{1,2,3,4,5,6,7,8,9,0}))-1),Country_Codes!$N:$N,1,0)&gt;0,"PO Number may be incorrect",""),"")</f>
        <v/>
      </c>
      <c r="AF294" s="2" t="str">
        <f t="shared" si="90"/>
        <v/>
      </c>
      <c r="AG294" s="2" t="str">
        <f t="shared" si="91"/>
        <v/>
      </c>
      <c r="AH294" s="2" t="str">
        <f t="shared" si="92"/>
        <v/>
      </c>
      <c r="AI294" s="2" t="str" cm="1">
        <f t="array" ref="AI294">IF(G294="","",_xlfn.IFNA(_xlfn.IFS(L294=VLOOKUP(L294,Country_Codes!$M:$M,1,0)=TRUE,""),"Please check the country code"))</f>
        <v/>
      </c>
      <c r="AJ294" s="2" t="str">
        <f t="shared" si="93"/>
        <v/>
      </c>
      <c r="AK294" s="2"/>
      <c r="AM294" s="39">
        <f t="shared" si="94"/>
        <v>0</v>
      </c>
      <c r="AN294" s="39">
        <f t="shared" si="95"/>
        <v>0</v>
      </c>
      <c r="AO294" s="39">
        <f t="shared" si="96"/>
        <v>0</v>
      </c>
      <c r="AP294" s="39">
        <f t="shared" si="97"/>
        <v>0</v>
      </c>
      <c r="AQ294" s="39">
        <f t="shared" si="98"/>
        <v>0</v>
      </c>
      <c r="AV294" s="41">
        <v>45803</v>
      </c>
    </row>
    <row r="295" spans="1:48" ht="15.75" x14ac:dyDescent="0.25">
      <c r="A295" s="40">
        <v>46138</v>
      </c>
      <c r="B295" s="11" t="s">
        <v>1581</v>
      </c>
      <c r="C295" s="11" t="s">
        <v>11</v>
      </c>
      <c r="D295" s="11" t="s">
        <v>3184</v>
      </c>
      <c r="E295" s="11" t="s">
        <v>3185</v>
      </c>
      <c r="F295" s="11" t="s">
        <v>576</v>
      </c>
      <c r="G295" s="11" t="s">
        <v>493</v>
      </c>
      <c r="H295" s="11" t="s">
        <v>3186</v>
      </c>
      <c r="I295" s="11" t="s">
        <v>3187</v>
      </c>
      <c r="J295" s="11" t="s">
        <v>147</v>
      </c>
      <c r="K295" s="11" t="s">
        <v>3188</v>
      </c>
      <c r="L295" s="11" t="s">
        <v>57</v>
      </c>
      <c r="M295" s="11" t="s">
        <v>3189</v>
      </c>
      <c r="N295" s="11"/>
      <c r="O295" s="11" t="s">
        <v>3190</v>
      </c>
      <c r="P295" s="11" t="s">
        <v>3191</v>
      </c>
      <c r="Q295" s="7"/>
      <c r="R295" s="2" t="str">
        <f t="shared" si="83"/>
        <v>Unique Record</v>
      </c>
      <c r="S295" s="2" t="str">
        <f t="shared" si="84"/>
        <v/>
      </c>
      <c r="T295" s="2" t="str">
        <f t="shared" si="85"/>
        <v/>
      </c>
      <c r="U295" s="2" t="str">
        <f t="shared" si="86"/>
        <v/>
      </c>
      <c r="V295" s="2" t="str">
        <f t="shared" si="87"/>
        <v/>
      </c>
      <c r="W295" s="2" t="str">
        <f t="shared" si="99"/>
        <v/>
      </c>
      <c r="X295" s="2" t="str" cm="1">
        <f t="array" ref="X295">IF((SUMPRODUCT(--ISNUMBER(SEARCH({"!","@","#","$","%","^","&amp;","~*","(",")","_","+","=","{","}","[","]","|","\",":",";","'","""","&lt;","&gt;",",",".","~?","/","~~","`"}, I295)))&gt;0)=TRUE,"Special Characters Found in City","")</f>
        <v/>
      </c>
      <c r="Y295" s="2" t="str" cm="1">
        <f t="array" ref="Y295">IF((SUMPRODUCT(--ISNUMBER(SEARCH({"!","@","#","$","%","^","~*","(",")","_","+","=","{","}","[","]","|","\",":",";","'","""","&lt;","&gt;","~?","/","~~","`"},F295)))&gt;0)=TRUE,"Special Characters Found in Account field","")</f>
        <v/>
      </c>
      <c r="Z295" s="2" t="str" cm="1">
        <f t="array" ref="Z295">IF(SUM(--ISNUMBER(SEARCH({1,2,3,4,5,6,7,8,9,0},MID(H295,(SEARCH(" E ",H295)-1),1))))+SUM(--ISNUMBER(SEARCH({1,2,3,4,5,6,7,8,9,0},MID(H295,(SEARCH(" E ",H295)+3),1))))=2,"",IF(SUM(--ISNUMBER(SEARCH({"Parte E","Apoquindo N"},H295)))&gt;0,"",IF(OR(RIGHT(H295,3)=" NE",RIGHT(H295,3)=" NW",RIGHT(H295,3)=" SW",RIGHT(H295,3)=" SE",RIGHT(H295,2)=" N",RIGHT(H295,2)=" E",RIGHT(H295,2)=" W",RIGHT(H295,2)=" S",LEFT(H295,3)="NE ",LEFT(H295,3)="NW ",LEFT(H295,3)="SW ",LEFT(H295,3)="SE ",LEFT(H295,2)="N ",LEFT(H295,2)="E ",LEFT(H295,2)="W ",LEFT(H295,2)="S "),"Directional Check",IF(SUM(--ISNUMBER(SEARCH({" N "," E "," W "," S "," NE "," NW "," SW "," SE ","N.E","N.W","S.W","S.E","E.","N.","S.","W."},H295)))&gt;0,"Directional Check",IF(SUM(--ISNUMBER(SEARCH({1,2,3,4,5,6,7,8,9,0},MID(H295,(SEARCH("nd ",H295)-1),1))))+SUM(--ISNUMBER(SEARCH({1,2,3,4,5,6,7,8,9,0},MID(H295,(SEARCH("rd ",H295)-1),1)))+SUM(--ISNUMBER(SEARCH({1,2,3,4,5,6,7,8,9,0},MID(H295,(SEARCH("st ",H295)-1),1))))+SUM(--ISNUMBER(SEARCH({1,2,3,4,5,6,7,8,9,0},MID(H295,(SEARCH("th ",H295)-1),1)))))&gt;0,"","")))))</f>
        <v/>
      </c>
      <c r="AA295" s="2" t="str">
        <f>IF(IF(L295="US",IFERROR(VLOOKUP(J295,Country_Codes!$B:$B,1,0)=J295,"US State Code Error"),IF(L295="CA",IFERROR(VLOOKUP(J295,Country_Codes!$E:$E,1,0)=J295,"Canada State Code Error"),IF(L295="BR",IFERROR(VLOOKUP(J295,Country_Codes!$H:$H,1,0)=J295,"Brazil State Code Error"),IF(L295="AU",IFERROR(VLOOKUP(J295,Country_Codes!$K:$K,1,0)=J295,"Australia State Code Error"),""))))=TRUE,"",IF(L295="US",IFERROR(VLOOKUP(J295,Country_Codes!$B:$B,1,0)=J295,"US State Code Error"),IF(L295="CA",IFERROR(VLOOKUP(J295,Country_Codes!$E:$E,1,0)=J295,"Canada State Code Error"),IF(L295="BR",IFERROR(VLOOKUP(J295,Country_Codes!$H:$H,1,0)=J295,"Brazil State Code Error"),IF(L295="AU",IFERROR(VLOOKUP(J295,Country_Codes!$K:$K,1,0)=J295,"Australia State Code Error"),"")))))</f>
        <v/>
      </c>
      <c r="AB295" s="2" t="str">
        <f t="shared" si="88"/>
        <v/>
      </c>
      <c r="AC295" s="2" t="str" cm="1">
        <f t="array" ref="AC295">IFERROR(_xlfn.IFS(IF(AND(LEN(I295)=0,ISBLANK(I295)=FALSE),"",ISNUMBER(SEARCH(I295,H295))),"City/Postal Code/Country Found in Address",IF(AND(LEN(K295)=0,ISBLANK(K295)=FALSE),"",ISNUMBER(SEARCH(K295,H295))),"City/Postal Code/Country Found in Address",IF(AND(LEN(L295)=0,ISBLANK(L295)=FALSE),"",ISNUMBER(SEARCH(", "&amp;L295,H295))),"City/Postal Code/Country Found in Address",IF(AND(LEN(J295)=0,ISBLANK(J295)=FALSE),"",ISNUMBER(SEARCH(", "&amp;J295,H295))),"City/Postal Code/Country Found in Address",IF(AND(LEN(L295)=0,ISBLANK(L295)=FALSE),"",ISNUMBER(SEARCH(","&amp;L295,H295))),"City/Postal Code/Country Found in Address",IF(AND(LEN(J295)=0,ISBLANK(J295)=FALSE),"",ISNUMBER(SEARCH(","&amp;J295,H295))),"City/Postal Code/Country Found in Address"),"")</f>
        <v/>
      </c>
      <c r="AD295" s="2" t="str">
        <f t="shared" si="89"/>
        <v/>
      </c>
      <c r="AE295" s="2" t="str" cm="1">
        <f t="array" ref="AE295">IFERROR(IF(VLOOKUP(LEFT(M295,MIN(SEARCH({1,2,3,4,5,6,7,8,9,0},M295&amp;{1,2,3,4,5,6,7,8,9,0}))-1),Country_Codes!$N:$N,1,0)&gt;0,"PO Number may be incorrect",""),"")</f>
        <v/>
      </c>
      <c r="AF295" s="2" t="str">
        <f t="shared" si="90"/>
        <v/>
      </c>
      <c r="AG295" s="2" t="str">
        <f t="shared" si="91"/>
        <v/>
      </c>
      <c r="AH295" s="2" t="str">
        <f t="shared" si="92"/>
        <v/>
      </c>
      <c r="AI295" s="2" t="str" cm="1">
        <f t="array" ref="AI295">IF(G295="","",_xlfn.IFNA(_xlfn.IFS(L295=VLOOKUP(L295,Country_Codes!$M:$M,1,0)=TRUE,""),"Please check the country code"))</f>
        <v/>
      </c>
      <c r="AJ295" s="2" t="str">
        <f t="shared" si="93"/>
        <v/>
      </c>
      <c r="AK295" s="2"/>
      <c r="AM295" s="39">
        <f t="shared" si="94"/>
        <v>0</v>
      </c>
      <c r="AN295" s="39">
        <f t="shared" si="95"/>
        <v>0</v>
      </c>
      <c r="AO295" s="39">
        <f t="shared" si="96"/>
        <v>0</v>
      </c>
      <c r="AP295" s="39">
        <f t="shared" si="97"/>
        <v>0</v>
      </c>
      <c r="AQ295" s="39">
        <f t="shared" si="98"/>
        <v>0</v>
      </c>
      <c r="AV295" s="41">
        <v>45804</v>
      </c>
    </row>
    <row r="296" spans="1:48" ht="15.75" x14ac:dyDescent="0.25">
      <c r="A296" s="40">
        <v>45839</v>
      </c>
      <c r="B296" s="11" t="s">
        <v>1581</v>
      </c>
      <c r="C296" s="11" t="s">
        <v>3</v>
      </c>
      <c r="D296" s="11" t="s">
        <v>3192</v>
      </c>
      <c r="E296" s="11" t="s">
        <v>3193</v>
      </c>
      <c r="F296" s="11" t="s">
        <v>601</v>
      </c>
      <c r="G296" s="11" t="s">
        <v>599</v>
      </c>
      <c r="H296" s="11" t="s">
        <v>3194</v>
      </c>
      <c r="I296" s="11" t="s">
        <v>3195</v>
      </c>
      <c r="J296" s="11"/>
      <c r="K296" s="11" t="s">
        <v>3196</v>
      </c>
      <c r="L296" s="11" t="s">
        <v>46</v>
      </c>
      <c r="M296" s="11" t="s">
        <v>1307</v>
      </c>
      <c r="N296" s="11"/>
      <c r="O296" s="11" t="s">
        <v>604</v>
      </c>
      <c r="P296" s="11" t="s">
        <v>3197</v>
      </c>
      <c r="Q296" s="7"/>
      <c r="R296" s="2" t="str">
        <f t="shared" si="83"/>
        <v>Unique Record</v>
      </c>
      <c r="S296" s="2" t="str">
        <f t="shared" si="84"/>
        <v/>
      </c>
      <c r="T296" s="2" t="str">
        <f t="shared" si="85"/>
        <v/>
      </c>
      <c r="U296" s="2" t="str">
        <f t="shared" si="86"/>
        <v/>
      </c>
      <c r="V296" s="2" t="str">
        <f t="shared" si="87"/>
        <v/>
      </c>
      <c r="W296" s="2" t="str">
        <f t="shared" si="99"/>
        <v/>
      </c>
      <c r="X296" s="2" t="str" cm="1">
        <f t="array" ref="X296">IF((SUMPRODUCT(--ISNUMBER(SEARCH({"!","@","#","$","%","^","&amp;","~*","(",")","_","+","=","{","}","[","]","|","\",":",";","'","""","&lt;","&gt;",",",".","~?","/","~~","`"}, I296)))&gt;0)=TRUE,"Special Characters Found in City","")</f>
        <v/>
      </c>
      <c r="Y296" s="2" t="str" cm="1">
        <f t="array" ref="Y296">IF((SUMPRODUCT(--ISNUMBER(SEARCH({"!","@","#","$","%","^","~*","(",")","_","+","=","{","}","[","]","|","\",":",";","'","""","&lt;","&gt;","~?","/","~~","`"},F296)))&gt;0)=TRUE,"Special Characters Found in Account field","")</f>
        <v/>
      </c>
      <c r="Z296" s="2" t="str" cm="1">
        <f t="array" ref="Z296">IF(SUM(--ISNUMBER(SEARCH({1,2,3,4,5,6,7,8,9,0},MID(H296,(SEARCH(" E ",H296)-1),1))))+SUM(--ISNUMBER(SEARCH({1,2,3,4,5,6,7,8,9,0},MID(H296,(SEARCH(" E ",H296)+3),1))))=2,"",IF(SUM(--ISNUMBER(SEARCH({"Parte E","Apoquindo N"},H296)))&gt;0,"",IF(OR(RIGHT(H296,3)=" NE",RIGHT(H296,3)=" NW",RIGHT(H296,3)=" SW",RIGHT(H296,3)=" SE",RIGHT(H296,2)=" N",RIGHT(H296,2)=" E",RIGHT(H296,2)=" W",RIGHT(H296,2)=" S",LEFT(H296,3)="NE ",LEFT(H296,3)="NW ",LEFT(H296,3)="SW ",LEFT(H296,3)="SE ",LEFT(H296,2)="N ",LEFT(H296,2)="E ",LEFT(H296,2)="W ",LEFT(H296,2)="S "),"Directional Check",IF(SUM(--ISNUMBER(SEARCH({" N "," E "," W "," S "," NE "," NW "," SW "," SE ","N.E","N.W","S.W","S.E","E.","N.","S.","W."},H296)))&gt;0,"Directional Check",IF(SUM(--ISNUMBER(SEARCH({1,2,3,4,5,6,7,8,9,0},MID(H296,(SEARCH("nd ",H296)-1),1))))+SUM(--ISNUMBER(SEARCH({1,2,3,4,5,6,7,8,9,0},MID(H296,(SEARCH("rd ",H296)-1),1)))+SUM(--ISNUMBER(SEARCH({1,2,3,4,5,6,7,8,9,0},MID(H296,(SEARCH("st ",H296)-1),1))))+SUM(--ISNUMBER(SEARCH({1,2,3,4,5,6,7,8,9,0},MID(H296,(SEARCH("th ",H296)-1),1)))))&gt;0,"","")))))</f>
        <v/>
      </c>
      <c r="AA296" s="2" t="str">
        <f>IF(IF(L296="US",IFERROR(VLOOKUP(J296,Country_Codes!$B:$B,1,0)=J296,"US State Code Error"),IF(L296="CA",IFERROR(VLOOKUP(J296,Country_Codes!$E:$E,1,0)=J296,"Canada State Code Error"),IF(L296="BR",IFERROR(VLOOKUP(J296,Country_Codes!$H:$H,1,0)=J296,"Brazil State Code Error"),IF(L296="AU",IFERROR(VLOOKUP(J296,Country_Codes!$K:$K,1,0)=J296,"Australia State Code Error"),""))))=TRUE,"",IF(L296="US",IFERROR(VLOOKUP(J296,Country_Codes!$B:$B,1,0)=J296,"US State Code Error"),IF(L296="CA",IFERROR(VLOOKUP(J296,Country_Codes!$E:$E,1,0)=J296,"Canada State Code Error"),IF(L296="BR",IFERROR(VLOOKUP(J296,Country_Codes!$H:$H,1,0)=J296,"Brazil State Code Error"),IF(L296="AU",IFERROR(VLOOKUP(J296,Country_Codes!$K:$K,1,0)=J296,"Australia State Code Error"),"")))))</f>
        <v/>
      </c>
      <c r="AB296" s="2" t="str">
        <f t="shared" si="88"/>
        <v/>
      </c>
      <c r="AC296" s="2" t="str" cm="1">
        <f t="array" ref="AC296">IFERROR(_xlfn.IFS(IF(AND(LEN(I296)=0,ISBLANK(I296)=FALSE),"",ISNUMBER(SEARCH(I296,H296))),"City/Postal Code/Country Found in Address",IF(AND(LEN(K296)=0,ISBLANK(K296)=FALSE),"",ISNUMBER(SEARCH(K296,H296))),"City/Postal Code/Country Found in Address",IF(AND(LEN(L296)=0,ISBLANK(L296)=FALSE),"",ISNUMBER(SEARCH(", "&amp;L296,H296))),"City/Postal Code/Country Found in Address",IF(AND(LEN(J296)=0,ISBLANK(J296)=FALSE),"",ISNUMBER(SEARCH(", "&amp;J296,H296))),"City/Postal Code/Country Found in Address",IF(AND(LEN(L296)=0,ISBLANK(L296)=FALSE),"",ISNUMBER(SEARCH(","&amp;L296,H296))),"City/Postal Code/Country Found in Address",IF(AND(LEN(J296)=0,ISBLANK(J296)=FALSE),"",ISNUMBER(SEARCH(","&amp;J296,H296))),"City/Postal Code/Country Found in Address"),"")</f>
        <v/>
      </c>
      <c r="AD296" s="2" t="str">
        <f t="shared" si="89"/>
        <v/>
      </c>
      <c r="AE296" s="2" t="str" cm="1">
        <f t="array" ref="AE296">IFERROR(IF(VLOOKUP(LEFT(M296,MIN(SEARCH({1,2,3,4,5,6,7,8,9,0},M296&amp;{1,2,3,4,5,6,7,8,9,0}))-1),Country_Codes!$N:$N,1,0)&gt;0,"PO Number may be incorrect",""),"")</f>
        <v/>
      </c>
      <c r="AF296" s="2" t="str">
        <f t="shared" si="90"/>
        <v/>
      </c>
      <c r="AG296" s="2" t="str">
        <f t="shared" si="91"/>
        <v/>
      </c>
      <c r="AH296" s="2" t="str">
        <f t="shared" si="92"/>
        <v/>
      </c>
      <c r="AI296" s="2" t="str" cm="1">
        <f t="array" ref="AI296">IF(G296="","",_xlfn.IFNA(_xlfn.IFS(L296=VLOOKUP(L296,Country_Codes!$M:$M,1,0)=TRUE,""),"Please check the country code"))</f>
        <v/>
      </c>
      <c r="AJ296" s="2" t="str">
        <f t="shared" si="93"/>
        <v/>
      </c>
      <c r="AK296" s="2"/>
      <c r="AM296" s="39">
        <f t="shared" si="94"/>
        <v>0</v>
      </c>
      <c r="AN296" s="39">
        <f t="shared" si="95"/>
        <v>0</v>
      </c>
      <c r="AO296" s="39">
        <f t="shared" si="96"/>
        <v>0</v>
      </c>
      <c r="AP296" s="39">
        <f t="shared" si="97"/>
        <v>0</v>
      </c>
      <c r="AQ296" s="39">
        <f t="shared" si="98"/>
        <v>0</v>
      </c>
      <c r="AV296" s="41">
        <v>45805</v>
      </c>
    </row>
    <row r="297" spans="1:48" ht="15.75" x14ac:dyDescent="0.25">
      <c r="A297" s="40">
        <v>45956</v>
      </c>
      <c r="B297" s="11" t="s">
        <v>473</v>
      </c>
      <c r="C297" s="11" t="s">
        <v>3</v>
      </c>
      <c r="D297" s="11" t="s">
        <v>3198</v>
      </c>
      <c r="E297" s="11" t="s">
        <v>3199</v>
      </c>
      <c r="F297" s="11" t="s">
        <v>601</v>
      </c>
      <c r="G297" s="11" t="s">
        <v>494</v>
      </c>
      <c r="H297" s="11" t="s">
        <v>3200</v>
      </c>
      <c r="I297" s="11" t="s">
        <v>3201</v>
      </c>
      <c r="J297" s="11" t="s">
        <v>91</v>
      </c>
      <c r="K297" s="11" t="s">
        <v>3202</v>
      </c>
      <c r="L297" s="11" t="s">
        <v>33</v>
      </c>
      <c r="M297" s="11" t="s">
        <v>674</v>
      </c>
      <c r="N297" s="11"/>
      <c r="O297" s="11" t="s">
        <v>3203</v>
      </c>
      <c r="P297" s="11" t="s">
        <v>3204</v>
      </c>
      <c r="Q297" s="7"/>
      <c r="R297" s="2" t="str">
        <f t="shared" si="83"/>
        <v>Unique Record</v>
      </c>
      <c r="S297" s="2" t="str">
        <f t="shared" si="84"/>
        <v/>
      </c>
      <c r="T297" s="2" t="str">
        <f t="shared" si="85"/>
        <v/>
      </c>
      <c r="U297" s="2" t="str">
        <f t="shared" si="86"/>
        <v/>
      </c>
      <c r="V297" s="2" t="str">
        <f t="shared" si="87"/>
        <v/>
      </c>
      <c r="W297" s="2" t="str">
        <f t="shared" si="99"/>
        <v/>
      </c>
      <c r="X297" s="2" t="str" cm="1">
        <f t="array" ref="X297">IF((SUMPRODUCT(--ISNUMBER(SEARCH({"!","@","#","$","%","^","&amp;","~*","(",")","_","+","=","{","}","[","]","|","\",":",";","'","""","&lt;","&gt;",",",".","~?","/","~~","`"}, I297)))&gt;0)=TRUE,"Special Characters Found in City","")</f>
        <v/>
      </c>
      <c r="Y297" s="2" t="str" cm="1">
        <f t="array" ref="Y297">IF((SUMPRODUCT(--ISNUMBER(SEARCH({"!","@","#","$","%","^","~*","(",")","_","+","=","{","}","[","]","|","\",":",";","'","""","&lt;","&gt;","~?","/","~~","`"},F297)))&gt;0)=TRUE,"Special Characters Found in Account field","")</f>
        <v/>
      </c>
      <c r="Z297" s="2" t="str" cm="1">
        <f t="array" ref="Z297">IF(SUM(--ISNUMBER(SEARCH({1,2,3,4,5,6,7,8,9,0},MID(H297,(SEARCH(" E ",H297)-1),1))))+SUM(--ISNUMBER(SEARCH({1,2,3,4,5,6,7,8,9,0},MID(H297,(SEARCH(" E ",H297)+3),1))))=2,"",IF(SUM(--ISNUMBER(SEARCH({"Parte E","Apoquindo N"},H297)))&gt;0,"",IF(OR(RIGHT(H297,3)=" NE",RIGHT(H297,3)=" NW",RIGHT(H297,3)=" SW",RIGHT(H297,3)=" SE",RIGHT(H297,2)=" N",RIGHT(H297,2)=" E",RIGHT(H297,2)=" W",RIGHT(H297,2)=" S",LEFT(H297,3)="NE ",LEFT(H297,3)="NW ",LEFT(H297,3)="SW ",LEFT(H297,3)="SE ",LEFT(H297,2)="N ",LEFT(H297,2)="E ",LEFT(H297,2)="W ",LEFT(H297,2)="S "),"Directional Check",IF(SUM(--ISNUMBER(SEARCH({" N "," E "," W "," S "," NE "," NW "," SW "," SE ","N.E","N.W","S.W","S.E","E.","N.","S.","W."},H297)))&gt;0,"Directional Check",IF(SUM(--ISNUMBER(SEARCH({1,2,3,4,5,6,7,8,9,0},MID(H297,(SEARCH("nd ",H297)-1),1))))+SUM(--ISNUMBER(SEARCH({1,2,3,4,5,6,7,8,9,0},MID(H297,(SEARCH("rd ",H297)-1),1)))+SUM(--ISNUMBER(SEARCH({1,2,3,4,5,6,7,8,9,0},MID(H297,(SEARCH("st ",H297)-1),1))))+SUM(--ISNUMBER(SEARCH({1,2,3,4,5,6,7,8,9,0},MID(H297,(SEARCH("th ",H297)-1),1)))))&gt;0,"","")))))</f>
        <v/>
      </c>
      <c r="AA297" s="2" t="str">
        <f>IF(IF(L297="US",IFERROR(VLOOKUP(J297,Country_Codes!$B:$B,1,0)=J297,"US State Code Error"),IF(L297="CA",IFERROR(VLOOKUP(J297,Country_Codes!$E:$E,1,0)=J297,"Canada State Code Error"),IF(L297="BR",IFERROR(VLOOKUP(J297,Country_Codes!$H:$H,1,0)=J297,"Brazil State Code Error"),IF(L297="AU",IFERROR(VLOOKUP(J297,Country_Codes!$K:$K,1,0)=J297,"Australia State Code Error"),""))))=TRUE,"",IF(L297="US",IFERROR(VLOOKUP(J297,Country_Codes!$B:$B,1,0)=J297,"US State Code Error"),IF(L297="CA",IFERROR(VLOOKUP(J297,Country_Codes!$E:$E,1,0)=J297,"Canada State Code Error"),IF(L297="BR",IFERROR(VLOOKUP(J297,Country_Codes!$H:$H,1,0)=J297,"Brazil State Code Error"),IF(L297="AU",IFERROR(VLOOKUP(J297,Country_Codes!$K:$K,1,0)=J297,"Australia State Code Error"),"")))))</f>
        <v/>
      </c>
      <c r="AB297" s="2" t="str">
        <f t="shared" si="88"/>
        <v/>
      </c>
      <c r="AC297" s="2" t="str" cm="1">
        <f t="array" ref="AC297">IFERROR(_xlfn.IFS(IF(AND(LEN(I297)=0,ISBLANK(I297)=FALSE),"",ISNUMBER(SEARCH(I297,H297))),"City/Postal Code/Country Found in Address",IF(AND(LEN(K297)=0,ISBLANK(K297)=FALSE),"",ISNUMBER(SEARCH(K297,H297))),"City/Postal Code/Country Found in Address",IF(AND(LEN(L297)=0,ISBLANK(L297)=FALSE),"",ISNUMBER(SEARCH(", "&amp;L297,H297))),"City/Postal Code/Country Found in Address",IF(AND(LEN(J297)=0,ISBLANK(J297)=FALSE),"",ISNUMBER(SEARCH(", "&amp;J297,H297))),"City/Postal Code/Country Found in Address",IF(AND(LEN(L297)=0,ISBLANK(L297)=FALSE),"",ISNUMBER(SEARCH(","&amp;L297,H297))),"City/Postal Code/Country Found in Address",IF(AND(LEN(J297)=0,ISBLANK(J297)=FALSE),"",ISNUMBER(SEARCH(","&amp;J297,H297))),"City/Postal Code/Country Found in Address"),"")</f>
        <v/>
      </c>
      <c r="AD297" s="2" t="str">
        <f t="shared" si="89"/>
        <v/>
      </c>
      <c r="AE297" s="2" t="str" cm="1">
        <f t="array" ref="AE297">IFERROR(IF(VLOOKUP(LEFT(M297,MIN(SEARCH({1,2,3,4,5,6,7,8,9,0},M297&amp;{1,2,3,4,5,6,7,8,9,0}))-1),Country_Codes!$N:$N,1,0)&gt;0,"PO Number may be incorrect",""),"")</f>
        <v/>
      </c>
      <c r="AF297" s="2" t="str">
        <f t="shared" si="90"/>
        <v/>
      </c>
      <c r="AG297" s="2" t="str">
        <f t="shared" si="91"/>
        <v/>
      </c>
      <c r="AH297" s="2" t="str">
        <f t="shared" si="92"/>
        <v/>
      </c>
      <c r="AI297" s="2" t="str" cm="1">
        <f t="array" ref="AI297">IF(G297="","",_xlfn.IFNA(_xlfn.IFS(L297=VLOOKUP(L297,Country_Codes!$M:$M,1,0)=TRUE,""),"Please check the country code"))</f>
        <v/>
      </c>
      <c r="AJ297" s="2" t="str">
        <f t="shared" si="93"/>
        <v/>
      </c>
      <c r="AK297" s="2"/>
      <c r="AM297" s="39">
        <f t="shared" si="94"/>
        <v>0</v>
      </c>
      <c r="AN297" s="39">
        <f t="shared" si="95"/>
        <v>0</v>
      </c>
      <c r="AO297" s="39">
        <f t="shared" si="96"/>
        <v>0</v>
      </c>
      <c r="AP297" s="39">
        <f t="shared" si="97"/>
        <v>0</v>
      </c>
      <c r="AQ297" s="39">
        <f t="shared" si="98"/>
        <v>0</v>
      </c>
      <c r="AV297" s="41">
        <v>45806</v>
      </c>
    </row>
    <row r="298" spans="1:48" ht="15.75" x14ac:dyDescent="0.25">
      <c r="A298" s="40">
        <v>45654</v>
      </c>
      <c r="B298" s="11" t="s">
        <v>1581</v>
      </c>
      <c r="C298" s="11" t="s">
        <v>9</v>
      </c>
      <c r="D298" s="11" t="s">
        <v>1439</v>
      </c>
      <c r="E298" s="11" t="s">
        <v>3205</v>
      </c>
      <c r="F298" s="11" t="s">
        <v>531</v>
      </c>
      <c r="G298" s="11" t="s">
        <v>584</v>
      </c>
      <c r="H298" s="11" t="s">
        <v>3206</v>
      </c>
      <c r="I298" s="11" t="s">
        <v>3207</v>
      </c>
      <c r="J298" s="11" t="s">
        <v>135</v>
      </c>
      <c r="K298" s="11" t="s">
        <v>3208</v>
      </c>
      <c r="L298" s="11" t="s">
        <v>33</v>
      </c>
      <c r="M298" s="11" t="s">
        <v>912</v>
      </c>
      <c r="N298" s="11"/>
      <c r="O298" s="11" t="s">
        <v>3209</v>
      </c>
      <c r="P298" s="11" t="s">
        <v>3210</v>
      </c>
      <c r="Q298" s="7"/>
      <c r="R298" s="2" t="str">
        <f t="shared" si="83"/>
        <v>Unique Record</v>
      </c>
      <c r="S298" s="2" t="str">
        <f t="shared" si="84"/>
        <v/>
      </c>
      <c r="T298" s="2" t="str">
        <f t="shared" si="85"/>
        <v/>
      </c>
      <c r="U298" s="2" t="str">
        <f t="shared" si="86"/>
        <v/>
      </c>
      <c r="V298" s="2" t="str">
        <f t="shared" si="87"/>
        <v/>
      </c>
      <c r="W298" s="2" t="str">
        <f t="shared" si="99"/>
        <v/>
      </c>
      <c r="X298" s="2" t="str" cm="1">
        <f t="array" ref="X298">IF((SUMPRODUCT(--ISNUMBER(SEARCH({"!","@","#","$","%","^","&amp;","~*","(",")","_","+","=","{","}","[","]","|","\",":",";","'","""","&lt;","&gt;",",",".","~?","/","~~","`"}, I298)))&gt;0)=TRUE,"Special Characters Found in City","")</f>
        <v/>
      </c>
      <c r="Y298" s="2" t="str" cm="1">
        <f t="array" ref="Y298">IF((SUMPRODUCT(--ISNUMBER(SEARCH({"!","@","#","$","%","^","~*","(",")","_","+","=","{","}","[","]","|","\",":",";","'","""","&lt;","&gt;","~?","/","~~","`"},F298)))&gt;0)=TRUE,"Special Characters Found in Account field","")</f>
        <v/>
      </c>
      <c r="Z298" s="2" t="str" cm="1">
        <f t="array" ref="Z298">IF(SUM(--ISNUMBER(SEARCH({1,2,3,4,5,6,7,8,9,0},MID(H298,(SEARCH(" E ",H298)-1),1))))+SUM(--ISNUMBER(SEARCH({1,2,3,4,5,6,7,8,9,0},MID(H298,(SEARCH(" E ",H298)+3),1))))=2,"",IF(SUM(--ISNUMBER(SEARCH({"Parte E","Apoquindo N"},H298)))&gt;0,"",IF(OR(RIGHT(H298,3)=" NE",RIGHT(H298,3)=" NW",RIGHT(H298,3)=" SW",RIGHT(H298,3)=" SE",RIGHT(H298,2)=" N",RIGHT(H298,2)=" E",RIGHT(H298,2)=" W",RIGHT(H298,2)=" S",LEFT(H298,3)="NE ",LEFT(H298,3)="NW ",LEFT(H298,3)="SW ",LEFT(H298,3)="SE ",LEFT(H298,2)="N ",LEFT(H298,2)="E ",LEFT(H298,2)="W ",LEFT(H298,2)="S "),"Directional Check",IF(SUM(--ISNUMBER(SEARCH({" N "," E "," W "," S "," NE "," NW "," SW "," SE ","N.E","N.W","S.W","S.E","E.","N.","S.","W."},H298)))&gt;0,"Directional Check",IF(SUM(--ISNUMBER(SEARCH({1,2,3,4,5,6,7,8,9,0},MID(H298,(SEARCH("nd ",H298)-1),1))))+SUM(--ISNUMBER(SEARCH({1,2,3,4,5,6,7,8,9,0},MID(H298,(SEARCH("rd ",H298)-1),1)))+SUM(--ISNUMBER(SEARCH({1,2,3,4,5,6,7,8,9,0},MID(H298,(SEARCH("st ",H298)-1),1))))+SUM(--ISNUMBER(SEARCH({1,2,3,4,5,6,7,8,9,0},MID(H298,(SEARCH("th ",H298)-1),1)))))&gt;0,"","")))))</f>
        <v/>
      </c>
      <c r="AA298" s="2" t="str">
        <f>IF(IF(L298="US",IFERROR(VLOOKUP(J298,Country_Codes!$B:$B,1,0)=J298,"US State Code Error"),IF(L298="CA",IFERROR(VLOOKUP(J298,Country_Codes!$E:$E,1,0)=J298,"Canada State Code Error"),IF(L298="BR",IFERROR(VLOOKUP(J298,Country_Codes!$H:$H,1,0)=J298,"Brazil State Code Error"),IF(L298="AU",IFERROR(VLOOKUP(J298,Country_Codes!$K:$K,1,0)=J298,"Australia State Code Error"),""))))=TRUE,"",IF(L298="US",IFERROR(VLOOKUP(J298,Country_Codes!$B:$B,1,0)=J298,"US State Code Error"),IF(L298="CA",IFERROR(VLOOKUP(J298,Country_Codes!$E:$E,1,0)=J298,"Canada State Code Error"),IF(L298="BR",IFERROR(VLOOKUP(J298,Country_Codes!$H:$H,1,0)=J298,"Brazil State Code Error"),IF(L298="AU",IFERROR(VLOOKUP(J298,Country_Codes!$K:$K,1,0)=J298,"Australia State Code Error"),"")))))</f>
        <v/>
      </c>
      <c r="AB298" s="2" t="str">
        <f t="shared" si="88"/>
        <v/>
      </c>
      <c r="AC298" s="2" t="str" cm="1">
        <f t="array" ref="AC298">IFERROR(_xlfn.IFS(IF(AND(LEN(I298)=0,ISBLANK(I298)=FALSE),"",ISNUMBER(SEARCH(I298,H298))),"City/Postal Code/Country Found in Address",IF(AND(LEN(K298)=0,ISBLANK(K298)=FALSE),"",ISNUMBER(SEARCH(K298,H298))),"City/Postal Code/Country Found in Address",IF(AND(LEN(L298)=0,ISBLANK(L298)=FALSE),"",ISNUMBER(SEARCH(", "&amp;L298,H298))),"City/Postal Code/Country Found in Address",IF(AND(LEN(J298)=0,ISBLANK(J298)=FALSE),"",ISNUMBER(SEARCH(", "&amp;J298,H298))),"City/Postal Code/Country Found in Address",IF(AND(LEN(L298)=0,ISBLANK(L298)=FALSE),"",ISNUMBER(SEARCH(","&amp;L298,H298))),"City/Postal Code/Country Found in Address",IF(AND(LEN(J298)=0,ISBLANK(J298)=FALSE),"",ISNUMBER(SEARCH(","&amp;J298,H298))),"City/Postal Code/Country Found in Address"),"")</f>
        <v/>
      </c>
      <c r="AD298" s="2" t="str">
        <f t="shared" si="89"/>
        <v/>
      </c>
      <c r="AE298" s="2" t="str" cm="1">
        <f t="array" ref="AE298">IFERROR(IF(VLOOKUP(LEFT(M298,MIN(SEARCH({1,2,3,4,5,6,7,8,9,0},M298&amp;{1,2,3,4,5,6,7,8,9,0}))-1),Country_Codes!$N:$N,1,0)&gt;0,"PO Number may be incorrect",""),"")</f>
        <v/>
      </c>
      <c r="AF298" s="2" t="str">
        <f t="shared" si="90"/>
        <v/>
      </c>
      <c r="AG298" s="2" t="str">
        <f t="shared" si="91"/>
        <v/>
      </c>
      <c r="AH298" s="2" t="str">
        <f t="shared" si="92"/>
        <v/>
      </c>
      <c r="AI298" s="2" t="str" cm="1">
        <f t="array" ref="AI298">IF(G298="","",_xlfn.IFNA(_xlfn.IFS(L298=VLOOKUP(L298,Country_Codes!$M:$M,1,0)=TRUE,""),"Please check the country code"))</f>
        <v/>
      </c>
      <c r="AJ298" s="2" t="str">
        <f t="shared" si="93"/>
        <v/>
      </c>
      <c r="AK298" s="2"/>
      <c r="AM298" s="39">
        <f t="shared" si="94"/>
        <v>0</v>
      </c>
      <c r="AN298" s="39">
        <f t="shared" si="95"/>
        <v>0</v>
      </c>
      <c r="AO298" s="39">
        <f t="shared" si="96"/>
        <v>0</v>
      </c>
      <c r="AP298" s="39">
        <f t="shared" si="97"/>
        <v>0</v>
      </c>
      <c r="AQ298" s="39">
        <f t="shared" si="98"/>
        <v>0</v>
      </c>
      <c r="AV298" s="41">
        <v>45807</v>
      </c>
    </row>
    <row r="299" spans="1:48" ht="15.75" x14ac:dyDescent="0.25">
      <c r="A299" s="40">
        <v>45917</v>
      </c>
      <c r="B299" s="11" t="s">
        <v>473</v>
      </c>
      <c r="C299" s="11" t="s">
        <v>12</v>
      </c>
      <c r="D299" s="11" t="s">
        <v>3211</v>
      </c>
      <c r="E299" s="11" t="s">
        <v>3212</v>
      </c>
      <c r="F299" s="11" t="s">
        <v>579</v>
      </c>
      <c r="G299" s="11" t="s">
        <v>495</v>
      </c>
      <c r="H299" s="11" t="s">
        <v>3213</v>
      </c>
      <c r="I299" s="11" t="s">
        <v>3214</v>
      </c>
      <c r="J299" s="11" t="s">
        <v>44</v>
      </c>
      <c r="K299" s="11" t="s">
        <v>3215</v>
      </c>
      <c r="L299" s="11" t="s">
        <v>33</v>
      </c>
      <c r="M299" s="11" t="s">
        <v>787</v>
      </c>
      <c r="N299" s="11"/>
      <c r="O299" s="11" t="s">
        <v>3216</v>
      </c>
      <c r="P299" s="11" t="s">
        <v>3217</v>
      </c>
      <c r="Q299" s="7"/>
      <c r="R299" s="2" t="str">
        <f t="shared" si="83"/>
        <v>Unique Record</v>
      </c>
      <c r="S299" s="2" t="str">
        <f t="shared" si="84"/>
        <v/>
      </c>
      <c r="T299" s="2" t="str">
        <f t="shared" si="85"/>
        <v/>
      </c>
      <c r="U299" s="2" t="str">
        <f t="shared" si="86"/>
        <v/>
      </c>
      <c r="V299" s="2" t="str">
        <f t="shared" si="87"/>
        <v/>
      </c>
      <c r="W299" s="2" t="str">
        <f t="shared" si="99"/>
        <v/>
      </c>
      <c r="X299" s="2" t="str" cm="1">
        <f t="array" ref="X299">IF((SUMPRODUCT(--ISNUMBER(SEARCH({"!","@","#","$","%","^","&amp;","~*","(",")","_","+","=","{","}","[","]","|","\",":",";","'","""","&lt;","&gt;",",",".","~?","/","~~","`"}, I299)))&gt;0)=TRUE,"Special Characters Found in City","")</f>
        <v/>
      </c>
      <c r="Y299" s="2" t="str" cm="1">
        <f t="array" ref="Y299">IF((SUMPRODUCT(--ISNUMBER(SEARCH({"!","@","#","$","%","^","~*","(",")","_","+","=","{","}","[","]","|","\",":",";","'","""","&lt;","&gt;","~?","/","~~","`"},F299)))&gt;0)=TRUE,"Special Characters Found in Account field","")</f>
        <v/>
      </c>
      <c r="Z299" s="2" t="str" cm="1">
        <f t="array" ref="Z299">IF(SUM(--ISNUMBER(SEARCH({1,2,3,4,5,6,7,8,9,0},MID(H299,(SEARCH(" E ",H299)-1),1))))+SUM(--ISNUMBER(SEARCH({1,2,3,4,5,6,7,8,9,0},MID(H299,(SEARCH(" E ",H299)+3),1))))=2,"",IF(SUM(--ISNUMBER(SEARCH({"Parte E","Apoquindo N"},H299)))&gt;0,"",IF(OR(RIGHT(H299,3)=" NE",RIGHT(H299,3)=" NW",RIGHT(H299,3)=" SW",RIGHT(H299,3)=" SE",RIGHT(H299,2)=" N",RIGHT(H299,2)=" E",RIGHT(H299,2)=" W",RIGHT(H299,2)=" S",LEFT(H299,3)="NE ",LEFT(H299,3)="NW ",LEFT(H299,3)="SW ",LEFT(H299,3)="SE ",LEFT(H299,2)="N ",LEFT(H299,2)="E ",LEFT(H299,2)="W ",LEFT(H299,2)="S "),"Directional Check",IF(SUM(--ISNUMBER(SEARCH({" N "," E "," W "," S "," NE "," NW "," SW "," SE ","N.E","N.W","S.W","S.E","E.","N.","S.","W."},H299)))&gt;0,"Directional Check",IF(SUM(--ISNUMBER(SEARCH({1,2,3,4,5,6,7,8,9,0},MID(H299,(SEARCH("nd ",H299)-1),1))))+SUM(--ISNUMBER(SEARCH({1,2,3,4,5,6,7,8,9,0},MID(H299,(SEARCH("rd ",H299)-1),1)))+SUM(--ISNUMBER(SEARCH({1,2,3,4,5,6,7,8,9,0},MID(H299,(SEARCH("st ",H299)-1),1))))+SUM(--ISNUMBER(SEARCH({1,2,3,4,5,6,7,8,9,0},MID(H299,(SEARCH("th ",H299)-1),1)))))&gt;0,"","")))))</f>
        <v/>
      </c>
      <c r="AA299" s="2" t="str">
        <f>IF(IF(L299="US",IFERROR(VLOOKUP(J299,Country_Codes!$B:$B,1,0)=J299,"US State Code Error"),IF(L299="CA",IFERROR(VLOOKUP(J299,Country_Codes!$E:$E,1,0)=J299,"Canada State Code Error"),IF(L299="BR",IFERROR(VLOOKUP(J299,Country_Codes!$H:$H,1,0)=J299,"Brazil State Code Error"),IF(L299="AU",IFERROR(VLOOKUP(J299,Country_Codes!$K:$K,1,0)=J299,"Australia State Code Error"),""))))=TRUE,"",IF(L299="US",IFERROR(VLOOKUP(J299,Country_Codes!$B:$B,1,0)=J299,"US State Code Error"),IF(L299="CA",IFERROR(VLOOKUP(J299,Country_Codes!$E:$E,1,0)=J299,"Canada State Code Error"),IF(L299="BR",IFERROR(VLOOKUP(J299,Country_Codes!$H:$H,1,0)=J299,"Brazil State Code Error"),IF(L299="AU",IFERROR(VLOOKUP(J299,Country_Codes!$K:$K,1,0)=J299,"Australia State Code Error"),"")))))</f>
        <v/>
      </c>
      <c r="AB299" s="2" t="str">
        <f t="shared" si="88"/>
        <v/>
      </c>
      <c r="AC299" s="2" t="str" cm="1">
        <f t="array" ref="AC299">IFERROR(_xlfn.IFS(IF(AND(LEN(I299)=0,ISBLANK(I299)=FALSE),"",ISNUMBER(SEARCH(I299,H299))),"City/Postal Code/Country Found in Address",IF(AND(LEN(K299)=0,ISBLANK(K299)=FALSE),"",ISNUMBER(SEARCH(K299,H299))),"City/Postal Code/Country Found in Address",IF(AND(LEN(L299)=0,ISBLANK(L299)=FALSE),"",ISNUMBER(SEARCH(", "&amp;L299,H299))),"City/Postal Code/Country Found in Address",IF(AND(LEN(J299)=0,ISBLANK(J299)=FALSE),"",ISNUMBER(SEARCH(", "&amp;J299,H299))),"City/Postal Code/Country Found in Address",IF(AND(LEN(L299)=0,ISBLANK(L299)=FALSE),"",ISNUMBER(SEARCH(","&amp;L299,H299))),"City/Postal Code/Country Found in Address",IF(AND(LEN(J299)=0,ISBLANK(J299)=FALSE),"",ISNUMBER(SEARCH(","&amp;J299,H299))),"City/Postal Code/Country Found in Address"),"")</f>
        <v/>
      </c>
      <c r="AD299" s="2" t="str">
        <f t="shared" si="89"/>
        <v/>
      </c>
      <c r="AE299" s="2" t="str" cm="1">
        <f t="array" ref="AE299">IFERROR(IF(VLOOKUP(LEFT(M299,MIN(SEARCH({1,2,3,4,5,6,7,8,9,0},M299&amp;{1,2,3,4,5,6,7,8,9,0}))-1),Country_Codes!$N:$N,1,0)&gt;0,"PO Number may be incorrect",""),"")</f>
        <v/>
      </c>
      <c r="AF299" s="2" t="str">
        <f t="shared" si="90"/>
        <v/>
      </c>
      <c r="AG299" s="2" t="str">
        <f t="shared" si="91"/>
        <v/>
      </c>
      <c r="AH299" s="2" t="str">
        <f t="shared" si="92"/>
        <v/>
      </c>
      <c r="AI299" s="2" t="str" cm="1">
        <f t="array" ref="AI299">IF(G299="","",_xlfn.IFNA(_xlfn.IFS(L299=VLOOKUP(L299,Country_Codes!$M:$M,1,0)=TRUE,""),"Please check the country code"))</f>
        <v/>
      </c>
      <c r="AJ299" s="2" t="str">
        <f t="shared" si="93"/>
        <v/>
      </c>
      <c r="AK299" s="2"/>
      <c r="AM299" s="39">
        <f t="shared" si="94"/>
        <v>0</v>
      </c>
      <c r="AN299" s="39">
        <f t="shared" si="95"/>
        <v>0</v>
      </c>
      <c r="AO299" s="39">
        <f t="shared" si="96"/>
        <v>0</v>
      </c>
      <c r="AP299" s="39">
        <f t="shared" si="97"/>
        <v>0</v>
      </c>
      <c r="AQ299" s="39">
        <f t="shared" si="98"/>
        <v>0</v>
      </c>
      <c r="AV299" s="41">
        <v>45809</v>
      </c>
    </row>
    <row r="300" spans="1:48" ht="15.75" x14ac:dyDescent="0.25">
      <c r="A300" s="40">
        <v>46145</v>
      </c>
      <c r="B300" s="11" t="s">
        <v>474</v>
      </c>
      <c r="C300" s="11" t="s">
        <v>12</v>
      </c>
      <c r="D300" s="11" t="s">
        <v>3218</v>
      </c>
      <c r="E300" s="11" t="s">
        <v>1349</v>
      </c>
      <c r="F300" s="11" t="s">
        <v>531</v>
      </c>
      <c r="G300" s="11" t="s">
        <v>498</v>
      </c>
      <c r="H300" s="11" t="s">
        <v>3219</v>
      </c>
      <c r="I300" s="11" t="s">
        <v>3220</v>
      </c>
      <c r="J300" s="11" t="s">
        <v>147</v>
      </c>
      <c r="K300" s="11" t="s">
        <v>3221</v>
      </c>
      <c r="L300" s="11" t="s">
        <v>57</v>
      </c>
      <c r="M300" s="11" t="s">
        <v>1232</v>
      </c>
      <c r="N300" s="11"/>
      <c r="O300" s="11" t="s">
        <v>3222</v>
      </c>
      <c r="P300" s="11" t="s">
        <v>3223</v>
      </c>
      <c r="Q300" s="7"/>
      <c r="R300" s="2" t="str">
        <f t="shared" si="83"/>
        <v>Unique Record</v>
      </c>
      <c r="S300" s="2" t="str">
        <f t="shared" si="84"/>
        <v/>
      </c>
      <c r="T300" s="2" t="str">
        <f t="shared" si="85"/>
        <v/>
      </c>
      <c r="U300" s="2" t="str">
        <f t="shared" si="86"/>
        <v/>
      </c>
      <c r="V300" s="2" t="str">
        <f t="shared" si="87"/>
        <v/>
      </c>
      <c r="W300" s="2" t="str">
        <f t="shared" si="99"/>
        <v/>
      </c>
      <c r="X300" s="2" t="str" cm="1">
        <f t="array" ref="X300">IF((SUMPRODUCT(--ISNUMBER(SEARCH({"!","@","#","$","%","^","&amp;","~*","(",")","_","+","=","{","}","[","]","|","\",":",";","'","""","&lt;","&gt;",",",".","~?","/","~~","`"}, I300)))&gt;0)=TRUE,"Special Characters Found in City","")</f>
        <v/>
      </c>
      <c r="Y300" s="2" t="str" cm="1">
        <f t="array" ref="Y300">IF((SUMPRODUCT(--ISNUMBER(SEARCH({"!","@","#","$","%","^","~*","(",")","_","+","=","{","}","[","]","|","\",":",";","'","""","&lt;","&gt;","~?","/","~~","`"},F300)))&gt;0)=TRUE,"Special Characters Found in Account field","")</f>
        <v/>
      </c>
      <c r="Z300" s="2" t="str" cm="1">
        <f t="array" ref="Z300">IF(SUM(--ISNUMBER(SEARCH({1,2,3,4,5,6,7,8,9,0},MID(H300,(SEARCH(" E ",H300)-1),1))))+SUM(--ISNUMBER(SEARCH({1,2,3,4,5,6,7,8,9,0},MID(H300,(SEARCH(" E ",H300)+3),1))))=2,"",IF(SUM(--ISNUMBER(SEARCH({"Parte E","Apoquindo N"},H300)))&gt;0,"",IF(OR(RIGHT(H300,3)=" NE",RIGHT(H300,3)=" NW",RIGHT(H300,3)=" SW",RIGHT(H300,3)=" SE",RIGHT(H300,2)=" N",RIGHT(H300,2)=" E",RIGHT(H300,2)=" W",RIGHT(H300,2)=" S",LEFT(H300,3)="NE ",LEFT(H300,3)="NW ",LEFT(H300,3)="SW ",LEFT(H300,3)="SE ",LEFT(H300,2)="N ",LEFT(H300,2)="E ",LEFT(H300,2)="W ",LEFT(H300,2)="S "),"Directional Check",IF(SUM(--ISNUMBER(SEARCH({" N "," E "," W "," S "," NE "," NW "," SW "," SE ","N.E","N.W","S.W","S.E","E.","N.","S.","W."},H300)))&gt;0,"Directional Check",IF(SUM(--ISNUMBER(SEARCH({1,2,3,4,5,6,7,8,9,0},MID(H300,(SEARCH("nd ",H300)-1),1))))+SUM(--ISNUMBER(SEARCH({1,2,3,4,5,6,7,8,9,0},MID(H300,(SEARCH("rd ",H300)-1),1)))+SUM(--ISNUMBER(SEARCH({1,2,3,4,5,6,7,8,9,0},MID(H300,(SEARCH("st ",H300)-1),1))))+SUM(--ISNUMBER(SEARCH({1,2,3,4,5,6,7,8,9,0},MID(H300,(SEARCH("th ",H300)-1),1)))))&gt;0,"","")))))</f>
        <v/>
      </c>
      <c r="AA300" s="2" t="str">
        <f>IF(IF(L300="US",IFERROR(VLOOKUP(J300,Country_Codes!$B:$B,1,0)=J300,"US State Code Error"),IF(L300="CA",IFERROR(VLOOKUP(J300,Country_Codes!$E:$E,1,0)=J300,"Canada State Code Error"),IF(L300="BR",IFERROR(VLOOKUP(J300,Country_Codes!$H:$H,1,0)=J300,"Brazil State Code Error"),IF(L300="AU",IFERROR(VLOOKUP(J300,Country_Codes!$K:$K,1,0)=J300,"Australia State Code Error"),""))))=TRUE,"",IF(L300="US",IFERROR(VLOOKUP(J300,Country_Codes!$B:$B,1,0)=J300,"US State Code Error"),IF(L300="CA",IFERROR(VLOOKUP(J300,Country_Codes!$E:$E,1,0)=J300,"Canada State Code Error"),IF(L300="BR",IFERROR(VLOOKUP(J300,Country_Codes!$H:$H,1,0)=J300,"Brazil State Code Error"),IF(L300="AU",IFERROR(VLOOKUP(J300,Country_Codes!$K:$K,1,0)=J300,"Australia State Code Error"),"")))))</f>
        <v/>
      </c>
      <c r="AB300" s="2" t="str">
        <f t="shared" si="88"/>
        <v/>
      </c>
      <c r="AC300" s="2" t="str" cm="1">
        <f t="array" ref="AC300">IFERROR(_xlfn.IFS(IF(AND(LEN(I300)=0,ISBLANK(I300)=FALSE),"",ISNUMBER(SEARCH(I300,H300))),"City/Postal Code/Country Found in Address",IF(AND(LEN(K300)=0,ISBLANK(K300)=FALSE),"",ISNUMBER(SEARCH(K300,H300))),"City/Postal Code/Country Found in Address",IF(AND(LEN(L300)=0,ISBLANK(L300)=FALSE),"",ISNUMBER(SEARCH(", "&amp;L300,H300))),"City/Postal Code/Country Found in Address",IF(AND(LEN(J300)=0,ISBLANK(J300)=FALSE),"",ISNUMBER(SEARCH(", "&amp;J300,H300))),"City/Postal Code/Country Found in Address",IF(AND(LEN(L300)=0,ISBLANK(L300)=FALSE),"",ISNUMBER(SEARCH(","&amp;L300,H300))),"City/Postal Code/Country Found in Address",IF(AND(LEN(J300)=0,ISBLANK(J300)=FALSE),"",ISNUMBER(SEARCH(","&amp;J300,H300))),"City/Postal Code/Country Found in Address"),"")</f>
        <v/>
      </c>
      <c r="AD300" s="2" t="str">
        <f t="shared" si="89"/>
        <v/>
      </c>
      <c r="AE300" s="2" t="str" cm="1">
        <f t="array" ref="AE300">IFERROR(IF(VLOOKUP(LEFT(M300,MIN(SEARCH({1,2,3,4,5,6,7,8,9,0},M300&amp;{1,2,3,4,5,6,7,8,9,0}))-1),Country_Codes!$N:$N,1,0)&gt;0,"PO Number may be incorrect",""),"")</f>
        <v/>
      </c>
      <c r="AF300" s="2" t="str">
        <f t="shared" si="90"/>
        <v/>
      </c>
      <c r="AG300" s="2" t="str">
        <f t="shared" si="91"/>
        <v/>
      </c>
      <c r="AH300" s="2" t="str">
        <f t="shared" si="92"/>
        <v/>
      </c>
      <c r="AI300" s="2" t="str" cm="1">
        <f t="array" ref="AI300">IF(G300="","",_xlfn.IFNA(_xlfn.IFS(L300=VLOOKUP(L300,Country_Codes!$M:$M,1,0)=TRUE,""),"Please check the country code"))</f>
        <v/>
      </c>
      <c r="AJ300" s="2" t="str">
        <f t="shared" si="93"/>
        <v/>
      </c>
      <c r="AK300" s="2"/>
      <c r="AM300" s="39">
        <f t="shared" si="94"/>
        <v>0</v>
      </c>
      <c r="AN300" s="39">
        <f t="shared" si="95"/>
        <v>0</v>
      </c>
      <c r="AO300" s="39">
        <f t="shared" si="96"/>
        <v>0</v>
      </c>
      <c r="AP300" s="39">
        <f t="shared" si="97"/>
        <v>0</v>
      </c>
      <c r="AQ300" s="39">
        <f t="shared" si="98"/>
        <v>0</v>
      </c>
      <c r="AV300" s="41">
        <v>45810</v>
      </c>
    </row>
    <row r="301" spans="1:48" ht="15.75" x14ac:dyDescent="0.25">
      <c r="A301" s="40">
        <v>45806</v>
      </c>
      <c r="B301" s="11" t="s">
        <v>475</v>
      </c>
      <c r="C301" s="11" t="s">
        <v>11</v>
      </c>
      <c r="D301" s="11" t="s">
        <v>3224</v>
      </c>
      <c r="E301" s="11" t="s">
        <v>3225</v>
      </c>
      <c r="F301" s="11" t="s">
        <v>634</v>
      </c>
      <c r="G301" s="11" t="s">
        <v>497</v>
      </c>
      <c r="H301" s="11" t="s">
        <v>3226</v>
      </c>
      <c r="I301" s="11" t="s">
        <v>3227</v>
      </c>
      <c r="J301" s="11" t="s">
        <v>147</v>
      </c>
      <c r="K301" s="11" t="s">
        <v>3228</v>
      </c>
      <c r="L301" s="11" t="s">
        <v>57</v>
      </c>
      <c r="M301" s="11" t="s">
        <v>3229</v>
      </c>
      <c r="N301" s="11"/>
      <c r="O301" s="11" t="s">
        <v>3230</v>
      </c>
      <c r="P301" s="11" t="s">
        <v>3231</v>
      </c>
      <c r="Q301" s="7"/>
      <c r="R301" s="2" t="str">
        <f t="shared" si="83"/>
        <v>Unique Record</v>
      </c>
      <c r="S301" s="2" t="str">
        <f t="shared" si="84"/>
        <v/>
      </c>
      <c r="T301" s="2" t="str">
        <f t="shared" si="85"/>
        <v/>
      </c>
      <c r="U301" s="2" t="str">
        <f t="shared" si="86"/>
        <v/>
      </c>
      <c r="V301" s="2" t="str">
        <f t="shared" si="87"/>
        <v/>
      </c>
      <c r="W301" s="2" t="str">
        <f t="shared" si="99"/>
        <v/>
      </c>
      <c r="X301" s="2" t="str" cm="1">
        <f t="array" ref="X301">IF((SUMPRODUCT(--ISNUMBER(SEARCH({"!","@","#","$","%","^","&amp;","~*","(",")","_","+","=","{","}","[","]","|","\",":",";","'","""","&lt;","&gt;",",",".","~?","/","~~","`"}, I301)))&gt;0)=TRUE,"Special Characters Found in City","")</f>
        <v/>
      </c>
      <c r="Y301" s="2" t="str" cm="1">
        <f t="array" ref="Y301">IF((SUMPRODUCT(--ISNUMBER(SEARCH({"!","@","#","$","%","^","~*","(",")","_","+","=","{","}","[","]","|","\",":",";","'","""","&lt;","&gt;","~?","/","~~","`"},F301)))&gt;0)=TRUE,"Special Characters Found in Account field","")</f>
        <v/>
      </c>
      <c r="Z301" s="2" t="str" cm="1">
        <f t="array" ref="Z301">IF(SUM(--ISNUMBER(SEARCH({1,2,3,4,5,6,7,8,9,0},MID(H301,(SEARCH(" E ",H301)-1),1))))+SUM(--ISNUMBER(SEARCH({1,2,3,4,5,6,7,8,9,0},MID(H301,(SEARCH(" E ",H301)+3),1))))=2,"",IF(SUM(--ISNUMBER(SEARCH({"Parte E","Apoquindo N"},H301)))&gt;0,"",IF(OR(RIGHT(H301,3)=" NE",RIGHT(H301,3)=" NW",RIGHT(H301,3)=" SW",RIGHT(H301,3)=" SE",RIGHT(H301,2)=" N",RIGHT(H301,2)=" E",RIGHT(H301,2)=" W",RIGHT(H301,2)=" S",LEFT(H301,3)="NE ",LEFT(H301,3)="NW ",LEFT(H301,3)="SW ",LEFT(H301,3)="SE ",LEFT(H301,2)="N ",LEFT(H301,2)="E ",LEFT(H301,2)="W ",LEFT(H301,2)="S "),"Directional Check",IF(SUM(--ISNUMBER(SEARCH({" N "," E "," W "," S "," NE "," NW "," SW "," SE ","N.E","N.W","S.W","S.E","E.","N.","S.","W."},H301)))&gt;0,"Directional Check",IF(SUM(--ISNUMBER(SEARCH({1,2,3,4,5,6,7,8,9,0},MID(H301,(SEARCH("nd ",H301)-1),1))))+SUM(--ISNUMBER(SEARCH({1,2,3,4,5,6,7,8,9,0},MID(H301,(SEARCH("rd ",H301)-1),1)))+SUM(--ISNUMBER(SEARCH({1,2,3,4,5,6,7,8,9,0},MID(H301,(SEARCH("st ",H301)-1),1))))+SUM(--ISNUMBER(SEARCH({1,2,3,4,5,6,7,8,9,0},MID(H301,(SEARCH("th ",H301)-1),1)))))&gt;0,"","")))))</f>
        <v/>
      </c>
      <c r="AA301" s="2" t="str">
        <f>IF(IF(L301="US",IFERROR(VLOOKUP(J301,Country_Codes!$B:$B,1,0)=J301,"US State Code Error"),IF(L301="CA",IFERROR(VLOOKUP(J301,Country_Codes!$E:$E,1,0)=J301,"Canada State Code Error"),IF(L301="BR",IFERROR(VLOOKUP(J301,Country_Codes!$H:$H,1,0)=J301,"Brazil State Code Error"),IF(L301="AU",IFERROR(VLOOKUP(J301,Country_Codes!$K:$K,1,0)=J301,"Australia State Code Error"),""))))=TRUE,"",IF(L301="US",IFERROR(VLOOKUP(J301,Country_Codes!$B:$B,1,0)=J301,"US State Code Error"),IF(L301="CA",IFERROR(VLOOKUP(J301,Country_Codes!$E:$E,1,0)=J301,"Canada State Code Error"),IF(L301="BR",IFERROR(VLOOKUP(J301,Country_Codes!$H:$H,1,0)=J301,"Brazil State Code Error"),IF(L301="AU",IFERROR(VLOOKUP(J301,Country_Codes!$K:$K,1,0)=J301,"Australia State Code Error"),"")))))</f>
        <v/>
      </c>
      <c r="AB301" s="2" t="str">
        <f t="shared" si="88"/>
        <v/>
      </c>
      <c r="AC301" s="2" t="str" cm="1">
        <f t="array" ref="AC301">IFERROR(_xlfn.IFS(IF(AND(LEN(I301)=0,ISBLANK(I301)=FALSE),"",ISNUMBER(SEARCH(I301,H301))),"City/Postal Code/Country Found in Address",IF(AND(LEN(K301)=0,ISBLANK(K301)=FALSE),"",ISNUMBER(SEARCH(K301,H301))),"City/Postal Code/Country Found in Address",IF(AND(LEN(L301)=0,ISBLANK(L301)=FALSE),"",ISNUMBER(SEARCH(", "&amp;L301,H301))),"City/Postal Code/Country Found in Address",IF(AND(LEN(J301)=0,ISBLANK(J301)=FALSE),"",ISNUMBER(SEARCH(", "&amp;J301,H301))),"City/Postal Code/Country Found in Address",IF(AND(LEN(L301)=0,ISBLANK(L301)=FALSE),"",ISNUMBER(SEARCH(","&amp;L301,H301))),"City/Postal Code/Country Found in Address",IF(AND(LEN(J301)=0,ISBLANK(J301)=FALSE),"",ISNUMBER(SEARCH(","&amp;J301,H301))),"City/Postal Code/Country Found in Address"),"")</f>
        <v/>
      </c>
      <c r="AD301" s="2" t="str">
        <f t="shared" si="89"/>
        <v/>
      </c>
      <c r="AE301" s="2" t="str" cm="1">
        <f t="array" ref="AE301">IFERROR(IF(VLOOKUP(LEFT(M301,MIN(SEARCH({1,2,3,4,5,6,7,8,9,0},M301&amp;{1,2,3,4,5,6,7,8,9,0}))-1),Country_Codes!$N:$N,1,0)&gt;0,"PO Number may be incorrect",""),"")</f>
        <v/>
      </c>
      <c r="AF301" s="2" t="str">
        <f t="shared" si="90"/>
        <v/>
      </c>
      <c r="AG301" s="2" t="str">
        <f t="shared" si="91"/>
        <v/>
      </c>
      <c r="AH301" s="2" t="str">
        <f t="shared" si="92"/>
        <v/>
      </c>
      <c r="AI301" s="2" t="str" cm="1">
        <f t="array" ref="AI301">IF(G301="","",_xlfn.IFNA(_xlfn.IFS(L301=VLOOKUP(L301,Country_Codes!$M:$M,1,0)=TRUE,""),"Please check the country code"))</f>
        <v/>
      </c>
      <c r="AJ301" s="2" t="str">
        <f t="shared" si="93"/>
        <v/>
      </c>
      <c r="AK301" s="2"/>
      <c r="AM301" s="39">
        <f t="shared" si="94"/>
        <v>0</v>
      </c>
      <c r="AN301" s="39">
        <f t="shared" si="95"/>
        <v>0</v>
      </c>
      <c r="AO301" s="39">
        <f t="shared" si="96"/>
        <v>0</v>
      </c>
      <c r="AP301" s="39">
        <f t="shared" si="97"/>
        <v>0</v>
      </c>
      <c r="AQ301" s="39">
        <f t="shared" si="98"/>
        <v>0</v>
      </c>
      <c r="AV301" s="41">
        <v>45811</v>
      </c>
    </row>
    <row r="302" spans="1:48" ht="15.75" x14ac:dyDescent="0.25">
      <c r="A302" s="40">
        <v>45894</v>
      </c>
      <c r="B302" s="11" t="s">
        <v>474</v>
      </c>
      <c r="C302" s="11" t="s">
        <v>3</v>
      </c>
      <c r="D302" s="11" t="s">
        <v>3232</v>
      </c>
      <c r="E302" s="11" t="s">
        <v>946</v>
      </c>
      <c r="F302" s="11" t="s">
        <v>594</v>
      </c>
      <c r="G302" s="11" t="s">
        <v>498</v>
      </c>
      <c r="H302" s="11" t="s">
        <v>3233</v>
      </c>
      <c r="I302" s="11" t="s">
        <v>3234</v>
      </c>
      <c r="J302" s="11" t="s">
        <v>147</v>
      </c>
      <c r="K302" s="11" t="s">
        <v>3235</v>
      </c>
      <c r="L302" s="11" t="s">
        <v>57</v>
      </c>
      <c r="M302" s="11" t="s">
        <v>1396</v>
      </c>
      <c r="N302" s="11"/>
      <c r="O302" s="11" t="s">
        <v>3236</v>
      </c>
      <c r="P302" s="11" t="s">
        <v>3237</v>
      </c>
      <c r="Q302" s="7"/>
      <c r="R302" s="2" t="str">
        <f t="shared" si="83"/>
        <v>Unique Record</v>
      </c>
      <c r="S302" s="2" t="str">
        <f t="shared" si="84"/>
        <v/>
      </c>
      <c r="T302" s="2" t="str">
        <f t="shared" si="85"/>
        <v/>
      </c>
      <c r="U302" s="2" t="str">
        <f t="shared" si="86"/>
        <v/>
      </c>
      <c r="V302" s="2" t="str">
        <f t="shared" si="87"/>
        <v/>
      </c>
      <c r="W302" s="2" t="str">
        <f t="shared" si="99"/>
        <v/>
      </c>
      <c r="X302" s="2" t="str" cm="1">
        <f t="array" ref="X302">IF((SUMPRODUCT(--ISNUMBER(SEARCH({"!","@","#","$","%","^","&amp;","~*","(",")","_","+","=","{","}","[","]","|","\",":",";","'","""","&lt;","&gt;",",",".","~?","/","~~","`"}, I302)))&gt;0)=TRUE,"Special Characters Found in City","")</f>
        <v/>
      </c>
      <c r="Y302" s="2" t="str" cm="1">
        <f t="array" ref="Y302">IF((SUMPRODUCT(--ISNUMBER(SEARCH({"!","@","#","$","%","^","~*","(",")","_","+","=","{","}","[","]","|","\",":",";","'","""","&lt;","&gt;","~?","/","~~","`"},F302)))&gt;0)=TRUE,"Special Characters Found in Account field","")</f>
        <v/>
      </c>
      <c r="Z302" s="2" t="str" cm="1">
        <f t="array" ref="Z302">IF(SUM(--ISNUMBER(SEARCH({1,2,3,4,5,6,7,8,9,0},MID(H302,(SEARCH(" E ",H302)-1),1))))+SUM(--ISNUMBER(SEARCH({1,2,3,4,5,6,7,8,9,0},MID(H302,(SEARCH(" E ",H302)+3),1))))=2,"",IF(SUM(--ISNUMBER(SEARCH({"Parte E","Apoquindo N"},H302)))&gt;0,"",IF(OR(RIGHT(H302,3)=" NE",RIGHT(H302,3)=" NW",RIGHT(H302,3)=" SW",RIGHT(H302,3)=" SE",RIGHT(H302,2)=" N",RIGHT(H302,2)=" E",RIGHT(H302,2)=" W",RIGHT(H302,2)=" S",LEFT(H302,3)="NE ",LEFT(H302,3)="NW ",LEFT(H302,3)="SW ",LEFT(H302,3)="SE ",LEFT(H302,2)="N ",LEFT(H302,2)="E ",LEFT(H302,2)="W ",LEFT(H302,2)="S "),"Directional Check",IF(SUM(--ISNUMBER(SEARCH({" N "," E "," W "," S "," NE "," NW "," SW "," SE ","N.E","N.W","S.W","S.E","E.","N.","S.","W."},H302)))&gt;0,"Directional Check",IF(SUM(--ISNUMBER(SEARCH({1,2,3,4,5,6,7,8,9,0},MID(H302,(SEARCH("nd ",H302)-1),1))))+SUM(--ISNUMBER(SEARCH({1,2,3,4,5,6,7,8,9,0},MID(H302,(SEARCH("rd ",H302)-1),1)))+SUM(--ISNUMBER(SEARCH({1,2,3,4,5,6,7,8,9,0},MID(H302,(SEARCH("st ",H302)-1),1))))+SUM(--ISNUMBER(SEARCH({1,2,3,4,5,6,7,8,9,0},MID(H302,(SEARCH("th ",H302)-1),1)))))&gt;0,"","")))))</f>
        <v/>
      </c>
      <c r="AA302" s="2" t="str">
        <f>IF(IF(L302="US",IFERROR(VLOOKUP(J302,Country_Codes!$B:$B,1,0)=J302,"US State Code Error"),IF(L302="CA",IFERROR(VLOOKUP(J302,Country_Codes!$E:$E,1,0)=J302,"Canada State Code Error"),IF(L302="BR",IFERROR(VLOOKUP(J302,Country_Codes!$H:$H,1,0)=J302,"Brazil State Code Error"),IF(L302="AU",IFERROR(VLOOKUP(J302,Country_Codes!$K:$K,1,0)=J302,"Australia State Code Error"),""))))=TRUE,"",IF(L302="US",IFERROR(VLOOKUP(J302,Country_Codes!$B:$B,1,0)=J302,"US State Code Error"),IF(L302="CA",IFERROR(VLOOKUP(J302,Country_Codes!$E:$E,1,0)=J302,"Canada State Code Error"),IF(L302="BR",IFERROR(VLOOKUP(J302,Country_Codes!$H:$H,1,0)=J302,"Brazil State Code Error"),IF(L302="AU",IFERROR(VLOOKUP(J302,Country_Codes!$K:$K,1,0)=J302,"Australia State Code Error"),"")))))</f>
        <v/>
      </c>
      <c r="AB302" s="2" t="str">
        <f t="shared" si="88"/>
        <v/>
      </c>
      <c r="AC302" s="2" t="str" cm="1">
        <f t="array" ref="AC302">IFERROR(_xlfn.IFS(IF(AND(LEN(I302)=0,ISBLANK(I302)=FALSE),"",ISNUMBER(SEARCH(I302,H302))),"City/Postal Code/Country Found in Address",IF(AND(LEN(K302)=0,ISBLANK(K302)=FALSE),"",ISNUMBER(SEARCH(K302,H302))),"City/Postal Code/Country Found in Address",IF(AND(LEN(L302)=0,ISBLANK(L302)=FALSE),"",ISNUMBER(SEARCH(", "&amp;L302,H302))),"City/Postal Code/Country Found in Address",IF(AND(LEN(J302)=0,ISBLANK(J302)=FALSE),"",ISNUMBER(SEARCH(", "&amp;J302,H302))),"City/Postal Code/Country Found in Address",IF(AND(LEN(L302)=0,ISBLANK(L302)=FALSE),"",ISNUMBER(SEARCH(","&amp;L302,H302))),"City/Postal Code/Country Found in Address",IF(AND(LEN(J302)=0,ISBLANK(J302)=FALSE),"",ISNUMBER(SEARCH(","&amp;J302,H302))),"City/Postal Code/Country Found in Address"),"")</f>
        <v/>
      </c>
      <c r="AD302" s="2" t="str">
        <f t="shared" si="89"/>
        <v/>
      </c>
      <c r="AE302" s="2" t="str" cm="1">
        <f t="array" ref="AE302">IFERROR(IF(VLOOKUP(LEFT(M302,MIN(SEARCH({1,2,3,4,5,6,7,8,9,0},M302&amp;{1,2,3,4,5,6,7,8,9,0}))-1),Country_Codes!$N:$N,1,0)&gt;0,"PO Number may be incorrect",""),"")</f>
        <v/>
      </c>
      <c r="AF302" s="2" t="str">
        <f t="shared" si="90"/>
        <v/>
      </c>
      <c r="AG302" s="2" t="str">
        <f t="shared" si="91"/>
        <v/>
      </c>
      <c r="AH302" s="2" t="str">
        <f t="shared" si="92"/>
        <v/>
      </c>
      <c r="AI302" s="2" t="str" cm="1">
        <f t="array" ref="AI302">IF(G302="","",_xlfn.IFNA(_xlfn.IFS(L302=VLOOKUP(L302,Country_Codes!$M:$M,1,0)=TRUE,""),"Please check the country code"))</f>
        <v/>
      </c>
      <c r="AJ302" s="2" t="str">
        <f t="shared" si="93"/>
        <v/>
      </c>
      <c r="AK302" s="2"/>
      <c r="AM302" s="39">
        <f t="shared" si="94"/>
        <v>0</v>
      </c>
      <c r="AN302" s="39">
        <f t="shared" si="95"/>
        <v>0</v>
      </c>
      <c r="AO302" s="39">
        <f t="shared" si="96"/>
        <v>0</v>
      </c>
      <c r="AP302" s="39">
        <f t="shared" si="97"/>
        <v>0</v>
      </c>
      <c r="AQ302" s="39">
        <f t="shared" si="98"/>
        <v>0</v>
      </c>
      <c r="AV302" s="41">
        <v>45812</v>
      </c>
    </row>
    <row r="303" spans="1:48" ht="15.75" x14ac:dyDescent="0.25">
      <c r="A303" s="40">
        <v>45582</v>
      </c>
      <c r="B303" s="11" t="s">
        <v>474</v>
      </c>
      <c r="C303" s="11" t="s">
        <v>9</v>
      </c>
      <c r="D303" s="11" t="s">
        <v>3238</v>
      </c>
      <c r="E303" s="11" t="s">
        <v>3239</v>
      </c>
      <c r="F303" s="11" t="s">
        <v>574</v>
      </c>
      <c r="G303" s="11" t="s">
        <v>498</v>
      </c>
      <c r="H303" s="11" t="s">
        <v>3240</v>
      </c>
      <c r="I303" s="11" t="s">
        <v>3241</v>
      </c>
      <c r="J303" s="11" t="s">
        <v>147</v>
      </c>
      <c r="K303" s="11" t="s">
        <v>3242</v>
      </c>
      <c r="L303" s="11" t="s">
        <v>57</v>
      </c>
      <c r="M303" s="11" t="s">
        <v>605</v>
      </c>
      <c r="N303" s="11"/>
      <c r="O303" s="11" t="s">
        <v>3243</v>
      </c>
      <c r="P303" s="11" t="s">
        <v>3244</v>
      </c>
      <c r="Q303" s="7"/>
      <c r="R303" s="2" t="str">
        <f t="shared" ref="R303:R366" si="100">IF(G303=G302,"","Unique Record")</f>
        <v/>
      </c>
      <c r="S303" s="2" t="str">
        <f t="shared" ref="S303:S366" si="101">IF(F303="","",IF(EXACT(F303,(UPPER(F303))),"Account Upper Case",""))</f>
        <v/>
      </c>
      <c r="T303" s="2" t="str">
        <f t="shared" ref="T303:T366" si="102">IF(F303="","",IF(EXACT(F303,(LOWER(F303))),"Account Lower Case",""))</f>
        <v/>
      </c>
      <c r="U303" s="2" t="str">
        <f t="shared" ref="U303:U366" si="103">IF(EXACT(H303,PROPER(H303)),"","Billing Street - casing")</f>
        <v/>
      </c>
      <c r="V303" s="2" t="str">
        <f t="shared" ref="V303:V366" si="104">IF(EXACT(I303,PROPER(I303)),"","City - casing")</f>
        <v/>
      </c>
      <c r="W303" s="2" t="str">
        <f t="shared" si="99"/>
        <v/>
      </c>
      <c r="X303" s="2" t="str" cm="1">
        <f t="array" ref="X303">IF((SUMPRODUCT(--ISNUMBER(SEARCH({"!","@","#","$","%","^","&amp;","~*","(",")","_","+","=","{","}","[","]","|","\",":",";","'","""","&lt;","&gt;",",",".","~?","/","~~","`"}, I303)))&gt;0)=TRUE,"Special Characters Found in City","")</f>
        <v/>
      </c>
      <c r="Y303" s="2" t="str" cm="1">
        <f t="array" ref="Y303">IF((SUMPRODUCT(--ISNUMBER(SEARCH({"!","@","#","$","%","^","~*","(",")","_","+","=","{","}","[","]","|","\",":",";","'","""","&lt;","&gt;","~?","/","~~","`"},F303)))&gt;0)=TRUE,"Special Characters Found in Account field","")</f>
        <v/>
      </c>
      <c r="Z303" s="2" t="str" cm="1">
        <f t="array" ref="Z303">IF(SUM(--ISNUMBER(SEARCH({1,2,3,4,5,6,7,8,9,0},MID(H303,(SEARCH(" E ",H303)-1),1))))+SUM(--ISNUMBER(SEARCH({1,2,3,4,5,6,7,8,9,0},MID(H303,(SEARCH(" E ",H303)+3),1))))=2,"",IF(SUM(--ISNUMBER(SEARCH({"Parte E","Apoquindo N"},H303)))&gt;0,"",IF(OR(RIGHT(H303,3)=" NE",RIGHT(H303,3)=" NW",RIGHT(H303,3)=" SW",RIGHT(H303,3)=" SE",RIGHT(H303,2)=" N",RIGHT(H303,2)=" E",RIGHT(H303,2)=" W",RIGHT(H303,2)=" S",LEFT(H303,3)="NE ",LEFT(H303,3)="NW ",LEFT(H303,3)="SW ",LEFT(H303,3)="SE ",LEFT(H303,2)="N ",LEFT(H303,2)="E ",LEFT(H303,2)="W ",LEFT(H303,2)="S "),"Directional Check",IF(SUM(--ISNUMBER(SEARCH({" N "," E "," W "," S "," NE "," NW "," SW "," SE ","N.E","N.W","S.W","S.E","E.","N.","S.","W."},H303)))&gt;0,"Directional Check",IF(SUM(--ISNUMBER(SEARCH({1,2,3,4,5,6,7,8,9,0},MID(H303,(SEARCH("nd ",H303)-1),1))))+SUM(--ISNUMBER(SEARCH({1,2,3,4,5,6,7,8,9,0},MID(H303,(SEARCH("rd ",H303)-1),1)))+SUM(--ISNUMBER(SEARCH({1,2,3,4,5,6,7,8,9,0},MID(H303,(SEARCH("st ",H303)-1),1))))+SUM(--ISNUMBER(SEARCH({1,2,3,4,5,6,7,8,9,0},MID(H303,(SEARCH("th ",H303)-1),1)))))&gt;0,"","")))))</f>
        <v/>
      </c>
      <c r="AA303" s="2" t="str">
        <f>IF(IF(L303="US",IFERROR(VLOOKUP(J303,Country_Codes!$B:$B,1,0)=J303,"US State Code Error"),IF(L303="CA",IFERROR(VLOOKUP(J303,Country_Codes!$E:$E,1,0)=J303,"Canada State Code Error"),IF(L303="BR",IFERROR(VLOOKUP(J303,Country_Codes!$H:$H,1,0)=J303,"Brazil State Code Error"),IF(L303="AU",IFERROR(VLOOKUP(J303,Country_Codes!$K:$K,1,0)=J303,"Australia State Code Error"),""))))=TRUE,"",IF(L303="US",IFERROR(VLOOKUP(J303,Country_Codes!$B:$B,1,0)=J303,"US State Code Error"),IF(L303="CA",IFERROR(VLOOKUP(J303,Country_Codes!$E:$E,1,0)=J303,"Canada State Code Error"),IF(L303="BR",IFERROR(VLOOKUP(J303,Country_Codes!$H:$H,1,0)=J303,"Brazil State Code Error"),IF(L303="AU",IFERROR(VLOOKUP(J303,Country_Codes!$K:$K,1,0)=J303,"Australia State Code Error"),"")))))</f>
        <v/>
      </c>
      <c r="AB303" s="2" t="str">
        <f t="shared" ref="AB303:AB366" si="105">IF(OR(L303="US",L303="CA",L303="BR",L303="AU"),IF((EXACT(UPPER(J303),J303)),"","Country Code Casing"),IF(EXACT(J303,PROPER(J303)),"","Billing State casing"))</f>
        <v/>
      </c>
      <c r="AC303" s="2" t="str" cm="1">
        <f t="array" ref="AC303">IFERROR(_xlfn.IFS(IF(AND(LEN(I303)=0,ISBLANK(I303)=FALSE),"",ISNUMBER(SEARCH(I303,H303))),"City/Postal Code/Country Found in Address",IF(AND(LEN(K303)=0,ISBLANK(K303)=FALSE),"",ISNUMBER(SEARCH(K303,H303))),"City/Postal Code/Country Found in Address",IF(AND(LEN(L303)=0,ISBLANK(L303)=FALSE),"",ISNUMBER(SEARCH(", "&amp;L303,H303))),"City/Postal Code/Country Found in Address",IF(AND(LEN(J303)=0,ISBLANK(J303)=FALSE),"",ISNUMBER(SEARCH(", "&amp;J303,H303))),"City/Postal Code/Country Found in Address",IF(AND(LEN(L303)=0,ISBLANK(L303)=FALSE),"",ISNUMBER(SEARCH(","&amp;L303,H303))),"City/Postal Code/Country Found in Address",IF(AND(LEN(J303)=0,ISBLANK(J303)=FALSE),"",ISNUMBER(SEARCH(","&amp;J303,H303))),"City/Postal Code/Country Found in Address"),"")</f>
        <v/>
      </c>
      <c r="AD303" s="2" t="str">
        <f t="shared" ref="AD303:AD366" si="106">IF(ISNUMBER(SEARCH("PO",N303)),"PO# Entered in Tax ID Field","")</f>
        <v/>
      </c>
      <c r="AE303" s="2" t="str" cm="1">
        <f t="array" ref="AE303">IFERROR(IF(VLOOKUP(LEFT(M303,MIN(SEARCH({1,2,3,4,5,6,7,8,9,0},M303&amp;{1,2,3,4,5,6,7,8,9,0}))-1),Country_Codes!$N:$N,1,0)&gt;0,"PO Number may be incorrect",""),"")</f>
        <v/>
      </c>
      <c r="AF303" s="2" t="str">
        <f t="shared" ref="AF303:AF366" si="107">IF(N303="","",IF(EXACT(L303,LEFT(N303,2)),IF(EXACT(MID(N303,3,1)," "),"Check the Space inbetween County code &amp; VAT",""),"Check the VAT Country Code Format"))</f>
        <v/>
      </c>
      <c r="AG303" s="2" t="str">
        <f t="shared" ref="AG303:AG366" si="108">IF((ISNUMBER(SEARCH("@",P303)))&gt;0,"",IF(IF(--(ISNUMBER(SEARCH("'",P303)))&gt;0,OR(EXACT(PROPER(P303),P303),EXACT((PROPER(LEFT(P303,FIND("'",P303)-2))&amp;LOWER(MID(P303,FIND("'",P303)-1,1))&amp;PROPER(MID(P303,FIND("'",P303)+0,LEN(P303)-FIND("'",P303)+1))),P303)),"Please check Billing Contact Casing")=TRUE,"","Please check Billing Contact casing"))</f>
        <v/>
      </c>
      <c r="AH303" s="2" t="str">
        <f t="shared" ref="AH303:AH366" si="109">IF(OR(L303="AS",L303="FM",L303="GU",L303="MH",L303="MP",L303="PW",L303="PR",L303="VI",L303="UM"),"US Territories Check","")</f>
        <v/>
      </c>
      <c r="AI303" s="2" t="str" cm="1">
        <f t="array" ref="AI303">IF(G303="","",_xlfn.IFNA(_xlfn.IFS(L303=VLOOKUP(L303,Country_Codes!$M:$M,1,0)=TRUE,""),"Please check the country code"))</f>
        <v/>
      </c>
      <c r="AJ303" s="2" t="str">
        <f t="shared" ref="AJ303:AJ366" si="110">IF(S303="","",S303&amp;"; ")&amp;IF(T303="","",T303&amp;"; ")&amp;IF(U303="","",U303&amp;"; ")&amp;IF(V303="","",V303&amp;"; ")&amp;IF(AF303="","",AF303&amp;"; ")&amp;IF(AG303="","",AG303&amp;"; ")&amp;IF(AH303="","",AH303&amp;"; ")&amp;IF(Z303="","",Z303&amp;"; ")&amp;IF(AA303="","",AA303&amp;"; ")&amp;IF(AB303="","",AB303&amp;"; ")&amp;IF(AC303="","",AC303&amp;"; ")&amp;IF(AD303="","",AD303&amp;"; ")&amp;IF(AE303="","",AE303&amp;"; ")&amp;IF(AI303="","",AI303&amp;"; ")&amp;IF(W303="","",W303&amp;"; ")&amp;IF(X303="","",X303&amp;"; ")&amp;IF(Y303="","",Y303&amp;"; ")</f>
        <v/>
      </c>
      <c r="AK303" s="2"/>
      <c r="AM303" s="39">
        <f t="shared" si="94"/>
        <v>0</v>
      </c>
      <c r="AN303" s="39">
        <f t="shared" si="95"/>
        <v>0</v>
      </c>
      <c r="AO303" s="39">
        <f t="shared" si="96"/>
        <v>0</v>
      </c>
      <c r="AP303" s="39">
        <f t="shared" si="97"/>
        <v>0</v>
      </c>
      <c r="AQ303" s="39">
        <f t="shared" si="98"/>
        <v>0</v>
      </c>
      <c r="AV303" s="41">
        <v>45813</v>
      </c>
    </row>
    <row r="304" spans="1:48" ht="15.75" x14ac:dyDescent="0.25">
      <c r="A304" s="40">
        <v>45616</v>
      </c>
      <c r="B304" s="11" t="s">
        <v>474</v>
      </c>
      <c r="C304" s="11" t="s">
        <v>12</v>
      </c>
      <c r="D304" s="11" t="s">
        <v>3245</v>
      </c>
      <c r="E304" s="11" t="s">
        <v>3246</v>
      </c>
      <c r="F304" s="11" t="s">
        <v>531</v>
      </c>
      <c r="G304" s="11" t="s">
        <v>497</v>
      </c>
      <c r="H304" s="11" t="s">
        <v>3247</v>
      </c>
      <c r="I304" s="11" t="s">
        <v>3248</v>
      </c>
      <c r="J304" s="11" t="s">
        <v>147</v>
      </c>
      <c r="K304" s="11" t="s">
        <v>3249</v>
      </c>
      <c r="L304" s="11" t="s">
        <v>57</v>
      </c>
      <c r="M304" s="11" t="s">
        <v>667</v>
      </c>
      <c r="N304" s="11"/>
      <c r="O304" s="11" t="s">
        <v>3250</v>
      </c>
      <c r="P304" s="11" t="s">
        <v>3251</v>
      </c>
      <c r="Q304" s="7"/>
      <c r="R304" s="2" t="str">
        <f t="shared" si="100"/>
        <v>Unique Record</v>
      </c>
      <c r="S304" s="2" t="str">
        <f t="shared" si="101"/>
        <v/>
      </c>
      <c r="T304" s="2" t="str">
        <f t="shared" si="102"/>
        <v/>
      </c>
      <c r="U304" s="2" t="str">
        <f t="shared" si="103"/>
        <v/>
      </c>
      <c r="V304" s="2" t="str">
        <f t="shared" si="104"/>
        <v/>
      </c>
      <c r="W304" s="2" t="str">
        <f t="shared" si="99"/>
        <v/>
      </c>
      <c r="X304" s="2" t="str" cm="1">
        <f t="array" ref="X304">IF((SUMPRODUCT(--ISNUMBER(SEARCH({"!","@","#","$","%","^","&amp;","~*","(",")","_","+","=","{","}","[","]","|","\",":",";","'","""","&lt;","&gt;",",",".","~?","/","~~","`"}, I304)))&gt;0)=TRUE,"Special Characters Found in City","")</f>
        <v/>
      </c>
      <c r="Y304" s="2" t="str" cm="1">
        <f t="array" ref="Y304">IF((SUMPRODUCT(--ISNUMBER(SEARCH({"!","@","#","$","%","^","~*","(",")","_","+","=","{","}","[","]","|","\",":",";","'","""","&lt;","&gt;","~?","/","~~","`"},F304)))&gt;0)=TRUE,"Special Characters Found in Account field","")</f>
        <v/>
      </c>
      <c r="Z304" s="2" t="str" cm="1">
        <f t="array" ref="Z304">IF(SUM(--ISNUMBER(SEARCH({1,2,3,4,5,6,7,8,9,0},MID(H304,(SEARCH(" E ",H304)-1),1))))+SUM(--ISNUMBER(SEARCH({1,2,3,4,5,6,7,8,9,0},MID(H304,(SEARCH(" E ",H304)+3),1))))=2,"",IF(SUM(--ISNUMBER(SEARCH({"Parte E","Apoquindo N"},H304)))&gt;0,"",IF(OR(RIGHT(H304,3)=" NE",RIGHT(H304,3)=" NW",RIGHT(H304,3)=" SW",RIGHT(H304,3)=" SE",RIGHT(H304,2)=" N",RIGHT(H304,2)=" E",RIGHT(H304,2)=" W",RIGHT(H304,2)=" S",LEFT(H304,3)="NE ",LEFT(H304,3)="NW ",LEFT(H304,3)="SW ",LEFT(H304,3)="SE ",LEFT(H304,2)="N ",LEFT(H304,2)="E ",LEFT(H304,2)="W ",LEFT(H304,2)="S "),"Directional Check",IF(SUM(--ISNUMBER(SEARCH({" N "," E "," W "," S "," NE "," NW "," SW "," SE ","N.E","N.W","S.W","S.E","E.","N.","S.","W."},H304)))&gt;0,"Directional Check",IF(SUM(--ISNUMBER(SEARCH({1,2,3,4,5,6,7,8,9,0},MID(H304,(SEARCH("nd ",H304)-1),1))))+SUM(--ISNUMBER(SEARCH({1,2,3,4,5,6,7,8,9,0},MID(H304,(SEARCH("rd ",H304)-1),1)))+SUM(--ISNUMBER(SEARCH({1,2,3,4,5,6,7,8,9,0},MID(H304,(SEARCH("st ",H304)-1),1))))+SUM(--ISNUMBER(SEARCH({1,2,3,4,5,6,7,8,9,0},MID(H304,(SEARCH("th ",H304)-1),1)))))&gt;0,"","")))))</f>
        <v/>
      </c>
      <c r="AA304" s="2" t="str">
        <f>IF(IF(L304="US",IFERROR(VLOOKUP(J304,Country_Codes!$B:$B,1,0)=J304,"US State Code Error"),IF(L304="CA",IFERROR(VLOOKUP(J304,Country_Codes!$E:$E,1,0)=J304,"Canada State Code Error"),IF(L304="BR",IFERROR(VLOOKUP(J304,Country_Codes!$H:$H,1,0)=J304,"Brazil State Code Error"),IF(L304="AU",IFERROR(VLOOKUP(J304,Country_Codes!$K:$K,1,0)=J304,"Australia State Code Error"),""))))=TRUE,"",IF(L304="US",IFERROR(VLOOKUP(J304,Country_Codes!$B:$B,1,0)=J304,"US State Code Error"),IF(L304="CA",IFERROR(VLOOKUP(J304,Country_Codes!$E:$E,1,0)=J304,"Canada State Code Error"),IF(L304="BR",IFERROR(VLOOKUP(J304,Country_Codes!$H:$H,1,0)=J304,"Brazil State Code Error"),IF(L304="AU",IFERROR(VLOOKUP(J304,Country_Codes!$K:$K,1,0)=J304,"Australia State Code Error"),"")))))</f>
        <v/>
      </c>
      <c r="AB304" s="2" t="str">
        <f t="shared" si="105"/>
        <v/>
      </c>
      <c r="AC304" s="2" t="str" cm="1">
        <f t="array" ref="AC304">IFERROR(_xlfn.IFS(IF(AND(LEN(I304)=0,ISBLANK(I304)=FALSE),"",ISNUMBER(SEARCH(I304,H304))),"City/Postal Code/Country Found in Address",IF(AND(LEN(K304)=0,ISBLANK(K304)=FALSE),"",ISNUMBER(SEARCH(K304,H304))),"City/Postal Code/Country Found in Address",IF(AND(LEN(L304)=0,ISBLANK(L304)=FALSE),"",ISNUMBER(SEARCH(", "&amp;L304,H304))),"City/Postal Code/Country Found in Address",IF(AND(LEN(J304)=0,ISBLANK(J304)=FALSE),"",ISNUMBER(SEARCH(", "&amp;J304,H304))),"City/Postal Code/Country Found in Address",IF(AND(LEN(L304)=0,ISBLANK(L304)=FALSE),"",ISNUMBER(SEARCH(","&amp;L304,H304))),"City/Postal Code/Country Found in Address",IF(AND(LEN(J304)=0,ISBLANK(J304)=FALSE),"",ISNUMBER(SEARCH(","&amp;J304,H304))),"City/Postal Code/Country Found in Address"),"")</f>
        <v/>
      </c>
      <c r="AD304" s="2" t="str">
        <f t="shared" si="106"/>
        <v/>
      </c>
      <c r="AE304" s="2" t="str" cm="1">
        <f t="array" ref="AE304">IFERROR(IF(VLOOKUP(LEFT(M304,MIN(SEARCH({1,2,3,4,5,6,7,8,9,0},M304&amp;{1,2,3,4,5,6,7,8,9,0}))-1),Country_Codes!$N:$N,1,0)&gt;0,"PO Number may be incorrect",""),"")</f>
        <v/>
      </c>
      <c r="AF304" s="2" t="str">
        <f t="shared" si="107"/>
        <v/>
      </c>
      <c r="AG304" s="2" t="str">
        <f t="shared" si="108"/>
        <v/>
      </c>
      <c r="AH304" s="2" t="str">
        <f t="shared" si="109"/>
        <v/>
      </c>
      <c r="AI304" s="2" t="str" cm="1">
        <f t="array" ref="AI304">IF(G304="","",_xlfn.IFNA(_xlfn.IFS(L304=VLOOKUP(L304,Country_Codes!$M:$M,1,0)=TRUE,""),"Please check the country code"))</f>
        <v/>
      </c>
      <c r="AJ304" s="2" t="str">
        <f t="shared" si="110"/>
        <v/>
      </c>
      <c r="AK304" s="2"/>
      <c r="AM304" s="39">
        <f t="shared" ref="AM304:AM367" si="111">(COUNTA(S304:V304)-COUNTIFS((S304:V304),""))+(COUNTA(AB304)-COUNTIFS((AB304),""))+(COUNTA(AG304)-COUNTIFS((AG304),""))</f>
        <v>0</v>
      </c>
      <c r="AN304" s="39">
        <f t="shared" ref="AN304:AN367" si="112">(COUNTA(W304)-COUNTIFS((W304),""))+(COUNTA(Z304)-COUNTIFS((Z304),""))</f>
        <v>0</v>
      </c>
      <c r="AO304" s="39">
        <f t="shared" ref="AO304:AO367" si="113">(COUNTA(AA304)-COUNTIFS((AA304),""))+(COUNTA(AC304:AE304)-COUNTIFS((AC304:AE304),""))+(COUNTA(AH304:AI304)-COUNTIFS((AH304:AI304),""))</f>
        <v>0</v>
      </c>
      <c r="AP304" s="39">
        <f t="shared" ref="AP304:AP367" si="114">(COUNTA(X304:Y304)-COUNTIFS((X304:Y304),""))+(COUNTA(AF304)-COUNTIFS((AF304),""))</f>
        <v>0</v>
      </c>
      <c r="AQ304" s="39">
        <f t="shared" ref="AQ304:AQ367" si="115">SUM(AM304:AP304)</f>
        <v>0</v>
      </c>
      <c r="AV304" s="41">
        <v>45814</v>
      </c>
    </row>
    <row r="305" spans="1:48" ht="15.75" x14ac:dyDescent="0.25">
      <c r="A305" s="40">
        <v>45865</v>
      </c>
      <c r="B305" s="11" t="s">
        <v>1581</v>
      </c>
      <c r="C305" s="11" t="s">
        <v>3</v>
      </c>
      <c r="D305" s="11" t="s">
        <v>2474</v>
      </c>
      <c r="E305" s="11" t="s">
        <v>1127</v>
      </c>
      <c r="F305" s="11" t="s">
        <v>488</v>
      </c>
      <c r="G305" s="11" t="s">
        <v>493</v>
      </c>
      <c r="H305" s="11" t="s">
        <v>3252</v>
      </c>
      <c r="I305" s="11" t="s">
        <v>3253</v>
      </c>
      <c r="J305" s="11"/>
      <c r="K305" s="11" t="s">
        <v>3254</v>
      </c>
      <c r="L305" s="11" t="s">
        <v>46</v>
      </c>
      <c r="M305" s="11" t="s">
        <v>1072</v>
      </c>
      <c r="N305" s="11"/>
      <c r="O305" s="11" t="s">
        <v>3255</v>
      </c>
      <c r="P305" s="11" t="s">
        <v>3256</v>
      </c>
      <c r="Q305" s="7"/>
      <c r="R305" s="2" t="str">
        <f t="shared" si="100"/>
        <v>Unique Record</v>
      </c>
      <c r="S305" s="2" t="str">
        <f t="shared" si="101"/>
        <v/>
      </c>
      <c r="T305" s="2" t="str">
        <f t="shared" si="102"/>
        <v/>
      </c>
      <c r="U305" s="2" t="str">
        <f t="shared" si="103"/>
        <v/>
      </c>
      <c r="V305" s="2" t="str">
        <f t="shared" si="104"/>
        <v/>
      </c>
      <c r="W305" s="2" t="str">
        <f t="shared" si="99"/>
        <v/>
      </c>
      <c r="X305" s="2" t="str" cm="1">
        <f t="array" ref="X305">IF((SUMPRODUCT(--ISNUMBER(SEARCH({"!","@","#","$","%","^","&amp;","~*","(",")","_","+","=","{","}","[","]","|","\",":",";","'","""","&lt;","&gt;",",",".","~?","/","~~","`"}, I305)))&gt;0)=TRUE,"Special Characters Found in City","")</f>
        <v/>
      </c>
      <c r="Y305" s="2" t="str" cm="1">
        <f t="array" ref="Y305">IF((SUMPRODUCT(--ISNUMBER(SEARCH({"!","@","#","$","%","^","~*","(",")","_","+","=","{","}","[","]","|","\",":",";","'","""","&lt;","&gt;","~?","/","~~","`"},F305)))&gt;0)=TRUE,"Special Characters Found in Account field","")</f>
        <v/>
      </c>
      <c r="Z305" s="2" t="str" cm="1">
        <f t="array" ref="Z305">IF(SUM(--ISNUMBER(SEARCH({1,2,3,4,5,6,7,8,9,0},MID(H305,(SEARCH(" E ",H305)-1),1))))+SUM(--ISNUMBER(SEARCH({1,2,3,4,5,6,7,8,9,0},MID(H305,(SEARCH(" E ",H305)+3),1))))=2,"",IF(SUM(--ISNUMBER(SEARCH({"Parte E","Apoquindo N"},H305)))&gt;0,"",IF(OR(RIGHT(H305,3)=" NE",RIGHT(H305,3)=" NW",RIGHT(H305,3)=" SW",RIGHT(H305,3)=" SE",RIGHT(H305,2)=" N",RIGHT(H305,2)=" E",RIGHT(H305,2)=" W",RIGHT(H305,2)=" S",LEFT(H305,3)="NE ",LEFT(H305,3)="NW ",LEFT(H305,3)="SW ",LEFT(H305,3)="SE ",LEFT(H305,2)="N ",LEFT(H305,2)="E ",LEFT(H305,2)="W ",LEFT(H305,2)="S "),"Directional Check",IF(SUM(--ISNUMBER(SEARCH({" N "," E "," W "," S "," NE "," NW "," SW "," SE ","N.E","N.W","S.W","S.E","E.","N.","S.","W."},H305)))&gt;0,"Directional Check",IF(SUM(--ISNUMBER(SEARCH({1,2,3,4,5,6,7,8,9,0},MID(H305,(SEARCH("nd ",H305)-1),1))))+SUM(--ISNUMBER(SEARCH({1,2,3,4,5,6,7,8,9,0},MID(H305,(SEARCH("rd ",H305)-1),1)))+SUM(--ISNUMBER(SEARCH({1,2,3,4,5,6,7,8,9,0},MID(H305,(SEARCH("st ",H305)-1),1))))+SUM(--ISNUMBER(SEARCH({1,2,3,4,5,6,7,8,9,0},MID(H305,(SEARCH("th ",H305)-1),1)))))&gt;0,"","")))))</f>
        <v/>
      </c>
      <c r="AA305" s="2" t="str">
        <f>IF(IF(L305="US",IFERROR(VLOOKUP(J305,Country_Codes!$B:$B,1,0)=J305,"US State Code Error"),IF(L305="CA",IFERROR(VLOOKUP(J305,Country_Codes!$E:$E,1,0)=J305,"Canada State Code Error"),IF(L305="BR",IFERROR(VLOOKUP(J305,Country_Codes!$H:$H,1,0)=J305,"Brazil State Code Error"),IF(L305="AU",IFERROR(VLOOKUP(J305,Country_Codes!$K:$K,1,0)=J305,"Australia State Code Error"),""))))=TRUE,"",IF(L305="US",IFERROR(VLOOKUP(J305,Country_Codes!$B:$B,1,0)=J305,"US State Code Error"),IF(L305="CA",IFERROR(VLOOKUP(J305,Country_Codes!$E:$E,1,0)=J305,"Canada State Code Error"),IF(L305="BR",IFERROR(VLOOKUP(J305,Country_Codes!$H:$H,1,0)=J305,"Brazil State Code Error"),IF(L305="AU",IFERROR(VLOOKUP(J305,Country_Codes!$K:$K,1,0)=J305,"Australia State Code Error"),"")))))</f>
        <v/>
      </c>
      <c r="AB305" s="2" t="str">
        <f t="shared" si="105"/>
        <v/>
      </c>
      <c r="AC305" s="2" t="str" cm="1">
        <f t="array" ref="AC305">IFERROR(_xlfn.IFS(IF(AND(LEN(I305)=0,ISBLANK(I305)=FALSE),"",ISNUMBER(SEARCH(I305,H305))),"City/Postal Code/Country Found in Address",IF(AND(LEN(K305)=0,ISBLANK(K305)=FALSE),"",ISNUMBER(SEARCH(K305,H305))),"City/Postal Code/Country Found in Address",IF(AND(LEN(L305)=0,ISBLANK(L305)=FALSE),"",ISNUMBER(SEARCH(", "&amp;L305,H305))),"City/Postal Code/Country Found in Address",IF(AND(LEN(J305)=0,ISBLANK(J305)=FALSE),"",ISNUMBER(SEARCH(", "&amp;J305,H305))),"City/Postal Code/Country Found in Address",IF(AND(LEN(L305)=0,ISBLANK(L305)=FALSE),"",ISNUMBER(SEARCH(","&amp;L305,H305))),"City/Postal Code/Country Found in Address",IF(AND(LEN(J305)=0,ISBLANK(J305)=FALSE),"",ISNUMBER(SEARCH(","&amp;J305,H305))),"City/Postal Code/Country Found in Address"),"")</f>
        <v/>
      </c>
      <c r="AD305" s="2" t="str">
        <f t="shared" si="106"/>
        <v/>
      </c>
      <c r="AE305" s="2" t="str" cm="1">
        <f t="array" ref="AE305">IFERROR(IF(VLOOKUP(LEFT(M305,MIN(SEARCH({1,2,3,4,5,6,7,8,9,0},M305&amp;{1,2,3,4,5,6,7,8,9,0}))-1),Country_Codes!$N:$N,1,0)&gt;0,"PO Number may be incorrect",""),"")</f>
        <v/>
      </c>
      <c r="AF305" s="2" t="str">
        <f t="shared" si="107"/>
        <v/>
      </c>
      <c r="AG305" s="2" t="str">
        <f t="shared" si="108"/>
        <v/>
      </c>
      <c r="AH305" s="2" t="str">
        <f t="shared" si="109"/>
        <v/>
      </c>
      <c r="AI305" s="2" t="str" cm="1">
        <f t="array" ref="AI305">IF(G305="","",_xlfn.IFNA(_xlfn.IFS(L305=VLOOKUP(L305,Country_Codes!$M:$M,1,0)=TRUE,""),"Please check the country code"))</f>
        <v/>
      </c>
      <c r="AJ305" s="2" t="str">
        <f t="shared" si="110"/>
        <v/>
      </c>
      <c r="AK305" s="2"/>
      <c r="AM305" s="39">
        <f t="shared" si="111"/>
        <v>0</v>
      </c>
      <c r="AN305" s="39">
        <f t="shared" si="112"/>
        <v>0</v>
      </c>
      <c r="AO305" s="39">
        <f t="shared" si="113"/>
        <v>0</v>
      </c>
      <c r="AP305" s="39">
        <f t="shared" si="114"/>
        <v>0</v>
      </c>
      <c r="AQ305" s="39">
        <f t="shared" si="115"/>
        <v>0</v>
      </c>
      <c r="AV305" s="41">
        <v>45815</v>
      </c>
    </row>
    <row r="306" spans="1:48" ht="15.75" x14ac:dyDescent="0.25">
      <c r="A306" s="40">
        <v>46144</v>
      </c>
      <c r="B306" s="11" t="s">
        <v>474</v>
      </c>
      <c r="C306" s="11" t="s">
        <v>9</v>
      </c>
      <c r="D306" s="11" t="s">
        <v>3257</v>
      </c>
      <c r="E306" s="11" t="s">
        <v>1151</v>
      </c>
      <c r="F306" s="11" t="s">
        <v>488</v>
      </c>
      <c r="G306" s="11" t="s">
        <v>496</v>
      </c>
      <c r="H306" s="11" t="s">
        <v>3258</v>
      </c>
      <c r="I306" s="11" t="s">
        <v>3259</v>
      </c>
      <c r="J306" s="11" t="s">
        <v>35</v>
      </c>
      <c r="K306" s="11" t="s">
        <v>3260</v>
      </c>
      <c r="L306" s="11" t="s">
        <v>33</v>
      </c>
      <c r="M306" s="11" t="s">
        <v>1117</v>
      </c>
      <c r="N306" s="11"/>
      <c r="O306" s="11" t="s">
        <v>3261</v>
      </c>
      <c r="P306" s="11" t="s">
        <v>3262</v>
      </c>
      <c r="Q306" s="7"/>
      <c r="R306" s="2" t="str">
        <f t="shared" si="100"/>
        <v>Unique Record</v>
      </c>
      <c r="S306" s="2" t="str">
        <f t="shared" si="101"/>
        <v/>
      </c>
      <c r="T306" s="2" t="str">
        <f t="shared" si="102"/>
        <v/>
      </c>
      <c r="U306" s="2" t="str">
        <f t="shared" si="103"/>
        <v/>
      </c>
      <c r="V306" s="2" t="str">
        <f t="shared" si="104"/>
        <v/>
      </c>
      <c r="W306" s="2" t="str">
        <f t="shared" si="99"/>
        <v/>
      </c>
      <c r="X306" s="2" t="str" cm="1">
        <f t="array" ref="X306">IF((SUMPRODUCT(--ISNUMBER(SEARCH({"!","@","#","$","%","^","&amp;","~*","(",")","_","+","=","{","}","[","]","|","\",":",";","'","""","&lt;","&gt;",",",".","~?","/","~~","`"}, I306)))&gt;0)=TRUE,"Special Characters Found in City","")</f>
        <v/>
      </c>
      <c r="Y306" s="2" t="str" cm="1">
        <f t="array" ref="Y306">IF((SUMPRODUCT(--ISNUMBER(SEARCH({"!","@","#","$","%","^","~*","(",")","_","+","=","{","}","[","]","|","\",":",";","'","""","&lt;","&gt;","~?","/","~~","`"},F306)))&gt;0)=TRUE,"Special Characters Found in Account field","")</f>
        <v/>
      </c>
      <c r="Z306" s="2" t="str" cm="1">
        <f t="array" ref="Z306">IF(SUM(--ISNUMBER(SEARCH({1,2,3,4,5,6,7,8,9,0},MID(H306,(SEARCH(" E ",H306)-1),1))))+SUM(--ISNUMBER(SEARCH({1,2,3,4,5,6,7,8,9,0},MID(H306,(SEARCH(" E ",H306)+3),1))))=2,"",IF(SUM(--ISNUMBER(SEARCH({"Parte E","Apoquindo N"},H306)))&gt;0,"",IF(OR(RIGHT(H306,3)=" NE",RIGHT(H306,3)=" NW",RIGHT(H306,3)=" SW",RIGHT(H306,3)=" SE",RIGHT(H306,2)=" N",RIGHT(H306,2)=" E",RIGHT(H306,2)=" W",RIGHT(H306,2)=" S",LEFT(H306,3)="NE ",LEFT(H306,3)="NW ",LEFT(H306,3)="SW ",LEFT(H306,3)="SE ",LEFT(H306,2)="N ",LEFT(H306,2)="E ",LEFT(H306,2)="W ",LEFT(H306,2)="S "),"Directional Check",IF(SUM(--ISNUMBER(SEARCH({" N "," E "," W "," S "," NE "," NW "," SW "," SE ","N.E","N.W","S.W","S.E","E.","N.","S.","W."},H306)))&gt;0,"Directional Check",IF(SUM(--ISNUMBER(SEARCH({1,2,3,4,5,6,7,8,9,0},MID(H306,(SEARCH("nd ",H306)-1),1))))+SUM(--ISNUMBER(SEARCH({1,2,3,4,5,6,7,8,9,0},MID(H306,(SEARCH("rd ",H306)-1),1)))+SUM(--ISNUMBER(SEARCH({1,2,3,4,5,6,7,8,9,0},MID(H306,(SEARCH("st ",H306)-1),1))))+SUM(--ISNUMBER(SEARCH({1,2,3,4,5,6,7,8,9,0},MID(H306,(SEARCH("th ",H306)-1),1)))))&gt;0,"","")))))</f>
        <v/>
      </c>
      <c r="AA306" s="2" t="str">
        <f>IF(IF(L306="US",IFERROR(VLOOKUP(J306,Country_Codes!$B:$B,1,0)=J306,"US State Code Error"),IF(L306="CA",IFERROR(VLOOKUP(J306,Country_Codes!$E:$E,1,0)=J306,"Canada State Code Error"),IF(L306="BR",IFERROR(VLOOKUP(J306,Country_Codes!$H:$H,1,0)=J306,"Brazil State Code Error"),IF(L306="AU",IFERROR(VLOOKUP(J306,Country_Codes!$K:$K,1,0)=J306,"Australia State Code Error"),""))))=TRUE,"",IF(L306="US",IFERROR(VLOOKUP(J306,Country_Codes!$B:$B,1,0)=J306,"US State Code Error"),IF(L306="CA",IFERROR(VLOOKUP(J306,Country_Codes!$E:$E,1,0)=J306,"Canada State Code Error"),IF(L306="BR",IFERROR(VLOOKUP(J306,Country_Codes!$H:$H,1,0)=J306,"Brazil State Code Error"),IF(L306="AU",IFERROR(VLOOKUP(J306,Country_Codes!$K:$K,1,0)=J306,"Australia State Code Error"),"")))))</f>
        <v/>
      </c>
      <c r="AB306" s="2" t="str">
        <f t="shared" si="105"/>
        <v/>
      </c>
      <c r="AC306" s="2" t="str" cm="1">
        <f t="array" ref="AC306">IFERROR(_xlfn.IFS(IF(AND(LEN(I306)=0,ISBLANK(I306)=FALSE),"",ISNUMBER(SEARCH(I306,H306))),"City/Postal Code/Country Found in Address",IF(AND(LEN(K306)=0,ISBLANK(K306)=FALSE),"",ISNUMBER(SEARCH(K306,H306))),"City/Postal Code/Country Found in Address",IF(AND(LEN(L306)=0,ISBLANK(L306)=FALSE),"",ISNUMBER(SEARCH(", "&amp;L306,H306))),"City/Postal Code/Country Found in Address",IF(AND(LEN(J306)=0,ISBLANK(J306)=FALSE),"",ISNUMBER(SEARCH(", "&amp;J306,H306))),"City/Postal Code/Country Found in Address",IF(AND(LEN(L306)=0,ISBLANK(L306)=FALSE),"",ISNUMBER(SEARCH(","&amp;L306,H306))),"City/Postal Code/Country Found in Address",IF(AND(LEN(J306)=0,ISBLANK(J306)=FALSE),"",ISNUMBER(SEARCH(","&amp;J306,H306))),"City/Postal Code/Country Found in Address"),"")</f>
        <v/>
      </c>
      <c r="AD306" s="2" t="str">
        <f t="shared" si="106"/>
        <v/>
      </c>
      <c r="AE306" s="2" t="str" cm="1">
        <f t="array" ref="AE306">IFERROR(IF(VLOOKUP(LEFT(M306,MIN(SEARCH({1,2,3,4,5,6,7,8,9,0},M306&amp;{1,2,3,4,5,6,7,8,9,0}))-1),Country_Codes!$N:$N,1,0)&gt;0,"PO Number may be incorrect",""),"")</f>
        <v/>
      </c>
      <c r="AF306" s="2" t="str">
        <f t="shared" si="107"/>
        <v/>
      </c>
      <c r="AG306" s="2" t="str">
        <f t="shared" si="108"/>
        <v/>
      </c>
      <c r="AH306" s="2" t="str">
        <f t="shared" si="109"/>
        <v/>
      </c>
      <c r="AI306" s="2" t="str" cm="1">
        <f t="array" ref="AI306">IF(G306="","",_xlfn.IFNA(_xlfn.IFS(L306=VLOOKUP(L306,Country_Codes!$M:$M,1,0)=TRUE,""),"Please check the country code"))</f>
        <v/>
      </c>
      <c r="AJ306" s="2" t="str">
        <f t="shared" si="110"/>
        <v/>
      </c>
      <c r="AK306" s="2"/>
      <c r="AM306" s="39">
        <f t="shared" si="111"/>
        <v>0</v>
      </c>
      <c r="AN306" s="39">
        <f t="shared" si="112"/>
        <v>0</v>
      </c>
      <c r="AO306" s="39">
        <f t="shared" si="113"/>
        <v>0</v>
      </c>
      <c r="AP306" s="39">
        <f t="shared" si="114"/>
        <v>0</v>
      </c>
      <c r="AQ306" s="39">
        <f t="shared" si="115"/>
        <v>0</v>
      </c>
      <c r="AV306" s="41">
        <v>45816</v>
      </c>
    </row>
    <row r="307" spans="1:48" ht="15.75" x14ac:dyDescent="0.25">
      <c r="A307" s="40">
        <v>45643</v>
      </c>
      <c r="B307" s="11" t="s">
        <v>1581</v>
      </c>
      <c r="C307" s="11" t="s">
        <v>9</v>
      </c>
      <c r="D307" s="11" t="s">
        <v>668</v>
      </c>
      <c r="E307" s="11" t="s">
        <v>3263</v>
      </c>
      <c r="F307" s="11" t="s">
        <v>479</v>
      </c>
      <c r="G307" s="11" t="s">
        <v>493</v>
      </c>
      <c r="H307" s="11" t="s">
        <v>3264</v>
      </c>
      <c r="I307" s="11" t="s">
        <v>3265</v>
      </c>
      <c r="J307" s="11" t="s">
        <v>147</v>
      </c>
      <c r="K307" s="11" t="s">
        <v>3266</v>
      </c>
      <c r="L307" s="11" t="s">
        <v>57</v>
      </c>
      <c r="M307" s="11" t="s">
        <v>1217</v>
      </c>
      <c r="N307" s="11"/>
      <c r="O307" s="11" t="s">
        <v>3267</v>
      </c>
      <c r="P307" s="11" t="s">
        <v>3268</v>
      </c>
      <c r="Q307" s="7"/>
      <c r="R307" s="2" t="str">
        <f t="shared" si="100"/>
        <v>Unique Record</v>
      </c>
      <c r="S307" s="2" t="str">
        <f t="shared" si="101"/>
        <v/>
      </c>
      <c r="T307" s="2" t="str">
        <f t="shared" si="102"/>
        <v/>
      </c>
      <c r="U307" s="2" t="str">
        <f t="shared" si="103"/>
        <v/>
      </c>
      <c r="V307" s="2" t="str">
        <f t="shared" si="104"/>
        <v/>
      </c>
      <c r="W307" s="2" t="str">
        <f t="shared" si="99"/>
        <v/>
      </c>
      <c r="X307" s="2" t="str" cm="1">
        <f t="array" ref="X307">IF((SUMPRODUCT(--ISNUMBER(SEARCH({"!","@","#","$","%","^","&amp;","~*","(",")","_","+","=","{","}","[","]","|","\",":",";","'","""","&lt;","&gt;",",",".","~?","/","~~","`"}, I307)))&gt;0)=TRUE,"Special Characters Found in City","")</f>
        <v/>
      </c>
      <c r="Y307" s="2" t="str" cm="1">
        <f t="array" ref="Y307">IF((SUMPRODUCT(--ISNUMBER(SEARCH({"!","@","#","$","%","^","~*","(",")","_","+","=","{","}","[","]","|","\",":",";","'","""","&lt;","&gt;","~?","/","~~","`"},F307)))&gt;0)=TRUE,"Special Characters Found in Account field","")</f>
        <v/>
      </c>
      <c r="Z307" s="2" t="str" cm="1">
        <f t="array" ref="Z307">IF(SUM(--ISNUMBER(SEARCH({1,2,3,4,5,6,7,8,9,0},MID(H307,(SEARCH(" E ",H307)-1),1))))+SUM(--ISNUMBER(SEARCH({1,2,3,4,5,6,7,8,9,0},MID(H307,(SEARCH(" E ",H307)+3),1))))=2,"",IF(SUM(--ISNUMBER(SEARCH({"Parte E","Apoquindo N"},H307)))&gt;0,"",IF(OR(RIGHT(H307,3)=" NE",RIGHT(H307,3)=" NW",RIGHT(H307,3)=" SW",RIGHT(H307,3)=" SE",RIGHT(H307,2)=" N",RIGHT(H307,2)=" E",RIGHT(H307,2)=" W",RIGHT(H307,2)=" S",LEFT(H307,3)="NE ",LEFT(H307,3)="NW ",LEFT(H307,3)="SW ",LEFT(H307,3)="SE ",LEFT(H307,2)="N ",LEFT(H307,2)="E ",LEFT(H307,2)="W ",LEFT(H307,2)="S "),"Directional Check",IF(SUM(--ISNUMBER(SEARCH({" N "," E "," W "," S "," NE "," NW "," SW "," SE ","N.E","N.W","S.W","S.E","E.","N.","S.","W."},H307)))&gt;0,"Directional Check",IF(SUM(--ISNUMBER(SEARCH({1,2,3,4,5,6,7,8,9,0},MID(H307,(SEARCH("nd ",H307)-1),1))))+SUM(--ISNUMBER(SEARCH({1,2,3,4,5,6,7,8,9,0},MID(H307,(SEARCH("rd ",H307)-1),1)))+SUM(--ISNUMBER(SEARCH({1,2,3,4,5,6,7,8,9,0},MID(H307,(SEARCH("st ",H307)-1),1))))+SUM(--ISNUMBER(SEARCH({1,2,3,4,5,6,7,8,9,0},MID(H307,(SEARCH("th ",H307)-1),1)))))&gt;0,"","")))))</f>
        <v/>
      </c>
      <c r="AA307" s="2" t="str">
        <f>IF(IF(L307="US",IFERROR(VLOOKUP(J307,Country_Codes!$B:$B,1,0)=J307,"US State Code Error"),IF(L307="CA",IFERROR(VLOOKUP(J307,Country_Codes!$E:$E,1,0)=J307,"Canada State Code Error"),IF(L307="BR",IFERROR(VLOOKUP(J307,Country_Codes!$H:$H,1,0)=J307,"Brazil State Code Error"),IF(L307="AU",IFERROR(VLOOKUP(J307,Country_Codes!$K:$K,1,0)=J307,"Australia State Code Error"),""))))=TRUE,"",IF(L307="US",IFERROR(VLOOKUP(J307,Country_Codes!$B:$B,1,0)=J307,"US State Code Error"),IF(L307="CA",IFERROR(VLOOKUP(J307,Country_Codes!$E:$E,1,0)=J307,"Canada State Code Error"),IF(L307="BR",IFERROR(VLOOKUP(J307,Country_Codes!$H:$H,1,0)=J307,"Brazil State Code Error"),IF(L307="AU",IFERROR(VLOOKUP(J307,Country_Codes!$K:$K,1,0)=J307,"Australia State Code Error"),"")))))</f>
        <v/>
      </c>
      <c r="AB307" s="2" t="str">
        <f t="shared" si="105"/>
        <v/>
      </c>
      <c r="AC307" s="2" t="str" cm="1">
        <f t="array" ref="AC307">IFERROR(_xlfn.IFS(IF(AND(LEN(I307)=0,ISBLANK(I307)=FALSE),"",ISNUMBER(SEARCH(I307,H307))),"City/Postal Code/Country Found in Address",IF(AND(LEN(K307)=0,ISBLANK(K307)=FALSE),"",ISNUMBER(SEARCH(K307,H307))),"City/Postal Code/Country Found in Address",IF(AND(LEN(L307)=0,ISBLANK(L307)=FALSE),"",ISNUMBER(SEARCH(", "&amp;L307,H307))),"City/Postal Code/Country Found in Address",IF(AND(LEN(J307)=0,ISBLANK(J307)=FALSE),"",ISNUMBER(SEARCH(", "&amp;J307,H307))),"City/Postal Code/Country Found in Address",IF(AND(LEN(L307)=0,ISBLANK(L307)=FALSE),"",ISNUMBER(SEARCH(","&amp;L307,H307))),"City/Postal Code/Country Found in Address",IF(AND(LEN(J307)=0,ISBLANK(J307)=FALSE),"",ISNUMBER(SEARCH(","&amp;J307,H307))),"City/Postal Code/Country Found in Address"),"")</f>
        <v/>
      </c>
      <c r="AD307" s="2" t="str">
        <f t="shared" si="106"/>
        <v/>
      </c>
      <c r="AE307" s="2" t="str" cm="1">
        <f t="array" ref="AE307">IFERROR(IF(VLOOKUP(LEFT(M307,MIN(SEARCH({1,2,3,4,5,6,7,8,9,0},M307&amp;{1,2,3,4,5,6,7,8,9,0}))-1),Country_Codes!$N:$N,1,0)&gt;0,"PO Number may be incorrect",""),"")</f>
        <v/>
      </c>
      <c r="AF307" s="2" t="str">
        <f t="shared" si="107"/>
        <v/>
      </c>
      <c r="AG307" s="2" t="str">
        <f t="shared" si="108"/>
        <v/>
      </c>
      <c r="AH307" s="2" t="str">
        <f t="shared" si="109"/>
        <v/>
      </c>
      <c r="AI307" s="2" t="str" cm="1">
        <f t="array" ref="AI307">IF(G307="","",_xlfn.IFNA(_xlfn.IFS(L307=VLOOKUP(L307,Country_Codes!$M:$M,1,0)=TRUE,""),"Please check the country code"))</f>
        <v/>
      </c>
      <c r="AJ307" s="2" t="str">
        <f t="shared" si="110"/>
        <v/>
      </c>
      <c r="AK307" s="2"/>
      <c r="AM307" s="39">
        <f t="shared" si="111"/>
        <v>0</v>
      </c>
      <c r="AN307" s="39">
        <f t="shared" si="112"/>
        <v>0</v>
      </c>
      <c r="AO307" s="39">
        <f t="shared" si="113"/>
        <v>0</v>
      </c>
      <c r="AP307" s="39">
        <f t="shared" si="114"/>
        <v>0</v>
      </c>
      <c r="AQ307" s="39">
        <f t="shared" si="115"/>
        <v>0</v>
      </c>
      <c r="AV307" s="41">
        <v>45818</v>
      </c>
    </row>
    <row r="308" spans="1:48" ht="15.75" x14ac:dyDescent="0.25">
      <c r="A308" s="40">
        <v>45688</v>
      </c>
      <c r="B308" s="11" t="s">
        <v>475</v>
      </c>
      <c r="C308" s="11" t="s">
        <v>9</v>
      </c>
      <c r="D308" s="11" t="s">
        <v>3269</v>
      </c>
      <c r="E308" s="11" t="s">
        <v>3270</v>
      </c>
      <c r="F308" s="11" t="s">
        <v>601</v>
      </c>
      <c r="G308" s="11" t="s">
        <v>584</v>
      </c>
      <c r="H308" s="11" t="s">
        <v>3271</v>
      </c>
      <c r="I308" s="11" t="s">
        <v>3272</v>
      </c>
      <c r="J308" s="11" t="s">
        <v>147</v>
      </c>
      <c r="K308" s="11" t="s">
        <v>3273</v>
      </c>
      <c r="L308" s="11" t="s">
        <v>57</v>
      </c>
      <c r="M308" s="11" t="s">
        <v>1852</v>
      </c>
      <c r="N308" s="11"/>
      <c r="O308" s="11" t="s">
        <v>3274</v>
      </c>
      <c r="P308" s="11" t="s">
        <v>3275</v>
      </c>
      <c r="Q308" s="7"/>
      <c r="R308" s="2" t="str">
        <f t="shared" si="100"/>
        <v>Unique Record</v>
      </c>
      <c r="S308" s="2" t="str">
        <f t="shared" si="101"/>
        <v/>
      </c>
      <c r="T308" s="2" t="str">
        <f t="shared" si="102"/>
        <v/>
      </c>
      <c r="U308" s="2" t="str">
        <f t="shared" si="103"/>
        <v/>
      </c>
      <c r="V308" s="2" t="str">
        <f t="shared" si="104"/>
        <v/>
      </c>
      <c r="W308" s="2" t="str">
        <f t="shared" si="99"/>
        <v/>
      </c>
      <c r="X308" s="2" t="str" cm="1">
        <f t="array" ref="X308">IF((SUMPRODUCT(--ISNUMBER(SEARCH({"!","@","#","$","%","^","&amp;","~*","(",")","_","+","=","{","}","[","]","|","\",":",";","'","""","&lt;","&gt;",",",".","~?","/","~~","`"}, I308)))&gt;0)=TRUE,"Special Characters Found in City","")</f>
        <v/>
      </c>
      <c r="Y308" s="2" t="str" cm="1">
        <f t="array" ref="Y308">IF((SUMPRODUCT(--ISNUMBER(SEARCH({"!","@","#","$","%","^","~*","(",")","_","+","=","{","}","[","]","|","\",":",";","'","""","&lt;","&gt;","~?","/","~~","`"},F308)))&gt;0)=TRUE,"Special Characters Found in Account field","")</f>
        <v/>
      </c>
      <c r="Z308" s="2" t="str" cm="1">
        <f t="array" ref="Z308">IF(SUM(--ISNUMBER(SEARCH({1,2,3,4,5,6,7,8,9,0},MID(H308,(SEARCH(" E ",H308)-1),1))))+SUM(--ISNUMBER(SEARCH({1,2,3,4,5,6,7,8,9,0},MID(H308,(SEARCH(" E ",H308)+3),1))))=2,"",IF(SUM(--ISNUMBER(SEARCH({"Parte E","Apoquindo N"},H308)))&gt;0,"",IF(OR(RIGHT(H308,3)=" NE",RIGHT(H308,3)=" NW",RIGHT(H308,3)=" SW",RIGHT(H308,3)=" SE",RIGHT(H308,2)=" N",RIGHT(H308,2)=" E",RIGHT(H308,2)=" W",RIGHT(H308,2)=" S",LEFT(H308,3)="NE ",LEFT(H308,3)="NW ",LEFT(H308,3)="SW ",LEFT(H308,3)="SE ",LEFT(H308,2)="N ",LEFT(H308,2)="E ",LEFT(H308,2)="W ",LEFT(H308,2)="S "),"Directional Check",IF(SUM(--ISNUMBER(SEARCH({" N "," E "," W "," S "," NE "," NW "," SW "," SE ","N.E","N.W","S.W","S.E","E.","N.","S.","W."},H308)))&gt;0,"Directional Check",IF(SUM(--ISNUMBER(SEARCH({1,2,3,4,5,6,7,8,9,0},MID(H308,(SEARCH("nd ",H308)-1),1))))+SUM(--ISNUMBER(SEARCH({1,2,3,4,5,6,7,8,9,0},MID(H308,(SEARCH("rd ",H308)-1),1)))+SUM(--ISNUMBER(SEARCH({1,2,3,4,5,6,7,8,9,0},MID(H308,(SEARCH("st ",H308)-1),1))))+SUM(--ISNUMBER(SEARCH({1,2,3,4,5,6,7,8,9,0},MID(H308,(SEARCH("th ",H308)-1),1)))))&gt;0,"","")))))</f>
        <v/>
      </c>
      <c r="AA308" s="2" t="str">
        <f>IF(IF(L308="US",IFERROR(VLOOKUP(J308,Country_Codes!$B:$B,1,0)=J308,"US State Code Error"),IF(L308="CA",IFERROR(VLOOKUP(J308,Country_Codes!$E:$E,1,0)=J308,"Canada State Code Error"),IF(L308="BR",IFERROR(VLOOKUP(J308,Country_Codes!$H:$H,1,0)=J308,"Brazil State Code Error"),IF(L308="AU",IFERROR(VLOOKUP(J308,Country_Codes!$K:$K,1,0)=J308,"Australia State Code Error"),""))))=TRUE,"",IF(L308="US",IFERROR(VLOOKUP(J308,Country_Codes!$B:$B,1,0)=J308,"US State Code Error"),IF(L308="CA",IFERROR(VLOOKUP(J308,Country_Codes!$E:$E,1,0)=J308,"Canada State Code Error"),IF(L308="BR",IFERROR(VLOOKUP(J308,Country_Codes!$H:$H,1,0)=J308,"Brazil State Code Error"),IF(L308="AU",IFERROR(VLOOKUP(J308,Country_Codes!$K:$K,1,0)=J308,"Australia State Code Error"),"")))))</f>
        <v/>
      </c>
      <c r="AB308" s="2" t="str">
        <f t="shared" si="105"/>
        <v/>
      </c>
      <c r="AC308" s="2" t="str" cm="1">
        <f t="array" ref="AC308">IFERROR(_xlfn.IFS(IF(AND(LEN(I308)=0,ISBLANK(I308)=FALSE),"",ISNUMBER(SEARCH(I308,H308))),"City/Postal Code/Country Found in Address",IF(AND(LEN(K308)=0,ISBLANK(K308)=FALSE),"",ISNUMBER(SEARCH(K308,H308))),"City/Postal Code/Country Found in Address",IF(AND(LEN(L308)=0,ISBLANK(L308)=FALSE),"",ISNUMBER(SEARCH(", "&amp;L308,H308))),"City/Postal Code/Country Found in Address",IF(AND(LEN(J308)=0,ISBLANK(J308)=FALSE),"",ISNUMBER(SEARCH(", "&amp;J308,H308))),"City/Postal Code/Country Found in Address",IF(AND(LEN(L308)=0,ISBLANK(L308)=FALSE),"",ISNUMBER(SEARCH(","&amp;L308,H308))),"City/Postal Code/Country Found in Address",IF(AND(LEN(J308)=0,ISBLANK(J308)=FALSE),"",ISNUMBER(SEARCH(","&amp;J308,H308))),"City/Postal Code/Country Found in Address"),"")</f>
        <v/>
      </c>
      <c r="AD308" s="2" t="str">
        <f t="shared" si="106"/>
        <v/>
      </c>
      <c r="AE308" s="2" t="str" cm="1">
        <f t="array" ref="AE308">IFERROR(IF(VLOOKUP(LEFT(M308,MIN(SEARCH({1,2,3,4,5,6,7,8,9,0},M308&amp;{1,2,3,4,5,6,7,8,9,0}))-1),Country_Codes!$N:$N,1,0)&gt;0,"PO Number may be incorrect",""),"")</f>
        <v/>
      </c>
      <c r="AF308" s="2" t="str">
        <f t="shared" si="107"/>
        <v/>
      </c>
      <c r="AG308" s="2" t="str">
        <f t="shared" si="108"/>
        <v/>
      </c>
      <c r="AH308" s="2" t="str">
        <f t="shared" si="109"/>
        <v/>
      </c>
      <c r="AI308" s="2" t="str" cm="1">
        <f t="array" ref="AI308">IF(G308="","",_xlfn.IFNA(_xlfn.IFS(L308=VLOOKUP(L308,Country_Codes!$M:$M,1,0)=TRUE,""),"Please check the country code"))</f>
        <v/>
      </c>
      <c r="AJ308" s="2" t="str">
        <f t="shared" si="110"/>
        <v/>
      </c>
      <c r="AK308" s="2"/>
      <c r="AM308" s="39">
        <f t="shared" si="111"/>
        <v>0</v>
      </c>
      <c r="AN308" s="39">
        <f t="shared" si="112"/>
        <v>0</v>
      </c>
      <c r="AO308" s="39">
        <f t="shared" si="113"/>
        <v>0</v>
      </c>
      <c r="AP308" s="39">
        <f t="shared" si="114"/>
        <v>0</v>
      </c>
      <c r="AQ308" s="39">
        <f t="shared" si="115"/>
        <v>0</v>
      </c>
      <c r="AV308" s="41">
        <v>45820</v>
      </c>
    </row>
    <row r="309" spans="1:48" ht="15.75" x14ac:dyDescent="0.25">
      <c r="A309" s="40">
        <v>45650</v>
      </c>
      <c r="B309" s="11" t="s">
        <v>473</v>
      </c>
      <c r="C309" s="11" t="s">
        <v>9</v>
      </c>
      <c r="D309" s="11" t="s">
        <v>3276</v>
      </c>
      <c r="E309" s="11" t="s">
        <v>1835</v>
      </c>
      <c r="F309" s="11" t="s">
        <v>581</v>
      </c>
      <c r="G309" s="11" t="s">
        <v>497</v>
      </c>
      <c r="H309" s="11" t="s">
        <v>3277</v>
      </c>
      <c r="I309" s="11" t="s">
        <v>3278</v>
      </c>
      <c r="J309" s="11"/>
      <c r="K309" s="11" t="s">
        <v>3279</v>
      </c>
      <c r="L309" s="11" t="s">
        <v>46</v>
      </c>
      <c r="M309" s="11" t="s">
        <v>808</v>
      </c>
      <c r="N309" s="11"/>
      <c r="O309" s="11" t="s">
        <v>3280</v>
      </c>
      <c r="P309" s="11" t="s">
        <v>3281</v>
      </c>
      <c r="Q309" s="7"/>
      <c r="R309" s="2" t="str">
        <f t="shared" si="100"/>
        <v>Unique Record</v>
      </c>
      <c r="S309" s="2" t="str">
        <f t="shared" si="101"/>
        <v/>
      </c>
      <c r="T309" s="2" t="str">
        <f t="shared" si="102"/>
        <v/>
      </c>
      <c r="U309" s="2" t="str">
        <f t="shared" si="103"/>
        <v/>
      </c>
      <c r="V309" s="2" t="str">
        <f t="shared" si="104"/>
        <v/>
      </c>
      <c r="W309" s="2" t="str">
        <f t="shared" si="99"/>
        <v/>
      </c>
      <c r="X309" s="2" t="str" cm="1">
        <f t="array" ref="X309">IF((SUMPRODUCT(--ISNUMBER(SEARCH({"!","@","#","$","%","^","&amp;","~*","(",")","_","+","=","{","}","[","]","|","\",":",";","'","""","&lt;","&gt;",",",".","~?","/","~~","`"}, I309)))&gt;0)=TRUE,"Special Characters Found in City","")</f>
        <v/>
      </c>
      <c r="Y309" s="2" t="str" cm="1">
        <f t="array" ref="Y309">IF((SUMPRODUCT(--ISNUMBER(SEARCH({"!","@","#","$","%","^","~*","(",")","_","+","=","{","}","[","]","|","\",":",";","'","""","&lt;","&gt;","~?","/","~~","`"},F309)))&gt;0)=TRUE,"Special Characters Found in Account field","")</f>
        <v/>
      </c>
      <c r="Z309" s="2" t="str" cm="1">
        <f t="array" ref="Z309">IF(SUM(--ISNUMBER(SEARCH({1,2,3,4,5,6,7,8,9,0},MID(H309,(SEARCH(" E ",H309)-1),1))))+SUM(--ISNUMBER(SEARCH({1,2,3,4,5,6,7,8,9,0},MID(H309,(SEARCH(" E ",H309)+3),1))))=2,"",IF(SUM(--ISNUMBER(SEARCH({"Parte E","Apoquindo N"},H309)))&gt;0,"",IF(OR(RIGHT(H309,3)=" NE",RIGHT(H309,3)=" NW",RIGHT(H309,3)=" SW",RIGHT(H309,3)=" SE",RIGHT(H309,2)=" N",RIGHT(H309,2)=" E",RIGHT(H309,2)=" W",RIGHT(H309,2)=" S",LEFT(H309,3)="NE ",LEFT(H309,3)="NW ",LEFT(H309,3)="SW ",LEFT(H309,3)="SE ",LEFT(H309,2)="N ",LEFT(H309,2)="E ",LEFT(H309,2)="W ",LEFT(H309,2)="S "),"Directional Check",IF(SUM(--ISNUMBER(SEARCH({" N "," E "," W "," S "," NE "," NW "," SW "," SE ","N.E","N.W","S.W","S.E","E.","N.","S.","W."},H309)))&gt;0,"Directional Check",IF(SUM(--ISNUMBER(SEARCH({1,2,3,4,5,6,7,8,9,0},MID(H309,(SEARCH("nd ",H309)-1),1))))+SUM(--ISNUMBER(SEARCH({1,2,3,4,5,6,7,8,9,0},MID(H309,(SEARCH("rd ",H309)-1),1)))+SUM(--ISNUMBER(SEARCH({1,2,3,4,5,6,7,8,9,0},MID(H309,(SEARCH("st ",H309)-1),1))))+SUM(--ISNUMBER(SEARCH({1,2,3,4,5,6,7,8,9,0},MID(H309,(SEARCH("th ",H309)-1),1)))))&gt;0,"","")))))</f>
        <v/>
      </c>
      <c r="AA309" s="2" t="str">
        <f>IF(IF(L309="US",IFERROR(VLOOKUP(J309,Country_Codes!$B:$B,1,0)=J309,"US State Code Error"),IF(L309="CA",IFERROR(VLOOKUP(J309,Country_Codes!$E:$E,1,0)=J309,"Canada State Code Error"),IF(L309="BR",IFERROR(VLOOKUP(J309,Country_Codes!$H:$H,1,0)=J309,"Brazil State Code Error"),IF(L309="AU",IFERROR(VLOOKUP(J309,Country_Codes!$K:$K,1,0)=J309,"Australia State Code Error"),""))))=TRUE,"",IF(L309="US",IFERROR(VLOOKUP(J309,Country_Codes!$B:$B,1,0)=J309,"US State Code Error"),IF(L309="CA",IFERROR(VLOOKUP(J309,Country_Codes!$E:$E,1,0)=J309,"Canada State Code Error"),IF(L309="BR",IFERROR(VLOOKUP(J309,Country_Codes!$H:$H,1,0)=J309,"Brazil State Code Error"),IF(L309="AU",IFERROR(VLOOKUP(J309,Country_Codes!$K:$K,1,0)=J309,"Australia State Code Error"),"")))))</f>
        <v/>
      </c>
      <c r="AB309" s="2" t="str">
        <f t="shared" si="105"/>
        <v/>
      </c>
      <c r="AC309" s="2" t="str" cm="1">
        <f t="array" ref="AC309">IFERROR(_xlfn.IFS(IF(AND(LEN(I309)=0,ISBLANK(I309)=FALSE),"",ISNUMBER(SEARCH(I309,H309))),"City/Postal Code/Country Found in Address",IF(AND(LEN(K309)=0,ISBLANK(K309)=FALSE),"",ISNUMBER(SEARCH(K309,H309))),"City/Postal Code/Country Found in Address",IF(AND(LEN(L309)=0,ISBLANK(L309)=FALSE),"",ISNUMBER(SEARCH(", "&amp;L309,H309))),"City/Postal Code/Country Found in Address",IF(AND(LEN(J309)=0,ISBLANK(J309)=FALSE),"",ISNUMBER(SEARCH(", "&amp;J309,H309))),"City/Postal Code/Country Found in Address",IF(AND(LEN(L309)=0,ISBLANK(L309)=FALSE),"",ISNUMBER(SEARCH(","&amp;L309,H309))),"City/Postal Code/Country Found in Address",IF(AND(LEN(J309)=0,ISBLANK(J309)=FALSE),"",ISNUMBER(SEARCH(","&amp;J309,H309))),"City/Postal Code/Country Found in Address"),"")</f>
        <v/>
      </c>
      <c r="AD309" s="2" t="str">
        <f t="shared" si="106"/>
        <v/>
      </c>
      <c r="AE309" s="2" t="str" cm="1">
        <f t="array" ref="AE309">IFERROR(IF(VLOOKUP(LEFT(M309,MIN(SEARCH({1,2,3,4,5,6,7,8,9,0},M309&amp;{1,2,3,4,5,6,7,8,9,0}))-1),Country_Codes!$N:$N,1,0)&gt;0,"PO Number may be incorrect",""),"")</f>
        <v/>
      </c>
      <c r="AF309" s="2" t="str">
        <f t="shared" si="107"/>
        <v/>
      </c>
      <c r="AG309" s="2" t="str">
        <f t="shared" si="108"/>
        <v/>
      </c>
      <c r="AH309" s="2" t="str">
        <f t="shared" si="109"/>
        <v/>
      </c>
      <c r="AI309" s="2" t="str" cm="1">
        <f t="array" ref="AI309">IF(G309="","",_xlfn.IFNA(_xlfn.IFS(L309=VLOOKUP(L309,Country_Codes!$M:$M,1,0)=TRUE,""),"Please check the country code"))</f>
        <v/>
      </c>
      <c r="AJ309" s="2" t="str">
        <f t="shared" si="110"/>
        <v/>
      </c>
      <c r="AK309" s="2"/>
      <c r="AM309" s="39">
        <f t="shared" si="111"/>
        <v>0</v>
      </c>
      <c r="AN309" s="39">
        <f t="shared" si="112"/>
        <v>0</v>
      </c>
      <c r="AO309" s="39">
        <f t="shared" si="113"/>
        <v>0</v>
      </c>
      <c r="AP309" s="39">
        <f t="shared" si="114"/>
        <v>0</v>
      </c>
      <c r="AQ309" s="39">
        <f t="shared" si="115"/>
        <v>0</v>
      </c>
      <c r="AV309" s="41">
        <v>45821</v>
      </c>
    </row>
    <row r="310" spans="1:48" ht="15.75" x14ac:dyDescent="0.25">
      <c r="A310" s="40">
        <v>45515</v>
      </c>
      <c r="B310" s="11" t="s">
        <v>1581</v>
      </c>
      <c r="C310" s="11" t="s">
        <v>12</v>
      </c>
      <c r="D310" s="11" t="s">
        <v>3282</v>
      </c>
      <c r="E310" s="11" t="s">
        <v>3283</v>
      </c>
      <c r="F310" s="11" t="s">
        <v>531</v>
      </c>
      <c r="G310" s="11" t="s">
        <v>584</v>
      </c>
      <c r="H310" s="11" t="s">
        <v>3284</v>
      </c>
      <c r="I310" s="11" t="s">
        <v>3285</v>
      </c>
      <c r="J310" s="11"/>
      <c r="K310" s="11" t="s">
        <v>826</v>
      </c>
      <c r="L310" s="11" t="s">
        <v>46</v>
      </c>
      <c r="M310" s="11" t="s">
        <v>817</v>
      </c>
      <c r="N310" s="11"/>
      <c r="O310" s="11" t="s">
        <v>3286</v>
      </c>
      <c r="P310" s="11" t="s">
        <v>3287</v>
      </c>
      <c r="Q310" s="7"/>
      <c r="R310" s="2" t="str">
        <f t="shared" si="100"/>
        <v>Unique Record</v>
      </c>
      <c r="S310" s="2" t="str">
        <f t="shared" si="101"/>
        <v/>
      </c>
      <c r="T310" s="2" t="str">
        <f t="shared" si="102"/>
        <v/>
      </c>
      <c r="U310" s="2" t="str">
        <f t="shared" si="103"/>
        <v/>
      </c>
      <c r="V310" s="2" t="str">
        <f t="shared" si="104"/>
        <v/>
      </c>
      <c r="W310" s="2" t="str">
        <f t="shared" si="99"/>
        <v/>
      </c>
      <c r="X310" s="2" t="str" cm="1">
        <f t="array" ref="X310">IF((SUMPRODUCT(--ISNUMBER(SEARCH({"!","@","#","$","%","^","&amp;","~*","(",")","_","+","=","{","}","[","]","|","\",":",";","'","""","&lt;","&gt;",",",".","~?","/","~~","`"}, I310)))&gt;0)=TRUE,"Special Characters Found in City","")</f>
        <v/>
      </c>
      <c r="Y310" s="2" t="str" cm="1">
        <f t="array" ref="Y310">IF((SUMPRODUCT(--ISNUMBER(SEARCH({"!","@","#","$","%","^","~*","(",")","_","+","=","{","}","[","]","|","\",":",";","'","""","&lt;","&gt;","~?","/","~~","`"},F310)))&gt;0)=TRUE,"Special Characters Found in Account field","")</f>
        <v/>
      </c>
      <c r="Z310" s="2" t="str" cm="1">
        <f t="array" ref="Z310">IF(SUM(--ISNUMBER(SEARCH({1,2,3,4,5,6,7,8,9,0},MID(H310,(SEARCH(" E ",H310)-1),1))))+SUM(--ISNUMBER(SEARCH({1,2,3,4,5,6,7,8,9,0},MID(H310,(SEARCH(" E ",H310)+3),1))))=2,"",IF(SUM(--ISNUMBER(SEARCH({"Parte E","Apoquindo N"},H310)))&gt;0,"",IF(OR(RIGHT(H310,3)=" NE",RIGHT(H310,3)=" NW",RIGHT(H310,3)=" SW",RIGHT(H310,3)=" SE",RIGHT(H310,2)=" N",RIGHT(H310,2)=" E",RIGHT(H310,2)=" W",RIGHT(H310,2)=" S",LEFT(H310,3)="NE ",LEFT(H310,3)="NW ",LEFT(H310,3)="SW ",LEFT(H310,3)="SE ",LEFT(H310,2)="N ",LEFT(H310,2)="E ",LEFT(H310,2)="W ",LEFT(H310,2)="S "),"Directional Check",IF(SUM(--ISNUMBER(SEARCH({" N "," E "," W "," S "," NE "," NW "," SW "," SE ","N.E","N.W","S.W","S.E","E.","N.","S.","W."},H310)))&gt;0,"Directional Check",IF(SUM(--ISNUMBER(SEARCH({1,2,3,4,5,6,7,8,9,0},MID(H310,(SEARCH("nd ",H310)-1),1))))+SUM(--ISNUMBER(SEARCH({1,2,3,4,5,6,7,8,9,0},MID(H310,(SEARCH("rd ",H310)-1),1)))+SUM(--ISNUMBER(SEARCH({1,2,3,4,5,6,7,8,9,0},MID(H310,(SEARCH("st ",H310)-1),1))))+SUM(--ISNUMBER(SEARCH({1,2,3,4,5,6,7,8,9,0},MID(H310,(SEARCH("th ",H310)-1),1)))))&gt;0,"","")))))</f>
        <v/>
      </c>
      <c r="AA310" s="2" t="str">
        <f>IF(IF(L310="US",IFERROR(VLOOKUP(J310,Country_Codes!$B:$B,1,0)=J310,"US State Code Error"),IF(L310="CA",IFERROR(VLOOKUP(J310,Country_Codes!$E:$E,1,0)=J310,"Canada State Code Error"),IF(L310="BR",IFERROR(VLOOKUP(J310,Country_Codes!$H:$H,1,0)=J310,"Brazil State Code Error"),IF(L310="AU",IFERROR(VLOOKUP(J310,Country_Codes!$K:$K,1,0)=J310,"Australia State Code Error"),""))))=TRUE,"",IF(L310="US",IFERROR(VLOOKUP(J310,Country_Codes!$B:$B,1,0)=J310,"US State Code Error"),IF(L310="CA",IFERROR(VLOOKUP(J310,Country_Codes!$E:$E,1,0)=J310,"Canada State Code Error"),IF(L310="BR",IFERROR(VLOOKUP(J310,Country_Codes!$H:$H,1,0)=J310,"Brazil State Code Error"),IF(L310="AU",IFERROR(VLOOKUP(J310,Country_Codes!$K:$K,1,0)=J310,"Australia State Code Error"),"")))))</f>
        <v/>
      </c>
      <c r="AB310" s="2" t="str">
        <f t="shared" si="105"/>
        <v/>
      </c>
      <c r="AC310" s="2" t="str" cm="1">
        <f t="array" ref="AC310">IFERROR(_xlfn.IFS(IF(AND(LEN(I310)=0,ISBLANK(I310)=FALSE),"",ISNUMBER(SEARCH(I310,H310))),"City/Postal Code/Country Found in Address",IF(AND(LEN(K310)=0,ISBLANK(K310)=FALSE),"",ISNUMBER(SEARCH(K310,H310))),"City/Postal Code/Country Found in Address",IF(AND(LEN(L310)=0,ISBLANK(L310)=FALSE),"",ISNUMBER(SEARCH(", "&amp;L310,H310))),"City/Postal Code/Country Found in Address",IF(AND(LEN(J310)=0,ISBLANK(J310)=FALSE),"",ISNUMBER(SEARCH(", "&amp;J310,H310))),"City/Postal Code/Country Found in Address",IF(AND(LEN(L310)=0,ISBLANK(L310)=FALSE),"",ISNUMBER(SEARCH(","&amp;L310,H310))),"City/Postal Code/Country Found in Address",IF(AND(LEN(J310)=0,ISBLANK(J310)=FALSE),"",ISNUMBER(SEARCH(","&amp;J310,H310))),"City/Postal Code/Country Found in Address"),"")</f>
        <v/>
      </c>
      <c r="AD310" s="2" t="str">
        <f t="shared" si="106"/>
        <v/>
      </c>
      <c r="AE310" s="2" t="str" cm="1">
        <f t="array" ref="AE310">IFERROR(IF(VLOOKUP(LEFT(M310,MIN(SEARCH({1,2,3,4,5,6,7,8,9,0},M310&amp;{1,2,3,4,5,6,7,8,9,0}))-1),Country_Codes!$N:$N,1,0)&gt;0,"PO Number may be incorrect",""),"")</f>
        <v/>
      </c>
      <c r="AF310" s="2" t="str">
        <f t="shared" si="107"/>
        <v/>
      </c>
      <c r="AG310" s="2" t="str">
        <f t="shared" si="108"/>
        <v/>
      </c>
      <c r="AH310" s="2" t="str">
        <f t="shared" si="109"/>
        <v/>
      </c>
      <c r="AI310" s="2" t="str" cm="1">
        <f t="array" ref="AI310">IF(G310="","",_xlfn.IFNA(_xlfn.IFS(L310=VLOOKUP(L310,Country_Codes!$M:$M,1,0)=TRUE,""),"Please check the country code"))</f>
        <v/>
      </c>
      <c r="AJ310" s="2" t="str">
        <f t="shared" si="110"/>
        <v/>
      </c>
      <c r="AK310" s="2"/>
      <c r="AM310" s="39">
        <f t="shared" si="111"/>
        <v>0</v>
      </c>
      <c r="AN310" s="39">
        <f t="shared" si="112"/>
        <v>0</v>
      </c>
      <c r="AO310" s="39">
        <f t="shared" si="113"/>
        <v>0</v>
      </c>
      <c r="AP310" s="39">
        <f t="shared" si="114"/>
        <v>0</v>
      </c>
      <c r="AQ310" s="39">
        <f t="shared" si="115"/>
        <v>0</v>
      </c>
      <c r="AV310" s="41">
        <v>45823</v>
      </c>
    </row>
    <row r="311" spans="1:48" ht="15.75" x14ac:dyDescent="0.25">
      <c r="A311" s="40">
        <v>46043</v>
      </c>
      <c r="B311" s="11" t="s">
        <v>474</v>
      </c>
      <c r="C311" s="11" t="s">
        <v>12</v>
      </c>
      <c r="D311" s="11" t="s">
        <v>3288</v>
      </c>
      <c r="E311" s="11" t="s">
        <v>2016</v>
      </c>
      <c r="F311" s="11" t="s">
        <v>601</v>
      </c>
      <c r="G311" s="11" t="s">
        <v>497</v>
      </c>
      <c r="H311" s="11" t="s">
        <v>3289</v>
      </c>
      <c r="I311" s="11" t="s">
        <v>3290</v>
      </c>
      <c r="J311" s="11" t="s">
        <v>74</v>
      </c>
      <c r="K311" s="11" t="s">
        <v>3291</v>
      </c>
      <c r="L311" s="11" t="s">
        <v>33</v>
      </c>
      <c r="M311" s="11" t="s">
        <v>3292</v>
      </c>
      <c r="N311" s="11"/>
      <c r="O311" s="11" t="s">
        <v>3293</v>
      </c>
      <c r="P311" s="11" t="s">
        <v>3294</v>
      </c>
      <c r="Q311" s="7"/>
      <c r="R311" s="2" t="str">
        <f t="shared" si="100"/>
        <v>Unique Record</v>
      </c>
      <c r="S311" s="2" t="str">
        <f t="shared" si="101"/>
        <v/>
      </c>
      <c r="T311" s="2" t="str">
        <f t="shared" si="102"/>
        <v/>
      </c>
      <c r="U311" s="2" t="str">
        <f t="shared" si="103"/>
        <v/>
      </c>
      <c r="V311" s="2" t="str">
        <f t="shared" si="104"/>
        <v/>
      </c>
      <c r="W311" s="2" t="str">
        <f t="shared" si="99"/>
        <v/>
      </c>
      <c r="X311" s="2" t="str" cm="1">
        <f t="array" ref="X311">IF((SUMPRODUCT(--ISNUMBER(SEARCH({"!","@","#","$","%","^","&amp;","~*","(",")","_","+","=","{","}","[","]","|","\",":",";","'","""","&lt;","&gt;",",",".","~?","/","~~","`"}, I311)))&gt;0)=TRUE,"Special Characters Found in City","")</f>
        <v/>
      </c>
      <c r="Y311" s="2" t="str" cm="1">
        <f t="array" ref="Y311">IF((SUMPRODUCT(--ISNUMBER(SEARCH({"!","@","#","$","%","^","~*","(",")","_","+","=","{","}","[","]","|","\",":",";","'","""","&lt;","&gt;","~?","/","~~","`"},F311)))&gt;0)=TRUE,"Special Characters Found in Account field","")</f>
        <v/>
      </c>
      <c r="Z311" s="2" t="str" cm="1">
        <f t="array" ref="Z311">IF(SUM(--ISNUMBER(SEARCH({1,2,3,4,5,6,7,8,9,0},MID(H311,(SEARCH(" E ",H311)-1),1))))+SUM(--ISNUMBER(SEARCH({1,2,3,4,5,6,7,8,9,0},MID(H311,(SEARCH(" E ",H311)+3),1))))=2,"",IF(SUM(--ISNUMBER(SEARCH({"Parte E","Apoquindo N"},H311)))&gt;0,"",IF(OR(RIGHT(H311,3)=" NE",RIGHT(H311,3)=" NW",RIGHT(H311,3)=" SW",RIGHT(H311,3)=" SE",RIGHT(H311,2)=" N",RIGHT(H311,2)=" E",RIGHT(H311,2)=" W",RIGHT(H311,2)=" S",LEFT(H311,3)="NE ",LEFT(H311,3)="NW ",LEFT(H311,3)="SW ",LEFT(H311,3)="SE ",LEFT(H311,2)="N ",LEFT(H311,2)="E ",LEFT(H311,2)="W ",LEFT(H311,2)="S "),"Directional Check",IF(SUM(--ISNUMBER(SEARCH({" N "," E "," W "," S "," NE "," NW "," SW "," SE ","N.E","N.W","S.W","S.E","E.","N.","S.","W."},H311)))&gt;0,"Directional Check",IF(SUM(--ISNUMBER(SEARCH({1,2,3,4,5,6,7,8,9,0},MID(H311,(SEARCH("nd ",H311)-1),1))))+SUM(--ISNUMBER(SEARCH({1,2,3,4,5,6,7,8,9,0},MID(H311,(SEARCH("rd ",H311)-1),1)))+SUM(--ISNUMBER(SEARCH({1,2,3,4,5,6,7,8,9,0},MID(H311,(SEARCH("st ",H311)-1),1))))+SUM(--ISNUMBER(SEARCH({1,2,3,4,5,6,7,8,9,0},MID(H311,(SEARCH("th ",H311)-1),1)))))&gt;0,"","")))))</f>
        <v/>
      </c>
      <c r="AA311" s="2" t="str">
        <f>IF(IF(L311="US",IFERROR(VLOOKUP(J311,Country_Codes!$B:$B,1,0)=J311,"US State Code Error"),IF(L311="CA",IFERROR(VLOOKUP(J311,Country_Codes!$E:$E,1,0)=J311,"Canada State Code Error"),IF(L311="BR",IFERROR(VLOOKUP(J311,Country_Codes!$H:$H,1,0)=J311,"Brazil State Code Error"),IF(L311="AU",IFERROR(VLOOKUP(J311,Country_Codes!$K:$K,1,0)=J311,"Australia State Code Error"),""))))=TRUE,"",IF(L311="US",IFERROR(VLOOKUP(J311,Country_Codes!$B:$B,1,0)=J311,"US State Code Error"),IF(L311="CA",IFERROR(VLOOKUP(J311,Country_Codes!$E:$E,1,0)=J311,"Canada State Code Error"),IF(L311="BR",IFERROR(VLOOKUP(J311,Country_Codes!$H:$H,1,0)=J311,"Brazil State Code Error"),IF(L311="AU",IFERROR(VLOOKUP(J311,Country_Codes!$K:$K,1,0)=J311,"Australia State Code Error"),"")))))</f>
        <v/>
      </c>
      <c r="AB311" s="2" t="str">
        <f t="shared" si="105"/>
        <v/>
      </c>
      <c r="AC311" s="2" t="str" cm="1">
        <f t="array" ref="AC311">IFERROR(_xlfn.IFS(IF(AND(LEN(I311)=0,ISBLANK(I311)=FALSE),"",ISNUMBER(SEARCH(I311,H311))),"City/Postal Code/Country Found in Address",IF(AND(LEN(K311)=0,ISBLANK(K311)=FALSE),"",ISNUMBER(SEARCH(K311,H311))),"City/Postal Code/Country Found in Address",IF(AND(LEN(L311)=0,ISBLANK(L311)=FALSE),"",ISNUMBER(SEARCH(", "&amp;L311,H311))),"City/Postal Code/Country Found in Address",IF(AND(LEN(J311)=0,ISBLANK(J311)=FALSE),"",ISNUMBER(SEARCH(", "&amp;J311,H311))),"City/Postal Code/Country Found in Address",IF(AND(LEN(L311)=0,ISBLANK(L311)=FALSE),"",ISNUMBER(SEARCH(","&amp;L311,H311))),"City/Postal Code/Country Found in Address",IF(AND(LEN(J311)=0,ISBLANK(J311)=FALSE),"",ISNUMBER(SEARCH(","&amp;J311,H311))),"City/Postal Code/Country Found in Address"),"")</f>
        <v/>
      </c>
      <c r="AD311" s="2" t="str">
        <f t="shared" si="106"/>
        <v/>
      </c>
      <c r="AE311" s="2" t="str" cm="1">
        <f t="array" ref="AE311">IFERROR(IF(VLOOKUP(LEFT(M311,MIN(SEARCH({1,2,3,4,5,6,7,8,9,0},M311&amp;{1,2,3,4,5,6,7,8,9,0}))-1),Country_Codes!$N:$N,1,0)&gt;0,"PO Number may be incorrect",""),"")</f>
        <v/>
      </c>
      <c r="AF311" s="2" t="str">
        <f t="shared" si="107"/>
        <v/>
      </c>
      <c r="AG311" s="2" t="str">
        <f t="shared" si="108"/>
        <v/>
      </c>
      <c r="AH311" s="2" t="str">
        <f t="shared" si="109"/>
        <v/>
      </c>
      <c r="AI311" s="2" t="str" cm="1">
        <f t="array" ref="AI311">IF(G311="","",_xlfn.IFNA(_xlfn.IFS(L311=VLOOKUP(L311,Country_Codes!$M:$M,1,0)=TRUE,""),"Please check the country code"))</f>
        <v/>
      </c>
      <c r="AJ311" s="2" t="str">
        <f t="shared" si="110"/>
        <v/>
      </c>
      <c r="AK311" s="2"/>
      <c r="AM311" s="39">
        <f t="shared" si="111"/>
        <v>0</v>
      </c>
      <c r="AN311" s="39">
        <f t="shared" si="112"/>
        <v>0</v>
      </c>
      <c r="AO311" s="39">
        <f t="shared" si="113"/>
        <v>0</v>
      </c>
      <c r="AP311" s="39">
        <f t="shared" si="114"/>
        <v>0</v>
      </c>
      <c r="AQ311" s="39">
        <f t="shared" si="115"/>
        <v>0</v>
      </c>
      <c r="AV311" s="41">
        <v>45825</v>
      </c>
    </row>
    <row r="312" spans="1:48" ht="15.75" x14ac:dyDescent="0.25">
      <c r="A312" s="40">
        <v>45719</v>
      </c>
      <c r="B312" s="11" t="s">
        <v>1581</v>
      </c>
      <c r="C312" s="11" t="s">
        <v>12</v>
      </c>
      <c r="D312" s="11" t="s">
        <v>3295</v>
      </c>
      <c r="E312" s="11" t="s">
        <v>3296</v>
      </c>
      <c r="F312" s="11" t="s">
        <v>574</v>
      </c>
      <c r="G312" s="11" t="s">
        <v>495</v>
      </c>
      <c r="H312" s="11" t="s">
        <v>3297</v>
      </c>
      <c r="I312" s="11" t="s">
        <v>3298</v>
      </c>
      <c r="J312" s="11" t="s">
        <v>135</v>
      </c>
      <c r="K312" s="11" t="s">
        <v>3299</v>
      </c>
      <c r="L312" s="11" t="s">
        <v>33</v>
      </c>
      <c r="M312" s="11" t="s">
        <v>3292</v>
      </c>
      <c r="N312" s="11"/>
      <c r="O312" s="11" t="s">
        <v>3300</v>
      </c>
      <c r="P312" s="11" t="s">
        <v>3301</v>
      </c>
      <c r="Q312" s="7"/>
      <c r="R312" s="2" t="str">
        <f t="shared" si="100"/>
        <v>Unique Record</v>
      </c>
      <c r="S312" s="2" t="str">
        <f t="shared" si="101"/>
        <v/>
      </c>
      <c r="T312" s="2" t="str">
        <f t="shared" si="102"/>
        <v/>
      </c>
      <c r="U312" s="2" t="str">
        <f t="shared" si="103"/>
        <v/>
      </c>
      <c r="V312" s="2" t="str">
        <f t="shared" si="104"/>
        <v/>
      </c>
      <c r="W312" s="2" t="str">
        <f t="shared" si="99"/>
        <v/>
      </c>
      <c r="X312" s="2" t="str" cm="1">
        <f t="array" ref="X312">IF((SUMPRODUCT(--ISNUMBER(SEARCH({"!","@","#","$","%","^","&amp;","~*","(",")","_","+","=","{","}","[","]","|","\",":",";","'","""","&lt;","&gt;",",",".","~?","/","~~","`"}, I312)))&gt;0)=TRUE,"Special Characters Found in City","")</f>
        <v/>
      </c>
      <c r="Y312" s="2" t="str" cm="1">
        <f t="array" ref="Y312">IF((SUMPRODUCT(--ISNUMBER(SEARCH({"!","@","#","$","%","^","~*","(",")","_","+","=","{","}","[","]","|","\",":",";","'","""","&lt;","&gt;","~?","/","~~","`"},F312)))&gt;0)=TRUE,"Special Characters Found in Account field","")</f>
        <v/>
      </c>
      <c r="Z312" s="2" t="str" cm="1">
        <f t="array" ref="Z312">IF(SUM(--ISNUMBER(SEARCH({1,2,3,4,5,6,7,8,9,0},MID(H312,(SEARCH(" E ",H312)-1),1))))+SUM(--ISNUMBER(SEARCH({1,2,3,4,5,6,7,8,9,0},MID(H312,(SEARCH(" E ",H312)+3),1))))=2,"",IF(SUM(--ISNUMBER(SEARCH({"Parte E","Apoquindo N"},H312)))&gt;0,"",IF(OR(RIGHT(H312,3)=" NE",RIGHT(H312,3)=" NW",RIGHT(H312,3)=" SW",RIGHT(H312,3)=" SE",RIGHT(H312,2)=" N",RIGHT(H312,2)=" E",RIGHT(H312,2)=" W",RIGHT(H312,2)=" S",LEFT(H312,3)="NE ",LEFT(H312,3)="NW ",LEFT(H312,3)="SW ",LEFT(H312,3)="SE ",LEFT(H312,2)="N ",LEFT(H312,2)="E ",LEFT(H312,2)="W ",LEFT(H312,2)="S "),"Directional Check",IF(SUM(--ISNUMBER(SEARCH({" N "," E "," W "," S "," NE "," NW "," SW "," SE ","N.E","N.W","S.W","S.E","E.","N.","S.","W."},H312)))&gt;0,"Directional Check",IF(SUM(--ISNUMBER(SEARCH({1,2,3,4,5,6,7,8,9,0},MID(H312,(SEARCH("nd ",H312)-1),1))))+SUM(--ISNUMBER(SEARCH({1,2,3,4,5,6,7,8,9,0},MID(H312,(SEARCH("rd ",H312)-1),1)))+SUM(--ISNUMBER(SEARCH({1,2,3,4,5,6,7,8,9,0},MID(H312,(SEARCH("st ",H312)-1),1))))+SUM(--ISNUMBER(SEARCH({1,2,3,4,5,6,7,8,9,0},MID(H312,(SEARCH("th ",H312)-1),1)))))&gt;0,"","")))))</f>
        <v/>
      </c>
      <c r="AA312" s="2" t="str">
        <f>IF(IF(L312="US",IFERROR(VLOOKUP(J312,Country_Codes!$B:$B,1,0)=J312,"US State Code Error"),IF(L312="CA",IFERROR(VLOOKUP(J312,Country_Codes!$E:$E,1,0)=J312,"Canada State Code Error"),IF(L312="BR",IFERROR(VLOOKUP(J312,Country_Codes!$H:$H,1,0)=J312,"Brazil State Code Error"),IF(L312="AU",IFERROR(VLOOKUP(J312,Country_Codes!$K:$K,1,0)=J312,"Australia State Code Error"),""))))=TRUE,"",IF(L312="US",IFERROR(VLOOKUP(J312,Country_Codes!$B:$B,1,0)=J312,"US State Code Error"),IF(L312="CA",IFERROR(VLOOKUP(J312,Country_Codes!$E:$E,1,0)=J312,"Canada State Code Error"),IF(L312="BR",IFERROR(VLOOKUP(J312,Country_Codes!$H:$H,1,0)=J312,"Brazil State Code Error"),IF(L312="AU",IFERROR(VLOOKUP(J312,Country_Codes!$K:$K,1,0)=J312,"Australia State Code Error"),"")))))</f>
        <v/>
      </c>
      <c r="AB312" s="2" t="str">
        <f t="shared" si="105"/>
        <v/>
      </c>
      <c r="AC312" s="2" t="str" cm="1">
        <f t="array" ref="AC312">IFERROR(_xlfn.IFS(IF(AND(LEN(I312)=0,ISBLANK(I312)=FALSE),"",ISNUMBER(SEARCH(I312,H312))),"City/Postal Code/Country Found in Address",IF(AND(LEN(K312)=0,ISBLANK(K312)=FALSE),"",ISNUMBER(SEARCH(K312,H312))),"City/Postal Code/Country Found in Address",IF(AND(LEN(L312)=0,ISBLANK(L312)=FALSE),"",ISNUMBER(SEARCH(", "&amp;L312,H312))),"City/Postal Code/Country Found in Address",IF(AND(LEN(J312)=0,ISBLANK(J312)=FALSE),"",ISNUMBER(SEARCH(", "&amp;J312,H312))),"City/Postal Code/Country Found in Address",IF(AND(LEN(L312)=0,ISBLANK(L312)=FALSE),"",ISNUMBER(SEARCH(","&amp;L312,H312))),"City/Postal Code/Country Found in Address",IF(AND(LEN(J312)=0,ISBLANK(J312)=FALSE),"",ISNUMBER(SEARCH(","&amp;J312,H312))),"City/Postal Code/Country Found in Address"),"")</f>
        <v/>
      </c>
      <c r="AD312" s="2" t="str">
        <f t="shared" si="106"/>
        <v/>
      </c>
      <c r="AE312" s="2" t="str" cm="1">
        <f t="array" ref="AE312">IFERROR(IF(VLOOKUP(LEFT(M312,MIN(SEARCH({1,2,3,4,5,6,7,8,9,0},M312&amp;{1,2,3,4,5,6,7,8,9,0}))-1),Country_Codes!$N:$N,1,0)&gt;0,"PO Number may be incorrect",""),"")</f>
        <v/>
      </c>
      <c r="AF312" s="2" t="str">
        <f t="shared" si="107"/>
        <v/>
      </c>
      <c r="AG312" s="2" t="str">
        <f t="shared" si="108"/>
        <v/>
      </c>
      <c r="AH312" s="2" t="str">
        <f t="shared" si="109"/>
        <v/>
      </c>
      <c r="AI312" s="2" t="str" cm="1">
        <f t="array" ref="AI312">IF(G312="","",_xlfn.IFNA(_xlfn.IFS(L312=VLOOKUP(L312,Country_Codes!$M:$M,1,0)=TRUE,""),"Please check the country code"))</f>
        <v/>
      </c>
      <c r="AJ312" s="2" t="str">
        <f t="shared" si="110"/>
        <v/>
      </c>
      <c r="AK312" s="2"/>
      <c r="AM312" s="39">
        <f t="shared" si="111"/>
        <v>0</v>
      </c>
      <c r="AN312" s="39">
        <f t="shared" si="112"/>
        <v>0</v>
      </c>
      <c r="AO312" s="39">
        <f t="shared" si="113"/>
        <v>0</v>
      </c>
      <c r="AP312" s="39">
        <f t="shared" si="114"/>
        <v>0</v>
      </c>
      <c r="AQ312" s="39">
        <f t="shared" si="115"/>
        <v>0</v>
      </c>
      <c r="AV312" s="41">
        <v>45826</v>
      </c>
    </row>
    <row r="313" spans="1:48" ht="15.75" x14ac:dyDescent="0.25">
      <c r="A313" s="40">
        <v>45581</v>
      </c>
      <c r="B313" s="11" t="s">
        <v>475</v>
      </c>
      <c r="C313" s="11" t="s">
        <v>9</v>
      </c>
      <c r="D313" s="11" t="s">
        <v>780</v>
      </c>
      <c r="E313" s="11" t="s">
        <v>3302</v>
      </c>
      <c r="F313" s="11" t="s">
        <v>634</v>
      </c>
      <c r="G313" s="11" t="s">
        <v>493</v>
      </c>
      <c r="H313" s="11" t="s">
        <v>3303</v>
      </c>
      <c r="I313" s="11" t="s">
        <v>3304</v>
      </c>
      <c r="J313" s="11" t="s">
        <v>74</v>
      </c>
      <c r="K313" s="11" t="s">
        <v>3305</v>
      </c>
      <c r="L313" s="11" t="s">
        <v>33</v>
      </c>
      <c r="M313" s="11" t="s">
        <v>3306</v>
      </c>
      <c r="N313" s="11"/>
      <c r="O313" s="11" t="s">
        <v>3307</v>
      </c>
      <c r="P313" s="11" t="s">
        <v>3308</v>
      </c>
      <c r="Q313" s="7"/>
      <c r="R313" s="2" t="str">
        <f t="shared" si="100"/>
        <v>Unique Record</v>
      </c>
      <c r="S313" s="2" t="str">
        <f t="shared" si="101"/>
        <v/>
      </c>
      <c r="T313" s="2" t="str">
        <f t="shared" si="102"/>
        <v/>
      </c>
      <c r="U313" s="2" t="str">
        <f t="shared" si="103"/>
        <v/>
      </c>
      <c r="V313" s="2" t="str">
        <f t="shared" si="104"/>
        <v/>
      </c>
      <c r="W313" s="2" t="str">
        <f t="shared" si="99"/>
        <v/>
      </c>
      <c r="X313" s="2" t="str" cm="1">
        <f t="array" ref="X313">IF((SUMPRODUCT(--ISNUMBER(SEARCH({"!","@","#","$","%","^","&amp;","~*","(",")","_","+","=","{","}","[","]","|","\",":",";","'","""","&lt;","&gt;",",",".","~?","/","~~","`"}, I313)))&gt;0)=TRUE,"Special Characters Found in City","")</f>
        <v/>
      </c>
      <c r="Y313" s="2" t="str" cm="1">
        <f t="array" ref="Y313">IF((SUMPRODUCT(--ISNUMBER(SEARCH({"!","@","#","$","%","^","~*","(",")","_","+","=","{","}","[","]","|","\",":",";","'","""","&lt;","&gt;","~?","/","~~","`"},F313)))&gt;0)=TRUE,"Special Characters Found in Account field","")</f>
        <v/>
      </c>
      <c r="Z313" s="2" t="str" cm="1">
        <f t="array" ref="Z313">IF(SUM(--ISNUMBER(SEARCH({1,2,3,4,5,6,7,8,9,0},MID(H313,(SEARCH(" E ",H313)-1),1))))+SUM(--ISNUMBER(SEARCH({1,2,3,4,5,6,7,8,9,0},MID(H313,(SEARCH(" E ",H313)+3),1))))=2,"",IF(SUM(--ISNUMBER(SEARCH({"Parte E","Apoquindo N"},H313)))&gt;0,"",IF(OR(RIGHT(H313,3)=" NE",RIGHT(H313,3)=" NW",RIGHT(H313,3)=" SW",RIGHT(H313,3)=" SE",RIGHT(H313,2)=" N",RIGHT(H313,2)=" E",RIGHT(H313,2)=" W",RIGHT(H313,2)=" S",LEFT(H313,3)="NE ",LEFT(H313,3)="NW ",LEFT(H313,3)="SW ",LEFT(H313,3)="SE ",LEFT(H313,2)="N ",LEFT(H313,2)="E ",LEFT(H313,2)="W ",LEFT(H313,2)="S "),"Directional Check",IF(SUM(--ISNUMBER(SEARCH({" N "," E "," W "," S "," NE "," NW "," SW "," SE ","N.E","N.W","S.W","S.E","E.","N.","S.","W."},H313)))&gt;0,"Directional Check",IF(SUM(--ISNUMBER(SEARCH({1,2,3,4,5,6,7,8,9,0},MID(H313,(SEARCH("nd ",H313)-1),1))))+SUM(--ISNUMBER(SEARCH({1,2,3,4,5,6,7,8,9,0},MID(H313,(SEARCH("rd ",H313)-1),1)))+SUM(--ISNUMBER(SEARCH({1,2,3,4,5,6,7,8,9,0},MID(H313,(SEARCH("st ",H313)-1),1))))+SUM(--ISNUMBER(SEARCH({1,2,3,4,5,6,7,8,9,0},MID(H313,(SEARCH("th ",H313)-1),1)))))&gt;0,"","")))))</f>
        <v/>
      </c>
      <c r="AA313" s="2" t="str">
        <f>IF(IF(L313="US",IFERROR(VLOOKUP(J313,Country_Codes!$B:$B,1,0)=J313,"US State Code Error"),IF(L313="CA",IFERROR(VLOOKUP(J313,Country_Codes!$E:$E,1,0)=J313,"Canada State Code Error"),IF(L313="BR",IFERROR(VLOOKUP(J313,Country_Codes!$H:$H,1,0)=J313,"Brazil State Code Error"),IF(L313="AU",IFERROR(VLOOKUP(J313,Country_Codes!$K:$K,1,0)=J313,"Australia State Code Error"),""))))=TRUE,"",IF(L313="US",IFERROR(VLOOKUP(J313,Country_Codes!$B:$B,1,0)=J313,"US State Code Error"),IF(L313="CA",IFERROR(VLOOKUP(J313,Country_Codes!$E:$E,1,0)=J313,"Canada State Code Error"),IF(L313="BR",IFERROR(VLOOKUP(J313,Country_Codes!$H:$H,1,0)=J313,"Brazil State Code Error"),IF(L313="AU",IFERROR(VLOOKUP(J313,Country_Codes!$K:$K,1,0)=J313,"Australia State Code Error"),"")))))</f>
        <v/>
      </c>
      <c r="AB313" s="2" t="str">
        <f t="shared" si="105"/>
        <v/>
      </c>
      <c r="AC313" s="2" t="str" cm="1">
        <f t="array" ref="AC313">IFERROR(_xlfn.IFS(IF(AND(LEN(I313)=0,ISBLANK(I313)=FALSE),"",ISNUMBER(SEARCH(I313,H313))),"City/Postal Code/Country Found in Address",IF(AND(LEN(K313)=0,ISBLANK(K313)=FALSE),"",ISNUMBER(SEARCH(K313,H313))),"City/Postal Code/Country Found in Address",IF(AND(LEN(L313)=0,ISBLANK(L313)=FALSE),"",ISNUMBER(SEARCH(", "&amp;L313,H313))),"City/Postal Code/Country Found in Address",IF(AND(LEN(J313)=0,ISBLANK(J313)=FALSE),"",ISNUMBER(SEARCH(", "&amp;J313,H313))),"City/Postal Code/Country Found in Address",IF(AND(LEN(L313)=0,ISBLANK(L313)=FALSE),"",ISNUMBER(SEARCH(","&amp;L313,H313))),"City/Postal Code/Country Found in Address",IF(AND(LEN(J313)=0,ISBLANK(J313)=FALSE),"",ISNUMBER(SEARCH(","&amp;J313,H313))),"City/Postal Code/Country Found in Address"),"")</f>
        <v/>
      </c>
      <c r="AD313" s="2" t="str">
        <f t="shared" si="106"/>
        <v/>
      </c>
      <c r="AE313" s="2" t="str" cm="1">
        <f t="array" ref="AE313">IFERROR(IF(VLOOKUP(LEFT(M313,MIN(SEARCH({1,2,3,4,5,6,7,8,9,0},M313&amp;{1,2,3,4,5,6,7,8,9,0}))-1),Country_Codes!$N:$N,1,0)&gt;0,"PO Number may be incorrect",""),"")</f>
        <v/>
      </c>
      <c r="AF313" s="2" t="str">
        <f t="shared" si="107"/>
        <v/>
      </c>
      <c r="AG313" s="2" t="str">
        <f t="shared" si="108"/>
        <v/>
      </c>
      <c r="AH313" s="2" t="str">
        <f t="shared" si="109"/>
        <v/>
      </c>
      <c r="AI313" s="2" t="str" cm="1">
        <f t="array" ref="AI313">IF(G313="","",_xlfn.IFNA(_xlfn.IFS(L313=VLOOKUP(L313,Country_Codes!$M:$M,1,0)=TRUE,""),"Please check the country code"))</f>
        <v/>
      </c>
      <c r="AJ313" s="2" t="str">
        <f t="shared" si="110"/>
        <v/>
      </c>
      <c r="AK313" s="2"/>
      <c r="AM313" s="39">
        <f t="shared" si="111"/>
        <v>0</v>
      </c>
      <c r="AN313" s="39">
        <f t="shared" si="112"/>
        <v>0</v>
      </c>
      <c r="AO313" s="39">
        <f t="shared" si="113"/>
        <v>0</v>
      </c>
      <c r="AP313" s="39">
        <f t="shared" si="114"/>
        <v>0</v>
      </c>
      <c r="AQ313" s="39">
        <f t="shared" si="115"/>
        <v>0</v>
      </c>
      <c r="AV313" s="41">
        <v>45827</v>
      </c>
    </row>
    <row r="314" spans="1:48" ht="15.75" x14ac:dyDescent="0.25">
      <c r="A314" s="40">
        <v>45444</v>
      </c>
      <c r="B314" s="11" t="s">
        <v>475</v>
      </c>
      <c r="C314" s="11" t="s">
        <v>12</v>
      </c>
      <c r="D314" s="11" t="s">
        <v>798</v>
      </c>
      <c r="E314" s="11" t="s">
        <v>3309</v>
      </c>
      <c r="F314" s="11" t="s">
        <v>677</v>
      </c>
      <c r="G314" s="11" t="s">
        <v>625</v>
      </c>
      <c r="H314" s="11" t="s">
        <v>3310</v>
      </c>
      <c r="I314" s="11" t="s">
        <v>3311</v>
      </c>
      <c r="J314" s="11" t="s">
        <v>147</v>
      </c>
      <c r="K314" s="11" t="s">
        <v>3312</v>
      </c>
      <c r="L314" s="11" t="s">
        <v>57</v>
      </c>
      <c r="M314" s="11" t="s">
        <v>1045</v>
      </c>
      <c r="N314" s="11"/>
      <c r="O314" s="11" t="s">
        <v>3313</v>
      </c>
      <c r="P314" s="11" t="s">
        <v>3314</v>
      </c>
      <c r="Q314" s="7"/>
      <c r="R314" s="2" t="str">
        <f t="shared" si="100"/>
        <v>Unique Record</v>
      </c>
      <c r="S314" s="2" t="str">
        <f t="shared" si="101"/>
        <v/>
      </c>
      <c r="T314" s="2" t="str">
        <f t="shared" si="102"/>
        <v/>
      </c>
      <c r="U314" s="2" t="str">
        <f t="shared" si="103"/>
        <v/>
      </c>
      <c r="V314" s="2" t="str">
        <f t="shared" si="104"/>
        <v/>
      </c>
      <c r="W314" s="2" t="str">
        <f t="shared" si="99"/>
        <v/>
      </c>
      <c r="X314" s="2" t="str" cm="1">
        <f t="array" ref="X314">IF((SUMPRODUCT(--ISNUMBER(SEARCH({"!","@","#","$","%","^","&amp;","~*","(",")","_","+","=","{","}","[","]","|","\",":",";","'","""","&lt;","&gt;",",",".","~?","/","~~","`"}, I314)))&gt;0)=TRUE,"Special Characters Found in City","")</f>
        <v/>
      </c>
      <c r="Y314" s="2" t="str" cm="1">
        <f t="array" ref="Y314">IF((SUMPRODUCT(--ISNUMBER(SEARCH({"!","@","#","$","%","^","~*","(",")","_","+","=","{","}","[","]","|","\",":",";","'","""","&lt;","&gt;","~?","/","~~","`"},F314)))&gt;0)=TRUE,"Special Characters Found in Account field","")</f>
        <v/>
      </c>
      <c r="Z314" s="2" t="str" cm="1">
        <f t="array" ref="Z314">IF(SUM(--ISNUMBER(SEARCH({1,2,3,4,5,6,7,8,9,0},MID(H314,(SEARCH(" E ",H314)-1),1))))+SUM(--ISNUMBER(SEARCH({1,2,3,4,5,6,7,8,9,0},MID(H314,(SEARCH(" E ",H314)+3),1))))=2,"",IF(SUM(--ISNUMBER(SEARCH({"Parte E","Apoquindo N"},H314)))&gt;0,"",IF(OR(RIGHT(H314,3)=" NE",RIGHT(H314,3)=" NW",RIGHT(H314,3)=" SW",RIGHT(H314,3)=" SE",RIGHT(H314,2)=" N",RIGHT(H314,2)=" E",RIGHT(H314,2)=" W",RIGHT(H314,2)=" S",LEFT(H314,3)="NE ",LEFT(H314,3)="NW ",LEFT(H314,3)="SW ",LEFT(H314,3)="SE ",LEFT(H314,2)="N ",LEFT(H314,2)="E ",LEFT(H314,2)="W ",LEFT(H314,2)="S "),"Directional Check",IF(SUM(--ISNUMBER(SEARCH({" N "," E "," W "," S "," NE "," NW "," SW "," SE ","N.E","N.W","S.W","S.E","E.","N.","S.","W."},H314)))&gt;0,"Directional Check",IF(SUM(--ISNUMBER(SEARCH({1,2,3,4,5,6,7,8,9,0},MID(H314,(SEARCH("nd ",H314)-1),1))))+SUM(--ISNUMBER(SEARCH({1,2,3,4,5,6,7,8,9,0},MID(H314,(SEARCH("rd ",H314)-1),1)))+SUM(--ISNUMBER(SEARCH({1,2,3,4,5,6,7,8,9,0},MID(H314,(SEARCH("st ",H314)-1),1))))+SUM(--ISNUMBER(SEARCH({1,2,3,4,5,6,7,8,9,0},MID(H314,(SEARCH("th ",H314)-1),1)))))&gt;0,"","")))))</f>
        <v/>
      </c>
      <c r="AA314" s="2" t="str">
        <f>IF(IF(L314="US",IFERROR(VLOOKUP(J314,Country_Codes!$B:$B,1,0)=J314,"US State Code Error"),IF(L314="CA",IFERROR(VLOOKUP(J314,Country_Codes!$E:$E,1,0)=J314,"Canada State Code Error"),IF(L314="BR",IFERROR(VLOOKUP(J314,Country_Codes!$H:$H,1,0)=J314,"Brazil State Code Error"),IF(L314="AU",IFERROR(VLOOKUP(J314,Country_Codes!$K:$K,1,0)=J314,"Australia State Code Error"),""))))=TRUE,"",IF(L314="US",IFERROR(VLOOKUP(J314,Country_Codes!$B:$B,1,0)=J314,"US State Code Error"),IF(L314="CA",IFERROR(VLOOKUP(J314,Country_Codes!$E:$E,1,0)=J314,"Canada State Code Error"),IF(L314="BR",IFERROR(VLOOKUP(J314,Country_Codes!$H:$H,1,0)=J314,"Brazil State Code Error"),IF(L314="AU",IFERROR(VLOOKUP(J314,Country_Codes!$K:$K,1,0)=J314,"Australia State Code Error"),"")))))</f>
        <v/>
      </c>
      <c r="AB314" s="2" t="str">
        <f t="shared" si="105"/>
        <v/>
      </c>
      <c r="AC314" s="2" t="str" cm="1">
        <f t="array" ref="AC314">IFERROR(_xlfn.IFS(IF(AND(LEN(I314)=0,ISBLANK(I314)=FALSE),"",ISNUMBER(SEARCH(I314,H314))),"City/Postal Code/Country Found in Address",IF(AND(LEN(K314)=0,ISBLANK(K314)=FALSE),"",ISNUMBER(SEARCH(K314,H314))),"City/Postal Code/Country Found in Address",IF(AND(LEN(L314)=0,ISBLANK(L314)=FALSE),"",ISNUMBER(SEARCH(", "&amp;L314,H314))),"City/Postal Code/Country Found in Address",IF(AND(LEN(J314)=0,ISBLANK(J314)=FALSE),"",ISNUMBER(SEARCH(", "&amp;J314,H314))),"City/Postal Code/Country Found in Address",IF(AND(LEN(L314)=0,ISBLANK(L314)=FALSE),"",ISNUMBER(SEARCH(","&amp;L314,H314))),"City/Postal Code/Country Found in Address",IF(AND(LEN(J314)=0,ISBLANK(J314)=FALSE),"",ISNUMBER(SEARCH(","&amp;J314,H314))),"City/Postal Code/Country Found in Address"),"")</f>
        <v/>
      </c>
      <c r="AD314" s="2" t="str">
        <f t="shared" si="106"/>
        <v/>
      </c>
      <c r="AE314" s="2" t="str" cm="1">
        <f t="array" ref="AE314">IFERROR(IF(VLOOKUP(LEFT(M314,MIN(SEARCH({1,2,3,4,5,6,7,8,9,0},M314&amp;{1,2,3,4,5,6,7,8,9,0}))-1),Country_Codes!$N:$N,1,0)&gt;0,"PO Number may be incorrect",""),"")</f>
        <v/>
      </c>
      <c r="AF314" s="2" t="str">
        <f t="shared" si="107"/>
        <v/>
      </c>
      <c r="AG314" s="2" t="str">
        <f t="shared" si="108"/>
        <v/>
      </c>
      <c r="AH314" s="2" t="str">
        <f t="shared" si="109"/>
        <v/>
      </c>
      <c r="AI314" s="2" t="str" cm="1">
        <f t="array" ref="AI314">IF(G314="","",_xlfn.IFNA(_xlfn.IFS(L314=VLOOKUP(L314,Country_Codes!$M:$M,1,0)=TRUE,""),"Please check the country code"))</f>
        <v/>
      </c>
      <c r="AJ314" s="2" t="str">
        <f t="shared" si="110"/>
        <v/>
      </c>
      <c r="AK314" s="2"/>
      <c r="AM314" s="39">
        <f t="shared" si="111"/>
        <v>0</v>
      </c>
      <c r="AN314" s="39">
        <f t="shared" si="112"/>
        <v>0</v>
      </c>
      <c r="AO314" s="39">
        <f t="shared" si="113"/>
        <v>0</v>
      </c>
      <c r="AP314" s="39">
        <f t="shared" si="114"/>
        <v>0</v>
      </c>
      <c r="AQ314" s="39">
        <f t="shared" si="115"/>
        <v>0</v>
      </c>
      <c r="AV314" s="41">
        <v>45829</v>
      </c>
    </row>
    <row r="315" spans="1:48" ht="15.75" x14ac:dyDescent="0.25">
      <c r="A315" s="40">
        <v>45513</v>
      </c>
      <c r="B315" s="11" t="s">
        <v>475</v>
      </c>
      <c r="C315" s="11" t="s">
        <v>12</v>
      </c>
      <c r="D315" s="11" t="s">
        <v>3315</v>
      </c>
      <c r="E315" s="11" t="s">
        <v>3316</v>
      </c>
      <c r="F315" s="11" t="s">
        <v>594</v>
      </c>
      <c r="G315" s="11" t="s">
        <v>493</v>
      </c>
      <c r="H315" s="11" t="s">
        <v>3317</v>
      </c>
      <c r="I315" s="11" t="s">
        <v>3318</v>
      </c>
      <c r="J315" s="11" t="s">
        <v>32</v>
      </c>
      <c r="K315" s="11" t="s">
        <v>3319</v>
      </c>
      <c r="L315" s="11" t="s">
        <v>33</v>
      </c>
      <c r="M315" s="11" t="s">
        <v>3320</v>
      </c>
      <c r="N315" s="11"/>
      <c r="O315" s="11" t="s">
        <v>3321</v>
      </c>
      <c r="P315" s="11" t="s">
        <v>3322</v>
      </c>
      <c r="Q315" s="7"/>
      <c r="R315" s="2" t="str">
        <f t="shared" si="100"/>
        <v>Unique Record</v>
      </c>
      <c r="S315" s="2" t="str">
        <f t="shared" si="101"/>
        <v/>
      </c>
      <c r="T315" s="2" t="str">
        <f t="shared" si="102"/>
        <v/>
      </c>
      <c r="U315" s="2" t="str">
        <f t="shared" si="103"/>
        <v/>
      </c>
      <c r="V315" s="2" t="str">
        <f t="shared" si="104"/>
        <v/>
      </c>
      <c r="W315" s="2" t="str">
        <f t="shared" si="99"/>
        <v/>
      </c>
      <c r="X315" s="2" t="str" cm="1">
        <f t="array" ref="X315">IF((SUMPRODUCT(--ISNUMBER(SEARCH({"!","@","#","$","%","^","&amp;","~*","(",")","_","+","=","{","}","[","]","|","\",":",";","'","""","&lt;","&gt;",",",".","~?","/","~~","`"}, I315)))&gt;0)=TRUE,"Special Characters Found in City","")</f>
        <v/>
      </c>
      <c r="Y315" s="2" t="str" cm="1">
        <f t="array" ref="Y315">IF((SUMPRODUCT(--ISNUMBER(SEARCH({"!","@","#","$","%","^","~*","(",")","_","+","=","{","}","[","]","|","\",":",";","'","""","&lt;","&gt;","~?","/","~~","`"},F315)))&gt;0)=TRUE,"Special Characters Found in Account field","")</f>
        <v/>
      </c>
      <c r="Z315" s="2" t="str" cm="1">
        <f t="array" ref="Z315">IF(SUM(--ISNUMBER(SEARCH({1,2,3,4,5,6,7,8,9,0},MID(H315,(SEARCH(" E ",H315)-1),1))))+SUM(--ISNUMBER(SEARCH({1,2,3,4,5,6,7,8,9,0},MID(H315,(SEARCH(" E ",H315)+3),1))))=2,"",IF(SUM(--ISNUMBER(SEARCH({"Parte E","Apoquindo N"},H315)))&gt;0,"",IF(OR(RIGHT(H315,3)=" NE",RIGHT(H315,3)=" NW",RIGHT(H315,3)=" SW",RIGHT(H315,3)=" SE",RIGHT(H315,2)=" N",RIGHT(H315,2)=" E",RIGHT(H315,2)=" W",RIGHT(H315,2)=" S",LEFT(H315,3)="NE ",LEFT(H315,3)="NW ",LEFT(H315,3)="SW ",LEFT(H315,3)="SE ",LEFT(H315,2)="N ",LEFT(H315,2)="E ",LEFT(H315,2)="W ",LEFT(H315,2)="S "),"Directional Check",IF(SUM(--ISNUMBER(SEARCH({" N "," E "," W "," S "," NE "," NW "," SW "," SE ","N.E","N.W","S.W","S.E","E.","N.","S.","W."},H315)))&gt;0,"Directional Check",IF(SUM(--ISNUMBER(SEARCH({1,2,3,4,5,6,7,8,9,0},MID(H315,(SEARCH("nd ",H315)-1),1))))+SUM(--ISNUMBER(SEARCH({1,2,3,4,5,6,7,8,9,0},MID(H315,(SEARCH("rd ",H315)-1),1)))+SUM(--ISNUMBER(SEARCH({1,2,3,4,5,6,7,8,9,0},MID(H315,(SEARCH("st ",H315)-1),1))))+SUM(--ISNUMBER(SEARCH({1,2,3,4,5,6,7,8,9,0},MID(H315,(SEARCH("th ",H315)-1),1)))))&gt;0,"","")))))</f>
        <v/>
      </c>
      <c r="AA315" s="2" t="str">
        <f>IF(IF(L315="US",IFERROR(VLOOKUP(J315,Country_Codes!$B:$B,1,0)=J315,"US State Code Error"),IF(L315="CA",IFERROR(VLOOKUP(J315,Country_Codes!$E:$E,1,0)=J315,"Canada State Code Error"),IF(L315="BR",IFERROR(VLOOKUP(J315,Country_Codes!$H:$H,1,0)=J315,"Brazil State Code Error"),IF(L315="AU",IFERROR(VLOOKUP(J315,Country_Codes!$K:$K,1,0)=J315,"Australia State Code Error"),""))))=TRUE,"",IF(L315="US",IFERROR(VLOOKUP(J315,Country_Codes!$B:$B,1,0)=J315,"US State Code Error"),IF(L315="CA",IFERROR(VLOOKUP(J315,Country_Codes!$E:$E,1,0)=J315,"Canada State Code Error"),IF(L315="BR",IFERROR(VLOOKUP(J315,Country_Codes!$H:$H,1,0)=J315,"Brazil State Code Error"),IF(L315="AU",IFERROR(VLOOKUP(J315,Country_Codes!$K:$K,1,0)=J315,"Australia State Code Error"),"")))))</f>
        <v/>
      </c>
      <c r="AB315" s="2" t="str">
        <f t="shared" si="105"/>
        <v/>
      </c>
      <c r="AC315" s="2" t="str" cm="1">
        <f t="array" ref="AC315">IFERROR(_xlfn.IFS(IF(AND(LEN(I315)=0,ISBLANK(I315)=FALSE),"",ISNUMBER(SEARCH(I315,H315))),"City/Postal Code/Country Found in Address",IF(AND(LEN(K315)=0,ISBLANK(K315)=FALSE),"",ISNUMBER(SEARCH(K315,H315))),"City/Postal Code/Country Found in Address",IF(AND(LEN(L315)=0,ISBLANK(L315)=FALSE),"",ISNUMBER(SEARCH(", "&amp;L315,H315))),"City/Postal Code/Country Found in Address",IF(AND(LEN(J315)=0,ISBLANK(J315)=FALSE),"",ISNUMBER(SEARCH(", "&amp;J315,H315))),"City/Postal Code/Country Found in Address",IF(AND(LEN(L315)=0,ISBLANK(L315)=FALSE),"",ISNUMBER(SEARCH(","&amp;L315,H315))),"City/Postal Code/Country Found in Address",IF(AND(LEN(J315)=0,ISBLANK(J315)=FALSE),"",ISNUMBER(SEARCH(","&amp;J315,H315))),"City/Postal Code/Country Found in Address"),"")</f>
        <v/>
      </c>
      <c r="AD315" s="2" t="str">
        <f t="shared" si="106"/>
        <v/>
      </c>
      <c r="AE315" s="2" t="str" cm="1">
        <f t="array" ref="AE315">IFERROR(IF(VLOOKUP(LEFT(M315,MIN(SEARCH({1,2,3,4,5,6,7,8,9,0},M315&amp;{1,2,3,4,5,6,7,8,9,0}))-1),Country_Codes!$N:$N,1,0)&gt;0,"PO Number may be incorrect",""),"")</f>
        <v/>
      </c>
      <c r="AF315" s="2" t="str">
        <f t="shared" si="107"/>
        <v/>
      </c>
      <c r="AG315" s="2" t="str">
        <f t="shared" si="108"/>
        <v/>
      </c>
      <c r="AH315" s="2" t="str">
        <f t="shared" si="109"/>
        <v/>
      </c>
      <c r="AI315" s="2" t="str" cm="1">
        <f t="array" ref="AI315">IF(G315="","",_xlfn.IFNA(_xlfn.IFS(L315=VLOOKUP(L315,Country_Codes!$M:$M,1,0)=TRUE,""),"Please check the country code"))</f>
        <v/>
      </c>
      <c r="AJ315" s="2" t="str">
        <f t="shared" si="110"/>
        <v/>
      </c>
      <c r="AK315" s="2"/>
      <c r="AM315" s="39">
        <f t="shared" si="111"/>
        <v>0</v>
      </c>
      <c r="AN315" s="39">
        <f t="shared" si="112"/>
        <v>0</v>
      </c>
      <c r="AO315" s="39">
        <f t="shared" si="113"/>
        <v>0</v>
      </c>
      <c r="AP315" s="39">
        <f t="shared" si="114"/>
        <v>0</v>
      </c>
      <c r="AQ315" s="39">
        <f t="shared" si="115"/>
        <v>0</v>
      </c>
      <c r="AV315" s="41">
        <v>45830</v>
      </c>
    </row>
    <row r="316" spans="1:48" ht="15.75" x14ac:dyDescent="0.25">
      <c r="A316" s="40">
        <v>45434</v>
      </c>
      <c r="B316" s="11" t="s">
        <v>475</v>
      </c>
      <c r="C316" s="11" t="s">
        <v>12</v>
      </c>
      <c r="D316" s="11" t="s">
        <v>3323</v>
      </c>
      <c r="E316" s="11" t="s">
        <v>3324</v>
      </c>
      <c r="F316" s="11" t="s">
        <v>488</v>
      </c>
      <c r="G316" s="11" t="s">
        <v>599</v>
      </c>
      <c r="H316" s="11" t="s">
        <v>3325</v>
      </c>
      <c r="I316" s="11" t="s">
        <v>1369</v>
      </c>
      <c r="J316" s="11" t="s">
        <v>133</v>
      </c>
      <c r="K316" s="11" t="s">
        <v>3326</v>
      </c>
      <c r="L316" s="11" t="s">
        <v>33</v>
      </c>
      <c r="M316" s="11" t="s">
        <v>760</v>
      </c>
      <c r="N316" s="11"/>
      <c r="O316" s="11" t="s">
        <v>3327</v>
      </c>
      <c r="P316" s="11" t="s">
        <v>3328</v>
      </c>
      <c r="Q316" s="7"/>
      <c r="R316" s="2" t="str">
        <f t="shared" si="100"/>
        <v>Unique Record</v>
      </c>
      <c r="S316" s="2" t="str">
        <f t="shared" si="101"/>
        <v/>
      </c>
      <c r="T316" s="2" t="str">
        <f t="shared" si="102"/>
        <v/>
      </c>
      <c r="U316" s="2" t="str">
        <f t="shared" si="103"/>
        <v/>
      </c>
      <c r="V316" s="2" t="str">
        <f t="shared" si="104"/>
        <v/>
      </c>
      <c r="W316" s="2" t="str">
        <f t="shared" si="99"/>
        <v/>
      </c>
      <c r="X316" s="2" t="str" cm="1">
        <f t="array" ref="X316">IF((SUMPRODUCT(--ISNUMBER(SEARCH({"!","@","#","$","%","^","&amp;","~*","(",")","_","+","=","{","}","[","]","|","\",":",";","'","""","&lt;","&gt;",",",".","~?","/","~~","`"}, I316)))&gt;0)=TRUE,"Special Characters Found in City","")</f>
        <v/>
      </c>
      <c r="Y316" s="2" t="str" cm="1">
        <f t="array" ref="Y316">IF((SUMPRODUCT(--ISNUMBER(SEARCH({"!","@","#","$","%","^","~*","(",")","_","+","=","{","}","[","]","|","\",":",";","'","""","&lt;","&gt;","~?","/","~~","`"},F316)))&gt;0)=TRUE,"Special Characters Found in Account field","")</f>
        <v/>
      </c>
      <c r="Z316" s="2" t="str" cm="1">
        <f t="array" ref="Z316">IF(SUM(--ISNUMBER(SEARCH({1,2,3,4,5,6,7,8,9,0},MID(H316,(SEARCH(" E ",H316)-1),1))))+SUM(--ISNUMBER(SEARCH({1,2,3,4,5,6,7,8,9,0},MID(H316,(SEARCH(" E ",H316)+3),1))))=2,"",IF(SUM(--ISNUMBER(SEARCH({"Parte E","Apoquindo N"},H316)))&gt;0,"",IF(OR(RIGHT(H316,3)=" NE",RIGHT(H316,3)=" NW",RIGHT(H316,3)=" SW",RIGHT(H316,3)=" SE",RIGHT(H316,2)=" N",RIGHT(H316,2)=" E",RIGHT(H316,2)=" W",RIGHT(H316,2)=" S",LEFT(H316,3)="NE ",LEFT(H316,3)="NW ",LEFT(H316,3)="SW ",LEFT(H316,3)="SE ",LEFT(H316,2)="N ",LEFT(H316,2)="E ",LEFT(H316,2)="W ",LEFT(H316,2)="S "),"Directional Check",IF(SUM(--ISNUMBER(SEARCH({" N "," E "," W "," S "," NE "," NW "," SW "," SE ","N.E","N.W","S.W","S.E","E.","N.","S.","W."},H316)))&gt;0,"Directional Check",IF(SUM(--ISNUMBER(SEARCH({1,2,3,4,5,6,7,8,9,0},MID(H316,(SEARCH("nd ",H316)-1),1))))+SUM(--ISNUMBER(SEARCH({1,2,3,4,5,6,7,8,9,0},MID(H316,(SEARCH("rd ",H316)-1),1)))+SUM(--ISNUMBER(SEARCH({1,2,3,4,5,6,7,8,9,0},MID(H316,(SEARCH("st ",H316)-1),1))))+SUM(--ISNUMBER(SEARCH({1,2,3,4,5,6,7,8,9,0},MID(H316,(SEARCH("th ",H316)-1),1)))))&gt;0,"","")))))</f>
        <v/>
      </c>
      <c r="AA316" s="2" t="str">
        <f>IF(IF(L316="US",IFERROR(VLOOKUP(J316,Country_Codes!$B:$B,1,0)=J316,"US State Code Error"),IF(L316="CA",IFERROR(VLOOKUP(J316,Country_Codes!$E:$E,1,0)=J316,"Canada State Code Error"),IF(L316="BR",IFERROR(VLOOKUP(J316,Country_Codes!$H:$H,1,0)=J316,"Brazil State Code Error"),IF(L316="AU",IFERROR(VLOOKUP(J316,Country_Codes!$K:$K,1,0)=J316,"Australia State Code Error"),""))))=TRUE,"",IF(L316="US",IFERROR(VLOOKUP(J316,Country_Codes!$B:$B,1,0)=J316,"US State Code Error"),IF(L316="CA",IFERROR(VLOOKUP(J316,Country_Codes!$E:$E,1,0)=J316,"Canada State Code Error"),IF(L316="BR",IFERROR(VLOOKUP(J316,Country_Codes!$H:$H,1,0)=J316,"Brazil State Code Error"),IF(L316="AU",IFERROR(VLOOKUP(J316,Country_Codes!$K:$K,1,0)=J316,"Australia State Code Error"),"")))))</f>
        <v/>
      </c>
      <c r="AB316" s="2" t="str">
        <f t="shared" si="105"/>
        <v/>
      </c>
      <c r="AC316" s="2" t="str" cm="1">
        <f t="array" ref="AC316">IFERROR(_xlfn.IFS(IF(AND(LEN(I316)=0,ISBLANK(I316)=FALSE),"",ISNUMBER(SEARCH(I316,H316))),"City/Postal Code/Country Found in Address",IF(AND(LEN(K316)=0,ISBLANK(K316)=FALSE),"",ISNUMBER(SEARCH(K316,H316))),"City/Postal Code/Country Found in Address",IF(AND(LEN(L316)=0,ISBLANK(L316)=FALSE),"",ISNUMBER(SEARCH(", "&amp;L316,H316))),"City/Postal Code/Country Found in Address",IF(AND(LEN(J316)=0,ISBLANK(J316)=FALSE),"",ISNUMBER(SEARCH(", "&amp;J316,H316))),"City/Postal Code/Country Found in Address",IF(AND(LEN(L316)=0,ISBLANK(L316)=FALSE),"",ISNUMBER(SEARCH(","&amp;L316,H316))),"City/Postal Code/Country Found in Address",IF(AND(LEN(J316)=0,ISBLANK(J316)=FALSE),"",ISNUMBER(SEARCH(","&amp;J316,H316))),"City/Postal Code/Country Found in Address"),"")</f>
        <v/>
      </c>
      <c r="AD316" s="2" t="str">
        <f t="shared" si="106"/>
        <v/>
      </c>
      <c r="AE316" s="2" t="str" cm="1">
        <f t="array" ref="AE316">IFERROR(IF(VLOOKUP(LEFT(M316,MIN(SEARCH({1,2,3,4,5,6,7,8,9,0},M316&amp;{1,2,3,4,5,6,7,8,9,0}))-1),Country_Codes!$N:$N,1,0)&gt;0,"PO Number may be incorrect",""),"")</f>
        <v/>
      </c>
      <c r="AF316" s="2" t="str">
        <f t="shared" si="107"/>
        <v/>
      </c>
      <c r="AG316" s="2" t="str">
        <f t="shared" si="108"/>
        <v/>
      </c>
      <c r="AH316" s="2" t="str">
        <f t="shared" si="109"/>
        <v/>
      </c>
      <c r="AI316" s="2" t="str" cm="1">
        <f t="array" ref="AI316">IF(G316="","",_xlfn.IFNA(_xlfn.IFS(L316=VLOOKUP(L316,Country_Codes!$M:$M,1,0)=TRUE,""),"Please check the country code"))</f>
        <v/>
      </c>
      <c r="AJ316" s="2" t="str">
        <f t="shared" si="110"/>
        <v/>
      </c>
      <c r="AK316" s="2"/>
      <c r="AM316" s="39">
        <f t="shared" si="111"/>
        <v>0</v>
      </c>
      <c r="AN316" s="39">
        <f t="shared" si="112"/>
        <v>0</v>
      </c>
      <c r="AO316" s="39">
        <f t="shared" si="113"/>
        <v>0</v>
      </c>
      <c r="AP316" s="39">
        <f t="shared" si="114"/>
        <v>0</v>
      </c>
      <c r="AQ316" s="39">
        <f t="shared" si="115"/>
        <v>0</v>
      </c>
      <c r="AV316" s="41">
        <v>45831</v>
      </c>
    </row>
    <row r="317" spans="1:48" ht="15.75" x14ac:dyDescent="0.25">
      <c r="A317" s="40">
        <v>46055</v>
      </c>
      <c r="B317" s="11" t="s">
        <v>475</v>
      </c>
      <c r="C317" s="11" t="s">
        <v>12</v>
      </c>
      <c r="D317" s="11" t="s">
        <v>3329</v>
      </c>
      <c r="E317" s="11" t="s">
        <v>3330</v>
      </c>
      <c r="F317" s="11" t="s">
        <v>581</v>
      </c>
      <c r="G317" s="11" t="s">
        <v>584</v>
      </c>
      <c r="H317" s="11" t="s">
        <v>3331</v>
      </c>
      <c r="I317" s="11" t="s">
        <v>3332</v>
      </c>
      <c r="J317" s="11"/>
      <c r="K317" s="11" t="s">
        <v>3333</v>
      </c>
      <c r="L317" s="11" t="s">
        <v>46</v>
      </c>
      <c r="M317" s="11" t="s">
        <v>783</v>
      </c>
      <c r="N317" s="11"/>
      <c r="O317" s="11" t="s">
        <v>3334</v>
      </c>
      <c r="P317" s="11" t="s">
        <v>1205</v>
      </c>
      <c r="Q317" s="7"/>
      <c r="R317" s="2" t="str">
        <f t="shared" si="100"/>
        <v>Unique Record</v>
      </c>
      <c r="S317" s="2" t="str">
        <f t="shared" si="101"/>
        <v/>
      </c>
      <c r="T317" s="2" t="str">
        <f t="shared" si="102"/>
        <v/>
      </c>
      <c r="U317" s="2" t="str">
        <f t="shared" si="103"/>
        <v/>
      </c>
      <c r="V317" s="2" t="str">
        <f t="shared" si="104"/>
        <v/>
      </c>
      <c r="W317" s="2" t="str">
        <f t="shared" si="99"/>
        <v/>
      </c>
      <c r="X317" s="2" t="str" cm="1">
        <f t="array" ref="X317">IF((SUMPRODUCT(--ISNUMBER(SEARCH({"!","@","#","$","%","^","&amp;","~*","(",")","_","+","=","{","}","[","]","|","\",":",";","'","""","&lt;","&gt;",",",".","~?","/","~~","`"}, I317)))&gt;0)=TRUE,"Special Characters Found in City","")</f>
        <v/>
      </c>
      <c r="Y317" s="2" t="str" cm="1">
        <f t="array" ref="Y317">IF((SUMPRODUCT(--ISNUMBER(SEARCH({"!","@","#","$","%","^","~*","(",")","_","+","=","{","}","[","]","|","\",":",";","'","""","&lt;","&gt;","~?","/","~~","`"},F317)))&gt;0)=TRUE,"Special Characters Found in Account field","")</f>
        <v/>
      </c>
      <c r="Z317" s="2" t="str" cm="1">
        <f t="array" ref="Z317">IF(SUM(--ISNUMBER(SEARCH({1,2,3,4,5,6,7,8,9,0},MID(H317,(SEARCH(" E ",H317)-1),1))))+SUM(--ISNUMBER(SEARCH({1,2,3,4,5,6,7,8,9,0},MID(H317,(SEARCH(" E ",H317)+3),1))))=2,"",IF(SUM(--ISNUMBER(SEARCH({"Parte E","Apoquindo N"},H317)))&gt;0,"",IF(OR(RIGHT(H317,3)=" NE",RIGHT(H317,3)=" NW",RIGHT(H317,3)=" SW",RIGHT(H317,3)=" SE",RIGHT(H317,2)=" N",RIGHT(H317,2)=" E",RIGHT(H317,2)=" W",RIGHT(H317,2)=" S",LEFT(H317,3)="NE ",LEFT(H317,3)="NW ",LEFT(H317,3)="SW ",LEFT(H317,3)="SE ",LEFT(H317,2)="N ",LEFT(H317,2)="E ",LEFT(H317,2)="W ",LEFT(H317,2)="S "),"Directional Check",IF(SUM(--ISNUMBER(SEARCH({" N "," E "," W "," S "," NE "," NW "," SW "," SE ","N.E","N.W","S.W","S.E","E.","N.","S.","W."},H317)))&gt;0,"Directional Check",IF(SUM(--ISNUMBER(SEARCH({1,2,3,4,5,6,7,8,9,0},MID(H317,(SEARCH("nd ",H317)-1),1))))+SUM(--ISNUMBER(SEARCH({1,2,3,4,5,6,7,8,9,0},MID(H317,(SEARCH("rd ",H317)-1),1)))+SUM(--ISNUMBER(SEARCH({1,2,3,4,5,6,7,8,9,0},MID(H317,(SEARCH("st ",H317)-1),1))))+SUM(--ISNUMBER(SEARCH({1,2,3,4,5,6,7,8,9,0},MID(H317,(SEARCH("th ",H317)-1),1)))))&gt;0,"","")))))</f>
        <v/>
      </c>
      <c r="AA317" s="2" t="str">
        <f>IF(IF(L317="US",IFERROR(VLOOKUP(J317,Country_Codes!$B:$B,1,0)=J317,"US State Code Error"),IF(L317="CA",IFERROR(VLOOKUP(J317,Country_Codes!$E:$E,1,0)=J317,"Canada State Code Error"),IF(L317="BR",IFERROR(VLOOKUP(J317,Country_Codes!$H:$H,1,0)=J317,"Brazil State Code Error"),IF(L317="AU",IFERROR(VLOOKUP(J317,Country_Codes!$K:$K,1,0)=J317,"Australia State Code Error"),""))))=TRUE,"",IF(L317="US",IFERROR(VLOOKUP(J317,Country_Codes!$B:$B,1,0)=J317,"US State Code Error"),IF(L317="CA",IFERROR(VLOOKUP(J317,Country_Codes!$E:$E,1,0)=J317,"Canada State Code Error"),IF(L317="BR",IFERROR(VLOOKUP(J317,Country_Codes!$H:$H,1,0)=J317,"Brazil State Code Error"),IF(L317="AU",IFERROR(VLOOKUP(J317,Country_Codes!$K:$K,1,0)=J317,"Australia State Code Error"),"")))))</f>
        <v/>
      </c>
      <c r="AB317" s="2" t="str">
        <f t="shared" si="105"/>
        <v/>
      </c>
      <c r="AC317" s="2" t="str" cm="1">
        <f t="array" ref="AC317">IFERROR(_xlfn.IFS(IF(AND(LEN(I317)=0,ISBLANK(I317)=FALSE),"",ISNUMBER(SEARCH(I317,H317))),"City/Postal Code/Country Found in Address",IF(AND(LEN(K317)=0,ISBLANK(K317)=FALSE),"",ISNUMBER(SEARCH(K317,H317))),"City/Postal Code/Country Found in Address",IF(AND(LEN(L317)=0,ISBLANK(L317)=FALSE),"",ISNUMBER(SEARCH(", "&amp;L317,H317))),"City/Postal Code/Country Found in Address",IF(AND(LEN(J317)=0,ISBLANK(J317)=FALSE),"",ISNUMBER(SEARCH(", "&amp;J317,H317))),"City/Postal Code/Country Found in Address",IF(AND(LEN(L317)=0,ISBLANK(L317)=FALSE),"",ISNUMBER(SEARCH(","&amp;L317,H317))),"City/Postal Code/Country Found in Address",IF(AND(LEN(J317)=0,ISBLANK(J317)=FALSE),"",ISNUMBER(SEARCH(","&amp;J317,H317))),"City/Postal Code/Country Found in Address"),"")</f>
        <v/>
      </c>
      <c r="AD317" s="2" t="str">
        <f t="shared" si="106"/>
        <v/>
      </c>
      <c r="AE317" s="2" t="str" cm="1">
        <f t="array" ref="AE317">IFERROR(IF(VLOOKUP(LEFT(M317,MIN(SEARCH({1,2,3,4,5,6,7,8,9,0},M317&amp;{1,2,3,4,5,6,7,8,9,0}))-1),Country_Codes!$N:$N,1,0)&gt;0,"PO Number may be incorrect",""),"")</f>
        <v/>
      </c>
      <c r="AF317" s="2" t="str">
        <f t="shared" si="107"/>
        <v/>
      </c>
      <c r="AG317" s="2" t="str">
        <f t="shared" si="108"/>
        <v/>
      </c>
      <c r="AH317" s="2" t="str">
        <f t="shared" si="109"/>
        <v/>
      </c>
      <c r="AI317" s="2" t="str" cm="1">
        <f t="array" ref="AI317">IF(G317="","",_xlfn.IFNA(_xlfn.IFS(L317=VLOOKUP(L317,Country_Codes!$M:$M,1,0)=TRUE,""),"Please check the country code"))</f>
        <v/>
      </c>
      <c r="AJ317" s="2" t="str">
        <f t="shared" si="110"/>
        <v/>
      </c>
      <c r="AK317" s="2"/>
      <c r="AM317" s="39">
        <f t="shared" si="111"/>
        <v>0</v>
      </c>
      <c r="AN317" s="39">
        <f t="shared" si="112"/>
        <v>0</v>
      </c>
      <c r="AO317" s="39">
        <f t="shared" si="113"/>
        <v>0</v>
      </c>
      <c r="AP317" s="39">
        <f t="shared" si="114"/>
        <v>0</v>
      </c>
      <c r="AQ317" s="39">
        <f t="shared" si="115"/>
        <v>0</v>
      </c>
      <c r="AV317" s="41">
        <v>45833</v>
      </c>
    </row>
    <row r="318" spans="1:48" ht="15.75" x14ac:dyDescent="0.25">
      <c r="A318" s="40">
        <v>45478</v>
      </c>
      <c r="B318" s="11" t="s">
        <v>473</v>
      </c>
      <c r="C318" s="11" t="s">
        <v>9</v>
      </c>
      <c r="D318" s="11" t="s">
        <v>3335</v>
      </c>
      <c r="E318" s="11" t="s">
        <v>3336</v>
      </c>
      <c r="F318" s="11" t="s">
        <v>579</v>
      </c>
      <c r="G318" s="11" t="s">
        <v>496</v>
      </c>
      <c r="H318" s="11" t="s">
        <v>3337</v>
      </c>
      <c r="I318" s="11" t="s">
        <v>3338</v>
      </c>
      <c r="J318" s="11" t="s">
        <v>147</v>
      </c>
      <c r="K318" s="11" t="s">
        <v>3339</v>
      </c>
      <c r="L318" s="11" t="s">
        <v>57</v>
      </c>
      <c r="M318" s="11" t="s">
        <v>966</v>
      </c>
      <c r="N318" s="11"/>
      <c r="O318" s="11" t="s">
        <v>3340</v>
      </c>
      <c r="P318" s="11" t="s">
        <v>3341</v>
      </c>
      <c r="Q318" s="7"/>
      <c r="R318" s="2" t="str">
        <f t="shared" si="100"/>
        <v>Unique Record</v>
      </c>
      <c r="S318" s="2" t="str">
        <f t="shared" si="101"/>
        <v/>
      </c>
      <c r="T318" s="2" t="str">
        <f t="shared" si="102"/>
        <v/>
      </c>
      <c r="U318" s="2" t="str">
        <f t="shared" si="103"/>
        <v/>
      </c>
      <c r="V318" s="2" t="str">
        <f t="shared" si="104"/>
        <v/>
      </c>
      <c r="W318" s="2" t="str">
        <f t="shared" si="99"/>
        <v/>
      </c>
      <c r="X318" s="2" t="str" cm="1">
        <f t="array" ref="X318">IF((SUMPRODUCT(--ISNUMBER(SEARCH({"!","@","#","$","%","^","&amp;","~*","(",")","_","+","=","{","}","[","]","|","\",":",";","'","""","&lt;","&gt;",",",".","~?","/","~~","`"}, I318)))&gt;0)=TRUE,"Special Characters Found in City","")</f>
        <v/>
      </c>
      <c r="Y318" s="2" t="str" cm="1">
        <f t="array" ref="Y318">IF((SUMPRODUCT(--ISNUMBER(SEARCH({"!","@","#","$","%","^","~*","(",")","_","+","=","{","}","[","]","|","\",":",";","'","""","&lt;","&gt;","~?","/","~~","`"},F318)))&gt;0)=TRUE,"Special Characters Found in Account field","")</f>
        <v/>
      </c>
      <c r="Z318" s="2" t="str" cm="1">
        <f t="array" ref="Z318">IF(SUM(--ISNUMBER(SEARCH({1,2,3,4,5,6,7,8,9,0},MID(H318,(SEARCH(" E ",H318)-1),1))))+SUM(--ISNUMBER(SEARCH({1,2,3,4,5,6,7,8,9,0},MID(H318,(SEARCH(" E ",H318)+3),1))))=2,"",IF(SUM(--ISNUMBER(SEARCH({"Parte E","Apoquindo N"},H318)))&gt;0,"",IF(OR(RIGHT(H318,3)=" NE",RIGHT(H318,3)=" NW",RIGHT(H318,3)=" SW",RIGHT(H318,3)=" SE",RIGHT(H318,2)=" N",RIGHT(H318,2)=" E",RIGHT(H318,2)=" W",RIGHT(H318,2)=" S",LEFT(H318,3)="NE ",LEFT(H318,3)="NW ",LEFT(H318,3)="SW ",LEFT(H318,3)="SE ",LEFT(H318,2)="N ",LEFT(H318,2)="E ",LEFT(H318,2)="W ",LEFT(H318,2)="S "),"Directional Check",IF(SUM(--ISNUMBER(SEARCH({" N "," E "," W "," S "," NE "," NW "," SW "," SE ","N.E","N.W","S.W","S.E","E.","N.","S.","W."},H318)))&gt;0,"Directional Check",IF(SUM(--ISNUMBER(SEARCH({1,2,3,4,5,6,7,8,9,0},MID(H318,(SEARCH("nd ",H318)-1),1))))+SUM(--ISNUMBER(SEARCH({1,2,3,4,5,6,7,8,9,0},MID(H318,(SEARCH("rd ",H318)-1),1)))+SUM(--ISNUMBER(SEARCH({1,2,3,4,5,6,7,8,9,0},MID(H318,(SEARCH("st ",H318)-1),1))))+SUM(--ISNUMBER(SEARCH({1,2,3,4,5,6,7,8,9,0},MID(H318,(SEARCH("th ",H318)-1),1)))))&gt;0,"","")))))</f>
        <v/>
      </c>
      <c r="AA318" s="2" t="str">
        <f>IF(IF(L318="US",IFERROR(VLOOKUP(J318,Country_Codes!$B:$B,1,0)=J318,"US State Code Error"),IF(L318="CA",IFERROR(VLOOKUP(J318,Country_Codes!$E:$E,1,0)=J318,"Canada State Code Error"),IF(L318="BR",IFERROR(VLOOKUP(J318,Country_Codes!$H:$H,1,0)=J318,"Brazil State Code Error"),IF(L318="AU",IFERROR(VLOOKUP(J318,Country_Codes!$K:$K,1,0)=J318,"Australia State Code Error"),""))))=TRUE,"",IF(L318="US",IFERROR(VLOOKUP(J318,Country_Codes!$B:$B,1,0)=J318,"US State Code Error"),IF(L318="CA",IFERROR(VLOOKUP(J318,Country_Codes!$E:$E,1,0)=J318,"Canada State Code Error"),IF(L318="BR",IFERROR(VLOOKUP(J318,Country_Codes!$H:$H,1,0)=J318,"Brazil State Code Error"),IF(L318="AU",IFERROR(VLOOKUP(J318,Country_Codes!$K:$K,1,0)=J318,"Australia State Code Error"),"")))))</f>
        <v/>
      </c>
      <c r="AB318" s="2" t="str">
        <f t="shared" si="105"/>
        <v/>
      </c>
      <c r="AC318" s="2" t="str" cm="1">
        <f t="array" ref="AC318">IFERROR(_xlfn.IFS(IF(AND(LEN(I318)=0,ISBLANK(I318)=FALSE),"",ISNUMBER(SEARCH(I318,H318))),"City/Postal Code/Country Found in Address",IF(AND(LEN(K318)=0,ISBLANK(K318)=FALSE),"",ISNUMBER(SEARCH(K318,H318))),"City/Postal Code/Country Found in Address",IF(AND(LEN(L318)=0,ISBLANK(L318)=FALSE),"",ISNUMBER(SEARCH(", "&amp;L318,H318))),"City/Postal Code/Country Found in Address",IF(AND(LEN(J318)=0,ISBLANK(J318)=FALSE),"",ISNUMBER(SEARCH(", "&amp;J318,H318))),"City/Postal Code/Country Found in Address",IF(AND(LEN(L318)=0,ISBLANK(L318)=FALSE),"",ISNUMBER(SEARCH(","&amp;L318,H318))),"City/Postal Code/Country Found in Address",IF(AND(LEN(J318)=0,ISBLANK(J318)=FALSE),"",ISNUMBER(SEARCH(","&amp;J318,H318))),"City/Postal Code/Country Found in Address"),"")</f>
        <v/>
      </c>
      <c r="AD318" s="2" t="str">
        <f t="shared" si="106"/>
        <v/>
      </c>
      <c r="AE318" s="2" t="str" cm="1">
        <f t="array" ref="AE318">IFERROR(IF(VLOOKUP(LEFT(M318,MIN(SEARCH({1,2,3,4,5,6,7,8,9,0},M318&amp;{1,2,3,4,5,6,7,8,9,0}))-1),Country_Codes!$N:$N,1,0)&gt;0,"PO Number may be incorrect",""),"")</f>
        <v/>
      </c>
      <c r="AF318" s="2" t="str">
        <f t="shared" si="107"/>
        <v/>
      </c>
      <c r="AG318" s="2" t="str">
        <f t="shared" si="108"/>
        <v/>
      </c>
      <c r="AH318" s="2" t="str">
        <f t="shared" si="109"/>
        <v/>
      </c>
      <c r="AI318" s="2" t="str" cm="1">
        <f t="array" ref="AI318">IF(G318="","",_xlfn.IFNA(_xlfn.IFS(L318=VLOOKUP(L318,Country_Codes!$M:$M,1,0)=TRUE,""),"Please check the country code"))</f>
        <v/>
      </c>
      <c r="AJ318" s="2" t="str">
        <f t="shared" si="110"/>
        <v/>
      </c>
      <c r="AK318" s="2"/>
      <c r="AM318" s="39">
        <f t="shared" si="111"/>
        <v>0</v>
      </c>
      <c r="AN318" s="39">
        <f t="shared" si="112"/>
        <v>0</v>
      </c>
      <c r="AO318" s="39">
        <f t="shared" si="113"/>
        <v>0</v>
      </c>
      <c r="AP318" s="39">
        <f t="shared" si="114"/>
        <v>0</v>
      </c>
      <c r="AQ318" s="39">
        <f t="shared" si="115"/>
        <v>0</v>
      </c>
      <c r="AV318" s="41">
        <v>45834</v>
      </c>
    </row>
    <row r="319" spans="1:48" ht="15.75" x14ac:dyDescent="0.25">
      <c r="A319" s="40">
        <v>45451</v>
      </c>
      <c r="B319" s="11" t="s">
        <v>474</v>
      </c>
      <c r="C319" s="11" t="s">
        <v>11</v>
      </c>
      <c r="D319" s="11" t="s">
        <v>3342</v>
      </c>
      <c r="E319" s="11" t="s">
        <v>3343</v>
      </c>
      <c r="F319" s="11" t="s">
        <v>598</v>
      </c>
      <c r="G319" s="11" t="s">
        <v>498</v>
      </c>
      <c r="H319" s="11" t="s">
        <v>3344</v>
      </c>
      <c r="I319" s="11" t="s">
        <v>3345</v>
      </c>
      <c r="J319" s="11" t="s">
        <v>147</v>
      </c>
      <c r="K319" s="11" t="s">
        <v>3346</v>
      </c>
      <c r="L319" s="11" t="s">
        <v>57</v>
      </c>
      <c r="M319" s="11" t="s">
        <v>1089</v>
      </c>
      <c r="N319" s="11"/>
      <c r="O319" s="11" t="s">
        <v>3347</v>
      </c>
      <c r="P319" s="11" t="s">
        <v>3348</v>
      </c>
      <c r="Q319" s="7"/>
      <c r="R319" s="2" t="str">
        <f t="shared" si="100"/>
        <v>Unique Record</v>
      </c>
      <c r="S319" s="2" t="str">
        <f t="shared" si="101"/>
        <v/>
      </c>
      <c r="T319" s="2" t="str">
        <f t="shared" si="102"/>
        <v/>
      </c>
      <c r="U319" s="2" t="str">
        <f t="shared" si="103"/>
        <v/>
      </c>
      <c r="V319" s="2" t="str">
        <f t="shared" si="104"/>
        <v/>
      </c>
      <c r="W319" s="2" t="str">
        <f t="shared" si="99"/>
        <v/>
      </c>
      <c r="X319" s="2" t="str" cm="1">
        <f t="array" ref="X319">IF((SUMPRODUCT(--ISNUMBER(SEARCH({"!","@","#","$","%","^","&amp;","~*","(",")","_","+","=","{","}","[","]","|","\",":",";","'","""","&lt;","&gt;",",",".","~?","/","~~","`"}, I319)))&gt;0)=TRUE,"Special Characters Found in City","")</f>
        <v/>
      </c>
      <c r="Y319" s="2" t="str" cm="1">
        <f t="array" ref="Y319">IF((SUMPRODUCT(--ISNUMBER(SEARCH({"!","@","#","$","%","^","~*","(",")","_","+","=","{","}","[","]","|","\",":",";","'","""","&lt;","&gt;","~?","/","~~","`"},F319)))&gt;0)=TRUE,"Special Characters Found in Account field","")</f>
        <v/>
      </c>
      <c r="Z319" s="2" t="str" cm="1">
        <f t="array" ref="Z319">IF(SUM(--ISNUMBER(SEARCH({1,2,3,4,5,6,7,8,9,0},MID(H319,(SEARCH(" E ",H319)-1),1))))+SUM(--ISNUMBER(SEARCH({1,2,3,4,5,6,7,8,9,0},MID(H319,(SEARCH(" E ",H319)+3),1))))=2,"",IF(SUM(--ISNUMBER(SEARCH({"Parte E","Apoquindo N"},H319)))&gt;0,"",IF(OR(RIGHT(H319,3)=" NE",RIGHT(H319,3)=" NW",RIGHT(H319,3)=" SW",RIGHT(H319,3)=" SE",RIGHT(H319,2)=" N",RIGHT(H319,2)=" E",RIGHT(H319,2)=" W",RIGHT(H319,2)=" S",LEFT(H319,3)="NE ",LEFT(H319,3)="NW ",LEFT(H319,3)="SW ",LEFT(H319,3)="SE ",LEFT(H319,2)="N ",LEFT(H319,2)="E ",LEFT(H319,2)="W ",LEFT(H319,2)="S "),"Directional Check",IF(SUM(--ISNUMBER(SEARCH({" N "," E "," W "," S "," NE "," NW "," SW "," SE ","N.E","N.W","S.W","S.E","E.","N.","S.","W."},H319)))&gt;0,"Directional Check",IF(SUM(--ISNUMBER(SEARCH({1,2,3,4,5,6,7,8,9,0},MID(H319,(SEARCH("nd ",H319)-1),1))))+SUM(--ISNUMBER(SEARCH({1,2,3,4,5,6,7,8,9,0},MID(H319,(SEARCH("rd ",H319)-1),1)))+SUM(--ISNUMBER(SEARCH({1,2,3,4,5,6,7,8,9,0},MID(H319,(SEARCH("st ",H319)-1),1))))+SUM(--ISNUMBER(SEARCH({1,2,3,4,5,6,7,8,9,0},MID(H319,(SEARCH("th ",H319)-1),1)))))&gt;0,"","")))))</f>
        <v/>
      </c>
      <c r="AA319" s="2" t="str">
        <f>IF(IF(L319="US",IFERROR(VLOOKUP(J319,Country_Codes!$B:$B,1,0)=J319,"US State Code Error"),IF(L319="CA",IFERROR(VLOOKUP(J319,Country_Codes!$E:$E,1,0)=J319,"Canada State Code Error"),IF(L319="BR",IFERROR(VLOOKUP(J319,Country_Codes!$H:$H,1,0)=J319,"Brazil State Code Error"),IF(L319="AU",IFERROR(VLOOKUP(J319,Country_Codes!$K:$K,1,0)=J319,"Australia State Code Error"),""))))=TRUE,"",IF(L319="US",IFERROR(VLOOKUP(J319,Country_Codes!$B:$B,1,0)=J319,"US State Code Error"),IF(L319="CA",IFERROR(VLOOKUP(J319,Country_Codes!$E:$E,1,0)=J319,"Canada State Code Error"),IF(L319="BR",IFERROR(VLOOKUP(J319,Country_Codes!$H:$H,1,0)=J319,"Brazil State Code Error"),IF(L319="AU",IFERROR(VLOOKUP(J319,Country_Codes!$K:$K,1,0)=J319,"Australia State Code Error"),"")))))</f>
        <v/>
      </c>
      <c r="AB319" s="2" t="str">
        <f t="shared" si="105"/>
        <v/>
      </c>
      <c r="AC319" s="2" t="str" cm="1">
        <f t="array" ref="AC319">IFERROR(_xlfn.IFS(IF(AND(LEN(I319)=0,ISBLANK(I319)=FALSE),"",ISNUMBER(SEARCH(I319,H319))),"City/Postal Code/Country Found in Address",IF(AND(LEN(K319)=0,ISBLANK(K319)=FALSE),"",ISNUMBER(SEARCH(K319,H319))),"City/Postal Code/Country Found in Address",IF(AND(LEN(L319)=0,ISBLANK(L319)=FALSE),"",ISNUMBER(SEARCH(", "&amp;L319,H319))),"City/Postal Code/Country Found in Address",IF(AND(LEN(J319)=0,ISBLANK(J319)=FALSE),"",ISNUMBER(SEARCH(", "&amp;J319,H319))),"City/Postal Code/Country Found in Address",IF(AND(LEN(L319)=0,ISBLANK(L319)=FALSE),"",ISNUMBER(SEARCH(","&amp;L319,H319))),"City/Postal Code/Country Found in Address",IF(AND(LEN(J319)=0,ISBLANK(J319)=FALSE),"",ISNUMBER(SEARCH(","&amp;J319,H319))),"City/Postal Code/Country Found in Address"),"")</f>
        <v/>
      </c>
      <c r="AD319" s="2" t="str">
        <f t="shared" si="106"/>
        <v/>
      </c>
      <c r="AE319" s="2" t="str" cm="1">
        <f t="array" ref="AE319">IFERROR(IF(VLOOKUP(LEFT(M319,MIN(SEARCH({1,2,3,4,5,6,7,8,9,0},M319&amp;{1,2,3,4,5,6,7,8,9,0}))-1),Country_Codes!$N:$N,1,0)&gt;0,"PO Number may be incorrect",""),"")</f>
        <v/>
      </c>
      <c r="AF319" s="2" t="str">
        <f t="shared" si="107"/>
        <v/>
      </c>
      <c r="AG319" s="2" t="str">
        <f t="shared" si="108"/>
        <v/>
      </c>
      <c r="AH319" s="2" t="str">
        <f t="shared" si="109"/>
        <v/>
      </c>
      <c r="AI319" s="2" t="str" cm="1">
        <f t="array" ref="AI319">IF(G319="","",_xlfn.IFNA(_xlfn.IFS(L319=VLOOKUP(L319,Country_Codes!$M:$M,1,0)=TRUE,""),"Please check the country code"))</f>
        <v/>
      </c>
      <c r="AJ319" s="2" t="str">
        <f t="shared" si="110"/>
        <v/>
      </c>
      <c r="AK319" s="2"/>
      <c r="AM319" s="39">
        <f t="shared" si="111"/>
        <v>0</v>
      </c>
      <c r="AN319" s="39">
        <f t="shared" si="112"/>
        <v>0</v>
      </c>
      <c r="AO319" s="39">
        <f t="shared" si="113"/>
        <v>0</v>
      </c>
      <c r="AP319" s="39">
        <f t="shared" si="114"/>
        <v>0</v>
      </c>
      <c r="AQ319" s="39">
        <f t="shared" si="115"/>
        <v>0</v>
      </c>
      <c r="AV319" s="41">
        <v>45835</v>
      </c>
    </row>
    <row r="320" spans="1:48" ht="15.75" x14ac:dyDescent="0.25">
      <c r="A320" s="40">
        <v>45798</v>
      </c>
      <c r="B320" s="11" t="s">
        <v>474</v>
      </c>
      <c r="C320" s="11" t="s">
        <v>11</v>
      </c>
      <c r="D320" s="11" t="s">
        <v>3349</v>
      </c>
      <c r="E320" s="11" t="s">
        <v>1119</v>
      </c>
      <c r="F320" s="11" t="s">
        <v>594</v>
      </c>
      <c r="G320" s="11" t="s">
        <v>625</v>
      </c>
      <c r="H320" s="11" t="s">
        <v>3350</v>
      </c>
      <c r="I320" s="11" t="s">
        <v>3351</v>
      </c>
      <c r="J320" s="11"/>
      <c r="K320" s="11" t="s">
        <v>3352</v>
      </c>
      <c r="L320" s="11" t="s">
        <v>46</v>
      </c>
      <c r="M320" s="11" t="s">
        <v>716</v>
      </c>
      <c r="N320" s="11"/>
      <c r="O320" s="11" t="s">
        <v>3353</v>
      </c>
      <c r="P320" s="11" t="s">
        <v>3354</v>
      </c>
      <c r="Q320" s="7"/>
      <c r="R320" s="2" t="str">
        <f t="shared" si="100"/>
        <v>Unique Record</v>
      </c>
      <c r="S320" s="2" t="str">
        <f t="shared" si="101"/>
        <v/>
      </c>
      <c r="T320" s="2" t="str">
        <f t="shared" si="102"/>
        <v/>
      </c>
      <c r="U320" s="2" t="str">
        <f t="shared" si="103"/>
        <v/>
      </c>
      <c r="V320" s="2" t="str">
        <f t="shared" si="104"/>
        <v/>
      </c>
      <c r="W320" s="2" t="str">
        <f t="shared" si="99"/>
        <v/>
      </c>
      <c r="X320" s="2" t="str" cm="1">
        <f t="array" ref="X320">IF((SUMPRODUCT(--ISNUMBER(SEARCH({"!","@","#","$","%","^","&amp;","~*","(",")","_","+","=","{","}","[","]","|","\",":",";","'","""","&lt;","&gt;",",",".","~?","/","~~","`"}, I320)))&gt;0)=TRUE,"Special Characters Found in City","")</f>
        <v/>
      </c>
      <c r="Y320" s="2" t="str" cm="1">
        <f t="array" ref="Y320">IF((SUMPRODUCT(--ISNUMBER(SEARCH({"!","@","#","$","%","^","~*","(",")","_","+","=","{","}","[","]","|","\",":",";","'","""","&lt;","&gt;","~?","/","~~","`"},F320)))&gt;0)=TRUE,"Special Characters Found in Account field","")</f>
        <v/>
      </c>
      <c r="Z320" s="2" t="str" cm="1">
        <f t="array" ref="Z320">IF(SUM(--ISNUMBER(SEARCH({1,2,3,4,5,6,7,8,9,0},MID(H320,(SEARCH(" E ",H320)-1),1))))+SUM(--ISNUMBER(SEARCH({1,2,3,4,5,6,7,8,9,0},MID(H320,(SEARCH(" E ",H320)+3),1))))=2,"",IF(SUM(--ISNUMBER(SEARCH({"Parte E","Apoquindo N"},H320)))&gt;0,"",IF(OR(RIGHT(H320,3)=" NE",RIGHT(H320,3)=" NW",RIGHT(H320,3)=" SW",RIGHT(H320,3)=" SE",RIGHT(H320,2)=" N",RIGHT(H320,2)=" E",RIGHT(H320,2)=" W",RIGHT(H320,2)=" S",LEFT(H320,3)="NE ",LEFT(H320,3)="NW ",LEFT(H320,3)="SW ",LEFT(H320,3)="SE ",LEFT(H320,2)="N ",LEFT(H320,2)="E ",LEFT(H320,2)="W ",LEFT(H320,2)="S "),"Directional Check",IF(SUM(--ISNUMBER(SEARCH({" N "," E "," W "," S "," NE "," NW "," SW "," SE ","N.E","N.W","S.W","S.E","E.","N.","S.","W."},H320)))&gt;0,"Directional Check",IF(SUM(--ISNUMBER(SEARCH({1,2,3,4,5,6,7,8,9,0},MID(H320,(SEARCH("nd ",H320)-1),1))))+SUM(--ISNUMBER(SEARCH({1,2,3,4,5,6,7,8,9,0},MID(H320,(SEARCH("rd ",H320)-1),1)))+SUM(--ISNUMBER(SEARCH({1,2,3,4,5,6,7,8,9,0},MID(H320,(SEARCH("st ",H320)-1),1))))+SUM(--ISNUMBER(SEARCH({1,2,3,4,5,6,7,8,9,0},MID(H320,(SEARCH("th ",H320)-1),1)))))&gt;0,"","")))))</f>
        <v/>
      </c>
      <c r="AA320" s="2" t="str">
        <f>IF(IF(L320="US",IFERROR(VLOOKUP(J320,Country_Codes!$B:$B,1,0)=J320,"US State Code Error"),IF(L320="CA",IFERROR(VLOOKUP(J320,Country_Codes!$E:$E,1,0)=J320,"Canada State Code Error"),IF(L320="BR",IFERROR(VLOOKUP(J320,Country_Codes!$H:$H,1,0)=J320,"Brazil State Code Error"),IF(L320="AU",IFERROR(VLOOKUP(J320,Country_Codes!$K:$K,1,0)=J320,"Australia State Code Error"),""))))=TRUE,"",IF(L320="US",IFERROR(VLOOKUP(J320,Country_Codes!$B:$B,1,0)=J320,"US State Code Error"),IF(L320="CA",IFERROR(VLOOKUP(J320,Country_Codes!$E:$E,1,0)=J320,"Canada State Code Error"),IF(L320="BR",IFERROR(VLOOKUP(J320,Country_Codes!$H:$H,1,0)=J320,"Brazil State Code Error"),IF(L320="AU",IFERROR(VLOOKUP(J320,Country_Codes!$K:$K,1,0)=J320,"Australia State Code Error"),"")))))</f>
        <v/>
      </c>
      <c r="AB320" s="2" t="str">
        <f t="shared" si="105"/>
        <v/>
      </c>
      <c r="AC320" s="2" t="str" cm="1">
        <f t="array" ref="AC320">IFERROR(_xlfn.IFS(IF(AND(LEN(I320)=0,ISBLANK(I320)=FALSE),"",ISNUMBER(SEARCH(I320,H320))),"City/Postal Code/Country Found in Address",IF(AND(LEN(K320)=0,ISBLANK(K320)=FALSE),"",ISNUMBER(SEARCH(K320,H320))),"City/Postal Code/Country Found in Address",IF(AND(LEN(L320)=0,ISBLANK(L320)=FALSE),"",ISNUMBER(SEARCH(", "&amp;L320,H320))),"City/Postal Code/Country Found in Address",IF(AND(LEN(J320)=0,ISBLANK(J320)=FALSE),"",ISNUMBER(SEARCH(", "&amp;J320,H320))),"City/Postal Code/Country Found in Address",IF(AND(LEN(L320)=0,ISBLANK(L320)=FALSE),"",ISNUMBER(SEARCH(","&amp;L320,H320))),"City/Postal Code/Country Found in Address",IF(AND(LEN(J320)=0,ISBLANK(J320)=FALSE),"",ISNUMBER(SEARCH(","&amp;J320,H320))),"City/Postal Code/Country Found in Address"),"")</f>
        <v/>
      </c>
      <c r="AD320" s="2" t="str">
        <f t="shared" si="106"/>
        <v/>
      </c>
      <c r="AE320" s="2" t="str" cm="1">
        <f t="array" ref="AE320">IFERROR(IF(VLOOKUP(LEFT(M320,MIN(SEARCH({1,2,3,4,5,6,7,8,9,0},M320&amp;{1,2,3,4,5,6,7,8,9,0}))-1),Country_Codes!$N:$N,1,0)&gt;0,"PO Number may be incorrect",""),"")</f>
        <v/>
      </c>
      <c r="AF320" s="2" t="str">
        <f t="shared" si="107"/>
        <v/>
      </c>
      <c r="AG320" s="2" t="str">
        <f t="shared" si="108"/>
        <v/>
      </c>
      <c r="AH320" s="2" t="str">
        <f t="shared" si="109"/>
        <v/>
      </c>
      <c r="AI320" s="2" t="str" cm="1">
        <f t="array" ref="AI320">IF(G320="","",_xlfn.IFNA(_xlfn.IFS(L320=VLOOKUP(L320,Country_Codes!$M:$M,1,0)=TRUE,""),"Please check the country code"))</f>
        <v/>
      </c>
      <c r="AJ320" s="2" t="str">
        <f t="shared" si="110"/>
        <v/>
      </c>
      <c r="AK320" s="2"/>
      <c r="AM320" s="39">
        <f t="shared" si="111"/>
        <v>0</v>
      </c>
      <c r="AN320" s="39">
        <f t="shared" si="112"/>
        <v>0</v>
      </c>
      <c r="AO320" s="39">
        <f t="shared" si="113"/>
        <v>0</v>
      </c>
      <c r="AP320" s="39">
        <f t="shared" si="114"/>
        <v>0</v>
      </c>
      <c r="AQ320" s="39">
        <f t="shared" si="115"/>
        <v>0</v>
      </c>
      <c r="AV320" s="41">
        <v>45837</v>
      </c>
    </row>
    <row r="321" spans="1:48" ht="15.75" x14ac:dyDescent="0.25">
      <c r="A321" s="40">
        <v>45956</v>
      </c>
      <c r="B321" s="11" t="s">
        <v>474</v>
      </c>
      <c r="C321" s="11" t="s">
        <v>3</v>
      </c>
      <c r="D321" s="11" t="s">
        <v>3355</v>
      </c>
      <c r="E321" s="11" t="s">
        <v>3356</v>
      </c>
      <c r="F321" s="11" t="s">
        <v>579</v>
      </c>
      <c r="G321" s="11" t="s">
        <v>625</v>
      </c>
      <c r="H321" s="11" t="s">
        <v>3357</v>
      </c>
      <c r="I321" s="11" t="s">
        <v>3066</v>
      </c>
      <c r="J321" s="11" t="s">
        <v>147</v>
      </c>
      <c r="K321" s="11" t="s">
        <v>3358</v>
      </c>
      <c r="L321" s="11" t="s">
        <v>57</v>
      </c>
      <c r="M321" s="11" t="s">
        <v>1293</v>
      </c>
      <c r="N321" s="11"/>
      <c r="O321" s="11" t="s">
        <v>3359</v>
      </c>
      <c r="P321" s="11" t="s">
        <v>3360</v>
      </c>
      <c r="Q321" s="7"/>
      <c r="R321" s="2" t="str">
        <f t="shared" si="100"/>
        <v/>
      </c>
      <c r="S321" s="2" t="str">
        <f t="shared" si="101"/>
        <v/>
      </c>
      <c r="T321" s="2" t="str">
        <f t="shared" si="102"/>
        <v/>
      </c>
      <c r="U321" s="2" t="str">
        <f t="shared" si="103"/>
        <v/>
      </c>
      <c r="V321" s="2" t="str">
        <f t="shared" si="104"/>
        <v/>
      </c>
      <c r="W321" s="2" t="str">
        <f t="shared" si="99"/>
        <v/>
      </c>
      <c r="X321" s="2" t="str" cm="1">
        <f t="array" ref="X321">IF((SUMPRODUCT(--ISNUMBER(SEARCH({"!","@","#","$","%","^","&amp;","~*","(",")","_","+","=","{","}","[","]","|","\",":",";","'","""","&lt;","&gt;",",",".","~?","/","~~","`"}, I321)))&gt;0)=TRUE,"Special Characters Found in City","")</f>
        <v/>
      </c>
      <c r="Y321" s="2" t="str" cm="1">
        <f t="array" ref="Y321">IF((SUMPRODUCT(--ISNUMBER(SEARCH({"!","@","#","$","%","^","~*","(",")","_","+","=","{","}","[","]","|","\",":",";","'","""","&lt;","&gt;","~?","/","~~","`"},F321)))&gt;0)=TRUE,"Special Characters Found in Account field","")</f>
        <v/>
      </c>
      <c r="Z321" s="2" t="str" cm="1">
        <f t="array" ref="Z321">IF(SUM(--ISNUMBER(SEARCH({1,2,3,4,5,6,7,8,9,0},MID(H321,(SEARCH(" E ",H321)-1),1))))+SUM(--ISNUMBER(SEARCH({1,2,3,4,5,6,7,8,9,0},MID(H321,(SEARCH(" E ",H321)+3),1))))=2,"",IF(SUM(--ISNUMBER(SEARCH({"Parte E","Apoquindo N"},H321)))&gt;0,"",IF(OR(RIGHT(H321,3)=" NE",RIGHT(H321,3)=" NW",RIGHT(H321,3)=" SW",RIGHT(H321,3)=" SE",RIGHT(H321,2)=" N",RIGHT(H321,2)=" E",RIGHT(H321,2)=" W",RIGHT(H321,2)=" S",LEFT(H321,3)="NE ",LEFT(H321,3)="NW ",LEFT(H321,3)="SW ",LEFT(H321,3)="SE ",LEFT(H321,2)="N ",LEFT(H321,2)="E ",LEFT(H321,2)="W ",LEFT(H321,2)="S "),"Directional Check",IF(SUM(--ISNUMBER(SEARCH({" N "," E "," W "," S "," NE "," NW "," SW "," SE ","N.E","N.W","S.W","S.E","E.","N.","S.","W."},H321)))&gt;0,"Directional Check",IF(SUM(--ISNUMBER(SEARCH({1,2,3,4,5,6,7,8,9,0},MID(H321,(SEARCH("nd ",H321)-1),1))))+SUM(--ISNUMBER(SEARCH({1,2,3,4,5,6,7,8,9,0},MID(H321,(SEARCH("rd ",H321)-1),1)))+SUM(--ISNUMBER(SEARCH({1,2,3,4,5,6,7,8,9,0},MID(H321,(SEARCH("st ",H321)-1),1))))+SUM(--ISNUMBER(SEARCH({1,2,3,4,5,6,7,8,9,0},MID(H321,(SEARCH("th ",H321)-1),1)))))&gt;0,"","")))))</f>
        <v/>
      </c>
      <c r="AA321" s="2" t="str">
        <f>IF(IF(L321="US",IFERROR(VLOOKUP(J321,Country_Codes!$B:$B,1,0)=J321,"US State Code Error"),IF(L321="CA",IFERROR(VLOOKUP(J321,Country_Codes!$E:$E,1,0)=J321,"Canada State Code Error"),IF(L321="BR",IFERROR(VLOOKUP(J321,Country_Codes!$H:$H,1,0)=J321,"Brazil State Code Error"),IF(L321="AU",IFERROR(VLOOKUP(J321,Country_Codes!$K:$K,1,0)=J321,"Australia State Code Error"),""))))=TRUE,"",IF(L321="US",IFERROR(VLOOKUP(J321,Country_Codes!$B:$B,1,0)=J321,"US State Code Error"),IF(L321="CA",IFERROR(VLOOKUP(J321,Country_Codes!$E:$E,1,0)=J321,"Canada State Code Error"),IF(L321="BR",IFERROR(VLOOKUP(J321,Country_Codes!$H:$H,1,0)=J321,"Brazil State Code Error"),IF(L321="AU",IFERROR(VLOOKUP(J321,Country_Codes!$K:$K,1,0)=J321,"Australia State Code Error"),"")))))</f>
        <v/>
      </c>
      <c r="AB321" s="2" t="str">
        <f t="shared" si="105"/>
        <v/>
      </c>
      <c r="AC321" s="2" t="str" cm="1">
        <f t="array" ref="AC321">IFERROR(_xlfn.IFS(IF(AND(LEN(I321)=0,ISBLANK(I321)=FALSE),"",ISNUMBER(SEARCH(I321,H321))),"City/Postal Code/Country Found in Address",IF(AND(LEN(K321)=0,ISBLANK(K321)=FALSE),"",ISNUMBER(SEARCH(K321,H321))),"City/Postal Code/Country Found in Address",IF(AND(LEN(L321)=0,ISBLANK(L321)=FALSE),"",ISNUMBER(SEARCH(", "&amp;L321,H321))),"City/Postal Code/Country Found in Address",IF(AND(LEN(J321)=0,ISBLANK(J321)=FALSE),"",ISNUMBER(SEARCH(", "&amp;J321,H321))),"City/Postal Code/Country Found in Address",IF(AND(LEN(L321)=0,ISBLANK(L321)=FALSE),"",ISNUMBER(SEARCH(","&amp;L321,H321))),"City/Postal Code/Country Found in Address",IF(AND(LEN(J321)=0,ISBLANK(J321)=FALSE),"",ISNUMBER(SEARCH(","&amp;J321,H321))),"City/Postal Code/Country Found in Address"),"")</f>
        <v/>
      </c>
      <c r="AD321" s="2" t="str">
        <f t="shared" si="106"/>
        <v/>
      </c>
      <c r="AE321" s="2" t="str" cm="1">
        <f t="array" ref="AE321">IFERROR(IF(VLOOKUP(LEFT(M321,MIN(SEARCH({1,2,3,4,5,6,7,8,9,0},M321&amp;{1,2,3,4,5,6,7,8,9,0}))-1),Country_Codes!$N:$N,1,0)&gt;0,"PO Number may be incorrect",""),"")</f>
        <v/>
      </c>
      <c r="AF321" s="2" t="str">
        <f t="shared" si="107"/>
        <v/>
      </c>
      <c r="AG321" s="2" t="str">
        <f t="shared" si="108"/>
        <v/>
      </c>
      <c r="AH321" s="2" t="str">
        <f t="shared" si="109"/>
        <v/>
      </c>
      <c r="AI321" s="2" t="str" cm="1">
        <f t="array" ref="AI321">IF(G321="","",_xlfn.IFNA(_xlfn.IFS(L321=VLOOKUP(L321,Country_Codes!$M:$M,1,0)=TRUE,""),"Please check the country code"))</f>
        <v/>
      </c>
      <c r="AJ321" s="2" t="str">
        <f t="shared" si="110"/>
        <v/>
      </c>
      <c r="AK321" s="2"/>
      <c r="AM321" s="39">
        <f t="shared" si="111"/>
        <v>0</v>
      </c>
      <c r="AN321" s="39">
        <f t="shared" si="112"/>
        <v>0</v>
      </c>
      <c r="AO321" s="39">
        <f t="shared" si="113"/>
        <v>0</v>
      </c>
      <c r="AP321" s="39">
        <f t="shared" si="114"/>
        <v>0</v>
      </c>
      <c r="AQ321" s="39">
        <f t="shared" si="115"/>
        <v>0</v>
      </c>
      <c r="AV321" s="41">
        <v>45838</v>
      </c>
    </row>
    <row r="322" spans="1:48" ht="15.75" x14ac:dyDescent="0.25">
      <c r="A322" s="40">
        <v>45884</v>
      </c>
      <c r="B322" s="11" t="s">
        <v>474</v>
      </c>
      <c r="C322" s="11" t="s">
        <v>11</v>
      </c>
      <c r="D322" s="11" t="s">
        <v>3361</v>
      </c>
      <c r="E322" s="11" t="s">
        <v>3362</v>
      </c>
      <c r="F322" s="11" t="s">
        <v>490</v>
      </c>
      <c r="G322" s="11" t="s">
        <v>625</v>
      </c>
      <c r="H322" s="11" t="s">
        <v>3363</v>
      </c>
      <c r="I322" s="11" t="s">
        <v>3364</v>
      </c>
      <c r="J322" s="11" t="s">
        <v>40</v>
      </c>
      <c r="K322" s="11" t="s">
        <v>3365</v>
      </c>
      <c r="L322" s="11" t="s">
        <v>33</v>
      </c>
      <c r="M322" s="11" t="s">
        <v>3366</v>
      </c>
      <c r="N322" s="11"/>
      <c r="O322" s="11" t="s">
        <v>3367</v>
      </c>
      <c r="P322" s="11" t="s">
        <v>3368</v>
      </c>
      <c r="Q322" s="7"/>
      <c r="R322" s="2" t="str">
        <f t="shared" si="100"/>
        <v/>
      </c>
      <c r="S322" s="2" t="str">
        <f t="shared" si="101"/>
        <v/>
      </c>
      <c r="T322" s="2" t="str">
        <f t="shared" si="102"/>
        <v/>
      </c>
      <c r="U322" s="2" t="str">
        <f t="shared" si="103"/>
        <v/>
      </c>
      <c r="V322" s="2" t="str">
        <f t="shared" si="104"/>
        <v/>
      </c>
      <c r="W322" s="2" t="str">
        <f t="shared" si="99"/>
        <v/>
      </c>
      <c r="X322" s="2" t="str" cm="1">
        <f t="array" ref="X322">IF((SUMPRODUCT(--ISNUMBER(SEARCH({"!","@","#","$","%","^","&amp;","~*","(",")","_","+","=","{","}","[","]","|","\",":",";","'","""","&lt;","&gt;",",",".","~?","/","~~","`"}, I322)))&gt;0)=TRUE,"Special Characters Found in City","")</f>
        <v/>
      </c>
      <c r="Y322" s="2" t="str" cm="1">
        <f t="array" ref="Y322">IF((SUMPRODUCT(--ISNUMBER(SEARCH({"!","@","#","$","%","^","~*","(",")","_","+","=","{","}","[","]","|","\",":",";","'","""","&lt;","&gt;","~?","/","~~","`"},F322)))&gt;0)=TRUE,"Special Characters Found in Account field","")</f>
        <v/>
      </c>
      <c r="Z322" s="2" t="str" cm="1">
        <f t="array" ref="Z322">IF(SUM(--ISNUMBER(SEARCH({1,2,3,4,5,6,7,8,9,0},MID(H322,(SEARCH(" E ",H322)-1),1))))+SUM(--ISNUMBER(SEARCH({1,2,3,4,5,6,7,8,9,0},MID(H322,(SEARCH(" E ",H322)+3),1))))=2,"",IF(SUM(--ISNUMBER(SEARCH({"Parte E","Apoquindo N"},H322)))&gt;0,"",IF(OR(RIGHT(H322,3)=" NE",RIGHT(H322,3)=" NW",RIGHT(H322,3)=" SW",RIGHT(H322,3)=" SE",RIGHT(H322,2)=" N",RIGHT(H322,2)=" E",RIGHT(H322,2)=" W",RIGHT(H322,2)=" S",LEFT(H322,3)="NE ",LEFT(H322,3)="NW ",LEFT(H322,3)="SW ",LEFT(H322,3)="SE ",LEFT(H322,2)="N ",LEFT(H322,2)="E ",LEFT(H322,2)="W ",LEFT(H322,2)="S "),"Directional Check",IF(SUM(--ISNUMBER(SEARCH({" N "," E "," W "," S "," NE "," NW "," SW "," SE ","N.E","N.W","S.W","S.E","E.","N.","S.","W."},H322)))&gt;0,"Directional Check",IF(SUM(--ISNUMBER(SEARCH({1,2,3,4,5,6,7,8,9,0},MID(H322,(SEARCH("nd ",H322)-1),1))))+SUM(--ISNUMBER(SEARCH({1,2,3,4,5,6,7,8,9,0},MID(H322,(SEARCH("rd ",H322)-1),1)))+SUM(--ISNUMBER(SEARCH({1,2,3,4,5,6,7,8,9,0},MID(H322,(SEARCH("st ",H322)-1),1))))+SUM(--ISNUMBER(SEARCH({1,2,3,4,5,6,7,8,9,0},MID(H322,(SEARCH("th ",H322)-1),1)))))&gt;0,"","")))))</f>
        <v/>
      </c>
      <c r="AA322" s="2" t="str">
        <f>IF(IF(L322="US",IFERROR(VLOOKUP(J322,Country_Codes!$B:$B,1,0)=J322,"US State Code Error"),IF(L322="CA",IFERROR(VLOOKUP(J322,Country_Codes!$E:$E,1,0)=J322,"Canada State Code Error"),IF(L322="BR",IFERROR(VLOOKUP(J322,Country_Codes!$H:$H,1,0)=J322,"Brazil State Code Error"),IF(L322="AU",IFERROR(VLOOKUP(J322,Country_Codes!$K:$K,1,0)=J322,"Australia State Code Error"),""))))=TRUE,"",IF(L322="US",IFERROR(VLOOKUP(J322,Country_Codes!$B:$B,1,0)=J322,"US State Code Error"),IF(L322="CA",IFERROR(VLOOKUP(J322,Country_Codes!$E:$E,1,0)=J322,"Canada State Code Error"),IF(L322="BR",IFERROR(VLOOKUP(J322,Country_Codes!$H:$H,1,0)=J322,"Brazil State Code Error"),IF(L322="AU",IFERROR(VLOOKUP(J322,Country_Codes!$K:$K,1,0)=J322,"Australia State Code Error"),"")))))</f>
        <v/>
      </c>
      <c r="AB322" s="2" t="str">
        <f t="shared" si="105"/>
        <v/>
      </c>
      <c r="AC322" s="2" t="str" cm="1">
        <f t="array" ref="AC322">IFERROR(_xlfn.IFS(IF(AND(LEN(I322)=0,ISBLANK(I322)=FALSE),"",ISNUMBER(SEARCH(I322,H322))),"City/Postal Code/Country Found in Address",IF(AND(LEN(K322)=0,ISBLANK(K322)=FALSE),"",ISNUMBER(SEARCH(K322,H322))),"City/Postal Code/Country Found in Address",IF(AND(LEN(L322)=0,ISBLANK(L322)=FALSE),"",ISNUMBER(SEARCH(", "&amp;L322,H322))),"City/Postal Code/Country Found in Address",IF(AND(LEN(J322)=0,ISBLANK(J322)=FALSE),"",ISNUMBER(SEARCH(", "&amp;J322,H322))),"City/Postal Code/Country Found in Address",IF(AND(LEN(L322)=0,ISBLANK(L322)=FALSE),"",ISNUMBER(SEARCH(","&amp;L322,H322))),"City/Postal Code/Country Found in Address",IF(AND(LEN(J322)=0,ISBLANK(J322)=FALSE),"",ISNUMBER(SEARCH(","&amp;J322,H322))),"City/Postal Code/Country Found in Address"),"")</f>
        <v/>
      </c>
      <c r="AD322" s="2" t="str">
        <f t="shared" si="106"/>
        <v/>
      </c>
      <c r="AE322" s="2" t="str" cm="1">
        <f t="array" ref="AE322">IFERROR(IF(VLOOKUP(LEFT(M322,MIN(SEARCH({1,2,3,4,5,6,7,8,9,0},M322&amp;{1,2,3,4,5,6,7,8,9,0}))-1),Country_Codes!$N:$N,1,0)&gt;0,"PO Number may be incorrect",""),"")</f>
        <v/>
      </c>
      <c r="AF322" s="2" t="str">
        <f t="shared" si="107"/>
        <v/>
      </c>
      <c r="AG322" s="2" t="str">
        <f t="shared" si="108"/>
        <v/>
      </c>
      <c r="AH322" s="2" t="str">
        <f t="shared" si="109"/>
        <v/>
      </c>
      <c r="AI322" s="2" t="str" cm="1">
        <f t="array" ref="AI322">IF(G322="","",_xlfn.IFNA(_xlfn.IFS(L322=VLOOKUP(L322,Country_Codes!$M:$M,1,0)=TRUE,""),"Please check the country code"))</f>
        <v/>
      </c>
      <c r="AJ322" s="2" t="str">
        <f t="shared" si="110"/>
        <v/>
      </c>
      <c r="AK322" s="2"/>
      <c r="AM322" s="39">
        <f t="shared" si="111"/>
        <v>0</v>
      </c>
      <c r="AN322" s="39">
        <f t="shared" si="112"/>
        <v>0</v>
      </c>
      <c r="AO322" s="39">
        <f t="shared" si="113"/>
        <v>0</v>
      </c>
      <c r="AP322" s="39">
        <f t="shared" si="114"/>
        <v>0</v>
      </c>
      <c r="AQ322" s="39">
        <f t="shared" si="115"/>
        <v>0</v>
      </c>
      <c r="AV322" s="41">
        <v>45839</v>
      </c>
    </row>
    <row r="323" spans="1:48" ht="15.75" x14ac:dyDescent="0.25">
      <c r="A323" s="40">
        <v>45550</v>
      </c>
      <c r="B323" s="11" t="s">
        <v>1581</v>
      </c>
      <c r="C323" s="11" t="s">
        <v>11</v>
      </c>
      <c r="D323" s="11" t="s">
        <v>3369</v>
      </c>
      <c r="E323" s="11" t="s">
        <v>3370</v>
      </c>
      <c r="F323" s="11" t="s">
        <v>531</v>
      </c>
      <c r="G323" s="11" t="s">
        <v>599</v>
      </c>
      <c r="H323" s="11" t="s">
        <v>3371</v>
      </c>
      <c r="I323" s="11" t="s">
        <v>3372</v>
      </c>
      <c r="J323" s="11" t="s">
        <v>76</v>
      </c>
      <c r="K323" s="11" t="s">
        <v>3373</v>
      </c>
      <c r="L323" s="11" t="s">
        <v>33</v>
      </c>
      <c r="M323" s="11" t="s">
        <v>980</v>
      </c>
      <c r="N323" s="11"/>
      <c r="O323" s="11" t="s">
        <v>3374</v>
      </c>
      <c r="P323" s="11" t="s">
        <v>3375</v>
      </c>
      <c r="Q323" s="7"/>
      <c r="R323" s="2" t="str">
        <f t="shared" si="100"/>
        <v>Unique Record</v>
      </c>
      <c r="S323" s="2" t="str">
        <f t="shared" si="101"/>
        <v/>
      </c>
      <c r="T323" s="2" t="str">
        <f t="shared" si="102"/>
        <v/>
      </c>
      <c r="U323" s="2" t="str">
        <f t="shared" si="103"/>
        <v/>
      </c>
      <c r="V323" s="2" t="str">
        <f t="shared" si="104"/>
        <v/>
      </c>
      <c r="W323" s="2" t="str">
        <f t="shared" si="99"/>
        <v/>
      </c>
      <c r="X323" s="2" t="str" cm="1">
        <f t="array" ref="X323">IF((SUMPRODUCT(--ISNUMBER(SEARCH({"!","@","#","$","%","^","&amp;","~*","(",")","_","+","=","{","}","[","]","|","\",":",";","'","""","&lt;","&gt;",",",".","~?","/","~~","`"}, I323)))&gt;0)=TRUE,"Special Characters Found in City","")</f>
        <v/>
      </c>
      <c r="Y323" s="2" t="str" cm="1">
        <f t="array" ref="Y323">IF((SUMPRODUCT(--ISNUMBER(SEARCH({"!","@","#","$","%","^","~*","(",")","_","+","=","{","}","[","]","|","\",":",";","'","""","&lt;","&gt;","~?","/","~~","`"},F323)))&gt;0)=TRUE,"Special Characters Found in Account field","")</f>
        <v/>
      </c>
      <c r="Z323" s="2" t="str" cm="1">
        <f t="array" ref="Z323">IF(SUM(--ISNUMBER(SEARCH({1,2,3,4,5,6,7,8,9,0},MID(H323,(SEARCH(" E ",H323)-1),1))))+SUM(--ISNUMBER(SEARCH({1,2,3,4,5,6,7,8,9,0},MID(H323,(SEARCH(" E ",H323)+3),1))))=2,"",IF(SUM(--ISNUMBER(SEARCH({"Parte E","Apoquindo N"},H323)))&gt;0,"",IF(OR(RIGHT(H323,3)=" NE",RIGHT(H323,3)=" NW",RIGHT(H323,3)=" SW",RIGHT(H323,3)=" SE",RIGHT(H323,2)=" N",RIGHT(H323,2)=" E",RIGHT(H323,2)=" W",RIGHT(H323,2)=" S",LEFT(H323,3)="NE ",LEFT(H323,3)="NW ",LEFT(H323,3)="SW ",LEFT(H323,3)="SE ",LEFT(H323,2)="N ",LEFT(H323,2)="E ",LEFT(H323,2)="W ",LEFT(H323,2)="S "),"Directional Check",IF(SUM(--ISNUMBER(SEARCH({" N "," E "," W "," S "," NE "," NW "," SW "," SE ","N.E","N.W","S.W","S.E","E.","N.","S.","W."},H323)))&gt;0,"Directional Check",IF(SUM(--ISNUMBER(SEARCH({1,2,3,4,5,6,7,8,9,0},MID(H323,(SEARCH("nd ",H323)-1),1))))+SUM(--ISNUMBER(SEARCH({1,2,3,4,5,6,7,8,9,0},MID(H323,(SEARCH("rd ",H323)-1),1)))+SUM(--ISNUMBER(SEARCH({1,2,3,4,5,6,7,8,9,0},MID(H323,(SEARCH("st ",H323)-1),1))))+SUM(--ISNUMBER(SEARCH({1,2,3,4,5,6,7,8,9,0},MID(H323,(SEARCH("th ",H323)-1),1)))))&gt;0,"","")))))</f>
        <v/>
      </c>
      <c r="AA323" s="2" t="str">
        <f>IF(IF(L323="US",IFERROR(VLOOKUP(J323,Country_Codes!$B:$B,1,0)=J323,"US State Code Error"),IF(L323="CA",IFERROR(VLOOKUP(J323,Country_Codes!$E:$E,1,0)=J323,"Canada State Code Error"),IF(L323="BR",IFERROR(VLOOKUP(J323,Country_Codes!$H:$H,1,0)=J323,"Brazil State Code Error"),IF(L323="AU",IFERROR(VLOOKUP(J323,Country_Codes!$K:$K,1,0)=J323,"Australia State Code Error"),""))))=TRUE,"",IF(L323="US",IFERROR(VLOOKUP(J323,Country_Codes!$B:$B,1,0)=J323,"US State Code Error"),IF(L323="CA",IFERROR(VLOOKUP(J323,Country_Codes!$E:$E,1,0)=J323,"Canada State Code Error"),IF(L323="BR",IFERROR(VLOOKUP(J323,Country_Codes!$H:$H,1,0)=J323,"Brazil State Code Error"),IF(L323="AU",IFERROR(VLOOKUP(J323,Country_Codes!$K:$K,1,0)=J323,"Australia State Code Error"),"")))))</f>
        <v/>
      </c>
      <c r="AB323" s="2" t="str">
        <f t="shared" si="105"/>
        <v/>
      </c>
      <c r="AC323" s="2" t="str" cm="1">
        <f t="array" ref="AC323">IFERROR(_xlfn.IFS(IF(AND(LEN(I323)=0,ISBLANK(I323)=FALSE),"",ISNUMBER(SEARCH(I323,H323))),"City/Postal Code/Country Found in Address",IF(AND(LEN(K323)=0,ISBLANK(K323)=FALSE),"",ISNUMBER(SEARCH(K323,H323))),"City/Postal Code/Country Found in Address",IF(AND(LEN(L323)=0,ISBLANK(L323)=FALSE),"",ISNUMBER(SEARCH(", "&amp;L323,H323))),"City/Postal Code/Country Found in Address",IF(AND(LEN(J323)=0,ISBLANK(J323)=FALSE),"",ISNUMBER(SEARCH(", "&amp;J323,H323))),"City/Postal Code/Country Found in Address",IF(AND(LEN(L323)=0,ISBLANK(L323)=FALSE),"",ISNUMBER(SEARCH(","&amp;L323,H323))),"City/Postal Code/Country Found in Address",IF(AND(LEN(J323)=0,ISBLANK(J323)=FALSE),"",ISNUMBER(SEARCH(","&amp;J323,H323))),"City/Postal Code/Country Found in Address"),"")</f>
        <v/>
      </c>
      <c r="AD323" s="2" t="str">
        <f t="shared" si="106"/>
        <v/>
      </c>
      <c r="AE323" s="2" t="str" cm="1">
        <f t="array" ref="AE323">IFERROR(IF(VLOOKUP(LEFT(M323,MIN(SEARCH({1,2,3,4,5,6,7,8,9,0},M323&amp;{1,2,3,4,5,6,7,8,9,0}))-1),Country_Codes!$N:$N,1,0)&gt;0,"PO Number may be incorrect",""),"")</f>
        <v/>
      </c>
      <c r="AF323" s="2" t="str">
        <f t="shared" si="107"/>
        <v/>
      </c>
      <c r="AG323" s="2" t="str">
        <f t="shared" si="108"/>
        <v/>
      </c>
      <c r="AH323" s="2" t="str">
        <f t="shared" si="109"/>
        <v/>
      </c>
      <c r="AI323" s="2" t="str" cm="1">
        <f t="array" ref="AI323">IF(G323="","",_xlfn.IFNA(_xlfn.IFS(L323=VLOOKUP(L323,Country_Codes!$M:$M,1,0)=TRUE,""),"Please check the country code"))</f>
        <v/>
      </c>
      <c r="AJ323" s="2" t="str">
        <f t="shared" si="110"/>
        <v/>
      </c>
      <c r="AK323" s="2"/>
      <c r="AM323" s="39">
        <f t="shared" si="111"/>
        <v>0</v>
      </c>
      <c r="AN323" s="39">
        <f t="shared" si="112"/>
        <v>0</v>
      </c>
      <c r="AO323" s="39">
        <f t="shared" si="113"/>
        <v>0</v>
      </c>
      <c r="AP323" s="39">
        <f t="shared" si="114"/>
        <v>0</v>
      </c>
      <c r="AQ323" s="39">
        <f t="shared" si="115"/>
        <v>0</v>
      </c>
      <c r="AV323" s="41">
        <v>45840</v>
      </c>
    </row>
    <row r="324" spans="1:48" ht="15.75" x14ac:dyDescent="0.25">
      <c r="A324" s="40">
        <v>45903</v>
      </c>
      <c r="B324" s="11" t="s">
        <v>1581</v>
      </c>
      <c r="C324" s="11" t="s">
        <v>11</v>
      </c>
      <c r="D324" s="11" t="s">
        <v>3376</v>
      </c>
      <c r="E324" s="11" t="s">
        <v>3377</v>
      </c>
      <c r="F324" s="11" t="s">
        <v>531</v>
      </c>
      <c r="G324" s="11" t="s">
        <v>599</v>
      </c>
      <c r="H324" s="11" t="s">
        <v>3378</v>
      </c>
      <c r="I324" s="11" t="s">
        <v>3379</v>
      </c>
      <c r="J324" s="11" t="s">
        <v>105</v>
      </c>
      <c r="K324" s="11" t="s">
        <v>3380</v>
      </c>
      <c r="L324" s="11" t="s">
        <v>33</v>
      </c>
      <c r="M324" s="11" t="s">
        <v>1464</v>
      </c>
      <c r="N324" s="11"/>
      <c r="O324" s="11" t="s">
        <v>3381</v>
      </c>
      <c r="P324" s="11" t="s">
        <v>3382</v>
      </c>
      <c r="Q324" s="7"/>
      <c r="R324" s="2" t="str">
        <f t="shared" si="100"/>
        <v/>
      </c>
      <c r="S324" s="2" t="str">
        <f t="shared" si="101"/>
        <v/>
      </c>
      <c r="T324" s="2" t="str">
        <f t="shared" si="102"/>
        <v/>
      </c>
      <c r="U324" s="2" t="str">
        <f t="shared" si="103"/>
        <v/>
      </c>
      <c r="V324" s="2" t="str">
        <f t="shared" si="104"/>
        <v/>
      </c>
      <c r="W324" s="2" t="str">
        <f t="shared" ref="W324:W387" si="116">IF(OR(ISNUMBER(SEARCH("East",I324)),ISNUMBER(SEARCH("West",I324)),ISNUMBER(SEARCH("North",I324)),ISNUMBER(SEARCH("South",I324))),"",IF(OR(ISNUMBER(SEARCH("St.",I324)),ISNUMBER(SEARCH("St ",I324))),"Check St in city field",IF(RIGHT(I324,1)=".","Dot found in city field","")))</f>
        <v/>
      </c>
      <c r="X324" s="2" t="str" cm="1">
        <f t="array" ref="X324">IF((SUMPRODUCT(--ISNUMBER(SEARCH({"!","@","#","$","%","^","&amp;","~*","(",")","_","+","=","{","}","[","]","|","\",":",";","'","""","&lt;","&gt;",",",".","~?","/","~~","`"}, I324)))&gt;0)=TRUE,"Special Characters Found in City","")</f>
        <v/>
      </c>
      <c r="Y324" s="2" t="str" cm="1">
        <f t="array" ref="Y324">IF((SUMPRODUCT(--ISNUMBER(SEARCH({"!","@","#","$","%","^","~*","(",")","_","+","=","{","}","[","]","|","\",":",";","'","""","&lt;","&gt;","~?","/","~~","`"},F324)))&gt;0)=TRUE,"Special Characters Found in Account field","")</f>
        <v/>
      </c>
      <c r="Z324" s="2" t="str" cm="1">
        <f t="array" ref="Z324">IF(SUM(--ISNUMBER(SEARCH({1,2,3,4,5,6,7,8,9,0},MID(H324,(SEARCH(" E ",H324)-1),1))))+SUM(--ISNUMBER(SEARCH({1,2,3,4,5,6,7,8,9,0},MID(H324,(SEARCH(" E ",H324)+3),1))))=2,"",IF(SUM(--ISNUMBER(SEARCH({"Parte E","Apoquindo N"},H324)))&gt;0,"",IF(OR(RIGHT(H324,3)=" NE",RIGHT(H324,3)=" NW",RIGHT(H324,3)=" SW",RIGHT(H324,3)=" SE",RIGHT(H324,2)=" N",RIGHT(H324,2)=" E",RIGHT(H324,2)=" W",RIGHT(H324,2)=" S",LEFT(H324,3)="NE ",LEFT(H324,3)="NW ",LEFT(H324,3)="SW ",LEFT(H324,3)="SE ",LEFT(H324,2)="N ",LEFT(H324,2)="E ",LEFT(H324,2)="W ",LEFT(H324,2)="S "),"Directional Check",IF(SUM(--ISNUMBER(SEARCH({" N "," E "," W "," S "," NE "," NW "," SW "," SE ","N.E","N.W","S.W","S.E","E.","N.","S.","W."},H324)))&gt;0,"Directional Check",IF(SUM(--ISNUMBER(SEARCH({1,2,3,4,5,6,7,8,9,0},MID(H324,(SEARCH("nd ",H324)-1),1))))+SUM(--ISNUMBER(SEARCH({1,2,3,4,5,6,7,8,9,0},MID(H324,(SEARCH("rd ",H324)-1),1)))+SUM(--ISNUMBER(SEARCH({1,2,3,4,5,6,7,8,9,0},MID(H324,(SEARCH("st ",H324)-1),1))))+SUM(--ISNUMBER(SEARCH({1,2,3,4,5,6,7,8,9,0},MID(H324,(SEARCH("th ",H324)-1),1)))))&gt;0,"","")))))</f>
        <v/>
      </c>
      <c r="AA324" s="2" t="str">
        <f>IF(IF(L324="US",IFERROR(VLOOKUP(J324,Country_Codes!$B:$B,1,0)=J324,"US State Code Error"),IF(L324="CA",IFERROR(VLOOKUP(J324,Country_Codes!$E:$E,1,0)=J324,"Canada State Code Error"),IF(L324="BR",IFERROR(VLOOKUP(J324,Country_Codes!$H:$H,1,0)=J324,"Brazil State Code Error"),IF(L324="AU",IFERROR(VLOOKUP(J324,Country_Codes!$K:$K,1,0)=J324,"Australia State Code Error"),""))))=TRUE,"",IF(L324="US",IFERROR(VLOOKUP(J324,Country_Codes!$B:$B,1,0)=J324,"US State Code Error"),IF(L324="CA",IFERROR(VLOOKUP(J324,Country_Codes!$E:$E,1,0)=J324,"Canada State Code Error"),IF(L324="BR",IFERROR(VLOOKUP(J324,Country_Codes!$H:$H,1,0)=J324,"Brazil State Code Error"),IF(L324="AU",IFERROR(VLOOKUP(J324,Country_Codes!$K:$K,1,0)=J324,"Australia State Code Error"),"")))))</f>
        <v/>
      </c>
      <c r="AB324" s="2" t="str">
        <f t="shared" si="105"/>
        <v/>
      </c>
      <c r="AC324" s="2" t="str" cm="1">
        <f t="array" ref="AC324">IFERROR(_xlfn.IFS(IF(AND(LEN(I324)=0,ISBLANK(I324)=FALSE),"",ISNUMBER(SEARCH(I324,H324))),"City/Postal Code/Country Found in Address",IF(AND(LEN(K324)=0,ISBLANK(K324)=FALSE),"",ISNUMBER(SEARCH(K324,H324))),"City/Postal Code/Country Found in Address",IF(AND(LEN(L324)=0,ISBLANK(L324)=FALSE),"",ISNUMBER(SEARCH(", "&amp;L324,H324))),"City/Postal Code/Country Found in Address",IF(AND(LEN(J324)=0,ISBLANK(J324)=FALSE),"",ISNUMBER(SEARCH(", "&amp;J324,H324))),"City/Postal Code/Country Found in Address",IF(AND(LEN(L324)=0,ISBLANK(L324)=FALSE),"",ISNUMBER(SEARCH(","&amp;L324,H324))),"City/Postal Code/Country Found in Address",IF(AND(LEN(J324)=0,ISBLANK(J324)=FALSE),"",ISNUMBER(SEARCH(","&amp;J324,H324))),"City/Postal Code/Country Found in Address"),"")</f>
        <v/>
      </c>
      <c r="AD324" s="2" t="str">
        <f t="shared" si="106"/>
        <v/>
      </c>
      <c r="AE324" s="2" t="str" cm="1">
        <f t="array" ref="AE324">IFERROR(IF(VLOOKUP(LEFT(M324,MIN(SEARCH({1,2,3,4,5,6,7,8,9,0},M324&amp;{1,2,3,4,5,6,7,8,9,0}))-1),Country_Codes!$N:$N,1,0)&gt;0,"PO Number may be incorrect",""),"")</f>
        <v/>
      </c>
      <c r="AF324" s="2" t="str">
        <f t="shared" si="107"/>
        <v/>
      </c>
      <c r="AG324" s="2" t="str">
        <f t="shared" si="108"/>
        <v/>
      </c>
      <c r="AH324" s="2" t="str">
        <f t="shared" si="109"/>
        <v/>
      </c>
      <c r="AI324" s="2" t="str" cm="1">
        <f t="array" ref="AI324">IF(G324="","",_xlfn.IFNA(_xlfn.IFS(L324=VLOOKUP(L324,Country_Codes!$M:$M,1,0)=TRUE,""),"Please check the country code"))</f>
        <v/>
      </c>
      <c r="AJ324" s="2" t="str">
        <f t="shared" si="110"/>
        <v/>
      </c>
      <c r="AK324" s="2"/>
      <c r="AM324" s="39">
        <f t="shared" si="111"/>
        <v>0</v>
      </c>
      <c r="AN324" s="39">
        <f t="shared" si="112"/>
        <v>0</v>
      </c>
      <c r="AO324" s="39">
        <f t="shared" si="113"/>
        <v>0</v>
      </c>
      <c r="AP324" s="39">
        <f t="shared" si="114"/>
        <v>0</v>
      </c>
      <c r="AQ324" s="39">
        <f t="shared" si="115"/>
        <v>0</v>
      </c>
      <c r="AV324" s="41">
        <v>45842</v>
      </c>
    </row>
    <row r="325" spans="1:48" ht="15.75" x14ac:dyDescent="0.25">
      <c r="A325" s="40">
        <v>45486</v>
      </c>
      <c r="B325" s="11" t="s">
        <v>1581</v>
      </c>
      <c r="C325" s="11" t="s">
        <v>3</v>
      </c>
      <c r="D325" s="11" t="s">
        <v>3383</v>
      </c>
      <c r="E325" s="11" t="s">
        <v>1312</v>
      </c>
      <c r="F325" s="11" t="s">
        <v>488</v>
      </c>
      <c r="G325" s="11" t="s">
        <v>625</v>
      </c>
      <c r="H325" s="11" t="s">
        <v>3384</v>
      </c>
      <c r="I325" s="11" t="s">
        <v>3385</v>
      </c>
      <c r="J325" s="11"/>
      <c r="K325" s="11" t="s">
        <v>3386</v>
      </c>
      <c r="L325" s="11" t="s">
        <v>46</v>
      </c>
      <c r="M325" s="11" t="s">
        <v>3387</v>
      </c>
      <c r="N325" s="11"/>
      <c r="O325" s="11" t="s">
        <v>3388</v>
      </c>
      <c r="P325" s="11" t="s">
        <v>3389</v>
      </c>
      <c r="Q325" s="7"/>
      <c r="R325" s="2" t="str">
        <f t="shared" si="100"/>
        <v>Unique Record</v>
      </c>
      <c r="S325" s="2" t="str">
        <f t="shared" si="101"/>
        <v/>
      </c>
      <c r="T325" s="2" t="str">
        <f t="shared" si="102"/>
        <v/>
      </c>
      <c r="U325" s="2" t="str">
        <f t="shared" si="103"/>
        <v/>
      </c>
      <c r="V325" s="2" t="str">
        <f t="shared" si="104"/>
        <v/>
      </c>
      <c r="W325" s="2" t="str">
        <f t="shared" si="116"/>
        <v/>
      </c>
      <c r="X325" s="2" t="str" cm="1">
        <f t="array" ref="X325">IF((SUMPRODUCT(--ISNUMBER(SEARCH({"!","@","#","$","%","^","&amp;","~*","(",")","_","+","=","{","}","[","]","|","\",":",";","'","""","&lt;","&gt;",",",".","~?","/","~~","`"}, I325)))&gt;0)=TRUE,"Special Characters Found in City","")</f>
        <v/>
      </c>
      <c r="Y325" s="2" t="str" cm="1">
        <f t="array" ref="Y325">IF((SUMPRODUCT(--ISNUMBER(SEARCH({"!","@","#","$","%","^","~*","(",")","_","+","=","{","}","[","]","|","\",":",";","'","""","&lt;","&gt;","~?","/","~~","`"},F325)))&gt;0)=TRUE,"Special Characters Found in Account field","")</f>
        <v/>
      </c>
      <c r="Z325" s="2" t="str" cm="1">
        <f t="array" ref="Z325">IF(SUM(--ISNUMBER(SEARCH({1,2,3,4,5,6,7,8,9,0},MID(H325,(SEARCH(" E ",H325)-1),1))))+SUM(--ISNUMBER(SEARCH({1,2,3,4,5,6,7,8,9,0},MID(H325,(SEARCH(" E ",H325)+3),1))))=2,"",IF(SUM(--ISNUMBER(SEARCH({"Parte E","Apoquindo N"},H325)))&gt;0,"",IF(OR(RIGHT(H325,3)=" NE",RIGHT(H325,3)=" NW",RIGHT(H325,3)=" SW",RIGHT(H325,3)=" SE",RIGHT(H325,2)=" N",RIGHT(H325,2)=" E",RIGHT(H325,2)=" W",RIGHT(H325,2)=" S",LEFT(H325,3)="NE ",LEFT(H325,3)="NW ",LEFT(H325,3)="SW ",LEFT(H325,3)="SE ",LEFT(H325,2)="N ",LEFT(H325,2)="E ",LEFT(H325,2)="W ",LEFT(H325,2)="S "),"Directional Check",IF(SUM(--ISNUMBER(SEARCH({" N "," E "," W "," S "," NE "," NW "," SW "," SE ","N.E","N.W","S.W","S.E","E.","N.","S.","W."},H325)))&gt;0,"Directional Check",IF(SUM(--ISNUMBER(SEARCH({1,2,3,4,5,6,7,8,9,0},MID(H325,(SEARCH("nd ",H325)-1),1))))+SUM(--ISNUMBER(SEARCH({1,2,3,4,5,6,7,8,9,0},MID(H325,(SEARCH("rd ",H325)-1),1)))+SUM(--ISNUMBER(SEARCH({1,2,3,4,5,6,7,8,9,0},MID(H325,(SEARCH("st ",H325)-1),1))))+SUM(--ISNUMBER(SEARCH({1,2,3,4,5,6,7,8,9,0},MID(H325,(SEARCH("th ",H325)-1),1)))))&gt;0,"","")))))</f>
        <v/>
      </c>
      <c r="AA325" s="2" t="str">
        <f>IF(IF(L325="US",IFERROR(VLOOKUP(J325,Country_Codes!$B:$B,1,0)=J325,"US State Code Error"),IF(L325="CA",IFERROR(VLOOKUP(J325,Country_Codes!$E:$E,1,0)=J325,"Canada State Code Error"),IF(L325="BR",IFERROR(VLOOKUP(J325,Country_Codes!$H:$H,1,0)=J325,"Brazil State Code Error"),IF(L325="AU",IFERROR(VLOOKUP(J325,Country_Codes!$K:$K,1,0)=J325,"Australia State Code Error"),""))))=TRUE,"",IF(L325="US",IFERROR(VLOOKUP(J325,Country_Codes!$B:$B,1,0)=J325,"US State Code Error"),IF(L325="CA",IFERROR(VLOOKUP(J325,Country_Codes!$E:$E,1,0)=J325,"Canada State Code Error"),IF(L325="BR",IFERROR(VLOOKUP(J325,Country_Codes!$H:$H,1,0)=J325,"Brazil State Code Error"),IF(L325="AU",IFERROR(VLOOKUP(J325,Country_Codes!$K:$K,1,0)=J325,"Australia State Code Error"),"")))))</f>
        <v/>
      </c>
      <c r="AB325" s="2" t="str">
        <f t="shared" si="105"/>
        <v/>
      </c>
      <c r="AC325" s="2" t="str" cm="1">
        <f t="array" ref="AC325">IFERROR(_xlfn.IFS(IF(AND(LEN(I325)=0,ISBLANK(I325)=FALSE),"",ISNUMBER(SEARCH(I325,H325))),"City/Postal Code/Country Found in Address",IF(AND(LEN(K325)=0,ISBLANK(K325)=FALSE),"",ISNUMBER(SEARCH(K325,H325))),"City/Postal Code/Country Found in Address",IF(AND(LEN(L325)=0,ISBLANK(L325)=FALSE),"",ISNUMBER(SEARCH(", "&amp;L325,H325))),"City/Postal Code/Country Found in Address",IF(AND(LEN(J325)=0,ISBLANK(J325)=FALSE),"",ISNUMBER(SEARCH(", "&amp;J325,H325))),"City/Postal Code/Country Found in Address",IF(AND(LEN(L325)=0,ISBLANK(L325)=FALSE),"",ISNUMBER(SEARCH(","&amp;L325,H325))),"City/Postal Code/Country Found in Address",IF(AND(LEN(J325)=0,ISBLANK(J325)=FALSE),"",ISNUMBER(SEARCH(","&amp;J325,H325))),"City/Postal Code/Country Found in Address"),"")</f>
        <v/>
      </c>
      <c r="AD325" s="2" t="str">
        <f t="shared" si="106"/>
        <v/>
      </c>
      <c r="AE325" s="2" t="str" cm="1">
        <f t="array" ref="AE325">IFERROR(IF(VLOOKUP(LEFT(M325,MIN(SEARCH({1,2,3,4,5,6,7,8,9,0},M325&amp;{1,2,3,4,5,6,7,8,9,0}))-1),Country_Codes!$N:$N,1,0)&gt;0,"PO Number may be incorrect",""),"")</f>
        <v/>
      </c>
      <c r="AF325" s="2" t="str">
        <f t="shared" si="107"/>
        <v/>
      </c>
      <c r="AG325" s="2" t="str">
        <f t="shared" si="108"/>
        <v/>
      </c>
      <c r="AH325" s="2" t="str">
        <f t="shared" si="109"/>
        <v/>
      </c>
      <c r="AI325" s="2" t="str" cm="1">
        <f t="array" ref="AI325">IF(G325="","",_xlfn.IFNA(_xlfn.IFS(L325=VLOOKUP(L325,Country_Codes!$M:$M,1,0)=TRUE,""),"Please check the country code"))</f>
        <v/>
      </c>
      <c r="AJ325" s="2" t="str">
        <f t="shared" si="110"/>
        <v/>
      </c>
      <c r="AK325" s="2"/>
      <c r="AM325" s="39">
        <f t="shared" si="111"/>
        <v>0</v>
      </c>
      <c r="AN325" s="39">
        <f t="shared" si="112"/>
        <v>0</v>
      </c>
      <c r="AO325" s="39">
        <f t="shared" si="113"/>
        <v>0</v>
      </c>
      <c r="AP325" s="39">
        <f t="shared" si="114"/>
        <v>0</v>
      </c>
      <c r="AQ325" s="39">
        <f t="shared" si="115"/>
        <v>0</v>
      </c>
      <c r="AV325" s="41">
        <v>45843</v>
      </c>
    </row>
    <row r="326" spans="1:48" ht="15.75" x14ac:dyDescent="0.25">
      <c r="A326" s="40">
        <v>45995</v>
      </c>
      <c r="B326" s="11" t="s">
        <v>1581</v>
      </c>
      <c r="C326" s="11" t="s">
        <v>12</v>
      </c>
      <c r="D326" s="11" t="s">
        <v>1220</v>
      </c>
      <c r="E326" s="11" t="s">
        <v>3390</v>
      </c>
      <c r="F326" s="11" t="s">
        <v>574</v>
      </c>
      <c r="G326" s="11" t="s">
        <v>493</v>
      </c>
      <c r="H326" s="11" t="s">
        <v>3391</v>
      </c>
      <c r="I326" s="11" t="s">
        <v>3392</v>
      </c>
      <c r="J326" s="11" t="s">
        <v>147</v>
      </c>
      <c r="K326" s="11" t="s">
        <v>3393</v>
      </c>
      <c r="L326" s="11" t="s">
        <v>57</v>
      </c>
      <c r="M326" s="11" t="s">
        <v>673</v>
      </c>
      <c r="N326" s="11"/>
      <c r="O326" s="11" t="s">
        <v>2062</v>
      </c>
      <c r="P326" s="11" t="s">
        <v>3394</v>
      </c>
      <c r="Q326" s="7"/>
      <c r="R326" s="2" t="str">
        <f t="shared" si="100"/>
        <v>Unique Record</v>
      </c>
      <c r="S326" s="2" t="str">
        <f t="shared" si="101"/>
        <v/>
      </c>
      <c r="T326" s="2" t="str">
        <f t="shared" si="102"/>
        <v/>
      </c>
      <c r="U326" s="2" t="str">
        <f t="shared" si="103"/>
        <v/>
      </c>
      <c r="V326" s="2" t="str">
        <f t="shared" si="104"/>
        <v/>
      </c>
      <c r="W326" s="2" t="str">
        <f t="shared" si="116"/>
        <v/>
      </c>
      <c r="X326" s="2" t="str" cm="1">
        <f t="array" ref="X326">IF((SUMPRODUCT(--ISNUMBER(SEARCH({"!","@","#","$","%","^","&amp;","~*","(",")","_","+","=","{","}","[","]","|","\",":",";","'","""","&lt;","&gt;",",",".","~?","/","~~","`"}, I326)))&gt;0)=TRUE,"Special Characters Found in City","")</f>
        <v/>
      </c>
      <c r="Y326" s="2" t="str" cm="1">
        <f t="array" ref="Y326">IF((SUMPRODUCT(--ISNUMBER(SEARCH({"!","@","#","$","%","^","~*","(",")","_","+","=","{","}","[","]","|","\",":",";","'","""","&lt;","&gt;","~?","/","~~","`"},F326)))&gt;0)=TRUE,"Special Characters Found in Account field","")</f>
        <v/>
      </c>
      <c r="Z326" s="2" t="str" cm="1">
        <f t="array" ref="Z326">IF(SUM(--ISNUMBER(SEARCH({1,2,3,4,5,6,7,8,9,0},MID(H326,(SEARCH(" E ",H326)-1),1))))+SUM(--ISNUMBER(SEARCH({1,2,3,4,5,6,7,8,9,0},MID(H326,(SEARCH(" E ",H326)+3),1))))=2,"",IF(SUM(--ISNUMBER(SEARCH({"Parte E","Apoquindo N"},H326)))&gt;0,"",IF(OR(RIGHT(H326,3)=" NE",RIGHT(H326,3)=" NW",RIGHT(H326,3)=" SW",RIGHT(H326,3)=" SE",RIGHT(H326,2)=" N",RIGHT(H326,2)=" E",RIGHT(H326,2)=" W",RIGHT(H326,2)=" S",LEFT(H326,3)="NE ",LEFT(H326,3)="NW ",LEFT(H326,3)="SW ",LEFT(H326,3)="SE ",LEFT(H326,2)="N ",LEFT(H326,2)="E ",LEFT(H326,2)="W ",LEFT(H326,2)="S "),"Directional Check",IF(SUM(--ISNUMBER(SEARCH({" N "," E "," W "," S "," NE "," NW "," SW "," SE ","N.E","N.W","S.W","S.E","E.","N.","S.","W."},H326)))&gt;0,"Directional Check",IF(SUM(--ISNUMBER(SEARCH({1,2,3,4,5,6,7,8,9,0},MID(H326,(SEARCH("nd ",H326)-1),1))))+SUM(--ISNUMBER(SEARCH({1,2,3,4,5,6,7,8,9,0},MID(H326,(SEARCH("rd ",H326)-1),1)))+SUM(--ISNUMBER(SEARCH({1,2,3,4,5,6,7,8,9,0},MID(H326,(SEARCH("st ",H326)-1),1))))+SUM(--ISNUMBER(SEARCH({1,2,3,4,5,6,7,8,9,0},MID(H326,(SEARCH("th ",H326)-1),1)))))&gt;0,"","")))))</f>
        <v/>
      </c>
      <c r="AA326" s="2" t="str">
        <f>IF(IF(L326="US",IFERROR(VLOOKUP(J326,Country_Codes!$B:$B,1,0)=J326,"US State Code Error"),IF(L326="CA",IFERROR(VLOOKUP(J326,Country_Codes!$E:$E,1,0)=J326,"Canada State Code Error"),IF(L326="BR",IFERROR(VLOOKUP(J326,Country_Codes!$H:$H,1,0)=J326,"Brazil State Code Error"),IF(L326="AU",IFERROR(VLOOKUP(J326,Country_Codes!$K:$K,1,0)=J326,"Australia State Code Error"),""))))=TRUE,"",IF(L326="US",IFERROR(VLOOKUP(J326,Country_Codes!$B:$B,1,0)=J326,"US State Code Error"),IF(L326="CA",IFERROR(VLOOKUP(J326,Country_Codes!$E:$E,1,0)=J326,"Canada State Code Error"),IF(L326="BR",IFERROR(VLOOKUP(J326,Country_Codes!$H:$H,1,0)=J326,"Brazil State Code Error"),IF(L326="AU",IFERROR(VLOOKUP(J326,Country_Codes!$K:$K,1,0)=J326,"Australia State Code Error"),"")))))</f>
        <v/>
      </c>
      <c r="AB326" s="2" t="str">
        <f t="shared" si="105"/>
        <v/>
      </c>
      <c r="AC326" s="2" t="str" cm="1">
        <f t="array" ref="AC326">IFERROR(_xlfn.IFS(IF(AND(LEN(I326)=0,ISBLANK(I326)=FALSE),"",ISNUMBER(SEARCH(I326,H326))),"City/Postal Code/Country Found in Address",IF(AND(LEN(K326)=0,ISBLANK(K326)=FALSE),"",ISNUMBER(SEARCH(K326,H326))),"City/Postal Code/Country Found in Address",IF(AND(LEN(L326)=0,ISBLANK(L326)=FALSE),"",ISNUMBER(SEARCH(", "&amp;L326,H326))),"City/Postal Code/Country Found in Address",IF(AND(LEN(J326)=0,ISBLANK(J326)=FALSE),"",ISNUMBER(SEARCH(", "&amp;J326,H326))),"City/Postal Code/Country Found in Address",IF(AND(LEN(L326)=0,ISBLANK(L326)=FALSE),"",ISNUMBER(SEARCH(","&amp;L326,H326))),"City/Postal Code/Country Found in Address",IF(AND(LEN(J326)=0,ISBLANK(J326)=FALSE),"",ISNUMBER(SEARCH(","&amp;J326,H326))),"City/Postal Code/Country Found in Address"),"")</f>
        <v/>
      </c>
      <c r="AD326" s="2" t="str">
        <f t="shared" si="106"/>
        <v/>
      </c>
      <c r="AE326" s="2" t="str" cm="1">
        <f t="array" ref="AE326">IFERROR(IF(VLOOKUP(LEFT(M326,MIN(SEARCH({1,2,3,4,5,6,7,8,9,0},M326&amp;{1,2,3,4,5,6,7,8,9,0}))-1),Country_Codes!$N:$N,1,0)&gt;0,"PO Number may be incorrect",""),"")</f>
        <v/>
      </c>
      <c r="AF326" s="2" t="str">
        <f t="shared" si="107"/>
        <v/>
      </c>
      <c r="AG326" s="2" t="str">
        <f t="shared" si="108"/>
        <v/>
      </c>
      <c r="AH326" s="2" t="str">
        <f t="shared" si="109"/>
        <v/>
      </c>
      <c r="AI326" s="2" t="str" cm="1">
        <f t="array" ref="AI326">IF(G326="","",_xlfn.IFNA(_xlfn.IFS(L326=VLOOKUP(L326,Country_Codes!$M:$M,1,0)=TRUE,""),"Please check the country code"))</f>
        <v/>
      </c>
      <c r="AJ326" s="2" t="str">
        <f t="shared" si="110"/>
        <v/>
      </c>
      <c r="AK326" s="2"/>
      <c r="AM326" s="39">
        <f t="shared" si="111"/>
        <v>0</v>
      </c>
      <c r="AN326" s="39">
        <f t="shared" si="112"/>
        <v>0</v>
      </c>
      <c r="AO326" s="39">
        <f t="shared" si="113"/>
        <v>0</v>
      </c>
      <c r="AP326" s="39">
        <f t="shared" si="114"/>
        <v>0</v>
      </c>
      <c r="AQ326" s="39">
        <f t="shared" si="115"/>
        <v>0</v>
      </c>
      <c r="AV326" s="41">
        <v>45844</v>
      </c>
    </row>
    <row r="327" spans="1:48" ht="15.75" x14ac:dyDescent="0.25">
      <c r="A327" s="40">
        <v>45843</v>
      </c>
      <c r="B327" s="11" t="s">
        <v>1581</v>
      </c>
      <c r="C327" s="11" t="s">
        <v>12</v>
      </c>
      <c r="D327" s="11" t="s">
        <v>1470</v>
      </c>
      <c r="E327" s="11" t="s">
        <v>3395</v>
      </c>
      <c r="F327" s="11" t="s">
        <v>601</v>
      </c>
      <c r="G327" s="11" t="s">
        <v>571</v>
      </c>
      <c r="H327" s="11" t="s">
        <v>3396</v>
      </c>
      <c r="I327" s="11" t="s">
        <v>3397</v>
      </c>
      <c r="J327" s="11" t="s">
        <v>147</v>
      </c>
      <c r="K327" s="11" t="s">
        <v>3398</v>
      </c>
      <c r="L327" s="11" t="s">
        <v>57</v>
      </c>
      <c r="M327" s="11" t="s">
        <v>3399</v>
      </c>
      <c r="N327" s="11"/>
      <c r="O327" s="11" t="s">
        <v>3359</v>
      </c>
      <c r="P327" s="11" t="s">
        <v>3400</v>
      </c>
      <c r="Q327" s="7"/>
      <c r="R327" s="2" t="str">
        <f t="shared" si="100"/>
        <v>Unique Record</v>
      </c>
      <c r="S327" s="2" t="str">
        <f t="shared" si="101"/>
        <v/>
      </c>
      <c r="T327" s="2" t="str">
        <f t="shared" si="102"/>
        <v/>
      </c>
      <c r="U327" s="2" t="str">
        <f t="shared" si="103"/>
        <v/>
      </c>
      <c r="V327" s="2" t="str">
        <f t="shared" si="104"/>
        <v/>
      </c>
      <c r="W327" s="2" t="str">
        <f t="shared" si="116"/>
        <v/>
      </c>
      <c r="X327" s="2" t="str" cm="1">
        <f t="array" ref="X327">IF((SUMPRODUCT(--ISNUMBER(SEARCH({"!","@","#","$","%","^","&amp;","~*","(",")","_","+","=","{","}","[","]","|","\",":",";","'","""","&lt;","&gt;",",",".","~?","/","~~","`"}, I327)))&gt;0)=TRUE,"Special Characters Found in City","")</f>
        <v/>
      </c>
      <c r="Y327" s="2" t="str" cm="1">
        <f t="array" ref="Y327">IF((SUMPRODUCT(--ISNUMBER(SEARCH({"!","@","#","$","%","^","~*","(",")","_","+","=","{","}","[","]","|","\",":",";","'","""","&lt;","&gt;","~?","/","~~","`"},F327)))&gt;0)=TRUE,"Special Characters Found in Account field","")</f>
        <v/>
      </c>
      <c r="Z327" s="2" t="str" cm="1">
        <f t="array" ref="Z327">IF(SUM(--ISNUMBER(SEARCH({1,2,3,4,5,6,7,8,9,0},MID(H327,(SEARCH(" E ",H327)-1),1))))+SUM(--ISNUMBER(SEARCH({1,2,3,4,5,6,7,8,9,0},MID(H327,(SEARCH(" E ",H327)+3),1))))=2,"",IF(SUM(--ISNUMBER(SEARCH({"Parte E","Apoquindo N"},H327)))&gt;0,"",IF(OR(RIGHT(H327,3)=" NE",RIGHT(H327,3)=" NW",RIGHT(H327,3)=" SW",RIGHT(H327,3)=" SE",RIGHT(H327,2)=" N",RIGHT(H327,2)=" E",RIGHT(H327,2)=" W",RIGHT(H327,2)=" S",LEFT(H327,3)="NE ",LEFT(H327,3)="NW ",LEFT(H327,3)="SW ",LEFT(H327,3)="SE ",LEFT(H327,2)="N ",LEFT(H327,2)="E ",LEFT(H327,2)="W ",LEFT(H327,2)="S "),"Directional Check",IF(SUM(--ISNUMBER(SEARCH({" N "," E "," W "," S "," NE "," NW "," SW "," SE ","N.E","N.W","S.W","S.E","E.","N.","S.","W."},H327)))&gt;0,"Directional Check",IF(SUM(--ISNUMBER(SEARCH({1,2,3,4,5,6,7,8,9,0},MID(H327,(SEARCH("nd ",H327)-1),1))))+SUM(--ISNUMBER(SEARCH({1,2,3,4,5,6,7,8,9,0},MID(H327,(SEARCH("rd ",H327)-1),1)))+SUM(--ISNUMBER(SEARCH({1,2,3,4,5,6,7,8,9,0},MID(H327,(SEARCH("st ",H327)-1),1))))+SUM(--ISNUMBER(SEARCH({1,2,3,4,5,6,7,8,9,0},MID(H327,(SEARCH("th ",H327)-1),1)))))&gt;0,"","")))))</f>
        <v/>
      </c>
      <c r="AA327" s="2" t="str">
        <f>IF(IF(L327="US",IFERROR(VLOOKUP(J327,Country_Codes!$B:$B,1,0)=J327,"US State Code Error"),IF(L327="CA",IFERROR(VLOOKUP(J327,Country_Codes!$E:$E,1,0)=J327,"Canada State Code Error"),IF(L327="BR",IFERROR(VLOOKUP(J327,Country_Codes!$H:$H,1,0)=J327,"Brazil State Code Error"),IF(L327="AU",IFERROR(VLOOKUP(J327,Country_Codes!$K:$K,1,0)=J327,"Australia State Code Error"),""))))=TRUE,"",IF(L327="US",IFERROR(VLOOKUP(J327,Country_Codes!$B:$B,1,0)=J327,"US State Code Error"),IF(L327="CA",IFERROR(VLOOKUP(J327,Country_Codes!$E:$E,1,0)=J327,"Canada State Code Error"),IF(L327="BR",IFERROR(VLOOKUP(J327,Country_Codes!$H:$H,1,0)=J327,"Brazil State Code Error"),IF(L327="AU",IFERROR(VLOOKUP(J327,Country_Codes!$K:$K,1,0)=J327,"Australia State Code Error"),"")))))</f>
        <v/>
      </c>
      <c r="AB327" s="2" t="str">
        <f t="shared" si="105"/>
        <v/>
      </c>
      <c r="AC327" s="2" t="str" cm="1">
        <f t="array" ref="AC327">IFERROR(_xlfn.IFS(IF(AND(LEN(I327)=0,ISBLANK(I327)=FALSE),"",ISNUMBER(SEARCH(I327,H327))),"City/Postal Code/Country Found in Address",IF(AND(LEN(K327)=0,ISBLANK(K327)=FALSE),"",ISNUMBER(SEARCH(K327,H327))),"City/Postal Code/Country Found in Address",IF(AND(LEN(L327)=0,ISBLANK(L327)=FALSE),"",ISNUMBER(SEARCH(", "&amp;L327,H327))),"City/Postal Code/Country Found in Address",IF(AND(LEN(J327)=0,ISBLANK(J327)=FALSE),"",ISNUMBER(SEARCH(", "&amp;J327,H327))),"City/Postal Code/Country Found in Address",IF(AND(LEN(L327)=0,ISBLANK(L327)=FALSE),"",ISNUMBER(SEARCH(","&amp;L327,H327))),"City/Postal Code/Country Found in Address",IF(AND(LEN(J327)=0,ISBLANK(J327)=FALSE),"",ISNUMBER(SEARCH(","&amp;J327,H327))),"City/Postal Code/Country Found in Address"),"")</f>
        <v/>
      </c>
      <c r="AD327" s="2" t="str">
        <f t="shared" si="106"/>
        <v/>
      </c>
      <c r="AE327" s="2" t="str" cm="1">
        <f t="array" ref="AE327">IFERROR(IF(VLOOKUP(LEFT(M327,MIN(SEARCH({1,2,3,4,5,6,7,8,9,0},M327&amp;{1,2,3,4,5,6,7,8,9,0}))-1),Country_Codes!$N:$N,1,0)&gt;0,"PO Number may be incorrect",""),"")</f>
        <v/>
      </c>
      <c r="AF327" s="2" t="str">
        <f t="shared" si="107"/>
        <v/>
      </c>
      <c r="AG327" s="2" t="str">
        <f t="shared" si="108"/>
        <v/>
      </c>
      <c r="AH327" s="2" t="str">
        <f t="shared" si="109"/>
        <v/>
      </c>
      <c r="AI327" s="2" t="str" cm="1">
        <f t="array" ref="AI327">IF(G327="","",_xlfn.IFNA(_xlfn.IFS(L327=VLOOKUP(L327,Country_Codes!$M:$M,1,0)=TRUE,""),"Please check the country code"))</f>
        <v/>
      </c>
      <c r="AJ327" s="2" t="str">
        <f t="shared" si="110"/>
        <v/>
      </c>
      <c r="AK327" s="2"/>
      <c r="AM327" s="39">
        <f t="shared" si="111"/>
        <v>0</v>
      </c>
      <c r="AN327" s="39">
        <f t="shared" si="112"/>
        <v>0</v>
      </c>
      <c r="AO327" s="39">
        <f t="shared" si="113"/>
        <v>0</v>
      </c>
      <c r="AP327" s="39">
        <f t="shared" si="114"/>
        <v>0</v>
      </c>
      <c r="AQ327" s="39">
        <f t="shared" si="115"/>
        <v>0</v>
      </c>
      <c r="AV327" s="41">
        <v>45845</v>
      </c>
    </row>
    <row r="328" spans="1:48" ht="15.75" x14ac:dyDescent="0.25">
      <c r="A328" s="40">
        <v>45926</v>
      </c>
      <c r="B328" s="11" t="s">
        <v>475</v>
      </c>
      <c r="C328" s="11" t="s">
        <v>12</v>
      </c>
      <c r="D328" s="11" t="s">
        <v>3401</v>
      </c>
      <c r="E328" s="11" t="s">
        <v>881</v>
      </c>
      <c r="F328" s="11" t="s">
        <v>581</v>
      </c>
      <c r="G328" s="11" t="s">
        <v>494</v>
      </c>
      <c r="H328" s="11" t="s">
        <v>3402</v>
      </c>
      <c r="I328" s="11" t="s">
        <v>3403</v>
      </c>
      <c r="J328" s="11" t="s">
        <v>32</v>
      </c>
      <c r="K328" s="11" t="s">
        <v>3404</v>
      </c>
      <c r="L328" s="11" t="s">
        <v>33</v>
      </c>
      <c r="M328" s="11" t="s">
        <v>1019</v>
      </c>
      <c r="N328" s="11"/>
      <c r="O328" s="11" t="s">
        <v>1649</v>
      </c>
      <c r="P328" s="11" t="s">
        <v>3405</v>
      </c>
      <c r="Q328" s="7"/>
      <c r="R328" s="2" t="str">
        <f t="shared" si="100"/>
        <v>Unique Record</v>
      </c>
      <c r="S328" s="2" t="str">
        <f t="shared" si="101"/>
        <v/>
      </c>
      <c r="T328" s="2" t="str">
        <f t="shared" si="102"/>
        <v/>
      </c>
      <c r="U328" s="2" t="str">
        <f t="shared" si="103"/>
        <v/>
      </c>
      <c r="V328" s="2" t="str">
        <f t="shared" si="104"/>
        <v/>
      </c>
      <c r="W328" s="2" t="str">
        <f t="shared" si="116"/>
        <v/>
      </c>
      <c r="X328" s="2" t="str" cm="1">
        <f t="array" ref="X328">IF((SUMPRODUCT(--ISNUMBER(SEARCH({"!","@","#","$","%","^","&amp;","~*","(",")","_","+","=","{","}","[","]","|","\",":",";","'","""","&lt;","&gt;",",",".","~?","/","~~","`"}, I328)))&gt;0)=TRUE,"Special Characters Found in City","")</f>
        <v/>
      </c>
      <c r="Y328" s="2" t="str" cm="1">
        <f t="array" ref="Y328">IF((SUMPRODUCT(--ISNUMBER(SEARCH({"!","@","#","$","%","^","~*","(",")","_","+","=","{","}","[","]","|","\",":",";","'","""","&lt;","&gt;","~?","/","~~","`"},F328)))&gt;0)=TRUE,"Special Characters Found in Account field","")</f>
        <v/>
      </c>
      <c r="Z328" s="2" t="str" cm="1">
        <f t="array" ref="Z328">IF(SUM(--ISNUMBER(SEARCH({1,2,3,4,5,6,7,8,9,0},MID(H328,(SEARCH(" E ",H328)-1),1))))+SUM(--ISNUMBER(SEARCH({1,2,3,4,5,6,7,8,9,0},MID(H328,(SEARCH(" E ",H328)+3),1))))=2,"",IF(SUM(--ISNUMBER(SEARCH({"Parte E","Apoquindo N"},H328)))&gt;0,"",IF(OR(RIGHT(H328,3)=" NE",RIGHT(H328,3)=" NW",RIGHT(H328,3)=" SW",RIGHT(H328,3)=" SE",RIGHT(H328,2)=" N",RIGHT(H328,2)=" E",RIGHT(H328,2)=" W",RIGHT(H328,2)=" S",LEFT(H328,3)="NE ",LEFT(H328,3)="NW ",LEFT(H328,3)="SW ",LEFT(H328,3)="SE ",LEFT(H328,2)="N ",LEFT(H328,2)="E ",LEFT(H328,2)="W ",LEFT(H328,2)="S "),"Directional Check",IF(SUM(--ISNUMBER(SEARCH({" N "," E "," W "," S "," NE "," NW "," SW "," SE ","N.E","N.W","S.W","S.E","E.","N.","S.","W."},H328)))&gt;0,"Directional Check",IF(SUM(--ISNUMBER(SEARCH({1,2,3,4,5,6,7,8,9,0},MID(H328,(SEARCH("nd ",H328)-1),1))))+SUM(--ISNUMBER(SEARCH({1,2,3,4,5,6,7,8,9,0},MID(H328,(SEARCH("rd ",H328)-1),1)))+SUM(--ISNUMBER(SEARCH({1,2,3,4,5,6,7,8,9,0},MID(H328,(SEARCH("st ",H328)-1),1))))+SUM(--ISNUMBER(SEARCH({1,2,3,4,5,6,7,8,9,0},MID(H328,(SEARCH("th ",H328)-1),1)))))&gt;0,"","")))))</f>
        <v/>
      </c>
      <c r="AA328" s="2" t="str">
        <f>IF(IF(L328="US",IFERROR(VLOOKUP(J328,Country_Codes!$B:$B,1,0)=J328,"US State Code Error"),IF(L328="CA",IFERROR(VLOOKUP(J328,Country_Codes!$E:$E,1,0)=J328,"Canada State Code Error"),IF(L328="BR",IFERROR(VLOOKUP(J328,Country_Codes!$H:$H,1,0)=J328,"Brazil State Code Error"),IF(L328="AU",IFERROR(VLOOKUP(J328,Country_Codes!$K:$K,1,0)=J328,"Australia State Code Error"),""))))=TRUE,"",IF(L328="US",IFERROR(VLOOKUP(J328,Country_Codes!$B:$B,1,0)=J328,"US State Code Error"),IF(L328="CA",IFERROR(VLOOKUP(J328,Country_Codes!$E:$E,1,0)=J328,"Canada State Code Error"),IF(L328="BR",IFERROR(VLOOKUP(J328,Country_Codes!$H:$H,1,0)=J328,"Brazil State Code Error"),IF(L328="AU",IFERROR(VLOOKUP(J328,Country_Codes!$K:$K,1,0)=J328,"Australia State Code Error"),"")))))</f>
        <v/>
      </c>
      <c r="AB328" s="2" t="str">
        <f t="shared" si="105"/>
        <v/>
      </c>
      <c r="AC328" s="2" t="str" cm="1">
        <f t="array" ref="AC328">IFERROR(_xlfn.IFS(IF(AND(LEN(I328)=0,ISBLANK(I328)=FALSE),"",ISNUMBER(SEARCH(I328,H328))),"City/Postal Code/Country Found in Address",IF(AND(LEN(K328)=0,ISBLANK(K328)=FALSE),"",ISNUMBER(SEARCH(K328,H328))),"City/Postal Code/Country Found in Address",IF(AND(LEN(L328)=0,ISBLANK(L328)=FALSE),"",ISNUMBER(SEARCH(", "&amp;L328,H328))),"City/Postal Code/Country Found in Address",IF(AND(LEN(J328)=0,ISBLANK(J328)=FALSE),"",ISNUMBER(SEARCH(", "&amp;J328,H328))),"City/Postal Code/Country Found in Address",IF(AND(LEN(L328)=0,ISBLANK(L328)=FALSE),"",ISNUMBER(SEARCH(","&amp;L328,H328))),"City/Postal Code/Country Found in Address",IF(AND(LEN(J328)=0,ISBLANK(J328)=FALSE),"",ISNUMBER(SEARCH(","&amp;J328,H328))),"City/Postal Code/Country Found in Address"),"")</f>
        <v/>
      </c>
      <c r="AD328" s="2" t="str">
        <f t="shared" si="106"/>
        <v/>
      </c>
      <c r="AE328" s="2" t="str" cm="1">
        <f t="array" ref="AE328">IFERROR(IF(VLOOKUP(LEFT(M328,MIN(SEARCH({1,2,3,4,5,6,7,8,9,0},M328&amp;{1,2,3,4,5,6,7,8,9,0}))-1),Country_Codes!$N:$N,1,0)&gt;0,"PO Number may be incorrect",""),"")</f>
        <v/>
      </c>
      <c r="AF328" s="2" t="str">
        <f t="shared" si="107"/>
        <v/>
      </c>
      <c r="AG328" s="2" t="str">
        <f t="shared" si="108"/>
        <v/>
      </c>
      <c r="AH328" s="2" t="str">
        <f t="shared" si="109"/>
        <v/>
      </c>
      <c r="AI328" s="2" t="str" cm="1">
        <f t="array" ref="AI328">IF(G328="","",_xlfn.IFNA(_xlfn.IFS(L328=VLOOKUP(L328,Country_Codes!$M:$M,1,0)=TRUE,""),"Please check the country code"))</f>
        <v/>
      </c>
      <c r="AJ328" s="2" t="str">
        <f t="shared" si="110"/>
        <v/>
      </c>
      <c r="AK328" s="2"/>
      <c r="AM328" s="39">
        <f t="shared" si="111"/>
        <v>0</v>
      </c>
      <c r="AN328" s="39">
        <f t="shared" si="112"/>
        <v>0</v>
      </c>
      <c r="AO328" s="39">
        <f t="shared" si="113"/>
        <v>0</v>
      </c>
      <c r="AP328" s="39">
        <f t="shared" si="114"/>
        <v>0</v>
      </c>
      <c r="AQ328" s="39">
        <f t="shared" si="115"/>
        <v>0</v>
      </c>
      <c r="AV328" s="41">
        <v>45846</v>
      </c>
    </row>
    <row r="329" spans="1:48" ht="15.75" x14ac:dyDescent="0.25">
      <c r="A329" s="40">
        <v>45825</v>
      </c>
      <c r="B329" s="11" t="s">
        <v>1581</v>
      </c>
      <c r="C329" s="11" t="s">
        <v>11</v>
      </c>
      <c r="D329" s="11" t="s">
        <v>931</v>
      </c>
      <c r="E329" s="11" t="s">
        <v>3406</v>
      </c>
      <c r="F329" s="11" t="s">
        <v>594</v>
      </c>
      <c r="G329" s="11" t="s">
        <v>493</v>
      </c>
      <c r="H329" s="11" t="s">
        <v>3407</v>
      </c>
      <c r="I329" s="11" t="s">
        <v>1122</v>
      </c>
      <c r="J329" s="11"/>
      <c r="K329" s="11" t="s">
        <v>3408</v>
      </c>
      <c r="L329" s="11" t="s">
        <v>46</v>
      </c>
      <c r="M329" s="11" t="s">
        <v>1103</v>
      </c>
      <c r="N329" s="11"/>
      <c r="O329" s="11" t="s">
        <v>3409</v>
      </c>
      <c r="P329" s="11" t="s">
        <v>3410</v>
      </c>
      <c r="Q329" s="7"/>
      <c r="R329" s="2" t="str">
        <f t="shared" si="100"/>
        <v>Unique Record</v>
      </c>
      <c r="S329" s="2" t="str">
        <f t="shared" si="101"/>
        <v/>
      </c>
      <c r="T329" s="2" t="str">
        <f t="shared" si="102"/>
        <v/>
      </c>
      <c r="U329" s="2" t="str">
        <f t="shared" si="103"/>
        <v/>
      </c>
      <c r="V329" s="2" t="str">
        <f t="shared" si="104"/>
        <v/>
      </c>
      <c r="W329" s="2" t="str">
        <f t="shared" si="116"/>
        <v/>
      </c>
      <c r="X329" s="2" t="str" cm="1">
        <f t="array" ref="X329">IF((SUMPRODUCT(--ISNUMBER(SEARCH({"!","@","#","$","%","^","&amp;","~*","(",")","_","+","=","{","}","[","]","|","\",":",";","'","""","&lt;","&gt;",",",".","~?","/","~~","`"}, I329)))&gt;0)=TRUE,"Special Characters Found in City","")</f>
        <v/>
      </c>
      <c r="Y329" s="2" t="str" cm="1">
        <f t="array" ref="Y329">IF((SUMPRODUCT(--ISNUMBER(SEARCH({"!","@","#","$","%","^","~*","(",")","_","+","=","{","}","[","]","|","\",":",";","'","""","&lt;","&gt;","~?","/","~~","`"},F329)))&gt;0)=TRUE,"Special Characters Found in Account field","")</f>
        <v/>
      </c>
      <c r="Z329" s="2" t="str" cm="1">
        <f t="array" ref="Z329">IF(SUM(--ISNUMBER(SEARCH({1,2,3,4,5,6,7,8,9,0},MID(H329,(SEARCH(" E ",H329)-1),1))))+SUM(--ISNUMBER(SEARCH({1,2,3,4,5,6,7,8,9,0},MID(H329,(SEARCH(" E ",H329)+3),1))))=2,"",IF(SUM(--ISNUMBER(SEARCH({"Parte E","Apoquindo N"},H329)))&gt;0,"",IF(OR(RIGHT(H329,3)=" NE",RIGHT(H329,3)=" NW",RIGHT(H329,3)=" SW",RIGHT(H329,3)=" SE",RIGHT(H329,2)=" N",RIGHT(H329,2)=" E",RIGHT(H329,2)=" W",RIGHT(H329,2)=" S",LEFT(H329,3)="NE ",LEFT(H329,3)="NW ",LEFT(H329,3)="SW ",LEFT(H329,3)="SE ",LEFT(H329,2)="N ",LEFT(H329,2)="E ",LEFT(H329,2)="W ",LEFT(H329,2)="S "),"Directional Check",IF(SUM(--ISNUMBER(SEARCH({" N "," E "," W "," S "," NE "," NW "," SW "," SE ","N.E","N.W","S.W","S.E","E.","N.","S.","W."},H329)))&gt;0,"Directional Check",IF(SUM(--ISNUMBER(SEARCH({1,2,3,4,5,6,7,8,9,0},MID(H329,(SEARCH("nd ",H329)-1),1))))+SUM(--ISNUMBER(SEARCH({1,2,3,4,5,6,7,8,9,0},MID(H329,(SEARCH("rd ",H329)-1),1)))+SUM(--ISNUMBER(SEARCH({1,2,3,4,5,6,7,8,9,0},MID(H329,(SEARCH("st ",H329)-1),1))))+SUM(--ISNUMBER(SEARCH({1,2,3,4,5,6,7,8,9,0},MID(H329,(SEARCH("th ",H329)-1),1)))))&gt;0,"","")))))</f>
        <v/>
      </c>
      <c r="AA329" s="2" t="str">
        <f>IF(IF(L329="US",IFERROR(VLOOKUP(J329,Country_Codes!$B:$B,1,0)=J329,"US State Code Error"),IF(L329="CA",IFERROR(VLOOKUP(J329,Country_Codes!$E:$E,1,0)=J329,"Canada State Code Error"),IF(L329="BR",IFERROR(VLOOKUP(J329,Country_Codes!$H:$H,1,0)=J329,"Brazil State Code Error"),IF(L329="AU",IFERROR(VLOOKUP(J329,Country_Codes!$K:$K,1,0)=J329,"Australia State Code Error"),""))))=TRUE,"",IF(L329="US",IFERROR(VLOOKUP(J329,Country_Codes!$B:$B,1,0)=J329,"US State Code Error"),IF(L329="CA",IFERROR(VLOOKUP(J329,Country_Codes!$E:$E,1,0)=J329,"Canada State Code Error"),IF(L329="BR",IFERROR(VLOOKUP(J329,Country_Codes!$H:$H,1,0)=J329,"Brazil State Code Error"),IF(L329="AU",IFERROR(VLOOKUP(J329,Country_Codes!$K:$K,1,0)=J329,"Australia State Code Error"),"")))))</f>
        <v/>
      </c>
      <c r="AB329" s="2" t="str">
        <f t="shared" si="105"/>
        <v/>
      </c>
      <c r="AC329" s="2" t="str" cm="1">
        <f t="array" ref="AC329">IFERROR(_xlfn.IFS(IF(AND(LEN(I329)=0,ISBLANK(I329)=FALSE),"",ISNUMBER(SEARCH(I329,H329))),"City/Postal Code/Country Found in Address",IF(AND(LEN(K329)=0,ISBLANK(K329)=FALSE),"",ISNUMBER(SEARCH(K329,H329))),"City/Postal Code/Country Found in Address",IF(AND(LEN(L329)=0,ISBLANK(L329)=FALSE),"",ISNUMBER(SEARCH(", "&amp;L329,H329))),"City/Postal Code/Country Found in Address",IF(AND(LEN(J329)=0,ISBLANK(J329)=FALSE),"",ISNUMBER(SEARCH(", "&amp;J329,H329))),"City/Postal Code/Country Found in Address",IF(AND(LEN(L329)=0,ISBLANK(L329)=FALSE),"",ISNUMBER(SEARCH(","&amp;L329,H329))),"City/Postal Code/Country Found in Address",IF(AND(LEN(J329)=0,ISBLANK(J329)=FALSE),"",ISNUMBER(SEARCH(","&amp;J329,H329))),"City/Postal Code/Country Found in Address"),"")</f>
        <v/>
      </c>
      <c r="AD329" s="2" t="str">
        <f t="shared" si="106"/>
        <v/>
      </c>
      <c r="AE329" s="2" t="str" cm="1">
        <f t="array" ref="AE329">IFERROR(IF(VLOOKUP(LEFT(M329,MIN(SEARCH({1,2,3,4,5,6,7,8,9,0},M329&amp;{1,2,3,4,5,6,7,8,9,0}))-1),Country_Codes!$N:$N,1,0)&gt;0,"PO Number may be incorrect",""),"")</f>
        <v/>
      </c>
      <c r="AF329" s="2" t="str">
        <f t="shared" si="107"/>
        <v/>
      </c>
      <c r="AG329" s="2" t="str">
        <f t="shared" si="108"/>
        <v/>
      </c>
      <c r="AH329" s="2" t="str">
        <f t="shared" si="109"/>
        <v/>
      </c>
      <c r="AI329" s="2" t="str" cm="1">
        <f t="array" ref="AI329">IF(G329="","",_xlfn.IFNA(_xlfn.IFS(L329=VLOOKUP(L329,Country_Codes!$M:$M,1,0)=TRUE,""),"Please check the country code"))</f>
        <v/>
      </c>
      <c r="AJ329" s="2" t="str">
        <f t="shared" si="110"/>
        <v/>
      </c>
      <c r="AK329" s="2"/>
      <c r="AM329" s="39">
        <f t="shared" si="111"/>
        <v>0</v>
      </c>
      <c r="AN329" s="39">
        <f t="shared" si="112"/>
        <v>0</v>
      </c>
      <c r="AO329" s="39">
        <f t="shared" si="113"/>
        <v>0</v>
      </c>
      <c r="AP329" s="39">
        <f t="shared" si="114"/>
        <v>0</v>
      </c>
      <c r="AQ329" s="39">
        <f t="shared" si="115"/>
        <v>0</v>
      </c>
      <c r="AV329" s="41">
        <v>45848</v>
      </c>
    </row>
    <row r="330" spans="1:48" ht="15.75" x14ac:dyDescent="0.25">
      <c r="A330" s="40">
        <v>45650</v>
      </c>
      <c r="B330" s="11" t="s">
        <v>475</v>
      </c>
      <c r="C330" s="11" t="s">
        <v>12</v>
      </c>
      <c r="D330" s="11" t="s">
        <v>3411</v>
      </c>
      <c r="E330" s="11" t="s">
        <v>3412</v>
      </c>
      <c r="F330" s="11" t="s">
        <v>479</v>
      </c>
      <c r="G330" s="11" t="s">
        <v>494</v>
      </c>
      <c r="H330" s="11" t="s">
        <v>3413</v>
      </c>
      <c r="I330" s="11" t="s">
        <v>3414</v>
      </c>
      <c r="J330" s="11" t="s">
        <v>130</v>
      </c>
      <c r="K330" s="11" t="s">
        <v>3415</v>
      </c>
      <c r="L330" s="11" t="s">
        <v>33</v>
      </c>
      <c r="M330" s="11" t="s">
        <v>1265</v>
      </c>
      <c r="N330" s="11"/>
      <c r="O330" s="11" t="s">
        <v>3416</v>
      </c>
      <c r="P330" s="11" t="s">
        <v>3417</v>
      </c>
      <c r="Q330" s="7"/>
      <c r="R330" s="2" t="str">
        <f t="shared" si="100"/>
        <v>Unique Record</v>
      </c>
      <c r="S330" s="2" t="str">
        <f t="shared" si="101"/>
        <v/>
      </c>
      <c r="T330" s="2" t="str">
        <f t="shared" si="102"/>
        <v/>
      </c>
      <c r="U330" s="2" t="str">
        <f t="shared" si="103"/>
        <v/>
      </c>
      <c r="V330" s="2" t="str">
        <f t="shared" si="104"/>
        <v/>
      </c>
      <c r="W330" s="2" t="str">
        <f t="shared" si="116"/>
        <v/>
      </c>
      <c r="X330" s="2" t="str" cm="1">
        <f t="array" ref="X330">IF((SUMPRODUCT(--ISNUMBER(SEARCH({"!","@","#","$","%","^","&amp;","~*","(",")","_","+","=","{","}","[","]","|","\",":",";","'","""","&lt;","&gt;",",",".","~?","/","~~","`"}, I330)))&gt;0)=TRUE,"Special Characters Found in City","")</f>
        <v/>
      </c>
      <c r="Y330" s="2" t="str" cm="1">
        <f t="array" ref="Y330">IF((SUMPRODUCT(--ISNUMBER(SEARCH({"!","@","#","$","%","^","~*","(",")","_","+","=","{","}","[","]","|","\",":",";","'","""","&lt;","&gt;","~?","/","~~","`"},F330)))&gt;0)=TRUE,"Special Characters Found in Account field","")</f>
        <v/>
      </c>
      <c r="Z330" s="2" t="str" cm="1">
        <f t="array" ref="Z330">IF(SUM(--ISNUMBER(SEARCH({1,2,3,4,5,6,7,8,9,0},MID(H330,(SEARCH(" E ",H330)-1),1))))+SUM(--ISNUMBER(SEARCH({1,2,3,4,5,6,7,8,9,0},MID(H330,(SEARCH(" E ",H330)+3),1))))=2,"",IF(SUM(--ISNUMBER(SEARCH({"Parte E","Apoquindo N"},H330)))&gt;0,"",IF(OR(RIGHT(H330,3)=" NE",RIGHT(H330,3)=" NW",RIGHT(H330,3)=" SW",RIGHT(H330,3)=" SE",RIGHT(H330,2)=" N",RIGHT(H330,2)=" E",RIGHT(H330,2)=" W",RIGHT(H330,2)=" S",LEFT(H330,3)="NE ",LEFT(H330,3)="NW ",LEFT(H330,3)="SW ",LEFT(H330,3)="SE ",LEFT(H330,2)="N ",LEFT(H330,2)="E ",LEFT(H330,2)="W ",LEFT(H330,2)="S "),"Directional Check",IF(SUM(--ISNUMBER(SEARCH({" N "," E "," W "," S "," NE "," NW "," SW "," SE ","N.E","N.W","S.W","S.E","E.","N.","S.","W."},H330)))&gt;0,"Directional Check",IF(SUM(--ISNUMBER(SEARCH({1,2,3,4,5,6,7,8,9,0},MID(H330,(SEARCH("nd ",H330)-1),1))))+SUM(--ISNUMBER(SEARCH({1,2,3,4,5,6,7,8,9,0},MID(H330,(SEARCH("rd ",H330)-1),1)))+SUM(--ISNUMBER(SEARCH({1,2,3,4,5,6,7,8,9,0},MID(H330,(SEARCH("st ",H330)-1),1))))+SUM(--ISNUMBER(SEARCH({1,2,3,4,5,6,7,8,9,0},MID(H330,(SEARCH("th ",H330)-1),1)))))&gt;0,"","")))))</f>
        <v/>
      </c>
      <c r="AA330" s="2" t="str">
        <f>IF(IF(L330="US",IFERROR(VLOOKUP(J330,Country_Codes!$B:$B,1,0)=J330,"US State Code Error"),IF(L330="CA",IFERROR(VLOOKUP(J330,Country_Codes!$E:$E,1,0)=J330,"Canada State Code Error"),IF(L330="BR",IFERROR(VLOOKUP(J330,Country_Codes!$H:$H,1,0)=J330,"Brazil State Code Error"),IF(L330="AU",IFERROR(VLOOKUP(J330,Country_Codes!$K:$K,1,0)=J330,"Australia State Code Error"),""))))=TRUE,"",IF(L330="US",IFERROR(VLOOKUP(J330,Country_Codes!$B:$B,1,0)=J330,"US State Code Error"),IF(L330="CA",IFERROR(VLOOKUP(J330,Country_Codes!$E:$E,1,0)=J330,"Canada State Code Error"),IF(L330="BR",IFERROR(VLOOKUP(J330,Country_Codes!$H:$H,1,0)=J330,"Brazil State Code Error"),IF(L330="AU",IFERROR(VLOOKUP(J330,Country_Codes!$K:$K,1,0)=J330,"Australia State Code Error"),"")))))</f>
        <v/>
      </c>
      <c r="AB330" s="2" t="str">
        <f t="shared" si="105"/>
        <v/>
      </c>
      <c r="AC330" s="2" t="str" cm="1">
        <f t="array" ref="AC330">IFERROR(_xlfn.IFS(IF(AND(LEN(I330)=0,ISBLANK(I330)=FALSE),"",ISNUMBER(SEARCH(I330,H330))),"City/Postal Code/Country Found in Address",IF(AND(LEN(K330)=0,ISBLANK(K330)=FALSE),"",ISNUMBER(SEARCH(K330,H330))),"City/Postal Code/Country Found in Address",IF(AND(LEN(L330)=0,ISBLANK(L330)=FALSE),"",ISNUMBER(SEARCH(", "&amp;L330,H330))),"City/Postal Code/Country Found in Address",IF(AND(LEN(J330)=0,ISBLANK(J330)=FALSE),"",ISNUMBER(SEARCH(", "&amp;J330,H330))),"City/Postal Code/Country Found in Address",IF(AND(LEN(L330)=0,ISBLANK(L330)=FALSE),"",ISNUMBER(SEARCH(","&amp;L330,H330))),"City/Postal Code/Country Found in Address",IF(AND(LEN(J330)=0,ISBLANK(J330)=FALSE),"",ISNUMBER(SEARCH(","&amp;J330,H330))),"City/Postal Code/Country Found in Address"),"")</f>
        <v/>
      </c>
      <c r="AD330" s="2" t="str">
        <f t="shared" si="106"/>
        <v/>
      </c>
      <c r="AE330" s="2" t="str" cm="1">
        <f t="array" ref="AE330">IFERROR(IF(VLOOKUP(LEFT(M330,MIN(SEARCH({1,2,3,4,5,6,7,8,9,0},M330&amp;{1,2,3,4,5,6,7,8,9,0}))-1),Country_Codes!$N:$N,1,0)&gt;0,"PO Number may be incorrect",""),"")</f>
        <v/>
      </c>
      <c r="AF330" s="2" t="str">
        <f t="shared" si="107"/>
        <v/>
      </c>
      <c r="AG330" s="2" t="str">
        <f t="shared" si="108"/>
        <v/>
      </c>
      <c r="AH330" s="2" t="str">
        <f t="shared" si="109"/>
        <v/>
      </c>
      <c r="AI330" s="2" t="str" cm="1">
        <f t="array" ref="AI330">IF(G330="","",_xlfn.IFNA(_xlfn.IFS(L330=VLOOKUP(L330,Country_Codes!$M:$M,1,0)=TRUE,""),"Please check the country code"))</f>
        <v/>
      </c>
      <c r="AJ330" s="2" t="str">
        <f t="shared" si="110"/>
        <v/>
      </c>
      <c r="AK330" s="2"/>
      <c r="AM330" s="39">
        <f t="shared" si="111"/>
        <v>0</v>
      </c>
      <c r="AN330" s="39">
        <f t="shared" si="112"/>
        <v>0</v>
      </c>
      <c r="AO330" s="39">
        <f t="shared" si="113"/>
        <v>0</v>
      </c>
      <c r="AP330" s="39">
        <f t="shared" si="114"/>
        <v>0</v>
      </c>
      <c r="AQ330" s="39">
        <f t="shared" si="115"/>
        <v>0</v>
      </c>
      <c r="AV330" s="41">
        <v>45850</v>
      </c>
    </row>
    <row r="331" spans="1:48" ht="15.75" x14ac:dyDescent="0.25">
      <c r="A331" s="40">
        <v>45541</v>
      </c>
      <c r="B331" s="11" t="s">
        <v>473</v>
      </c>
      <c r="C331" s="11" t="s">
        <v>12</v>
      </c>
      <c r="D331" s="11" t="s">
        <v>834</v>
      </c>
      <c r="E331" s="11" t="s">
        <v>3418</v>
      </c>
      <c r="F331" s="11" t="s">
        <v>598</v>
      </c>
      <c r="G331" s="11" t="s">
        <v>495</v>
      </c>
      <c r="H331" s="11" t="s">
        <v>3419</v>
      </c>
      <c r="I331" s="11" t="s">
        <v>3420</v>
      </c>
      <c r="J331" s="11"/>
      <c r="K331" s="11" t="s">
        <v>3421</v>
      </c>
      <c r="L331" s="11" t="s">
        <v>46</v>
      </c>
      <c r="M331" s="11" t="s">
        <v>1105</v>
      </c>
      <c r="N331" s="11"/>
      <c r="O331" s="11" t="s">
        <v>3422</v>
      </c>
      <c r="P331" s="11" t="s">
        <v>3423</v>
      </c>
      <c r="Q331" s="7"/>
      <c r="R331" s="2" t="str">
        <f t="shared" si="100"/>
        <v>Unique Record</v>
      </c>
      <c r="S331" s="2" t="str">
        <f t="shared" si="101"/>
        <v/>
      </c>
      <c r="T331" s="2" t="str">
        <f t="shared" si="102"/>
        <v/>
      </c>
      <c r="U331" s="2" t="str">
        <f t="shared" si="103"/>
        <v/>
      </c>
      <c r="V331" s="2" t="str">
        <f t="shared" si="104"/>
        <v/>
      </c>
      <c r="W331" s="2" t="str">
        <f t="shared" si="116"/>
        <v/>
      </c>
      <c r="X331" s="2" t="str" cm="1">
        <f t="array" ref="X331">IF((SUMPRODUCT(--ISNUMBER(SEARCH({"!","@","#","$","%","^","&amp;","~*","(",")","_","+","=","{","}","[","]","|","\",":",";","'","""","&lt;","&gt;",",",".","~?","/","~~","`"}, I331)))&gt;0)=TRUE,"Special Characters Found in City","")</f>
        <v/>
      </c>
      <c r="Y331" s="2" t="str" cm="1">
        <f t="array" ref="Y331">IF((SUMPRODUCT(--ISNUMBER(SEARCH({"!","@","#","$","%","^","~*","(",")","_","+","=","{","}","[","]","|","\",":",";","'","""","&lt;","&gt;","~?","/","~~","`"},F331)))&gt;0)=TRUE,"Special Characters Found in Account field","")</f>
        <v/>
      </c>
      <c r="Z331" s="2" t="str" cm="1">
        <f t="array" ref="Z331">IF(SUM(--ISNUMBER(SEARCH({1,2,3,4,5,6,7,8,9,0},MID(H331,(SEARCH(" E ",H331)-1),1))))+SUM(--ISNUMBER(SEARCH({1,2,3,4,5,6,7,8,9,0},MID(H331,(SEARCH(" E ",H331)+3),1))))=2,"",IF(SUM(--ISNUMBER(SEARCH({"Parte E","Apoquindo N"},H331)))&gt;0,"",IF(OR(RIGHT(H331,3)=" NE",RIGHT(H331,3)=" NW",RIGHT(H331,3)=" SW",RIGHT(H331,3)=" SE",RIGHT(H331,2)=" N",RIGHT(H331,2)=" E",RIGHT(H331,2)=" W",RIGHT(H331,2)=" S",LEFT(H331,3)="NE ",LEFT(H331,3)="NW ",LEFT(H331,3)="SW ",LEFT(H331,3)="SE ",LEFT(H331,2)="N ",LEFT(H331,2)="E ",LEFT(H331,2)="W ",LEFT(H331,2)="S "),"Directional Check",IF(SUM(--ISNUMBER(SEARCH({" N "," E "," W "," S "," NE "," NW "," SW "," SE ","N.E","N.W","S.W","S.E","E.","N.","S.","W."},H331)))&gt;0,"Directional Check",IF(SUM(--ISNUMBER(SEARCH({1,2,3,4,5,6,7,8,9,0},MID(H331,(SEARCH("nd ",H331)-1),1))))+SUM(--ISNUMBER(SEARCH({1,2,3,4,5,6,7,8,9,0},MID(H331,(SEARCH("rd ",H331)-1),1)))+SUM(--ISNUMBER(SEARCH({1,2,3,4,5,6,7,8,9,0},MID(H331,(SEARCH("st ",H331)-1),1))))+SUM(--ISNUMBER(SEARCH({1,2,3,4,5,6,7,8,9,0},MID(H331,(SEARCH("th ",H331)-1),1)))))&gt;0,"","")))))</f>
        <v/>
      </c>
      <c r="AA331" s="2" t="str">
        <f>IF(IF(L331="US",IFERROR(VLOOKUP(J331,Country_Codes!$B:$B,1,0)=J331,"US State Code Error"),IF(L331="CA",IFERROR(VLOOKUP(J331,Country_Codes!$E:$E,1,0)=J331,"Canada State Code Error"),IF(L331="BR",IFERROR(VLOOKUP(J331,Country_Codes!$H:$H,1,0)=J331,"Brazil State Code Error"),IF(L331="AU",IFERROR(VLOOKUP(J331,Country_Codes!$K:$K,1,0)=J331,"Australia State Code Error"),""))))=TRUE,"",IF(L331="US",IFERROR(VLOOKUP(J331,Country_Codes!$B:$B,1,0)=J331,"US State Code Error"),IF(L331="CA",IFERROR(VLOOKUP(J331,Country_Codes!$E:$E,1,0)=J331,"Canada State Code Error"),IF(L331="BR",IFERROR(VLOOKUP(J331,Country_Codes!$H:$H,1,0)=J331,"Brazil State Code Error"),IF(L331="AU",IFERROR(VLOOKUP(J331,Country_Codes!$K:$K,1,0)=J331,"Australia State Code Error"),"")))))</f>
        <v/>
      </c>
      <c r="AB331" s="2" t="str">
        <f t="shared" si="105"/>
        <v/>
      </c>
      <c r="AC331" s="2" t="str" cm="1">
        <f t="array" ref="AC331">IFERROR(_xlfn.IFS(IF(AND(LEN(I331)=0,ISBLANK(I331)=FALSE),"",ISNUMBER(SEARCH(I331,H331))),"City/Postal Code/Country Found in Address",IF(AND(LEN(K331)=0,ISBLANK(K331)=FALSE),"",ISNUMBER(SEARCH(K331,H331))),"City/Postal Code/Country Found in Address",IF(AND(LEN(L331)=0,ISBLANK(L331)=FALSE),"",ISNUMBER(SEARCH(", "&amp;L331,H331))),"City/Postal Code/Country Found in Address",IF(AND(LEN(J331)=0,ISBLANK(J331)=FALSE),"",ISNUMBER(SEARCH(", "&amp;J331,H331))),"City/Postal Code/Country Found in Address",IF(AND(LEN(L331)=0,ISBLANK(L331)=FALSE),"",ISNUMBER(SEARCH(","&amp;L331,H331))),"City/Postal Code/Country Found in Address",IF(AND(LEN(J331)=0,ISBLANK(J331)=FALSE),"",ISNUMBER(SEARCH(","&amp;J331,H331))),"City/Postal Code/Country Found in Address"),"")</f>
        <v/>
      </c>
      <c r="AD331" s="2" t="str">
        <f t="shared" si="106"/>
        <v/>
      </c>
      <c r="AE331" s="2" t="str" cm="1">
        <f t="array" ref="AE331">IFERROR(IF(VLOOKUP(LEFT(M331,MIN(SEARCH({1,2,3,4,5,6,7,8,9,0},M331&amp;{1,2,3,4,5,6,7,8,9,0}))-1),Country_Codes!$N:$N,1,0)&gt;0,"PO Number may be incorrect",""),"")</f>
        <v/>
      </c>
      <c r="AF331" s="2" t="str">
        <f t="shared" si="107"/>
        <v/>
      </c>
      <c r="AG331" s="2" t="str">
        <f t="shared" si="108"/>
        <v/>
      </c>
      <c r="AH331" s="2" t="str">
        <f t="shared" si="109"/>
        <v/>
      </c>
      <c r="AI331" s="2" t="str" cm="1">
        <f t="array" ref="AI331">IF(G331="","",_xlfn.IFNA(_xlfn.IFS(L331=VLOOKUP(L331,Country_Codes!$M:$M,1,0)=TRUE,""),"Please check the country code"))</f>
        <v/>
      </c>
      <c r="AJ331" s="2" t="str">
        <f t="shared" si="110"/>
        <v/>
      </c>
      <c r="AK331" s="2"/>
      <c r="AM331" s="39">
        <f t="shared" si="111"/>
        <v>0</v>
      </c>
      <c r="AN331" s="39">
        <f t="shared" si="112"/>
        <v>0</v>
      </c>
      <c r="AO331" s="39">
        <f t="shared" si="113"/>
        <v>0</v>
      </c>
      <c r="AP331" s="39">
        <f t="shared" si="114"/>
        <v>0</v>
      </c>
      <c r="AQ331" s="39">
        <f t="shared" si="115"/>
        <v>0</v>
      </c>
      <c r="AV331" s="41">
        <v>45851</v>
      </c>
    </row>
    <row r="332" spans="1:48" ht="15.75" x14ac:dyDescent="0.25">
      <c r="A332" s="40">
        <v>45974</v>
      </c>
      <c r="B332" s="11" t="s">
        <v>474</v>
      </c>
      <c r="C332" s="11" t="s">
        <v>9</v>
      </c>
      <c r="D332" s="11" t="s">
        <v>1112</v>
      </c>
      <c r="E332" s="11" t="s">
        <v>1094</v>
      </c>
      <c r="F332" s="11" t="s">
        <v>601</v>
      </c>
      <c r="G332" s="11" t="s">
        <v>495</v>
      </c>
      <c r="H332" s="11" t="s">
        <v>3424</v>
      </c>
      <c r="I332" s="11" t="s">
        <v>3425</v>
      </c>
      <c r="J332" s="11" t="s">
        <v>147</v>
      </c>
      <c r="K332" s="11" t="s">
        <v>3426</v>
      </c>
      <c r="L332" s="11" t="s">
        <v>57</v>
      </c>
      <c r="M332" s="11" t="s">
        <v>3427</v>
      </c>
      <c r="N332" s="11"/>
      <c r="O332" s="11" t="s">
        <v>3428</v>
      </c>
      <c r="P332" s="11" t="s">
        <v>3429</v>
      </c>
      <c r="Q332" s="7"/>
      <c r="R332" s="2" t="str">
        <f t="shared" si="100"/>
        <v/>
      </c>
      <c r="S332" s="2" t="str">
        <f t="shared" si="101"/>
        <v/>
      </c>
      <c r="T332" s="2" t="str">
        <f t="shared" si="102"/>
        <v/>
      </c>
      <c r="U332" s="2" t="str">
        <f t="shared" si="103"/>
        <v/>
      </c>
      <c r="V332" s="2" t="str">
        <f t="shared" si="104"/>
        <v/>
      </c>
      <c r="W332" s="2" t="str">
        <f t="shared" si="116"/>
        <v/>
      </c>
      <c r="X332" s="2" t="str" cm="1">
        <f t="array" ref="X332">IF((SUMPRODUCT(--ISNUMBER(SEARCH({"!","@","#","$","%","^","&amp;","~*","(",")","_","+","=","{","}","[","]","|","\",":",";","'","""","&lt;","&gt;",",",".","~?","/","~~","`"}, I332)))&gt;0)=TRUE,"Special Characters Found in City","")</f>
        <v/>
      </c>
      <c r="Y332" s="2" t="str" cm="1">
        <f t="array" ref="Y332">IF((SUMPRODUCT(--ISNUMBER(SEARCH({"!","@","#","$","%","^","~*","(",")","_","+","=","{","}","[","]","|","\",":",";","'","""","&lt;","&gt;","~?","/","~~","`"},F332)))&gt;0)=TRUE,"Special Characters Found in Account field","")</f>
        <v/>
      </c>
      <c r="Z332" s="2" t="str" cm="1">
        <f t="array" ref="Z332">IF(SUM(--ISNUMBER(SEARCH({1,2,3,4,5,6,7,8,9,0},MID(H332,(SEARCH(" E ",H332)-1),1))))+SUM(--ISNUMBER(SEARCH({1,2,3,4,5,6,7,8,9,0},MID(H332,(SEARCH(" E ",H332)+3),1))))=2,"",IF(SUM(--ISNUMBER(SEARCH({"Parte E","Apoquindo N"},H332)))&gt;0,"",IF(OR(RIGHT(H332,3)=" NE",RIGHT(H332,3)=" NW",RIGHT(H332,3)=" SW",RIGHT(H332,3)=" SE",RIGHT(H332,2)=" N",RIGHT(H332,2)=" E",RIGHT(H332,2)=" W",RIGHT(H332,2)=" S",LEFT(H332,3)="NE ",LEFT(H332,3)="NW ",LEFT(H332,3)="SW ",LEFT(H332,3)="SE ",LEFT(H332,2)="N ",LEFT(H332,2)="E ",LEFT(H332,2)="W ",LEFT(H332,2)="S "),"Directional Check",IF(SUM(--ISNUMBER(SEARCH({" N "," E "," W "," S "," NE "," NW "," SW "," SE ","N.E","N.W","S.W","S.E","E.","N.","S.","W."},H332)))&gt;0,"Directional Check",IF(SUM(--ISNUMBER(SEARCH({1,2,3,4,5,6,7,8,9,0},MID(H332,(SEARCH("nd ",H332)-1),1))))+SUM(--ISNUMBER(SEARCH({1,2,3,4,5,6,7,8,9,0},MID(H332,(SEARCH("rd ",H332)-1),1)))+SUM(--ISNUMBER(SEARCH({1,2,3,4,5,6,7,8,9,0},MID(H332,(SEARCH("st ",H332)-1),1))))+SUM(--ISNUMBER(SEARCH({1,2,3,4,5,6,7,8,9,0},MID(H332,(SEARCH("th ",H332)-1),1)))))&gt;0,"","")))))</f>
        <v/>
      </c>
      <c r="AA332" s="2" t="str">
        <f>IF(IF(L332="US",IFERROR(VLOOKUP(J332,Country_Codes!$B:$B,1,0)=J332,"US State Code Error"),IF(L332="CA",IFERROR(VLOOKUP(J332,Country_Codes!$E:$E,1,0)=J332,"Canada State Code Error"),IF(L332="BR",IFERROR(VLOOKUP(J332,Country_Codes!$H:$H,1,0)=J332,"Brazil State Code Error"),IF(L332="AU",IFERROR(VLOOKUP(J332,Country_Codes!$K:$K,1,0)=J332,"Australia State Code Error"),""))))=TRUE,"",IF(L332="US",IFERROR(VLOOKUP(J332,Country_Codes!$B:$B,1,0)=J332,"US State Code Error"),IF(L332="CA",IFERROR(VLOOKUP(J332,Country_Codes!$E:$E,1,0)=J332,"Canada State Code Error"),IF(L332="BR",IFERROR(VLOOKUP(J332,Country_Codes!$H:$H,1,0)=J332,"Brazil State Code Error"),IF(L332="AU",IFERROR(VLOOKUP(J332,Country_Codes!$K:$K,1,0)=J332,"Australia State Code Error"),"")))))</f>
        <v/>
      </c>
      <c r="AB332" s="2" t="str">
        <f t="shared" si="105"/>
        <v/>
      </c>
      <c r="AC332" s="2" t="str" cm="1">
        <f t="array" ref="AC332">IFERROR(_xlfn.IFS(IF(AND(LEN(I332)=0,ISBLANK(I332)=FALSE),"",ISNUMBER(SEARCH(I332,H332))),"City/Postal Code/Country Found in Address",IF(AND(LEN(K332)=0,ISBLANK(K332)=FALSE),"",ISNUMBER(SEARCH(K332,H332))),"City/Postal Code/Country Found in Address",IF(AND(LEN(L332)=0,ISBLANK(L332)=FALSE),"",ISNUMBER(SEARCH(", "&amp;L332,H332))),"City/Postal Code/Country Found in Address",IF(AND(LEN(J332)=0,ISBLANK(J332)=FALSE),"",ISNUMBER(SEARCH(", "&amp;J332,H332))),"City/Postal Code/Country Found in Address",IF(AND(LEN(L332)=0,ISBLANK(L332)=FALSE),"",ISNUMBER(SEARCH(","&amp;L332,H332))),"City/Postal Code/Country Found in Address",IF(AND(LEN(J332)=0,ISBLANK(J332)=FALSE),"",ISNUMBER(SEARCH(","&amp;J332,H332))),"City/Postal Code/Country Found in Address"),"")</f>
        <v/>
      </c>
      <c r="AD332" s="2" t="str">
        <f t="shared" si="106"/>
        <v/>
      </c>
      <c r="AE332" s="2" t="str" cm="1">
        <f t="array" ref="AE332">IFERROR(IF(VLOOKUP(LEFT(M332,MIN(SEARCH({1,2,3,4,5,6,7,8,9,0},M332&amp;{1,2,3,4,5,6,7,8,9,0}))-1),Country_Codes!$N:$N,1,0)&gt;0,"PO Number may be incorrect",""),"")</f>
        <v/>
      </c>
      <c r="AF332" s="2" t="str">
        <f t="shared" si="107"/>
        <v/>
      </c>
      <c r="AG332" s="2" t="str">
        <f t="shared" si="108"/>
        <v/>
      </c>
      <c r="AH332" s="2" t="str">
        <f t="shared" si="109"/>
        <v/>
      </c>
      <c r="AI332" s="2" t="str" cm="1">
        <f t="array" ref="AI332">IF(G332="","",_xlfn.IFNA(_xlfn.IFS(L332=VLOOKUP(L332,Country_Codes!$M:$M,1,0)=TRUE,""),"Please check the country code"))</f>
        <v/>
      </c>
      <c r="AJ332" s="2" t="str">
        <f t="shared" si="110"/>
        <v/>
      </c>
      <c r="AK332" s="2"/>
      <c r="AM332" s="39">
        <f t="shared" si="111"/>
        <v>0</v>
      </c>
      <c r="AN332" s="39">
        <f t="shared" si="112"/>
        <v>0</v>
      </c>
      <c r="AO332" s="39">
        <f t="shared" si="113"/>
        <v>0</v>
      </c>
      <c r="AP332" s="39">
        <f t="shared" si="114"/>
        <v>0</v>
      </c>
      <c r="AQ332" s="39">
        <f t="shared" si="115"/>
        <v>0</v>
      </c>
      <c r="AV332" s="41">
        <v>45852</v>
      </c>
    </row>
    <row r="333" spans="1:48" ht="15.75" x14ac:dyDescent="0.25">
      <c r="A333" s="40">
        <v>45861</v>
      </c>
      <c r="B333" s="11" t="s">
        <v>473</v>
      </c>
      <c r="C333" s="11" t="s">
        <v>9</v>
      </c>
      <c r="D333" s="11" t="s">
        <v>953</v>
      </c>
      <c r="E333" s="11" t="s">
        <v>3430</v>
      </c>
      <c r="F333" s="11" t="s">
        <v>588</v>
      </c>
      <c r="G333" s="11" t="s">
        <v>497</v>
      </c>
      <c r="H333" s="11" t="s">
        <v>3431</v>
      </c>
      <c r="I333" s="11" t="s">
        <v>3432</v>
      </c>
      <c r="J333" s="11" t="s">
        <v>147</v>
      </c>
      <c r="K333" s="11" t="s">
        <v>3433</v>
      </c>
      <c r="L333" s="11" t="s">
        <v>57</v>
      </c>
      <c r="M333" s="11" t="s">
        <v>3434</v>
      </c>
      <c r="N333" s="11"/>
      <c r="O333" s="11" t="s">
        <v>3435</v>
      </c>
      <c r="P333" s="11" t="s">
        <v>3436</v>
      </c>
      <c r="Q333" s="7"/>
      <c r="R333" s="2" t="str">
        <f t="shared" si="100"/>
        <v>Unique Record</v>
      </c>
      <c r="S333" s="2" t="str">
        <f t="shared" si="101"/>
        <v/>
      </c>
      <c r="T333" s="2" t="str">
        <f t="shared" si="102"/>
        <v/>
      </c>
      <c r="U333" s="2" t="str">
        <f t="shared" si="103"/>
        <v/>
      </c>
      <c r="V333" s="2" t="str">
        <f t="shared" si="104"/>
        <v/>
      </c>
      <c r="W333" s="2" t="str">
        <f t="shared" si="116"/>
        <v/>
      </c>
      <c r="X333" s="2" t="str" cm="1">
        <f t="array" ref="X333">IF((SUMPRODUCT(--ISNUMBER(SEARCH({"!","@","#","$","%","^","&amp;","~*","(",")","_","+","=","{","}","[","]","|","\",":",";","'","""","&lt;","&gt;",",",".","~?","/","~~","`"}, I333)))&gt;0)=TRUE,"Special Characters Found in City","")</f>
        <v/>
      </c>
      <c r="Y333" s="2" t="str" cm="1">
        <f t="array" ref="Y333">IF((SUMPRODUCT(--ISNUMBER(SEARCH({"!","@","#","$","%","^","~*","(",")","_","+","=","{","}","[","]","|","\",":",";","'","""","&lt;","&gt;","~?","/","~~","`"},F333)))&gt;0)=TRUE,"Special Characters Found in Account field","")</f>
        <v/>
      </c>
      <c r="Z333" s="2" t="str" cm="1">
        <f t="array" ref="Z333">IF(SUM(--ISNUMBER(SEARCH({1,2,3,4,5,6,7,8,9,0},MID(H333,(SEARCH(" E ",H333)-1),1))))+SUM(--ISNUMBER(SEARCH({1,2,3,4,5,6,7,8,9,0},MID(H333,(SEARCH(" E ",H333)+3),1))))=2,"",IF(SUM(--ISNUMBER(SEARCH({"Parte E","Apoquindo N"},H333)))&gt;0,"",IF(OR(RIGHT(H333,3)=" NE",RIGHT(H333,3)=" NW",RIGHT(H333,3)=" SW",RIGHT(H333,3)=" SE",RIGHT(H333,2)=" N",RIGHT(H333,2)=" E",RIGHT(H333,2)=" W",RIGHT(H333,2)=" S",LEFT(H333,3)="NE ",LEFT(H333,3)="NW ",LEFT(H333,3)="SW ",LEFT(H333,3)="SE ",LEFT(H333,2)="N ",LEFT(H333,2)="E ",LEFT(H333,2)="W ",LEFT(H333,2)="S "),"Directional Check",IF(SUM(--ISNUMBER(SEARCH({" N "," E "," W "," S "," NE "," NW "," SW "," SE ","N.E","N.W","S.W","S.E","E.","N.","S.","W."},H333)))&gt;0,"Directional Check",IF(SUM(--ISNUMBER(SEARCH({1,2,3,4,5,6,7,8,9,0},MID(H333,(SEARCH("nd ",H333)-1),1))))+SUM(--ISNUMBER(SEARCH({1,2,3,4,5,6,7,8,9,0},MID(H333,(SEARCH("rd ",H333)-1),1)))+SUM(--ISNUMBER(SEARCH({1,2,3,4,5,6,7,8,9,0},MID(H333,(SEARCH("st ",H333)-1),1))))+SUM(--ISNUMBER(SEARCH({1,2,3,4,5,6,7,8,9,0},MID(H333,(SEARCH("th ",H333)-1),1)))))&gt;0,"","")))))</f>
        <v/>
      </c>
      <c r="AA333" s="2" t="str">
        <f>IF(IF(L333="US",IFERROR(VLOOKUP(J333,Country_Codes!$B:$B,1,0)=J333,"US State Code Error"),IF(L333="CA",IFERROR(VLOOKUP(J333,Country_Codes!$E:$E,1,0)=J333,"Canada State Code Error"),IF(L333="BR",IFERROR(VLOOKUP(J333,Country_Codes!$H:$H,1,0)=J333,"Brazil State Code Error"),IF(L333="AU",IFERROR(VLOOKUP(J333,Country_Codes!$K:$K,1,0)=J333,"Australia State Code Error"),""))))=TRUE,"",IF(L333="US",IFERROR(VLOOKUP(J333,Country_Codes!$B:$B,1,0)=J333,"US State Code Error"),IF(L333="CA",IFERROR(VLOOKUP(J333,Country_Codes!$E:$E,1,0)=J333,"Canada State Code Error"),IF(L333="BR",IFERROR(VLOOKUP(J333,Country_Codes!$H:$H,1,0)=J333,"Brazil State Code Error"),IF(L333="AU",IFERROR(VLOOKUP(J333,Country_Codes!$K:$K,1,0)=J333,"Australia State Code Error"),"")))))</f>
        <v/>
      </c>
      <c r="AB333" s="2" t="str">
        <f t="shared" si="105"/>
        <v/>
      </c>
      <c r="AC333" s="2" t="str" cm="1">
        <f t="array" ref="AC333">IFERROR(_xlfn.IFS(IF(AND(LEN(I333)=0,ISBLANK(I333)=FALSE),"",ISNUMBER(SEARCH(I333,H333))),"City/Postal Code/Country Found in Address",IF(AND(LEN(K333)=0,ISBLANK(K333)=FALSE),"",ISNUMBER(SEARCH(K333,H333))),"City/Postal Code/Country Found in Address",IF(AND(LEN(L333)=0,ISBLANK(L333)=FALSE),"",ISNUMBER(SEARCH(", "&amp;L333,H333))),"City/Postal Code/Country Found in Address",IF(AND(LEN(J333)=0,ISBLANK(J333)=FALSE),"",ISNUMBER(SEARCH(", "&amp;J333,H333))),"City/Postal Code/Country Found in Address",IF(AND(LEN(L333)=0,ISBLANK(L333)=FALSE),"",ISNUMBER(SEARCH(","&amp;L333,H333))),"City/Postal Code/Country Found in Address",IF(AND(LEN(J333)=0,ISBLANK(J333)=FALSE),"",ISNUMBER(SEARCH(","&amp;J333,H333))),"City/Postal Code/Country Found in Address"),"")</f>
        <v/>
      </c>
      <c r="AD333" s="2" t="str">
        <f t="shared" si="106"/>
        <v/>
      </c>
      <c r="AE333" s="2" t="str" cm="1">
        <f t="array" ref="AE333">IFERROR(IF(VLOOKUP(LEFT(M333,MIN(SEARCH({1,2,3,4,5,6,7,8,9,0},M333&amp;{1,2,3,4,5,6,7,8,9,0}))-1),Country_Codes!$N:$N,1,0)&gt;0,"PO Number may be incorrect",""),"")</f>
        <v/>
      </c>
      <c r="AF333" s="2" t="str">
        <f t="shared" si="107"/>
        <v/>
      </c>
      <c r="AG333" s="2" t="str">
        <f t="shared" si="108"/>
        <v/>
      </c>
      <c r="AH333" s="2" t="str">
        <f t="shared" si="109"/>
        <v/>
      </c>
      <c r="AI333" s="2" t="str" cm="1">
        <f t="array" ref="AI333">IF(G333="","",_xlfn.IFNA(_xlfn.IFS(L333=VLOOKUP(L333,Country_Codes!$M:$M,1,0)=TRUE,""),"Please check the country code"))</f>
        <v/>
      </c>
      <c r="AJ333" s="2" t="str">
        <f t="shared" si="110"/>
        <v/>
      </c>
      <c r="AK333" s="2"/>
      <c r="AM333" s="39">
        <f t="shared" si="111"/>
        <v>0</v>
      </c>
      <c r="AN333" s="39">
        <f t="shared" si="112"/>
        <v>0</v>
      </c>
      <c r="AO333" s="39">
        <f t="shared" si="113"/>
        <v>0</v>
      </c>
      <c r="AP333" s="39">
        <f t="shared" si="114"/>
        <v>0</v>
      </c>
      <c r="AQ333" s="39">
        <f t="shared" si="115"/>
        <v>0</v>
      </c>
      <c r="AV333" s="41">
        <v>45853</v>
      </c>
    </row>
    <row r="334" spans="1:48" ht="15.75" x14ac:dyDescent="0.25">
      <c r="A334" s="40">
        <v>45983</v>
      </c>
      <c r="B334" s="11" t="s">
        <v>475</v>
      </c>
      <c r="C334" s="11" t="s">
        <v>3</v>
      </c>
      <c r="D334" s="11" t="s">
        <v>3437</v>
      </c>
      <c r="E334" s="11" t="s">
        <v>3438</v>
      </c>
      <c r="F334" s="11" t="s">
        <v>581</v>
      </c>
      <c r="G334" s="11" t="s">
        <v>496</v>
      </c>
      <c r="H334" s="11" t="s">
        <v>3439</v>
      </c>
      <c r="I334" s="11" t="s">
        <v>3440</v>
      </c>
      <c r="J334" s="11" t="s">
        <v>147</v>
      </c>
      <c r="K334" s="11" t="s">
        <v>3441</v>
      </c>
      <c r="L334" s="11" t="s">
        <v>57</v>
      </c>
      <c r="M334" s="11" t="s">
        <v>3442</v>
      </c>
      <c r="N334" s="11"/>
      <c r="O334" s="11" t="s">
        <v>3443</v>
      </c>
      <c r="P334" s="11" t="s">
        <v>3444</v>
      </c>
      <c r="Q334" s="7"/>
      <c r="R334" s="2" t="str">
        <f t="shared" si="100"/>
        <v>Unique Record</v>
      </c>
      <c r="S334" s="2" t="str">
        <f t="shared" si="101"/>
        <v/>
      </c>
      <c r="T334" s="2" t="str">
        <f t="shared" si="102"/>
        <v/>
      </c>
      <c r="U334" s="2" t="str">
        <f t="shared" si="103"/>
        <v/>
      </c>
      <c r="V334" s="2" t="str">
        <f t="shared" si="104"/>
        <v/>
      </c>
      <c r="W334" s="2" t="str">
        <f t="shared" si="116"/>
        <v/>
      </c>
      <c r="X334" s="2" t="str" cm="1">
        <f t="array" ref="X334">IF((SUMPRODUCT(--ISNUMBER(SEARCH({"!","@","#","$","%","^","&amp;","~*","(",")","_","+","=","{","}","[","]","|","\",":",";","'","""","&lt;","&gt;",",",".","~?","/","~~","`"}, I334)))&gt;0)=TRUE,"Special Characters Found in City","")</f>
        <v/>
      </c>
      <c r="Y334" s="2" t="str" cm="1">
        <f t="array" ref="Y334">IF((SUMPRODUCT(--ISNUMBER(SEARCH({"!","@","#","$","%","^","~*","(",")","_","+","=","{","}","[","]","|","\",":",";","'","""","&lt;","&gt;","~?","/","~~","`"},F334)))&gt;0)=TRUE,"Special Characters Found in Account field","")</f>
        <v/>
      </c>
      <c r="Z334" s="2" t="str" cm="1">
        <f t="array" ref="Z334">IF(SUM(--ISNUMBER(SEARCH({1,2,3,4,5,6,7,8,9,0},MID(H334,(SEARCH(" E ",H334)-1),1))))+SUM(--ISNUMBER(SEARCH({1,2,3,4,5,6,7,8,9,0},MID(H334,(SEARCH(" E ",H334)+3),1))))=2,"",IF(SUM(--ISNUMBER(SEARCH({"Parte E","Apoquindo N"},H334)))&gt;0,"",IF(OR(RIGHT(H334,3)=" NE",RIGHT(H334,3)=" NW",RIGHT(H334,3)=" SW",RIGHT(H334,3)=" SE",RIGHT(H334,2)=" N",RIGHT(H334,2)=" E",RIGHT(H334,2)=" W",RIGHT(H334,2)=" S",LEFT(H334,3)="NE ",LEFT(H334,3)="NW ",LEFT(H334,3)="SW ",LEFT(H334,3)="SE ",LEFT(H334,2)="N ",LEFT(H334,2)="E ",LEFT(H334,2)="W ",LEFT(H334,2)="S "),"Directional Check",IF(SUM(--ISNUMBER(SEARCH({" N "," E "," W "," S "," NE "," NW "," SW "," SE ","N.E","N.W","S.W","S.E","E.","N.","S.","W."},H334)))&gt;0,"Directional Check",IF(SUM(--ISNUMBER(SEARCH({1,2,3,4,5,6,7,8,9,0},MID(H334,(SEARCH("nd ",H334)-1),1))))+SUM(--ISNUMBER(SEARCH({1,2,3,4,5,6,7,8,9,0},MID(H334,(SEARCH("rd ",H334)-1),1)))+SUM(--ISNUMBER(SEARCH({1,2,3,4,5,6,7,8,9,0},MID(H334,(SEARCH("st ",H334)-1),1))))+SUM(--ISNUMBER(SEARCH({1,2,3,4,5,6,7,8,9,0},MID(H334,(SEARCH("th ",H334)-1),1)))))&gt;0,"","")))))</f>
        <v/>
      </c>
      <c r="AA334" s="2" t="str">
        <f>IF(IF(L334="US",IFERROR(VLOOKUP(J334,Country_Codes!$B:$B,1,0)=J334,"US State Code Error"),IF(L334="CA",IFERROR(VLOOKUP(J334,Country_Codes!$E:$E,1,0)=J334,"Canada State Code Error"),IF(L334="BR",IFERROR(VLOOKUP(J334,Country_Codes!$H:$H,1,0)=J334,"Brazil State Code Error"),IF(L334="AU",IFERROR(VLOOKUP(J334,Country_Codes!$K:$K,1,0)=J334,"Australia State Code Error"),""))))=TRUE,"",IF(L334="US",IFERROR(VLOOKUP(J334,Country_Codes!$B:$B,1,0)=J334,"US State Code Error"),IF(L334="CA",IFERROR(VLOOKUP(J334,Country_Codes!$E:$E,1,0)=J334,"Canada State Code Error"),IF(L334="BR",IFERROR(VLOOKUP(J334,Country_Codes!$H:$H,1,0)=J334,"Brazil State Code Error"),IF(L334="AU",IFERROR(VLOOKUP(J334,Country_Codes!$K:$K,1,0)=J334,"Australia State Code Error"),"")))))</f>
        <v/>
      </c>
      <c r="AB334" s="2" t="str">
        <f t="shared" si="105"/>
        <v/>
      </c>
      <c r="AC334" s="2" t="str" cm="1">
        <f t="array" ref="AC334">IFERROR(_xlfn.IFS(IF(AND(LEN(I334)=0,ISBLANK(I334)=FALSE),"",ISNUMBER(SEARCH(I334,H334))),"City/Postal Code/Country Found in Address",IF(AND(LEN(K334)=0,ISBLANK(K334)=FALSE),"",ISNUMBER(SEARCH(K334,H334))),"City/Postal Code/Country Found in Address",IF(AND(LEN(L334)=0,ISBLANK(L334)=FALSE),"",ISNUMBER(SEARCH(", "&amp;L334,H334))),"City/Postal Code/Country Found in Address",IF(AND(LEN(J334)=0,ISBLANK(J334)=FALSE),"",ISNUMBER(SEARCH(", "&amp;J334,H334))),"City/Postal Code/Country Found in Address",IF(AND(LEN(L334)=0,ISBLANK(L334)=FALSE),"",ISNUMBER(SEARCH(","&amp;L334,H334))),"City/Postal Code/Country Found in Address",IF(AND(LEN(J334)=0,ISBLANK(J334)=FALSE),"",ISNUMBER(SEARCH(","&amp;J334,H334))),"City/Postal Code/Country Found in Address"),"")</f>
        <v/>
      </c>
      <c r="AD334" s="2" t="str">
        <f t="shared" si="106"/>
        <v/>
      </c>
      <c r="AE334" s="2" t="str" cm="1">
        <f t="array" ref="AE334">IFERROR(IF(VLOOKUP(LEFT(M334,MIN(SEARCH({1,2,3,4,5,6,7,8,9,0},M334&amp;{1,2,3,4,5,6,7,8,9,0}))-1),Country_Codes!$N:$N,1,0)&gt;0,"PO Number may be incorrect",""),"")</f>
        <v/>
      </c>
      <c r="AF334" s="2" t="str">
        <f t="shared" si="107"/>
        <v/>
      </c>
      <c r="AG334" s="2" t="str">
        <f t="shared" si="108"/>
        <v/>
      </c>
      <c r="AH334" s="2" t="str">
        <f t="shared" si="109"/>
        <v/>
      </c>
      <c r="AI334" s="2" t="str" cm="1">
        <f t="array" ref="AI334">IF(G334="","",_xlfn.IFNA(_xlfn.IFS(L334=VLOOKUP(L334,Country_Codes!$M:$M,1,0)=TRUE,""),"Please check the country code"))</f>
        <v/>
      </c>
      <c r="AJ334" s="2" t="str">
        <f t="shared" si="110"/>
        <v/>
      </c>
      <c r="AK334" s="2"/>
      <c r="AM334" s="39">
        <f t="shared" si="111"/>
        <v>0</v>
      </c>
      <c r="AN334" s="39">
        <f t="shared" si="112"/>
        <v>0</v>
      </c>
      <c r="AO334" s="39">
        <f t="shared" si="113"/>
        <v>0</v>
      </c>
      <c r="AP334" s="39">
        <f t="shared" si="114"/>
        <v>0</v>
      </c>
      <c r="AQ334" s="39">
        <f t="shared" si="115"/>
        <v>0</v>
      </c>
      <c r="AV334" s="41">
        <v>45854</v>
      </c>
    </row>
    <row r="335" spans="1:48" ht="15.75" x14ac:dyDescent="0.25">
      <c r="A335" s="40">
        <v>45827</v>
      </c>
      <c r="B335" s="11" t="s">
        <v>474</v>
      </c>
      <c r="C335" s="11" t="s">
        <v>11</v>
      </c>
      <c r="D335" s="11" t="s">
        <v>3445</v>
      </c>
      <c r="E335" s="11" t="s">
        <v>3446</v>
      </c>
      <c r="F335" s="11" t="s">
        <v>531</v>
      </c>
      <c r="G335" s="11" t="s">
        <v>496</v>
      </c>
      <c r="H335" s="11" t="s">
        <v>3447</v>
      </c>
      <c r="I335" s="11" t="s">
        <v>3448</v>
      </c>
      <c r="J335" s="11" t="s">
        <v>147</v>
      </c>
      <c r="K335" s="11" t="s">
        <v>3449</v>
      </c>
      <c r="L335" s="11" t="s">
        <v>57</v>
      </c>
      <c r="M335" s="11" t="s">
        <v>828</v>
      </c>
      <c r="N335" s="11"/>
      <c r="O335" s="11" t="s">
        <v>3450</v>
      </c>
      <c r="P335" s="11" t="s">
        <v>3451</v>
      </c>
      <c r="Q335" s="7"/>
      <c r="R335" s="2" t="str">
        <f t="shared" si="100"/>
        <v/>
      </c>
      <c r="S335" s="2" t="str">
        <f t="shared" si="101"/>
        <v/>
      </c>
      <c r="T335" s="2" t="str">
        <f t="shared" si="102"/>
        <v/>
      </c>
      <c r="U335" s="2" t="str">
        <f t="shared" si="103"/>
        <v/>
      </c>
      <c r="V335" s="2" t="str">
        <f t="shared" si="104"/>
        <v/>
      </c>
      <c r="W335" s="2" t="str">
        <f t="shared" si="116"/>
        <v/>
      </c>
      <c r="X335" s="2" t="str" cm="1">
        <f t="array" ref="X335">IF((SUMPRODUCT(--ISNUMBER(SEARCH({"!","@","#","$","%","^","&amp;","~*","(",")","_","+","=","{","}","[","]","|","\",":",";","'","""","&lt;","&gt;",",",".","~?","/","~~","`"}, I335)))&gt;0)=TRUE,"Special Characters Found in City","")</f>
        <v/>
      </c>
      <c r="Y335" s="2" t="str" cm="1">
        <f t="array" ref="Y335">IF((SUMPRODUCT(--ISNUMBER(SEARCH({"!","@","#","$","%","^","~*","(",")","_","+","=","{","}","[","]","|","\",":",";","'","""","&lt;","&gt;","~?","/","~~","`"},F335)))&gt;0)=TRUE,"Special Characters Found in Account field","")</f>
        <v/>
      </c>
      <c r="Z335" s="2" t="str" cm="1">
        <f t="array" ref="Z335">IF(SUM(--ISNUMBER(SEARCH({1,2,3,4,5,6,7,8,9,0},MID(H335,(SEARCH(" E ",H335)-1),1))))+SUM(--ISNUMBER(SEARCH({1,2,3,4,5,6,7,8,9,0},MID(H335,(SEARCH(" E ",H335)+3),1))))=2,"",IF(SUM(--ISNUMBER(SEARCH({"Parte E","Apoquindo N"},H335)))&gt;0,"",IF(OR(RIGHT(H335,3)=" NE",RIGHT(H335,3)=" NW",RIGHT(H335,3)=" SW",RIGHT(H335,3)=" SE",RIGHT(H335,2)=" N",RIGHT(H335,2)=" E",RIGHT(H335,2)=" W",RIGHT(H335,2)=" S",LEFT(H335,3)="NE ",LEFT(H335,3)="NW ",LEFT(H335,3)="SW ",LEFT(H335,3)="SE ",LEFT(H335,2)="N ",LEFT(H335,2)="E ",LEFT(H335,2)="W ",LEFT(H335,2)="S "),"Directional Check",IF(SUM(--ISNUMBER(SEARCH({" N "," E "," W "," S "," NE "," NW "," SW "," SE ","N.E","N.W","S.W","S.E","E.","N.","S.","W."},H335)))&gt;0,"Directional Check",IF(SUM(--ISNUMBER(SEARCH({1,2,3,4,5,6,7,8,9,0},MID(H335,(SEARCH("nd ",H335)-1),1))))+SUM(--ISNUMBER(SEARCH({1,2,3,4,5,6,7,8,9,0},MID(H335,(SEARCH("rd ",H335)-1),1)))+SUM(--ISNUMBER(SEARCH({1,2,3,4,5,6,7,8,9,0},MID(H335,(SEARCH("st ",H335)-1),1))))+SUM(--ISNUMBER(SEARCH({1,2,3,4,5,6,7,8,9,0},MID(H335,(SEARCH("th ",H335)-1),1)))))&gt;0,"","")))))</f>
        <v/>
      </c>
      <c r="AA335" s="2" t="str">
        <f>IF(IF(L335="US",IFERROR(VLOOKUP(J335,Country_Codes!$B:$B,1,0)=J335,"US State Code Error"),IF(L335="CA",IFERROR(VLOOKUP(J335,Country_Codes!$E:$E,1,0)=J335,"Canada State Code Error"),IF(L335="BR",IFERROR(VLOOKUP(J335,Country_Codes!$H:$H,1,0)=J335,"Brazil State Code Error"),IF(L335="AU",IFERROR(VLOOKUP(J335,Country_Codes!$K:$K,1,0)=J335,"Australia State Code Error"),""))))=TRUE,"",IF(L335="US",IFERROR(VLOOKUP(J335,Country_Codes!$B:$B,1,0)=J335,"US State Code Error"),IF(L335="CA",IFERROR(VLOOKUP(J335,Country_Codes!$E:$E,1,0)=J335,"Canada State Code Error"),IF(L335="BR",IFERROR(VLOOKUP(J335,Country_Codes!$H:$H,1,0)=J335,"Brazil State Code Error"),IF(L335="AU",IFERROR(VLOOKUP(J335,Country_Codes!$K:$K,1,0)=J335,"Australia State Code Error"),"")))))</f>
        <v/>
      </c>
      <c r="AB335" s="2" t="str">
        <f t="shared" si="105"/>
        <v/>
      </c>
      <c r="AC335" s="2" t="str" cm="1">
        <f t="array" ref="AC335">IFERROR(_xlfn.IFS(IF(AND(LEN(I335)=0,ISBLANK(I335)=FALSE),"",ISNUMBER(SEARCH(I335,H335))),"City/Postal Code/Country Found in Address",IF(AND(LEN(K335)=0,ISBLANK(K335)=FALSE),"",ISNUMBER(SEARCH(K335,H335))),"City/Postal Code/Country Found in Address",IF(AND(LEN(L335)=0,ISBLANK(L335)=FALSE),"",ISNUMBER(SEARCH(", "&amp;L335,H335))),"City/Postal Code/Country Found in Address",IF(AND(LEN(J335)=0,ISBLANK(J335)=FALSE),"",ISNUMBER(SEARCH(", "&amp;J335,H335))),"City/Postal Code/Country Found in Address",IF(AND(LEN(L335)=0,ISBLANK(L335)=FALSE),"",ISNUMBER(SEARCH(","&amp;L335,H335))),"City/Postal Code/Country Found in Address",IF(AND(LEN(J335)=0,ISBLANK(J335)=FALSE),"",ISNUMBER(SEARCH(","&amp;J335,H335))),"City/Postal Code/Country Found in Address"),"")</f>
        <v/>
      </c>
      <c r="AD335" s="2" t="str">
        <f t="shared" si="106"/>
        <v/>
      </c>
      <c r="AE335" s="2" t="str" cm="1">
        <f t="array" ref="AE335">IFERROR(IF(VLOOKUP(LEFT(M335,MIN(SEARCH({1,2,3,4,5,6,7,8,9,0},M335&amp;{1,2,3,4,5,6,7,8,9,0}))-1),Country_Codes!$N:$N,1,0)&gt;0,"PO Number may be incorrect",""),"")</f>
        <v/>
      </c>
      <c r="AF335" s="2" t="str">
        <f t="shared" si="107"/>
        <v/>
      </c>
      <c r="AG335" s="2" t="str">
        <f t="shared" si="108"/>
        <v/>
      </c>
      <c r="AH335" s="2" t="str">
        <f t="shared" si="109"/>
        <v/>
      </c>
      <c r="AI335" s="2" t="str" cm="1">
        <f t="array" ref="AI335">IF(G335="","",_xlfn.IFNA(_xlfn.IFS(L335=VLOOKUP(L335,Country_Codes!$M:$M,1,0)=TRUE,""),"Please check the country code"))</f>
        <v/>
      </c>
      <c r="AJ335" s="2" t="str">
        <f t="shared" si="110"/>
        <v/>
      </c>
      <c r="AK335" s="2"/>
      <c r="AM335" s="39">
        <f t="shared" si="111"/>
        <v>0</v>
      </c>
      <c r="AN335" s="39">
        <f t="shared" si="112"/>
        <v>0</v>
      </c>
      <c r="AO335" s="39">
        <f t="shared" si="113"/>
        <v>0</v>
      </c>
      <c r="AP335" s="39">
        <f t="shared" si="114"/>
        <v>0</v>
      </c>
      <c r="AQ335" s="39">
        <f t="shared" si="115"/>
        <v>0</v>
      </c>
      <c r="AV335" s="41">
        <v>45855</v>
      </c>
    </row>
    <row r="336" spans="1:48" ht="15.75" x14ac:dyDescent="0.25">
      <c r="A336" s="40">
        <v>45805</v>
      </c>
      <c r="B336" s="11" t="s">
        <v>1581</v>
      </c>
      <c r="C336" s="11" t="s">
        <v>12</v>
      </c>
      <c r="D336" s="11" t="s">
        <v>3452</v>
      </c>
      <c r="E336" s="11" t="s">
        <v>3453</v>
      </c>
      <c r="F336" s="11" t="s">
        <v>490</v>
      </c>
      <c r="G336" s="11" t="s">
        <v>498</v>
      </c>
      <c r="H336" s="11" t="s">
        <v>3454</v>
      </c>
      <c r="I336" s="11" t="s">
        <v>3455</v>
      </c>
      <c r="J336" s="11" t="s">
        <v>55</v>
      </c>
      <c r="K336" s="11" t="s">
        <v>3456</v>
      </c>
      <c r="L336" s="11" t="s">
        <v>33</v>
      </c>
      <c r="M336" s="11" t="s">
        <v>1311</v>
      </c>
      <c r="N336" s="11"/>
      <c r="O336" s="11" t="s">
        <v>3457</v>
      </c>
      <c r="P336" s="11" t="s">
        <v>3458</v>
      </c>
      <c r="Q336" s="7"/>
      <c r="R336" s="2" t="str">
        <f t="shared" si="100"/>
        <v>Unique Record</v>
      </c>
      <c r="S336" s="2" t="str">
        <f t="shared" si="101"/>
        <v/>
      </c>
      <c r="T336" s="2" t="str">
        <f t="shared" si="102"/>
        <v/>
      </c>
      <c r="U336" s="2" t="str">
        <f t="shared" si="103"/>
        <v/>
      </c>
      <c r="V336" s="2" t="str">
        <f t="shared" si="104"/>
        <v/>
      </c>
      <c r="W336" s="2" t="str">
        <f t="shared" si="116"/>
        <v/>
      </c>
      <c r="X336" s="2" t="str" cm="1">
        <f t="array" ref="X336">IF((SUMPRODUCT(--ISNUMBER(SEARCH({"!","@","#","$","%","^","&amp;","~*","(",")","_","+","=","{","}","[","]","|","\",":",";","'","""","&lt;","&gt;",",",".","~?","/","~~","`"}, I336)))&gt;0)=TRUE,"Special Characters Found in City","")</f>
        <v/>
      </c>
      <c r="Y336" s="2" t="str" cm="1">
        <f t="array" ref="Y336">IF((SUMPRODUCT(--ISNUMBER(SEARCH({"!","@","#","$","%","^","~*","(",")","_","+","=","{","}","[","]","|","\",":",";","'","""","&lt;","&gt;","~?","/","~~","`"},F336)))&gt;0)=TRUE,"Special Characters Found in Account field","")</f>
        <v/>
      </c>
      <c r="Z336" s="2" t="str" cm="1">
        <f t="array" ref="Z336">IF(SUM(--ISNUMBER(SEARCH({1,2,3,4,5,6,7,8,9,0},MID(H336,(SEARCH(" E ",H336)-1),1))))+SUM(--ISNUMBER(SEARCH({1,2,3,4,5,6,7,8,9,0},MID(H336,(SEARCH(" E ",H336)+3),1))))=2,"",IF(SUM(--ISNUMBER(SEARCH({"Parte E","Apoquindo N"},H336)))&gt;0,"",IF(OR(RIGHT(H336,3)=" NE",RIGHT(H336,3)=" NW",RIGHT(H336,3)=" SW",RIGHT(H336,3)=" SE",RIGHT(H336,2)=" N",RIGHT(H336,2)=" E",RIGHT(H336,2)=" W",RIGHT(H336,2)=" S",LEFT(H336,3)="NE ",LEFT(H336,3)="NW ",LEFT(H336,3)="SW ",LEFT(H336,3)="SE ",LEFT(H336,2)="N ",LEFT(H336,2)="E ",LEFT(H336,2)="W ",LEFT(H336,2)="S "),"Directional Check",IF(SUM(--ISNUMBER(SEARCH({" N "," E "," W "," S "," NE "," NW "," SW "," SE ","N.E","N.W","S.W","S.E","E.","N.","S.","W."},H336)))&gt;0,"Directional Check",IF(SUM(--ISNUMBER(SEARCH({1,2,3,4,5,6,7,8,9,0},MID(H336,(SEARCH("nd ",H336)-1),1))))+SUM(--ISNUMBER(SEARCH({1,2,3,4,5,6,7,8,9,0},MID(H336,(SEARCH("rd ",H336)-1),1)))+SUM(--ISNUMBER(SEARCH({1,2,3,4,5,6,7,8,9,0},MID(H336,(SEARCH("st ",H336)-1),1))))+SUM(--ISNUMBER(SEARCH({1,2,3,4,5,6,7,8,9,0},MID(H336,(SEARCH("th ",H336)-1),1)))))&gt;0,"","")))))</f>
        <v/>
      </c>
      <c r="AA336" s="2" t="str">
        <f>IF(IF(L336="US",IFERROR(VLOOKUP(J336,Country_Codes!$B:$B,1,0)=J336,"US State Code Error"),IF(L336="CA",IFERROR(VLOOKUP(J336,Country_Codes!$E:$E,1,0)=J336,"Canada State Code Error"),IF(L336="BR",IFERROR(VLOOKUP(J336,Country_Codes!$H:$H,1,0)=J336,"Brazil State Code Error"),IF(L336="AU",IFERROR(VLOOKUP(J336,Country_Codes!$K:$K,1,0)=J336,"Australia State Code Error"),""))))=TRUE,"",IF(L336="US",IFERROR(VLOOKUP(J336,Country_Codes!$B:$B,1,0)=J336,"US State Code Error"),IF(L336="CA",IFERROR(VLOOKUP(J336,Country_Codes!$E:$E,1,0)=J336,"Canada State Code Error"),IF(L336="BR",IFERROR(VLOOKUP(J336,Country_Codes!$H:$H,1,0)=J336,"Brazil State Code Error"),IF(L336="AU",IFERROR(VLOOKUP(J336,Country_Codes!$K:$K,1,0)=J336,"Australia State Code Error"),"")))))</f>
        <v/>
      </c>
      <c r="AB336" s="2" t="str">
        <f t="shared" si="105"/>
        <v/>
      </c>
      <c r="AC336" s="2" t="str" cm="1">
        <f t="array" ref="AC336">IFERROR(_xlfn.IFS(IF(AND(LEN(I336)=0,ISBLANK(I336)=FALSE),"",ISNUMBER(SEARCH(I336,H336))),"City/Postal Code/Country Found in Address",IF(AND(LEN(K336)=0,ISBLANK(K336)=FALSE),"",ISNUMBER(SEARCH(K336,H336))),"City/Postal Code/Country Found in Address",IF(AND(LEN(L336)=0,ISBLANK(L336)=FALSE),"",ISNUMBER(SEARCH(", "&amp;L336,H336))),"City/Postal Code/Country Found in Address",IF(AND(LEN(J336)=0,ISBLANK(J336)=FALSE),"",ISNUMBER(SEARCH(", "&amp;J336,H336))),"City/Postal Code/Country Found in Address",IF(AND(LEN(L336)=0,ISBLANK(L336)=FALSE),"",ISNUMBER(SEARCH(","&amp;L336,H336))),"City/Postal Code/Country Found in Address",IF(AND(LEN(J336)=0,ISBLANK(J336)=FALSE),"",ISNUMBER(SEARCH(","&amp;J336,H336))),"City/Postal Code/Country Found in Address"),"")</f>
        <v/>
      </c>
      <c r="AD336" s="2" t="str">
        <f t="shared" si="106"/>
        <v/>
      </c>
      <c r="AE336" s="2" t="str" cm="1">
        <f t="array" ref="AE336">IFERROR(IF(VLOOKUP(LEFT(M336,MIN(SEARCH({1,2,3,4,5,6,7,8,9,0},M336&amp;{1,2,3,4,5,6,7,8,9,0}))-1),Country_Codes!$N:$N,1,0)&gt;0,"PO Number may be incorrect",""),"")</f>
        <v/>
      </c>
      <c r="AF336" s="2" t="str">
        <f t="shared" si="107"/>
        <v/>
      </c>
      <c r="AG336" s="2" t="str">
        <f t="shared" si="108"/>
        <v/>
      </c>
      <c r="AH336" s="2" t="str">
        <f t="shared" si="109"/>
        <v/>
      </c>
      <c r="AI336" s="2" t="str" cm="1">
        <f t="array" ref="AI336">IF(G336="","",_xlfn.IFNA(_xlfn.IFS(L336=VLOOKUP(L336,Country_Codes!$M:$M,1,0)=TRUE,""),"Please check the country code"))</f>
        <v/>
      </c>
      <c r="AJ336" s="2" t="str">
        <f t="shared" si="110"/>
        <v/>
      </c>
      <c r="AK336" s="2"/>
      <c r="AM336" s="39">
        <f t="shared" si="111"/>
        <v>0</v>
      </c>
      <c r="AN336" s="39">
        <f t="shared" si="112"/>
        <v>0</v>
      </c>
      <c r="AO336" s="39">
        <f t="shared" si="113"/>
        <v>0</v>
      </c>
      <c r="AP336" s="39">
        <f t="shared" si="114"/>
        <v>0</v>
      </c>
      <c r="AQ336" s="39">
        <f t="shared" si="115"/>
        <v>0</v>
      </c>
      <c r="AV336" s="41">
        <v>45856</v>
      </c>
    </row>
    <row r="337" spans="1:48" ht="15.75" x14ac:dyDescent="0.25">
      <c r="A337" s="40">
        <v>45595</v>
      </c>
      <c r="B337" s="11" t="s">
        <v>473</v>
      </c>
      <c r="C337" s="11" t="s">
        <v>11</v>
      </c>
      <c r="D337" s="11" t="s">
        <v>916</v>
      </c>
      <c r="E337" s="11" t="s">
        <v>3459</v>
      </c>
      <c r="F337" s="11" t="s">
        <v>588</v>
      </c>
      <c r="G337" s="11" t="s">
        <v>497</v>
      </c>
      <c r="H337" s="11" t="s">
        <v>3460</v>
      </c>
      <c r="I337" s="11" t="s">
        <v>3461</v>
      </c>
      <c r="J337" s="11" t="s">
        <v>133</v>
      </c>
      <c r="K337" s="11" t="s">
        <v>3462</v>
      </c>
      <c r="L337" s="11" t="s">
        <v>33</v>
      </c>
      <c r="M337" s="11" t="s">
        <v>3463</v>
      </c>
      <c r="N337" s="11"/>
      <c r="O337" s="11" t="s">
        <v>954</v>
      </c>
      <c r="P337" s="11" t="s">
        <v>3464</v>
      </c>
      <c r="Q337" s="7"/>
      <c r="R337" s="2" t="str">
        <f t="shared" si="100"/>
        <v>Unique Record</v>
      </c>
      <c r="S337" s="2" t="str">
        <f t="shared" si="101"/>
        <v/>
      </c>
      <c r="T337" s="2" t="str">
        <f t="shared" si="102"/>
        <v/>
      </c>
      <c r="U337" s="2" t="str">
        <f t="shared" si="103"/>
        <v/>
      </c>
      <c r="V337" s="2" t="str">
        <f t="shared" si="104"/>
        <v/>
      </c>
      <c r="W337" s="2" t="str">
        <f t="shared" si="116"/>
        <v/>
      </c>
      <c r="X337" s="2" t="str" cm="1">
        <f t="array" ref="X337">IF((SUMPRODUCT(--ISNUMBER(SEARCH({"!","@","#","$","%","^","&amp;","~*","(",")","_","+","=","{","}","[","]","|","\",":",";","'","""","&lt;","&gt;",",",".","~?","/","~~","`"}, I337)))&gt;0)=TRUE,"Special Characters Found in City","")</f>
        <v/>
      </c>
      <c r="Y337" s="2" t="str" cm="1">
        <f t="array" ref="Y337">IF((SUMPRODUCT(--ISNUMBER(SEARCH({"!","@","#","$","%","^","~*","(",")","_","+","=","{","}","[","]","|","\",":",";","'","""","&lt;","&gt;","~?","/","~~","`"},F337)))&gt;0)=TRUE,"Special Characters Found in Account field","")</f>
        <v/>
      </c>
      <c r="Z337" s="2" t="str" cm="1">
        <f t="array" ref="Z337">IF(SUM(--ISNUMBER(SEARCH({1,2,3,4,5,6,7,8,9,0},MID(H337,(SEARCH(" E ",H337)-1),1))))+SUM(--ISNUMBER(SEARCH({1,2,3,4,5,6,7,8,9,0},MID(H337,(SEARCH(" E ",H337)+3),1))))=2,"",IF(SUM(--ISNUMBER(SEARCH({"Parte E","Apoquindo N"},H337)))&gt;0,"",IF(OR(RIGHT(H337,3)=" NE",RIGHT(H337,3)=" NW",RIGHT(H337,3)=" SW",RIGHT(H337,3)=" SE",RIGHT(H337,2)=" N",RIGHT(H337,2)=" E",RIGHT(H337,2)=" W",RIGHT(H337,2)=" S",LEFT(H337,3)="NE ",LEFT(H337,3)="NW ",LEFT(H337,3)="SW ",LEFT(H337,3)="SE ",LEFT(H337,2)="N ",LEFT(H337,2)="E ",LEFT(H337,2)="W ",LEFT(H337,2)="S "),"Directional Check",IF(SUM(--ISNUMBER(SEARCH({" N "," E "," W "," S "," NE "," NW "," SW "," SE ","N.E","N.W","S.W","S.E","E.","N.","S.","W."},H337)))&gt;0,"Directional Check",IF(SUM(--ISNUMBER(SEARCH({1,2,3,4,5,6,7,8,9,0},MID(H337,(SEARCH("nd ",H337)-1),1))))+SUM(--ISNUMBER(SEARCH({1,2,3,4,5,6,7,8,9,0},MID(H337,(SEARCH("rd ",H337)-1),1)))+SUM(--ISNUMBER(SEARCH({1,2,3,4,5,6,7,8,9,0},MID(H337,(SEARCH("st ",H337)-1),1))))+SUM(--ISNUMBER(SEARCH({1,2,3,4,5,6,7,8,9,0},MID(H337,(SEARCH("th ",H337)-1),1)))))&gt;0,"","")))))</f>
        <v/>
      </c>
      <c r="AA337" s="2" t="str">
        <f>IF(IF(L337="US",IFERROR(VLOOKUP(J337,Country_Codes!$B:$B,1,0)=J337,"US State Code Error"),IF(L337="CA",IFERROR(VLOOKUP(J337,Country_Codes!$E:$E,1,0)=J337,"Canada State Code Error"),IF(L337="BR",IFERROR(VLOOKUP(J337,Country_Codes!$H:$H,1,0)=J337,"Brazil State Code Error"),IF(L337="AU",IFERROR(VLOOKUP(J337,Country_Codes!$K:$K,1,0)=J337,"Australia State Code Error"),""))))=TRUE,"",IF(L337="US",IFERROR(VLOOKUP(J337,Country_Codes!$B:$B,1,0)=J337,"US State Code Error"),IF(L337="CA",IFERROR(VLOOKUP(J337,Country_Codes!$E:$E,1,0)=J337,"Canada State Code Error"),IF(L337="BR",IFERROR(VLOOKUP(J337,Country_Codes!$H:$H,1,0)=J337,"Brazil State Code Error"),IF(L337="AU",IFERROR(VLOOKUP(J337,Country_Codes!$K:$K,1,0)=J337,"Australia State Code Error"),"")))))</f>
        <v/>
      </c>
      <c r="AB337" s="2" t="str">
        <f t="shared" si="105"/>
        <v/>
      </c>
      <c r="AC337" s="2" t="str" cm="1">
        <f t="array" ref="AC337">IFERROR(_xlfn.IFS(IF(AND(LEN(I337)=0,ISBLANK(I337)=FALSE),"",ISNUMBER(SEARCH(I337,H337))),"City/Postal Code/Country Found in Address",IF(AND(LEN(K337)=0,ISBLANK(K337)=FALSE),"",ISNUMBER(SEARCH(K337,H337))),"City/Postal Code/Country Found in Address",IF(AND(LEN(L337)=0,ISBLANK(L337)=FALSE),"",ISNUMBER(SEARCH(", "&amp;L337,H337))),"City/Postal Code/Country Found in Address",IF(AND(LEN(J337)=0,ISBLANK(J337)=FALSE),"",ISNUMBER(SEARCH(", "&amp;J337,H337))),"City/Postal Code/Country Found in Address",IF(AND(LEN(L337)=0,ISBLANK(L337)=FALSE),"",ISNUMBER(SEARCH(","&amp;L337,H337))),"City/Postal Code/Country Found in Address",IF(AND(LEN(J337)=0,ISBLANK(J337)=FALSE),"",ISNUMBER(SEARCH(","&amp;J337,H337))),"City/Postal Code/Country Found in Address"),"")</f>
        <v/>
      </c>
      <c r="AD337" s="2" t="str">
        <f t="shared" si="106"/>
        <v/>
      </c>
      <c r="AE337" s="2" t="str" cm="1">
        <f t="array" ref="AE337">IFERROR(IF(VLOOKUP(LEFT(M337,MIN(SEARCH({1,2,3,4,5,6,7,8,9,0},M337&amp;{1,2,3,4,5,6,7,8,9,0}))-1),Country_Codes!$N:$N,1,0)&gt;0,"PO Number may be incorrect",""),"")</f>
        <v/>
      </c>
      <c r="AF337" s="2" t="str">
        <f t="shared" si="107"/>
        <v/>
      </c>
      <c r="AG337" s="2" t="str">
        <f t="shared" si="108"/>
        <v/>
      </c>
      <c r="AH337" s="2" t="str">
        <f t="shared" si="109"/>
        <v/>
      </c>
      <c r="AI337" s="2" t="str" cm="1">
        <f t="array" ref="AI337">IF(G337="","",_xlfn.IFNA(_xlfn.IFS(L337=VLOOKUP(L337,Country_Codes!$M:$M,1,0)=TRUE,""),"Please check the country code"))</f>
        <v/>
      </c>
      <c r="AJ337" s="2" t="str">
        <f t="shared" si="110"/>
        <v/>
      </c>
      <c r="AK337" s="2"/>
      <c r="AM337" s="39">
        <f t="shared" si="111"/>
        <v>0</v>
      </c>
      <c r="AN337" s="39">
        <f t="shared" si="112"/>
        <v>0</v>
      </c>
      <c r="AO337" s="39">
        <f t="shared" si="113"/>
        <v>0</v>
      </c>
      <c r="AP337" s="39">
        <f t="shared" si="114"/>
        <v>0</v>
      </c>
      <c r="AQ337" s="39">
        <f t="shared" si="115"/>
        <v>0</v>
      </c>
      <c r="AV337" s="41">
        <v>45858</v>
      </c>
    </row>
    <row r="338" spans="1:48" ht="15.75" x14ac:dyDescent="0.25">
      <c r="A338" s="40">
        <v>45855</v>
      </c>
      <c r="B338" s="11" t="s">
        <v>473</v>
      </c>
      <c r="C338" s="11" t="s">
        <v>12</v>
      </c>
      <c r="D338" s="11" t="s">
        <v>3465</v>
      </c>
      <c r="E338" s="11" t="s">
        <v>3466</v>
      </c>
      <c r="F338" s="11" t="s">
        <v>488</v>
      </c>
      <c r="G338" s="11" t="s">
        <v>497</v>
      </c>
      <c r="H338" s="11" t="s">
        <v>3467</v>
      </c>
      <c r="I338" s="11" t="s">
        <v>3468</v>
      </c>
      <c r="J338" s="11" t="s">
        <v>57</v>
      </c>
      <c r="K338" s="11" t="s">
        <v>3469</v>
      </c>
      <c r="L338" s="11" t="s">
        <v>33</v>
      </c>
      <c r="M338" s="11" t="s">
        <v>1109</v>
      </c>
      <c r="N338" s="11"/>
      <c r="O338" s="11" t="s">
        <v>1228</v>
      </c>
      <c r="P338" s="11" t="s">
        <v>3470</v>
      </c>
      <c r="Q338" s="7"/>
      <c r="R338" s="2" t="str">
        <f t="shared" si="100"/>
        <v/>
      </c>
      <c r="S338" s="2" t="str">
        <f t="shared" si="101"/>
        <v/>
      </c>
      <c r="T338" s="2" t="str">
        <f t="shared" si="102"/>
        <v/>
      </c>
      <c r="U338" s="2" t="str">
        <f t="shared" si="103"/>
        <v/>
      </c>
      <c r="V338" s="2" t="str">
        <f t="shared" si="104"/>
        <v/>
      </c>
      <c r="W338" s="2" t="str">
        <f t="shared" si="116"/>
        <v/>
      </c>
      <c r="X338" s="2" t="str" cm="1">
        <f t="array" ref="X338">IF((SUMPRODUCT(--ISNUMBER(SEARCH({"!","@","#","$","%","^","&amp;","~*","(",")","_","+","=","{","}","[","]","|","\",":",";","'","""","&lt;","&gt;",",",".","~?","/","~~","`"}, I338)))&gt;0)=TRUE,"Special Characters Found in City","")</f>
        <v/>
      </c>
      <c r="Y338" s="2" t="str" cm="1">
        <f t="array" ref="Y338">IF((SUMPRODUCT(--ISNUMBER(SEARCH({"!","@","#","$","%","^","~*","(",")","_","+","=","{","}","[","]","|","\",":",";","'","""","&lt;","&gt;","~?","/","~~","`"},F338)))&gt;0)=TRUE,"Special Characters Found in Account field","")</f>
        <v/>
      </c>
      <c r="Z338" s="2" t="str" cm="1">
        <f t="array" ref="Z338">IF(SUM(--ISNUMBER(SEARCH({1,2,3,4,5,6,7,8,9,0},MID(H338,(SEARCH(" E ",H338)-1),1))))+SUM(--ISNUMBER(SEARCH({1,2,3,4,5,6,7,8,9,0},MID(H338,(SEARCH(" E ",H338)+3),1))))=2,"",IF(SUM(--ISNUMBER(SEARCH({"Parte E","Apoquindo N"},H338)))&gt;0,"",IF(OR(RIGHT(H338,3)=" NE",RIGHT(H338,3)=" NW",RIGHT(H338,3)=" SW",RIGHT(H338,3)=" SE",RIGHT(H338,2)=" N",RIGHT(H338,2)=" E",RIGHT(H338,2)=" W",RIGHT(H338,2)=" S",LEFT(H338,3)="NE ",LEFT(H338,3)="NW ",LEFT(H338,3)="SW ",LEFT(H338,3)="SE ",LEFT(H338,2)="N ",LEFT(H338,2)="E ",LEFT(H338,2)="W ",LEFT(H338,2)="S "),"Directional Check",IF(SUM(--ISNUMBER(SEARCH({" N "," E "," W "," S "," NE "," NW "," SW "," SE ","N.E","N.W","S.W","S.E","E.","N.","S.","W."},H338)))&gt;0,"Directional Check",IF(SUM(--ISNUMBER(SEARCH({1,2,3,4,5,6,7,8,9,0},MID(H338,(SEARCH("nd ",H338)-1),1))))+SUM(--ISNUMBER(SEARCH({1,2,3,4,5,6,7,8,9,0},MID(H338,(SEARCH("rd ",H338)-1),1)))+SUM(--ISNUMBER(SEARCH({1,2,3,4,5,6,7,8,9,0},MID(H338,(SEARCH("st ",H338)-1),1))))+SUM(--ISNUMBER(SEARCH({1,2,3,4,5,6,7,8,9,0},MID(H338,(SEARCH("th ",H338)-1),1)))))&gt;0,"","")))))</f>
        <v/>
      </c>
      <c r="AA338" s="2" t="str">
        <f>IF(IF(L338="US",IFERROR(VLOOKUP(J338,Country_Codes!$B:$B,1,0)=J338,"US State Code Error"),IF(L338="CA",IFERROR(VLOOKUP(J338,Country_Codes!$E:$E,1,0)=J338,"Canada State Code Error"),IF(L338="BR",IFERROR(VLOOKUP(J338,Country_Codes!$H:$H,1,0)=J338,"Brazil State Code Error"),IF(L338="AU",IFERROR(VLOOKUP(J338,Country_Codes!$K:$K,1,0)=J338,"Australia State Code Error"),""))))=TRUE,"",IF(L338="US",IFERROR(VLOOKUP(J338,Country_Codes!$B:$B,1,0)=J338,"US State Code Error"),IF(L338="CA",IFERROR(VLOOKUP(J338,Country_Codes!$E:$E,1,0)=J338,"Canada State Code Error"),IF(L338="BR",IFERROR(VLOOKUP(J338,Country_Codes!$H:$H,1,0)=J338,"Brazil State Code Error"),IF(L338="AU",IFERROR(VLOOKUP(J338,Country_Codes!$K:$K,1,0)=J338,"Australia State Code Error"),"")))))</f>
        <v/>
      </c>
      <c r="AB338" s="2" t="str">
        <f t="shared" si="105"/>
        <v/>
      </c>
      <c r="AC338" s="2" t="str" cm="1">
        <f t="array" ref="AC338">IFERROR(_xlfn.IFS(IF(AND(LEN(I338)=0,ISBLANK(I338)=FALSE),"",ISNUMBER(SEARCH(I338,H338))),"City/Postal Code/Country Found in Address",IF(AND(LEN(K338)=0,ISBLANK(K338)=FALSE),"",ISNUMBER(SEARCH(K338,H338))),"City/Postal Code/Country Found in Address",IF(AND(LEN(L338)=0,ISBLANK(L338)=FALSE),"",ISNUMBER(SEARCH(", "&amp;L338,H338))),"City/Postal Code/Country Found in Address",IF(AND(LEN(J338)=0,ISBLANK(J338)=FALSE),"",ISNUMBER(SEARCH(", "&amp;J338,H338))),"City/Postal Code/Country Found in Address",IF(AND(LEN(L338)=0,ISBLANK(L338)=FALSE),"",ISNUMBER(SEARCH(","&amp;L338,H338))),"City/Postal Code/Country Found in Address",IF(AND(LEN(J338)=0,ISBLANK(J338)=FALSE),"",ISNUMBER(SEARCH(","&amp;J338,H338))),"City/Postal Code/Country Found in Address"),"")</f>
        <v/>
      </c>
      <c r="AD338" s="2" t="str">
        <f t="shared" si="106"/>
        <v/>
      </c>
      <c r="AE338" s="2" t="str" cm="1">
        <f t="array" ref="AE338">IFERROR(IF(VLOOKUP(LEFT(M338,MIN(SEARCH({1,2,3,4,5,6,7,8,9,0},M338&amp;{1,2,3,4,5,6,7,8,9,0}))-1),Country_Codes!$N:$N,1,0)&gt;0,"PO Number may be incorrect",""),"")</f>
        <v/>
      </c>
      <c r="AF338" s="2" t="str">
        <f t="shared" si="107"/>
        <v/>
      </c>
      <c r="AG338" s="2" t="str">
        <f t="shared" si="108"/>
        <v/>
      </c>
      <c r="AH338" s="2" t="str">
        <f t="shared" si="109"/>
        <v/>
      </c>
      <c r="AI338" s="2" t="str" cm="1">
        <f t="array" ref="AI338">IF(G338="","",_xlfn.IFNA(_xlfn.IFS(L338=VLOOKUP(L338,Country_Codes!$M:$M,1,0)=TRUE,""),"Please check the country code"))</f>
        <v/>
      </c>
      <c r="AJ338" s="2" t="str">
        <f t="shared" si="110"/>
        <v/>
      </c>
      <c r="AK338" s="2"/>
      <c r="AM338" s="39">
        <f t="shared" si="111"/>
        <v>0</v>
      </c>
      <c r="AN338" s="39">
        <f t="shared" si="112"/>
        <v>0</v>
      </c>
      <c r="AO338" s="39">
        <f t="shared" si="113"/>
        <v>0</v>
      </c>
      <c r="AP338" s="39">
        <f t="shared" si="114"/>
        <v>0</v>
      </c>
      <c r="AQ338" s="39">
        <f t="shared" si="115"/>
        <v>0</v>
      </c>
      <c r="AV338" s="41">
        <v>45859</v>
      </c>
    </row>
    <row r="339" spans="1:48" ht="15.75" x14ac:dyDescent="0.25">
      <c r="A339" s="40">
        <v>45916</v>
      </c>
      <c r="B339" s="11" t="s">
        <v>475</v>
      </c>
      <c r="C339" s="11" t="s">
        <v>11</v>
      </c>
      <c r="D339" s="11" t="s">
        <v>889</v>
      </c>
      <c r="E339" s="11" t="s">
        <v>3471</v>
      </c>
      <c r="F339" s="11" t="s">
        <v>489</v>
      </c>
      <c r="G339" s="11" t="s">
        <v>571</v>
      </c>
      <c r="H339" s="11" t="s">
        <v>3472</v>
      </c>
      <c r="I339" s="11" t="s">
        <v>3473</v>
      </c>
      <c r="J339" s="11" t="s">
        <v>47</v>
      </c>
      <c r="K339" s="11" t="s">
        <v>3474</v>
      </c>
      <c r="L339" s="11" t="s">
        <v>33</v>
      </c>
      <c r="M339" s="11" t="s">
        <v>1347</v>
      </c>
      <c r="N339" s="11"/>
      <c r="O339" s="11" t="s">
        <v>1466</v>
      </c>
      <c r="P339" s="11" t="s">
        <v>3475</v>
      </c>
      <c r="Q339" s="7"/>
      <c r="R339" s="2" t="str">
        <f t="shared" si="100"/>
        <v>Unique Record</v>
      </c>
      <c r="S339" s="2" t="str">
        <f t="shared" si="101"/>
        <v/>
      </c>
      <c r="T339" s="2" t="str">
        <f t="shared" si="102"/>
        <v/>
      </c>
      <c r="U339" s="2" t="str">
        <f t="shared" si="103"/>
        <v/>
      </c>
      <c r="V339" s="2" t="str">
        <f t="shared" si="104"/>
        <v/>
      </c>
      <c r="W339" s="2" t="str">
        <f t="shared" si="116"/>
        <v/>
      </c>
      <c r="X339" s="2" t="str" cm="1">
        <f t="array" ref="X339">IF((SUMPRODUCT(--ISNUMBER(SEARCH({"!","@","#","$","%","^","&amp;","~*","(",")","_","+","=","{","}","[","]","|","\",":",";","'","""","&lt;","&gt;",",",".","~?","/","~~","`"}, I339)))&gt;0)=TRUE,"Special Characters Found in City","")</f>
        <v/>
      </c>
      <c r="Y339" s="2" t="str" cm="1">
        <f t="array" ref="Y339">IF((SUMPRODUCT(--ISNUMBER(SEARCH({"!","@","#","$","%","^","~*","(",")","_","+","=","{","}","[","]","|","\",":",";","'","""","&lt;","&gt;","~?","/","~~","`"},F339)))&gt;0)=TRUE,"Special Characters Found in Account field","")</f>
        <v/>
      </c>
      <c r="Z339" s="2" t="str" cm="1">
        <f t="array" ref="Z339">IF(SUM(--ISNUMBER(SEARCH({1,2,3,4,5,6,7,8,9,0},MID(H339,(SEARCH(" E ",H339)-1),1))))+SUM(--ISNUMBER(SEARCH({1,2,3,4,5,6,7,8,9,0},MID(H339,(SEARCH(" E ",H339)+3),1))))=2,"",IF(SUM(--ISNUMBER(SEARCH({"Parte E","Apoquindo N"},H339)))&gt;0,"",IF(OR(RIGHT(H339,3)=" NE",RIGHT(H339,3)=" NW",RIGHT(H339,3)=" SW",RIGHT(H339,3)=" SE",RIGHT(H339,2)=" N",RIGHT(H339,2)=" E",RIGHT(H339,2)=" W",RIGHT(H339,2)=" S",LEFT(H339,3)="NE ",LEFT(H339,3)="NW ",LEFT(H339,3)="SW ",LEFT(H339,3)="SE ",LEFT(H339,2)="N ",LEFT(H339,2)="E ",LEFT(H339,2)="W ",LEFT(H339,2)="S "),"Directional Check",IF(SUM(--ISNUMBER(SEARCH({" N "," E "," W "," S "," NE "," NW "," SW "," SE ","N.E","N.W","S.W","S.E","E.","N.","S.","W."},H339)))&gt;0,"Directional Check",IF(SUM(--ISNUMBER(SEARCH({1,2,3,4,5,6,7,8,9,0},MID(H339,(SEARCH("nd ",H339)-1),1))))+SUM(--ISNUMBER(SEARCH({1,2,3,4,5,6,7,8,9,0},MID(H339,(SEARCH("rd ",H339)-1),1)))+SUM(--ISNUMBER(SEARCH({1,2,3,4,5,6,7,8,9,0},MID(H339,(SEARCH("st ",H339)-1),1))))+SUM(--ISNUMBER(SEARCH({1,2,3,4,5,6,7,8,9,0},MID(H339,(SEARCH("th ",H339)-1),1)))))&gt;0,"","")))))</f>
        <v/>
      </c>
      <c r="AA339" s="2" t="str">
        <f>IF(IF(L339="US",IFERROR(VLOOKUP(J339,Country_Codes!$B:$B,1,0)=J339,"US State Code Error"),IF(L339="CA",IFERROR(VLOOKUP(J339,Country_Codes!$E:$E,1,0)=J339,"Canada State Code Error"),IF(L339="BR",IFERROR(VLOOKUP(J339,Country_Codes!$H:$H,1,0)=J339,"Brazil State Code Error"),IF(L339="AU",IFERROR(VLOOKUP(J339,Country_Codes!$K:$K,1,0)=J339,"Australia State Code Error"),""))))=TRUE,"",IF(L339="US",IFERROR(VLOOKUP(J339,Country_Codes!$B:$B,1,0)=J339,"US State Code Error"),IF(L339="CA",IFERROR(VLOOKUP(J339,Country_Codes!$E:$E,1,0)=J339,"Canada State Code Error"),IF(L339="BR",IFERROR(VLOOKUP(J339,Country_Codes!$H:$H,1,0)=J339,"Brazil State Code Error"),IF(L339="AU",IFERROR(VLOOKUP(J339,Country_Codes!$K:$K,1,0)=J339,"Australia State Code Error"),"")))))</f>
        <v/>
      </c>
      <c r="AB339" s="2" t="str">
        <f t="shared" si="105"/>
        <v/>
      </c>
      <c r="AC339" s="2" t="str" cm="1">
        <f t="array" ref="AC339">IFERROR(_xlfn.IFS(IF(AND(LEN(I339)=0,ISBLANK(I339)=FALSE),"",ISNUMBER(SEARCH(I339,H339))),"City/Postal Code/Country Found in Address",IF(AND(LEN(K339)=0,ISBLANK(K339)=FALSE),"",ISNUMBER(SEARCH(K339,H339))),"City/Postal Code/Country Found in Address",IF(AND(LEN(L339)=0,ISBLANK(L339)=FALSE),"",ISNUMBER(SEARCH(", "&amp;L339,H339))),"City/Postal Code/Country Found in Address",IF(AND(LEN(J339)=0,ISBLANK(J339)=FALSE),"",ISNUMBER(SEARCH(", "&amp;J339,H339))),"City/Postal Code/Country Found in Address",IF(AND(LEN(L339)=0,ISBLANK(L339)=FALSE),"",ISNUMBER(SEARCH(","&amp;L339,H339))),"City/Postal Code/Country Found in Address",IF(AND(LEN(J339)=0,ISBLANK(J339)=FALSE),"",ISNUMBER(SEARCH(","&amp;J339,H339))),"City/Postal Code/Country Found in Address"),"")</f>
        <v/>
      </c>
      <c r="AD339" s="2" t="str">
        <f t="shared" si="106"/>
        <v/>
      </c>
      <c r="AE339" s="2" t="str" cm="1">
        <f t="array" ref="AE339">IFERROR(IF(VLOOKUP(LEFT(M339,MIN(SEARCH({1,2,3,4,5,6,7,8,9,0},M339&amp;{1,2,3,4,5,6,7,8,9,0}))-1),Country_Codes!$N:$N,1,0)&gt;0,"PO Number may be incorrect",""),"")</f>
        <v/>
      </c>
      <c r="AF339" s="2" t="str">
        <f t="shared" si="107"/>
        <v/>
      </c>
      <c r="AG339" s="2" t="str">
        <f t="shared" si="108"/>
        <v/>
      </c>
      <c r="AH339" s="2" t="str">
        <f t="shared" si="109"/>
        <v/>
      </c>
      <c r="AI339" s="2" t="str" cm="1">
        <f t="array" ref="AI339">IF(G339="","",_xlfn.IFNA(_xlfn.IFS(L339=VLOOKUP(L339,Country_Codes!$M:$M,1,0)=TRUE,""),"Please check the country code"))</f>
        <v/>
      </c>
      <c r="AJ339" s="2" t="str">
        <f t="shared" si="110"/>
        <v/>
      </c>
      <c r="AK339" s="2"/>
      <c r="AM339" s="39">
        <f t="shared" si="111"/>
        <v>0</v>
      </c>
      <c r="AN339" s="39">
        <f t="shared" si="112"/>
        <v>0</v>
      </c>
      <c r="AO339" s="39">
        <f t="shared" si="113"/>
        <v>0</v>
      </c>
      <c r="AP339" s="39">
        <f t="shared" si="114"/>
        <v>0</v>
      </c>
      <c r="AQ339" s="39">
        <f t="shared" si="115"/>
        <v>0</v>
      </c>
      <c r="AV339" s="41">
        <v>45860</v>
      </c>
    </row>
    <row r="340" spans="1:48" ht="15.75" x14ac:dyDescent="0.25">
      <c r="A340" s="40">
        <v>45570</v>
      </c>
      <c r="B340" s="11" t="s">
        <v>473</v>
      </c>
      <c r="C340" s="11" t="s">
        <v>3</v>
      </c>
      <c r="D340" s="11" t="s">
        <v>1106</v>
      </c>
      <c r="E340" s="11" t="s">
        <v>3476</v>
      </c>
      <c r="F340" s="11" t="s">
        <v>576</v>
      </c>
      <c r="G340" s="11" t="s">
        <v>497</v>
      </c>
      <c r="H340" s="11" t="s">
        <v>3477</v>
      </c>
      <c r="I340" s="11" t="s">
        <v>3478</v>
      </c>
      <c r="J340" s="11" t="s">
        <v>147</v>
      </c>
      <c r="K340" s="11" t="s">
        <v>3479</v>
      </c>
      <c r="L340" s="11" t="s">
        <v>57</v>
      </c>
      <c r="M340" s="11" t="s">
        <v>1457</v>
      </c>
      <c r="N340" s="11"/>
      <c r="O340" s="11" t="s">
        <v>3480</v>
      </c>
      <c r="P340" s="11" t="s">
        <v>3481</v>
      </c>
      <c r="Q340" s="7"/>
      <c r="R340" s="2" t="str">
        <f t="shared" si="100"/>
        <v>Unique Record</v>
      </c>
      <c r="S340" s="2" t="str">
        <f t="shared" si="101"/>
        <v/>
      </c>
      <c r="T340" s="2" t="str">
        <f t="shared" si="102"/>
        <v/>
      </c>
      <c r="U340" s="2" t="str">
        <f t="shared" si="103"/>
        <v/>
      </c>
      <c r="V340" s="2" t="str">
        <f t="shared" si="104"/>
        <v/>
      </c>
      <c r="W340" s="2" t="str">
        <f t="shared" si="116"/>
        <v/>
      </c>
      <c r="X340" s="2" t="str" cm="1">
        <f t="array" ref="X340">IF((SUMPRODUCT(--ISNUMBER(SEARCH({"!","@","#","$","%","^","&amp;","~*","(",")","_","+","=","{","}","[","]","|","\",":",";","'","""","&lt;","&gt;",",",".","~?","/","~~","`"}, I340)))&gt;0)=TRUE,"Special Characters Found in City","")</f>
        <v/>
      </c>
      <c r="Y340" s="2" t="str" cm="1">
        <f t="array" ref="Y340">IF((SUMPRODUCT(--ISNUMBER(SEARCH({"!","@","#","$","%","^","~*","(",")","_","+","=","{","}","[","]","|","\",":",";","'","""","&lt;","&gt;","~?","/","~~","`"},F340)))&gt;0)=TRUE,"Special Characters Found in Account field","")</f>
        <v/>
      </c>
      <c r="Z340" s="2" t="str" cm="1">
        <f t="array" ref="Z340">IF(SUM(--ISNUMBER(SEARCH({1,2,3,4,5,6,7,8,9,0},MID(H340,(SEARCH(" E ",H340)-1),1))))+SUM(--ISNUMBER(SEARCH({1,2,3,4,5,6,7,8,9,0},MID(H340,(SEARCH(" E ",H340)+3),1))))=2,"",IF(SUM(--ISNUMBER(SEARCH({"Parte E","Apoquindo N"},H340)))&gt;0,"",IF(OR(RIGHT(H340,3)=" NE",RIGHT(H340,3)=" NW",RIGHT(H340,3)=" SW",RIGHT(H340,3)=" SE",RIGHT(H340,2)=" N",RIGHT(H340,2)=" E",RIGHT(H340,2)=" W",RIGHT(H340,2)=" S",LEFT(H340,3)="NE ",LEFT(H340,3)="NW ",LEFT(H340,3)="SW ",LEFT(H340,3)="SE ",LEFT(H340,2)="N ",LEFT(H340,2)="E ",LEFT(H340,2)="W ",LEFT(H340,2)="S "),"Directional Check",IF(SUM(--ISNUMBER(SEARCH({" N "," E "," W "," S "," NE "," NW "," SW "," SE ","N.E","N.W","S.W","S.E","E.","N.","S.","W."},H340)))&gt;0,"Directional Check",IF(SUM(--ISNUMBER(SEARCH({1,2,3,4,5,6,7,8,9,0},MID(H340,(SEARCH("nd ",H340)-1),1))))+SUM(--ISNUMBER(SEARCH({1,2,3,4,5,6,7,8,9,0},MID(H340,(SEARCH("rd ",H340)-1),1)))+SUM(--ISNUMBER(SEARCH({1,2,3,4,5,6,7,8,9,0},MID(H340,(SEARCH("st ",H340)-1),1))))+SUM(--ISNUMBER(SEARCH({1,2,3,4,5,6,7,8,9,0},MID(H340,(SEARCH("th ",H340)-1),1)))))&gt;0,"","")))))</f>
        <v/>
      </c>
      <c r="AA340" s="2" t="str">
        <f>IF(IF(L340="US",IFERROR(VLOOKUP(J340,Country_Codes!$B:$B,1,0)=J340,"US State Code Error"),IF(L340="CA",IFERROR(VLOOKUP(J340,Country_Codes!$E:$E,1,0)=J340,"Canada State Code Error"),IF(L340="BR",IFERROR(VLOOKUP(J340,Country_Codes!$H:$H,1,0)=J340,"Brazil State Code Error"),IF(L340="AU",IFERROR(VLOOKUP(J340,Country_Codes!$K:$K,1,0)=J340,"Australia State Code Error"),""))))=TRUE,"",IF(L340="US",IFERROR(VLOOKUP(J340,Country_Codes!$B:$B,1,0)=J340,"US State Code Error"),IF(L340="CA",IFERROR(VLOOKUP(J340,Country_Codes!$E:$E,1,0)=J340,"Canada State Code Error"),IF(L340="BR",IFERROR(VLOOKUP(J340,Country_Codes!$H:$H,1,0)=J340,"Brazil State Code Error"),IF(L340="AU",IFERROR(VLOOKUP(J340,Country_Codes!$K:$K,1,0)=J340,"Australia State Code Error"),"")))))</f>
        <v/>
      </c>
      <c r="AB340" s="2" t="str">
        <f t="shared" si="105"/>
        <v/>
      </c>
      <c r="AC340" s="2" t="str" cm="1">
        <f t="array" ref="AC340">IFERROR(_xlfn.IFS(IF(AND(LEN(I340)=0,ISBLANK(I340)=FALSE),"",ISNUMBER(SEARCH(I340,H340))),"City/Postal Code/Country Found in Address",IF(AND(LEN(K340)=0,ISBLANK(K340)=FALSE),"",ISNUMBER(SEARCH(K340,H340))),"City/Postal Code/Country Found in Address",IF(AND(LEN(L340)=0,ISBLANK(L340)=FALSE),"",ISNUMBER(SEARCH(", "&amp;L340,H340))),"City/Postal Code/Country Found in Address",IF(AND(LEN(J340)=0,ISBLANK(J340)=FALSE),"",ISNUMBER(SEARCH(", "&amp;J340,H340))),"City/Postal Code/Country Found in Address",IF(AND(LEN(L340)=0,ISBLANK(L340)=FALSE),"",ISNUMBER(SEARCH(","&amp;L340,H340))),"City/Postal Code/Country Found in Address",IF(AND(LEN(J340)=0,ISBLANK(J340)=FALSE),"",ISNUMBER(SEARCH(","&amp;J340,H340))),"City/Postal Code/Country Found in Address"),"")</f>
        <v/>
      </c>
      <c r="AD340" s="2" t="str">
        <f t="shared" si="106"/>
        <v/>
      </c>
      <c r="AE340" s="2" t="str" cm="1">
        <f t="array" ref="AE340">IFERROR(IF(VLOOKUP(LEFT(M340,MIN(SEARCH({1,2,3,4,5,6,7,8,9,0},M340&amp;{1,2,3,4,5,6,7,8,9,0}))-1),Country_Codes!$N:$N,1,0)&gt;0,"PO Number may be incorrect",""),"")</f>
        <v/>
      </c>
      <c r="AF340" s="2" t="str">
        <f t="shared" si="107"/>
        <v/>
      </c>
      <c r="AG340" s="2" t="str">
        <f t="shared" si="108"/>
        <v/>
      </c>
      <c r="AH340" s="2" t="str">
        <f t="shared" si="109"/>
        <v/>
      </c>
      <c r="AI340" s="2" t="str" cm="1">
        <f t="array" ref="AI340">IF(G340="","",_xlfn.IFNA(_xlfn.IFS(L340=VLOOKUP(L340,Country_Codes!$M:$M,1,0)=TRUE,""),"Please check the country code"))</f>
        <v/>
      </c>
      <c r="AJ340" s="2" t="str">
        <f t="shared" si="110"/>
        <v/>
      </c>
      <c r="AK340" s="2"/>
      <c r="AM340" s="39">
        <f t="shared" si="111"/>
        <v>0</v>
      </c>
      <c r="AN340" s="39">
        <f t="shared" si="112"/>
        <v>0</v>
      </c>
      <c r="AO340" s="39">
        <f t="shared" si="113"/>
        <v>0</v>
      </c>
      <c r="AP340" s="39">
        <f t="shared" si="114"/>
        <v>0</v>
      </c>
      <c r="AQ340" s="39">
        <f t="shared" si="115"/>
        <v>0</v>
      </c>
      <c r="AV340" s="41">
        <v>45861</v>
      </c>
    </row>
    <row r="341" spans="1:48" ht="15.75" x14ac:dyDescent="0.25">
      <c r="A341" s="40">
        <v>45630</v>
      </c>
      <c r="B341" s="11" t="s">
        <v>1581</v>
      </c>
      <c r="C341" s="11" t="s">
        <v>12</v>
      </c>
      <c r="D341" s="11" t="s">
        <v>3482</v>
      </c>
      <c r="E341" s="11" t="s">
        <v>3483</v>
      </c>
      <c r="F341" s="11" t="s">
        <v>479</v>
      </c>
      <c r="G341" s="11" t="s">
        <v>625</v>
      </c>
      <c r="H341" s="11" t="s">
        <v>3484</v>
      </c>
      <c r="I341" s="11" t="s">
        <v>3485</v>
      </c>
      <c r="J341" s="11" t="s">
        <v>44</v>
      </c>
      <c r="K341" s="11" t="s">
        <v>3486</v>
      </c>
      <c r="L341" s="11" t="s">
        <v>33</v>
      </c>
      <c r="M341" s="11" t="s">
        <v>811</v>
      </c>
      <c r="N341" s="11"/>
      <c r="O341" s="11" t="s">
        <v>3487</v>
      </c>
      <c r="P341" s="11" t="s">
        <v>3488</v>
      </c>
      <c r="Q341" s="7"/>
      <c r="R341" s="2" t="str">
        <f t="shared" si="100"/>
        <v>Unique Record</v>
      </c>
      <c r="S341" s="2" t="str">
        <f t="shared" si="101"/>
        <v/>
      </c>
      <c r="T341" s="2" t="str">
        <f t="shared" si="102"/>
        <v/>
      </c>
      <c r="U341" s="2" t="str">
        <f t="shared" si="103"/>
        <v/>
      </c>
      <c r="V341" s="2" t="str">
        <f t="shared" si="104"/>
        <v/>
      </c>
      <c r="W341" s="2" t="str">
        <f t="shared" si="116"/>
        <v/>
      </c>
      <c r="X341" s="2" t="str" cm="1">
        <f t="array" ref="X341">IF((SUMPRODUCT(--ISNUMBER(SEARCH({"!","@","#","$","%","^","&amp;","~*","(",")","_","+","=","{","}","[","]","|","\",":",";","'","""","&lt;","&gt;",",",".","~?","/","~~","`"}, I341)))&gt;0)=TRUE,"Special Characters Found in City","")</f>
        <v/>
      </c>
      <c r="Y341" s="2" t="str" cm="1">
        <f t="array" ref="Y341">IF((SUMPRODUCT(--ISNUMBER(SEARCH({"!","@","#","$","%","^","~*","(",")","_","+","=","{","}","[","]","|","\",":",";","'","""","&lt;","&gt;","~?","/","~~","`"},F341)))&gt;0)=TRUE,"Special Characters Found in Account field","")</f>
        <v/>
      </c>
      <c r="Z341" s="2" t="str" cm="1">
        <f t="array" ref="Z341">IF(SUM(--ISNUMBER(SEARCH({1,2,3,4,5,6,7,8,9,0},MID(H341,(SEARCH(" E ",H341)-1),1))))+SUM(--ISNUMBER(SEARCH({1,2,3,4,5,6,7,8,9,0},MID(H341,(SEARCH(" E ",H341)+3),1))))=2,"",IF(SUM(--ISNUMBER(SEARCH({"Parte E","Apoquindo N"},H341)))&gt;0,"",IF(OR(RIGHT(H341,3)=" NE",RIGHT(H341,3)=" NW",RIGHT(H341,3)=" SW",RIGHT(H341,3)=" SE",RIGHT(H341,2)=" N",RIGHT(H341,2)=" E",RIGHT(H341,2)=" W",RIGHT(H341,2)=" S",LEFT(H341,3)="NE ",LEFT(H341,3)="NW ",LEFT(H341,3)="SW ",LEFT(H341,3)="SE ",LEFT(H341,2)="N ",LEFT(H341,2)="E ",LEFT(H341,2)="W ",LEFT(H341,2)="S "),"Directional Check",IF(SUM(--ISNUMBER(SEARCH({" N "," E "," W "," S "," NE "," NW "," SW "," SE ","N.E","N.W","S.W","S.E","E.","N.","S.","W."},H341)))&gt;0,"Directional Check",IF(SUM(--ISNUMBER(SEARCH({1,2,3,4,5,6,7,8,9,0},MID(H341,(SEARCH("nd ",H341)-1),1))))+SUM(--ISNUMBER(SEARCH({1,2,3,4,5,6,7,8,9,0},MID(H341,(SEARCH("rd ",H341)-1),1)))+SUM(--ISNUMBER(SEARCH({1,2,3,4,5,6,7,8,9,0},MID(H341,(SEARCH("st ",H341)-1),1))))+SUM(--ISNUMBER(SEARCH({1,2,3,4,5,6,7,8,9,0},MID(H341,(SEARCH("th ",H341)-1),1)))))&gt;0,"","")))))</f>
        <v/>
      </c>
      <c r="AA341" s="2" t="str">
        <f>IF(IF(L341="US",IFERROR(VLOOKUP(J341,Country_Codes!$B:$B,1,0)=J341,"US State Code Error"),IF(L341="CA",IFERROR(VLOOKUP(J341,Country_Codes!$E:$E,1,0)=J341,"Canada State Code Error"),IF(L341="BR",IFERROR(VLOOKUP(J341,Country_Codes!$H:$H,1,0)=J341,"Brazil State Code Error"),IF(L341="AU",IFERROR(VLOOKUP(J341,Country_Codes!$K:$K,1,0)=J341,"Australia State Code Error"),""))))=TRUE,"",IF(L341="US",IFERROR(VLOOKUP(J341,Country_Codes!$B:$B,1,0)=J341,"US State Code Error"),IF(L341="CA",IFERROR(VLOOKUP(J341,Country_Codes!$E:$E,1,0)=J341,"Canada State Code Error"),IF(L341="BR",IFERROR(VLOOKUP(J341,Country_Codes!$H:$H,1,0)=J341,"Brazil State Code Error"),IF(L341="AU",IFERROR(VLOOKUP(J341,Country_Codes!$K:$K,1,0)=J341,"Australia State Code Error"),"")))))</f>
        <v/>
      </c>
      <c r="AB341" s="2" t="str">
        <f t="shared" si="105"/>
        <v/>
      </c>
      <c r="AC341" s="2" t="str" cm="1">
        <f t="array" ref="AC341">IFERROR(_xlfn.IFS(IF(AND(LEN(I341)=0,ISBLANK(I341)=FALSE),"",ISNUMBER(SEARCH(I341,H341))),"City/Postal Code/Country Found in Address",IF(AND(LEN(K341)=0,ISBLANK(K341)=FALSE),"",ISNUMBER(SEARCH(K341,H341))),"City/Postal Code/Country Found in Address",IF(AND(LEN(L341)=0,ISBLANK(L341)=FALSE),"",ISNUMBER(SEARCH(", "&amp;L341,H341))),"City/Postal Code/Country Found in Address",IF(AND(LEN(J341)=0,ISBLANK(J341)=FALSE),"",ISNUMBER(SEARCH(", "&amp;J341,H341))),"City/Postal Code/Country Found in Address",IF(AND(LEN(L341)=0,ISBLANK(L341)=FALSE),"",ISNUMBER(SEARCH(","&amp;L341,H341))),"City/Postal Code/Country Found in Address",IF(AND(LEN(J341)=0,ISBLANK(J341)=FALSE),"",ISNUMBER(SEARCH(","&amp;J341,H341))),"City/Postal Code/Country Found in Address"),"")</f>
        <v/>
      </c>
      <c r="AD341" s="2" t="str">
        <f t="shared" si="106"/>
        <v/>
      </c>
      <c r="AE341" s="2" t="str" cm="1">
        <f t="array" ref="AE341">IFERROR(IF(VLOOKUP(LEFT(M341,MIN(SEARCH({1,2,3,4,5,6,7,8,9,0},M341&amp;{1,2,3,4,5,6,7,8,9,0}))-1),Country_Codes!$N:$N,1,0)&gt;0,"PO Number may be incorrect",""),"")</f>
        <v/>
      </c>
      <c r="AF341" s="2" t="str">
        <f t="shared" si="107"/>
        <v/>
      </c>
      <c r="AG341" s="2" t="str">
        <f t="shared" si="108"/>
        <v/>
      </c>
      <c r="AH341" s="2" t="str">
        <f t="shared" si="109"/>
        <v/>
      </c>
      <c r="AI341" s="2" t="str" cm="1">
        <f t="array" ref="AI341">IF(G341="","",_xlfn.IFNA(_xlfn.IFS(L341=VLOOKUP(L341,Country_Codes!$M:$M,1,0)=TRUE,""),"Please check the country code"))</f>
        <v/>
      </c>
      <c r="AJ341" s="2" t="str">
        <f t="shared" si="110"/>
        <v/>
      </c>
      <c r="AK341" s="2"/>
      <c r="AM341" s="39">
        <f t="shared" si="111"/>
        <v>0</v>
      </c>
      <c r="AN341" s="39">
        <f t="shared" si="112"/>
        <v>0</v>
      </c>
      <c r="AO341" s="39">
        <f t="shared" si="113"/>
        <v>0</v>
      </c>
      <c r="AP341" s="39">
        <f t="shared" si="114"/>
        <v>0</v>
      </c>
      <c r="AQ341" s="39">
        <f t="shared" si="115"/>
        <v>0</v>
      </c>
      <c r="AV341" s="41">
        <v>45865</v>
      </c>
    </row>
    <row r="342" spans="1:48" ht="15.75" x14ac:dyDescent="0.25">
      <c r="A342" s="40">
        <v>46119</v>
      </c>
      <c r="B342" s="11" t="s">
        <v>474</v>
      </c>
      <c r="C342" s="11" t="s">
        <v>12</v>
      </c>
      <c r="D342" s="11" t="s">
        <v>1345</v>
      </c>
      <c r="E342" s="11" t="s">
        <v>672</v>
      </c>
      <c r="F342" s="11" t="s">
        <v>576</v>
      </c>
      <c r="G342" s="11" t="s">
        <v>625</v>
      </c>
      <c r="H342" s="11" t="s">
        <v>3489</v>
      </c>
      <c r="I342" s="11" t="s">
        <v>3490</v>
      </c>
      <c r="J342" s="11" t="s">
        <v>147</v>
      </c>
      <c r="K342" s="11" t="s">
        <v>3491</v>
      </c>
      <c r="L342" s="11" t="s">
        <v>57</v>
      </c>
      <c r="M342" s="11" t="s">
        <v>1083</v>
      </c>
      <c r="N342" s="11"/>
      <c r="O342" s="11" t="s">
        <v>3492</v>
      </c>
      <c r="P342" s="11" t="s">
        <v>3493</v>
      </c>
      <c r="Q342" s="7"/>
      <c r="R342" s="2" t="str">
        <f t="shared" si="100"/>
        <v/>
      </c>
      <c r="S342" s="2" t="str">
        <f t="shared" si="101"/>
        <v/>
      </c>
      <c r="T342" s="2" t="str">
        <f t="shared" si="102"/>
        <v/>
      </c>
      <c r="U342" s="2" t="str">
        <f t="shared" si="103"/>
        <v/>
      </c>
      <c r="V342" s="2" t="str">
        <f t="shared" si="104"/>
        <v/>
      </c>
      <c r="W342" s="2" t="str">
        <f t="shared" si="116"/>
        <v/>
      </c>
      <c r="X342" s="2" t="str" cm="1">
        <f t="array" ref="X342">IF((SUMPRODUCT(--ISNUMBER(SEARCH({"!","@","#","$","%","^","&amp;","~*","(",")","_","+","=","{","}","[","]","|","\",":",";","'","""","&lt;","&gt;",",",".","~?","/","~~","`"}, I342)))&gt;0)=TRUE,"Special Characters Found in City","")</f>
        <v/>
      </c>
      <c r="Y342" s="2" t="str" cm="1">
        <f t="array" ref="Y342">IF((SUMPRODUCT(--ISNUMBER(SEARCH({"!","@","#","$","%","^","~*","(",")","_","+","=","{","}","[","]","|","\",":",";","'","""","&lt;","&gt;","~?","/","~~","`"},F342)))&gt;0)=TRUE,"Special Characters Found in Account field","")</f>
        <v/>
      </c>
      <c r="Z342" s="2" t="str" cm="1">
        <f t="array" ref="Z342">IF(SUM(--ISNUMBER(SEARCH({1,2,3,4,5,6,7,8,9,0},MID(H342,(SEARCH(" E ",H342)-1),1))))+SUM(--ISNUMBER(SEARCH({1,2,3,4,5,6,7,8,9,0},MID(H342,(SEARCH(" E ",H342)+3),1))))=2,"",IF(SUM(--ISNUMBER(SEARCH({"Parte E","Apoquindo N"},H342)))&gt;0,"",IF(OR(RIGHT(H342,3)=" NE",RIGHT(H342,3)=" NW",RIGHT(H342,3)=" SW",RIGHT(H342,3)=" SE",RIGHT(H342,2)=" N",RIGHT(H342,2)=" E",RIGHT(H342,2)=" W",RIGHT(H342,2)=" S",LEFT(H342,3)="NE ",LEFT(H342,3)="NW ",LEFT(H342,3)="SW ",LEFT(H342,3)="SE ",LEFT(H342,2)="N ",LEFT(H342,2)="E ",LEFT(H342,2)="W ",LEFT(H342,2)="S "),"Directional Check",IF(SUM(--ISNUMBER(SEARCH({" N "," E "," W "," S "," NE "," NW "," SW "," SE ","N.E","N.W","S.W","S.E","E.","N.","S.","W."},H342)))&gt;0,"Directional Check",IF(SUM(--ISNUMBER(SEARCH({1,2,3,4,5,6,7,8,9,0},MID(H342,(SEARCH("nd ",H342)-1),1))))+SUM(--ISNUMBER(SEARCH({1,2,3,4,5,6,7,8,9,0},MID(H342,(SEARCH("rd ",H342)-1),1)))+SUM(--ISNUMBER(SEARCH({1,2,3,4,5,6,7,8,9,0},MID(H342,(SEARCH("st ",H342)-1),1))))+SUM(--ISNUMBER(SEARCH({1,2,3,4,5,6,7,8,9,0},MID(H342,(SEARCH("th ",H342)-1),1)))))&gt;0,"","")))))</f>
        <v/>
      </c>
      <c r="AA342" s="2" t="str">
        <f>IF(IF(L342="US",IFERROR(VLOOKUP(J342,Country_Codes!$B:$B,1,0)=J342,"US State Code Error"),IF(L342="CA",IFERROR(VLOOKUP(J342,Country_Codes!$E:$E,1,0)=J342,"Canada State Code Error"),IF(L342="BR",IFERROR(VLOOKUP(J342,Country_Codes!$H:$H,1,0)=J342,"Brazil State Code Error"),IF(L342="AU",IFERROR(VLOOKUP(J342,Country_Codes!$K:$K,1,0)=J342,"Australia State Code Error"),""))))=TRUE,"",IF(L342="US",IFERROR(VLOOKUP(J342,Country_Codes!$B:$B,1,0)=J342,"US State Code Error"),IF(L342="CA",IFERROR(VLOOKUP(J342,Country_Codes!$E:$E,1,0)=J342,"Canada State Code Error"),IF(L342="BR",IFERROR(VLOOKUP(J342,Country_Codes!$H:$H,1,0)=J342,"Brazil State Code Error"),IF(L342="AU",IFERROR(VLOOKUP(J342,Country_Codes!$K:$K,1,0)=J342,"Australia State Code Error"),"")))))</f>
        <v/>
      </c>
      <c r="AB342" s="2" t="str">
        <f t="shared" si="105"/>
        <v/>
      </c>
      <c r="AC342" s="2" t="str" cm="1">
        <f t="array" ref="AC342">IFERROR(_xlfn.IFS(IF(AND(LEN(I342)=0,ISBLANK(I342)=FALSE),"",ISNUMBER(SEARCH(I342,H342))),"City/Postal Code/Country Found in Address",IF(AND(LEN(K342)=0,ISBLANK(K342)=FALSE),"",ISNUMBER(SEARCH(K342,H342))),"City/Postal Code/Country Found in Address",IF(AND(LEN(L342)=0,ISBLANK(L342)=FALSE),"",ISNUMBER(SEARCH(", "&amp;L342,H342))),"City/Postal Code/Country Found in Address",IF(AND(LEN(J342)=0,ISBLANK(J342)=FALSE),"",ISNUMBER(SEARCH(", "&amp;J342,H342))),"City/Postal Code/Country Found in Address",IF(AND(LEN(L342)=0,ISBLANK(L342)=FALSE),"",ISNUMBER(SEARCH(","&amp;L342,H342))),"City/Postal Code/Country Found in Address",IF(AND(LEN(J342)=0,ISBLANK(J342)=FALSE),"",ISNUMBER(SEARCH(","&amp;J342,H342))),"City/Postal Code/Country Found in Address"),"")</f>
        <v/>
      </c>
      <c r="AD342" s="2" t="str">
        <f t="shared" si="106"/>
        <v/>
      </c>
      <c r="AE342" s="2" t="str" cm="1">
        <f t="array" ref="AE342">IFERROR(IF(VLOOKUP(LEFT(M342,MIN(SEARCH({1,2,3,4,5,6,7,8,9,0},M342&amp;{1,2,3,4,5,6,7,8,9,0}))-1),Country_Codes!$N:$N,1,0)&gt;0,"PO Number may be incorrect",""),"")</f>
        <v/>
      </c>
      <c r="AF342" s="2" t="str">
        <f t="shared" si="107"/>
        <v/>
      </c>
      <c r="AG342" s="2" t="str">
        <f t="shared" si="108"/>
        <v/>
      </c>
      <c r="AH342" s="2" t="str">
        <f t="shared" si="109"/>
        <v/>
      </c>
      <c r="AI342" s="2" t="str" cm="1">
        <f t="array" ref="AI342">IF(G342="","",_xlfn.IFNA(_xlfn.IFS(L342=VLOOKUP(L342,Country_Codes!$M:$M,1,0)=TRUE,""),"Please check the country code"))</f>
        <v/>
      </c>
      <c r="AJ342" s="2" t="str">
        <f t="shared" si="110"/>
        <v/>
      </c>
      <c r="AK342" s="2"/>
      <c r="AM342" s="39">
        <f t="shared" si="111"/>
        <v>0</v>
      </c>
      <c r="AN342" s="39">
        <f t="shared" si="112"/>
        <v>0</v>
      </c>
      <c r="AO342" s="39">
        <f t="shared" si="113"/>
        <v>0</v>
      </c>
      <c r="AP342" s="39">
        <f t="shared" si="114"/>
        <v>0</v>
      </c>
      <c r="AQ342" s="39">
        <f t="shared" si="115"/>
        <v>0</v>
      </c>
      <c r="AV342" s="41">
        <v>45868</v>
      </c>
    </row>
    <row r="343" spans="1:48" ht="15.75" x14ac:dyDescent="0.25">
      <c r="A343" s="40">
        <v>45891</v>
      </c>
      <c r="B343" s="11" t="s">
        <v>473</v>
      </c>
      <c r="C343" s="11" t="s">
        <v>12</v>
      </c>
      <c r="D343" s="11" t="s">
        <v>3494</v>
      </c>
      <c r="E343" s="11" t="s">
        <v>855</v>
      </c>
      <c r="F343" s="11" t="s">
        <v>479</v>
      </c>
      <c r="G343" s="11" t="s">
        <v>571</v>
      </c>
      <c r="H343" s="11" t="s">
        <v>3495</v>
      </c>
      <c r="I343" s="11" t="s">
        <v>3496</v>
      </c>
      <c r="J343" s="11" t="s">
        <v>147</v>
      </c>
      <c r="K343" s="11" t="s">
        <v>3497</v>
      </c>
      <c r="L343" s="11" t="s">
        <v>57</v>
      </c>
      <c r="M343" s="11" t="s">
        <v>675</v>
      </c>
      <c r="N343" s="11"/>
      <c r="O343" s="11" t="s">
        <v>3498</v>
      </c>
      <c r="P343" s="11" t="s">
        <v>1335</v>
      </c>
      <c r="Q343" s="7"/>
      <c r="R343" s="2" t="str">
        <f t="shared" si="100"/>
        <v>Unique Record</v>
      </c>
      <c r="S343" s="2" t="str">
        <f t="shared" si="101"/>
        <v/>
      </c>
      <c r="T343" s="2" t="str">
        <f t="shared" si="102"/>
        <v/>
      </c>
      <c r="U343" s="2" t="str">
        <f t="shared" si="103"/>
        <v/>
      </c>
      <c r="V343" s="2" t="str">
        <f t="shared" si="104"/>
        <v/>
      </c>
      <c r="W343" s="2" t="str">
        <f t="shared" si="116"/>
        <v/>
      </c>
      <c r="X343" s="2" t="str" cm="1">
        <f t="array" ref="X343">IF((SUMPRODUCT(--ISNUMBER(SEARCH({"!","@","#","$","%","^","&amp;","~*","(",")","_","+","=","{","}","[","]","|","\",":",";","'","""","&lt;","&gt;",",",".","~?","/","~~","`"}, I343)))&gt;0)=TRUE,"Special Characters Found in City","")</f>
        <v/>
      </c>
      <c r="Y343" s="2" t="str" cm="1">
        <f t="array" ref="Y343">IF((SUMPRODUCT(--ISNUMBER(SEARCH({"!","@","#","$","%","^","~*","(",")","_","+","=","{","}","[","]","|","\",":",";","'","""","&lt;","&gt;","~?","/","~~","`"},F343)))&gt;0)=TRUE,"Special Characters Found in Account field","")</f>
        <v/>
      </c>
      <c r="Z343" s="2" t="str" cm="1">
        <f t="array" ref="Z343">IF(SUM(--ISNUMBER(SEARCH({1,2,3,4,5,6,7,8,9,0},MID(H343,(SEARCH(" E ",H343)-1),1))))+SUM(--ISNUMBER(SEARCH({1,2,3,4,5,6,7,8,9,0},MID(H343,(SEARCH(" E ",H343)+3),1))))=2,"",IF(SUM(--ISNUMBER(SEARCH({"Parte E","Apoquindo N"},H343)))&gt;0,"",IF(OR(RIGHT(H343,3)=" NE",RIGHT(H343,3)=" NW",RIGHT(H343,3)=" SW",RIGHT(H343,3)=" SE",RIGHT(H343,2)=" N",RIGHT(H343,2)=" E",RIGHT(H343,2)=" W",RIGHT(H343,2)=" S",LEFT(H343,3)="NE ",LEFT(H343,3)="NW ",LEFT(H343,3)="SW ",LEFT(H343,3)="SE ",LEFT(H343,2)="N ",LEFT(H343,2)="E ",LEFT(H343,2)="W ",LEFT(H343,2)="S "),"Directional Check",IF(SUM(--ISNUMBER(SEARCH({" N "," E "," W "," S "," NE "," NW "," SW "," SE ","N.E","N.W","S.W","S.E","E.","N.","S.","W."},H343)))&gt;0,"Directional Check",IF(SUM(--ISNUMBER(SEARCH({1,2,3,4,5,6,7,8,9,0},MID(H343,(SEARCH("nd ",H343)-1),1))))+SUM(--ISNUMBER(SEARCH({1,2,3,4,5,6,7,8,9,0},MID(H343,(SEARCH("rd ",H343)-1),1)))+SUM(--ISNUMBER(SEARCH({1,2,3,4,5,6,7,8,9,0},MID(H343,(SEARCH("st ",H343)-1),1))))+SUM(--ISNUMBER(SEARCH({1,2,3,4,5,6,7,8,9,0},MID(H343,(SEARCH("th ",H343)-1),1)))))&gt;0,"","")))))</f>
        <v/>
      </c>
      <c r="AA343" s="2" t="str">
        <f>IF(IF(L343="US",IFERROR(VLOOKUP(J343,Country_Codes!$B:$B,1,0)=J343,"US State Code Error"),IF(L343="CA",IFERROR(VLOOKUP(J343,Country_Codes!$E:$E,1,0)=J343,"Canada State Code Error"),IF(L343="BR",IFERROR(VLOOKUP(J343,Country_Codes!$H:$H,1,0)=J343,"Brazil State Code Error"),IF(L343="AU",IFERROR(VLOOKUP(J343,Country_Codes!$K:$K,1,0)=J343,"Australia State Code Error"),""))))=TRUE,"",IF(L343="US",IFERROR(VLOOKUP(J343,Country_Codes!$B:$B,1,0)=J343,"US State Code Error"),IF(L343="CA",IFERROR(VLOOKUP(J343,Country_Codes!$E:$E,1,0)=J343,"Canada State Code Error"),IF(L343="BR",IFERROR(VLOOKUP(J343,Country_Codes!$H:$H,1,0)=J343,"Brazil State Code Error"),IF(L343="AU",IFERROR(VLOOKUP(J343,Country_Codes!$K:$K,1,0)=J343,"Australia State Code Error"),"")))))</f>
        <v/>
      </c>
      <c r="AB343" s="2" t="str">
        <f t="shared" si="105"/>
        <v/>
      </c>
      <c r="AC343" s="2" t="str" cm="1">
        <f t="array" ref="AC343">IFERROR(_xlfn.IFS(IF(AND(LEN(I343)=0,ISBLANK(I343)=FALSE),"",ISNUMBER(SEARCH(I343,H343))),"City/Postal Code/Country Found in Address",IF(AND(LEN(K343)=0,ISBLANK(K343)=FALSE),"",ISNUMBER(SEARCH(K343,H343))),"City/Postal Code/Country Found in Address",IF(AND(LEN(L343)=0,ISBLANK(L343)=FALSE),"",ISNUMBER(SEARCH(", "&amp;L343,H343))),"City/Postal Code/Country Found in Address",IF(AND(LEN(J343)=0,ISBLANK(J343)=FALSE),"",ISNUMBER(SEARCH(", "&amp;J343,H343))),"City/Postal Code/Country Found in Address",IF(AND(LEN(L343)=0,ISBLANK(L343)=FALSE),"",ISNUMBER(SEARCH(","&amp;L343,H343))),"City/Postal Code/Country Found in Address",IF(AND(LEN(J343)=0,ISBLANK(J343)=FALSE),"",ISNUMBER(SEARCH(","&amp;J343,H343))),"City/Postal Code/Country Found in Address"),"")</f>
        <v/>
      </c>
      <c r="AD343" s="2" t="str">
        <f t="shared" si="106"/>
        <v/>
      </c>
      <c r="AE343" s="2" t="str" cm="1">
        <f t="array" ref="AE343">IFERROR(IF(VLOOKUP(LEFT(M343,MIN(SEARCH({1,2,3,4,5,6,7,8,9,0},M343&amp;{1,2,3,4,5,6,7,8,9,0}))-1),Country_Codes!$N:$N,1,0)&gt;0,"PO Number may be incorrect",""),"")</f>
        <v/>
      </c>
      <c r="AF343" s="2" t="str">
        <f t="shared" si="107"/>
        <v/>
      </c>
      <c r="AG343" s="2" t="str">
        <f t="shared" si="108"/>
        <v/>
      </c>
      <c r="AH343" s="2" t="str">
        <f t="shared" si="109"/>
        <v/>
      </c>
      <c r="AI343" s="2" t="str" cm="1">
        <f t="array" ref="AI343">IF(G343="","",_xlfn.IFNA(_xlfn.IFS(L343=VLOOKUP(L343,Country_Codes!$M:$M,1,0)=TRUE,""),"Please check the country code"))</f>
        <v/>
      </c>
      <c r="AJ343" s="2" t="str">
        <f t="shared" si="110"/>
        <v/>
      </c>
      <c r="AK343" s="2"/>
      <c r="AM343" s="39">
        <f t="shared" si="111"/>
        <v>0</v>
      </c>
      <c r="AN343" s="39">
        <f t="shared" si="112"/>
        <v>0</v>
      </c>
      <c r="AO343" s="39">
        <f t="shared" si="113"/>
        <v>0</v>
      </c>
      <c r="AP343" s="39">
        <f t="shared" si="114"/>
        <v>0</v>
      </c>
      <c r="AQ343" s="39">
        <f t="shared" si="115"/>
        <v>0</v>
      </c>
      <c r="AV343" s="41">
        <v>45870</v>
      </c>
    </row>
    <row r="344" spans="1:48" ht="15.75" x14ac:dyDescent="0.25">
      <c r="A344" s="40">
        <v>46146</v>
      </c>
      <c r="B344" s="11" t="s">
        <v>475</v>
      </c>
      <c r="C344" s="11" t="s">
        <v>9</v>
      </c>
      <c r="D344" s="11" t="s">
        <v>3499</v>
      </c>
      <c r="E344" s="11" t="s">
        <v>3500</v>
      </c>
      <c r="F344" s="11" t="s">
        <v>634</v>
      </c>
      <c r="G344" s="11" t="s">
        <v>571</v>
      </c>
      <c r="H344" s="11" t="s">
        <v>3501</v>
      </c>
      <c r="I344" s="11" t="s">
        <v>3502</v>
      </c>
      <c r="J344" s="11"/>
      <c r="K344" s="11" t="s">
        <v>3503</v>
      </c>
      <c r="L344" s="11" t="s">
        <v>46</v>
      </c>
      <c r="M344" s="11" t="s">
        <v>640</v>
      </c>
      <c r="N344" s="11"/>
      <c r="O344" s="11" t="s">
        <v>3504</v>
      </c>
      <c r="P344" s="11" t="s">
        <v>3505</v>
      </c>
      <c r="Q344" s="7"/>
      <c r="R344" s="2" t="str">
        <f t="shared" si="100"/>
        <v/>
      </c>
      <c r="S344" s="2" t="str">
        <f t="shared" si="101"/>
        <v/>
      </c>
      <c r="T344" s="2" t="str">
        <f t="shared" si="102"/>
        <v/>
      </c>
      <c r="U344" s="2" t="str">
        <f t="shared" si="103"/>
        <v/>
      </c>
      <c r="V344" s="2" t="str">
        <f t="shared" si="104"/>
        <v/>
      </c>
      <c r="W344" s="2" t="str">
        <f t="shared" si="116"/>
        <v/>
      </c>
      <c r="X344" s="2" t="str" cm="1">
        <f t="array" ref="X344">IF((SUMPRODUCT(--ISNUMBER(SEARCH({"!","@","#","$","%","^","&amp;","~*","(",")","_","+","=","{","}","[","]","|","\",":",";","'","""","&lt;","&gt;",",",".","~?","/","~~","`"}, I344)))&gt;0)=TRUE,"Special Characters Found in City","")</f>
        <v/>
      </c>
      <c r="Y344" s="2" t="str" cm="1">
        <f t="array" ref="Y344">IF((SUMPRODUCT(--ISNUMBER(SEARCH({"!","@","#","$","%","^","~*","(",")","_","+","=","{","}","[","]","|","\",":",";","'","""","&lt;","&gt;","~?","/","~~","`"},F344)))&gt;0)=TRUE,"Special Characters Found in Account field","")</f>
        <v/>
      </c>
      <c r="Z344" s="2" t="str" cm="1">
        <f t="array" ref="Z344">IF(SUM(--ISNUMBER(SEARCH({1,2,3,4,5,6,7,8,9,0},MID(H344,(SEARCH(" E ",H344)-1),1))))+SUM(--ISNUMBER(SEARCH({1,2,3,4,5,6,7,8,9,0},MID(H344,(SEARCH(" E ",H344)+3),1))))=2,"",IF(SUM(--ISNUMBER(SEARCH({"Parte E","Apoquindo N"},H344)))&gt;0,"",IF(OR(RIGHT(H344,3)=" NE",RIGHT(H344,3)=" NW",RIGHT(H344,3)=" SW",RIGHT(H344,3)=" SE",RIGHT(H344,2)=" N",RIGHT(H344,2)=" E",RIGHT(H344,2)=" W",RIGHT(H344,2)=" S",LEFT(H344,3)="NE ",LEFT(H344,3)="NW ",LEFT(H344,3)="SW ",LEFT(H344,3)="SE ",LEFT(H344,2)="N ",LEFT(H344,2)="E ",LEFT(H344,2)="W ",LEFT(H344,2)="S "),"Directional Check",IF(SUM(--ISNUMBER(SEARCH({" N "," E "," W "," S "," NE "," NW "," SW "," SE ","N.E","N.W","S.W","S.E","E.","N.","S.","W."},H344)))&gt;0,"Directional Check",IF(SUM(--ISNUMBER(SEARCH({1,2,3,4,5,6,7,8,9,0},MID(H344,(SEARCH("nd ",H344)-1),1))))+SUM(--ISNUMBER(SEARCH({1,2,3,4,5,6,7,8,9,0},MID(H344,(SEARCH("rd ",H344)-1),1)))+SUM(--ISNUMBER(SEARCH({1,2,3,4,5,6,7,8,9,0},MID(H344,(SEARCH("st ",H344)-1),1))))+SUM(--ISNUMBER(SEARCH({1,2,3,4,5,6,7,8,9,0},MID(H344,(SEARCH("th ",H344)-1),1)))))&gt;0,"","")))))</f>
        <v/>
      </c>
      <c r="AA344" s="2" t="str">
        <f>IF(IF(L344="US",IFERROR(VLOOKUP(J344,Country_Codes!$B:$B,1,0)=J344,"US State Code Error"),IF(L344="CA",IFERROR(VLOOKUP(J344,Country_Codes!$E:$E,1,0)=J344,"Canada State Code Error"),IF(L344="BR",IFERROR(VLOOKUP(J344,Country_Codes!$H:$H,1,0)=J344,"Brazil State Code Error"),IF(L344="AU",IFERROR(VLOOKUP(J344,Country_Codes!$K:$K,1,0)=J344,"Australia State Code Error"),""))))=TRUE,"",IF(L344="US",IFERROR(VLOOKUP(J344,Country_Codes!$B:$B,1,0)=J344,"US State Code Error"),IF(L344="CA",IFERROR(VLOOKUP(J344,Country_Codes!$E:$E,1,0)=J344,"Canada State Code Error"),IF(L344="BR",IFERROR(VLOOKUP(J344,Country_Codes!$H:$H,1,0)=J344,"Brazil State Code Error"),IF(L344="AU",IFERROR(VLOOKUP(J344,Country_Codes!$K:$K,1,0)=J344,"Australia State Code Error"),"")))))</f>
        <v/>
      </c>
      <c r="AB344" s="2" t="str">
        <f t="shared" si="105"/>
        <v/>
      </c>
      <c r="AC344" s="2" t="str" cm="1">
        <f t="array" ref="AC344">IFERROR(_xlfn.IFS(IF(AND(LEN(I344)=0,ISBLANK(I344)=FALSE),"",ISNUMBER(SEARCH(I344,H344))),"City/Postal Code/Country Found in Address",IF(AND(LEN(K344)=0,ISBLANK(K344)=FALSE),"",ISNUMBER(SEARCH(K344,H344))),"City/Postal Code/Country Found in Address",IF(AND(LEN(L344)=0,ISBLANK(L344)=FALSE),"",ISNUMBER(SEARCH(", "&amp;L344,H344))),"City/Postal Code/Country Found in Address",IF(AND(LEN(J344)=0,ISBLANK(J344)=FALSE),"",ISNUMBER(SEARCH(", "&amp;J344,H344))),"City/Postal Code/Country Found in Address",IF(AND(LEN(L344)=0,ISBLANK(L344)=FALSE),"",ISNUMBER(SEARCH(","&amp;L344,H344))),"City/Postal Code/Country Found in Address",IF(AND(LEN(J344)=0,ISBLANK(J344)=FALSE),"",ISNUMBER(SEARCH(","&amp;J344,H344))),"City/Postal Code/Country Found in Address"),"")</f>
        <v/>
      </c>
      <c r="AD344" s="2" t="str">
        <f t="shared" si="106"/>
        <v/>
      </c>
      <c r="AE344" s="2" t="str" cm="1">
        <f t="array" ref="AE344">IFERROR(IF(VLOOKUP(LEFT(M344,MIN(SEARCH({1,2,3,4,5,6,7,8,9,0},M344&amp;{1,2,3,4,5,6,7,8,9,0}))-1),Country_Codes!$N:$N,1,0)&gt;0,"PO Number may be incorrect",""),"")</f>
        <v/>
      </c>
      <c r="AF344" s="2" t="str">
        <f t="shared" si="107"/>
        <v/>
      </c>
      <c r="AG344" s="2" t="str">
        <f t="shared" si="108"/>
        <v/>
      </c>
      <c r="AH344" s="2" t="str">
        <f t="shared" si="109"/>
        <v/>
      </c>
      <c r="AI344" s="2" t="str" cm="1">
        <f t="array" ref="AI344">IF(G344="","",_xlfn.IFNA(_xlfn.IFS(L344=VLOOKUP(L344,Country_Codes!$M:$M,1,0)=TRUE,""),"Please check the country code"))</f>
        <v/>
      </c>
      <c r="AJ344" s="2" t="str">
        <f t="shared" si="110"/>
        <v/>
      </c>
      <c r="AK344" s="2"/>
      <c r="AM344" s="39">
        <f t="shared" si="111"/>
        <v>0</v>
      </c>
      <c r="AN344" s="39">
        <f t="shared" si="112"/>
        <v>0</v>
      </c>
      <c r="AO344" s="39">
        <f t="shared" si="113"/>
        <v>0</v>
      </c>
      <c r="AP344" s="39">
        <f t="shared" si="114"/>
        <v>0</v>
      </c>
      <c r="AQ344" s="39">
        <f t="shared" si="115"/>
        <v>0</v>
      </c>
      <c r="AV344" s="41">
        <v>45871</v>
      </c>
    </row>
    <row r="345" spans="1:48" ht="15.75" x14ac:dyDescent="0.25">
      <c r="A345" s="40">
        <v>46078</v>
      </c>
      <c r="B345" s="11" t="s">
        <v>1581</v>
      </c>
      <c r="C345" s="11" t="s">
        <v>3</v>
      </c>
      <c r="D345" s="11" t="s">
        <v>3453</v>
      </c>
      <c r="E345" s="11" t="s">
        <v>3506</v>
      </c>
      <c r="F345" s="11" t="s">
        <v>581</v>
      </c>
      <c r="G345" s="11" t="s">
        <v>497</v>
      </c>
      <c r="H345" s="11" t="s">
        <v>3507</v>
      </c>
      <c r="I345" s="11" t="s">
        <v>3508</v>
      </c>
      <c r="J345" s="11"/>
      <c r="K345" s="11" t="s">
        <v>3509</v>
      </c>
      <c r="L345" s="11" t="s">
        <v>46</v>
      </c>
      <c r="M345" s="11" t="s">
        <v>864</v>
      </c>
      <c r="N345" s="11"/>
      <c r="O345" s="11" t="s">
        <v>3510</v>
      </c>
      <c r="P345" s="11" t="s">
        <v>3511</v>
      </c>
      <c r="Q345" s="7"/>
      <c r="R345" s="2" t="str">
        <f t="shared" si="100"/>
        <v>Unique Record</v>
      </c>
      <c r="S345" s="2" t="str">
        <f t="shared" si="101"/>
        <v/>
      </c>
      <c r="T345" s="2" t="str">
        <f t="shared" si="102"/>
        <v/>
      </c>
      <c r="U345" s="2" t="str">
        <f t="shared" si="103"/>
        <v/>
      </c>
      <c r="V345" s="2" t="str">
        <f t="shared" si="104"/>
        <v/>
      </c>
      <c r="W345" s="2" t="str">
        <f t="shared" si="116"/>
        <v/>
      </c>
      <c r="X345" s="2" t="str" cm="1">
        <f t="array" ref="X345">IF((SUMPRODUCT(--ISNUMBER(SEARCH({"!","@","#","$","%","^","&amp;","~*","(",")","_","+","=","{","}","[","]","|","\",":",";","'","""","&lt;","&gt;",",",".","~?","/","~~","`"}, I345)))&gt;0)=TRUE,"Special Characters Found in City","")</f>
        <v/>
      </c>
      <c r="Y345" s="2" t="str" cm="1">
        <f t="array" ref="Y345">IF((SUMPRODUCT(--ISNUMBER(SEARCH({"!","@","#","$","%","^","~*","(",")","_","+","=","{","}","[","]","|","\",":",";","'","""","&lt;","&gt;","~?","/","~~","`"},F345)))&gt;0)=TRUE,"Special Characters Found in Account field","")</f>
        <v/>
      </c>
      <c r="Z345" s="2" t="str" cm="1">
        <f t="array" ref="Z345">IF(SUM(--ISNUMBER(SEARCH({1,2,3,4,5,6,7,8,9,0},MID(H345,(SEARCH(" E ",H345)-1),1))))+SUM(--ISNUMBER(SEARCH({1,2,3,4,5,6,7,8,9,0},MID(H345,(SEARCH(" E ",H345)+3),1))))=2,"",IF(SUM(--ISNUMBER(SEARCH({"Parte E","Apoquindo N"},H345)))&gt;0,"",IF(OR(RIGHT(H345,3)=" NE",RIGHT(H345,3)=" NW",RIGHT(H345,3)=" SW",RIGHT(H345,3)=" SE",RIGHT(H345,2)=" N",RIGHT(H345,2)=" E",RIGHT(H345,2)=" W",RIGHT(H345,2)=" S",LEFT(H345,3)="NE ",LEFT(H345,3)="NW ",LEFT(H345,3)="SW ",LEFT(H345,3)="SE ",LEFT(H345,2)="N ",LEFT(H345,2)="E ",LEFT(H345,2)="W ",LEFT(H345,2)="S "),"Directional Check",IF(SUM(--ISNUMBER(SEARCH({" N "," E "," W "," S "," NE "," NW "," SW "," SE ","N.E","N.W","S.W","S.E","E.","N.","S.","W."},H345)))&gt;0,"Directional Check",IF(SUM(--ISNUMBER(SEARCH({1,2,3,4,5,6,7,8,9,0},MID(H345,(SEARCH("nd ",H345)-1),1))))+SUM(--ISNUMBER(SEARCH({1,2,3,4,5,6,7,8,9,0},MID(H345,(SEARCH("rd ",H345)-1),1)))+SUM(--ISNUMBER(SEARCH({1,2,3,4,5,6,7,8,9,0},MID(H345,(SEARCH("st ",H345)-1),1))))+SUM(--ISNUMBER(SEARCH({1,2,3,4,5,6,7,8,9,0},MID(H345,(SEARCH("th ",H345)-1),1)))))&gt;0,"","")))))</f>
        <v/>
      </c>
      <c r="AA345" s="2" t="str">
        <f>IF(IF(L345="US",IFERROR(VLOOKUP(J345,Country_Codes!$B:$B,1,0)=J345,"US State Code Error"),IF(L345="CA",IFERROR(VLOOKUP(J345,Country_Codes!$E:$E,1,0)=J345,"Canada State Code Error"),IF(L345="BR",IFERROR(VLOOKUP(J345,Country_Codes!$H:$H,1,0)=J345,"Brazil State Code Error"),IF(L345="AU",IFERROR(VLOOKUP(J345,Country_Codes!$K:$K,1,0)=J345,"Australia State Code Error"),""))))=TRUE,"",IF(L345="US",IFERROR(VLOOKUP(J345,Country_Codes!$B:$B,1,0)=J345,"US State Code Error"),IF(L345="CA",IFERROR(VLOOKUP(J345,Country_Codes!$E:$E,1,0)=J345,"Canada State Code Error"),IF(L345="BR",IFERROR(VLOOKUP(J345,Country_Codes!$H:$H,1,0)=J345,"Brazil State Code Error"),IF(L345="AU",IFERROR(VLOOKUP(J345,Country_Codes!$K:$K,1,0)=J345,"Australia State Code Error"),"")))))</f>
        <v/>
      </c>
      <c r="AB345" s="2" t="str">
        <f t="shared" si="105"/>
        <v/>
      </c>
      <c r="AC345" s="2" t="str" cm="1">
        <f t="array" ref="AC345">IFERROR(_xlfn.IFS(IF(AND(LEN(I345)=0,ISBLANK(I345)=FALSE),"",ISNUMBER(SEARCH(I345,H345))),"City/Postal Code/Country Found in Address",IF(AND(LEN(K345)=0,ISBLANK(K345)=FALSE),"",ISNUMBER(SEARCH(K345,H345))),"City/Postal Code/Country Found in Address",IF(AND(LEN(L345)=0,ISBLANK(L345)=FALSE),"",ISNUMBER(SEARCH(", "&amp;L345,H345))),"City/Postal Code/Country Found in Address",IF(AND(LEN(J345)=0,ISBLANK(J345)=FALSE),"",ISNUMBER(SEARCH(", "&amp;J345,H345))),"City/Postal Code/Country Found in Address",IF(AND(LEN(L345)=0,ISBLANK(L345)=FALSE),"",ISNUMBER(SEARCH(","&amp;L345,H345))),"City/Postal Code/Country Found in Address",IF(AND(LEN(J345)=0,ISBLANK(J345)=FALSE),"",ISNUMBER(SEARCH(","&amp;J345,H345))),"City/Postal Code/Country Found in Address"),"")</f>
        <v/>
      </c>
      <c r="AD345" s="2" t="str">
        <f t="shared" si="106"/>
        <v/>
      </c>
      <c r="AE345" s="2" t="str" cm="1">
        <f t="array" ref="AE345">IFERROR(IF(VLOOKUP(LEFT(M345,MIN(SEARCH({1,2,3,4,5,6,7,8,9,0},M345&amp;{1,2,3,4,5,6,7,8,9,0}))-1),Country_Codes!$N:$N,1,0)&gt;0,"PO Number may be incorrect",""),"")</f>
        <v/>
      </c>
      <c r="AF345" s="2" t="str">
        <f t="shared" si="107"/>
        <v/>
      </c>
      <c r="AG345" s="2" t="str">
        <f t="shared" si="108"/>
        <v/>
      </c>
      <c r="AH345" s="2" t="str">
        <f t="shared" si="109"/>
        <v/>
      </c>
      <c r="AI345" s="2" t="str" cm="1">
        <f t="array" ref="AI345">IF(G345="","",_xlfn.IFNA(_xlfn.IFS(L345=VLOOKUP(L345,Country_Codes!$M:$M,1,0)=TRUE,""),"Please check the country code"))</f>
        <v/>
      </c>
      <c r="AJ345" s="2" t="str">
        <f t="shared" si="110"/>
        <v/>
      </c>
      <c r="AK345" s="2"/>
      <c r="AM345" s="39">
        <f t="shared" si="111"/>
        <v>0</v>
      </c>
      <c r="AN345" s="39">
        <f t="shared" si="112"/>
        <v>0</v>
      </c>
      <c r="AO345" s="39">
        <f t="shared" si="113"/>
        <v>0</v>
      </c>
      <c r="AP345" s="39">
        <f t="shared" si="114"/>
        <v>0</v>
      </c>
      <c r="AQ345" s="39">
        <f t="shared" si="115"/>
        <v>0</v>
      </c>
      <c r="AV345" s="41">
        <v>45873</v>
      </c>
    </row>
    <row r="346" spans="1:48" ht="15.75" x14ac:dyDescent="0.25">
      <c r="A346" s="40">
        <v>46113</v>
      </c>
      <c r="B346" s="11" t="s">
        <v>475</v>
      </c>
      <c r="C346" s="11" t="s">
        <v>11</v>
      </c>
      <c r="D346" s="11" t="s">
        <v>3512</v>
      </c>
      <c r="E346" s="11" t="s">
        <v>3513</v>
      </c>
      <c r="F346" s="11" t="s">
        <v>581</v>
      </c>
      <c r="G346" s="11" t="s">
        <v>625</v>
      </c>
      <c r="H346" s="11" t="s">
        <v>3514</v>
      </c>
      <c r="I346" s="11" t="s">
        <v>1294</v>
      </c>
      <c r="J346" s="11" t="s">
        <v>74</v>
      </c>
      <c r="K346" s="11" t="s">
        <v>3515</v>
      </c>
      <c r="L346" s="11" t="s">
        <v>33</v>
      </c>
      <c r="M346" s="11" t="s">
        <v>3516</v>
      </c>
      <c r="N346" s="11"/>
      <c r="O346" s="11" t="s">
        <v>3517</v>
      </c>
      <c r="P346" s="11" t="s">
        <v>3518</v>
      </c>
      <c r="Q346" s="7"/>
      <c r="R346" s="2" t="str">
        <f t="shared" si="100"/>
        <v>Unique Record</v>
      </c>
      <c r="S346" s="2" t="str">
        <f t="shared" si="101"/>
        <v/>
      </c>
      <c r="T346" s="2" t="str">
        <f t="shared" si="102"/>
        <v/>
      </c>
      <c r="U346" s="2" t="str">
        <f t="shared" si="103"/>
        <v/>
      </c>
      <c r="V346" s="2" t="str">
        <f t="shared" si="104"/>
        <v/>
      </c>
      <c r="W346" s="2" t="str">
        <f t="shared" si="116"/>
        <v/>
      </c>
      <c r="X346" s="2" t="str" cm="1">
        <f t="array" ref="X346">IF((SUMPRODUCT(--ISNUMBER(SEARCH({"!","@","#","$","%","^","&amp;","~*","(",")","_","+","=","{","}","[","]","|","\",":",";","'","""","&lt;","&gt;",",",".","~?","/","~~","`"}, I346)))&gt;0)=TRUE,"Special Characters Found in City","")</f>
        <v/>
      </c>
      <c r="Y346" s="2" t="str" cm="1">
        <f t="array" ref="Y346">IF((SUMPRODUCT(--ISNUMBER(SEARCH({"!","@","#","$","%","^","~*","(",")","_","+","=","{","}","[","]","|","\",":",";","'","""","&lt;","&gt;","~?","/","~~","`"},F346)))&gt;0)=TRUE,"Special Characters Found in Account field","")</f>
        <v/>
      </c>
      <c r="Z346" s="2" t="str" cm="1">
        <f t="array" ref="Z346">IF(SUM(--ISNUMBER(SEARCH({1,2,3,4,5,6,7,8,9,0},MID(H346,(SEARCH(" E ",H346)-1),1))))+SUM(--ISNUMBER(SEARCH({1,2,3,4,5,6,7,8,9,0},MID(H346,(SEARCH(" E ",H346)+3),1))))=2,"",IF(SUM(--ISNUMBER(SEARCH({"Parte E","Apoquindo N"},H346)))&gt;0,"",IF(OR(RIGHT(H346,3)=" NE",RIGHT(H346,3)=" NW",RIGHT(H346,3)=" SW",RIGHT(H346,3)=" SE",RIGHT(H346,2)=" N",RIGHT(H346,2)=" E",RIGHT(H346,2)=" W",RIGHT(H346,2)=" S",LEFT(H346,3)="NE ",LEFT(H346,3)="NW ",LEFT(H346,3)="SW ",LEFT(H346,3)="SE ",LEFT(H346,2)="N ",LEFT(H346,2)="E ",LEFT(H346,2)="W ",LEFT(H346,2)="S "),"Directional Check",IF(SUM(--ISNUMBER(SEARCH({" N "," E "," W "," S "," NE "," NW "," SW "," SE ","N.E","N.W","S.W","S.E","E.","N.","S.","W."},H346)))&gt;0,"Directional Check",IF(SUM(--ISNUMBER(SEARCH({1,2,3,4,5,6,7,8,9,0},MID(H346,(SEARCH("nd ",H346)-1),1))))+SUM(--ISNUMBER(SEARCH({1,2,3,4,5,6,7,8,9,0},MID(H346,(SEARCH("rd ",H346)-1),1)))+SUM(--ISNUMBER(SEARCH({1,2,3,4,5,6,7,8,9,0},MID(H346,(SEARCH("st ",H346)-1),1))))+SUM(--ISNUMBER(SEARCH({1,2,3,4,5,6,7,8,9,0},MID(H346,(SEARCH("th ",H346)-1),1)))))&gt;0,"","")))))</f>
        <v/>
      </c>
      <c r="AA346" s="2" t="str">
        <f>IF(IF(L346="US",IFERROR(VLOOKUP(J346,Country_Codes!$B:$B,1,0)=J346,"US State Code Error"),IF(L346="CA",IFERROR(VLOOKUP(J346,Country_Codes!$E:$E,1,0)=J346,"Canada State Code Error"),IF(L346="BR",IFERROR(VLOOKUP(J346,Country_Codes!$H:$H,1,0)=J346,"Brazil State Code Error"),IF(L346="AU",IFERROR(VLOOKUP(J346,Country_Codes!$K:$K,1,0)=J346,"Australia State Code Error"),""))))=TRUE,"",IF(L346="US",IFERROR(VLOOKUP(J346,Country_Codes!$B:$B,1,0)=J346,"US State Code Error"),IF(L346="CA",IFERROR(VLOOKUP(J346,Country_Codes!$E:$E,1,0)=J346,"Canada State Code Error"),IF(L346="BR",IFERROR(VLOOKUP(J346,Country_Codes!$H:$H,1,0)=J346,"Brazil State Code Error"),IF(L346="AU",IFERROR(VLOOKUP(J346,Country_Codes!$K:$K,1,0)=J346,"Australia State Code Error"),"")))))</f>
        <v/>
      </c>
      <c r="AB346" s="2" t="str">
        <f t="shared" si="105"/>
        <v/>
      </c>
      <c r="AC346" s="2" t="str" cm="1">
        <f t="array" ref="AC346">IFERROR(_xlfn.IFS(IF(AND(LEN(I346)=0,ISBLANK(I346)=FALSE),"",ISNUMBER(SEARCH(I346,H346))),"City/Postal Code/Country Found in Address",IF(AND(LEN(K346)=0,ISBLANK(K346)=FALSE),"",ISNUMBER(SEARCH(K346,H346))),"City/Postal Code/Country Found in Address",IF(AND(LEN(L346)=0,ISBLANK(L346)=FALSE),"",ISNUMBER(SEARCH(", "&amp;L346,H346))),"City/Postal Code/Country Found in Address",IF(AND(LEN(J346)=0,ISBLANK(J346)=FALSE),"",ISNUMBER(SEARCH(", "&amp;J346,H346))),"City/Postal Code/Country Found in Address",IF(AND(LEN(L346)=0,ISBLANK(L346)=FALSE),"",ISNUMBER(SEARCH(","&amp;L346,H346))),"City/Postal Code/Country Found in Address",IF(AND(LEN(J346)=0,ISBLANK(J346)=FALSE),"",ISNUMBER(SEARCH(","&amp;J346,H346))),"City/Postal Code/Country Found in Address"),"")</f>
        <v/>
      </c>
      <c r="AD346" s="2" t="str">
        <f t="shared" si="106"/>
        <v/>
      </c>
      <c r="AE346" s="2" t="str" cm="1">
        <f t="array" ref="AE346">IFERROR(IF(VLOOKUP(LEFT(M346,MIN(SEARCH({1,2,3,4,5,6,7,8,9,0},M346&amp;{1,2,3,4,5,6,7,8,9,0}))-1),Country_Codes!$N:$N,1,0)&gt;0,"PO Number may be incorrect",""),"")</f>
        <v/>
      </c>
      <c r="AF346" s="2" t="str">
        <f t="shared" si="107"/>
        <v/>
      </c>
      <c r="AG346" s="2" t="str">
        <f t="shared" si="108"/>
        <v/>
      </c>
      <c r="AH346" s="2" t="str">
        <f t="shared" si="109"/>
        <v/>
      </c>
      <c r="AI346" s="2" t="str" cm="1">
        <f t="array" ref="AI346">IF(G346="","",_xlfn.IFNA(_xlfn.IFS(L346=VLOOKUP(L346,Country_Codes!$M:$M,1,0)=TRUE,""),"Please check the country code"))</f>
        <v/>
      </c>
      <c r="AJ346" s="2" t="str">
        <f t="shared" si="110"/>
        <v/>
      </c>
      <c r="AK346" s="2"/>
      <c r="AM346" s="39">
        <f t="shared" si="111"/>
        <v>0</v>
      </c>
      <c r="AN346" s="39">
        <f t="shared" si="112"/>
        <v>0</v>
      </c>
      <c r="AO346" s="39">
        <f t="shared" si="113"/>
        <v>0</v>
      </c>
      <c r="AP346" s="39">
        <f t="shared" si="114"/>
        <v>0</v>
      </c>
      <c r="AQ346" s="39">
        <f t="shared" si="115"/>
        <v>0</v>
      </c>
      <c r="AV346" s="41">
        <v>45876</v>
      </c>
    </row>
    <row r="347" spans="1:48" ht="15.75" x14ac:dyDescent="0.25">
      <c r="A347" s="40">
        <v>45493</v>
      </c>
      <c r="B347" s="11" t="s">
        <v>475</v>
      </c>
      <c r="C347" s="11" t="s">
        <v>12</v>
      </c>
      <c r="D347" s="11" t="s">
        <v>3519</v>
      </c>
      <c r="E347" s="11" t="s">
        <v>3520</v>
      </c>
      <c r="F347" s="11" t="s">
        <v>576</v>
      </c>
      <c r="G347" s="11" t="s">
        <v>571</v>
      </c>
      <c r="H347" s="11" t="s">
        <v>3521</v>
      </c>
      <c r="I347" s="11" t="s">
        <v>3522</v>
      </c>
      <c r="J347" s="11" t="s">
        <v>147</v>
      </c>
      <c r="K347" s="11" t="s">
        <v>3523</v>
      </c>
      <c r="L347" s="11" t="s">
        <v>57</v>
      </c>
      <c r="M347" s="11" t="s">
        <v>1708</v>
      </c>
      <c r="N347" s="11"/>
      <c r="O347" s="11" t="s">
        <v>3524</v>
      </c>
      <c r="P347" s="11" t="s">
        <v>3525</v>
      </c>
      <c r="Q347" s="7"/>
      <c r="R347" s="2" t="str">
        <f t="shared" si="100"/>
        <v>Unique Record</v>
      </c>
      <c r="S347" s="2" t="str">
        <f t="shared" si="101"/>
        <v/>
      </c>
      <c r="T347" s="2" t="str">
        <f t="shared" si="102"/>
        <v/>
      </c>
      <c r="U347" s="2" t="str">
        <f t="shared" si="103"/>
        <v/>
      </c>
      <c r="V347" s="2" t="str">
        <f t="shared" si="104"/>
        <v/>
      </c>
      <c r="W347" s="2" t="str">
        <f t="shared" si="116"/>
        <v/>
      </c>
      <c r="X347" s="2" t="str" cm="1">
        <f t="array" ref="X347">IF((SUMPRODUCT(--ISNUMBER(SEARCH({"!","@","#","$","%","^","&amp;","~*","(",")","_","+","=","{","}","[","]","|","\",":",";","'","""","&lt;","&gt;",",",".","~?","/","~~","`"}, I347)))&gt;0)=TRUE,"Special Characters Found in City","")</f>
        <v/>
      </c>
      <c r="Y347" s="2" t="str" cm="1">
        <f t="array" ref="Y347">IF((SUMPRODUCT(--ISNUMBER(SEARCH({"!","@","#","$","%","^","~*","(",")","_","+","=","{","}","[","]","|","\",":",";","'","""","&lt;","&gt;","~?","/","~~","`"},F347)))&gt;0)=TRUE,"Special Characters Found in Account field","")</f>
        <v/>
      </c>
      <c r="Z347" s="2" t="str" cm="1">
        <f t="array" ref="Z347">IF(SUM(--ISNUMBER(SEARCH({1,2,3,4,5,6,7,8,9,0},MID(H347,(SEARCH(" E ",H347)-1),1))))+SUM(--ISNUMBER(SEARCH({1,2,3,4,5,6,7,8,9,0},MID(H347,(SEARCH(" E ",H347)+3),1))))=2,"",IF(SUM(--ISNUMBER(SEARCH({"Parte E","Apoquindo N"},H347)))&gt;0,"",IF(OR(RIGHT(H347,3)=" NE",RIGHT(H347,3)=" NW",RIGHT(H347,3)=" SW",RIGHT(H347,3)=" SE",RIGHT(H347,2)=" N",RIGHT(H347,2)=" E",RIGHT(H347,2)=" W",RIGHT(H347,2)=" S",LEFT(H347,3)="NE ",LEFT(H347,3)="NW ",LEFT(H347,3)="SW ",LEFT(H347,3)="SE ",LEFT(H347,2)="N ",LEFT(H347,2)="E ",LEFT(H347,2)="W ",LEFT(H347,2)="S "),"Directional Check",IF(SUM(--ISNUMBER(SEARCH({" N "," E "," W "," S "," NE "," NW "," SW "," SE ","N.E","N.W","S.W","S.E","E.","N.","S.","W."},H347)))&gt;0,"Directional Check",IF(SUM(--ISNUMBER(SEARCH({1,2,3,4,5,6,7,8,9,0},MID(H347,(SEARCH("nd ",H347)-1),1))))+SUM(--ISNUMBER(SEARCH({1,2,3,4,5,6,7,8,9,0},MID(H347,(SEARCH("rd ",H347)-1),1)))+SUM(--ISNUMBER(SEARCH({1,2,3,4,5,6,7,8,9,0},MID(H347,(SEARCH("st ",H347)-1),1))))+SUM(--ISNUMBER(SEARCH({1,2,3,4,5,6,7,8,9,0},MID(H347,(SEARCH("th ",H347)-1),1)))))&gt;0,"","")))))</f>
        <v/>
      </c>
      <c r="AA347" s="2" t="str">
        <f>IF(IF(L347="US",IFERROR(VLOOKUP(J347,Country_Codes!$B:$B,1,0)=J347,"US State Code Error"),IF(L347="CA",IFERROR(VLOOKUP(J347,Country_Codes!$E:$E,1,0)=J347,"Canada State Code Error"),IF(L347="BR",IFERROR(VLOOKUP(J347,Country_Codes!$H:$H,1,0)=J347,"Brazil State Code Error"),IF(L347="AU",IFERROR(VLOOKUP(J347,Country_Codes!$K:$K,1,0)=J347,"Australia State Code Error"),""))))=TRUE,"",IF(L347="US",IFERROR(VLOOKUP(J347,Country_Codes!$B:$B,1,0)=J347,"US State Code Error"),IF(L347="CA",IFERROR(VLOOKUP(J347,Country_Codes!$E:$E,1,0)=J347,"Canada State Code Error"),IF(L347="BR",IFERROR(VLOOKUP(J347,Country_Codes!$H:$H,1,0)=J347,"Brazil State Code Error"),IF(L347="AU",IFERROR(VLOOKUP(J347,Country_Codes!$K:$K,1,0)=J347,"Australia State Code Error"),"")))))</f>
        <v/>
      </c>
      <c r="AB347" s="2" t="str">
        <f t="shared" si="105"/>
        <v/>
      </c>
      <c r="AC347" s="2" t="str" cm="1">
        <f t="array" ref="AC347">IFERROR(_xlfn.IFS(IF(AND(LEN(I347)=0,ISBLANK(I347)=FALSE),"",ISNUMBER(SEARCH(I347,H347))),"City/Postal Code/Country Found in Address",IF(AND(LEN(K347)=0,ISBLANK(K347)=FALSE),"",ISNUMBER(SEARCH(K347,H347))),"City/Postal Code/Country Found in Address",IF(AND(LEN(L347)=0,ISBLANK(L347)=FALSE),"",ISNUMBER(SEARCH(", "&amp;L347,H347))),"City/Postal Code/Country Found in Address",IF(AND(LEN(J347)=0,ISBLANK(J347)=FALSE),"",ISNUMBER(SEARCH(", "&amp;J347,H347))),"City/Postal Code/Country Found in Address",IF(AND(LEN(L347)=0,ISBLANK(L347)=FALSE),"",ISNUMBER(SEARCH(","&amp;L347,H347))),"City/Postal Code/Country Found in Address",IF(AND(LEN(J347)=0,ISBLANK(J347)=FALSE),"",ISNUMBER(SEARCH(","&amp;J347,H347))),"City/Postal Code/Country Found in Address"),"")</f>
        <v/>
      </c>
      <c r="AD347" s="2" t="str">
        <f t="shared" si="106"/>
        <v/>
      </c>
      <c r="AE347" s="2" t="str" cm="1">
        <f t="array" ref="AE347">IFERROR(IF(VLOOKUP(LEFT(M347,MIN(SEARCH({1,2,3,4,5,6,7,8,9,0},M347&amp;{1,2,3,4,5,6,7,8,9,0}))-1),Country_Codes!$N:$N,1,0)&gt;0,"PO Number may be incorrect",""),"")</f>
        <v/>
      </c>
      <c r="AF347" s="2" t="str">
        <f t="shared" si="107"/>
        <v/>
      </c>
      <c r="AG347" s="2" t="str">
        <f t="shared" si="108"/>
        <v/>
      </c>
      <c r="AH347" s="2" t="str">
        <f t="shared" si="109"/>
        <v/>
      </c>
      <c r="AI347" s="2" t="str" cm="1">
        <f t="array" ref="AI347">IF(G347="","",_xlfn.IFNA(_xlfn.IFS(L347=VLOOKUP(L347,Country_Codes!$M:$M,1,0)=TRUE,""),"Please check the country code"))</f>
        <v/>
      </c>
      <c r="AJ347" s="2" t="str">
        <f t="shared" si="110"/>
        <v/>
      </c>
      <c r="AK347" s="2"/>
      <c r="AM347" s="39">
        <f t="shared" si="111"/>
        <v>0</v>
      </c>
      <c r="AN347" s="39">
        <f t="shared" si="112"/>
        <v>0</v>
      </c>
      <c r="AO347" s="39">
        <f t="shared" si="113"/>
        <v>0</v>
      </c>
      <c r="AP347" s="39">
        <f t="shared" si="114"/>
        <v>0</v>
      </c>
      <c r="AQ347" s="39">
        <f t="shared" si="115"/>
        <v>0</v>
      </c>
      <c r="AV347" s="41">
        <v>45877</v>
      </c>
    </row>
    <row r="348" spans="1:48" ht="15.75" x14ac:dyDescent="0.25">
      <c r="A348" s="40">
        <v>45517</v>
      </c>
      <c r="B348" s="11" t="s">
        <v>1581</v>
      </c>
      <c r="C348" s="11" t="s">
        <v>9</v>
      </c>
      <c r="D348" s="11" t="s">
        <v>748</v>
      </c>
      <c r="E348" s="11" t="s">
        <v>3526</v>
      </c>
      <c r="F348" s="11" t="s">
        <v>489</v>
      </c>
      <c r="G348" s="11" t="s">
        <v>625</v>
      </c>
      <c r="H348" s="11" t="s">
        <v>3527</v>
      </c>
      <c r="I348" s="11" t="s">
        <v>3528</v>
      </c>
      <c r="J348" s="11"/>
      <c r="K348" s="11" t="s">
        <v>3529</v>
      </c>
      <c r="L348" s="11" t="s">
        <v>46</v>
      </c>
      <c r="M348" s="11" t="s">
        <v>3530</v>
      </c>
      <c r="N348" s="11"/>
      <c r="O348" s="11" t="s">
        <v>3531</v>
      </c>
      <c r="P348" s="11" t="s">
        <v>3532</v>
      </c>
      <c r="Q348" s="7"/>
      <c r="R348" s="2" t="str">
        <f t="shared" si="100"/>
        <v>Unique Record</v>
      </c>
      <c r="S348" s="2" t="str">
        <f t="shared" si="101"/>
        <v/>
      </c>
      <c r="T348" s="2" t="str">
        <f t="shared" si="102"/>
        <v/>
      </c>
      <c r="U348" s="2" t="str">
        <f t="shared" si="103"/>
        <v/>
      </c>
      <c r="V348" s="2" t="str">
        <f t="shared" si="104"/>
        <v/>
      </c>
      <c r="W348" s="2" t="str">
        <f t="shared" si="116"/>
        <v/>
      </c>
      <c r="X348" s="2" t="str" cm="1">
        <f t="array" ref="X348">IF((SUMPRODUCT(--ISNUMBER(SEARCH({"!","@","#","$","%","^","&amp;","~*","(",")","_","+","=","{","}","[","]","|","\",":",";","'","""","&lt;","&gt;",",",".","~?","/","~~","`"}, I348)))&gt;0)=TRUE,"Special Characters Found in City","")</f>
        <v/>
      </c>
      <c r="Y348" s="2" t="str" cm="1">
        <f t="array" ref="Y348">IF((SUMPRODUCT(--ISNUMBER(SEARCH({"!","@","#","$","%","^","~*","(",")","_","+","=","{","}","[","]","|","\",":",";","'","""","&lt;","&gt;","~?","/","~~","`"},F348)))&gt;0)=TRUE,"Special Characters Found in Account field","")</f>
        <v/>
      </c>
      <c r="Z348" s="2" t="str" cm="1">
        <f t="array" ref="Z348">IF(SUM(--ISNUMBER(SEARCH({1,2,3,4,5,6,7,8,9,0},MID(H348,(SEARCH(" E ",H348)-1),1))))+SUM(--ISNUMBER(SEARCH({1,2,3,4,5,6,7,8,9,0},MID(H348,(SEARCH(" E ",H348)+3),1))))=2,"",IF(SUM(--ISNUMBER(SEARCH({"Parte E","Apoquindo N"},H348)))&gt;0,"",IF(OR(RIGHT(H348,3)=" NE",RIGHT(H348,3)=" NW",RIGHT(H348,3)=" SW",RIGHT(H348,3)=" SE",RIGHT(H348,2)=" N",RIGHT(H348,2)=" E",RIGHT(H348,2)=" W",RIGHT(H348,2)=" S",LEFT(H348,3)="NE ",LEFT(H348,3)="NW ",LEFT(H348,3)="SW ",LEFT(H348,3)="SE ",LEFT(H348,2)="N ",LEFT(H348,2)="E ",LEFT(H348,2)="W ",LEFT(H348,2)="S "),"Directional Check",IF(SUM(--ISNUMBER(SEARCH({" N "," E "," W "," S "," NE "," NW "," SW "," SE ","N.E","N.W","S.W","S.E","E.","N.","S.","W."},H348)))&gt;0,"Directional Check",IF(SUM(--ISNUMBER(SEARCH({1,2,3,4,5,6,7,8,9,0},MID(H348,(SEARCH("nd ",H348)-1),1))))+SUM(--ISNUMBER(SEARCH({1,2,3,4,5,6,7,8,9,0},MID(H348,(SEARCH("rd ",H348)-1),1)))+SUM(--ISNUMBER(SEARCH({1,2,3,4,5,6,7,8,9,0},MID(H348,(SEARCH("st ",H348)-1),1))))+SUM(--ISNUMBER(SEARCH({1,2,3,4,5,6,7,8,9,0},MID(H348,(SEARCH("th ",H348)-1),1)))))&gt;0,"","")))))</f>
        <v/>
      </c>
      <c r="AA348" s="2" t="str">
        <f>IF(IF(L348="US",IFERROR(VLOOKUP(J348,Country_Codes!$B:$B,1,0)=J348,"US State Code Error"),IF(L348="CA",IFERROR(VLOOKUP(J348,Country_Codes!$E:$E,1,0)=J348,"Canada State Code Error"),IF(L348="BR",IFERROR(VLOOKUP(J348,Country_Codes!$H:$H,1,0)=J348,"Brazil State Code Error"),IF(L348="AU",IFERROR(VLOOKUP(J348,Country_Codes!$K:$K,1,0)=J348,"Australia State Code Error"),""))))=TRUE,"",IF(L348="US",IFERROR(VLOOKUP(J348,Country_Codes!$B:$B,1,0)=J348,"US State Code Error"),IF(L348="CA",IFERROR(VLOOKUP(J348,Country_Codes!$E:$E,1,0)=J348,"Canada State Code Error"),IF(L348="BR",IFERROR(VLOOKUP(J348,Country_Codes!$H:$H,1,0)=J348,"Brazil State Code Error"),IF(L348="AU",IFERROR(VLOOKUP(J348,Country_Codes!$K:$K,1,0)=J348,"Australia State Code Error"),"")))))</f>
        <v/>
      </c>
      <c r="AB348" s="2" t="str">
        <f t="shared" si="105"/>
        <v/>
      </c>
      <c r="AC348" s="2" t="str" cm="1">
        <f t="array" ref="AC348">IFERROR(_xlfn.IFS(IF(AND(LEN(I348)=0,ISBLANK(I348)=FALSE),"",ISNUMBER(SEARCH(I348,H348))),"City/Postal Code/Country Found in Address",IF(AND(LEN(K348)=0,ISBLANK(K348)=FALSE),"",ISNUMBER(SEARCH(K348,H348))),"City/Postal Code/Country Found in Address",IF(AND(LEN(L348)=0,ISBLANK(L348)=FALSE),"",ISNUMBER(SEARCH(", "&amp;L348,H348))),"City/Postal Code/Country Found in Address",IF(AND(LEN(J348)=0,ISBLANK(J348)=FALSE),"",ISNUMBER(SEARCH(", "&amp;J348,H348))),"City/Postal Code/Country Found in Address",IF(AND(LEN(L348)=0,ISBLANK(L348)=FALSE),"",ISNUMBER(SEARCH(","&amp;L348,H348))),"City/Postal Code/Country Found in Address",IF(AND(LEN(J348)=0,ISBLANK(J348)=FALSE),"",ISNUMBER(SEARCH(","&amp;J348,H348))),"City/Postal Code/Country Found in Address"),"")</f>
        <v/>
      </c>
      <c r="AD348" s="2" t="str">
        <f t="shared" si="106"/>
        <v/>
      </c>
      <c r="AE348" s="2" t="str" cm="1">
        <f t="array" ref="AE348">IFERROR(IF(VLOOKUP(LEFT(M348,MIN(SEARCH({1,2,3,4,5,6,7,8,9,0},M348&amp;{1,2,3,4,5,6,7,8,9,0}))-1),Country_Codes!$N:$N,1,0)&gt;0,"PO Number may be incorrect",""),"")</f>
        <v/>
      </c>
      <c r="AF348" s="2" t="str">
        <f t="shared" si="107"/>
        <v/>
      </c>
      <c r="AG348" s="2" t="str">
        <f t="shared" si="108"/>
        <v/>
      </c>
      <c r="AH348" s="2" t="str">
        <f t="shared" si="109"/>
        <v/>
      </c>
      <c r="AI348" s="2" t="str" cm="1">
        <f t="array" ref="AI348">IF(G348="","",_xlfn.IFNA(_xlfn.IFS(L348=VLOOKUP(L348,Country_Codes!$M:$M,1,0)=TRUE,""),"Please check the country code"))</f>
        <v/>
      </c>
      <c r="AJ348" s="2" t="str">
        <f t="shared" si="110"/>
        <v/>
      </c>
      <c r="AK348" s="2"/>
      <c r="AM348" s="39">
        <f t="shared" si="111"/>
        <v>0</v>
      </c>
      <c r="AN348" s="39">
        <f t="shared" si="112"/>
        <v>0</v>
      </c>
      <c r="AO348" s="39">
        <f t="shared" si="113"/>
        <v>0</v>
      </c>
      <c r="AP348" s="39">
        <f t="shared" si="114"/>
        <v>0</v>
      </c>
      <c r="AQ348" s="39">
        <f t="shared" si="115"/>
        <v>0</v>
      </c>
      <c r="AV348" s="41">
        <v>45879</v>
      </c>
    </row>
    <row r="349" spans="1:48" ht="15.75" x14ac:dyDescent="0.25">
      <c r="A349" s="40">
        <v>46066</v>
      </c>
      <c r="B349" s="11" t="s">
        <v>474</v>
      </c>
      <c r="C349" s="11" t="s">
        <v>11</v>
      </c>
      <c r="D349" s="11" t="s">
        <v>3533</v>
      </c>
      <c r="E349" s="11" t="s">
        <v>3534</v>
      </c>
      <c r="F349" s="11" t="s">
        <v>579</v>
      </c>
      <c r="G349" s="11" t="s">
        <v>498</v>
      </c>
      <c r="H349" s="11" t="s">
        <v>3535</v>
      </c>
      <c r="I349" s="11" t="s">
        <v>3536</v>
      </c>
      <c r="J349" s="11" t="s">
        <v>113</v>
      </c>
      <c r="K349" s="11" t="s">
        <v>3537</v>
      </c>
      <c r="L349" s="11" t="s">
        <v>33</v>
      </c>
      <c r="M349" s="11" t="s">
        <v>1378</v>
      </c>
      <c r="N349" s="11"/>
      <c r="O349" s="11" t="s">
        <v>3538</v>
      </c>
      <c r="P349" s="11" t="s">
        <v>3539</v>
      </c>
      <c r="Q349" s="7"/>
      <c r="R349" s="2" t="str">
        <f t="shared" si="100"/>
        <v>Unique Record</v>
      </c>
      <c r="S349" s="2" t="str">
        <f t="shared" si="101"/>
        <v/>
      </c>
      <c r="T349" s="2" t="str">
        <f t="shared" si="102"/>
        <v/>
      </c>
      <c r="U349" s="2" t="str">
        <f t="shared" si="103"/>
        <v/>
      </c>
      <c r="V349" s="2" t="str">
        <f t="shared" si="104"/>
        <v/>
      </c>
      <c r="W349" s="2" t="str">
        <f t="shared" si="116"/>
        <v/>
      </c>
      <c r="X349" s="2" t="str" cm="1">
        <f t="array" ref="X349">IF((SUMPRODUCT(--ISNUMBER(SEARCH({"!","@","#","$","%","^","&amp;","~*","(",")","_","+","=","{","}","[","]","|","\",":",";","'","""","&lt;","&gt;",",",".","~?","/","~~","`"}, I349)))&gt;0)=TRUE,"Special Characters Found in City","")</f>
        <v/>
      </c>
      <c r="Y349" s="2" t="str" cm="1">
        <f t="array" ref="Y349">IF((SUMPRODUCT(--ISNUMBER(SEARCH({"!","@","#","$","%","^","~*","(",")","_","+","=","{","}","[","]","|","\",":",";","'","""","&lt;","&gt;","~?","/","~~","`"},F349)))&gt;0)=TRUE,"Special Characters Found in Account field","")</f>
        <v/>
      </c>
      <c r="Z349" s="2" t="str" cm="1">
        <f t="array" ref="Z349">IF(SUM(--ISNUMBER(SEARCH({1,2,3,4,5,6,7,8,9,0},MID(H349,(SEARCH(" E ",H349)-1),1))))+SUM(--ISNUMBER(SEARCH({1,2,3,4,5,6,7,8,9,0},MID(H349,(SEARCH(" E ",H349)+3),1))))=2,"",IF(SUM(--ISNUMBER(SEARCH({"Parte E","Apoquindo N"},H349)))&gt;0,"",IF(OR(RIGHT(H349,3)=" NE",RIGHT(H349,3)=" NW",RIGHT(H349,3)=" SW",RIGHT(H349,3)=" SE",RIGHT(H349,2)=" N",RIGHT(H349,2)=" E",RIGHT(H349,2)=" W",RIGHT(H349,2)=" S",LEFT(H349,3)="NE ",LEFT(H349,3)="NW ",LEFT(H349,3)="SW ",LEFT(H349,3)="SE ",LEFT(H349,2)="N ",LEFT(H349,2)="E ",LEFT(H349,2)="W ",LEFT(H349,2)="S "),"Directional Check",IF(SUM(--ISNUMBER(SEARCH({" N "," E "," W "," S "," NE "," NW "," SW "," SE ","N.E","N.W","S.W","S.E","E.","N.","S.","W."},H349)))&gt;0,"Directional Check",IF(SUM(--ISNUMBER(SEARCH({1,2,3,4,5,6,7,8,9,0},MID(H349,(SEARCH("nd ",H349)-1),1))))+SUM(--ISNUMBER(SEARCH({1,2,3,4,5,6,7,8,9,0},MID(H349,(SEARCH("rd ",H349)-1),1)))+SUM(--ISNUMBER(SEARCH({1,2,3,4,5,6,7,8,9,0},MID(H349,(SEARCH("st ",H349)-1),1))))+SUM(--ISNUMBER(SEARCH({1,2,3,4,5,6,7,8,9,0},MID(H349,(SEARCH("th ",H349)-1),1)))))&gt;0,"","")))))</f>
        <v/>
      </c>
      <c r="AA349" s="2" t="str">
        <f>IF(IF(L349="US",IFERROR(VLOOKUP(J349,Country_Codes!$B:$B,1,0)=J349,"US State Code Error"),IF(L349="CA",IFERROR(VLOOKUP(J349,Country_Codes!$E:$E,1,0)=J349,"Canada State Code Error"),IF(L349="BR",IFERROR(VLOOKUP(J349,Country_Codes!$H:$H,1,0)=J349,"Brazil State Code Error"),IF(L349="AU",IFERROR(VLOOKUP(J349,Country_Codes!$K:$K,1,0)=J349,"Australia State Code Error"),""))))=TRUE,"",IF(L349="US",IFERROR(VLOOKUP(J349,Country_Codes!$B:$B,1,0)=J349,"US State Code Error"),IF(L349="CA",IFERROR(VLOOKUP(J349,Country_Codes!$E:$E,1,0)=J349,"Canada State Code Error"),IF(L349="BR",IFERROR(VLOOKUP(J349,Country_Codes!$H:$H,1,0)=J349,"Brazil State Code Error"),IF(L349="AU",IFERROR(VLOOKUP(J349,Country_Codes!$K:$K,1,0)=J349,"Australia State Code Error"),"")))))</f>
        <v/>
      </c>
      <c r="AB349" s="2" t="str">
        <f t="shared" si="105"/>
        <v/>
      </c>
      <c r="AC349" s="2" t="str" cm="1">
        <f t="array" ref="AC349">IFERROR(_xlfn.IFS(IF(AND(LEN(I349)=0,ISBLANK(I349)=FALSE),"",ISNUMBER(SEARCH(I349,H349))),"City/Postal Code/Country Found in Address",IF(AND(LEN(K349)=0,ISBLANK(K349)=FALSE),"",ISNUMBER(SEARCH(K349,H349))),"City/Postal Code/Country Found in Address",IF(AND(LEN(L349)=0,ISBLANK(L349)=FALSE),"",ISNUMBER(SEARCH(", "&amp;L349,H349))),"City/Postal Code/Country Found in Address",IF(AND(LEN(J349)=0,ISBLANK(J349)=FALSE),"",ISNUMBER(SEARCH(", "&amp;J349,H349))),"City/Postal Code/Country Found in Address",IF(AND(LEN(L349)=0,ISBLANK(L349)=FALSE),"",ISNUMBER(SEARCH(","&amp;L349,H349))),"City/Postal Code/Country Found in Address",IF(AND(LEN(J349)=0,ISBLANK(J349)=FALSE),"",ISNUMBER(SEARCH(","&amp;J349,H349))),"City/Postal Code/Country Found in Address"),"")</f>
        <v/>
      </c>
      <c r="AD349" s="2" t="str">
        <f t="shared" si="106"/>
        <v/>
      </c>
      <c r="AE349" s="2" t="str" cm="1">
        <f t="array" ref="AE349">IFERROR(IF(VLOOKUP(LEFT(M349,MIN(SEARCH({1,2,3,4,5,6,7,8,9,0},M349&amp;{1,2,3,4,5,6,7,8,9,0}))-1),Country_Codes!$N:$N,1,0)&gt;0,"PO Number may be incorrect",""),"")</f>
        <v/>
      </c>
      <c r="AF349" s="2" t="str">
        <f t="shared" si="107"/>
        <v/>
      </c>
      <c r="AG349" s="2" t="str">
        <f t="shared" si="108"/>
        <v/>
      </c>
      <c r="AH349" s="2" t="str">
        <f t="shared" si="109"/>
        <v/>
      </c>
      <c r="AI349" s="2" t="str" cm="1">
        <f t="array" ref="AI349">IF(G349="","",_xlfn.IFNA(_xlfn.IFS(L349=VLOOKUP(L349,Country_Codes!$M:$M,1,0)=TRUE,""),"Please check the country code"))</f>
        <v/>
      </c>
      <c r="AJ349" s="2" t="str">
        <f t="shared" si="110"/>
        <v/>
      </c>
      <c r="AK349" s="2"/>
      <c r="AM349" s="39">
        <f t="shared" si="111"/>
        <v>0</v>
      </c>
      <c r="AN349" s="39">
        <f t="shared" si="112"/>
        <v>0</v>
      </c>
      <c r="AO349" s="39">
        <f t="shared" si="113"/>
        <v>0</v>
      </c>
      <c r="AP349" s="39">
        <f t="shared" si="114"/>
        <v>0</v>
      </c>
      <c r="AQ349" s="39">
        <f t="shared" si="115"/>
        <v>0</v>
      </c>
      <c r="AV349" s="41">
        <v>45880</v>
      </c>
    </row>
    <row r="350" spans="1:48" ht="15.75" x14ac:dyDescent="0.25">
      <c r="A350" s="40">
        <v>45683</v>
      </c>
      <c r="B350" s="11" t="s">
        <v>473</v>
      </c>
      <c r="C350" s="11" t="s">
        <v>12</v>
      </c>
      <c r="D350" s="11" t="s">
        <v>3540</v>
      </c>
      <c r="E350" s="11" t="s">
        <v>651</v>
      </c>
      <c r="F350" s="11" t="s">
        <v>601</v>
      </c>
      <c r="G350" s="11" t="s">
        <v>493</v>
      </c>
      <c r="H350" s="11" t="s">
        <v>3541</v>
      </c>
      <c r="I350" s="11" t="s">
        <v>3542</v>
      </c>
      <c r="J350" s="11" t="s">
        <v>147</v>
      </c>
      <c r="K350" s="11" t="s">
        <v>3543</v>
      </c>
      <c r="L350" s="11" t="s">
        <v>57</v>
      </c>
      <c r="M350" s="11" t="s">
        <v>2376</v>
      </c>
      <c r="N350" s="11"/>
      <c r="O350" s="11" t="s">
        <v>3544</v>
      </c>
      <c r="P350" s="11" t="s">
        <v>3545</v>
      </c>
      <c r="Q350" s="7"/>
      <c r="R350" s="2" t="str">
        <f t="shared" si="100"/>
        <v>Unique Record</v>
      </c>
      <c r="S350" s="2" t="str">
        <f t="shared" si="101"/>
        <v/>
      </c>
      <c r="T350" s="2" t="str">
        <f t="shared" si="102"/>
        <v/>
      </c>
      <c r="U350" s="2" t="str">
        <f t="shared" si="103"/>
        <v/>
      </c>
      <c r="V350" s="2" t="str">
        <f t="shared" si="104"/>
        <v/>
      </c>
      <c r="W350" s="2" t="str">
        <f t="shared" si="116"/>
        <v/>
      </c>
      <c r="X350" s="2" t="str" cm="1">
        <f t="array" ref="X350">IF((SUMPRODUCT(--ISNUMBER(SEARCH({"!","@","#","$","%","^","&amp;","~*","(",")","_","+","=","{","}","[","]","|","\",":",";","'","""","&lt;","&gt;",",",".","~?","/","~~","`"}, I350)))&gt;0)=TRUE,"Special Characters Found in City","")</f>
        <v/>
      </c>
      <c r="Y350" s="2" t="str" cm="1">
        <f t="array" ref="Y350">IF((SUMPRODUCT(--ISNUMBER(SEARCH({"!","@","#","$","%","^","~*","(",")","_","+","=","{","}","[","]","|","\",":",";","'","""","&lt;","&gt;","~?","/","~~","`"},F350)))&gt;0)=TRUE,"Special Characters Found in Account field","")</f>
        <v/>
      </c>
      <c r="Z350" s="2" t="str" cm="1">
        <f t="array" ref="Z350">IF(SUM(--ISNUMBER(SEARCH({1,2,3,4,5,6,7,8,9,0},MID(H350,(SEARCH(" E ",H350)-1),1))))+SUM(--ISNUMBER(SEARCH({1,2,3,4,5,6,7,8,9,0},MID(H350,(SEARCH(" E ",H350)+3),1))))=2,"",IF(SUM(--ISNUMBER(SEARCH({"Parte E","Apoquindo N"},H350)))&gt;0,"",IF(OR(RIGHT(H350,3)=" NE",RIGHT(H350,3)=" NW",RIGHT(H350,3)=" SW",RIGHT(H350,3)=" SE",RIGHT(H350,2)=" N",RIGHT(H350,2)=" E",RIGHT(H350,2)=" W",RIGHT(H350,2)=" S",LEFT(H350,3)="NE ",LEFT(H350,3)="NW ",LEFT(H350,3)="SW ",LEFT(H350,3)="SE ",LEFT(H350,2)="N ",LEFT(H350,2)="E ",LEFT(H350,2)="W ",LEFT(H350,2)="S "),"Directional Check",IF(SUM(--ISNUMBER(SEARCH({" N "," E "," W "," S "," NE "," NW "," SW "," SE ","N.E","N.W","S.W","S.E","E.","N.","S.","W."},H350)))&gt;0,"Directional Check",IF(SUM(--ISNUMBER(SEARCH({1,2,3,4,5,6,7,8,9,0},MID(H350,(SEARCH("nd ",H350)-1),1))))+SUM(--ISNUMBER(SEARCH({1,2,3,4,5,6,7,8,9,0},MID(H350,(SEARCH("rd ",H350)-1),1)))+SUM(--ISNUMBER(SEARCH({1,2,3,4,5,6,7,8,9,0},MID(H350,(SEARCH("st ",H350)-1),1))))+SUM(--ISNUMBER(SEARCH({1,2,3,4,5,6,7,8,9,0},MID(H350,(SEARCH("th ",H350)-1),1)))))&gt;0,"","")))))</f>
        <v/>
      </c>
      <c r="AA350" s="2" t="str">
        <f>IF(IF(L350="US",IFERROR(VLOOKUP(J350,Country_Codes!$B:$B,1,0)=J350,"US State Code Error"),IF(L350="CA",IFERROR(VLOOKUP(J350,Country_Codes!$E:$E,1,0)=J350,"Canada State Code Error"),IF(L350="BR",IFERROR(VLOOKUP(J350,Country_Codes!$H:$H,1,0)=J350,"Brazil State Code Error"),IF(L350="AU",IFERROR(VLOOKUP(J350,Country_Codes!$K:$K,1,0)=J350,"Australia State Code Error"),""))))=TRUE,"",IF(L350="US",IFERROR(VLOOKUP(J350,Country_Codes!$B:$B,1,0)=J350,"US State Code Error"),IF(L350="CA",IFERROR(VLOOKUP(J350,Country_Codes!$E:$E,1,0)=J350,"Canada State Code Error"),IF(L350="BR",IFERROR(VLOOKUP(J350,Country_Codes!$H:$H,1,0)=J350,"Brazil State Code Error"),IF(L350="AU",IFERROR(VLOOKUP(J350,Country_Codes!$K:$K,1,0)=J350,"Australia State Code Error"),"")))))</f>
        <v/>
      </c>
      <c r="AB350" s="2" t="str">
        <f t="shared" si="105"/>
        <v/>
      </c>
      <c r="AC350" s="2" t="str" cm="1">
        <f t="array" ref="AC350">IFERROR(_xlfn.IFS(IF(AND(LEN(I350)=0,ISBLANK(I350)=FALSE),"",ISNUMBER(SEARCH(I350,H350))),"City/Postal Code/Country Found in Address",IF(AND(LEN(K350)=0,ISBLANK(K350)=FALSE),"",ISNUMBER(SEARCH(K350,H350))),"City/Postal Code/Country Found in Address",IF(AND(LEN(L350)=0,ISBLANK(L350)=FALSE),"",ISNUMBER(SEARCH(", "&amp;L350,H350))),"City/Postal Code/Country Found in Address",IF(AND(LEN(J350)=0,ISBLANK(J350)=FALSE),"",ISNUMBER(SEARCH(", "&amp;J350,H350))),"City/Postal Code/Country Found in Address",IF(AND(LEN(L350)=0,ISBLANK(L350)=FALSE),"",ISNUMBER(SEARCH(","&amp;L350,H350))),"City/Postal Code/Country Found in Address",IF(AND(LEN(J350)=0,ISBLANK(J350)=FALSE),"",ISNUMBER(SEARCH(","&amp;J350,H350))),"City/Postal Code/Country Found in Address"),"")</f>
        <v/>
      </c>
      <c r="AD350" s="2" t="str">
        <f t="shared" si="106"/>
        <v/>
      </c>
      <c r="AE350" s="2" t="str" cm="1">
        <f t="array" ref="AE350">IFERROR(IF(VLOOKUP(LEFT(M350,MIN(SEARCH({1,2,3,4,5,6,7,8,9,0},M350&amp;{1,2,3,4,5,6,7,8,9,0}))-1),Country_Codes!$N:$N,1,0)&gt;0,"PO Number may be incorrect",""),"")</f>
        <v/>
      </c>
      <c r="AF350" s="2" t="str">
        <f t="shared" si="107"/>
        <v/>
      </c>
      <c r="AG350" s="2" t="str">
        <f t="shared" si="108"/>
        <v/>
      </c>
      <c r="AH350" s="2" t="str">
        <f t="shared" si="109"/>
        <v/>
      </c>
      <c r="AI350" s="2" t="str" cm="1">
        <f t="array" ref="AI350">IF(G350="","",_xlfn.IFNA(_xlfn.IFS(L350=VLOOKUP(L350,Country_Codes!$M:$M,1,0)=TRUE,""),"Please check the country code"))</f>
        <v/>
      </c>
      <c r="AJ350" s="2" t="str">
        <f t="shared" si="110"/>
        <v/>
      </c>
      <c r="AK350" s="2"/>
      <c r="AM350" s="39">
        <f t="shared" si="111"/>
        <v>0</v>
      </c>
      <c r="AN350" s="39">
        <f t="shared" si="112"/>
        <v>0</v>
      </c>
      <c r="AO350" s="39">
        <f t="shared" si="113"/>
        <v>0</v>
      </c>
      <c r="AP350" s="39">
        <f t="shared" si="114"/>
        <v>0</v>
      </c>
      <c r="AQ350" s="39">
        <f t="shared" si="115"/>
        <v>0</v>
      </c>
      <c r="AV350" s="41">
        <v>45881</v>
      </c>
    </row>
    <row r="351" spans="1:48" ht="15.75" x14ac:dyDescent="0.25">
      <c r="A351" s="40">
        <v>45703</v>
      </c>
      <c r="B351" s="11" t="s">
        <v>1581</v>
      </c>
      <c r="C351" s="11" t="s">
        <v>12</v>
      </c>
      <c r="D351" s="11" t="s">
        <v>3546</v>
      </c>
      <c r="E351" s="11" t="s">
        <v>3547</v>
      </c>
      <c r="F351" s="11" t="s">
        <v>576</v>
      </c>
      <c r="G351" s="11" t="s">
        <v>493</v>
      </c>
      <c r="H351" s="11" t="s">
        <v>3548</v>
      </c>
      <c r="I351" s="11" t="s">
        <v>3549</v>
      </c>
      <c r="J351" s="11" t="s">
        <v>147</v>
      </c>
      <c r="K351" s="11" t="s">
        <v>3550</v>
      </c>
      <c r="L351" s="11" t="s">
        <v>57</v>
      </c>
      <c r="M351" s="11" t="s">
        <v>1300</v>
      </c>
      <c r="N351" s="11"/>
      <c r="O351" s="11" t="s">
        <v>3551</v>
      </c>
      <c r="P351" s="11" t="s">
        <v>3552</v>
      </c>
      <c r="Q351" s="7"/>
      <c r="R351" s="2" t="str">
        <f t="shared" si="100"/>
        <v/>
      </c>
      <c r="S351" s="2" t="str">
        <f t="shared" si="101"/>
        <v/>
      </c>
      <c r="T351" s="2" t="str">
        <f t="shared" si="102"/>
        <v/>
      </c>
      <c r="U351" s="2" t="str">
        <f t="shared" si="103"/>
        <v/>
      </c>
      <c r="V351" s="2" t="str">
        <f t="shared" si="104"/>
        <v/>
      </c>
      <c r="W351" s="2" t="str">
        <f t="shared" si="116"/>
        <v/>
      </c>
      <c r="X351" s="2" t="str" cm="1">
        <f t="array" ref="X351">IF((SUMPRODUCT(--ISNUMBER(SEARCH({"!","@","#","$","%","^","&amp;","~*","(",")","_","+","=","{","}","[","]","|","\",":",";","'","""","&lt;","&gt;",",",".","~?","/","~~","`"}, I351)))&gt;0)=TRUE,"Special Characters Found in City","")</f>
        <v/>
      </c>
      <c r="Y351" s="2" t="str" cm="1">
        <f t="array" ref="Y351">IF((SUMPRODUCT(--ISNUMBER(SEARCH({"!","@","#","$","%","^","~*","(",")","_","+","=","{","}","[","]","|","\",":",";","'","""","&lt;","&gt;","~?","/","~~","`"},F351)))&gt;0)=TRUE,"Special Characters Found in Account field","")</f>
        <v/>
      </c>
      <c r="Z351" s="2" t="str" cm="1">
        <f t="array" ref="Z351">IF(SUM(--ISNUMBER(SEARCH({1,2,3,4,5,6,7,8,9,0},MID(H351,(SEARCH(" E ",H351)-1),1))))+SUM(--ISNUMBER(SEARCH({1,2,3,4,5,6,7,8,9,0},MID(H351,(SEARCH(" E ",H351)+3),1))))=2,"",IF(SUM(--ISNUMBER(SEARCH({"Parte E","Apoquindo N"},H351)))&gt;0,"",IF(OR(RIGHT(H351,3)=" NE",RIGHT(H351,3)=" NW",RIGHT(H351,3)=" SW",RIGHT(H351,3)=" SE",RIGHT(H351,2)=" N",RIGHT(H351,2)=" E",RIGHT(H351,2)=" W",RIGHT(H351,2)=" S",LEFT(H351,3)="NE ",LEFT(H351,3)="NW ",LEFT(H351,3)="SW ",LEFT(H351,3)="SE ",LEFT(H351,2)="N ",LEFT(H351,2)="E ",LEFT(H351,2)="W ",LEFT(H351,2)="S "),"Directional Check",IF(SUM(--ISNUMBER(SEARCH({" N "," E "," W "," S "," NE "," NW "," SW "," SE ","N.E","N.W","S.W","S.E","E.","N.","S.","W."},H351)))&gt;0,"Directional Check",IF(SUM(--ISNUMBER(SEARCH({1,2,3,4,5,6,7,8,9,0},MID(H351,(SEARCH("nd ",H351)-1),1))))+SUM(--ISNUMBER(SEARCH({1,2,3,4,5,6,7,8,9,0},MID(H351,(SEARCH("rd ",H351)-1),1)))+SUM(--ISNUMBER(SEARCH({1,2,3,4,5,6,7,8,9,0},MID(H351,(SEARCH("st ",H351)-1),1))))+SUM(--ISNUMBER(SEARCH({1,2,3,4,5,6,7,8,9,0},MID(H351,(SEARCH("th ",H351)-1),1)))))&gt;0,"","")))))</f>
        <v/>
      </c>
      <c r="AA351" s="2" t="str">
        <f>IF(IF(L351="US",IFERROR(VLOOKUP(J351,Country_Codes!$B:$B,1,0)=J351,"US State Code Error"),IF(L351="CA",IFERROR(VLOOKUP(J351,Country_Codes!$E:$E,1,0)=J351,"Canada State Code Error"),IF(L351="BR",IFERROR(VLOOKUP(J351,Country_Codes!$H:$H,1,0)=J351,"Brazil State Code Error"),IF(L351="AU",IFERROR(VLOOKUP(J351,Country_Codes!$K:$K,1,0)=J351,"Australia State Code Error"),""))))=TRUE,"",IF(L351="US",IFERROR(VLOOKUP(J351,Country_Codes!$B:$B,1,0)=J351,"US State Code Error"),IF(L351="CA",IFERROR(VLOOKUP(J351,Country_Codes!$E:$E,1,0)=J351,"Canada State Code Error"),IF(L351="BR",IFERROR(VLOOKUP(J351,Country_Codes!$H:$H,1,0)=J351,"Brazil State Code Error"),IF(L351="AU",IFERROR(VLOOKUP(J351,Country_Codes!$K:$K,1,0)=J351,"Australia State Code Error"),"")))))</f>
        <v/>
      </c>
      <c r="AB351" s="2" t="str">
        <f t="shared" si="105"/>
        <v/>
      </c>
      <c r="AC351" s="2" t="str" cm="1">
        <f t="array" ref="AC351">IFERROR(_xlfn.IFS(IF(AND(LEN(I351)=0,ISBLANK(I351)=FALSE),"",ISNUMBER(SEARCH(I351,H351))),"City/Postal Code/Country Found in Address",IF(AND(LEN(K351)=0,ISBLANK(K351)=FALSE),"",ISNUMBER(SEARCH(K351,H351))),"City/Postal Code/Country Found in Address",IF(AND(LEN(L351)=0,ISBLANK(L351)=FALSE),"",ISNUMBER(SEARCH(", "&amp;L351,H351))),"City/Postal Code/Country Found in Address",IF(AND(LEN(J351)=0,ISBLANK(J351)=FALSE),"",ISNUMBER(SEARCH(", "&amp;J351,H351))),"City/Postal Code/Country Found in Address",IF(AND(LEN(L351)=0,ISBLANK(L351)=FALSE),"",ISNUMBER(SEARCH(","&amp;L351,H351))),"City/Postal Code/Country Found in Address",IF(AND(LEN(J351)=0,ISBLANK(J351)=FALSE),"",ISNUMBER(SEARCH(","&amp;J351,H351))),"City/Postal Code/Country Found in Address"),"")</f>
        <v/>
      </c>
      <c r="AD351" s="2" t="str">
        <f t="shared" si="106"/>
        <v/>
      </c>
      <c r="AE351" s="2" t="str" cm="1">
        <f t="array" ref="AE351">IFERROR(IF(VLOOKUP(LEFT(M351,MIN(SEARCH({1,2,3,4,5,6,7,8,9,0},M351&amp;{1,2,3,4,5,6,7,8,9,0}))-1),Country_Codes!$N:$N,1,0)&gt;0,"PO Number may be incorrect",""),"")</f>
        <v/>
      </c>
      <c r="AF351" s="2" t="str">
        <f t="shared" si="107"/>
        <v/>
      </c>
      <c r="AG351" s="2" t="str">
        <f t="shared" si="108"/>
        <v/>
      </c>
      <c r="AH351" s="2" t="str">
        <f t="shared" si="109"/>
        <v/>
      </c>
      <c r="AI351" s="2" t="str" cm="1">
        <f t="array" ref="AI351">IF(G351="","",_xlfn.IFNA(_xlfn.IFS(L351=VLOOKUP(L351,Country_Codes!$M:$M,1,0)=TRUE,""),"Please check the country code"))</f>
        <v/>
      </c>
      <c r="AJ351" s="2" t="str">
        <f t="shared" si="110"/>
        <v/>
      </c>
      <c r="AK351" s="2"/>
      <c r="AM351" s="39">
        <f t="shared" si="111"/>
        <v>0</v>
      </c>
      <c r="AN351" s="39">
        <f t="shared" si="112"/>
        <v>0</v>
      </c>
      <c r="AO351" s="39">
        <f t="shared" si="113"/>
        <v>0</v>
      </c>
      <c r="AP351" s="39">
        <f t="shared" si="114"/>
        <v>0</v>
      </c>
      <c r="AQ351" s="39">
        <f t="shared" si="115"/>
        <v>0</v>
      </c>
      <c r="AV351" s="41">
        <v>45883</v>
      </c>
    </row>
    <row r="352" spans="1:48" ht="15.75" x14ac:dyDescent="0.25">
      <c r="A352" s="40">
        <v>45770</v>
      </c>
      <c r="B352" s="11" t="s">
        <v>1581</v>
      </c>
      <c r="C352" s="11" t="s">
        <v>11</v>
      </c>
      <c r="D352" s="11" t="s">
        <v>3553</v>
      </c>
      <c r="E352" s="11" t="s">
        <v>3554</v>
      </c>
      <c r="F352" s="11" t="s">
        <v>489</v>
      </c>
      <c r="G352" s="11" t="s">
        <v>584</v>
      </c>
      <c r="H352" s="11" t="s">
        <v>3555</v>
      </c>
      <c r="I352" s="11" t="s">
        <v>3556</v>
      </c>
      <c r="J352" s="11" t="s">
        <v>102</v>
      </c>
      <c r="K352" s="11" t="s">
        <v>3557</v>
      </c>
      <c r="L352" s="11" t="s">
        <v>33</v>
      </c>
      <c r="M352" s="11" t="s">
        <v>3558</v>
      </c>
      <c r="N352" s="11"/>
      <c r="O352" s="11" t="s">
        <v>3559</v>
      </c>
      <c r="P352" s="11" t="s">
        <v>3560</v>
      </c>
      <c r="Q352" s="7"/>
      <c r="R352" s="2" t="str">
        <f t="shared" si="100"/>
        <v>Unique Record</v>
      </c>
      <c r="S352" s="2" t="str">
        <f t="shared" si="101"/>
        <v/>
      </c>
      <c r="T352" s="2" t="str">
        <f t="shared" si="102"/>
        <v/>
      </c>
      <c r="U352" s="2" t="str">
        <f t="shared" si="103"/>
        <v/>
      </c>
      <c r="V352" s="2" t="str">
        <f t="shared" si="104"/>
        <v/>
      </c>
      <c r="W352" s="2" t="str">
        <f t="shared" si="116"/>
        <v/>
      </c>
      <c r="X352" s="2" t="str" cm="1">
        <f t="array" ref="X352">IF((SUMPRODUCT(--ISNUMBER(SEARCH({"!","@","#","$","%","^","&amp;","~*","(",")","_","+","=","{","}","[","]","|","\",":",";","'","""","&lt;","&gt;",",",".","~?","/","~~","`"}, I352)))&gt;0)=TRUE,"Special Characters Found in City","")</f>
        <v/>
      </c>
      <c r="Y352" s="2" t="str" cm="1">
        <f t="array" ref="Y352">IF((SUMPRODUCT(--ISNUMBER(SEARCH({"!","@","#","$","%","^","~*","(",")","_","+","=","{","}","[","]","|","\",":",";","'","""","&lt;","&gt;","~?","/","~~","`"},F352)))&gt;0)=TRUE,"Special Characters Found in Account field","")</f>
        <v/>
      </c>
      <c r="Z352" s="2" t="str" cm="1">
        <f t="array" ref="Z352">IF(SUM(--ISNUMBER(SEARCH({1,2,3,4,5,6,7,8,9,0},MID(H352,(SEARCH(" E ",H352)-1),1))))+SUM(--ISNUMBER(SEARCH({1,2,3,4,5,6,7,8,9,0},MID(H352,(SEARCH(" E ",H352)+3),1))))=2,"",IF(SUM(--ISNUMBER(SEARCH({"Parte E","Apoquindo N"},H352)))&gt;0,"",IF(OR(RIGHT(H352,3)=" NE",RIGHT(H352,3)=" NW",RIGHT(H352,3)=" SW",RIGHT(H352,3)=" SE",RIGHT(H352,2)=" N",RIGHT(H352,2)=" E",RIGHT(H352,2)=" W",RIGHT(H352,2)=" S",LEFT(H352,3)="NE ",LEFT(H352,3)="NW ",LEFT(H352,3)="SW ",LEFT(H352,3)="SE ",LEFT(H352,2)="N ",LEFT(H352,2)="E ",LEFT(H352,2)="W ",LEFT(H352,2)="S "),"Directional Check",IF(SUM(--ISNUMBER(SEARCH({" N "," E "," W "," S "," NE "," NW "," SW "," SE ","N.E","N.W","S.W","S.E","E.","N.","S.","W."},H352)))&gt;0,"Directional Check",IF(SUM(--ISNUMBER(SEARCH({1,2,3,4,5,6,7,8,9,0},MID(H352,(SEARCH("nd ",H352)-1),1))))+SUM(--ISNUMBER(SEARCH({1,2,3,4,5,6,7,8,9,0},MID(H352,(SEARCH("rd ",H352)-1),1)))+SUM(--ISNUMBER(SEARCH({1,2,3,4,5,6,7,8,9,0},MID(H352,(SEARCH("st ",H352)-1),1))))+SUM(--ISNUMBER(SEARCH({1,2,3,4,5,6,7,8,9,0},MID(H352,(SEARCH("th ",H352)-1),1)))))&gt;0,"","")))))</f>
        <v/>
      </c>
      <c r="AA352" s="2" t="str">
        <f>IF(IF(L352="US",IFERROR(VLOOKUP(J352,Country_Codes!$B:$B,1,0)=J352,"US State Code Error"),IF(L352="CA",IFERROR(VLOOKUP(J352,Country_Codes!$E:$E,1,0)=J352,"Canada State Code Error"),IF(L352="BR",IFERROR(VLOOKUP(J352,Country_Codes!$H:$H,1,0)=J352,"Brazil State Code Error"),IF(L352="AU",IFERROR(VLOOKUP(J352,Country_Codes!$K:$K,1,0)=J352,"Australia State Code Error"),""))))=TRUE,"",IF(L352="US",IFERROR(VLOOKUP(J352,Country_Codes!$B:$B,1,0)=J352,"US State Code Error"),IF(L352="CA",IFERROR(VLOOKUP(J352,Country_Codes!$E:$E,1,0)=J352,"Canada State Code Error"),IF(L352="BR",IFERROR(VLOOKUP(J352,Country_Codes!$H:$H,1,0)=J352,"Brazil State Code Error"),IF(L352="AU",IFERROR(VLOOKUP(J352,Country_Codes!$K:$K,1,0)=J352,"Australia State Code Error"),"")))))</f>
        <v/>
      </c>
      <c r="AB352" s="2" t="str">
        <f t="shared" si="105"/>
        <v/>
      </c>
      <c r="AC352" s="2" t="str" cm="1">
        <f t="array" ref="AC352">IFERROR(_xlfn.IFS(IF(AND(LEN(I352)=0,ISBLANK(I352)=FALSE),"",ISNUMBER(SEARCH(I352,H352))),"City/Postal Code/Country Found in Address",IF(AND(LEN(K352)=0,ISBLANK(K352)=FALSE),"",ISNUMBER(SEARCH(K352,H352))),"City/Postal Code/Country Found in Address",IF(AND(LEN(L352)=0,ISBLANK(L352)=FALSE),"",ISNUMBER(SEARCH(", "&amp;L352,H352))),"City/Postal Code/Country Found in Address",IF(AND(LEN(J352)=0,ISBLANK(J352)=FALSE),"",ISNUMBER(SEARCH(", "&amp;J352,H352))),"City/Postal Code/Country Found in Address",IF(AND(LEN(L352)=0,ISBLANK(L352)=FALSE),"",ISNUMBER(SEARCH(","&amp;L352,H352))),"City/Postal Code/Country Found in Address",IF(AND(LEN(J352)=0,ISBLANK(J352)=FALSE),"",ISNUMBER(SEARCH(","&amp;J352,H352))),"City/Postal Code/Country Found in Address"),"")</f>
        <v/>
      </c>
      <c r="AD352" s="2" t="str">
        <f t="shared" si="106"/>
        <v/>
      </c>
      <c r="AE352" s="2" t="str" cm="1">
        <f t="array" ref="AE352">IFERROR(IF(VLOOKUP(LEFT(M352,MIN(SEARCH({1,2,3,4,5,6,7,8,9,0},M352&amp;{1,2,3,4,5,6,7,8,9,0}))-1),Country_Codes!$N:$N,1,0)&gt;0,"PO Number may be incorrect",""),"")</f>
        <v/>
      </c>
      <c r="AF352" s="2" t="str">
        <f t="shared" si="107"/>
        <v/>
      </c>
      <c r="AG352" s="2" t="str">
        <f t="shared" si="108"/>
        <v/>
      </c>
      <c r="AH352" s="2" t="str">
        <f t="shared" si="109"/>
        <v/>
      </c>
      <c r="AI352" s="2" t="str" cm="1">
        <f t="array" ref="AI352">IF(G352="","",_xlfn.IFNA(_xlfn.IFS(L352=VLOOKUP(L352,Country_Codes!$M:$M,1,0)=TRUE,""),"Please check the country code"))</f>
        <v/>
      </c>
      <c r="AJ352" s="2" t="str">
        <f t="shared" si="110"/>
        <v/>
      </c>
      <c r="AK352" s="2"/>
      <c r="AM352" s="39">
        <f t="shared" si="111"/>
        <v>0</v>
      </c>
      <c r="AN352" s="39">
        <f t="shared" si="112"/>
        <v>0</v>
      </c>
      <c r="AO352" s="39">
        <f t="shared" si="113"/>
        <v>0</v>
      </c>
      <c r="AP352" s="39">
        <f t="shared" si="114"/>
        <v>0</v>
      </c>
      <c r="AQ352" s="39">
        <f t="shared" si="115"/>
        <v>0</v>
      </c>
      <c r="AV352" s="41">
        <v>45884</v>
      </c>
    </row>
    <row r="353" spans="1:48" ht="15.75" x14ac:dyDescent="0.25">
      <c r="A353" s="40">
        <v>46112</v>
      </c>
      <c r="B353" s="11" t="s">
        <v>475</v>
      </c>
      <c r="C353" s="11" t="s">
        <v>12</v>
      </c>
      <c r="D353" s="11" t="s">
        <v>3561</v>
      </c>
      <c r="E353" s="11" t="s">
        <v>1111</v>
      </c>
      <c r="F353" s="11" t="s">
        <v>489</v>
      </c>
      <c r="G353" s="11" t="s">
        <v>599</v>
      </c>
      <c r="H353" s="11" t="s">
        <v>3562</v>
      </c>
      <c r="I353" s="11" t="s">
        <v>3563</v>
      </c>
      <c r="J353" s="11"/>
      <c r="K353" s="11" t="s">
        <v>3564</v>
      </c>
      <c r="L353" s="11" t="s">
        <v>46</v>
      </c>
      <c r="M353" s="11" t="s">
        <v>712</v>
      </c>
      <c r="N353" s="11"/>
      <c r="O353" s="11" t="s">
        <v>3565</v>
      </c>
      <c r="P353" s="11" t="s">
        <v>3566</v>
      </c>
      <c r="Q353" s="7"/>
      <c r="R353" s="2" t="str">
        <f t="shared" si="100"/>
        <v>Unique Record</v>
      </c>
      <c r="S353" s="2" t="str">
        <f t="shared" si="101"/>
        <v/>
      </c>
      <c r="T353" s="2" t="str">
        <f t="shared" si="102"/>
        <v/>
      </c>
      <c r="U353" s="2" t="str">
        <f t="shared" si="103"/>
        <v/>
      </c>
      <c r="V353" s="2" t="str">
        <f t="shared" si="104"/>
        <v/>
      </c>
      <c r="W353" s="2" t="str">
        <f t="shared" si="116"/>
        <v/>
      </c>
      <c r="X353" s="2" t="str" cm="1">
        <f t="array" ref="X353">IF((SUMPRODUCT(--ISNUMBER(SEARCH({"!","@","#","$","%","^","&amp;","~*","(",")","_","+","=","{","}","[","]","|","\",":",";","'","""","&lt;","&gt;",",",".","~?","/","~~","`"}, I353)))&gt;0)=TRUE,"Special Characters Found in City","")</f>
        <v/>
      </c>
      <c r="Y353" s="2" t="str" cm="1">
        <f t="array" ref="Y353">IF((SUMPRODUCT(--ISNUMBER(SEARCH({"!","@","#","$","%","^","~*","(",")","_","+","=","{","}","[","]","|","\",":",";","'","""","&lt;","&gt;","~?","/","~~","`"},F353)))&gt;0)=TRUE,"Special Characters Found in Account field","")</f>
        <v/>
      </c>
      <c r="Z353" s="2" t="str" cm="1">
        <f t="array" ref="Z353">IF(SUM(--ISNUMBER(SEARCH({1,2,3,4,5,6,7,8,9,0},MID(H353,(SEARCH(" E ",H353)-1),1))))+SUM(--ISNUMBER(SEARCH({1,2,3,4,5,6,7,8,9,0},MID(H353,(SEARCH(" E ",H353)+3),1))))=2,"",IF(SUM(--ISNUMBER(SEARCH({"Parte E","Apoquindo N"},H353)))&gt;0,"",IF(OR(RIGHT(H353,3)=" NE",RIGHT(H353,3)=" NW",RIGHT(H353,3)=" SW",RIGHT(H353,3)=" SE",RIGHT(H353,2)=" N",RIGHT(H353,2)=" E",RIGHT(H353,2)=" W",RIGHT(H353,2)=" S",LEFT(H353,3)="NE ",LEFT(H353,3)="NW ",LEFT(H353,3)="SW ",LEFT(H353,3)="SE ",LEFT(H353,2)="N ",LEFT(H353,2)="E ",LEFT(H353,2)="W ",LEFT(H353,2)="S "),"Directional Check",IF(SUM(--ISNUMBER(SEARCH({" N "," E "," W "," S "," NE "," NW "," SW "," SE ","N.E","N.W","S.W","S.E","E.","N.","S.","W."},H353)))&gt;0,"Directional Check",IF(SUM(--ISNUMBER(SEARCH({1,2,3,4,5,6,7,8,9,0},MID(H353,(SEARCH("nd ",H353)-1),1))))+SUM(--ISNUMBER(SEARCH({1,2,3,4,5,6,7,8,9,0},MID(H353,(SEARCH("rd ",H353)-1),1)))+SUM(--ISNUMBER(SEARCH({1,2,3,4,5,6,7,8,9,0},MID(H353,(SEARCH("st ",H353)-1),1))))+SUM(--ISNUMBER(SEARCH({1,2,3,4,5,6,7,8,9,0},MID(H353,(SEARCH("th ",H353)-1),1)))))&gt;0,"","")))))</f>
        <v/>
      </c>
      <c r="AA353" s="2" t="str">
        <f>IF(IF(L353="US",IFERROR(VLOOKUP(J353,Country_Codes!$B:$B,1,0)=J353,"US State Code Error"),IF(L353="CA",IFERROR(VLOOKUP(J353,Country_Codes!$E:$E,1,0)=J353,"Canada State Code Error"),IF(L353="BR",IFERROR(VLOOKUP(J353,Country_Codes!$H:$H,1,0)=J353,"Brazil State Code Error"),IF(L353="AU",IFERROR(VLOOKUP(J353,Country_Codes!$K:$K,1,0)=J353,"Australia State Code Error"),""))))=TRUE,"",IF(L353="US",IFERROR(VLOOKUP(J353,Country_Codes!$B:$B,1,0)=J353,"US State Code Error"),IF(L353="CA",IFERROR(VLOOKUP(J353,Country_Codes!$E:$E,1,0)=J353,"Canada State Code Error"),IF(L353="BR",IFERROR(VLOOKUP(J353,Country_Codes!$H:$H,1,0)=J353,"Brazil State Code Error"),IF(L353="AU",IFERROR(VLOOKUP(J353,Country_Codes!$K:$K,1,0)=J353,"Australia State Code Error"),"")))))</f>
        <v/>
      </c>
      <c r="AB353" s="2" t="str">
        <f t="shared" si="105"/>
        <v/>
      </c>
      <c r="AC353" s="2" t="str" cm="1">
        <f t="array" ref="AC353">IFERROR(_xlfn.IFS(IF(AND(LEN(I353)=0,ISBLANK(I353)=FALSE),"",ISNUMBER(SEARCH(I353,H353))),"City/Postal Code/Country Found in Address",IF(AND(LEN(K353)=0,ISBLANK(K353)=FALSE),"",ISNUMBER(SEARCH(K353,H353))),"City/Postal Code/Country Found in Address",IF(AND(LEN(L353)=0,ISBLANK(L353)=FALSE),"",ISNUMBER(SEARCH(", "&amp;L353,H353))),"City/Postal Code/Country Found in Address",IF(AND(LEN(J353)=0,ISBLANK(J353)=FALSE),"",ISNUMBER(SEARCH(", "&amp;J353,H353))),"City/Postal Code/Country Found in Address",IF(AND(LEN(L353)=0,ISBLANK(L353)=FALSE),"",ISNUMBER(SEARCH(","&amp;L353,H353))),"City/Postal Code/Country Found in Address",IF(AND(LEN(J353)=0,ISBLANK(J353)=FALSE),"",ISNUMBER(SEARCH(","&amp;J353,H353))),"City/Postal Code/Country Found in Address"),"")</f>
        <v/>
      </c>
      <c r="AD353" s="2" t="str">
        <f t="shared" si="106"/>
        <v/>
      </c>
      <c r="AE353" s="2" t="str" cm="1">
        <f t="array" ref="AE353">IFERROR(IF(VLOOKUP(LEFT(M353,MIN(SEARCH({1,2,3,4,5,6,7,8,9,0},M353&amp;{1,2,3,4,5,6,7,8,9,0}))-1),Country_Codes!$N:$N,1,0)&gt;0,"PO Number may be incorrect",""),"")</f>
        <v/>
      </c>
      <c r="AF353" s="2" t="str">
        <f t="shared" si="107"/>
        <v/>
      </c>
      <c r="AG353" s="2" t="str">
        <f t="shared" si="108"/>
        <v/>
      </c>
      <c r="AH353" s="2" t="str">
        <f t="shared" si="109"/>
        <v/>
      </c>
      <c r="AI353" s="2" t="str" cm="1">
        <f t="array" ref="AI353">IF(G353="","",_xlfn.IFNA(_xlfn.IFS(L353=VLOOKUP(L353,Country_Codes!$M:$M,1,0)=TRUE,""),"Please check the country code"))</f>
        <v/>
      </c>
      <c r="AJ353" s="2" t="str">
        <f t="shared" si="110"/>
        <v/>
      </c>
      <c r="AK353" s="2"/>
      <c r="AM353" s="39">
        <f t="shared" si="111"/>
        <v>0</v>
      </c>
      <c r="AN353" s="39">
        <f t="shared" si="112"/>
        <v>0</v>
      </c>
      <c r="AO353" s="39">
        <f t="shared" si="113"/>
        <v>0</v>
      </c>
      <c r="AP353" s="39">
        <f t="shared" si="114"/>
        <v>0</v>
      </c>
      <c r="AQ353" s="39">
        <f t="shared" si="115"/>
        <v>0</v>
      </c>
      <c r="AV353" s="41">
        <v>45885</v>
      </c>
    </row>
    <row r="354" spans="1:48" ht="15.75" x14ac:dyDescent="0.25">
      <c r="A354" s="40">
        <v>45844</v>
      </c>
      <c r="B354" s="11" t="s">
        <v>474</v>
      </c>
      <c r="C354" s="11" t="s">
        <v>9</v>
      </c>
      <c r="D354" s="11" t="s">
        <v>3567</v>
      </c>
      <c r="E354" s="11" t="s">
        <v>3568</v>
      </c>
      <c r="F354" s="11" t="s">
        <v>588</v>
      </c>
      <c r="G354" s="11" t="s">
        <v>494</v>
      </c>
      <c r="H354" s="11" t="s">
        <v>3569</v>
      </c>
      <c r="I354" s="11" t="s">
        <v>3570</v>
      </c>
      <c r="J354" s="11"/>
      <c r="K354" s="11" t="s">
        <v>3571</v>
      </c>
      <c r="L354" s="11" t="s">
        <v>46</v>
      </c>
      <c r="M354" s="11" t="s">
        <v>760</v>
      </c>
      <c r="N354" s="11"/>
      <c r="O354" s="11" t="s">
        <v>3572</v>
      </c>
      <c r="P354" s="11" t="s">
        <v>3573</v>
      </c>
      <c r="Q354" s="7"/>
      <c r="R354" s="2" t="str">
        <f t="shared" si="100"/>
        <v>Unique Record</v>
      </c>
      <c r="S354" s="2" t="str">
        <f t="shared" si="101"/>
        <v/>
      </c>
      <c r="T354" s="2" t="str">
        <f t="shared" si="102"/>
        <v/>
      </c>
      <c r="U354" s="2" t="str">
        <f t="shared" si="103"/>
        <v/>
      </c>
      <c r="V354" s="2" t="str">
        <f t="shared" si="104"/>
        <v/>
      </c>
      <c r="W354" s="2" t="str">
        <f t="shared" si="116"/>
        <v/>
      </c>
      <c r="X354" s="2" t="str" cm="1">
        <f t="array" ref="X354">IF((SUMPRODUCT(--ISNUMBER(SEARCH({"!","@","#","$","%","^","&amp;","~*","(",")","_","+","=","{","}","[","]","|","\",":",";","'","""","&lt;","&gt;",",",".","~?","/","~~","`"}, I354)))&gt;0)=TRUE,"Special Characters Found in City","")</f>
        <v/>
      </c>
      <c r="Y354" s="2" t="str" cm="1">
        <f t="array" ref="Y354">IF((SUMPRODUCT(--ISNUMBER(SEARCH({"!","@","#","$","%","^","~*","(",")","_","+","=","{","}","[","]","|","\",":",";","'","""","&lt;","&gt;","~?","/","~~","`"},F354)))&gt;0)=TRUE,"Special Characters Found in Account field","")</f>
        <v/>
      </c>
      <c r="Z354" s="2" t="str" cm="1">
        <f t="array" ref="Z354">IF(SUM(--ISNUMBER(SEARCH({1,2,3,4,5,6,7,8,9,0},MID(H354,(SEARCH(" E ",H354)-1),1))))+SUM(--ISNUMBER(SEARCH({1,2,3,4,5,6,7,8,9,0},MID(H354,(SEARCH(" E ",H354)+3),1))))=2,"",IF(SUM(--ISNUMBER(SEARCH({"Parte E","Apoquindo N"},H354)))&gt;0,"",IF(OR(RIGHT(H354,3)=" NE",RIGHT(H354,3)=" NW",RIGHT(H354,3)=" SW",RIGHT(H354,3)=" SE",RIGHT(H354,2)=" N",RIGHT(H354,2)=" E",RIGHT(H354,2)=" W",RIGHT(H354,2)=" S",LEFT(H354,3)="NE ",LEFT(H354,3)="NW ",LEFT(H354,3)="SW ",LEFT(H354,3)="SE ",LEFT(H354,2)="N ",LEFT(H354,2)="E ",LEFT(H354,2)="W ",LEFT(H354,2)="S "),"Directional Check",IF(SUM(--ISNUMBER(SEARCH({" N "," E "," W "," S "," NE "," NW "," SW "," SE ","N.E","N.W","S.W","S.E","E.","N.","S.","W."},H354)))&gt;0,"Directional Check",IF(SUM(--ISNUMBER(SEARCH({1,2,3,4,5,6,7,8,9,0},MID(H354,(SEARCH("nd ",H354)-1),1))))+SUM(--ISNUMBER(SEARCH({1,2,3,4,5,6,7,8,9,0},MID(H354,(SEARCH("rd ",H354)-1),1)))+SUM(--ISNUMBER(SEARCH({1,2,3,4,5,6,7,8,9,0},MID(H354,(SEARCH("st ",H354)-1),1))))+SUM(--ISNUMBER(SEARCH({1,2,3,4,5,6,7,8,9,0},MID(H354,(SEARCH("th ",H354)-1),1)))))&gt;0,"","")))))</f>
        <v/>
      </c>
      <c r="AA354" s="2" t="str">
        <f>IF(IF(L354="US",IFERROR(VLOOKUP(J354,Country_Codes!$B:$B,1,0)=J354,"US State Code Error"),IF(L354="CA",IFERROR(VLOOKUP(J354,Country_Codes!$E:$E,1,0)=J354,"Canada State Code Error"),IF(L354="BR",IFERROR(VLOOKUP(J354,Country_Codes!$H:$H,1,0)=J354,"Brazil State Code Error"),IF(L354="AU",IFERROR(VLOOKUP(J354,Country_Codes!$K:$K,1,0)=J354,"Australia State Code Error"),""))))=TRUE,"",IF(L354="US",IFERROR(VLOOKUP(J354,Country_Codes!$B:$B,1,0)=J354,"US State Code Error"),IF(L354="CA",IFERROR(VLOOKUP(J354,Country_Codes!$E:$E,1,0)=J354,"Canada State Code Error"),IF(L354="BR",IFERROR(VLOOKUP(J354,Country_Codes!$H:$H,1,0)=J354,"Brazil State Code Error"),IF(L354="AU",IFERROR(VLOOKUP(J354,Country_Codes!$K:$K,1,0)=J354,"Australia State Code Error"),"")))))</f>
        <v/>
      </c>
      <c r="AB354" s="2" t="str">
        <f t="shared" si="105"/>
        <v/>
      </c>
      <c r="AC354" s="2" t="str" cm="1">
        <f t="array" ref="AC354">IFERROR(_xlfn.IFS(IF(AND(LEN(I354)=0,ISBLANK(I354)=FALSE),"",ISNUMBER(SEARCH(I354,H354))),"City/Postal Code/Country Found in Address",IF(AND(LEN(K354)=0,ISBLANK(K354)=FALSE),"",ISNUMBER(SEARCH(K354,H354))),"City/Postal Code/Country Found in Address",IF(AND(LEN(L354)=0,ISBLANK(L354)=FALSE),"",ISNUMBER(SEARCH(", "&amp;L354,H354))),"City/Postal Code/Country Found in Address",IF(AND(LEN(J354)=0,ISBLANK(J354)=FALSE),"",ISNUMBER(SEARCH(", "&amp;J354,H354))),"City/Postal Code/Country Found in Address",IF(AND(LEN(L354)=0,ISBLANK(L354)=FALSE),"",ISNUMBER(SEARCH(","&amp;L354,H354))),"City/Postal Code/Country Found in Address",IF(AND(LEN(J354)=0,ISBLANK(J354)=FALSE),"",ISNUMBER(SEARCH(","&amp;J354,H354))),"City/Postal Code/Country Found in Address"),"")</f>
        <v/>
      </c>
      <c r="AD354" s="2" t="str">
        <f t="shared" si="106"/>
        <v/>
      </c>
      <c r="AE354" s="2" t="str" cm="1">
        <f t="array" ref="AE354">IFERROR(IF(VLOOKUP(LEFT(M354,MIN(SEARCH({1,2,3,4,5,6,7,8,9,0},M354&amp;{1,2,3,4,5,6,7,8,9,0}))-1),Country_Codes!$N:$N,1,0)&gt;0,"PO Number may be incorrect",""),"")</f>
        <v/>
      </c>
      <c r="AF354" s="2" t="str">
        <f t="shared" si="107"/>
        <v/>
      </c>
      <c r="AG354" s="2" t="str">
        <f t="shared" si="108"/>
        <v/>
      </c>
      <c r="AH354" s="2" t="str">
        <f t="shared" si="109"/>
        <v/>
      </c>
      <c r="AI354" s="2" t="str" cm="1">
        <f t="array" ref="AI354">IF(G354="","",_xlfn.IFNA(_xlfn.IFS(L354=VLOOKUP(L354,Country_Codes!$M:$M,1,0)=TRUE,""),"Please check the country code"))</f>
        <v/>
      </c>
      <c r="AJ354" s="2" t="str">
        <f t="shared" si="110"/>
        <v/>
      </c>
      <c r="AK354" s="2"/>
      <c r="AM354" s="39">
        <f t="shared" si="111"/>
        <v>0</v>
      </c>
      <c r="AN354" s="39">
        <f t="shared" si="112"/>
        <v>0</v>
      </c>
      <c r="AO354" s="39">
        <f t="shared" si="113"/>
        <v>0</v>
      </c>
      <c r="AP354" s="39">
        <f t="shared" si="114"/>
        <v>0</v>
      </c>
      <c r="AQ354" s="39">
        <f t="shared" si="115"/>
        <v>0</v>
      </c>
      <c r="AV354" s="41">
        <v>45886</v>
      </c>
    </row>
    <row r="355" spans="1:48" ht="15.75" x14ac:dyDescent="0.25">
      <c r="A355" s="40">
        <v>45548</v>
      </c>
      <c r="B355" s="11" t="s">
        <v>475</v>
      </c>
      <c r="C355" s="11" t="s">
        <v>12</v>
      </c>
      <c r="D355" s="11" t="s">
        <v>3574</v>
      </c>
      <c r="E355" s="11" t="s">
        <v>3575</v>
      </c>
      <c r="F355" s="11" t="s">
        <v>594</v>
      </c>
      <c r="G355" s="11" t="s">
        <v>498</v>
      </c>
      <c r="H355" s="11" t="s">
        <v>3576</v>
      </c>
      <c r="I355" s="11" t="s">
        <v>3577</v>
      </c>
      <c r="J355" s="11"/>
      <c r="K355" s="11" t="s">
        <v>3578</v>
      </c>
      <c r="L355" s="11" t="s">
        <v>46</v>
      </c>
      <c r="M355" s="11" t="s">
        <v>1302</v>
      </c>
      <c r="N355" s="11"/>
      <c r="O355" s="11" t="s">
        <v>1233</v>
      </c>
      <c r="P355" s="11" t="s">
        <v>3579</v>
      </c>
      <c r="Q355" s="7"/>
      <c r="R355" s="2" t="str">
        <f t="shared" si="100"/>
        <v>Unique Record</v>
      </c>
      <c r="S355" s="2" t="str">
        <f t="shared" si="101"/>
        <v/>
      </c>
      <c r="T355" s="2" t="str">
        <f t="shared" si="102"/>
        <v/>
      </c>
      <c r="U355" s="2" t="str">
        <f t="shared" si="103"/>
        <v/>
      </c>
      <c r="V355" s="2" t="str">
        <f t="shared" si="104"/>
        <v/>
      </c>
      <c r="W355" s="2" t="str">
        <f t="shared" si="116"/>
        <v/>
      </c>
      <c r="X355" s="2" t="str" cm="1">
        <f t="array" ref="X355">IF((SUMPRODUCT(--ISNUMBER(SEARCH({"!","@","#","$","%","^","&amp;","~*","(",")","_","+","=","{","}","[","]","|","\",":",";","'","""","&lt;","&gt;",",",".","~?","/","~~","`"}, I355)))&gt;0)=TRUE,"Special Characters Found in City","")</f>
        <v/>
      </c>
      <c r="Y355" s="2" t="str" cm="1">
        <f t="array" ref="Y355">IF((SUMPRODUCT(--ISNUMBER(SEARCH({"!","@","#","$","%","^","~*","(",")","_","+","=","{","}","[","]","|","\",":",";","'","""","&lt;","&gt;","~?","/","~~","`"},F355)))&gt;0)=TRUE,"Special Characters Found in Account field","")</f>
        <v/>
      </c>
      <c r="Z355" s="2" t="str" cm="1">
        <f t="array" ref="Z355">IF(SUM(--ISNUMBER(SEARCH({1,2,3,4,5,6,7,8,9,0},MID(H355,(SEARCH(" E ",H355)-1),1))))+SUM(--ISNUMBER(SEARCH({1,2,3,4,5,6,7,8,9,0},MID(H355,(SEARCH(" E ",H355)+3),1))))=2,"",IF(SUM(--ISNUMBER(SEARCH({"Parte E","Apoquindo N"},H355)))&gt;0,"",IF(OR(RIGHT(H355,3)=" NE",RIGHT(H355,3)=" NW",RIGHT(H355,3)=" SW",RIGHT(H355,3)=" SE",RIGHT(H355,2)=" N",RIGHT(H355,2)=" E",RIGHT(H355,2)=" W",RIGHT(H355,2)=" S",LEFT(H355,3)="NE ",LEFT(H355,3)="NW ",LEFT(H355,3)="SW ",LEFT(H355,3)="SE ",LEFT(H355,2)="N ",LEFT(H355,2)="E ",LEFT(H355,2)="W ",LEFT(H355,2)="S "),"Directional Check",IF(SUM(--ISNUMBER(SEARCH({" N "," E "," W "," S "," NE "," NW "," SW "," SE ","N.E","N.W","S.W","S.E","E.","N.","S.","W."},H355)))&gt;0,"Directional Check",IF(SUM(--ISNUMBER(SEARCH({1,2,3,4,5,6,7,8,9,0},MID(H355,(SEARCH("nd ",H355)-1),1))))+SUM(--ISNUMBER(SEARCH({1,2,3,4,5,6,7,8,9,0},MID(H355,(SEARCH("rd ",H355)-1),1)))+SUM(--ISNUMBER(SEARCH({1,2,3,4,5,6,7,8,9,0},MID(H355,(SEARCH("st ",H355)-1),1))))+SUM(--ISNUMBER(SEARCH({1,2,3,4,5,6,7,8,9,0},MID(H355,(SEARCH("th ",H355)-1),1)))))&gt;0,"","")))))</f>
        <v/>
      </c>
      <c r="AA355" s="2" t="str">
        <f>IF(IF(L355="US",IFERROR(VLOOKUP(J355,Country_Codes!$B:$B,1,0)=J355,"US State Code Error"),IF(L355="CA",IFERROR(VLOOKUP(J355,Country_Codes!$E:$E,1,0)=J355,"Canada State Code Error"),IF(L355="BR",IFERROR(VLOOKUP(J355,Country_Codes!$H:$H,1,0)=J355,"Brazil State Code Error"),IF(L355="AU",IFERROR(VLOOKUP(J355,Country_Codes!$K:$K,1,0)=J355,"Australia State Code Error"),""))))=TRUE,"",IF(L355="US",IFERROR(VLOOKUP(J355,Country_Codes!$B:$B,1,0)=J355,"US State Code Error"),IF(L355="CA",IFERROR(VLOOKUP(J355,Country_Codes!$E:$E,1,0)=J355,"Canada State Code Error"),IF(L355="BR",IFERROR(VLOOKUP(J355,Country_Codes!$H:$H,1,0)=J355,"Brazil State Code Error"),IF(L355="AU",IFERROR(VLOOKUP(J355,Country_Codes!$K:$K,1,0)=J355,"Australia State Code Error"),"")))))</f>
        <v/>
      </c>
      <c r="AB355" s="2" t="str">
        <f t="shared" si="105"/>
        <v/>
      </c>
      <c r="AC355" s="2" t="str" cm="1">
        <f t="array" ref="AC355">IFERROR(_xlfn.IFS(IF(AND(LEN(I355)=0,ISBLANK(I355)=FALSE),"",ISNUMBER(SEARCH(I355,H355))),"City/Postal Code/Country Found in Address",IF(AND(LEN(K355)=0,ISBLANK(K355)=FALSE),"",ISNUMBER(SEARCH(K355,H355))),"City/Postal Code/Country Found in Address",IF(AND(LEN(L355)=0,ISBLANK(L355)=FALSE),"",ISNUMBER(SEARCH(", "&amp;L355,H355))),"City/Postal Code/Country Found in Address",IF(AND(LEN(J355)=0,ISBLANK(J355)=FALSE),"",ISNUMBER(SEARCH(", "&amp;J355,H355))),"City/Postal Code/Country Found in Address",IF(AND(LEN(L355)=0,ISBLANK(L355)=FALSE),"",ISNUMBER(SEARCH(","&amp;L355,H355))),"City/Postal Code/Country Found in Address",IF(AND(LEN(J355)=0,ISBLANK(J355)=FALSE),"",ISNUMBER(SEARCH(","&amp;J355,H355))),"City/Postal Code/Country Found in Address"),"")</f>
        <v/>
      </c>
      <c r="AD355" s="2" t="str">
        <f t="shared" si="106"/>
        <v/>
      </c>
      <c r="AE355" s="2" t="str" cm="1">
        <f t="array" ref="AE355">IFERROR(IF(VLOOKUP(LEFT(M355,MIN(SEARCH({1,2,3,4,5,6,7,8,9,0},M355&amp;{1,2,3,4,5,6,7,8,9,0}))-1),Country_Codes!$N:$N,1,0)&gt;0,"PO Number may be incorrect",""),"")</f>
        <v/>
      </c>
      <c r="AF355" s="2" t="str">
        <f t="shared" si="107"/>
        <v/>
      </c>
      <c r="AG355" s="2" t="str">
        <f t="shared" si="108"/>
        <v/>
      </c>
      <c r="AH355" s="2" t="str">
        <f t="shared" si="109"/>
        <v/>
      </c>
      <c r="AI355" s="2" t="str" cm="1">
        <f t="array" ref="AI355">IF(G355="","",_xlfn.IFNA(_xlfn.IFS(L355=VLOOKUP(L355,Country_Codes!$M:$M,1,0)=TRUE,""),"Please check the country code"))</f>
        <v/>
      </c>
      <c r="AJ355" s="2" t="str">
        <f t="shared" si="110"/>
        <v/>
      </c>
      <c r="AK355" s="2"/>
      <c r="AM355" s="39">
        <f t="shared" si="111"/>
        <v>0</v>
      </c>
      <c r="AN355" s="39">
        <f t="shared" si="112"/>
        <v>0</v>
      </c>
      <c r="AO355" s="39">
        <f t="shared" si="113"/>
        <v>0</v>
      </c>
      <c r="AP355" s="39">
        <f t="shared" si="114"/>
        <v>0</v>
      </c>
      <c r="AQ355" s="39">
        <f t="shared" si="115"/>
        <v>0</v>
      </c>
      <c r="AV355" s="41">
        <v>45890</v>
      </c>
    </row>
    <row r="356" spans="1:48" ht="15.75" x14ac:dyDescent="0.25">
      <c r="A356" s="40">
        <v>45605</v>
      </c>
      <c r="B356" s="11" t="s">
        <v>474</v>
      </c>
      <c r="C356" s="11" t="s">
        <v>12</v>
      </c>
      <c r="D356" s="11" t="s">
        <v>1048</v>
      </c>
      <c r="E356" s="11" t="s">
        <v>2332</v>
      </c>
      <c r="F356" s="11" t="s">
        <v>488</v>
      </c>
      <c r="G356" s="11" t="s">
        <v>625</v>
      </c>
      <c r="H356" s="11" t="s">
        <v>3580</v>
      </c>
      <c r="I356" s="11" t="s">
        <v>947</v>
      </c>
      <c r="J356" s="11" t="s">
        <v>147</v>
      </c>
      <c r="K356" s="11" t="s">
        <v>3581</v>
      </c>
      <c r="L356" s="11" t="s">
        <v>57</v>
      </c>
      <c r="M356" s="11" t="s">
        <v>3582</v>
      </c>
      <c r="N356" s="11"/>
      <c r="O356" s="11" t="s">
        <v>3583</v>
      </c>
      <c r="P356" s="11" t="s">
        <v>3584</v>
      </c>
      <c r="Q356" s="7"/>
      <c r="R356" s="2" t="str">
        <f t="shared" si="100"/>
        <v>Unique Record</v>
      </c>
      <c r="S356" s="2" t="str">
        <f t="shared" si="101"/>
        <v/>
      </c>
      <c r="T356" s="2" t="str">
        <f t="shared" si="102"/>
        <v/>
      </c>
      <c r="U356" s="2" t="str">
        <f t="shared" si="103"/>
        <v/>
      </c>
      <c r="V356" s="2" t="str">
        <f t="shared" si="104"/>
        <v/>
      </c>
      <c r="W356" s="2" t="str">
        <f t="shared" si="116"/>
        <v/>
      </c>
      <c r="X356" s="2" t="str" cm="1">
        <f t="array" ref="X356">IF((SUMPRODUCT(--ISNUMBER(SEARCH({"!","@","#","$","%","^","&amp;","~*","(",")","_","+","=","{","}","[","]","|","\",":",";","'","""","&lt;","&gt;",",",".","~?","/","~~","`"}, I356)))&gt;0)=TRUE,"Special Characters Found in City","")</f>
        <v/>
      </c>
      <c r="Y356" s="2" t="str" cm="1">
        <f t="array" ref="Y356">IF((SUMPRODUCT(--ISNUMBER(SEARCH({"!","@","#","$","%","^","~*","(",")","_","+","=","{","}","[","]","|","\",":",";","'","""","&lt;","&gt;","~?","/","~~","`"},F356)))&gt;0)=TRUE,"Special Characters Found in Account field","")</f>
        <v/>
      </c>
      <c r="Z356" s="2" t="str" cm="1">
        <f t="array" ref="Z356">IF(SUM(--ISNUMBER(SEARCH({1,2,3,4,5,6,7,8,9,0},MID(H356,(SEARCH(" E ",H356)-1),1))))+SUM(--ISNUMBER(SEARCH({1,2,3,4,5,6,7,8,9,0},MID(H356,(SEARCH(" E ",H356)+3),1))))=2,"",IF(SUM(--ISNUMBER(SEARCH({"Parte E","Apoquindo N"},H356)))&gt;0,"",IF(OR(RIGHT(H356,3)=" NE",RIGHT(H356,3)=" NW",RIGHT(H356,3)=" SW",RIGHT(H356,3)=" SE",RIGHT(H356,2)=" N",RIGHT(H356,2)=" E",RIGHT(H356,2)=" W",RIGHT(H356,2)=" S",LEFT(H356,3)="NE ",LEFT(H356,3)="NW ",LEFT(H356,3)="SW ",LEFT(H356,3)="SE ",LEFT(H356,2)="N ",LEFT(H356,2)="E ",LEFT(H356,2)="W ",LEFT(H356,2)="S "),"Directional Check",IF(SUM(--ISNUMBER(SEARCH({" N "," E "," W "," S "," NE "," NW "," SW "," SE ","N.E","N.W","S.W","S.E","E.","N.","S.","W."},H356)))&gt;0,"Directional Check",IF(SUM(--ISNUMBER(SEARCH({1,2,3,4,5,6,7,8,9,0},MID(H356,(SEARCH("nd ",H356)-1),1))))+SUM(--ISNUMBER(SEARCH({1,2,3,4,5,6,7,8,9,0},MID(H356,(SEARCH("rd ",H356)-1),1)))+SUM(--ISNUMBER(SEARCH({1,2,3,4,5,6,7,8,9,0},MID(H356,(SEARCH("st ",H356)-1),1))))+SUM(--ISNUMBER(SEARCH({1,2,3,4,5,6,7,8,9,0},MID(H356,(SEARCH("th ",H356)-1),1)))))&gt;0,"","")))))</f>
        <v/>
      </c>
      <c r="AA356" s="2" t="str">
        <f>IF(IF(L356="US",IFERROR(VLOOKUP(J356,Country_Codes!$B:$B,1,0)=J356,"US State Code Error"),IF(L356="CA",IFERROR(VLOOKUP(J356,Country_Codes!$E:$E,1,0)=J356,"Canada State Code Error"),IF(L356="BR",IFERROR(VLOOKUP(J356,Country_Codes!$H:$H,1,0)=J356,"Brazil State Code Error"),IF(L356="AU",IFERROR(VLOOKUP(J356,Country_Codes!$K:$K,1,0)=J356,"Australia State Code Error"),""))))=TRUE,"",IF(L356="US",IFERROR(VLOOKUP(J356,Country_Codes!$B:$B,1,0)=J356,"US State Code Error"),IF(L356="CA",IFERROR(VLOOKUP(J356,Country_Codes!$E:$E,1,0)=J356,"Canada State Code Error"),IF(L356="BR",IFERROR(VLOOKUP(J356,Country_Codes!$H:$H,1,0)=J356,"Brazil State Code Error"),IF(L356="AU",IFERROR(VLOOKUP(J356,Country_Codes!$K:$K,1,0)=J356,"Australia State Code Error"),"")))))</f>
        <v/>
      </c>
      <c r="AB356" s="2" t="str">
        <f t="shared" si="105"/>
        <v/>
      </c>
      <c r="AC356" s="2" t="str" cm="1">
        <f t="array" ref="AC356">IFERROR(_xlfn.IFS(IF(AND(LEN(I356)=0,ISBLANK(I356)=FALSE),"",ISNUMBER(SEARCH(I356,H356))),"City/Postal Code/Country Found in Address",IF(AND(LEN(K356)=0,ISBLANK(K356)=FALSE),"",ISNUMBER(SEARCH(K356,H356))),"City/Postal Code/Country Found in Address",IF(AND(LEN(L356)=0,ISBLANK(L356)=FALSE),"",ISNUMBER(SEARCH(", "&amp;L356,H356))),"City/Postal Code/Country Found in Address",IF(AND(LEN(J356)=0,ISBLANK(J356)=FALSE),"",ISNUMBER(SEARCH(", "&amp;J356,H356))),"City/Postal Code/Country Found in Address",IF(AND(LEN(L356)=0,ISBLANK(L356)=FALSE),"",ISNUMBER(SEARCH(","&amp;L356,H356))),"City/Postal Code/Country Found in Address",IF(AND(LEN(J356)=0,ISBLANK(J356)=FALSE),"",ISNUMBER(SEARCH(","&amp;J356,H356))),"City/Postal Code/Country Found in Address"),"")</f>
        <v/>
      </c>
      <c r="AD356" s="2" t="str">
        <f t="shared" si="106"/>
        <v/>
      </c>
      <c r="AE356" s="2" t="str" cm="1">
        <f t="array" ref="AE356">IFERROR(IF(VLOOKUP(LEFT(M356,MIN(SEARCH({1,2,3,4,5,6,7,8,9,0},M356&amp;{1,2,3,4,5,6,7,8,9,0}))-1),Country_Codes!$N:$N,1,0)&gt;0,"PO Number may be incorrect",""),"")</f>
        <v/>
      </c>
      <c r="AF356" s="2" t="str">
        <f t="shared" si="107"/>
        <v/>
      </c>
      <c r="AG356" s="2" t="str">
        <f t="shared" si="108"/>
        <v/>
      </c>
      <c r="AH356" s="2" t="str">
        <f t="shared" si="109"/>
        <v/>
      </c>
      <c r="AI356" s="2" t="str" cm="1">
        <f t="array" ref="AI356">IF(G356="","",_xlfn.IFNA(_xlfn.IFS(L356=VLOOKUP(L356,Country_Codes!$M:$M,1,0)=TRUE,""),"Please check the country code"))</f>
        <v/>
      </c>
      <c r="AJ356" s="2" t="str">
        <f t="shared" si="110"/>
        <v/>
      </c>
      <c r="AK356" s="2"/>
      <c r="AM356" s="39">
        <f t="shared" si="111"/>
        <v>0</v>
      </c>
      <c r="AN356" s="39">
        <f t="shared" si="112"/>
        <v>0</v>
      </c>
      <c r="AO356" s="39">
        <f t="shared" si="113"/>
        <v>0</v>
      </c>
      <c r="AP356" s="39">
        <f t="shared" si="114"/>
        <v>0</v>
      </c>
      <c r="AQ356" s="39">
        <f t="shared" si="115"/>
        <v>0</v>
      </c>
      <c r="AV356" s="41">
        <v>45891</v>
      </c>
    </row>
    <row r="357" spans="1:48" ht="15.75" x14ac:dyDescent="0.25">
      <c r="A357" s="40">
        <v>46044</v>
      </c>
      <c r="B357" s="11" t="s">
        <v>475</v>
      </c>
      <c r="C357" s="11" t="s">
        <v>9</v>
      </c>
      <c r="D357" s="11" t="s">
        <v>1032</v>
      </c>
      <c r="E357" s="11" t="s">
        <v>3585</v>
      </c>
      <c r="F357" s="11" t="s">
        <v>594</v>
      </c>
      <c r="G357" s="11" t="s">
        <v>496</v>
      </c>
      <c r="H357" s="11" t="s">
        <v>3586</v>
      </c>
      <c r="I357" s="11" t="s">
        <v>3587</v>
      </c>
      <c r="J357" s="11" t="s">
        <v>147</v>
      </c>
      <c r="K357" s="11" t="s">
        <v>3588</v>
      </c>
      <c r="L357" s="11" t="s">
        <v>57</v>
      </c>
      <c r="M357" s="11" t="s">
        <v>729</v>
      </c>
      <c r="N357" s="11"/>
      <c r="O357" s="11" t="s">
        <v>3589</v>
      </c>
      <c r="P357" s="11" t="s">
        <v>3590</v>
      </c>
      <c r="Q357" s="7"/>
      <c r="R357" s="2" t="str">
        <f t="shared" si="100"/>
        <v>Unique Record</v>
      </c>
      <c r="S357" s="2" t="str">
        <f t="shared" si="101"/>
        <v/>
      </c>
      <c r="T357" s="2" t="str">
        <f t="shared" si="102"/>
        <v/>
      </c>
      <c r="U357" s="2" t="str">
        <f t="shared" si="103"/>
        <v/>
      </c>
      <c r="V357" s="2" t="str">
        <f t="shared" si="104"/>
        <v/>
      </c>
      <c r="W357" s="2" t="str">
        <f t="shared" si="116"/>
        <v/>
      </c>
      <c r="X357" s="2" t="str" cm="1">
        <f t="array" ref="X357">IF((SUMPRODUCT(--ISNUMBER(SEARCH({"!","@","#","$","%","^","&amp;","~*","(",")","_","+","=","{","}","[","]","|","\",":",";","'","""","&lt;","&gt;",",",".","~?","/","~~","`"}, I357)))&gt;0)=TRUE,"Special Characters Found in City","")</f>
        <v/>
      </c>
      <c r="Y357" s="2" t="str" cm="1">
        <f t="array" ref="Y357">IF((SUMPRODUCT(--ISNUMBER(SEARCH({"!","@","#","$","%","^","~*","(",")","_","+","=","{","}","[","]","|","\",":",";","'","""","&lt;","&gt;","~?","/","~~","`"},F357)))&gt;0)=TRUE,"Special Characters Found in Account field","")</f>
        <v/>
      </c>
      <c r="Z357" s="2" t="str" cm="1">
        <f t="array" ref="Z357">IF(SUM(--ISNUMBER(SEARCH({1,2,3,4,5,6,7,8,9,0},MID(H357,(SEARCH(" E ",H357)-1),1))))+SUM(--ISNUMBER(SEARCH({1,2,3,4,5,6,7,8,9,0},MID(H357,(SEARCH(" E ",H357)+3),1))))=2,"",IF(SUM(--ISNUMBER(SEARCH({"Parte E","Apoquindo N"},H357)))&gt;0,"",IF(OR(RIGHT(H357,3)=" NE",RIGHT(H357,3)=" NW",RIGHT(H357,3)=" SW",RIGHT(H357,3)=" SE",RIGHT(H357,2)=" N",RIGHT(H357,2)=" E",RIGHT(H357,2)=" W",RIGHT(H357,2)=" S",LEFT(H357,3)="NE ",LEFT(H357,3)="NW ",LEFT(H357,3)="SW ",LEFT(H357,3)="SE ",LEFT(H357,2)="N ",LEFT(H357,2)="E ",LEFT(H357,2)="W ",LEFT(H357,2)="S "),"Directional Check",IF(SUM(--ISNUMBER(SEARCH({" N "," E "," W "," S "," NE "," NW "," SW "," SE ","N.E","N.W","S.W","S.E","E.","N.","S.","W."},H357)))&gt;0,"Directional Check",IF(SUM(--ISNUMBER(SEARCH({1,2,3,4,5,6,7,8,9,0},MID(H357,(SEARCH("nd ",H357)-1),1))))+SUM(--ISNUMBER(SEARCH({1,2,3,4,5,6,7,8,9,0},MID(H357,(SEARCH("rd ",H357)-1),1)))+SUM(--ISNUMBER(SEARCH({1,2,3,4,5,6,7,8,9,0},MID(H357,(SEARCH("st ",H357)-1),1))))+SUM(--ISNUMBER(SEARCH({1,2,3,4,5,6,7,8,9,0},MID(H357,(SEARCH("th ",H357)-1),1)))))&gt;0,"","")))))</f>
        <v/>
      </c>
      <c r="AA357" s="2" t="str">
        <f>IF(IF(L357="US",IFERROR(VLOOKUP(J357,Country_Codes!$B:$B,1,0)=J357,"US State Code Error"),IF(L357="CA",IFERROR(VLOOKUP(J357,Country_Codes!$E:$E,1,0)=J357,"Canada State Code Error"),IF(L357="BR",IFERROR(VLOOKUP(J357,Country_Codes!$H:$H,1,0)=J357,"Brazil State Code Error"),IF(L357="AU",IFERROR(VLOOKUP(J357,Country_Codes!$K:$K,1,0)=J357,"Australia State Code Error"),""))))=TRUE,"",IF(L357="US",IFERROR(VLOOKUP(J357,Country_Codes!$B:$B,1,0)=J357,"US State Code Error"),IF(L357="CA",IFERROR(VLOOKUP(J357,Country_Codes!$E:$E,1,0)=J357,"Canada State Code Error"),IF(L357="BR",IFERROR(VLOOKUP(J357,Country_Codes!$H:$H,1,0)=J357,"Brazil State Code Error"),IF(L357="AU",IFERROR(VLOOKUP(J357,Country_Codes!$K:$K,1,0)=J357,"Australia State Code Error"),"")))))</f>
        <v/>
      </c>
      <c r="AB357" s="2" t="str">
        <f t="shared" si="105"/>
        <v/>
      </c>
      <c r="AC357" s="2" t="str" cm="1">
        <f t="array" ref="AC357">IFERROR(_xlfn.IFS(IF(AND(LEN(I357)=0,ISBLANK(I357)=FALSE),"",ISNUMBER(SEARCH(I357,H357))),"City/Postal Code/Country Found in Address",IF(AND(LEN(K357)=0,ISBLANK(K357)=FALSE),"",ISNUMBER(SEARCH(K357,H357))),"City/Postal Code/Country Found in Address",IF(AND(LEN(L357)=0,ISBLANK(L357)=FALSE),"",ISNUMBER(SEARCH(", "&amp;L357,H357))),"City/Postal Code/Country Found in Address",IF(AND(LEN(J357)=0,ISBLANK(J357)=FALSE),"",ISNUMBER(SEARCH(", "&amp;J357,H357))),"City/Postal Code/Country Found in Address",IF(AND(LEN(L357)=0,ISBLANK(L357)=FALSE),"",ISNUMBER(SEARCH(","&amp;L357,H357))),"City/Postal Code/Country Found in Address",IF(AND(LEN(J357)=0,ISBLANK(J357)=FALSE),"",ISNUMBER(SEARCH(","&amp;J357,H357))),"City/Postal Code/Country Found in Address"),"")</f>
        <v/>
      </c>
      <c r="AD357" s="2" t="str">
        <f t="shared" si="106"/>
        <v/>
      </c>
      <c r="AE357" s="2" t="str" cm="1">
        <f t="array" ref="AE357">IFERROR(IF(VLOOKUP(LEFT(M357,MIN(SEARCH({1,2,3,4,5,6,7,8,9,0},M357&amp;{1,2,3,4,5,6,7,8,9,0}))-1),Country_Codes!$N:$N,1,0)&gt;0,"PO Number may be incorrect",""),"")</f>
        <v/>
      </c>
      <c r="AF357" s="2" t="str">
        <f t="shared" si="107"/>
        <v/>
      </c>
      <c r="AG357" s="2" t="str">
        <f t="shared" si="108"/>
        <v/>
      </c>
      <c r="AH357" s="2" t="str">
        <f t="shared" si="109"/>
        <v/>
      </c>
      <c r="AI357" s="2" t="str" cm="1">
        <f t="array" ref="AI357">IF(G357="","",_xlfn.IFNA(_xlfn.IFS(L357=VLOOKUP(L357,Country_Codes!$M:$M,1,0)=TRUE,""),"Please check the country code"))</f>
        <v/>
      </c>
      <c r="AJ357" s="2" t="str">
        <f t="shared" si="110"/>
        <v/>
      </c>
      <c r="AK357" s="2"/>
      <c r="AM357" s="39">
        <f t="shared" si="111"/>
        <v>0</v>
      </c>
      <c r="AN357" s="39">
        <f t="shared" si="112"/>
        <v>0</v>
      </c>
      <c r="AO357" s="39">
        <f t="shared" si="113"/>
        <v>0</v>
      </c>
      <c r="AP357" s="39">
        <f t="shared" si="114"/>
        <v>0</v>
      </c>
      <c r="AQ357" s="39">
        <f t="shared" si="115"/>
        <v>0</v>
      </c>
      <c r="AV357" s="41">
        <v>45892</v>
      </c>
    </row>
    <row r="358" spans="1:48" ht="15.75" x14ac:dyDescent="0.25">
      <c r="A358" s="40">
        <v>45856</v>
      </c>
      <c r="B358" s="11" t="s">
        <v>473</v>
      </c>
      <c r="C358" s="11" t="s">
        <v>3</v>
      </c>
      <c r="D358" s="11" t="s">
        <v>3591</v>
      </c>
      <c r="E358" s="11" t="s">
        <v>3592</v>
      </c>
      <c r="F358" s="11" t="s">
        <v>588</v>
      </c>
      <c r="G358" s="11" t="s">
        <v>584</v>
      </c>
      <c r="H358" s="11" t="s">
        <v>3593</v>
      </c>
      <c r="I358" s="11" t="s">
        <v>3594</v>
      </c>
      <c r="J358" s="11" t="s">
        <v>74</v>
      </c>
      <c r="K358" s="11" t="s">
        <v>3595</v>
      </c>
      <c r="L358" s="11" t="s">
        <v>33</v>
      </c>
      <c r="M358" s="11" t="s">
        <v>3596</v>
      </c>
      <c r="N358" s="11"/>
      <c r="O358" s="11" t="s">
        <v>3597</v>
      </c>
      <c r="P358" s="11" t="s">
        <v>3598</v>
      </c>
      <c r="Q358" s="7"/>
      <c r="R358" s="2" t="str">
        <f t="shared" si="100"/>
        <v>Unique Record</v>
      </c>
      <c r="S358" s="2" t="str">
        <f t="shared" si="101"/>
        <v/>
      </c>
      <c r="T358" s="2" t="str">
        <f t="shared" si="102"/>
        <v/>
      </c>
      <c r="U358" s="2" t="str">
        <f t="shared" si="103"/>
        <v/>
      </c>
      <c r="V358" s="2" t="str">
        <f t="shared" si="104"/>
        <v/>
      </c>
      <c r="W358" s="2" t="str">
        <f t="shared" si="116"/>
        <v/>
      </c>
      <c r="X358" s="2" t="str" cm="1">
        <f t="array" ref="X358">IF((SUMPRODUCT(--ISNUMBER(SEARCH({"!","@","#","$","%","^","&amp;","~*","(",")","_","+","=","{","}","[","]","|","\",":",";","'","""","&lt;","&gt;",",",".","~?","/","~~","`"}, I358)))&gt;0)=TRUE,"Special Characters Found in City","")</f>
        <v/>
      </c>
      <c r="Y358" s="2" t="str" cm="1">
        <f t="array" ref="Y358">IF((SUMPRODUCT(--ISNUMBER(SEARCH({"!","@","#","$","%","^","~*","(",")","_","+","=","{","}","[","]","|","\",":",";","'","""","&lt;","&gt;","~?","/","~~","`"},F358)))&gt;0)=TRUE,"Special Characters Found in Account field","")</f>
        <v/>
      </c>
      <c r="Z358" s="2" t="str" cm="1">
        <f t="array" ref="Z358">IF(SUM(--ISNUMBER(SEARCH({1,2,3,4,5,6,7,8,9,0},MID(H358,(SEARCH(" E ",H358)-1),1))))+SUM(--ISNUMBER(SEARCH({1,2,3,4,5,6,7,8,9,0},MID(H358,(SEARCH(" E ",H358)+3),1))))=2,"",IF(SUM(--ISNUMBER(SEARCH({"Parte E","Apoquindo N"},H358)))&gt;0,"",IF(OR(RIGHT(H358,3)=" NE",RIGHT(H358,3)=" NW",RIGHT(H358,3)=" SW",RIGHT(H358,3)=" SE",RIGHT(H358,2)=" N",RIGHT(H358,2)=" E",RIGHT(H358,2)=" W",RIGHT(H358,2)=" S",LEFT(H358,3)="NE ",LEFT(H358,3)="NW ",LEFT(H358,3)="SW ",LEFT(H358,3)="SE ",LEFT(H358,2)="N ",LEFT(H358,2)="E ",LEFT(H358,2)="W ",LEFT(H358,2)="S "),"Directional Check",IF(SUM(--ISNUMBER(SEARCH({" N "," E "," W "," S "," NE "," NW "," SW "," SE ","N.E","N.W","S.W","S.E","E.","N.","S.","W."},H358)))&gt;0,"Directional Check",IF(SUM(--ISNUMBER(SEARCH({1,2,3,4,5,6,7,8,9,0},MID(H358,(SEARCH("nd ",H358)-1),1))))+SUM(--ISNUMBER(SEARCH({1,2,3,4,5,6,7,8,9,0},MID(H358,(SEARCH("rd ",H358)-1),1)))+SUM(--ISNUMBER(SEARCH({1,2,3,4,5,6,7,8,9,0},MID(H358,(SEARCH("st ",H358)-1),1))))+SUM(--ISNUMBER(SEARCH({1,2,3,4,5,6,7,8,9,0},MID(H358,(SEARCH("th ",H358)-1),1)))))&gt;0,"","")))))</f>
        <v/>
      </c>
      <c r="AA358" s="2" t="str">
        <f>IF(IF(L358="US",IFERROR(VLOOKUP(J358,Country_Codes!$B:$B,1,0)=J358,"US State Code Error"),IF(L358="CA",IFERROR(VLOOKUP(J358,Country_Codes!$E:$E,1,0)=J358,"Canada State Code Error"),IF(L358="BR",IFERROR(VLOOKUP(J358,Country_Codes!$H:$H,1,0)=J358,"Brazil State Code Error"),IF(L358="AU",IFERROR(VLOOKUP(J358,Country_Codes!$K:$K,1,0)=J358,"Australia State Code Error"),""))))=TRUE,"",IF(L358="US",IFERROR(VLOOKUP(J358,Country_Codes!$B:$B,1,0)=J358,"US State Code Error"),IF(L358="CA",IFERROR(VLOOKUP(J358,Country_Codes!$E:$E,1,0)=J358,"Canada State Code Error"),IF(L358="BR",IFERROR(VLOOKUP(J358,Country_Codes!$H:$H,1,0)=J358,"Brazil State Code Error"),IF(L358="AU",IFERROR(VLOOKUP(J358,Country_Codes!$K:$K,1,0)=J358,"Australia State Code Error"),"")))))</f>
        <v/>
      </c>
      <c r="AB358" s="2" t="str">
        <f t="shared" si="105"/>
        <v/>
      </c>
      <c r="AC358" s="2" t="str" cm="1">
        <f t="array" ref="AC358">IFERROR(_xlfn.IFS(IF(AND(LEN(I358)=0,ISBLANK(I358)=FALSE),"",ISNUMBER(SEARCH(I358,H358))),"City/Postal Code/Country Found in Address",IF(AND(LEN(K358)=0,ISBLANK(K358)=FALSE),"",ISNUMBER(SEARCH(K358,H358))),"City/Postal Code/Country Found in Address",IF(AND(LEN(L358)=0,ISBLANK(L358)=FALSE),"",ISNUMBER(SEARCH(", "&amp;L358,H358))),"City/Postal Code/Country Found in Address",IF(AND(LEN(J358)=0,ISBLANK(J358)=FALSE),"",ISNUMBER(SEARCH(", "&amp;J358,H358))),"City/Postal Code/Country Found in Address",IF(AND(LEN(L358)=0,ISBLANK(L358)=FALSE),"",ISNUMBER(SEARCH(","&amp;L358,H358))),"City/Postal Code/Country Found in Address",IF(AND(LEN(J358)=0,ISBLANK(J358)=FALSE),"",ISNUMBER(SEARCH(","&amp;J358,H358))),"City/Postal Code/Country Found in Address"),"")</f>
        <v/>
      </c>
      <c r="AD358" s="2" t="str">
        <f t="shared" si="106"/>
        <v/>
      </c>
      <c r="AE358" s="2" t="str" cm="1">
        <f t="array" ref="AE358">IFERROR(IF(VLOOKUP(LEFT(M358,MIN(SEARCH({1,2,3,4,5,6,7,8,9,0},M358&amp;{1,2,3,4,5,6,7,8,9,0}))-1),Country_Codes!$N:$N,1,0)&gt;0,"PO Number may be incorrect",""),"")</f>
        <v/>
      </c>
      <c r="AF358" s="2" t="str">
        <f t="shared" si="107"/>
        <v/>
      </c>
      <c r="AG358" s="2" t="str">
        <f t="shared" si="108"/>
        <v/>
      </c>
      <c r="AH358" s="2" t="str">
        <f t="shared" si="109"/>
        <v/>
      </c>
      <c r="AI358" s="2" t="str" cm="1">
        <f t="array" ref="AI358">IF(G358="","",_xlfn.IFNA(_xlfn.IFS(L358=VLOOKUP(L358,Country_Codes!$M:$M,1,0)=TRUE,""),"Please check the country code"))</f>
        <v/>
      </c>
      <c r="AJ358" s="2" t="str">
        <f t="shared" si="110"/>
        <v/>
      </c>
      <c r="AK358" s="2"/>
      <c r="AM358" s="39">
        <f t="shared" si="111"/>
        <v>0</v>
      </c>
      <c r="AN358" s="39">
        <f t="shared" si="112"/>
        <v>0</v>
      </c>
      <c r="AO358" s="39">
        <f t="shared" si="113"/>
        <v>0</v>
      </c>
      <c r="AP358" s="39">
        <f t="shared" si="114"/>
        <v>0</v>
      </c>
      <c r="AQ358" s="39">
        <f t="shared" si="115"/>
        <v>0</v>
      </c>
      <c r="AV358" s="41">
        <v>45894</v>
      </c>
    </row>
    <row r="359" spans="1:48" ht="15.75" x14ac:dyDescent="0.25">
      <c r="A359" s="40">
        <v>45739</v>
      </c>
      <c r="B359" s="11" t="s">
        <v>473</v>
      </c>
      <c r="C359" s="11" t="s">
        <v>3</v>
      </c>
      <c r="D359" s="11" t="s">
        <v>885</v>
      </c>
      <c r="E359" s="11" t="s">
        <v>3599</v>
      </c>
      <c r="F359" s="11" t="s">
        <v>579</v>
      </c>
      <c r="G359" s="11" t="s">
        <v>493</v>
      </c>
      <c r="H359" s="11" t="s">
        <v>3600</v>
      </c>
      <c r="I359" s="11" t="s">
        <v>3601</v>
      </c>
      <c r="J359" s="11" t="s">
        <v>95</v>
      </c>
      <c r="K359" s="11" t="s">
        <v>3602</v>
      </c>
      <c r="L359" s="11" t="s">
        <v>33</v>
      </c>
      <c r="M359" s="11" t="s">
        <v>3603</v>
      </c>
      <c r="N359" s="11"/>
      <c r="O359" s="11" t="s">
        <v>3604</v>
      </c>
      <c r="P359" s="11" t="s">
        <v>3605</v>
      </c>
      <c r="Q359" s="7"/>
      <c r="R359" s="2" t="str">
        <f t="shared" si="100"/>
        <v>Unique Record</v>
      </c>
      <c r="S359" s="2" t="str">
        <f t="shared" si="101"/>
        <v/>
      </c>
      <c r="T359" s="2" t="str">
        <f t="shared" si="102"/>
        <v/>
      </c>
      <c r="U359" s="2" t="str">
        <f t="shared" si="103"/>
        <v/>
      </c>
      <c r="V359" s="2" t="str">
        <f t="shared" si="104"/>
        <v/>
      </c>
      <c r="W359" s="2" t="str">
        <f t="shared" si="116"/>
        <v/>
      </c>
      <c r="X359" s="2" t="str" cm="1">
        <f t="array" ref="X359">IF((SUMPRODUCT(--ISNUMBER(SEARCH({"!","@","#","$","%","^","&amp;","~*","(",")","_","+","=","{","}","[","]","|","\",":",";","'","""","&lt;","&gt;",",",".","~?","/","~~","`"}, I359)))&gt;0)=TRUE,"Special Characters Found in City","")</f>
        <v/>
      </c>
      <c r="Y359" s="2" t="str" cm="1">
        <f t="array" ref="Y359">IF((SUMPRODUCT(--ISNUMBER(SEARCH({"!","@","#","$","%","^","~*","(",")","_","+","=","{","}","[","]","|","\",":",";","'","""","&lt;","&gt;","~?","/","~~","`"},F359)))&gt;0)=TRUE,"Special Characters Found in Account field","")</f>
        <v/>
      </c>
      <c r="Z359" s="2" t="str" cm="1">
        <f t="array" ref="Z359">IF(SUM(--ISNUMBER(SEARCH({1,2,3,4,5,6,7,8,9,0},MID(H359,(SEARCH(" E ",H359)-1),1))))+SUM(--ISNUMBER(SEARCH({1,2,3,4,5,6,7,8,9,0},MID(H359,(SEARCH(" E ",H359)+3),1))))=2,"",IF(SUM(--ISNUMBER(SEARCH({"Parte E","Apoquindo N"},H359)))&gt;0,"",IF(OR(RIGHT(H359,3)=" NE",RIGHT(H359,3)=" NW",RIGHT(H359,3)=" SW",RIGHT(H359,3)=" SE",RIGHT(H359,2)=" N",RIGHT(H359,2)=" E",RIGHT(H359,2)=" W",RIGHT(H359,2)=" S",LEFT(H359,3)="NE ",LEFT(H359,3)="NW ",LEFT(H359,3)="SW ",LEFT(H359,3)="SE ",LEFT(H359,2)="N ",LEFT(H359,2)="E ",LEFT(H359,2)="W ",LEFT(H359,2)="S "),"Directional Check",IF(SUM(--ISNUMBER(SEARCH({" N "," E "," W "," S "," NE "," NW "," SW "," SE ","N.E","N.W","S.W","S.E","E.","N.","S.","W."},H359)))&gt;0,"Directional Check",IF(SUM(--ISNUMBER(SEARCH({1,2,3,4,5,6,7,8,9,0},MID(H359,(SEARCH("nd ",H359)-1),1))))+SUM(--ISNUMBER(SEARCH({1,2,3,4,5,6,7,8,9,0},MID(H359,(SEARCH("rd ",H359)-1),1)))+SUM(--ISNUMBER(SEARCH({1,2,3,4,5,6,7,8,9,0},MID(H359,(SEARCH("st ",H359)-1),1))))+SUM(--ISNUMBER(SEARCH({1,2,3,4,5,6,7,8,9,0},MID(H359,(SEARCH("th ",H359)-1),1)))))&gt;0,"","")))))</f>
        <v/>
      </c>
      <c r="AA359" s="2" t="str">
        <f>IF(IF(L359="US",IFERROR(VLOOKUP(J359,Country_Codes!$B:$B,1,0)=J359,"US State Code Error"),IF(L359="CA",IFERROR(VLOOKUP(J359,Country_Codes!$E:$E,1,0)=J359,"Canada State Code Error"),IF(L359="BR",IFERROR(VLOOKUP(J359,Country_Codes!$H:$H,1,0)=J359,"Brazil State Code Error"),IF(L359="AU",IFERROR(VLOOKUP(J359,Country_Codes!$K:$K,1,0)=J359,"Australia State Code Error"),""))))=TRUE,"",IF(L359="US",IFERROR(VLOOKUP(J359,Country_Codes!$B:$B,1,0)=J359,"US State Code Error"),IF(L359="CA",IFERROR(VLOOKUP(J359,Country_Codes!$E:$E,1,0)=J359,"Canada State Code Error"),IF(L359="BR",IFERROR(VLOOKUP(J359,Country_Codes!$H:$H,1,0)=J359,"Brazil State Code Error"),IF(L359="AU",IFERROR(VLOOKUP(J359,Country_Codes!$K:$K,1,0)=J359,"Australia State Code Error"),"")))))</f>
        <v/>
      </c>
      <c r="AB359" s="2" t="str">
        <f t="shared" si="105"/>
        <v/>
      </c>
      <c r="AC359" s="2" t="str" cm="1">
        <f t="array" ref="AC359">IFERROR(_xlfn.IFS(IF(AND(LEN(I359)=0,ISBLANK(I359)=FALSE),"",ISNUMBER(SEARCH(I359,H359))),"City/Postal Code/Country Found in Address",IF(AND(LEN(K359)=0,ISBLANK(K359)=FALSE),"",ISNUMBER(SEARCH(K359,H359))),"City/Postal Code/Country Found in Address",IF(AND(LEN(L359)=0,ISBLANK(L359)=FALSE),"",ISNUMBER(SEARCH(", "&amp;L359,H359))),"City/Postal Code/Country Found in Address",IF(AND(LEN(J359)=0,ISBLANK(J359)=FALSE),"",ISNUMBER(SEARCH(", "&amp;J359,H359))),"City/Postal Code/Country Found in Address",IF(AND(LEN(L359)=0,ISBLANK(L359)=FALSE),"",ISNUMBER(SEARCH(","&amp;L359,H359))),"City/Postal Code/Country Found in Address",IF(AND(LEN(J359)=0,ISBLANK(J359)=FALSE),"",ISNUMBER(SEARCH(","&amp;J359,H359))),"City/Postal Code/Country Found in Address"),"")</f>
        <v/>
      </c>
      <c r="AD359" s="2" t="str">
        <f t="shared" si="106"/>
        <v/>
      </c>
      <c r="AE359" s="2" t="str" cm="1">
        <f t="array" ref="AE359">IFERROR(IF(VLOOKUP(LEFT(M359,MIN(SEARCH({1,2,3,4,5,6,7,8,9,0},M359&amp;{1,2,3,4,5,6,7,8,9,0}))-1),Country_Codes!$N:$N,1,0)&gt;0,"PO Number may be incorrect",""),"")</f>
        <v/>
      </c>
      <c r="AF359" s="2" t="str">
        <f t="shared" si="107"/>
        <v/>
      </c>
      <c r="AG359" s="2" t="str">
        <f t="shared" si="108"/>
        <v/>
      </c>
      <c r="AH359" s="2" t="str">
        <f t="shared" si="109"/>
        <v/>
      </c>
      <c r="AI359" s="2" t="str" cm="1">
        <f t="array" ref="AI359">IF(G359="","",_xlfn.IFNA(_xlfn.IFS(L359=VLOOKUP(L359,Country_Codes!$M:$M,1,0)=TRUE,""),"Please check the country code"))</f>
        <v/>
      </c>
      <c r="AJ359" s="2" t="str">
        <f t="shared" si="110"/>
        <v/>
      </c>
      <c r="AK359" s="2"/>
      <c r="AM359" s="39">
        <f t="shared" si="111"/>
        <v>0</v>
      </c>
      <c r="AN359" s="39">
        <f t="shared" si="112"/>
        <v>0</v>
      </c>
      <c r="AO359" s="39">
        <f t="shared" si="113"/>
        <v>0</v>
      </c>
      <c r="AP359" s="39">
        <f t="shared" si="114"/>
        <v>0</v>
      </c>
      <c r="AQ359" s="39">
        <f t="shared" si="115"/>
        <v>0</v>
      </c>
      <c r="AV359" s="41">
        <v>45895</v>
      </c>
    </row>
    <row r="360" spans="1:48" ht="15.75" x14ac:dyDescent="0.25">
      <c r="A360" s="40">
        <v>45991</v>
      </c>
      <c r="B360" s="11" t="s">
        <v>473</v>
      </c>
      <c r="C360" s="11" t="s">
        <v>3</v>
      </c>
      <c r="D360" s="11" t="s">
        <v>3606</v>
      </c>
      <c r="E360" s="11" t="s">
        <v>3607</v>
      </c>
      <c r="F360" s="11" t="s">
        <v>531</v>
      </c>
      <c r="G360" s="11" t="s">
        <v>494</v>
      </c>
      <c r="H360" s="11" t="s">
        <v>3608</v>
      </c>
      <c r="I360" s="11" t="s">
        <v>3609</v>
      </c>
      <c r="J360" s="11" t="s">
        <v>102</v>
      </c>
      <c r="K360" s="11" t="s">
        <v>3610</v>
      </c>
      <c r="L360" s="11" t="s">
        <v>33</v>
      </c>
      <c r="M360" s="11" t="s">
        <v>904</v>
      </c>
      <c r="N360" s="11"/>
      <c r="O360" s="11" t="s">
        <v>3611</v>
      </c>
      <c r="P360" s="11" t="s">
        <v>3612</v>
      </c>
      <c r="Q360" s="7"/>
      <c r="R360" s="2" t="str">
        <f t="shared" si="100"/>
        <v>Unique Record</v>
      </c>
      <c r="S360" s="2" t="str">
        <f t="shared" si="101"/>
        <v/>
      </c>
      <c r="T360" s="2" t="str">
        <f t="shared" si="102"/>
        <v/>
      </c>
      <c r="U360" s="2" t="str">
        <f t="shared" si="103"/>
        <v/>
      </c>
      <c r="V360" s="2" t="str">
        <f t="shared" si="104"/>
        <v/>
      </c>
      <c r="W360" s="2" t="str">
        <f t="shared" si="116"/>
        <v/>
      </c>
      <c r="X360" s="2" t="str" cm="1">
        <f t="array" ref="X360">IF((SUMPRODUCT(--ISNUMBER(SEARCH({"!","@","#","$","%","^","&amp;","~*","(",")","_","+","=","{","}","[","]","|","\",":",";","'","""","&lt;","&gt;",",",".","~?","/","~~","`"}, I360)))&gt;0)=TRUE,"Special Characters Found in City","")</f>
        <v/>
      </c>
      <c r="Y360" s="2" t="str" cm="1">
        <f t="array" ref="Y360">IF((SUMPRODUCT(--ISNUMBER(SEARCH({"!","@","#","$","%","^","~*","(",")","_","+","=","{","}","[","]","|","\",":",";","'","""","&lt;","&gt;","~?","/","~~","`"},F360)))&gt;0)=TRUE,"Special Characters Found in Account field","")</f>
        <v/>
      </c>
      <c r="Z360" s="2" t="str" cm="1">
        <f t="array" ref="Z360">IF(SUM(--ISNUMBER(SEARCH({1,2,3,4,5,6,7,8,9,0},MID(H360,(SEARCH(" E ",H360)-1),1))))+SUM(--ISNUMBER(SEARCH({1,2,3,4,5,6,7,8,9,0},MID(H360,(SEARCH(" E ",H360)+3),1))))=2,"",IF(SUM(--ISNUMBER(SEARCH({"Parte E","Apoquindo N"},H360)))&gt;0,"",IF(OR(RIGHT(H360,3)=" NE",RIGHT(H360,3)=" NW",RIGHT(H360,3)=" SW",RIGHT(H360,3)=" SE",RIGHT(H360,2)=" N",RIGHT(H360,2)=" E",RIGHT(H360,2)=" W",RIGHT(H360,2)=" S",LEFT(H360,3)="NE ",LEFT(H360,3)="NW ",LEFT(H360,3)="SW ",LEFT(H360,3)="SE ",LEFT(H360,2)="N ",LEFT(H360,2)="E ",LEFT(H360,2)="W ",LEFT(H360,2)="S "),"Directional Check",IF(SUM(--ISNUMBER(SEARCH({" N "," E "," W "," S "," NE "," NW "," SW "," SE ","N.E","N.W","S.W","S.E","E.","N.","S.","W."},H360)))&gt;0,"Directional Check",IF(SUM(--ISNUMBER(SEARCH({1,2,3,4,5,6,7,8,9,0},MID(H360,(SEARCH("nd ",H360)-1),1))))+SUM(--ISNUMBER(SEARCH({1,2,3,4,5,6,7,8,9,0},MID(H360,(SEARCH("rd ",H360)-1),1)))+SUM(--ISNUMBER(SEARCH({1,2,3,4,5,6,7,8,9,0},MID(H360,(SEARCH("st ",H360)-1),1))))+SUM(--ISNUMBER(SEARCH({1,2,3,4,5,6,7,8,9,0},MID(H360,(SEARCH("th ",H360)-1),1)))))&gt;0,"","")))))</f>
        <v/>
      </c>
      <c r="AA360" s="2" t="str">
        <f>IF(IF(L360="US",IFERROR(VLOOKUP(J360,Country_Codes!$B:$B,1,0)=J360,"US State Code Error"),IF(L360="CA",IFERROR(VLOOKUP(J360,Country_Codes!$E:$E,1,0)=J360,"Canada State Code Error"),IF(L360="BR",IFERROR(VLOOKUP(J360,Country_Codes!$H:$H,1,0)=J360,"Brazil State Code Error"),IF(L360="AU",IFERROR(VLOOKUP(J360,Country_Codes!$K:$K,1,0)=J360,"Australia State Code Error"),""))))=TRUE,"",IF(L360="US",IFERROR(VLOOKUP(J360,Country_Codes!$B:$B,1,0)=J360,"US State Code Error"),IF(L360="CA",IFERROR(VLOOKUP(J360,Country_Codes!$E:$E,1,0)=J360,"Canada State Code Error"),IF(L360="BR",IFERROR(VLOOKUP(J360,Country_Codes!$H:$H,1,0)=J360,"Brazil State Code Error"),IF(L360="AU",IFERROR(VLOOKUP(J360,Country_Codes!$K:$K,1,0)=J360,"Australia State Code Error"),"")))))</f>
        <v/>
      </c>
      <c r="AB360" s="2" t="str">
        <f t="shared" si="105"/>
        <v/>
      </c>
      <c r="AC360" s="2" t="str" cm="1">
        <f t="array" ref="AC360">IFERROR(_xlfn.IFS(IF(AND(LEN(I360)=0,ISBLANK(I360)=FALSE),"",ISNUMBER(SEARCH(I360,H360))),"City/Postal Code/Country Found in Address",IF(AND(LEN(K360)=0,ISBLANK(K360)=FALSE),"",ISNUMBER(SEARCH(K360,H360))),"City/Postal Code/Country Found in Address",IF(AND(LEN(L360)=0,ISBLANK(L360)=FALSE),"",ISNUMBER(SEARCH(", "&amp;L360,H360))),"City/Postal Code/Country Found in Address",IF(AND(LEN(J360)=0,ISBLANK(J360)=FALSE),"",ISNUMBER(SEARCH(", "&amp;J360,H360))),"City/Postal Code/Country Found in Address",IF(AND(LEN(L360)=0,ISBLANK(L360)=FALSE),"",ISNUMBER(SEARCH(","&amp;L360,H360))),"City/Postal Code/Country Found in Address",IF(AND(LEN(J360)=0,ISBLANK(J360)=FALSE),"",ISNUMBER(SEARCH(","&amp;J360,H360))),"City/Postal Code/Country Found in Address"),"")</f>
        <v/>
      </c>
      <c r="AD360" s="2" t="str">
        <f t="shared" si="106"/>
        <v/>
      </c>
      <c r="AE360" s="2" t="str" cm="1">
        <f t="array" ref="AE360">IFERROR(IF(VLOOKUP(LEFT(M360,MIN(SEARCH({1,2,3,4,5,6,7,8,9,0},M360&amp;{1,2,3,4,5,6,7,8,9,0}))-1),Country_Codes!$N:$N,1,0)&gt;0,"PO Number may be incorrect",""),"")</f>
        <v/>
      </c>
      <c r="AF360" s="2" t="str">
        <f t="shared" si="107"/>
        <v/>
      </c>
      <c r="AG360" s="2" t="str">
        <f t="shared" si="108"/>
        <v/>
      </c>
      <c r="AH360" s="2" t="str">
        <f t="shared" si="109"/>
        <v/>
      </c>
      <c r="AI360" s="2" t="str" cm="1">
        <f t="array" ref="AI360">IF(G360="","",_xlfn.IFNA(_xlfn.IFS(L360=VLOOKUP(L360,Country_Codes!$M:$M,1,0)=TRUE,""),"Please check the country code"))</f>
        <v/>
      </c>
      <c r="AJ360" s="2" t="str">
        <f t="shared" si="110"/>
        <v/>
      </c>
      <c r="AK360" s="2"/>
      <c r="AM360" s="39">
        <f t="shared" si="111"/>
        <v>0</v>
      </c>
      <c r="AN360" s="39">
        <f t="shared" si="112"/>
        <v>0</v>
      </c>
      <c r="AO360" s="39">
        <f t="shared" si="113"/>
        <v>0</v>
      </c>
      <c r="AP360" s="39">
        <f t="shared" si="114"/>
        <v>0</v>
      </c>
      <c r="AQ360" s="39">
        <f t="shared" si="115"/>
        <v>0</v>
      </c>
      <c r="AV360" s="41">
        <v>45896</v>
      </c>
    </row>
    <row r="361" spans="1:48" ht="15.75" x14ac:dyDescent="0.25">
      <c r="A361" s="40">
        <v>46146</v>
      </c>
      <c r="B361" s="11" t="s">
        <v>1581</v>
      </c>
      <c r="C361" s="11" t="s">
        <v>3</v>
      </c>
      <c r="D361" s="11" t="s">
        <v>1519</v>
      </c>
      <c r="E361" s="11" t="s">
        <v>3613</v>
      </c>
      <c r="F361" s="11" t="s">
        <v>601</v>
      </c>
      <c r="G361" s="11" t="s">
        <v>497</v>
      </c>
      <c r="H361" s="11" t="s">
        <v>3614</v>
      </c>
      <c r="I361" s="11" t="s">
        <v>3615</v>
      </c>
      <c r="J361" s="11" t="s">
        <v>147</v>
      </c>
      <c r="K361" s="11" t="s">
        <v>3616</v>
      </c>
      <c r="L361" s="11" t="s">
        <v>57</v>
      </c>
      <c r="M361" s="11" t="s">
        <v>1307</v>
      </c>
      <c r="N361" s="11"/>
      <c r="O361" s="11" t="s">
        <v>3617</v>
      </c>
      <c r="P361" s="11" t="s">
        <v>3618</v>
      </c>
      <c r="Q361" s="7"/>
      <c r="R361" s="2" t="str">
        <f t="shared" si="100"/>
        <v>Unique Record</v>
      </c>
      <c r="S361" s="2" t="str">
        <f t="shared" si="101"/>
        <v/>
      </c>
      <c r="T361" s="2" t="str">
        <f t="shared" si="102"/>
        <v/>
      </c>
      <c r="U361" s="2" t="str">
        <f t="shared" si="103"/>
        <v/>
      </c>
      <c r="V361" s="2" t="str">
        <f t="shared" si="104"/>
        <v/>
      </c>
      <c r="W361" s="2" t="str">
        <f t="shared" si="116"/>
        <v/>
      </c>
      <c r="X361" s="2" t="str" cm="1">
        <f t="array" ref="X361">IF((SUMPRODUCT(--ISNUMBER(SEARCH({"!","@","#","$","%","^","&amp;","~*","(",")","_","+","=","{","}","[","]","|","\",":",";","'","""","&lt;","&gt;",",",".","~?","/","~~","`"}, I361)))&gt;0)=TRUE,"Special Characters Found in City","")</f>
        <v/>
      </c>
      <c r="Y361" s="2" t="str" cm="1">
        <f t="array" ref="Y361">IF((SUMPRODUCT(--ISNUMBER(SEARCH({"!","@","#","$","%","^","~*","(",")","_","+","=","{","}","[","]","|","\",":",";","'","""","&lt;","&gt;","~?","/","~~","`"},F361)))&gt;0)=TRUE,"Special Characters Found in Account field","")</f>
        <v/>
      </c>
      <c r="Z361" s="2" t="str" cm="1">
        <f t="array" ref="Z361">IF(SUM(--ISNUMBER(SEARCH({1,2,3,4,5,6,7,8,9,0},MID(H361,(SEARCH(" E ",H361)-1),1))))+SUM(--ISNUMBER(SEARCH({1,2,3,4,5,6,7,8,9,0},MID(H361,(SEARCH(" E ",H361)+3),1))))=2,"",IF(SUM(--ISNUMBER(SEARCH({"Parte E","Apoquindo N"},H361)))&gt;0,"",IF(OR(RIGHT(H361,3)=" NE",RIGHT(H361,3)=" NW",RIGHT(H361,3)=" SW",RIGHT(H361,3)=" SE",RIGHT(H361,2)=" N",RIGHT(H361,2)=" E",RIGHT(H361,2)=" W",RIGHT(H361,2)=" S",LEFT(H361,3)="NE ",LEFT(H361,3)="NW ",LEFT(H361,3)="SW ",LEFT(H361,3)="SE ",LEFT(H361,2)="N ",LEFT(H361,2)="E ",LEFT(H361,2)="W ",LEFT(H361,2)="S "),"Directional Check",IF(SUM(--ISNUMBER(SEARCH({" N "," E "," W "," S "," NE "," NW "," SW "," SE ","N.E","N.W","S.W","S.E","E.","N.","S.","W."},H361)))&gt;0,"Directional Check",IF(SUM(--ISNUMBER(SEARCH({1,2,3,4,5,6,7,8,9,0},MID(H361,(SEARCH("nd ",H361)-1),1))))+SUM(--ISNUMBER(SEARCH({1,2,3,4,5,6,7,8,9,0},MID(H361,(SEARCH("rd ",H361)-1),1)))+SUM(--ISNUMBER(SEARCH({1,2,3,4,5,6,7,8,9,0},MID(H361,(SEARCH("st ",H361)-1),1))))+SUM(--ISNUMBER(SEARCH({1,2,3,4,5,6,7,8,9,0},MID(H361,(SEARCH("th ",H361)-1),1)))))&gt;0,"","")))))</f>
        <v/>
      </c>
      <c r="AA361" s="2" t="str">
        <f>IF(IF(L361="US",IFERROR(VLOOKUP(J361,Country_Codes!$B:$B,1,0)=J361,"US State Code Error"),IF(L361="CA",IFERROR(VLOOKUP(J361,Country_Codes!$E:$E,1,0)=J361,"Canada State Code Error"),IF(L361="BR",IFERROR(VLOOKUP(J361,Country_Codes!$H:$H,1,0)=J361,"Brazil State Code Error"),IF(L361="AU",IFERROR(VLOOKUP(J361,Country_Codes!$K:$K,1,0)=J361,"Australia State Code Error"),""))))=TRUE,"",IF(L361="US",IFERROR(VLOOKUP(J361,Country_Codes!$B:$B,1,0)=J361,"US State Code Error"),IF(L361="CA",IFERROR(VLOOKUP(J361,Country_Codes!$E:$E,1,0)=J361,"Canada State Code Error"),IF(L361="BR",IFERROR(VLOOKUP(J361,Country_Codes!$H:$H,1,0)=J361,"Brazil State Code Error"),IF(L361="AU",IFERROR(VLOOKUP(J361,Country_Codes!$K:$K,1,0)=J361,"Australia State Code Error"),"")))))</f>
        <v/>
      </c>
      <c r="AB361" s="2" t="str">
        <f t="shared" si="105"/>
        <v/>
      </c>
      <c r="AC361" s="2" t="str" cm="1">
        <f t="array" ref="AC361">IFERROR(_xlfn.IFS(IF(AND(LEN(I361)=0,ISBLANK(I361)=FALSE),"",ISNUMBER(SEARCH(I361,H361))),"City/Postal Code/Country Found in Address",IF(AND(LEN(K361)=0,ISBLANK(K361)=FALSE),"",ISNUMBER(SEARCH(K361,H361))),"City/Postal Code/Country Found in Address",IF(AND(LEN(L361)=0,ISBLANK(L361)=FALSE),"",ISNUMBER(SEARCH(", "&amp;L361,H361))),"City/Postal Code/Country Found in Address",IF(AND(LEN(J361)=0,ISBLANK(J361)=FALSE),"",ISNUMBER(SEARCH(", "&amp;J361,H361))),"City/Postal Code/Country Found in Address",IF(AND(LEN(L361)=0,ISBLANK(L361)=FALSE),"",ISNUMBER(SEARCH(","&amp;L361,H361))),"City/Postal Code/Country Found in Address",IF(AND(LEN(J361)=0,ISBLANK(J361)=FALSE),"",ISNUMBER(SEARCH(","&amp;J361,H361))),"City/Postal Code/Country Found in Address"),"")</f>
        <v/>
      </c>
      <c r="AD361" s="2" t="str">
        <f t="shared" si="106"/>
        <v/>
      </c>
      <c r="AE361" s="2" t="str" cm="1">
        <f t="array" ref="AE361">IFERROR(IF(VLOOKUP(LEFT(M361,MIN(SEARCH({1,2,3,4,5,6,7,8,9,0},M361&amp;{1,2,3,4,5,6,7,8,9,0}))-1),Country_Codes!$N:$N,1,0)&gt;0,"PO Number may be incorrect",""),"")</f>
        <v/>
      </c>
      <c r="AF361" s="2" t="str">
        <f t="shared" si="107"/>
        <v/>
      </c>
      <c r="AG361" s="2" t="str">
        <f t="shared" si="108"/>
        <v/>
      </c>
      <c r="AH361" s="2" t="str">
        <f t="shared" si="109"/>
        <v/>
      </c>
      <c r="AI361" s="2" t="str" cm="1">
        <f t="array" ref="AI361">IF(G361="","",_xlfn.IFNA(_xlfn.IFS(L361=VLOOKUP(L361,Country_Codes!$M:$M,1,0)=TRUE,""),"Please check the country code"))</f>
        <v/>
      </c>
      <c r="AJ361" s="2" t="str">
        <f t="shared" si="110"/>
        <v/>
      </c>
      <c r="AK361" s="2"/>
      <c r="AM361" s="39">
        <f t="shared" si="111"/>
        <v>0</v>
      </c>
      <c r="AN361" s="39">
        <f t="shared" si="112"/>
        <v>0</v>
      </c>
      <c r="AO361" s="39">
        <f t="shared" si="113"/>
        <v>0</v>
      </c>
      <c r="AP361" s="39">
        <f t="shared" si="114"/>
        <v>0</v>
      </c>
      <c r="AQ361" s="39">
        <f t="shared" si="115"/>
        <v>0</v>
      </c>
      <c r="AV361" s="41">
        <v>45898</v>
      </c>
    </row>
    <row r="362" spans="1:48" ht="15.75" x14ac:dyDescent="0.25">
      <c r="A362" s="40">
        <v>45992</v>
      </c>
      <c r="B362" s="11" t="s">
        <v>474</v>
      </c>
      <c r="C362" s="11" t="s">
        <v>11</v>
      </c>
      <c r="D362" s="11" t="s">
        <v>3619</v>
      </c>
      <c r="E362" s="11" t="s">
        <v>3620</v>
      </c>
      <c r="F362" s="11" t="s">
        <v>581</v>
      </c>
      <c r="G362" s="11" t="s">
        <v>571</v>
      </c>
      <c r="H362" s="11" t="s">
        <v>3621</v>
      </c>
      <c r="I362" s="11" t="s">
        <v>3622</v>
      </c>
      <c r="J362" s="11" t="s">
        <v>133</v>
      </c>
      <c r="K362" s="11" t="s">
        <v>3623</v>
      </c>
      <c r="L362" s="11" t="s">
        <v>33</v>
      </c>
      <c r="M362" s="11" t="s">
        <v>3624</v>
      </c>
      <c r="N362" s="11"/>
      <c r="O362" s="11" t="s">
        <v>3625</v>
      </c>
      <c r="P362" s="11" t="s">
        <v>3626</v>
      </c>
      <c r="Q362" s="7"/>
      <c r="R362" s="2" t="str">
        <f t="shared" si="100"/>
        <v>Unique Record</v>
      </c>
      <c r="S362" s="2" t="str">
        <f t="shared" si="101"/>
        <v/>
      </c>
      <c r="T362" s="2" t="str">
        <f t="shared" si="102"/>
        <v/>
      </c>
      <c r="U362" s="2" t="str">
        <f t="shared" si="103"/>
        <v/>
      </c>
      <c r="V362" s="2" t="str">
        <f t="shared" si="104"/>
        <v/>
      </c>
      <c r="W362" s="2" t="str">
        <f t="shared" si="116"/>
        <v/>
      </c>
      <c r="X362" s="2" t="str" cm="1">
        <f t="array" ref="X362">IF((SUMPRODUCT(--ISNUMBER(SEARCH({"!","@","#","$","%","^","&amp;","~*","(",")","_","+","=","{","}","[","]","|","\",":",";","'","""","&lt;","&gt;",",",".","~?","/","~~","`"}, I362)))&gt;0)=TRUE,"Special Characters Found in City","")</f>
        <v/>
      </c>
      <c r="Y362" s="2" t="str" cm="1">
        <f t="array" ref="Y362">IF((SUMPRODUCT(--ISNUMBER(SEARCH({"!","@","#","$","%","^","~*","(",")","_","+","=","{","}","[","]","|","\",":",";","'","""","&lt;","&gt;","~?","/","~~","`"},F362)))&gt;0)=TRUE,"Special Characters Found in Account field","")</f>
        <v/>
      </c>
      <c r="Z362" s="2" t="str" cm="1">
        <f t="array" ref="Z362">IF(SUM(--ISNUMBER(SEARCH({1,2,3,4,5,6,7,8,9,0},MID(H362,(SEARCH(" E ",H362)-1),1))))+SUM(--ISNUMBER(SEARCH({1,2,3,4,5,6,7,8,9,0},MID(H362,(SEARCH(" E ",H362)+3),1))))=2,"",IF(SUM(--ISNUMBER(SEARCH({"Parte E","Apoquindo N"},H362)))&gt;0,"",IF(OR(RIGHT(H362,3)=" NE",RIGHT(H362,3)=" NW",RIGHT(H362,3)=" SW",RIGHT(H362,3)=" SE",RIGHT(H362,2)=" N",RIGHT(H362,2)=" E",RIGHT(H362,2)=" W",RIGHT(H362,2)=" S",LEFT(H362,3)="NE ",LEFT(H362,3)="NW ",LEFT(H362,3)="SW ",LEFT(H362,3)="SE ",LEFT(H362,2)="N ",LEFT(H362,2)="E ",LEFT(H362,2)="W ",LEFT(H362,2)="S "),"Directional Check",IF(SUM(--ISNUMBER(SEARCH({" N "," E "," W "," S "," NE "," NW "," SW "," SE ","N.E","N.W","S.W","S.E","E.","N.","S.","W."},H362)))&gt;0,"Directional Check",IF(SUM(--ISNUMBER(SEARCH({1,2,3,4,5,6,7,8,9,0},MID(H362,(SEARCH("nd ",H362)-1),1))))+SUM(--ISNUMBER(SEARCH({1,2,3,4,5,6,7,8,9,0},MID(H362,(SEARCH("rd ",H362)-1),1)))+SUM(--ISNUMBER(SEARCH({1,2,3,4,5,6,7,8,9,0},MID(H362,(SEARCH("st ",H362)-1),1))))+SUM(--ISNUMBER(SEARCH({1,2,3,4,5,6,7,8,9,0},MID(H362,(SEARCH("th ",H362)-1),1)))))&gt;0,"","")))))</f>
        <v/>
      </c>
      <c r="AA362" s="2" t="str">
        <f>IF(IF(L362="US",IFERROR(VLOOKUP(J362,Country_Codes!$B:$B,1,0)=J362,"US State Code Error"),IF(L362="CA",IFERROR(VLOOKUP(J362,Country_Codes!$E:$E,1,0)=J362,"Canada State Code Error"),IF(L362="BR",IFERROR(VLOOKUP(J362,Country_Codes!$H:$H,1,0)=J362,"Brazil State Code Error"),IF(L362="AU",IFERROR(VLOOKUP(J362,Country_Codes!$K:$K,1,0)=J362,"Australia State Code Error"),""))))=TRUE,"",IF(L362="US",IFERROR(VLOOKUP(J362,Country_Codes!$B:$B,1,0)=J362,"US State Code Error"),IF(L362="CA",IFERROR(VLOOKUP(J362,Country_Codes!$E:$E,1,0)=J362,"Canada State Code Error"),IF(L362="BR",IFERROR(VLOOKUP(J362,Country_Codes!$H:$H,1,0)=J362,"Brazil State Code Error"),IF(L362="AU",IFERROR(VLOOKUP(J362,Country_Codes!$K:$K,1,0)=J362,"Australia State Code Error"),"")))))</f>
        <v/>
      </c>
      <c r="AB362" s="2" t="str">
        <f t="shared" si="105"/>
        <v/>
      </c>
      <c r="AC362" s="2" t="str" cm="1">
        <f t="array" ref="AC362">IFERROR(_xlfn.IFS(IF(AND(LEN(I362)=0,ISBLANK(I362)=FALSE),"",ISNUMBER(SEARCH(I362,H362))),"City/Postal Code/Country Found in Address",IF(AND(LEN(K362)=0,ISBLANK(K362)=FALSE),"",ISNUMBER(SEARCH(K362,H362))),"City/Postal Code/Country Found in Address",IF(AND(LEN(L362)=0,ISBLANK(L362)=FALSE),"",ISNUMBER(SEARCH(", "&amp;L362,H362))),"City/Postal Code/Country Found in Address",IF(AND(LEN(J362)=0,ISBLANK(J362)=FALSE),"",ISNUMBER(SEARCH(", "&amp;J362,H362))),"City/Postal Code/Country Found in Address",IF(AND(LEN(L362)=0,ISBLANK(L362)=FALSE),"",ISNUMBER(SEARCH(","&amp;L362,H362))),"City/Postal Code/Country Found in Address",IF(AND(LEN(J362)=0,ISBLANK(J362)=FALSE),"",ISNUMBER(SEARCH(","&amp;J362,H362))),"City/Postal Code/Country Found in Address"),"")</f>
        <v/>
      </c>
      <c r="AD362" s="2" t="str">
        <f t="shared" si="106"/>
        <v/>
      </c>
      <c r="AE362" s="2" t="str" cm="1">
        <f t="array" ref="AE362">IFERROR(IF(VLOOKUP(LEFT(M362,MIN(SEARCH({1,2,3,4,5,6,7,8,9,0},M362&amp;{1,2,3,4,5,6,7,8,9,0}))-1),Country_Codes!$N:$N,1,0)&gt;0,"PO Number may be incorrect",""),"")</f>
        <v/>
      </c>
      <c r="AF362" s="2" t="str">
        <f t="shared" si="107"/>
        <v/>
      </c>
      <c r="AG362" s="2" t="str">
        <f t="shared" si="108"/>
        <v/>
      </c>
      <c r="AH362" s="2" t="str">
        <f t="shared" si="109"/>
        <v/>
      </c>
      <c r="AI362" s="2" t="str" cm="1">
        <f t="array" ref="AI362">IF(G362="","",_xlfn.IFNA(_xlfn.IFS(L362=VLOOKUP(L362,Country_Codes!$M:$M,1,0)=TRUE,""),"Please check the country code"))</f>
        <v/>
      </c>
      <c r="AJ362" s="2" t="str">
        <f t="shared" si="110"/>
        <v/>
      </c>
      <c r="AK362" s="2"/>
      <c r="AM362" s="39">
        <f t="shared" si="111"/>
        <v>0</v>
      </c>
      <c r="AN362" s="39">
        <f t="shared" si="112"/>
        <v>0</v>
      </c>
      <c r="AO362" s="39">
        <f t="shared" si="113"/>
        <v>0</v>
      </c>
      <c r="AP362" s="39">
        <f t="shared" si="114"/>
        <v>0</v>
      </c>
      <c r="AQ362" s="39">
        <f t="shared" si="115"/>
        <v>0</v>
      </c>
      <c r="AV362" s="41">
        <v>45899</v>
      </c>
    </row>
    <row r="363" spans="1:48" ht="15.75" x14ac:dyDescent="0.25">
      <c r="A363" s="40">
        <v>45975</v>
      </c>
      <c r="B363" s="11" t="s">
        <v>475</v>
      </c>
      <c r="C363" s="11" t="s">
        <v>11</v>
      </c>
      <c r="D363" s="11" t="s">
        <v>3627</v>
      </c>
      <c r="E363" s="11" t="s">
        <v>1030</v>
      </c>
      <c r="F363" s="11" t="s">
        <v>579</v>
      </c>
      <c r="G363" s="11" t="s">
        <v>571</v>
      </c>
      <c r="H363" s="11" t="s">
        <v>3628</v>
      </c>
      <c r="I363" s="11" t="s">
        <v>3629</v>
      </c>
      <c r="J363" s="11" t="s">
        <v>139</v>
      </c>
      <c r="K363" s="11" t="s">
        <v>3630</v>
      </c>
      <c r="L363" s="11" t="s">
        <v>33</v>
      </c>
      <c r="M363" s="11" t="s">
        <v>1221</v>
      </c>
      <c r="N363" s="11"/>
      <c r="O363" s="11" t="s">
        <v>2233</v>
      </c>
      <c r="P363" s="11" t="s">
        <v>3631</v>
      </c>
      <c r="Q363" s="7"/>
      <c r="R363" s="2" t="str">
        <f t="shared" si="100"/>
        <v/>
      </c>
      <c r="S363" s="2" t="str">
        <f t="shared" si="101"/>
        <v/>
      </c>
      <c r="T363" s="2" t="str">
        <f t="shared" si="102"/>
        <v/>
      </c>
      <c r="U363" s="2" t="str">
        <f t="shared" si="103"/>
        <v/>
      </c>
      <c r="V363" s="2" t="str">
        <f t="shared" si="104"/>
        <v/>
      </c>
      <c r="W363" s="2" t="str">
        <f t="shared" si="116"/>
        <v/>
      </c>
      <c r="X363" s="2" t="str" cm="1">
        <f t="array" ref="X363">IF((SUMPRODUCT(--ISNUMBER(SEARCH({"!","@","#","$","%","^","&amp;","~*","(",")","_","+","=","{","}","[","]","|","\",":",";","'","""","&lt;","&gt;",",",".","~?","/","~~","`"}, I363)))&gt;0)=TRUE,"Special Characters Found in City","")</f>
        <v/>
      </c>
      <c r="Y363" s="2" t="str" cm="1">
        <f t="array" ref="Y363">IF((SUMPRODUCT(--ISNUMBER(SEARCH({"!","@","#","$","%","^","~*","(",")","_","+","=","{","}","[","]","|","\",":",";","'","""","&lt;","&gt;","~?","/","~~","`"},F363)))&gt;0)=TRUE,"Special Characters Found in Account field","")</f>
        <v/>
      </c>
      <c r="Z363" s="2" t="str" cm="1">
        <f t="array" ref="Z363">IF(SUM(--ISNUMBER(SEARCH({1,2,3,4,5,6,7,8,9,0},MID(H363,(SEARCH(" E ",H363)-1),1))))+SUM(--ISNUMBER(SEARCH({1,2,3,4,5,6,7,8,9,0},MID(H363,(SEARCH(" E ",H363)+3),1))))=2,"",IF(SUM(--ISNUMBER(SEARCH({"Parte E","Apoquindo N"},H363)))&gt;0,"",IF(OR(RIGHT(H363,3)=" NE",RIGHT(H363,3)=" NW",RIGHT(H363,3)=" SW",RIGHT(H363,3)=" SE",RIGHT(H363,2)=" N",RIGHT(H363,2)=" E",RIGHT(H363,2)=" W",RIGHT(H363,2)=" S",LEFT(H363,3)="NE ",LEFT(H363,3)="NW ",LEFT(H363,3)="SW ",LEFT(H363,3)="SE ",LEFT(H363,2)="N ",LEFT(H363,2)="E ",LEFT(H363,2)="W ",LEFT(H363,2)="S "),"Directional Check",IF(SUM(--ISNUMBER(SEARCH({" N "," E "," W "," S "," NE "," NW "," SW "," SE ","N.E","N.W","S.W","S.E","E.","N.","S.","W."},H363)))&gt;0,"Directional Check",IF(SUM(--ISNUMBER(SEARCH({1,2,3,4,5,6,7,8,9,0},MID(H363,(SEARCH("nd ",H363)-1),1))))+SUM(--ISNUMBER(SEARCH({1,2,3,4,5,6,7,8,9,0},MID(H363,(SEARCH("rd ",H363)-1),1)))+SUM(--ISNUMBER(SEARCH({1,2,3,4,5,6,7,8,9,0},MID(H363,(SEARCH("st ",H363)-1),1))))+SUM(--ISNUMBER(SEARCH({1,2,3,4,5,6,7,8,9,0},MID(H363,(SEARCH("th ",H363)-1),1)))))&gt;0,"","")))))</f>
        <v/>
      </c>
      <c r="AA363" s="2" t="str">
        <f>IF(IF(L363="US",IFERROR(VLOOKUP(J363,Country_Codes!$B:$B,1,0)=J363,"US State Code Error"),IF(L363="CA",IFERROR(VLOOKUP(J363,Country_Codes!$E:$E,1,0)=J363,"Canada State Code Error"),IF(L363="BR",IFERROR(VLOOKUP(J363,Country_Codes!$H:$H,1,0)=J363,"Brazil State Code Error"),IF(L363="AU",IFERROR(VLOOKUP(J363,Country_Codes!$K:$K,1,0)=J363,"Australia State Code Error"),""))))=TRUE,"",IF(L363="US",IFERROR(VLOOKUP(J363,Country_Codes!$B:$B,1,0)=J363,"US State Code Error"),IF(L363="CA",IFERROR(VLOOKUP(J363,Country_Codes!$E:$E,1,0)=J363,"Canada State Code Error"),IF(L363="BR",IFERROR(VLOOKUP(J363,Country_Codes!$H:$H,1,0)=J363,"Brazil State Code Error"),IF(L363="AU",IFERROR(VLOOKUP(J363,Country_Codes!$K:$K,1,0)=J363,"Australia State Code Error"),"")))))</f>
        <v/>
      </c>
      <c r="AB363" s="2" t="str">
        <f t="shared" si="105"/>
        <v/>
      </c>
      <c r="AC363" s="2" t="str" cm="1">
        <f t="array" ref="AC363">IFERROR(_xlfn.IFS(IF(AND(LEN(I363)=0,ISBLANK(I363)=FALSE),"",ISNUMBER(SEARCH(I363,H363))),"City/Postal Code/Country Found in Address",IF(AND(LEN(K363)=0,ISBLANK(K363)=FALSE),"",ISNUMBER(SEARCH(K363,H363))),"City/Postal Code/Country Found in Address",IF(AND(LEN(L363)=0,ISBLANK(L363)=FALSE),"",ISNUMBER(SEARCH(", "&amp;L363,H363))),"City/Postal Code/Country Found in Address",IF(AND(LEN(J363)=0,ISBLANK(J363)=FALSE),"",ISNUMBER(SEARCH(", "&amp;J363,H363))),"City/Postal Code/Country Found in Address",IF(AND(LEN(L363)=0,ISBLANK(L363)=FALSE),"",ISNUMBER(SEARCH(","&amp;L363,H363))),"City/Postal Code/Country Found in Address",IF(AND(LEN(J363)=0,ISBLANK(J363)=FALSE),"",ISNUMBER(SEARCH(","&amp;J363,H363))),"City/Postal Code/Country Found in Address"),"")</f>
        <v/>
      </c>
      <c r="AD363" s="2" t="str">
        <f t="shared" si="106"/>
        <v/>
      </c>
      <c r="AE363" s="2" t="str" cm="1">
        <f t="array" ref="AE363">IFERROR(IF(VLOOKUP(LEFT(M363,MIN(SEARCH({1,2,3,4,5,6,7,8,9,0},M363&amp;{1,2,3,4,5,6,7,8,9,0}))-1),Country_Codes!$N:$N,1,0)&gt;0,"PO Number may be incorrect",""),"")</f>
        <v/>
      </c>
      <c r="AF363" s="2" t="str">
        <f t="shared" si="107"/>
        <v/>
      </c>
      <c r="AG363" s="2" t="str">
        <f t="shared" si="108"/>
        <v/>
      </c>
      <c r="AH363" s="2" t="str">
        <f t="shared" si="109"/>
        <v/>
      </c>
      <c r="AI363" s="2" t="str" cm="1">
        <f t="array" ref="AI363">IF(G363="","",_xlfn.IFNA(_xlfn.IFS(L363=VLOOKUP(L363,Country_Codes!$M:$M,1,0)=TRUE,""),"Please check the country code"))</f>
        <v/>
      </c>
      <c r="AJ363" s="2" t="str">
        <f t="shared" si="110"/>
        <v/>
      </c>
      <c r="AK363" s="2"/>
      <c r="AM363" s="39">
        <f t="shared" si="111"/>
        <v>0</v>
      </c>
      <c r="AN363" s="39">
        <f t="shared" si="112"/>
        <v>0</v>
      </c>
      <c r="AO363" s="39">
        <f t="shared" si="113"/>
        <v>0</v>
      </c>
      <c r="AP363" s="39">
        <f t="shared" si="114"/>
        <v>0</v>
      </c>
      <c r="AQ363" s="39">
        <f t="shared" si="115"/>
        <v>0</v>
      </c>
      <c r="AV363" s="41">
        <v>45901</v>
      </c>
    </row>
    <row r="364" spans="1:48" ht="15.75" x14ac:dyDescent="0.25">
      <c r="A364" s="40">
        <v>45933</v>
      </c>
      <c r="B364" s="11" t="s">
        <v>474</v>
      </c>
      <c r="C364" s="11" t="s">
        <v>9</v>
      </c>
      <c r="D364" s="11" t="s">
        <v>2436</v>
      </c>
      <c r="E364" s="11" t="s">
        <v>3632</v>
      </c>
      <c r="F364" s="11" t="s">
        <v>594</v>
      </c>
      <c r="G364" s="11" t="s">
        <v>599</v>
      </c>
      <c r="H364" s="11" t="s">
        <v>3633</v>
      </c>
      <c r="I364" s="11" t="s">
        <v>3634</v>
      </c>
      <c r="J364" s="11" t="s">
        <v>109</v>
      </c>
      <c r="K364" s="11" t="s">
        <v>3635</v>
      </c>
      <c r="L364" s="11" t="s">
        <v>33</v>
      </c>
      <c r="M364" s="11" t="s">
        <v>1086</v>
      </c>
      <c r="N364" s="11"/>
      <c r="O364" s="11" t="s">
        <v>3636</v>
      </c>
      <c r="P364" s="11" t="s">
        <v>3637</v>
      </c>
      <c r="Q364" s="7"/>
      <c r="R364" s="2" t="str">
        <f t="shared" si="100"/>
        <v>Unique Record</v>
      </c>
      <c r="S364" s="2" t="str">
        <f t="shared" si="101"/>
        <v/>
      </c>
      <c r="T364" s="2" t="str">
        <f t="shared" si="102"/>
        <v/>
      </c>
      <c r="U364" s="2" t="str">
        <f t="shared" si="103"/>
        <v/>
      </c>
      <c r="V364" s="2" t="str">
        <f t="shared" si="104"/>
        <v/>
      </c>
      <c r="W364" s="2" t="str">
        <f t="shared" si="116"/>
        <v/>
      </c>
      <c r="X364" s="2" t="str" cm="1">
        <f t="array" ref="X364">IF((SUMPRODUCT(--ISNUMBER(SEARCH({"!","@","#","$","%","^","&amp;","~*","(",")","_","+","=","{","}","[","]","|","\",":",";","'","""","&lt;","&gt;",",",".","~?","/","~~","`"}, I364)))&gt;0)=TRUE,"Special Characters Found in City","")</f>
        <v/>
      </c>
      <c r="Y364" s="2" t="str" cm="1">
        <f t="array" ref="Y364">IF((SUMPRODUCT(--ISNUMBER(SEARCH({"!","@","#","$","%","^","~*","(",")","_","+","=","{","}","[","]","|","\",":",";","'","""","&lt;","&gt;","~?","/","~~","`"},F364)))&gt;0)=TRUE,"Special Characters Found in Account field","")</f>
        <v/>
      </c>
      <c r="Z364" s="2" t="str" cm="1">
        <f t="array" ref="Z364">IF(SUM(--ISNUMBER(SEARCH({1,2,3,4,5,6,7,8,9,0},MID(H364,(SEARCH(" E ",H364)-1),1))))+SUM(--ISNUMBER(SEARCH({1,2,3,4,5,6,7,8,9,0},MID(H364,(SEARCH(" E ",H364)+3),1))))=2,"",IF(SUM(--ISNUMBER(SEARCH({"Parte E","Apoquindo N"},H364)))&gt;0,"",IF(OR(RIGHT(H364,3)=" NE",RIGHT(H364,3)=" NW",RIGHT(H364,3)=" SW",RIGHT(H364,3)=" SE",RIGHT(H364,2)=" N",RIGHT(H364,2)=" E",RIGHT(H364,2)=" W",RIGHT(H364,2)=" S",LEFT(H364,3)="NE ",LEFT(H364,3)="NW ",LEFT(H364,3)="SW ",LEFT(H364,3)="SE ",LEFT(H364,2)="N ",LEFT(H364,2)="E ",LEFT(H364,2)="W ",LEFT(H364,2)="S "),"Directional Check",IF(SUM(--ISNUMBER(SEARCH({" N "," E "," W "," S "," NE "," NW "," SW "," SE ","N.E","N.W","S.W","S.E","E.","N.","S.","W."},H364)))&gt;0,"Directional Check",IF(SUM(--ISNUMBER(SEARCH({1,2,3,4,5,6,7,8,9,0},MID(H364,(SEARCH("nd ",H364)-1),1))))+SUM(--ISNUMBER(SEARCH({1,2,3,4,5,6,7,8,9,0},MID(H364,(SEARCH("rd ",H364)-1),1)))+SUM(--ISNUMBER(SEARCH({1,2,3,4,5,6,7,8,9,0},MID(H364,(SEARCH("st ",H364)-1),1))))+SUM(--ISNUMBER(SEARCH({1,2,3,4,5,6,7,8,9,0},MID(H364,(SEARCH("th ",H364)-1),1)))))&gt;0,"","")))))</f>
        <v/>
      </c>
      <c r="AA364" s="2" t="str">
        <f>IF(IF(L364="US",IFERROR(VLOOKUP(J364,Country_Codes!$B:$B,1,0)=J364,"US State Code Error"),IF(L364="CA",IFERROR(VLOOKUP(J364,Country_Codes!$E:$E,1,0)=J364,"Canada State Code Error"),IF(L364="BR",IFERROR(VLOOKUP(J364,Country_Codes!$H:$H,1,0)=J364,"Brazil State Code Error"),IF(L364="AU",IFERROR(VLOOKUP(J364,Country_Codes!$K:$K,1,0)=J364,"Australia State Code Error"),""))))=TRUE,"",IF(L364="US",IFERROR(VLOOKUP(J364,Country_Codes!$B:$B,1,0)=J364,"US State Code Error"),IF(L364="CA",IFERROR(VLOOKUP(J364,Country_Codes!$E:$E,1,0)=J364,"Canada State Code Error"),IF(L364="BR",IFERROR(VLOOKUP(J364,Country_Codes!$H:$H,1,0)=J364,"Brazil State Code Error"),IF(L364="AU",IFERROR(VLOOKUP(J364,Country_Codes!$K:$K,1,0)=J364,"Australia State Code Error"),"")))))</f>
        <v/>
      </c>
      <c r="AB364" s="2" t="str">
        <f t="shared" si="105"/>
        <v/>
      </c>
      <c r="AC364" s="2" t="str" cm="1">
        <f t="array" ref="AC364">IFERROR(_xlfn.IFS(IF(AND(LEN(I364)=0,ISBLANK(I364)=FALSE),"",ISNUMBER(SEARCH(I364,H364))),"City/Postal Code/Country Found in Address",IF(AND(LEN(K364)=0,ISBLANK(K364)=FALSE),"",ISNUMBER(SEARCH(K364,H364))),"City/Postal Code/Country Found in Address",IF(AND(LEN(L364)=0,ISBLANK(L364)=FALSE),"",ISNUMBER(SEARCH(", "&amp;L364,H364))),"City/Postal Code/Country Found in Address",IF(AND(LEN(J364)=0,ISBLANK(J364)=FALSE),"",ISNUMBER(SEARCH(", "&amp;J364,H364))),"City/Postal Code/Country Found in Address",IF(AND(LEN(L364)=0,ISBLANK(L364)=FALSE),"",ISNUMBER(SEARCH(","&amp;L364,H364))),"City/Postal Code/Country Found in Address",IF(AND(LEN(J364)=0,ISBLANK(J364)=FALSE),"",ISNUMBER(SEARCH(","&amp;J364,H364))),"City/Postal Code/Country Found in Address"),"")</f>
        <v/>
      </c>
      <c r="AD364" s="2" t="str">
        <f t="shared" si="106"/>
        <v/>
      </c>
      <c r="AE364" s="2" t="str" cm="1">
        <f t="array" ref="AE364">IFERROR(IF(VLOOKUP(LEFT(M364,MIN(SEARCH({1,2,3,4,5,6,7,8,9,0},M364&amp;{1,2,3,4,5,6,7,8,9,0}))-1),Country_Codes!$N:$N,1,0)&gt;0,"PO Number may be incorrect",""),"")</f>
        <v/>
      </c>
      <c r="AF364" s="2" t="str">
        <f t="shared" si="107"/>
        <v/>
      </c>
      <c r="AG364" s="2" t="str">
        <f t="shared" si="108"/>
        <v/>
      </c>
      <c r="AH364" s="2" t="str">
        <f t="shared" si="109"/>
        <v/>
      </c>
      <c r="AI364" s="2" t="str" cm="1">
        <f t="array" ref="AI364">IF(G364="","",_xlfn.IFNA(_xlfn.IFS(L364=VLOOKUP(L364,Country_Codes!$M:$M,1,0)=TRUE,""),"Please check the country code"))</f>
        <v/>
      </c>
      <c r="AJ364" s="2" t="str">
        <f t="shared" si="110"/>
        <v/>
      </c>
      <c r="AK364" s="2"/>
      <c r="AM364" s="39">
        <f t="shared" si="111"/>
        <v>0</v>
      </c>
      <c r="AN364" s="39">
        <f t="shared" si="112"/>
        <v>0</v>
      </c>
      <c r="AO364" s="39">
        <f t="shared" si="113"/>
        <v>0</v>
      </c>
      <c r="AP364" s="39">
        <f t="shared" si="114"/>
        <v>0</v>
      </c>
      <c r="AQ364" s="39">
        <f t="shared" si="115"/>
        <v>0</v>
      </c>
      <c r="AV364" s="41">
        <v>45902</v>
      </c>
    </row>
    <row r="365" spans="1:48" ht="15.75" x14ac:dyDescent="0.25">
      <c r="A365" s="40">
        <v>45735</v>
      </c>
      <c r="B365" s="11" t="s">
        <v>473</v>
      </c>
      <c r="C365" s="11" t="s">
        <v>11</v>
      </c>
      <c r="D365" s="11" t="s">
        <v>3638</v>
      </c>
      <c r="E365" s="11" t="s">
        <v>2534</v>
      </c>
      <c r="F365" s="11" t="s">
        <v>489</v>
      </c>
      <c r="G365" s="11" t="s">
        <v>584</v>
      </c>
      <c r="H365" s="11" t="s">
        <v>3639</v>
      </c>
      <c r="I365" s="11" t="s">
        <v>3640</v>
      </c>
      <c r="J365" s="11" t="s">
        <v>147</v>
      </c>
      <c r="K365" s="11" t="s">
        <v>3641</v>
      </c>
      <c r="L365" s="11" t="s">
        <v>57</v>
      </c>
      <c r="M365" s="11" t="s">
        <v>1460</v>
      </c>
      <c r="N365" s="11"/>
      <c r="O365" s="11" t="s">
        <v>3642</v>
      </c>
      <c r="P365" s="11" t="s">
        <v>3643</v>
      </c>
      <c r="Q365" s="7"/>
      <c r="R365" s="2" t="str">
        <f t="shared" si="100"/>
        <v>Unique Record</v>
      </c>
      <c r="S365" s="2" t="str">
        <f t="shared" si="101"/>
        <v/>
      </c>
      <c r="T365" s="2" t="str">
        <f t="shared" si="102"/>
        <v/>
      </c>
      <c r="U365" s="2" t="str">
        <f t="shared" si="103"/>
        <v/>
      </c>
      <c r="V365" s="2" t="str">
        <f t="shared" si="104"/>
        <v/>
      </c>
      <c r="W365" s="2" t="str">
        <f t="shared" si="116"/>
        <v/>
      </c>
      <c r="X365" s="2" t="str" cm="1">
        <f t="array" ref="X365">IF((SUMPRODUCT(--ISNUMBER(SEARCH({"!","@","#","$","%","^","&amp;","~*","(",")","_","+","=","{","}","[","]","|","\",":",";","'","""","&lt;","&gt;",",",".","~?","/","~~","`"}, I365)))&gt;0)=TRUE,"Special Characters Found in City","")</f>
        <v/>
      </c>
      <c r="Y365" s="2" t="str" cm="1">
        <f t="array" ref="Y365">IF((SUMPRODUCT(--ISNUMBER(SEARCH({"!","@","#","$","%","^","~*","(",")","_","+","=","{","}","[","]","|","\",":",";","'","""","&lt;","&gt;","~?","/","~~","`"},F365)))&gt;0)=TRUE,"Special Characters Found in Account field","")</f>
        <v/>
      </c>
      <c r="Z365" s="2" t="str" cm="1">
        <f t="array" ref="Z365">IF(SUM(--ISNUMBER(SEARCH({1,2,3,4,5,6,7,8,9,0},MID(H365,(SEARCH(" E ",H365)-1),1))))+SUM(--ISNUMBER(SEARCH({1,2,3,4,5,6,7,8,9,0},MID(H365,(SEARCH(" E ",H365)+3),1))))=2,"",IF(SUM(--ISNUMBER(SEARCH({"Parte E","Apoquindo N"},H365)))&gt;0,"",IF(OR(RIGHT(H365,3)=" NE",RIGHT(H365,3)=" NW",RIGHT(H365,3)=" SW",RIGHT(H365,3)=" SE",RIGHT(H365,2)=" N",RIGHT(H365,2)=" E",RIGHT(H365,2)=" W",RIGHT(H365,2)=" S",LEFT(H365,3)="NE ",LEFT(H365,3)="NW ",LEFT(H365,3)="SW ",LEFT(H365,3)="SE ",LEFT(H365,2)="N ",LEFT(H365,2)="E ",LEFT(H365,2)="W ",LEFT(H365,2)="S "),"Directional Check",IF(SUM(--ISNUMBER(SEARCH({" N "," E "," W "," S "," NE "," NW "," SW "," SE ","N.E","N.W","S.W","S.E","E.","N.","S.","W."},H365)))&gt;0,"Directional Check",IF(SUM(--ISNUMBER(SEARCH({1,2,3,4,5,6,7,8,9,0},MID(H365,(SEARCH("nd ",H365)-1),1))))+SUM(--ISNUMBER(SEARCH({1,2,3,4,5,6,7,8,9,0},MID(H365,(SEARCH("rd ",H365)-1),1)))+SUM(--ISNUMBER(SEARCH({1,2,3,4,5,6,7,8,9,0},MID(H365,(SEARCH("st ",H365)-1),1))))+SUM(--ISNUMBER(SEARCH({1,2,3,4,5,6,7,8,9,0},MID(H365,(SEARCH("th ",H365)-1),1)))))&gt;0,"","")))))</f>
        <v/>
      </c>
      <c r="AA365" s="2" t="str">
        <f>IF(IF(L365="US",IFERROR(VLOOKUP(J365,Country_Codes!$B:$B,1,0)=J365,"US State Code Error"),IF(L365="CA",IFERROR(VLOOKUP(J365,Country_Codes!$E:$E,1,0)=J365,"Canada State Code Error"),IF(L365="BR",IFERROR(VLOOKUP(J365,Country_Codes!$H:$H,1,0)=J365,"Brazil State Code Error"),IF(L365="AU",IFERROR(VLOOKUP(J365,Country_Codes!$K:$K,1,0)=J365,"Australia State Code Error"),""))))=TRUE,"",IF(L365="US",IFERROR(VLOOKUP(J365,Country_Codes!$B:$B,1,0)=J365,"US State Code Error"),IF(L365="CA",IFERROR(VLOOKUP(J365,Country_Codes!$E:$E,1,0)=J365,"Canada State Code Error"),IF(L365="BR",IFERROR(VLOOKUP(J365,Country_Codes!$H:$H,1,0)=J365,"Brazil State Code Error"),IF(L365="AU",IFERROR(VLOOKUP(J365,Country_Codes!$K:$K,1,0)=J365,"Australia State Code Error"),"")))))</f>
        <v/>
      </c>
      <c r="AB365" s="2" t="str">
        <f t="shared" si="105"/>
        <v/>
      </c>
      <c r="AC365" s="2" t="str" cm="1">
        <f t="array" ref="AC365">IFERROR(_xlfn.IFS(IF(AND(LEN(I365)=0,ISBLANK(I365)=FALSE),"",ISNUMBER(SEARCH(I365,H365))),"City/Postal Code/Country Found in Address",IF(AND(LEN(K365)=0,ISBLANK(K365)=FALSE),"",ISNUMBER(SEARCH(K365,H365))),"City/Postal Code/Country Found in Address",IF(AND(LEN(L365)=0,ISBLANK(L365)=FALSE),"",ISNUMBER(SEARCH(", "&amp;L365,H365))),"City/Postal Code/Country Found in Address",IF(AND(LEN(J365)=0,ISBLANK(J365)=FALSE),"",ISNUMBER(SEARCH(", "&amp;J365,H365))),"City/Postal Code/Country Found in Address",IF(AND(LEN(L365)=0,ISBLANK(L365)=FALSE),"",ISNUMBER(SEARCH(","&amp;L365,H365))),"City/Postal Code/Country Found in Address",IF(AND(LEN(J365)=0,ISBLANK(J365)=FALSE),"",ISNUMBER(SEARCH(","&amp;J365,H365))),"City/Postal Code/Country Found in Address"),"")</f>
        <v/>
      </c>
      <c r="AD365" s="2" t="str">
        <f t="shared" si="106"/>
        <v/>
      </c>
      <c r="AE365" s="2" t="str" cm="1">
        <f t="array" ref="AE365">IFERROR(IF(VLOOKUP(LEFT(M365,MIN(SEARCH({1,2,3,4,5,6,7,8,9,0},M365&amp;{1,2,3,4,5,6,7,8,9,0}))-1),Country_Codes!$N:$N,1,0)&gt;0,"PO Number may be incorrect",""),"")</f>
        <v/>
      </c>
      <c r="AF365" s="2" t="str">
        <f t="shared" si="107"/>
        <v/>
      </c>
      <c r="AG365" s="2" t="str">
        <f t="shared" si="108"/>
        <v/>
      </c>
      <c r="AH365" s="2" t="str">
        <f t="shared" si="109"/>
        <v/>
      </c>
      <c r="AI365" s="2" t="str" cm="1">
        <f t="array" ref="AI365">IF(G365="","",_xlfn.IFNA(_xlfn.IFS(L365=VLOOKUP(L365,Country_Codes!$M:$M,1,0)=TRUE,""),"Please check the country code"))</f>
        <v/>
      </c>
      <c r="AJ365" s="2" t="str">
        <f t="shared" si="110"/>
        <v/>
      </c>
      <c r="AK365" s="2"/>
      <c r="AM365" s="39">
        <f t="shared" si="111"/>
        <v>0</v>
      </c>
      <c r="AN365" s="39">
        <f t="shared" si="112"/>
        <v>0</v>
      </c>
      <c r="AO365" s="39">
        <f t="shared" si="113"/>
        <v>0</v>
      </c>
      <c r="AP365" s="39">
        <f t="shared" si="114"/>
        <v>0</v>
      </c>
      <c r="AQ365" s="39">
        <f t="shared" si="115"/>
        <v>0</v>
      </c>
      <c r="AV365" s="41">
        <v>45903</v>
      </c>
    </row>
    <row r="366" spans="1:48" ht="15.75" x14ac:dyDescent="0.25">
      <c r="A366" s="40">
        <v>45595</v>
      </c>
      <c r="B366" s="11" t="s">
        <v>473</v>
      </c>
      <c r="C366" s="11" t="s">
        <v>9</v>
      </c>
      <c r="D366" s="11" t="s">
        <v>3644</v>
      </c>
      <c r="E366" s="11" t="s">
        <v>3645</v>
      </c>
      <c r="F366" s="11" t="s">
        <v>601</v>
      </c>
      <c r="G366" s="11" t="s">
        <v>625</v>
      </c>
      <c r="H366" s="11" t="s">
        <v>3646</v>
      </c>
      <c r="I366" s="11" t="s">
        <v>3647</v>
      </c>
      <c r="J366" s="11"/>
      <c r="K366" s="11" t="s">
        <v>3648</v>
      </c>
      <c r="L366" s="11" t="s">
        <v>46</v>
      </c>
      <c r="M366" s="11" t="s">
        <v>876</v>
      </c>
      <c r="N366" s="11"/>
      <c r="O366" s="11" t="s">
        <v>3649</v>
      </c>
      <c r="P366" s="11" t="s">
        <v>3650</v>
      </c>
      <c r="Q366" s="7"/>
      <c r="R366" s="2" t="str">
        <f t="shared" si="100"/>
        <v>Unique Record</v>
      </c>
      <c r="S366" s="2" t="str">
        <f t="shared" si="101"/>
        <v/>
      </c>
      <c r="T366" s="2" t="str">
        <f t="shared" si="102"/>
        <v/>
      </c>
      <c r="U366" s="2" t="str">
        <f t="shared" si="103"/>
        <v/>
      </c>
      <c r="V366" s="2" t="str">
        <f t="shared" si="104"/>
        <v/>
      </c>
      <c r="W366" s="2" t="str">
        <f t="shared" si="116"/>
        <v/>
      </c>
      <c r="X366" s="2" t="str" cm="1">
        <f t="array" ref="X366">IF((SUMPRODUCT(--ISNUMBER(SEARCH({"!","@","#","$","%","^","&amp;","~*","(",")","_","+","=","{","}","[","]","|","\",":",";","'","""","&lt;","&gt;",",",".","~?","/","~~","`"}, I366)))&gt;0)=TRUE,"Special Characters Found in City","")</f>
        <v/>
      </c>
      <c r="Y366" s="2" t="str" cm="1">
        <f t="array" ref="Y366">IF((SUMPRODUCT(--ISNUMBER(SEARCH({"!","@","#","$","%","^","~*","(",")","_","+","=","{","}","[","]","|","\",":",";","'","""","&lt;","&gt;","~?","/","~~","`"},F366)))&gt;0)=TRUE,"Special Characters Found in Account field","")</f>
        <v/>
      </c>
      <c r="Z366" s="2" t="str" cm="1">
        <f t="array" ref="Z366">IF(SUM(--ISNUMBER(SEARCH({1,2,3,4,5,6,7,8,9,0},MID(H366,(SEARCH(" E ",H366)-1),1))))+SUM(--ISNUMBER(SEARCH({1,2,3,4,5,6,7,8,9,0},MID(H366,(SEARCH(" E ",H366)+3),1))))=2,"",IF(SUM(--ISNUMBER(SEARCH({"Parte E","Apoquindo N"},H366)))&gt;0,"",IF(OR(RIGHT(H366,3)=" NE",RIGHT(H366,3)=" NW",RIGHT(H366,3)=" SW",RIGHT(H366,3)=" SE",RIGHT(H366,2)=" N",RIGHT(H366,2)=" E",RIGHT(H366,2)=" W",RIGHT(H366,2)=" S",LEFT(H366,3)="NE ",LEFT(H366,3)="NW ",LEFT(H366,3)="SW ",LEFT(H366,3)="SE ",LEFT(H366,2)="N ",LEFT(H366,2)="E ",LEFT(H366,2)="W ",LEFT(H366,2)="S "),"Directional Check",IF(SUM(--ISNUMBER(SEARCH({" N "," E "," W "," S "," NE "," NW "," SW "," SE ","N.E","N.W","S.W","S.E","E.","N.","S.","W."},H366)))&gt;0,"Directional Check",IF(SUM(--ISNUMBER(SEARCH({1,2,3,4,5,6,7,8,9,0},MID(H366,(SEARCH("nd ",H366)-1),1))))+SUM(--ISNUMBER(SEARCH({1,2,3,4,5,6,7,8,9,0},MID(H366,(SEARCH("rd ",H366)-1),1)))+SUM(--ISNUMBER(SEARCH({1,2,3,4,5,6,7,8,9,0},MID(H366,(SEARCH("st ",H366)-1),1))))+SUM(--ISNUMBER(SEARCH({1,2,3,4,5,6,7,8,9,0},MID(H366,(SEARCH("th ",H366)-1),1)))))&gt;0,"","")))))</f>
        <v/>
      </c>
      <c r="AA366" s="2" t="str">
        <f>IF(IF(L366="US",IFERROR(VLOOKUP(J366,Country_Codes!$B:$B,1,0)=J366,"US State Code Error"),IF(L366="CA",IFERROR(VLOOKUP(J366,Country_Codes!$E:$E,1,0)=J366,"Canada State Code Error"),IF(L366="BR",IFERROR(VLOOKUP(J366,Country_Codes!$H:$H,1,0)=J366,"Brazil State Code Error"),IF(L366="AU",IFERROR(VLOOKUP(J366,Country_Codes!$K:$K,1,0)=J366,"Australia State Code Error"),""))))=TRUE,"",IF(L366="US",IFERROR(VLOOKUP(J366,Country_Codes!$B:$B,1,0)=J366,"US State Code Error"),IF(L366="CA",IFERROR(VLOOKUP(J366,Country_Codes!$E:$E,1,0)=J366,"Canada State Code Error"),IF(L366="BR",IFERROR(VLOOKUP(J366,Country_Codes!$H:$H,1,0)=J366,"Brazil State Code Error"),IF(L366="AU",IFERROR(VLOOKUP(J366,Country_Codes!$K:$K,1,0)=J366,"Australia State Code Error"),"")))))</f>
        <v/>
      </c>
      <c r="AB366" s="2" t="str">
        <f t="shared" si="105"/>
        <v/>
      </c>
      <c r="AC366" s="2" t="str" cm="1">
        <f t="array" ref="AC366">IFERROR(_xlfn.IFS(IF(AND(LEN(I366)=0,ISBLANK(I366)=FALSE),"",ISNUMBER(SEARCH(I366,H366))),"City/Postal Code/Country Found in Address",IF(AND(LEN(K366)=0,ISBLANK(K366)=FALSE),"",ISNUMBER(SEARCH(K366,H366))),"City/Postal Code/Country Found in Address",IF(AND(LEN(L366)=0,ISBLANK(L366)=FALSE),"",ISNUMBER(SEARCH(", "&amp;L366,H366))),"City/Postal Code/Country Found in Address",IF(AND(LEN(J366)=0,ISBLANK(J366)=FALSE),"",ISNUMBER(SEARCH(", "&amp;J366,H366))),"City/Postal Code/Country Found in Address",IF(AND(LEN(L366)=0,ISBLANK(L366)=FALSE),"",ISNUMBER(SEARCH(","&amp;L366,H366))),"City/Postal Code/Country Found in Address",IF(AND(LEN(J366)=0,ISBLANK(J366)=FALSE),"",ISNUMBER(SEARCH(","&amp;J366,H366))),"City/Postal Code/Country Found in Address"),"")</f>
        <v/>
      </c>
      <c r="AD366" s="2" t="str">
        <f t="shared" si="106"/>
        <v/>
      </c>
      <c r="AE366" s="2" t="str" cm="1">
        <f t="array" ref="AE366">IFERROR(IF(VLOOKUP(LEFT(M366,MIN(SEARCH({1,2,3,4,5,6,7,8,9,0},M366&amp;{1,2,3,4,5,6,7,8,9,0}))-1),Country_Codes!$N:$N,1,0)&gt;0,"PO Number may be incorrect",""),"")</f>
        <v/>
      </c>
      <c r="AF366" s="2" t="str">
        <f t="shared" si="107"/>
        <v/>
      </c>
      <c r="AG366" s="2" t="str">
        <f t="shared" si="108"/>
        <v/>
      </c>
      <c r="AH366" s="2" t="str">
        <f t="shared" si="109"/>
        <v/>
      </c>
      <c r="AI366" s="2" t="str" cm="1">
        <f t="array" ref="AI366">IF(G366="","",_xlfn.IFNA(_xlfn.IFS(L366=VLOOKUP(L366,Country_Codes!$M:$M,1,0)=TRUE,""),"Please check the country code"))</f>
        <v/>
      </c>
      <c r="AJ366" s="2" t="str">
        <f t="shared" si="110"/>
        <v/>
      </c>
      <c r="AK366" s="2"/>
      <c r="AM366" s="39">
        <f t="shared" si="111"/>
        <v>0</v>
      </c>
      <c r="AN366" s="39">
        <f t="shared" si="112"/>
        <v>0</v>
      </c>
      <c r="AO366" s="39">
        <f t="shared" si="113"/>
        <v>0</v>
      </c>
      <c r="AP366" s="39">
        <f t="shared" si="114"/>
        <v>0</v>
      </c>
      <c r="AQ366" s="39">
        <f t="shared" si="115"/>
        <v>0</v>
      </c>
      <c r="AV366" s="41">
        <v>45905</v>
      </c>
    </row>
    <row r="367" spans="1:48" ht="15.75" x14ac:dyDescent="0.25">
      <c r="A367" s="40">
        <v>45791</v>
      </c>
      <c r="B367" s="11" t="s">
        <v>474</v>
      </c>
      <c r="C367" s="11" t="s">
        <v>3</v>
      </c>
      <c r="D367" s="11" t="s">
        <v>3651</v>
      </c>
      <c r="E367" s="11" t="s">
        <v>2908</v>
      </c>
      <c r="F367" s="11" t="s">
        <v>598</v>
      </c>
      <c r="G367" s="11" t="s">
        <v>625</v>
      </c>
      <c r="H367" s="11" t="s">
        <v>3652</v>
      </c>
      <c r="I367" s="11" t="s">
        <v>3653</v>
      </c>
      <c r="J367" s="11" t="s">
        <v>105</v>
      </c>
      <c r="K367" s="11" t="s">
        <v>3654</v>
      </c>
      <c r="L367" s="11" t="s">
        <v>33</v>
      </c>
      <c r="M367" s="11" t="s">
        <v>1065</v>
      </c>
      <c r="N367" s="11"/>
      <c r="O367" s="11" t="s">
        <v>2913</v>
      </c>
      <c r="P367" s="11" t="s">
        <v>3655</v>
      </c>
      <c r="Q367" s="7"/>
      <c r="R367" s="2" t="str">
        <f t="shared" ref="R367:R430" si="117">IF(G367=G366,"","Unique Record")</f>
        <v/>
      </c>
      <c r="S367" s="2" t="str">
        <f t="shared" ref="S367:S430" si="118">IF(F367="","",IF(EXACT(F367,(UPPER(F367))),"Account Upper Case",""))</f>
        <v/>
      </c>
      <c r="T367" s="2" t="str">
        <f t="shared" ref="T367:T430" si="119">IF(F367="","",IF(EXACT(F367,(LOWER(F367))),"Account Lower Case",""))</f>
        <v/>
      </c>
      <c r="U367" s="2" t="str">
        <f t="shared" ref="U367:U430" si="120">IF(EXACT(H367,PROPER(H367)),"","Billing Street - casing")</f>
        <v/>
      </c>
      <c r="V367" s="2" t="str">
        <f t="shared" ref="V367:V430" si="121">IF(EXACT(I367,PROPER(I367)),"","City - casing")</f>
        <v/>
      </c>
      <c r="W367" s="2" t="str">
        <f t="shared" si="116"/>
        <v/>
      </c>
      <c r="X367" s="2" t="str" cm="1">
        <f t="array" ref="X367">IF((SUMPRODUCT(--ISNUMBER(SEARCH({"!","@","#","$","%","^","&amp;","~*","(",")","_","+","=","{","}","[","]","|","\",":",";","'","""","&lt;","&gt;",",",".","~?","/","~~","`"}, I367)))&gt;0)=TRUE,"Special Characters Found in City","")</f>
        <v/>
      </c>
      <c r="Y367" s="2" t="str" cm="1">
        <f t="array" ref="Y367">IF((SUMPRODUCT(--ISNUMBER(SEARCH({"!","@","#","$","%","^","~*","(",")","_","+","=","{","}","[","]","|","\",":",";","'","""","&lt;","&gt;","~?","/","~~","`"},F367)))&gt;0)=TRUE,"Special Characters Found in Account field","")</f>
        <v/>
      </c>
      <c r="Z367" s="2" t="str" cm="1">
        <f t="array" ref="Z367">IF(SUM(--ISNUMBER(SEARCH({1,2,3,4,5,6,7,8,9,0},MID(H367,(SEARCH(" E ",H367)-1),1))))+SUM(--ISNUMBER(SEARCH({1,2,3,4,5,6,7,8,9,0},MID(H367,(SEARCH(" E ",H367)+3),1))))=2,"",IF(SUM(--ISNUMBER(SEARCH({"Parte E","Apoquindo N"},H367)))&gt;0,"",IF(OR(RIGHT(H367,3)=" NE",RIGHT(H367,3)=" NW",RIGHT(H367,3)=" SW",RIGHT(H367,3)=" SE",RIGHT(H367,2)=" N",RIGHT(H367,2)=" E",RIGHT(H367,2)=" W",RIGHT(H367,2)=" S",LEFT(H367,3)="NE ",LEFT(H367,3)="NW ",LEFT(H367,3)="SW ",LEFT(H367,3)="SE ",LEFT(H367,2)="N ",LEFT(H367,2)="E ",LEFT(H367,2)="W ",LEFT(H367,2)="S "),"Directional Check",IF(SUM(--ISNUMBER(SEARCH({" N "," E "," W "," S "," NE "," NW "," SW "," SE ","N.E","N.W","S.W","S.E","E.","N.","S.","W."},H367)))&gt;0,"Directional Check",IF(SUM(--ISNUMBER(SEARCH({1,2,3,4,5,6,7,8,9,0},MID(H367,(SEARCH("nd ",H367)-1),1))))+SUM(--ISNUMBER(SEARCH({1,2,3,4,5,6,7,8,9,0},MID(H367,(SEARCH("rd ",H367)-1),1)))+SUM(--ISNUMBER(SEARCH({1,2,3,4,5,6,7,8,9,0},MID(H367,(SEARCH("st ",H367)-1),1))))+SUM(--ISNUMBER(SEARCH({1,2,3,4,5,6,7,8,9,0},MID(H367,(SEARCH("th ",H367)-1),1)))))&gt;0,"","")))))</f>
        <v/>
      </c>
      <c r="AA367" s="2" t="str">
        <f>IF(IF(L367="US",IFERROR(VLOOKUP(J367,Country_Codes!$B:$B,1,0)=J367,"US State Code Error"),IF(L367="CA",IFERROR(VLOOKUP(J367,Country_Codes!$E:$E,1,0)=J367,"Canada State Code Error"),IF(L367="BR",IFERROR(VLOOKUP(J367,Country_Codes!$H:$H,1,0)=J367,"Brazil State Code Error"),IF(L367="AU",IFERROR(VLOOKUP(J367,Country_Codes!$K:$K,1,0)=J367,"Australia State Code Error"),""))))=TRUE,"",IF(L367="US",IFERROR(VLOOKUP(J367,Country_Codes!$B:$B,1,0)=J367,"US State Code Error"),IF(L367="CA",IFERROR(VLOOKUP(J367,Country_Codes!$E:$E,1,0)=J367,"Canada State Code Error"),IF(L367="BR",IFERROR(VLOOKUP(J367,Country_Codes!$H:$H,1,0)=J367,"Brazil State Code Error"),IF(L367="AU",IFERROR(VLOOKUP(J367,Country_Codes!$K:$K,1,0)=J367,"Australia State Code Error"),"")))))</f>
        <v/>
      </c>
      <c r="AB367" s="2" t="str">
        <f t="shared" ref="AB367:AB430" si="122">IF(OR(L367="US",L367="CA",L367="BR",L367="AU"),IF((EXACT(UPPER(J367),J367)),"","Country Code Casing"),IF(EXACT(J367,PROPER(J367)),"","Billing State casing"))</f>
        <v/>
      </c>
      <c r="AC367" s="2" t="str" cm="1">
        <f t="array" ref="AC367">IFERROR(_xlfn.IFS(IF(AND(LEN(I367)=0,ISBLANK(I367)=FALSE),"",ISNUMBER(SEARCH(I367,H367))),"City/Postal Code/Country Found in Address",IF(AND(LEN(K367)=0,ISBLANK(K367)=FALSE),"",ISNUMBER(SEARCH(K367,H367))),"City/Postal Code/Country Found in Address",IF(AND(LEN(L367)=0,ISBLANK(L367)=FALSE),"",ISNUMBER(SEARCH(", "&amp;L367,H367))),"City/Postal Code/Country Found in Address",IF(AND(LEN(J367)=0,ISBLANK(J367)=FALSE),"",ISNUMBER(SEARCH(", "&amp;J367,H367))),"City/Postal Code/Country Found in Address",IF(AND(LEN(L367)=0,ISBLANK(L367)=FALSE),"",ISNUMBER(SEARCH(","&amp;L367,H367))),"City/Postal Code/Country Found in Address",IF(AND(LEN(J367)=0,ISBLANK(J367)=FALSE),"",ISNUMBER(SEARCH(","&amp;J367,H367))),"City/Postal Code/Country Found in Address"),"")</f>
        <v/>
      </c>
      <c r="AD367" s="2" t="str">
        <f t="shared" ref="AD367:AD430" si="123">IF(ISNUMBER(SEARCH("PO",N367)),"PO# Entered in Tax ID Field","")</f>
        <v/>
      </c>
      <c r="AE367" s="2" t="str" cm="1">
        <f t="array" ref="AE367">IFERROR(IF(VLOOKUP(LEFT(M367,MIN(SEARCH({1,2,3,4,5,6,7,8,9,0},M367&amp;{1,2,3,4,5,6,7,8,9,0}))-1),Country_Codes!$N:$N,1,0)&gt;0,"PO Number may be incorrect",""),"")</f>
        <v/>
      </c>
      <c r="AF367" s="2" t="str">
        <f t="shared" ref="AF367:AF430" si="124">IF(N367="","",IF(EXACT(L367,LEFT(N367,2)),IF(EXACT(MID(N367,3,1)," "),"Check the Space inbetween County code &amp; VAT",""),"Check the VAT Country Code Format"))</f>
        <v/>
      </c>
      <c r="AG367" s="2" t="str">
        <f t="shared" ref="AG367:AG430" si="125">IF((ISNUMBER(SEARCH("@",P367)))&gt;0,"",IF(IF(--(ISNUMBER(SEARCH("'",P367)))&gt;0,OR(EXACT(PROPER(P367),P367),EXACT((PROPER(LEFT(P367,FIND("'",P367)-2))&amp;LOWER(MID(P367,FIND("'",P367)-1,1))&amp;PROPER(MID(P367,FIND("'",P367)+0,LEN(P367)-FIND("'",P367)+1))),P367)),"Please check Billing Contact Casing")=TRUE,"","Please check Billing Contact casing"))</f>
        <v/>
      </c>
      <c r="AH367" s="2" t="str">
        <f t="shared" ref="AH367:AH430" si="126">IF(OR(L367="AS",L367="FM",L367="GU",L367="MH",L367="MP",L367="PW",L367="PR",L367="VI",L367="UM"),"US Territories Check","")</f>
        <v/>
      </c>
      <c r="AI367" s="2" t="str" cm="1">
        <f t="array" ref="AI367">IF(G367="","",_xlfn.IFNA(_xlfn.IFS(L367=VLOOKUP(L367,Country_Codes!$M:$M,1,0)=TRUE,""),"Please check the country code"))</f>
        <v/>
      </c>
      <c r="AJ367" s="2" t="str">
        <f t="shared" ref="AJ367:AJ430" si="127">IF(S367="","",S367&amp;"; ")&amp;IF(T367="","",T367&amp;"; ")&amp;IF(U367="","",U367&amp;"; ")&amp;IF(V367="","",V367&amp;"; ")&amp;IF(AF367="","",AF367&amp;"; ")&amp;IF(AG367="","",AG367&amp;"; ")&amp;IF(AH367="","",AH367&amp;"; ")&amp;IF(Z367="","",Z367&amp;"; ")&amp;IF(AA367="","",AA367&amp;"; ")&amp;IF(AB367="","",AB367&amp;"; ")&amp;IF(AC367="","",AC367&amp;"; ")&amp;IF(AD367="","",AD367&amp;"; ")&amp;IF(AE367="","",AE367&amp;"; ")&amp;IF(AI367="","",AI367&amp;"; ")&amp;IF(W367="","",W367&amp;"; ")&amp;IF(X367="","",X367&amp;"; ")&amp;IF(Y367="","",Y367&amp;"; ")</f>
        <v/>
      </c>
      <c r="AK367" s="2"/>
      <c r="AM367" s="39">
        <f t="shared" si="111"/>
        <v>0</v>
      </c>
      <c r="AN367" s="39">
        <f t="shared" si="112"/>
        <v>0</v>
      </c>
      <c r="AO367" s="39">
        <f t="shared" si="113"/>
        <v>0</v>
      </c>
      <c r="AP367" s="39">
        <f t="shared" si="114"/>
        <v>0</v>
      </c>
      <c r="AQ367" s="39">
        <f t="shared" si="115"/>
        <v>0</v>
      </c>
      <c r="AV367" s="41">
        <v>45906</v>
      </c>
    </row>
    <row r="368" spans="1:48" ht="15.75" x14ac:dyDescent="0.25">
      <c r="A368" s="40">
        <v>45941</v>
      </c>
      <c r="B368" s="11" t="s">
        <v>475</v>
      </c>
      <c r="C368" s="11" t="s">
        <v>12</v>
      </c>
      <c r="D368" s="11" t="s">
        <v>3656</v>
      </c>
      <c r="E368" s="11" t="s">
        <v>3657</v>
      </c>
      <c r="F368" s="11" t="s">
        <v>576</v>
      </c>
      <c r="G368" s="11" t="s">
        <v>584</v>
      </c>
      <c r="H368" s="11" t="s">
        <v>3658</v>
      </c>
      <c r="I368" s="11" t="s">
        <v>3659</v>
      </c>
      <c r="J368" s="11" t="s">
        <v>40</v>
      </c>
      <c r="K368" s="11" t="s">
        <v>3660</v>
      </c>
      <c r="L368" s="11" t="s">
        <v>33</v>
      </c>
      <c r="M368" s="11" t="s">
        <v>904</v>
      </c>
      <c r="N368" s="11"/>
      <c r="O368" s="11" t="s">
        <v>3661</v>
      </c>
      <c r="P368" s="11" t="s">
        <v>3662</v>
      </c>
      <c r="Q368" s="7"/>
      <c r="R368" s="2" t="str">
        <f t="shared" si="117"/>
        <v>Unique Record</v>
      </c>
      <c r="S368" s="2" t="str">
        <f t="shared" si="118"/>
        <v/>
      </c>
      <c r="T368" s="2" t="str">
        <f t="shared" si="119"/>
        <v/>
      </c>
      <c r="U368" s="2" t="str">
        <f t="shared" si="120"/>
        <v/>
      </c>
      <c r="V368" s="2" t="str">
        <f t="shared" si="121"/>
        <v/>
      </c>
      <c r="W368" s="2" t="str">
        <f t="shared" si="116"/>
        <v/>
      </c>
      <c r="X368" s="2" t="str" cm="1">
        <f t="array" ref="X368">IF((SUMPRODUCT(--ISNUMBER(SEARCH({"!","@","#","$","%","^","&amp;","~*","(",")","_","+","=","{","}","[","]","|","\",":",";","'","""","&lt;","&gt;",",",".","~?","/","~~","`"}, I368)))&gt;0)=TRUE,"Special Characters Found in City","")</f>
        <v/>
      </c>
      <c r="Y368" s="2" t="str" cm="1">
        <f t="array" ref="Y368">IF((SUMPRODUCT(--ISNUMBER(SEARCH({"!","@","#","$","%","^","~*","(",")","_","+","=","{","}","[","]","|","\",":",";","'","""","&lt;","&gt;","~?","/","~~","`"},F368)))&gt;0)=TRUE,"Special Characters Found in Account field","")</f>
        <v/>
      </c>
      <c r="Z368" s="2" t="str" cm="1">
        <f t="array" ref="Z368">IF(SUM(--ISNUMBER(SEARCH({1,2,3,4,5,6,7,8,9,0},MID(H368,(SEARCH(" E ",H368)-1),1))))+SUM(--ISNUMBER(SEARCH({1,2,3,4,5,6,7,8,9,0},MID(H368,(SEARCH(" E ",H368)+3),1))))=2,"",IF(SUM(--ISNUMBER(SEARCH({"Parte E","Apoquindo N"},H368)))&gt;0,"",IF(OR(RIGHT(H368,3)=" NE",RIGHT(H368,3)=" NW",RIGHT(H368,3)=" SW",RIGHT(H368,3)=" SE",RIGHT(H368,2)=" N",RIGHT(H368,2)=" E",RIGHT(H368,2)=" W",RIGHT(H368,2)=" S",LEFT(H368,3)="NE ",LEFT(H368,3)="NW ",LEFT(H368,3)="SW ",LEFT(H368,3)="SE ",LEFT(H368,2)="N ",LEFT(H368,2)="E ",LEFT(H368,2)="W ",LEFT(H368,2)="S "),"Directional Check",IF(SUM(--ISNUMBER(SEARCH({" N "," E "," W "," S "," NE "," NW "," SW "," SE ","N.E","N.W","S.W","S.E","E.","N.","S.","W."},H368)))&gt;0,"Directional Check",IF(SUM(--ISNUMBER(SEARCH({1,2,3,4,5,6,7,8,9,0},MID(H368,(SEARCH("nd ",H368)-1),1))))+SUM(--ISNUMBER(SEARCH({1,2,3,4,5,6,7,8,9,0},MID(H368,(SEARCH("rd ",H368)-1),1)))+SUM(--ISNUMBER(SEARCH({1,2,3,4,5,6,7,8,9,0},MID(H368,(SEARCH("st ",H368)-1),1))))+SUM(--ISNUMBER(SEARCH({1,2,3,4,5,6,7,8,9,0},MID(H368,(SEARCH("th ",H368)-1),1)))))&gt;0,"","")))))</f>
        <v/>
      </c>
      <c r="AA368" s="2" t="str">
        <f>IF(IF(L368="US",IFERROR(VLOOKUP(J368,Country_Codes!$B:$B,1,0)=J368,"US State Code Error"),IF(L368="CA",IFERROR(VLOOKUP(J368,Country_Codes!$E:$E,1,0)=J368,"Canada State Code Error"),IF(L368="BR",IFERROR(VLOOKUP(J368,Country_Codes!$H:$H,1,0)=J368,"Brazil State Code Error"),IF(L368="AU",IFERROR(VLOOKUP(J368,Country_Codes!$K:$K,1,0)=J368,"Australia State Code Error"),""))))=TRUE,"",IF(L368="US",IFERROR(VLOOKUP(J368,Country_Codes!$B:$B,1,0)=J368,"US State Code Error"),IF(L368="CA",IFERROR(VLOOKUP(J368,Country_Codes!$E:$E,1,0)=J368,"Canada State Code Error"),IF(L368="BR",IFERROR(VLOOKUP(J368,Country_Codes!$H:$H,1,0)=J368,"Brazil State Code Error"),IF(L368="AU",IFERROR(VLOOKUP(J368,Country_Codes!$K:$K,1,0)=J368,"Australia State Code Error"),"")))))</f>
        <v/>
      </c>
      <c r="AB368" s="2" t="str">
        <f t="shared" si="122"/>
        <v/>
      </c>
      <c r="AC368" s="2" t="str" cm="1">
        <f t="array" ref="AC368">IFERROR(_xlfn.IFS(IF(AND(LEN(I368)=0,ISBLANK(I368)=FALSE),"",ISNUMBER(SEARCH(I368,H368))),"City/Postal Code/Country Found in Address",IF(AND(LEN(K368)=0,ISBLANK(K368)=FALSE),"",ISNUMBER(SEARCH(K368,H368))),"City/Postal Code/Country Found in Address",IF(AND(LEN(L368)=0,ISBLANK(L368)=FALSE),"",ISNUMBER(SEARCH(", "&amp;L368,H368))),"City/Postal Code/Country Found in Address",IF(AND(LEN(J368)=0,ISBLANK(J368)=FALSE),"",ISNUMBER(SEARCH(", "&amp;J368,H368))),"City/Postal Code/Country Found in Address",IF(AND(LEN(L368)=0,ISBLANK(L368)=FALSE),"",ISNUMBER(SEARCH(","&amp;L368,H368))),"City/Postal Code/Country Found in Address",IF(AND(LEN(J368)=0,ISBLANK(J368)=FALSE),"",ISNUMBER(SEARCH(","&amp;J368,H368))),"City/Postal Code/Country Found in Address"),"")</f>
        <v/>
      </c>
      <c r="AD368" s="2" t="str">
        <f t="shared" si="123"/>
        <v/>
      </c>
      <c r="AE368" s="2" t="str" cm="1">
        <f t="array" ref="AE368">IFERROR(IF(VLOOKUP(LEFT(M368,MIN(SEARCH({1,2,3,4,5,6,7,8,9,0},M368&amp;{1,2,3,4,5,6,7,8,9,0}))-1),Country_Codes!$N:$N,1,0)&gt;0,"PO Number may be incorrect",""),"")</f>
        <v/>
      </c>
      <c r="AF368" s="2" t="str">
        <f t="shared" si="124"/>
        <v/>
      </c>
      <c r="AG368" s="2" t="str">
        <f t="shared" si="125"/>
        <v/>
      </c>
      <c r="AH368" s="2" t="str">
        <f t="shared" si="126"/>
        <v/>
      </c>
      <c r="AI368" s="2" t="str" cm="1">
        <f t="array" ref="AI368">IF(G368="","",_xlfn.IFNA(_xlfn.IFS(L368=VLOOKUP(L368,Country_Codes!$M:$M,1,0)=TRUE,""),"Please check the country code"))</f>
        <v/>
      </c>
      <c r="AJ368" s="2" t="str">
        <f t="shared" si="127"/>
        <v/>
      </c>
      <c r="AK368" s="2"/>
      <c r="AM368" s="39">
        <f t="shared" ref="AM368:AM431" si="128">(COUNTA(S368:V368)-COUNTIFS((S368:V368),""))+(COUNTA(AB368)-COUNTIFS((AB368),""))+(COUNTA(AG368)-COUNTIFS((AG368),""))</f>
        <v>0</v>
      </c>
      <c r="AN368" s="39">
        <f t="shared" ref="AN368:AN431" si="129">(COUNTA(W368)-COUNTIFS((W368),""))+(COUNTA(Z368)-COUNTIFS((Z368),""))</f>
        <v>0</v>
      </c>
      <c r="AO368" s="39">
        <f t="shared" ref="AO368:AO431" si="130">(COUNTA(AA368)-COUNTIFS((AA368),""))+(COUNTA(AC368:AE368)-COUNTIFS((AC368:AE368),""))+(COUNTA(AH368:AI368)-COUNTIFS((AH368:AI368),""))</f>
        <v>0</v>
      </c>
      <c r="AP368" s="39">
        <f t="shared" ref="AP368:AP431" si="131">(COUNTA(X368:Y368)-COUNTIFS((X368:Y368),""))+(COUNTA(AF368)-COUNTIFS((AF368),""))</f>
        <v>0</v>
      </c>
      <c r="AQ368" s="39">
        <f t="shared" ref="AQ368:AQ431" si="132">SUM(AM368:AP368)</f>
        <v>0</v>
      </c>
      <c r="AV368" s="41">
        <v>45907</v>
      </c>
    </row>
    <row r="369" spans="1:48" ht="15.75" x14ac:dyDescent="0.25">
      <c r="A369" s="40">
        <v>45577</v>
      </c>
      <c r="B369" s="11" t="s">
        <v>1581</v>
      </c>
      <c r="C369" s="11" t="s">
        <v>11</v>
      </c>
      <c r="D369" s="11" t="s">
        <v>3663</v>
      </c>
      <c r="E369" s="11" t="s">
        <v>3664</v>
      </c>
      <c r="F369" s="11" t="s">
        <v>588</v>
      </c>
      <c r="G369" s="11" t="s">
        <v>495</v>
      </c>
      <c r="H369" s="11" t="s">
        <v>3665</v>
      </c>
      <c r="I369" s="11" t="s">
        <v>3666</v>
      </c>
      <c r="J369" s="11" t="s">
        <v>147</v>
      </c>
      <c r="K369" s="11" t="s">
        <v>3667</v>
      </c>
      <c r="L369" s="11" t="s">
        <v>57</v>
      </c>
      <c r="M369" s="11" t="s">
        <v>1160</v>
      </c>
      <c r="N369" s="11"/>
      <c r="O369" s="11" t="s">
        <v>1196</v>
      </c>
      <c r="P369" s="11" t="s">
        <v>3668</v>
      </c>
      <c r="Q369" s="7"/>
      <c r="R369" s="2" t="str">
        <f t="shared" si="117"/>
        <v>Unique Record</v>
      </c>
      <c r="S369" s="2" t="str">
        <f t="shared" si="118"/>
        <v/>
      </c>
      <c r="T369" s="2" t="str">
        <f t="shared" si="119"/>
        <v/>
      </c>
      <c r="U369" s="2" t="str">
        <f t="shared" si="120"/>
        <v/>
      </c>
      <c r="V369" s="2" t="str">
        <f t="shared" si="121"/>
        <v/>
      </c>
      <c r="W369" s="2" t="str">
        <f t="shared" si="116"/>
        <v/>
      </c>
      <c r="X369" s="2" t="str" cm="1">
        <f t="array" ref="X369">IF((SUMPRODUCT(--ISNUMBER(SEARCH({"!","@","#","$","%","^","&amp;","~*","(",")","_","+","=","{","}","[","]","|","\",":",";","'","""","&lt;","&gt;",",",".","~?","/","~~","`"}, I369)))&gt;0)=TRUE,"Special Characters Found in City","")</f>
        <v/>
      </c>
      <c r="Y369" s="2" t="str" cm="1">
        <f t="array" ref="Y369">IF((SUMPRODUCT(--ISNUMBER(SEARCH({"!","@","#","$","%","^","~*","(",")","_","+","=","{","}","[","]","|","\",":",";","'","""","&lt;","&gt;","~?","/","~~","`"},F369)))&gt;0)=TRUE,"Special Characters Found in Account field","")</f>
        <v/>
      </c>
      <c r="Z369" s="2" t="str" cm="1">
        <f t="array" ref="Z369">IF(SUM(--ISNUMBER(SEARCH({1,2,3,4,5,6,7,8,9,0},MID(H369,(SEARCH(" E ",H369)-1),1))))+SUM(--ISNUMBER(SEARCH({1,2,3,4,5,6,7,8,9,0},MID(H369,(SEARCH(" E ",H369)+3),1))))=2,"",IF(SUM(--ISNUMBER(SEARCH({"Parte E","Apoquindo N"},H369)))&gt;0,"",IF(OR(RIGHT(H369,3)=" NE",RIGHT(H369,3)=" NW",RIGHT(H369,3)=" SW",RIGHT(H369,3)=" SE",RIGHT(H369,2)=" N",RIGHT(H369,2)=" E",RIGHT(H369,2)=" W",RIGHT(H369,2)=" S",LEFT(H369,3)="NE ",LEFT(H369,3)="NW ",LEFT(H369,3)="SW ",LEFT(H369,3)="SE ",LEFT(H369,2)="N ",LEFT(H369,2)="E ",LEFT(H369,2)="W ",LEFT(H369,2)="S "),"Directional Check",IF(SUM(--ISNUMBER(SEARCH({" N "," E "," W "," S "," NE "," NW "," SW "," SE ","N.E","N.W","S.W","S.E","E.","N.","S.","W."},H369)))&gt;0,"Directional Check",IF(SUM(--ISNUMBER(SEARCH({1,2,3,4,5,6,7,8,9,0},MID(H369,(SEARCH("nd ",H369)-1),1))))+SUM(--ISNUMBER(SEARCH({1,2,3,4,5,6,7,8,9,0},MID(H369,(SEARCH("rd ",H369)-1),1)))+SUM(--ISNUMBER(SEARCH({1,2,3,4,5,6,7,8,9,0},MID(H369,(SEARCH("st ",H369)-1),1))))+SUM(--ISNUMBER(SEARCH({1,2,3,4,5,6,7,8,9,0},MID(H369,(SEARCH("th ",H369)-1),1)))))&gt;0,"","")))))</f>
        <v/>
      </c>
      <c r="AA369" s="2" t="str">
        <f>IF(IF(L369="US",IFERROR(VLOOKUP(J369,Country_Codes!$B:$B,1,0)=J369,"US State Code Error"),IF(L369="CA",IFERROR(VLOOKUP(J369,Country_Codes!$E:$E,1,0)=J369,"Canada State Code Error"),IF(L369="BR",IFERROR(VLOOKUP(J369,Country_Codes!$H:$H,1,0)=J369,"Brazil State Code Error"),IF(L369="AU",IFERROR(VLOOKUP(J369,Country_Codes!$K:$K,1,0)=J369,"Australia State Code Error"),""))))=TRUE,"",IF(L369="US",IFERROR(VLOOKUP(J369,Country_Codes!$B:$B,1,0)=J369,"US State Code Error"),IF(L369="CA",IFERROR(VLOOKUP(J369,Country_Codes!$E:$E,1,0)=J369,"Canada State Code Error"),IF(L369="BR",IFERROR(VLOOKUP(J369,Country_Codes!$H:$H,1,0)=J369,"Brazil State Code Error"),IF(L369="AU",IFERROR(VLOOKUP(J369,Country_Codes!$K:$K,1,0)=J369,"Australia State Code Error"),"")))))</f>
        <v/>
      </c>
      <c r="AB369" s="2" t="str">
        <f t="shared" si="122"/>
        <v/>
      </c>
      <c r="AC369" s="2" t="str" cm="1">
        <f t="array" ref="AC369">IFERROR(_xlfn.IFS(IF(AND(LEN(I369)=0,ISBLANK(I369)=FALSE),"",ISNUMBER(SEARCH(I369,H369))),"City/Postal Code/Country Found in Address",IF(AND(LEN(K369)=0,ISBLANK(K369)=FALSE),"",ISNUMBER(SEARCH(K369,H369))),"City/Postal Code/Country Found in Address",IF(AND(LEN(L369)=0,ISBLANK(L369)=FALSE),"",ISNUMBER(SEARCH(", "&amp;L369,H369))),"City/Postal Code/Country Found in Address",IF(AND(LEN(J369)=0,ISBLANK(J369)=FALSE),"",ISNUMBER(SEARCH(", "&amp;J369,H369))),"City/Postal Code/Country Found in Address",IF(AND(LEN(L369)=0,ISBLANK(L369)=FALSE),"",ISNUMBER(SEARCH(","&amp;L369,H369))),"City/Postal Code/Country Found in Address",IF(AND(LEN(J369)=0,ISBLANK(J369)=FALSE),"",ISNUMBER(SEARCH(","&amp;J369,H369))),"City/Postal Code/Country Found in Address"),"")</f>
        <v/>
      </c>
      <c r="AD369" s="2" t="str">
        <f t="shared" si="123"/>
        <v/>
      </c>
      <c r="AE369" s="2" t="str" cm="1">
        <f t="array" ref="AE369">IFERROR(IF(VLOOKUP(LEFT(M369,MIN(SEARCH({1,2,3,4,5,6,7,8,9,0},M369&amp;{1,2,3,4,5,6,7,8,9,0}))-1),Country_Codes!$N:$N,1,0)&gt;0,"PO Number may be incorrect",""),"")</f>
        <v/>
      </c>
      <c r="AF369" s="2" t="str">
        <f t="shared" si="124"/>
        <v/>
      </c>
      <c r="AG369" s="2" t="str">
        <f t="shared" si="125"/>
        <v/>
      </c>
      <c r="AH369" s="2" t="str">
        <f t="shared" si="126"/>
        <v/>
      </c>
      <c r="AI369" s="2" t="str" cm="1">
        <f t="array" ref="AI369">IF(G369="","",_xlfn.IFNA(_xlfn.IFS(L369=VLOOKUP(L369,Country_Codes!$M:$M,1,0)=TRUE,""),"Please check the country code"))</f>
        <v/>
      </c>
      <c r="AJ369" s="2" t="str">
        <f t="shared" si="127"/>
        <v/>
      </c>
      <c r="AK369" s="2"/>
      <c r="AM369" s="39">
        <f t="shared" si="128"/>
        <v>0</v>
      </c>
      <c r="AN369" s="39">
        <f t="shared" si="129"/>
        <v>0</v>
      </c>
      <c r="AO369" s="39">
        <f t="shared" si="130"/>
        <v>0</v>
      </c>
      <c r="AP369" s="39">
        <f t="shared" si="131"/>
        <v>0</v>
      </c>
      <c r="AQ369" s="39">
        <f t="shared" si="132"/>
        <v>0</v>
      </c>
      <c r="AV369" s="41">
        <v>45908</v>
      </c>
    </row>
    <row r="370" spans="1:48" ht="15.75" x14ac:dyDescent="0.25">
      <c r="A370" s="40">
        <v>45955</v>
      </c>
      <c r="B370" s="11" t="s">
        <v>475</v>
      </c>
      <c r="C370" s="11" t="s">
        <v>11</v>
      </c>
      <c r="D370" s="11" t="s">
        <v>3669</v>
      </c>
      <c r="E370" s="11" t="s">
        <v>3670</v>
      </c>
      <c r="F370" s="11" t="s">
        <v>579</v>
      </c>
      <c r="G370" s="11" t="s">
        <v>625</v>
      </c>
      <c r="H370" s="11" t="s">
        <v>3671</v>
      </c>
      <c r="I370" s="11" t="s">
        <v>3672</v>
      </c>
      <c r="J370" s="11" t="s">
        <v>130</v>
      </c>
      <c r="K370" s="11" t="s">
        <v>3673</v>
      </c>
      <c r="L370" s="11" t="s">
        <v>33</v>
      </c>
      <c r="M370" s="11" t="s">
        <v>3674</v>
      </c>
      <c r="N370" s="11"/>
      <c r="O370" s="11" t="s">
        <v>3675</v>
      </c>
      <c r="P370" s="11" t="s">
        <v>3676</v>
      </c>
      <c r="Q370" s="7"/>
      <c r="R370" s="2" t="str">
        <f t="shared" si="117"/>
        <v>Unique Record</v>
      </c>
      <c r="S370" s="2" t="str">
        <f t="shared" si="118"/>
        <v/>
      </c>
      <c r="T370" s="2" t="str">
        <f t="shared" si="119"/>
        <v/>
      </c>
      <c r="U370" s="2" t="str">
        <f t="shared" si="120"/>
        <v/>
      </c>
      <c r="V370" s="2" t="str">
        <f t="shared" si="121"/>
        <v/>
      </c>
      <c r="W370" s="2" t="str">
        <f t="shared" si="116"/>
        <v/>
      </c>
      <c r="X370" s="2" t="str" cm="1">
        <f t="array" ref="X370">IF((SUMPRODUCT(--ISNUMBER(SEARCH({"!","@","#","$","%","^","&amp;","~*","(",")","_","+","=","{","}","[","]","|","\",":",";","'","""","&lt;","&gt;",",",".","~?","/","~~","`"}, I370)))&gt;0)=TRUE,"Special Characters Found in City","")</f>
        <v/>
      </c>
      <c r="Y370" s="2" t="str" cm="1">
        <f t="array" ref="Y370">IF((SUMPRODUCT(--ISNUMBER(SEARCH({"!","@","#","$","%","^","~*","(",")","_","+","=","{","}","[","]","|","\",":",";","'","""","&lt;","&gt;","~?","/","~~","`"},F370)))&gt;0)=TRUE,"Special Characters Found in Account field","")</f>
        <v/>
      </c>
      <c r="Z370" s="2" t="str" cm="1">
        <f t="array" ref="Z370">IF(SUM(--ISNUMBER(SEARCH({1,2,3,4,5,6,7,8,9,0},MID(H370,(SEARCH(" E ",H370)-1),1))))+SUM(--ISNUMBER(SEARCH({1,2,3,4,5,6,7,8,9,0},MID(H370,(SEARCH(" E ",H370)+3),1))))=2,"",IF(SUM(--ISNUMBER(SEARCH({"Parte E","Apoquindo N"},H370)))&gt;0,"",IF(OR(RIGHT(H370,3)=" NE",RIGHT(H370,3)=" NW",RIGHT(H370,3)=" SW",RIGHT(H370,3)=" SE",RIGHT(H370,2)=" N",RIGHT(H370,2)=" E",RIGHT(H370,2)=" W",RIGHT(H370,2)=" S",LEFT(H370,3)="NE ",LEFT(H370,3)="NW ",LEFT(H370,3)="SW ",LEFT(H370,3)="SE ",LEFT(H370,2)="N ",LEFT(H370,2)="E ",LEFT(H370,2)="W ",LEFT(H370,2)="S "),"Directional Check",IF(SUM(--ISNUMBER(SEARCH({" N "," E "," W "," S "," NE "," NW "," SW "," SE ","N.E","N.W","S.W","S.E","E.","N.","S.","W."},H370)))&gt;0,"Directional Check",IF(SUM(--ISNUMBER(SEARCH({1,2,3,4,5,6,7,8,9,0},MID(H370,(SEARCH("nd ",H370)-1),1))))+SUM(--ISNUMBER(SEARCH({1,2,3,4,5,6,7,8,9,0},MID(H370,(SEARCH("rd ",H370)-1),1)))+SUM(--ISNUMBER(SEARCH({1,2,3,4,5,6,7,8,9,0},MID(H370,(SEARCH("st ",H370)-1),1))))+SUM(--ISNUMBER(SEARCH({1,2,3,4,5,6,7,8,9,0},MID(H370,(SEARCH("th ",H370)-1),1)))))&gt;0,"","")))))</f>
        <v/>
      </c>
      <c r="AA370" s="2" t="str">
        <f>IF(IF(L370="US",IFERROR(VLOOKUP(J370,Country_Codes!$B:$B,1,0)=J370,"US State Code Error"),IF(L370="CA",IFERROR(VLOOKUP(J370,Country_Codes!$E:$E,1,0)=J370,"Canada State Code Error"),IF(L370="BR",IFERROR(VLOOKUP(J370,Country_Codes!$H:$H,1,0)=J370,"Brazil State Code Error"),IF(L370="AU",IFERROR(VLOOKUP(J370,Country_Codes!$K:$K,1,0)=J370,"Australia State Code Error"),""))))=TRUE,"",IF(L370="US",IFERROR(VLOOKUP(J370,Country_Codes!$B:$B,1,0)=J370,"US State Code Error"),IF(L370="CA",IFERROR(VLOOKUP(J370,Country_Codes!$E:$E,1,0)=J370,"Canada State Code Error"),IF(L370="BR",IFERROR(VLOOKUP(J370,Country_Codes!$H:$H,1,0)=J370,"Brazil State Code Error"),IF(L370="AU",IFERROR(VLOOKUP(J370,Country_Codes!$K:$K,1,0)=J370,"Australia State Code Error"),"")))))</f>
        <v/>
      </c>
      <c r="AB370" s="2" t="str">
        <f t="shared" si="122"/>
        <v/>
      </c>
      <c r="AC370" s="2" t="str" cm="1">
        <f t="array" ref="AC370">IFERROR(_xlfn.IFS(IF(AND(LEN(I370)=0,ISBLANK(I370)=FALSE),"",ISNUMBER(SEARCH(I370,H370))),"City/Postal Code/Country Found in Address",IF(AND(LEN(K370)=0,ISBLANK(K370)=FALSE),"",ISNUMBER(SEARCH(K370,H370))),"City/Postal Code/Country Found in Address",IF(AND(LEN(L370)=0,ISBLANK(L370)=FALSE),"",ISNUMBER(SEARCH(", "&amp;L370,H370))),"City/Postal Code/Country Found in Address",IF(AND(LEN(J370)=0,ISBLANK(J370)=FALSE),"",ISNUMBER(SEARCH(", "&amp;J370,H370))),"City/Postal Code/Country Found in Address",IF(AND(LEN(L370)=0,ISBLANK(L370)=FALSE),"",ISNUMBER(SEARCH(","&amp;L370,H370))),"City/Postal Code/Country Found in Address",IF(AND(LEN(J370)=0,ISBLANK(J370)=FALSE),"",ISNUMBER(SEARCH(","&amp;J370,H370))),"City/Postal Code/Country Found in Address"),"")</f>
        <v/>
      </c>
      <c r="AD370" s="2" t="str">
        <f t="shared" si="123"/>
        <v/>
      </c>
      <c r="AE370" s="2" t="str" cm="1">
        <f t="array" ref="AE370">IFERROR(IF(VLOOKUP(LEFT(M370,MIN(SEARCH({1,2,3,4,5,6,7,8,9,0},M370&amp;{1,2,3,4,5,6,7,8,9,0}))-1),Country_Codes!$N:$N,1,0)&gt;0,"PO Number may be incorrect",""),"")</f>
        <v/>
      </c>
      <c r="AF370" s="2" t="str">
        <f t="shared" si="124"/>
        <v/>
      </c>
      <c r="AG370" s="2" t="str">
        <f t="shared" si="125"/>
        <v/>
      </c>
      <c r="AH370" s="2" t="str">
        <f t="shared" si="126"/>
        <v/>
      </c>
      <c r="AI370" s="2" t="str" cm="1">
        <f t="array" ref="AI370">IF(G370="","",_xlfn.IFNA(_xlfn.IFS(L370=VLOOKUP(L370,Country_Codes!$M:$M,1,0)=TRUE,""),"Please check the country code"))</f>
        <v/>
      </c>
      <c r="AJ370" s="2" t="str">
        <f t="shared" si="127"/>
        <v/>
      </c>
      <c r="AK370" s="2"/>
      <c r="AM370" s="39">
        <f t="shared" si="128"/>
        <v>0</v>
      </c>
      <c r="AN370" s="39">
        <f t="shared" si="129"/>
        <v>0</v>
      </c>
      <c r="AO370" s="39">
        <f t="shared" si="130"/>
        <v>0</v>
      </c>
      <c r="AP370" s="39">
        <f t="shared" si="131"/>
        <v>0</v>
      </c>
      <c r="AQ370" s="39">
        <f t="shared" si="132"/>
        <v>0</v>
      </c>
      <c r="AV370" s="41">
        <v>45909</v>
      </c>
    </row>
    <row r="371" spans="1:48" ht="15.75" x14ac:dyDescent="0.25">
      <c r="A371" s="40">
        <v>45942</v>
      </c>
      <c r="B371" s="11" t="s">
        <v>474</v>
      </c>
      <c r="C371" s="11" t="s">
        <v>11</v>
      </c>
      <c r="D371" s="11" t="s">
        <v>3677</v>
      </c>
      <c r="E371" s="11" t="s">
        <v>974</v>
      </c>
      <c r="F371" s="11" t="s">
        <v>576</v>
      </c>
      <c r="G371" s="11" t="s">
        <v>571</v>
      </c>
      <c r="H371" s="11" t="s">
        <v>3678</v>
      </c>
      <c r="I371" s="11" t="s">
        <v>3679</v>
      </c>
      <c r="J371" s="11"/>
      <c r="K371" s="11" t="s">
        <v>3680</v>
      </c>
      <c r="L371" s="11" t="s">
        <v>46</v>
      </c>
      <c r="M371" s="11" t="s">
        <v>1060</v>
      </c>
      <c r="N371" s="11"/>
      <c r="O371" s="11" t="s">
        <v>3681</v>
      </c>
      <c r="P371" s="11" t="s">
        <v>3682</v>
      </c>
      <c r="Q371" s="7"/>
      <c r="R371" s="2" t="str">
        <f t="shared" si="117"/>
        <v>Unique Record</v>
      </c>
      <c r="S371" s="2" t="str">
        <f t="shared" si="118"/>
        <v/>
      </c>
      <c r="T371" s="2" t="str">
        <f t="shared" si="119"/>
        <v/>
      </c>
      <c r="U371" s="2" t="str">
        <f t="shared" si="120"/>
        <v/>
      </c>
      <c r="V371" s="2" t="str">
        <f t="shared" si="121"/>
        <v/>
      </c>
      <c r="W371" s="2" t="str">
        <f t="shared" si="116"/>
        <v/>
      </c>
      <c r="X371" s="2" t="str" cm="1">
        <f t="array" ref="X371">IF((SUMPRODUCT(--ISNUMBER(SEARCH({"!","@","#","$","%","^","&amp;","~*","(",")","_","+","=","{","}","[","]","|","\",":",";","'","""","&lt;","&gt;",",",".","~?","/","~~","`"}, I371)))&gt;0)=TRUE,"Special Characters Found in City","")</f>
        <v/>
      </c>
      <c r="Y371" s="2" t="str" cm="1">
        <f t="array" ref="Y371">IF((SUMPRODUCT(--ISNUMBER(SEARCH({"!","@","#","$","%","^","~*","(",")","_","+","=","{","}","[","]","|","\",":",";","'","""","&lt;","&gt;","~?","/","~~","`"},F371)))&gt;0)=TRUE,"Special Characters Found in Account field","")</f>
        <v/>
      </c>
      <c r="Z371" s="2" t="str" cm="1">
        <f t="array" ref="Z371">IF(SUM(--ISNUMBER(SEARCH({1,2,3,4,5,6,7,8,9,0},MID(H371,(SEARCH(" E ",H371)-1),1))))+SUM(--ISNUMBER(SEARCH({1,2,3,4,5,6,7,8,9,0},MID(H371,(SEARCH(" E ",H371)+3),1))))=2,"",IF(SUM(--ISNUMBER(SEARCH({"Parte E","Apoquindo N"},H371)))&gt;0,"",IF(OR(RIGHT(H371,3)=" NE",RIGHT(H371,3)=" NW",RIGHT(H371,3)=" SW",RIGHT(H371,3)=" SE",RIGHT(H371,2)=" N",RIGHT(H371,2)=" E",RIGHT(H371,2)=" W",RIGHT(H371,2)=" S",LEFT(H371,3)="NE ",LEFT(H371,3)="NW ",LEFT(H371,3)="SW ",LEFT(H371,3)="SE ",LEFT(H371,2)="N ",LEFT(H371,2)="E ",LEFT(H371,2)="W ",LEFT(H371,2)="S "),"Directional Check",IF(SUM(--ISNUMBER(SEARCH({" N "," E "," W "," S "," NE "," NW "," SW "," SE ","N.E","N.W","S.W","S.E","E.","N.","S.","W."},H371)))&gt;0,"Directional Check",IF(SUM(--ISNUMBER(SEARCH({1,2,3,4,5,6,7,8,9,0},MID(H371,(SEARCH("nd ",H371)-1),1))))+SUM(--ISNUMBER(SEARCH({1,2,3,4,5,6,7,8,9,0},MID(H371,(SEARCH("rd ",H371)-1),1)))+SUM(--ISNUMBER(SEARCH({1,2,3,4,5,6,7,8,9,0},MID(H371,(SEARCH("st ",H371)-1),1))))+SUM(--ISNUMBER(SEARCH({1,2,3,4,5,6,7,8,9,0},MID(H371,(SEARCH("th ",H371)-1),1)))))&gt;0,"","")))))</f>
        <v/>
      </c>
      <c r="AA371" s="2" t="str">
        <f>IF(IF(L371="US",IFERROR(VLOOKUP(J371,Country_Codes!$B:$B,1,0)=J371,"US State Code Error"),IF(L371="CA",IFERROR(VLOOKUP(J371,Country_Codes!$E:$E,1,0)=J371,"Canada State Code Error"),IF(L371="BR",IFERROR(VLOOKUP(J371,Country_Codes!$H:$H,1,0)=J371,"Brazil State Code Error"),IF(L371="AU",IFERROR(VLOOKUP(J371,Country_Codes!$K:$K,1,0)=J371,"Australia State Code Error"),""))))=TRUE,"",IF(L371="US",IFERROR(VLOOKUP(J371,Country_Codes!$B:$B,1,0)=J371,"US State Code Error"),IF(L371="CA",IFERROR(VLOOKUP(J371,Country_Codes!$E:$E,1,0)=J371,"Canada State Code Error"),IF(L371="BR",IFERROR(VLOOKUP(J371,Country_Codes!$H:$H,1,0)=J371,"Brazil State Code Error"),IF(L371="AU",IFERROR(VLOOKUP(J371,Country_Codes!$K:$K,1,0)=J371,"Australia State Code Error"),"")))))</f>
        <v/>
      </c>
      <c r="AB371" s="2" t="str">
        <f t="shared" si="122"/>
        <v/>
      </c>
      <c r="AC371" s="2" t="str" cm="1">
        <f t="array" ref="AC371">IFERROR(_xlfn.IFS(IF(AND(LEN(I371)=0,ISBLANK(I371)=FALSE),"",ISNUMBER(SEARCH(I371,H371))),"City/Postal Code/Country Found in Address",IF(AND(LEN(K371)=0,ISBLANK(K371)=FALSE),"",ISNUMBER(SEARCH(K371,H371))),"City/Postal Code/Country Found in Address",IF(AND(LEN(L371)=0,ISBLANK(L371)=FALSE),"",ISNUMBER(SEARCH(", "&amp;L371,H371))),"City/Postal Code/Country Found in Address",IF(AND(LEN(J371)=0,ISBLANK(J371)=FALSE),"",ISNUMBER(SEARCH(", "&amp;J371,H371))),"City/Postal Code/Country Found in Address",IF(AND(LEN(L371)=0,ISBLANK(L371)=FALSE),"",ISNUMBER(SEARCH(","&amp;L371,H371))),"City/Postal Code/Country Found in Address",IF(AND(LEN(J371)=0,ISBLANK(J371)=FALSE),"",ISNUMBER(SEARCH(","&amp;J371,H371))),"City/Postal Code/Country Found in Address"),"")</f>
        <v/>
      </c>
      <c r="AD371" s="2" t="str">
        <f t="shared" si="123"/>
        <v/>
      </c>
      <c r="AE371" s="2" t="str" cm="1">
        <f t="array" ref="AE371">IFERROR(IF(VLOOKUP(LEFT(M371,MIN(SEARCH({1,2,3,4,5,6,7,8,9,0},M371&amp;{1,2,3,4,5,6,7,8,9,0}))-1),Country_Codes!$N:$N,1,0)&gt;0,"PO Number may be incorrect",""),"")</f>
        <v/>
      </c>
      <c r="AF371" s="2" t="str">
        <f t="shared" si="124"/>
        <v/>
      </c>
      <c r="AG371" s="2" t="str">
        <f t="shared" si="125"/>
        <v/>
      </c>
      <c r="AH371" s="2" t="str">
        <f t="shared" si="126"/>
        <v/>
      </c>
      <c r="AI371" s="2" t="str" cm="1">
        <f t="array" ref="AI371">IF(G371="","",_xlfn.IFNA(_xlfn.IFS(L371=VLOOKUP(L371,Country_Codes!$M:$M,1,0)=TRUE,""),"Please check the country code"))</f>
        <v/>
      </c>
      <c r="AJ371" s="2" t="str">
        <f t="shared" si="127"/>
        <v/>
      </c>
      <c r="AK371" s="2"/>
      <c r="AM371" s="39">
        <f t="shared" si="128"/>
        <v>0</v>
      </c>
      <c r="AN371" s="39">
        <f t="shared" si="129"/>
        <v>0</v>
      </c>
      <c r="AO371" s="39">
        <f t="shared" si="130"/>
        <v>0</v>
      </c>
      <c r="AP371" s="39">
        <f t="shared" si="131"/>
        <v>0</v>
      </c>
      <c r="AQ371" s="39">
        <f t="shared" si="132"/>
        <v>0</v>
      </c>
      <c r="AV371" s="41">
        <v>45910</v>
      </c>
    </row>
    <row r="372" spans="1:48" ht="15.75" x14ac:dyDescent="0.25">
      <c r="A372" s="40">
        <v>45466</v>
      </c>
      <c r="B372" s="11" t="s">
        <v>473</v>
      </c>
      <c r="C372" s="11" t="s">
        <v>11</v>
      </c>
      <c r="D372" s="11" t="s">
        <v>3683</v>
      </c>
      <c r="E372" s="11" t="s">
        <v>3684</v>
      </c>
      <c r="F372" s="11" t="s">
        <v>634</v>
      </c>
      <c r="G372" s="11" t="s">
        <v>498</v>
      </c>
      <c r="H372" s="11" t="s">
        <v>3685</v>
      </c>
      <c r="I372" s="11" t="s">
        <v>3686</v>
      </c>
      <c r="J372" s="11"/>
      <c r="K372" s="11" t="s">
        <v>3687</v>
      </c>
      <c r="L372" s="11" t="s">
        <v>46</v>
      </c>
      <c r="M372" s="11" t="s">
        <v>646</v>
      </c>
      <c r="N372" s="11"/>
      <c r="O372" s="11" t="s">
        <v>3688</v>
      </c>
      <c r="P372" s="11" t="s">
        <v>3689</v>
      </c>
      <c r="Q372" s="7"/>
      <c r="R372" s="2" t="str">
        <f t="shared" si="117"/>
        <v>Unique Record</v>
      </c>
      <c r="S372" s="2" t="str">
        <f t="shared" si="118"/>
        <v/>
      </c>
      <c r="T372" s="2" t="str">
        <f t="shared" si="119"/>
        <v/>
      </c>
      <c r="U372" s="2" t="str">
        <f t="shared" si="120"/>
        <v/>
      </c>
      <c r="V372" s="2" t="str">
        <f t="shared" si="121"/>
        <v/>
      </c>
      <c r="W372" s="2" t="str">
        <f t="shared" si="116"/>
        <v/>
      </c>
      <c r="X372" s="2" t="str" cm="1">
        <f t="array" ref="X372">IF((SUMPRODUCT(--ISNUMBER(SEARCH({"!","@","#","$","%","^","&amp;","~*","(",")","_","+","=","{","}","[","]","|","\",":",";","'","""","&lt;","&gt;",",",".","~?","/","~~","`"}, I372)))&gt;0)=TRUE,"Special Characters Found in City","")</f>
        <v/>
      </c>
      <c r="Y372" s="2" t="str" cm="1">
        <f t="array" ref="Y372">IF((SUMPRODUCT(--ISNUMBER(SEARCH({"!","@","#","$","%","^","~*","(",")","_","+","=","{","}","[","]","|","\",":",";","'","""","&lt;","&gt;","~?","/","~~","`"},F372)))&gt;0)=TRUE,"Special Characters Found in Account field","")</f>
        <v/>
      </c>
      <c r="Z372" s="2" t="str" cm="1">
        <f t="array" ref="Z372">IF(SUM(--ISNUMBER(SEARCH({1,2,3,4,5,6,7,8,9,0},MID(H372,(SEARCH(" E ",H372)-1),1))))+SUM(--ISNUMBER(SEARCH({1,2,3,4,5,6,7,8,9,0},MID(H372,(SEARCH(" E ",H372)+3),1))))=2,"",IF(SUM(--ISNUMBER(SEARCH({"Parte E","Apoquindo N"},H372)))&gt;0,"",IF(OR(RIGHT(H372,3)=" NE",RIGHT(H372,3)=" NW",RIGHT(H372,3)=" SW",RIGHT(H372,3)=" SE",RIGHT(H372,2)=" N",RIGHT(H372,2)=" E",RIGHT(H372,2)=" W",RIGHT(H372,2)=" S",LEFT(H372,3)="NE ",LEFT(H372,3)="NW ",LEFT(H372,3)="SW ",LEFT(H372,3)="SE ",LEFT(H372,2)="N ",LEFT(H372,2)="E ",LEFT(H372,2)="W ",LEFT(H372,2)="S "),"Directional Check",IF(SUM(--ISNUMBER(SEARCH({" N "," E "," W "," S "," NE "," NW "," SW "," SE ","N.E","N.W","S.W","S.E","E.","N.","S.","W."},H372)))&gt;0,"Directional Check",IF(SUM(--ISNUMBER(SEARCH({1,2,3,4,5,6,7,8,9,0},MID(H372,(SEARCH("nd ",H372)-1),1))))+SUM(--ISNUMBER(SEARCH({1,2,3,4,5,6,7,8,9,0},MID(H372,(SEARCH("rd ",H372)-1),1)))+SUM(--ISNUMBER(SEARCH({1,2,3,4,5,6,7,8,9,0},MID(H372,(SEARCH("st ",H372)-1),1))))+SUM(--ISNUMBER(SEARCH({1,2,3,4,5,6,7,8,9,0},MID(H372,(SEARCH("th ",H372)-1),1)))))&gt;0,"","")))))</f>
        <v/>
      </c>
      <c r="AA372" s="2" t="str">
        <f>IF(IF(L372="US",IFERROR(VLOOKUP(J372,Country_Codes!$B:$B,1,0)=J372,"US State Code Error"),IF(L372="CA",IFERROR(VLOOKUP(J372,Country_Codes!$E:$E,1,0)=J372,"Canada State Code Error"),IF(L372="BR",IFERROR(VLOOKUP(J372,Country_Codes!$H:$H,1,0)=J372,"Brazil State Code Error"),IF(L372="AU",IFERROR(VLOOKUP(J372,Country_Codes!$K:$K,1,0)=J372,"Australia State Code Error"),""))))=TRUE,"",IF(L372="US",IFERROR(VLOOKUP(J372,Country_Codes!$B:$B,1,0)=J372,"US State Code Error"),IF(L372="CA",IFERROR(VLOOKUP(J372,Country_Codes!$E:$E,1,0)=J372,"Canada State Code Error"),IF(L372="BR",IFERROR(VLOOKUP(J372,Country_Codes!$H:$H,1,0)=J372,"Brazil State Code Error"),IF(L372="AU",IFERROR(VLOOKUP(J372,Country_Codes!$K:$K,1,0)=J372,"Australia State Code Error"),"")))))</f>
        <v/>
      </c>
      <c r="AB372" s="2" t="str">
        <f t="shared" si="122"/>
        <v/>
      </c>
      <c r="AC372" s="2" t="str" cm="1">
        <f t="array" ref="AC372">IFERROR(_xlfn.IFS(IF(AND(LEN(I372)=0,ISBLANK(I372)=FALSE),"",ISNUMBER(SEARCH(I372,H372))),"City/Postal Code/Country Found in Address",IF(AND(LEN(K372)=0,ISBLANK(K372)=FALSE),"",ISNUMBER(SEARCH(K372,H372))),"City/Postal Code/Country Found in Address",IF(AND(LEN(L372)=0,ISBLANK(L372)=FALSE),"",ISNUMBER(SEARCH(", "&amp;L372,H372))),"City/Postal Code/Country Found in Address",IF(AND(LEN(J372)=0,ISBLANK(J372)=FALSE),"",ISNUMBER(SEARCH(", "&amp;J372,H372))),"City/Postal Code/Country Found in Address",IF(AND(LEN(L372)=0,ISBLANK(L372)=FALSE),"",ISNUMBER(SEARCH(","&amp;L372,H372))),"City/Postal Code/Country Found in Address",IF(AND(LEN(J372)=0,ISBLANK(J372)=FALSE),"",ISNUMBER(SEARCH(","&amp;J372,H372))),"City/Postal Code/Country Found in Address"),"")</f>
        <v/>
      </c>
      <c r="AD372" s="2" t="str">
        <f t="shared" si="123"/>
        <v/>
      </c>
      <c r="AE372" s="2" t="str" cm="1">
        <f t="array" ref="AE372">IFERROR(IF(VLOOKUP(LEFT(M372,MIN(SEARCH({1,2,3,4,5,6,7,8,9,0},M372&amp;{1,2,3,4,5,6,7,8,9,0}))-1),Country_Codes!$N:$N,1,0)&gt;0,"PO Number may be incorrect",""),"")</f>
        <v/>
      </c>
      <c r="AF372" s="2" t="str">
        <f t="shared" si="124"/>
        <v/>
      </c>
      <c r="AG372" s="2" t="str">
        <f t="shared" si="125"/>
        <v/>
      </c>
      <c r="AH372" s="2" t="str">
        <f t="shared" si="126"/>
        <v/>
      </c>
      <c r="AI372" s="2" t="str" cm="1">
        <f t="array" ref="AI372">IF(G372="","",_xlfn.IFNA(_xlfn.IFS(L372=VLOOKUP(L372,Country_Codes!$M:$M,1,0)=TRUE,""),"Please check the country code"))</f>
        <v/>
      </c>
      <c r="AJ372" s="2" t="str">
        <f t="shared" si="127"/>
        <v/>
      </c>
      <c r="AK372" s="2"/>
      <c r="AM372" s="39">
        <f t="shared" si="128"/>
        <v>0</v>
      </c>
      <c r="AN372" s="39">
        <f t="shared" si="129"/>
        <v>0</v>
      </c>
      <c r="AO372" s="39">
        <f t="shared" si="130"/>
        <v>0</v>
      </c>
      <c r="AP372" s="39">
        <f t="shared" si="131"/>
        <v>0</v>
      </c>
      <c r="AQ372" s="39">
        <f t="shared" si="132"/>
        <v>0</v>
      </c>
      <c r="AV372" s="41">
        <v>45911</v>
      </c>
    </row>
    <row r="373" spans="1:48" ht="15.75" x14ac:dyDescent="0.25">
      <c r="A373" s="40">
        <v>45583</v>
      </c>
      <c r="B373" s="11" t="s">
        <v>473</v>
      </c>
      <c r="C373" s="11" t="s">
        <v>12</v>
      </c>
      <c r="D373" s="11" t="s">
        <v>3690</v>
      </c>
      <c r="E373" s="11" t="s">
        <v>3691</v>
      </c>
      <c r="F373" s="11" t="s">
        <v>601</v>
      </c>
      <c r="G373" s="11" t="s">
        <v>599</v>
      </c>
      <c r="H373" s="11" t="s">
        <v>3692</v>
      </c>
      <c r="I373" s="11" t="s">
        <v>3693</v>
      </c>
      <c r="J373" s="11"/>
      <c r="K373" s="11" t="s">
        <v>3694</v>
      </c>
      <c r="L373" s="11" t="s">
        <v>46</v>
      </c>
      <c r="M373" s="11" t="s">
        <v>3695</v>
      </c>
      <c r="N373" s="11"/>
      <c r="O373" s="11" t="s">
        <v>3696</v>
      </c>
      <c r="P373" s="11" t="s">
        <v>3697</v>
      </c>
      <c r="Q373" s="7"/>
      <c r="R373" s="2" t="str">
        <f t="shared" si="117"/>
        <v>Unique Record</v>
      </c>
      <c r="S373" s="2" t="str">
        <f t="shared" si="118"/>
        <v/>
      </c>
      <c r="T373" s="2" t="str">
        <f t="shared" si="119"/>
        <v/>
      </c>
      <c r="U373" s="2" t="str">
        <f t="shared" si="120"/>
        <v/>
      </c>
      <c r="V373" s="2" t="str">
        <f t="shared" si="121"/>
        <v/>
      </c>
      <c r="W373" s="2" t="str">
        <f t="shared" si="116"/>
        <v/>
      </c>
      <c r="X373" s="2" t="str" cm="1">
        <f t="array" ref="X373">IF((SUMPRODUCT(--ISNUMBER(SEARCH({"!","@","#","$","%","^","&amp;","~*","(",")","_","+","=","{","}","[","]","|","\",":",";","'","""","&lt;","&gt;",",",".","~?","/","~~","`"}, I373)))&gt;0)=TRUE,"Special Characters Found in City","")</f>
        <v/>
      </c>
      <c r="Y373" s="2" t="str" cm="1">
        <f t="array" ref="Y373">IF((SUMPRODUCT(--ISNUMBER(SEARCH({"!","@","#","$","%","^","~*","(",")","_","+","=","{","}","[","]","|","\",":",";","'","""","&lt;","&gt;","~?","/","~~","`"},F373)))&gt;0)=TRUE,"Special Characters Found in Account field","")</f>
        <v/>
      </c>
      <c r="Z373" s="2" t="str" cm="1">
        <f t="array" ref="Z373">IF(SUM(--ISNUMBER(SEARCH({1,2,3,4,5,6,7,8,9,0},MID(H373,(SEARCH(" E ",H373)-1),1))))+SUM(--ISNUMBER(SEARCH({1,2,3,4,5,6,7,8,9,0},MID(H373,(SEARCH(" E ",H373)+3),1))))=2,"",IF(SUM(--ISNUMBER(SEARCH({"Parte E","Apoquindo N"},H373)))&gt;0,"",IF(OR(RIGHT(H373,3)=" NE",RIGHT(H373,3)=" NW",RIGHT(H373,3)=" SW",RIGHT(H373,3)=" SE",RIGHT(H373,2)=" N",RIGHT(H373,2)=" E",RIGHT(H373,2)=" W",RIGHT(H373,2)=" S",LEFT(H373,3)="NE ",LEFT(H373,3)="NW ",LEFT(H373,3)="SW ",LEFT(H373,3)="SE ",LEFT(H373,2)="N ",LEFT(H373,2)="E ",LEFT(H373,2)="W ",LEFT(H373,2)="S "),"Directional Check",IF(SUM(--ISNUMBER(SEARCH({" N "," E "," W "," S "," NE "," NW "," SW "," SE ","N.E","N.W","S.W","S.E","E.","N.","S.","W."},H373)))&gt;0,"Directional Check",IF(SUM(--ISNUMBER(SEARCH({1,2,3,4,5,6,7,8,9,0},MID(H373,(SEARCH("nd ",H373)-1),1))))+SUM(--ISNUMBER(SEARCH({1,2,3,4,5,6,7,8,9,0},MID(H373,(SEARCH("rd ",H373)-1),1)))+SUM(--ISNUMBER(SEARCH({1,2,3,4,5,6,7,8,9,0},MID(H373,(SEARCH("st ",H373)-1),1))))+SUM(--ISNUMBER(SEARCH({1,2,3,4,5,6,7,8,9,0},MID(H373,(SEARCH("th ",H373)-1),1)))))&gt;0,"","")))))</f>
        <v/>
      </c>
      <c r="AA373" s="2" t="str">
        <f>IF(IF(L373="US",IFERROR(VLOOKUP(J373,Country_Codes!$B:$B,1,0)=J373,"US State Code Error"),IF(L373="CA",IFERROR(VLOOKUP(J373,Country_Codes!$E:$E,1,0)=J373,"Canada State Code Error"),IF(L373="BR",IFERROR(VLOOKUP(J373,Country_Codes!$H:$H,1,0)=J373,"Brazil State Code Error"),IF(L373="AU",IFERROR(VLOOKUP(J373,Country_Codes!$K:$K,1,0)=J373,"Australia State Code Error"),""))))=TRUE,"",IF(L373="US",IFERROR(VLOOKUP(J373,Country_Codes!$B:$B,1,0)=J373,"US State Code Error"),IF(L373="CA",IFERROR(VLOOKUP(J373,Country_Codes!$E:$E,1,0)=J373,"Canada State Code Error"),IF(L373="BR",IFERROR(VLOOKUP(J373,Country_Codes!$H:$H,1,0)=J373,"Brazil State Code Error"),IF(L373="AU",IFERROR(VLOOKUP(J373,Country_Codes!$K:$K,1,0)=J373,"Australia State Code Error"),"")))))</f>
        <v/>
      </c>
      <c r="AB373" s="2" t="str">
        <f t="shared" si="122"/>
        <v/>
      </c>
      <c r="AC373" s="2" t="str" cm="1">
        <f t="array" ref="AC373">IFERROR(_xlfn.IFS(IF(AND(LEN(I373)=0,ISBLANK(I373)=FALSE),"",ISNUMBER(SEARCH(I373,H373))),"City/Postal Code/Country Found in Address",IF(AND(LEN(K373)=0,ISBLANK(K373)=FALSE),"",ISNUMBER(SEARCH(K373,H373))),"City/Postal Code/Country Found in Address",IF(AND(LEN(L373)=0,ISBLANK(L373)=FALSE),"",ISNUMBER(SEARCH(", "&amp;L373,H373))),"City/Postal Code/Country Found in Address",IF(AND(LEN(J373)=0,ISBLANK(J373)=FALSE),"",ISNUMBER(SEARCH(", "&amp;J373,H373))),"City/Postal Code/Country Found in Address",IF(AND(LEN(L373)=0,ISBLANK(L373)=FALSE),"",ISNUMBER(SEARCH(","&amp;L373,H373))),"City/Postal Code/Country Found in Address",IF(AND(LEN(J373)=0,ISBLANK(J373)=FALSE),"",ISNUMBER(SEARCH(","&amp;J373,H373))),"City/Postal Code/Country Found in Address"),"")</f>
        <v/>
      </c>
      <c r="AD373" s="2" t="str">
        <f t="shared" si="123"/>
        <v/>
      </c>
      <c r="AE373" s="2" t="str" cm="1">
        <f t="array" ref="AE373">IFERROR(IF(VLOOKUP(LEFT(M373,MIN(SEARCH({1,2,3,4,5,6,7,8,9,0},M373&amp;{1,2,3,4,5,6,7,8,9,0}))-1),Country_Codes!$N:$N,1,0)&gt;0,"PO Number may be incorrect",""),"")</f>
        <v/>
      </c>
      <c r="AF373" s="2" t="str">
        <f t="shared" si="124"/>
        <v/>
      </c>
      <c r="AG373" s="2" t="str">
        <f t="shared" si="125"/>
        <v/>
      </c>
      <c r="AH373" s="2" t="str">
        <f t="shared" si="126"/>
        <v/>
      </c>
      <c r="AI373" s="2" t="str" cm="1">
        <f t="array" ref="AI373">IF(G373="","",_xlfn.IFNA(_xlfn.IFS(L373=VLOOKUP(L373,Country_Codes!$M:$M,1,0)=TRUE,""),"Please check the country code"))</f>
        <v/>
      </c>
      <c r="AJ373" s="2" t="str">
        <f t="shared" si="127"/>
        <v/>
      </c>
      <c r="AK373" s="2"/>
      <c r="AM373" s="39">
        <f t="shared" si="128"/>
        <v>0</v>
      </c>
      <c r="AN373" s="39">
        <f t="shared" si="129"/>
        <v>0</v>
      </c>
      <c r="AO373" s="39">
        <f t="shared" si="130"/>
        <v>0</v>
      </c>
      <c r="AP373" s="39">
        <f t="shared" si="131"/>
        <v>0</v>
      </c>
      <c r="AQ373" s="39">
        <f t="shared" si="132"/>
        <v>0</v>
      </c>
      <c r="AV373" s="41">
        <v>45914</v>
      </c>
    </row>
    <row r="374" spans="1:48" ht="15.75" x14ac:dyDescent="0.25">
      <c r="A374" s="40">
        <v>45928</v>
      </c>
      <c r="B374" s="11" t="s">
        <v>1581</v>
      </c>
      <c r="C374" s="11" t="s">
        <v>12</v>
      </c>
      <c r="D374" s="11" t="s">
        <v>3698</v>
      </c>
      <c r="E374" s="11" t="s">
        <v>3699</v>
      </c>
      <c r="F374" s="11" t="s">
        <v>634</v>
      </c>
      <c r="G374" s="11" t="s">
        <v>584</v>
      </c>
      <c r="H374" s="11" t="s">
        <v>3700</v>
      </c>
      <c r="I374" s="11" t="s">
        <v>3701</v>
      </c>
      <c r="J374" s="11" t="s">
        <v>147</v>
      </c>
      <c r="K374" s="11" t="s">
        <v>3702</v>
      </c>
      <c r="L374" s="11" t="s">
        <v>57</v>
      </c>
      <c r="M374" s="11" t="s">
        <v>967</v>
      </c>
      <c r="N374" s="11"/>
      <c r="O374" s="11" t="s">
        <v>3703</v>
      </c>
      <c r="P374" s="11" t="s">
        <v>3704</v>
      </c>
      <c r="Q374" s="7"/>
      <c r="R374" s="2" t="str">
        <f t="shared" si="117"/>
        <v>Unique Record</v>
      </c>
      <c r="S374" s="2" t="str">
        <f t="shared" si="118"/>
        <v/>
      </c>
      <c r="T374" s="2" t="str">
        <f t="shared" si="119"/>
        <v/>
      </c>
      <c r="U374" s="2" t="str">
        <f t="shared" si="120"/>
        <v/>
      </c>
      <c r="V374" s="2" t="str">
        <f t="shared" si="121"/>
        <v/>
      </c>
      <c r="W374" s="2" t="str">
        <f t="shared" si="116"/>
        <v/>
      </c>
      <c r="X374" s="2" t="str" cm="1">
        <f t="array" ref="X374">IF((SUMPRODUCT(--ISNUMBER(SEARCH({"!","@","#","$","%","^","&amp;","~*","(",")","_","+","=","{","}","[","]","|","\",":",";","'","""","&lt;","&gt;",",",".","~?","/","~~","`"}, I374)))&gt;0)=TRUE,"Special Characters Found in City","")</f>
        <v/>
      </c>
      <c r="Y374" s="2" t="str" cm="1">
        <f t="array" ref="Y374">IF((SUMPRODUCT(--ISNUMBER(SEARCH({"!","@","#","$","%","^","~*","(",")","_","+","=","{","}","[","]","|","\",":",";","'","""","&lt;","&gt;","~?","/","~~","`"},F374)))&gt;0)=TRUE,"Special Characters Found in Account field","")</f>
        <v/>
      </c>
      <c r="Z374" s="2" t="str" cm="1">
        <f t="array" ref="Z374">IF(SUM(--ISNUMBER(SEARCH({1,2,3,4,5,6,7,8,9,0},MID(H374,(SEARCH(" E ",H374)-1),1))))+SUM(--ISNUMBER(SEARCH({1,2,3,4,5,6,7,8,9,0},MID(H374,(SEARCH(" E ",H374)+3),1))))=2,"",IF(SUM(--ISNUMBER(SEARCH({"Parte E","Apoquindo N"},H374)))&gt;0,"",IF(OR(RIGHT(H374,3)=" NE",RIGHT(H374,3)=" NW",RIGHT(H374,3)=" SW",RIGHT(H374,3)=" SE",RIGHT(H374,2)=" N",RIGHT(H374,2)=" E",RIGHT(H374,2)=" W",RIGHT(H374,2)=" S",LEFT(H374,3)="NE ",LEFT(H374,3)="NW ",LEFT(H374,3)="SW ",LEFT(H374,3)="SE ",LEFT(H374,2)="N ",LEFT(H374,2)="E ",LEFT(H374,2)="W ",LEFT(H374,2)="S "),"Directional Check",IF(SUM(--ISNUMBER(SEARCH({" N "," E "," W "," S "," NE "," NW "," SW "," SE ","N.E","N.W","S.W","S.E","E.","N.","S.","W."},H374)))&gt;0,"Directional Check",IF(SUM(--ISNUMBER(SEARCH({1,2,3,4,5,6,7,8,9,0},MID(H374,(SEARCH("nd ",H374)-1),1))))+SUM(--ISNUMBER(SEARCH({1,2,3,4,5,6,7,8,9,0},MID(H374,(SEARCH("rd ",H374)-1),1)))+SUM(--ISNUMBER(SEARCH({1,2,3,4,5,6,7,8,9,0},MID(H374,(SEARCH("st ",H374)-1),1))))+SUM(--ISNUMBER(SEARCH({1,2,3,4,5,6,7,8,9,0},MID(H374,(SEARCH("th ",H374)-1),1)))))&gt;0,"","")))))</f>
        <v/>
      </c>
      <c r="AA374" s="2" t="str">
        <f>IF(IF(L374="US",IFERROR(VLOOKUP(J374,Country_Codes!$B:$B,1,0)=J374,"US State Code Error"),IF(L374="CA",IFERROR(VLOOKUP(J374,Country_Codes!$E:$E,1,0)=J374,"Canada State Code Error"),IF(L374="BR",IFERROR(VLOOKUP(J374,Country_Codes!$H:$H,1,0)=J374,"Brazil State Code Error"),IF(L374="AU",IFERROR(VLOOKUP(J374,Country_Codes!$K:$K,1,0)=J374,"Australia State Code Error"),""))))=TRUE,"",IF(L374="US",IFERROR(VLOOKUP(J374,Country_Codes!$B:$B,1,0)=J374,"US State Code Error"),IF(L374="CA",IFERROR(VLOOKUP(J374,Country_Codes!$E:$E,1,0)=J374,"Canada State Code Error"),IF(L374="BR",IFERROR(VLOOKUP(J374,Country_Codes!$H:$H,1,0)=J374,"Brazil State Code Error"),IF(L374="AU",IFERROR(VLOOKUP(J374,Country_Codes!$K:$K,1,0)=J374,"Australia State Code Error"),"")))))</f>
        <v/>
      </c>
      <c r="AB374" s="2" t="str">
        <f t="shared" si="122"/>
        <v/>
      </c>
      <c r="AC374" s="2" t="str" cm="1">
        <f t="array" ref="AC374">IFERROR(_xlfn.IFS(IF(AND(LEN(I374)=0,ISBLANK(I374)=FALSE),"",ISNUMBER(SEARCH(I374,H374))),"City/Postal Code/Country Found in Address",IF(AND(LEN(K374)=0,ISBLANK(K374)=FALSE),"",ISNUMBER(SEARCH(K374,H374))),"City/Postal Code/Country Found in Address",IF(AND(LEN(L374)=0,ISBLANK(L374)=FALSE),"",ISNUMBER(SEARCH(", "&amp;L374,H374))),"City/Postal Code/Country Found in Address",IF(AND(LEN(J374)=0,ISBLANK(J374)=FALSE),"",ISNUMBER(SEARCH(", "&amp;J374,H374))),"City/Postal Code/Country Found in Address",IF(AND(LEN(L374)=0,ISBLANK(L374)=FALSE),"",ISNUMBER(SEARCH(","&amp;L374,H374))),"City/Postal Code/Country Found in Address",IF(AND(LEN(J374)=0,ISBLANK(J374)=FALSE),"",ISNUMBER(SEARCH(","&amp;J374,H374))),"City/Postal Code/Country Found in Address"),"")</f>
        <v/>
      </c>
      <c r="AD374" s="2" t="str">
        <f t="shared" si="123"/>
        <v/>
      </c>
      <c r="AE374" s="2" t="str" cm="1">
        <f t="array" ref="AE374">IFERROR(IF(VLOOKUP(LEFT(M374,MIN(SEARCH({1,2,3,4,5,6,7,8,9,0},M374&amp;{1,2,3,4,5,6,7,8,9,0}))-1),Country_Codes!$N:$N,1,0)&gt;0,"PO Number may be incorrect",""),"")</f>
        <v/>
      </c>
      <c r="AF374" s="2" t="str">
        <f t="shared" si="124"/>
        <v/>
      </c>
      <c r="AG374" s="2" t="str">
        <f t="shared" si="125"/>
        <v/>
      </c>
      <c r="AH374" s="2" t="str">
        <f t="shared" si="126"/>
        <v/>
      </c>
      <c r="AI374" s="2" t="str" cm="1">
        <f t="array" ref="AI374">IF(G374="","",_xlfn.IFNA(_xlfn.IFS(L374=VLOOKUP(L374,Country_Codes!$M:$M,1,0)=TRUE,""),"Please check the country code"))</f>
        <v/>
      </c>
      <c r="AJ374" s="2" t="str">
        <f t="shared" si="127"/>
        <v/>
      </c>
      <c r="AK374" s="2"/>
      <c r="AM374" s="39">
        <f t="shared" si="128"/>
        <v>0</v>
      </c>
      <c r="AN374" s="39">
        <f t="shared" si="129"/>
        <v>0</v>
      </c>
      <c r="AO374" s="39">
        <f t="shared" si="130"/>
        <v>0</v>
      </c>
      <c r="AP374" s="39">
        <f t="shared" si="131"/>
        <v>0</v>
      </c>
      <c r="AQ374" s="39">
        <f t="shared" si="132"/>
        <v>0</v>
      </c>
      <c r="AV374" s="41">
        <v>45916</v>
      </c>
    </row>
    <row r="375" spans="1:48" ht="15.75" x14ac:dyDescent="0.25">
      <c r="A375" s="40">
        <v>45554</v>
      </c>
      <c r="B375" s="11" t="s">
        <v>473</v>
      </c>
      <c r="C375" s="11" t="s">
        <v>3</v>
      </c>
      <c r="D375" s="11" t="s">
        <v>1455</v>
      </c>
      <c r="E375" s="11" t="s">
        <v>1574</v>
      </c>
      <c r="F375" s="11" t="s">
        <v>677</v>
      </c>
      <c r="G375" s="11" t="s">
        <v>493</v>
      </c>
      <c r="H375" s="11" t="s">
        <v>3705</v>
      </c>
      <c r="I375" s="11" t="s">
        <v>3706</v>
      </c>
      <c r="J375" s="11"/>
      <c r="K375" s="11" t="s">
        <v>3707</v>
      </c>
      <c r="L375" s="11" t="s">
        <v>46</v>
      </c>
      <c r="M375" s="11" t="s">
        <v>1016</v>
      </c>
      <c r="N375" s="11"/>
      <c r="O375" s="11" t="s">
        <v>3708</v>
      </c>
      <c r="P375" s="11" t="s">
        <v>3709</v>
      </c>
      <c r="Q375" s="7"/>
      <c r="R375" s="2" t="str">
        <f t="shared" si="117"/>
        <v>Unique Record</v>
      </c>
      <c r="S375" s="2" t="str">
        <f t="shared" si="118"/>
        <v/>
      </c>
      <c r="T375" s="2" t="str">
        <f t="shared" si="119"/>
        <v/>
      </c>
      <c r="U375" s="2" t="str">
        <f t="shared" si="120"/>
        <v/>
      </c>
      <c r="V375" s="2" t="str">
        <f t="shared" si="121"/>
        <v/>
      </c>
      <c r="W375" s="2" t="str">
        <f t="shared" si="116"/>
        <v/>
      </c>
      <c r="X375" s="2" t="str" cm="1">
        <f t="array" ref="X375">IF((SUMPRODUCT(--ISNUMBER(SEARCH({"!","@","#","$","%","^","&amp;","~*","(",")","_","+","=","{","}","[","]","|","\",":",";","'","""","&lt;","&gt;",",",".","~?","/","~~","`"}, I375)))&gt;0)=TRUE,"Special Characters Found in City","")</f>
        <v/>
      </c>
      <c r="Y375" s="2" t="str" cm="1">
        <f t="array" ref="Y375">IF((SUMPRODUCT(--ISNUMBER(SEARCH({"!","@","#","$","%","^","~*","(",")","_","+","=","{","}","[","]","|","\",":",";","'","""","&lt;","&gt;","~?","/","~~","`"},F375)))&gt;0)=TRUE,"Special Characters Found in Account field","")</f>
        <v/>
      </c>
      <c r="Z375" s="2" t="str" cm="1">
        <f t="array" ref="Z375">IF(SUM(--ISNUMBER(SEARCH({1,2,3,4,5,6,7,8,9,0},MID(H375,(SEARCH(" E ",H375)-1),1))))+SUM(--ISNUMBER(SEARCH({1,2,3,4,5,6,7,8,9,0},MID(H375,(SEARCH(" E ",H375)+3),1))))=2,"",IF(SUM(--ISNUMBER(SEARCH({"Parte E","Apoquindo N"},H375)))&gt;0,"",IF(OR(RIGHT(H375,3)=" NE",RIGHT(H375,3)=" NW",RIGHT(H375,3)=" SW",RIGHT(H375,3)=" SE",RIGHT(H375,2)=" N",RIGHT(H375,2)=" E",RIGHT(H375,2)=" W",RIGHT(H375,2)=" S",LEFT(H375,3)="NE ",LEFT(H375,3)="NW ",LEFT(H375,3)="SW ",LEFT(H375,3)="SE ",LEFT(H375,2)="N ",LEFT(H375,2)="E ",LEFT(H375,2)="W ",LEFT(H375,2)="S "),"Directional Check",IF(SUM(--ISNUMBER(SEARCH({" N "," E "," W "," S "," NE "," NW "," SW "," SE ","N.E","N.W","S.W","S.E","E.","N.","S.","W."},H375)))&gt;0,"Directional Check",IF(SUM(--ISNUMBER(SEARCH({1,2,3,4,5,6,7,8,9,0},MID(H375,(SEARCH("nd ",H375)-1),1))))+SUM(--ISNUMBER(SEARCH({1,2,3,4,5,6,7,8,9,0},MID(H375,(SEARCH("rd ",H375)-1),1)))+SUM(--ISNUMBER(SEARCH({1,2,3,4,5,6,7,8,9,0},MID(H375,(SEARCH("st ",H375)-1),1))))+SUM(--ISNUMBER(SEARCH({1,2,3,4,5,6,7,8,9,0},MID(H375,(SEARCH("th ",H375)-1),1)))))&gt;0,"","")))))</f>
        <v/>
      </c>
      <c r="AA375" s="2" t="str">
        <f>IF(IF(L375="US",IFERROR(VLOOKUP(J375,Country_Codes!$B:$B,1,0)=J375,"US State Code Error"),IF(L375="CA",IFERROR(VLOOKUP(J375,Country_Codes!$E:$E,1,0)=J375,"Canada State Code Error"),IF(L375="BR",IFERROR(VLOOKUP(J375,Country_Codes!$H:$H,1,0)=J375,"Brazil State Code Error"),IF(L375="AU",IFERROR(VLOOKUP(J375,Country_Codes!$K:$K,1,0)=J375,"Australia State Code Error"),""))))=TRUE,"",IF(L375="US",IFERROR(VLOOKUP(J375,Country_Codes!$B:$B,1,0)=J375,"US State Code Error"),IF(L375="CA",IFERROR(VLOOKUP(J375,Country_Codes!$E:$E,1,0)=J375,"Canada State Code Error"),IF(L375="BR",IFERROR(VLOOKUP(J375,Country_Codes!$H:$H,1,0)=J375,"Brazil State Code Error"),IF(L375="AU",IFERROR(VLOOKUP(J375,Country_Codes!$K:$K,1,0)=J375,"Australia State Code Error"),"")))))</f>
        <v/>
      </c>
      <c r="AB375" s="2" t="str">
        <f t="shared" si="122"/>
        <v/>
      </c>
      <c r="AC375" s="2" t="str" cm="1">
        <f t="array" ref="AC375">IFERROR(_xlfn.IFS(IF(AND(LEN(I375)=0,ISBLANK(I375)=FALSE),"",ISNUMBER(SEARCH(I375,H375))),"City/Postal Code/Country Found in Address",IF(AND(LEN(K375)=0,ISBLANK(K375)=FALSE),"",ISNUMBER(SEARCH(K375,H375))),"City/Postal Code/Country Found in Address",IF(AND(LEN(L375)=0,ISBLANK(L375)=FALSE),"",ISNUMBER(SEARCH(", "&amp;L375,H375))),"City/Postal Code/Country Found in Address",IF(AND(LEN(J375)=0,ISBLANK(J375)=FALSE),"",ISNUMBER(SEARCH(", "&amp;J375,H375))),"City/Postal Code/Country Found in Address",IF(AND(LEN(L375)=0,ISBLANK(L375)=FALSE),"",ISNUMBER(SEARCH(","&amp;L375,H375))),"City/Postal Code/Country Found in Address",IF(AND(LEN(J375)=0,ISBLANK(J375)=FALSE),"",ISNUMBER(SEARCH(","&amp;J375,H375))),"City/Postal Code/Country Found in Address"),"")</f>
        <v/>
      </c>
      <c r="AD375" s="2" t="str">
        <f t="shared" si="123"/>
        <v/>
      </c>
      <c r="AE375" s="2" t="str" cm="1">
        <f t="array" ref="AE375">IFERROR(IF(VLOOKUP(LEFT(M375,MIN(SEARCH({1,2,3,4,5,6,7,8,9,0},M375&amp;{1,2,3,4,5,6,7,8,9,0}))-1),Country_Codes!$N:$N,1,0)&gt;0,"PO Number may be incorrect",""),"")</f>
        <v/>
      </c>
      <c r="AF375" s="2" t="str">
        <f t="shared" si="124"/>
        <v/>
      </c>
      <c r="AG375" s="2" t="str">
        <f t="shared" si="125"/>
        <v/>
      </c>
      <c r="AH375" s="2" t="str">
        <f t="shared" si="126"/>
        <v/>
      </c>
      <c r="AI375" s="2" t="str" cm="1">
        <f t="array" ref="AI375">IF(G375="","",_xlfn.IFNA(_xlfn.IFS(L375=VLOOKUP(L375,Country_Codes!$M:$M,1,0)=TRUE,""),"Please check the country code"))</f>
        <v/>
      </c>
      <c r="AJ375" s="2" t="str">
        <f t="shared" si="127"/>
        <v/>
      </c>
      <c r="AK375" s="2"/>
      <c r="AM375" s="39">
        <f t="shared" si="128"/>
        <v>0</v>
      </c>
      <c r="AN375" s="39">
        <f t="shared" si="129"/>
        <v>0</v>
      </c>
      <c r="AO375" s="39">
        <f t="shared" si="130"/>
        <v>0</v>
      </c>
      <c r="AP375" s="39">
        <f t="shared" si="131"/>
        <v>0</v>
      </c>
      <c r="AQ375" s="39">
        <f t="shared" si="132"/>
        <v>0</v>
      </c>
      <c r="AV375" s="41">
        <v>45917</v>
      </c>
    </row>
    <row r="376" spans="1:48" ht="15.75" x14ac:dyDescent="0.25">
      <c r="A376" s="40">
        <v>45434</v>
      </c>
      <c r="B376" s="11" t="s">
        <v>473</v>
      </c>
      <c r="C376" s="11" t="s">
        <v>9</v>
      </c>
      <c r="D376" s="11" t="s">
        <v>3710</v>
      </c>
      <c r="E376" s="11" t="s">
        <v>3711</v>
      </c>
      <c r="F376" s="11" t="s">
        <v>490</v>
      </c>
      <c r="G376" s="11" t="s">
        <v>584</v>
      </c>
      <c r="H376" s="11" t="s">
        <v>3712</v>
      </c>
      <c r="I376" s="11" t="s">
        <v>3713</v>
      </c>
      <c r="J376" s="11"/>
      <c r="K376" s="11" t="s">
        <v>3714</v>
      </c>
      <c r="L376" s="11" t="s">
        <v>46</v>
      </c>
      <c r="M376" s="11" t="s">
        <v>1490</v>
      </c>
      <c r="N376" s="11"/>
      <c r="O376" s="11" t="s">
        <v>3715</v>
      </c>
      <c r="P376" s="11" t="s">
        <v>3716</v>
      </c>
      <c r="Q376" s="7"/>
      <c r="R376" s="2" t="str">
        <f t="shared" si="117"/>
        <v>Unique Record</v>
      </c>
      <c r="S376" s="2" t="str">
        <f t="shared" si="118"/>
        <v/>
      </c>
      <c r="T376" s="2" t="str">
        <f t="shared" si="119"/>
        <v/>
      </c>
      <c r="U376" s="2" t="str">
        <f t="shared" si="120"/>
        <v/>
      </c>
      <c r="V376" s="2" t="str">
        <f t="shared" si="121"/>
        <v/>
      </c>
      <c r="W376" s="2" t="str">
        <f t="shared" si="116"/>
        <v/>
      </c>
      <c r="X376" s="2" t="str" cm="1">
        <f t="array" ref="X376">IF((SUMPRODUCT(--ISNUMBER(SEARCH({"!","@","#","$","%","^","&amp;","~*","(",")","_","+","=","{","}","[","]","|","\",":",";","'","""","&lt;","&gt;",",",".","~?","/","~~","`"}, I376)))&gt;0)=TRUE,"Special Characters Found in City","")</f>
        <v/>
      </c>
      <c r="Y376" s="2" t="str" cm="1">
        <f t="array" ref="Y376">IF((SUMPRODUCT(--ISNUMBER(SEARCH({"!","@","#","$","%","^","~*","(",")","_","+","=","{","}","[","]","|","\",":",";","'","""","&lt;","&gt;","~?","/","~~","`"},F376)))&gt;0)=TRUE,"Special Characters Found in Account field","")</f>
        <v/>
      </c>
      <c r="Z376" s="2" t="str" cm="1">
        <f t="array" ref="Z376">IF(SUM(--ISNUMBER(SEARCH({1,2,3,4,5,6,7,8,9,0},MID(H376,(SEARCH(" E ",H376)-1),1))))+SUM(--ISNUMBER(SEARCH({1,2,3,4,5,6,7,8,9,0},MID(H376,(SEARCH(" E ",H376)+3),1))))=2,"",IF(SUM(--ISNUMBER(SEARCH({"Parte E","Apoquindo N"},H376)))&gt;0,"",IF(OR(RIGHT(H376,3)=" NE",RIGHT(H376,3)=" NW",RIGHT(H376,3)=" SW",RIGHT(H376,3)=" SE",RIGHT(H376,2)=" N",RIGHT(H376,2)=" E",RIGHT(H376,2)=" W",RIGHT(H376,2)=" S",LEFT(H376,3)="NE ",LEFT(H376,3)="NW ",LEFT(H376,3)="SW ",LEFT(H376,3)="SE ",LEFT(H376,2)="N ",LEFT(H376,2)="E ",LEFT(H376,2)="W ",LEFT(H376,2)="S "),"Directional Check",IF(SUM(--ISNUMBER(SEARCH({" N "," E "," W "," S "," NE "," NW "," SW "," SE ","N.E","N.W","S.W","S.E","E.","N.","S.","W."},H376)))&gt;0,"Directional Check",IF(SUM(--ISNUMBER(SEARCH({1,2,3,4,5,6,7,8,9,0},MID(H376,(SEARCH("nd ",H376)-1),1))))+SUM(--ISNUMBER(SEARCH({1,2,3,4,5,6,7,8,9,0},MID(H376,(SEARCH("rd ",H376)-1),1)))+SUM(--ISNUMBER(SEARCH({1,2,3,4,5,6,7,8,9,0},MID(H376,(SEARCH("st ",H376)-1),1))))+SUM(--ISNUMBER(SEARCH({1,2,3,4,5,6,7,8,9,0},MID(H376,(SEARCH("th ",H376)-1),1)))))&gt;0,"","")))))</f>
        <v/>
      </c>
      <c r="AA376" s="2" t="str">
        <f>IF(IF(L376="US",IFERROR(VLOOKUP(J376,Country_Codes!$B:$B,1,0)=J376,"US State Code Error"),IF(L376="CA",IFERROR(VLOOKUP(J376,Country_Codes!$E:$E,1,0)=J376,"Canada State Code Error"),IF(L376="BR",IFERROR(VLOOKUP(J376,Country_Codes!$H:$H,1,0)=J376,"Brazil State Code Error"),IF(L376="AU",IFERROR(VLOOKUP(J376,Country_Codes!$K:$K,1,0)=J376,"Australia State Code Error"),""))))=TRUE,"",IF(L376="US",IFERROR(VLOOKUP(J376,Country_Codes!$B:$B,1,0)=J376,"US State Code Error"),IF(L376="CA",IFERROR(VLOOKUP(J376,Country_Codes!$E:$E,1,0)=J376,"Canada State Code Error"),IF(L376="BR",IFERROR(VLOOKUP(J376,Country_Codes!$H:$H,1,0)=J376,"Brazil State Code Error"),IF(L376="AU",IFERROR(VLOOKUP(J376,Country_Codes!$K:$K,1,0)=J376,"Australia State Code Error"),"")))))</f>
        <v/>
      </c>
      <c r="AB376" s="2" t="str">
        <f t="shared" si="122"/>
        <v/>
      </c>
      <c r="AC376" s="2" t="str" cm="1">
        <f t="array" ref="AC376">IFERROR(_xlfn.IFS(IF(AND(LEN(I376)=0,ISBLANK(I376)=FALSE),"",ISNUMBER(SEARCH(I376,H376))),"City/Postal Code/Country Found in Address",IF(AND(LEN(K376)=0,ISBLANK(K376)=FALSE),"",ISNUMBER(SEARCH(K376,H376))),"City/Postal Code/Country Found in Address",IF(AND(LEN(L376)=0,ISBLANK(L376)=FALSE),"",ISNUMBER(SEARCH(", "&amp;L376,H376))),"City/Postal Code/Country Found in Address",IF(AND(LEN(J376)=0,ISBLANK(J376)=FALSE),"",ISNUMBER(SEARCH(", "&amp;J376,H376))),"City/Postal Code/Country Found in Address",IF(AND(LEN(L376)=0,ISBLANK(L376)=FALSE),"",ISNUMBER(SEARCH(","&amp;L376,H376))),"City/Postal Code/Country Found in Address",IF(AND(LEN(J376)=0,ISBLANK(J376)=FALSE),"",ISNUMBER(SEARCH(","&amp;J376,H376))),"City/Postal Code/Country Found in Address"),"")</f>
        <v/>
      </c>
      <c r="AD376" s="2" t="str">
        <f t="shared" si="123"/>
        <v/>
      </c>
      <c r="AE376" s="2" t="str" cm="1">
        <f t="array" ref="AE376">IFERROR(IF(VLOOKUP(LEFT(M376,MIN(SEARCH({1,2,3,4,5,6,7,8,9,0},M376&amp;{1,2,3,4,5,6,7,8,9,0}))-1),Country_Codes!$N:$N,1,0)&gt;0,"PO Number may be incorrect",""),"")</f>
        <v/>
      </c>
      <c r="AF376" s="2" t="str">
        <f t="shared" si="124"/>
        <v/>
      </c>
      <c r="AG376" s="2" t="str">
        <f t="shared" si="125"/>
        <v/>
      </c>
      <c r="AH376" s="2" t="str">
        <f t="shared" si="126"/>
        <v/>
      </c>
      <c r="AI376" s="2" t="str" cm="1">
        <f t="array" ref="AI376">IF(G376="","",_xlfn.IFNA(_xlfn.IFS(L376=VLOOKUP(L376,Country_Codes!$M:$M,1,0)=TRUE,""),"Please check the country code"))</f>
        <v/>
      </c>
      <c r="AJ376" s="2" t="str">
        <f t="shared" si="127"/>
        <v/>
      </c>
      <c r="AK376" s="2"/>
      <c r="AM376" s="39">
        <f t="shared" si="128"/>
        <v>0</v>
      </c>
      <c r="AN376" s="39">
        <f t="shared" si="129"/>
        <v>0</v>
      </c>
      <c r="AO376" s="39">
        <f t="shared" si="130"/>
        <v>0</v>
      </c>
      <c r="AP376" s="39">
        <f t="shared" si="131"/>
        <v>0</v>
      </c>
      <c r="AQ376" s="39">
        <f t="shared" si="132"/>
        <v>0</v>
      </c>
      <c r="AV376" s="41">
        <v>45919</v>
      </c>
    </row>
    <row r="377" spans="1:48" ht="15.75" x14ac:dyDescent="0.25">
      <c r="A377" s="40">
        <v>46100</v>
      </c>
      <c r="B377" s="11" t="s">
        <v>475</v>
      </c>
      <c r="C377" s="11" t="s">
        <v>3</v>
      </c>
      <c r="D377" s="11" t="s">
        <v>809</v>
      </c>
      <c r="E377" s="11" t="s">
        <v>3717</v>
      </c>
      <c r="F377" s="11" t="s">
        <v>489</v>
      </c>
      <c r="G377" s="11" t="s">
        <v>584</v>
      </c>
      <c r="H377" s="11" t="s">
        <v>3718</v>
      </c>
      <c r="I377" s="11" t="s">
        <v>3719</v>
      </c>
      <c r="J377" s="11" t="s">
        <v>133</v>
      </c>
      <c r="K377" s="11" t="s">
        <v>3720</v>
      </c>
      <c r="L377" s="11" t="s">
        <v>33</v>
      </c>
      <c r="M377" s="11" t="s">
        <v>942</v>
      </c>
      <c r="N377" s="11"/>
      <c r="O377" s="11" t="s">
        <v>3721</v>
      </c>
      <c r="P377" s="11" t="s">
        <v>3722</v>
      </c>
      <c r="Q377" s="7"/>
      <c r="R377" s="2" t="str">
        <f t="shared" si="117"/>
        <v/>
      </c>
      <c r="S377" s="2" t="str">
        <f t="shared" si="118"/>
        <v/>
      </c>
      <c r="T377" s="2" t="str">
        <f t="shared" si="119"/>
        <v/>
      </c>
      <c r="U377" s="2" t="str">
        <f t="shared" si="120"/>
        <v/>
      </c>
      <c r="V377" s="2" t="str">
        <f t="shared" si="121"/>
        <v/>
      </c>
      <c r="W377" s="2" t="str">
        <f t="shared" si="116"/>
        <v/>
      </c>
      <c r="X377" s="2" t="str" cm="1">
        <f t="array" ref="X377">IF((SUMPRODUCT(--ISNUMBER(SEARCH({"!","@","#","$","%","^","&amp;","~*","(",")","_","+","=","{","}","[","]","|","\",":",";","'","""","&lt;","&gt;",",",".","~?","/","~~","`"}, I377)))&gt;0)=TRUE,"Special Characters Found in City","")</f>
        <v/>
      </c>
      <c r="Y377" s="2" t="str" cm="1">
        <f t="array" ref="Y377">IF((SUMPRODUCT(--ISNUMBER(SEARCH({"!","@","#","$","%","^","~*","(",")","_","+","=","{","}","[","]","|","\",":",";","'","""","&lt;","&gt;","~?","/","~~","`"},F377)))&gt;0)=TRUE,"Special Characters Found in Account field","")</f>
        <v/>
      </c>
      <c r="Z377" s="2" t="str" cm="1">
        <f t="array" ref="Z377">IF(SUM(--ISNUMBER(SEARCH({1,2,3,4,5,6,7,8,9,0},MID(H377,(SEARCH(" E ",H377)-1),1))))+SUM(--ISNUMBER(SEARCH({1,2,3,4,5,6,7,8,9,0},MID(H377,(SEARCH(" E ",H377)+3),1))))=2,"",IF(SUM(--ISNUMBER(SEARCH({"Parte E","Apoquindo N"},H377)))&gt;0,"",IF(OR(RIGHT(H377,3)=" NE",RIGHT(H377,3)=" NW",RIGHT(H377,3)=" SW",RIGHT(H377,3)=" SE",RIGHT(H377,2)=" N",RIGHT(H377,2)=" E",RIGHT(H377,2)=" W",RIGHT(H377,2)=" S",LEFT(H377,3)="NE ",LEFT(H377,3)="NW ",LEFT(H377,3)="SW ",LEFT(H377,3)="SE ",LEFT(H377,2)="N ",LEFT(H377,2)="E ",LEFT(H377,2)="W ",LEFT(H377,2)="S "),"Directional Check",IF(SUM(--ISNUMBER(SEARCH({" N "," E "," W "," S "," NE "," NW "," SW "," SE ","N.E","N.W","S.W","S.E","E.","N.","S.","W."},H377)))&gt;0,"Directional Check",IF(SUM(--ISNUMBER(SEARCH({1,2,3,4,5,6,7,8,9,0},MID(H377,(SEARCH("nd ",H377)-1),1))))+SUM(--ISNUMBER(SEARCH({1,2,3,4,5,6,7,8,9,0},MID(H377,(SEARCH("rd ",H377)-1),1)))+SUM(--ISNUMBER(SEARCH({1,2,3,4,5,6,7,8,9,0},MID(H377,(SEARCH("st ",H377)-1),1))))+SUM(--ISNUMBER(SEARCH({1,2,3,4,5,6,7,8,9,0},MID(H377,(SEARCH("th ",H377)-1),1)))))&gt;0,"","")))))</f>
        <v/>
      </c>
      <c r="AA377" s="2" t="str">
        <f>IF(IF(L377="US",IFERROR(VLOOKUP(J377,Country_Codes!$B:$B,1,0)=J377,"US State Code Error"),IF(L377="CA",IFERROR(VLOOKUP(J377,Country_Codes!$E:$E,1,0)=J377,"Canada State Code Error"),IF(L377="BR",IFERROR(VLOOKUP(J377,Country_Codes!$H:$H,1,0)=J377,"Brazil State Code Error"),IF(L377="AU",IFERROR(VLOOKUP(J377,Country_Codes!$K:$K,1,0)=J377,"Australia State Code Error"),""))))=TRUE,"",IF(L377="US",IFERROR(VLOOKUP(J377,Country_Codes!$B:$B,1,0)=J377,"US State Code Error"),IF(L377="CA",IFERROR(VLOOKUP(J377,Country_Codes!$E:$E,1,0)=J377,"Canada State Code Error"),IF(L377="BR",IFERROR(VLOOKUP(J377,Country_Codes!$H:$H,1,0)=J377,"Brazil State Code Error"),IF(L377="AU",IFERROR(VLOOKUP(J377,Country_Codes!$K:$K,1,0)=J377,"Australia State Code Error"),"")))))</f>
        <v/>
      </c>
      <c r="AB377" s="2" t="str">
        <f t="shared" si="122"/>
        <v/>
      </c>
      <c r="AC377" s="2" t="str" cm="1">
        <f t="array" ref="AC377">IFERROR(_xlfn.IFS(IF(AND(LEN(I377)=0,ISBLANK(I377)=FALSE),"",ISNUMBER(SEARCH(I377,H377))),"City/Postal Code/Country Found in Address",IF(AND(LEN(K377)=0,ISBLANK(K377)=FALSE),"",ISNUMBER(SEARCH(K377,H377))),"City/Postal Code/Country Found in Address",IF(AND(LEN(L377)=0,ISBLANK(L377)=FALSE),"",ISNUMBER(SEARCH(", "&amp;L377,H377))),"City/Postal Code/Country Found in Address",IF(AND(LEN(J377)=0,ISBLANK(J377)=FALSE),"",ISNUMBER(SEARCH(", "&amp;J377,H377))),"City/Postal Code/Country Found in Address",IF(AND(LEN(L377)=0,ISBLANK(L377)=FALSE),"",ISNUMBER(SEARCH(","&amp;L377,H377))),"City/Postal Code/Country Found in Address",IF(AND(LEN(J377)=0,ISBLANK(J377)=FALSE),"",ISNUMBER(SEARCH(","&amp;J377,H377))),"City/Postal Code/Country Found in Address"),"")</f>
        <v/>
      </c>
      <c r="AD377" s="2" t="str">
        <f t="shared" si="123"/>
        <v/>
      </c>
      <c r="AE377" s="2" t="str" cm="1">
        <f t="array" ref="AE377">IFERROR(IF(VLOOKUP(LEFT(M377,MIN(SEARCH({1,2,3,4,5,6,7,8,9,0},M377&amp;{1,2,3,4,5,6,7,8,9,0}))-1),Country_Codes!$N:$N,1,0)&gt;0,"PO Number may be incorrect",""),"")</f>
        <v/>
      </c>
      <c r="AF377" s="2" t="str">
        <f t="shared" si="124"/>
        <v/>
      </c>
      <c r="AG377" s="2" t="str">
        <f t="shared" si="125"/>
        <v/>
      </c>
      <c r="AH377" s="2" t="str">
        <f t="shared" si="126"/>
        <v/>
      </c>
      <c r="AI377" s="2" t="str" cm="1">
        <f t="array" ref="AI377">IF(G377="","",_xlfn.IFNA(_xlfn.IFS(L377=VLOOKUP(L377,Country_Codes!$M:$M,1,0)=TRUE,""),"Please check the country code"))</f>
        <v/>
      </c>
      <c r="AJ377" s="2" t="str">
        <f t="shared" si="127"/>
        <v/>
      </c>
      <c r="AK377" s="2"/>
      <c r="AM377" s="39">
        <f t="shared" si="128"/>
        <v>0</v>
      </c>
      <c r="AN377" s="39">
        <f t="shared" si="129"/>
        <v>0</v>
      </c>
      <c r="AO377" s="39">
        <f t="shared" si="130"/>
        <v>0</v>
      </c>
      <c r="AP377" s="39">
        <f t="shared" si="131"/>
        <v>0</v>
      </c>
      <c r="AQ377" s="39">
        <f t="shared" si="132"/>
        <v>0</v>
      </c>
      <c r="AV377" s="41">
        <v>45920</v>
      </c>
    </row>
    <row r="378" spans="1:48" ht="15.75" x14ac:dyDescent="0.25">
      <c r="A378" s="40">
        <v>45655</v>
      </c>
      <c r="B378" s="11" t="s">
        <v>475</v>
      </c>
      <c r="C378" s="11" t="s">
        <v>11</v>
      </c>
      <c r="D378" s="11" t="s">
        <v>3723</v>
      </c>
      <c r="E378" s="11" t="s">
        <v>3724</v>
      </c>
      <c r="F378" s="11" t="s">
        <v>579</v>
      </c>
      <c r="G378" s="11" t="s">
        <v>625</v>
      </c>
      <c r="H378" s="11" t="s">
        <v>3725</v>
      </c>
      <c r="I378" s="11" t="s">
        <v>3726</v>
      </c>
      <c r="J378" s="11" t="s">
        <v>147</v>
      </c>
      <c r="K378" s="11" t="s">
        <v>3727</v>
      </c>
      <c r="L378" s="11" t="s">
        <v>57</v>
      </c>
      <c r="M378" s="11" t="s">
        <v>1155</v>
      </c>
      <c r="N378" s="11"/>
      <c r="O378" s="11" t="s">
        <v>660</v>
      </c>
      <c r="P378" s="11" t="s">
        <v>3728</v>
      </c>
      <c r="Q378" s="7"/>
      <c r="R378" s="2" t="str">
        <f t="shared" si="117"/>
        <v>Unique Record</v>
      </c>
      <c r="S378" s="2" t="str">
        <f t="shared" si="118"/>
        <v/>
      </c>
      <c r="T378" s="2" t="str">
        <f t="shared" si="119"/>
        <v/>
      </c>
      <c r="U378" s="2" t="str">
        <f t="shared" si="120"/>
        <v/>
      </c>
      <c r="V378" s="2" t="str">
        <f t="shared" si="121"/>
        <v/>
      </c>
      <c r="W378" s="2" t="str">
        <f t="shared" si="116"/>
        <v/>
      </c>
      <c r="X378" s="2" t="str" cm="1">
        <f t="array" ref="X378">IF((SUMPRODUCT(--ISNUMBER(SEARCH({"!","@","#","$","%","^","&amp;","~*","(",")","_","+","=","{","}","[","]","|","\",":",";","'","""","&lt;","&gt;",",",".","~?","/","~~","`"}, I378)))&gt;0)=TRUE,"Special Characters Found in City","")</f>
        <v/>
      </c>
      <c r="Y378" s="2" t="str" cm="1">
        <f t="array" ref="Y378">IF((SUMPRODUCT(--ISNUMBER(SEARCH({"!","@","#","$","%","^","~*","(",")","_","+","=","{","}","[","]","|","\",":",";","'","""","&lt;","&gt;","~?","/","~~","`"},F378)))&gt;0)=TRUE,"Special Characters Found in Account field","")</f>
        <v/>
      </c>
      <c r="Z378" s="2" t="str" cm="1">
        <f t="array" ref="Z378">IF(SUM(--ISNUMBER(SEARCH({1,2,3,4,5,6,7,8,9,0},MID(H378,(SEARCH(" E ",H378)-1),1))))+SUM(--ISNUMBER(SEARCH({1,2,3,4,5,6,7,8,9,0},MID(H378,(SEARCH(" E ",H378)+3),1))))=2,"",IF(SUM(--ISNUMBER(SEARCH({"Parte E","Apoquindo N"},H378)))&gt;0,"",IF(OR(RIGHT(H378,3)=" NE",RIGHT(H378,3)=" NW",RIGHT(H378,3)=" SW",RIGHT(H378,3)=" SE",RIGHT(H378,2)=" N",RIGHT(H378,2)=" E",RIGHT(H378,2)=" W",RIGHT(H378,2)=" S",LEFT(H378,3)="NE ",LEFT(H378,3)="NW ",LEFT(H378,3)="SW ",LEFT(H378,3)="SE ",LEFT(H378,2)="N ",LEFT(H378,2)="E ",LEFT(H378,2)="W ",LEFT(H378,2)="S "),"Directional Check",IF(SUM(--ISNUMBER(SEARCH({" N "," E "," W "," S "," NE "," NW "," SW "," SE ","N.E","N.W","S.W","S.E","E.","N.","S.","W."},H378)))&gt;0,"Directional Check",IF(SUM(--ISNUMBER(SEARCH({1,2,3,4,5,6,7,8,9,0},MID(H378,(SEARCH("nd ",H378)-1),1))))+SUM(--ISNUMBER(SEARCH({1,2,3,4,5,6,7,8,9,0},MID(H378,(SEARCH("rd ",H378)-1),1)))+SUM(--ISNUMBER(SEARCH({1,2,3,4,5,6,7,8,9,0},MID(H378,(SEARCH("st ",H378)-1),1))))+SUM(--ISNUMBER(SEARCH({1,2,3,4,5,6,7,8,9,0},MID(H378,(SEARCH("th ",H378)-1),1)))))&gt;0,"","")))))</f>
        <v/>
      </c>
      <c r="AA378" s="2" t="str">
        <f>IF(IF(L378="US",IFERROR(VLOOKUP(J378,Country_Codes!$B:$B,1,0)=J378,"US State Code Error"),IF(L378="CA",IFERROR(VLOOKUP(J378,Country_Codes!$E:$E,1,0)=J378,"Canada State Code Error"),IF(L378="BR",IFERROR(VLOOKUP(J378,Country_Codes!$H:$H,1,0)=J378,"Brazil State Code Error"),IF(L378="AU",IFERROR(VLOOKUP(J378,Country_Codes!$K:$K,1,0)=J378,"Australia State Code Error"),""))))=TRUE,"",IF(L378="US",IFERROR(VLOOKUP(J378,Country_Codes!$B:$B,1,0)=J378,"US State Code Error"),IF(L378="CA",IFERROR(VLOOKUP(J378,Country_Codes!$E:$E,1,0)=J378,"Canada State Code Error"),IF(L378="BR",IFERROR(VLOOKUP(J378,Country_Codes!$H:$H,1,0)=J378,"Brazil State Code Error"),IF(L378="AU",IFERROR(VLOOKUP(J378,Country_Codes!$K:$K,1,0)=J378,"Australia State Code Error"),"")))))</f>
        <v/>
      </c>
      <c r="AB378" s="2" t="str">
        <f t="shared" si="122"/>
        <v/>
      </c>
      <c r="AC378" s="2" t="str" cm="1">
        <f t="array" ref="AC378">IFERROR(_xlfn.IFS(IF(AND(LEN(I378)=0,ISBLANK(I378)=FALSE),"",ISNUMBER(SEARCH(I378,H378))),"City/Postal Code/Country Found in Address",IF(AND(LEN(K378)=0,ISBLANK(K378)=FALSE),"",ISNUMBER(SEARCH(K378,H378))),"City/Postal Code/Country Found in Address",IF(AND(LEN(L378)=0,ISBLANK(L378)=FALSE),"",ISNUMBER(SEARCH(", "&amp;L378,H378))),"City/Postal Code/Country Found in Address",IF(AND(LEN(J378)=0,ISBLANK(J378)=FALSE),"",ISNUMBER(SEARCH(", "&amp;J378,H378))),"City/Postal Code/Country Found in Address",IF(AND(LEN(L378)=0,ISBLANK(L378)=FALSE),"",ISNUMBER(SEARCH(","&amp;L378,H378))),"City/Postal Code/Country Found in Address",IF(AND(LEN(J378)=0,ISBLANK(J378)=FALSE),"",ISNUMBER(SEARCH(","&amp;J378,H378))),"City/Postal Code/Country Found in Address"),"")</f>
        <v/>
      </c>
      <c r="AD378" s="2" t="str">
        <f t="shared" si="123"/>
        <v/>
      </c>
      <c r="AE378" s="2" t="str" cm="1">
        <f t="array" ref="AE378">IFERROR(IF(VLOOKUP(LEFT(M378,MIN(SEARCH({1,2,3,4,5,6,7,8,9,0},M378&amp;{1,2,3,4,5,6,7,8,9,0}))-1),Country_Codes!$N:$N,1,0)&gt;0,"PO Number may be incorrect",""),"")</f>
        <v/>
      </c>
      <c r="AF378" s="2" t="str">
        <f t="shared" si="124"/>
        <v/>
      </c>
      <c r="AG378" s="2" t="str">
        <f t="shared" si="125"/>
        <v/>
      </c>
      <c r="AH378" s="2" t="str">
        <f t="shared" si="126"/>
        <v/>
      </c>
      <c r="AI378" s="2" t="str" cm="1">
        <f t="array" ref="AI378">IF(G378="","",_xlfn.IFNA(_xlfn.IFS(L378=VLOOKUP(L378,Country_Codes!$M:$M,1,0)=TRUE,""),"Please check the country code"))</f>
        <v/>
      </c>
      <c r="AJ378" s="2" t="str">
        <f t="shared" si="127"/>
        <v/>
      </c>
      <c r="AK378" s="2"/>
      <c r="AM378" s="39">
        <f t="shared" si="128"/>
        <v>0</v>
      </c>
      <c r="AN378" s="39">
        <f t="shared" si="129"/>
        <v>0</v>
      </c>
      <c r="AO378" s="39">
        <f t="shared" si="130"/>
        <v>0</v>
      </c>
      <c r="AP378" s="39">
        <f t="shared" si="131"/>
        <v>0</v>
      </c>
      <c r="AQ378" s="39">
        <f t="shared" si="132"/>
        <v>0</v>
      </c>
      <c r="AV378" s="41">
        <v>45921</v>
      </c>
    </row>
    <row r="379" spans="1:48" ht="15.75" x14ac:dyDescent="0.25">
      <c r="A379" s="40">
        <v>45943</v>
      </c>
      <c r="B379" s="11" t="s">
        <v>473</v>
      </c>
      <c r="C379" s="11" t="s">
        <v>12</v>
      </c>
      <c r="D379" s="11" t="s">
        <v>1639</v>
      </c>
      <c r="E379" s="11" t="s">
        <v>1180</v>
      </c>
      <c r="F379" s="11" t="s">
        <v>588</v>
      </c>
      <c r="G379" s="11" t="s">
        <v>496</v>
      </c>
      <c r="H379" s="11" t="s">
        <v>3729</v>
      </c>
      <c r="I379" s="11" t="s">
        <v>3730</v>
      </c>
      <c r="J379" s="11" t="s">
        <v>147</v>
      </c>
      <c r="K379" s="11" t="s">
        <v>3731</v>
      </c>
      <c r="L379" s="11" t="s">
        <v>57</v>
      </c>
      <c r="M379" s="11" t="s">
        <v>1169</v>
      </c>
      <c r="N379" s="11"/>
      <c r="O379" s="11" t="s">
        <v>3732</v>
      </c>
      <c r="P379" s="11" t="s">
        <v>3733</v>
      </c>
      <c r="Q379" s="7"/>
      <c r="R379" s="2" t="str">
        <f t="shared" si="117"/>
        <v>Unique Record</v>
      </c>
      <c r="S379" s="2" t="str">
        <f t="shared" si="118"/>
        <v/>
      </c>
      <c r="T379" s="2" t="str">
        <f t="shared" si="119"/>
        <v/>
      </c>
      <c r="U379" s="2" t="str">
        <f t="shared" si="120"/>
        <v/>
      </c>
      <c r="V379" s="2" t="str">
        <f t="shared" si="121"/>
        <v/>
      </c>
      <c r="W379" s="2" t="str">
        <f t="shared" si="116"/>
        <v/>
      </c>
      <c r="X379" s="2" t="str" cm="1">
        <f t="array" ref="X379">IF((SUMPRODUCT(--ISNUMBER(SEARCH({"!","@","#","$","%","^","&amp;","~*","(",")","_","+","=","{","}","[","]","|","\",":",";","'","""","&lt;","&gt;",",",".","~?","/","~~","`"}, I379)))&gt;0)=TRUE,"Special Characters Found in City","")</f>
        <v/>
      </c>
      <c r="Y379" s="2" t="str" cm="1">
        <f t="array" ref="Y379">IF((SUMPRODUCT(--ISNUMBER(SEARCH({"!","@","#","$","%","^","~*","(",")","_","+","=","{","}","[","]","|","\",":",";","'","""","&lt;","&gt;","~?","/","~~","`"},F379)))&gt;0)=TRUE,"Special Characters Found in Account field","")</f>
        <v/>
      </c>
      <c r="Z379" s="2" t="str" cm="1">
        <f t="array" ref="Z379">IF(SUM(--ISNUMBER(SEARCH({1,2,3,4,5,6,7,8,9,0},MID(H379,(SEARCH(" E ",H379)-1),1))))+SUM(--ISNUMBER(SEARCH({1,2,3,4,5,6,7,8,9,0},MID(H379,(SEARCH(" E ",H379)+3),1))))=2,"",IF(SUM(--ISNUMBER(SEARCH({"Parte E","Apoquindo N"},H379)))&gt;0,"",IF(OR(RIGHT(H379,3)=" NE",RIGHT(H379,3)=" NW",RIGHT(H379,3)=" SW",RIGHT(H379,3)=" SE",RIGHT(H379,2)=" N",RIGHT(H379,2)=" E",RIGHT(H379,2)=" W",RIGHT(H379,2)=" S",LEFT(H379,3)="NE ",LEFT(H379,3)="NW ",LEFT(H379,3)="SW ",LEFT(H379,3)="SE ",LEFT(H379,2)="N ",LEFT(H379,2)="E ",LEFT(H379,2)="W ",LEFT(H379,2)="S "),"Directional Check",IF(SUM(--ISNUMBER(SEARCH({" N "," E "," W "," S "," NE "," NW "," SW "," SE ","N.E","N.W","S.W","S.E","E.","N.","S.","W."},H379)))&gt;0,"Directional Check",IF(SUM(--ISNUMBER(SEARCH({1,2,3,4,5,6,7,8,9,0},MID(H379,(SEARCH("nd ",H379)-1),1))))+SUM(--ISNUMBER(SEARCH({1,2,3,4,5,6,7,8,9,0},MID(H379,(SEARCH("rd ",H379)-1),1)))+SUM(--ISNUMBER(SEARCH({1,2,3,4,5,6,7,8,9,0},MID(H379,(SEARCH("st ",H379)-1),1))))+SUM(--ISNUMBER(SEARCH({1,2,3,4,5,6,7,8,9,0},MID(H379,(SEARCH("th ",H379)-1),1)))))&gt;0,"","")))))</f>
        <v/>
      </c>
      <c r="AA379" s="2" t="str">
        <f>IF(IF(L379="US",IFERROR(VLOOKUP(J379,Country_Codes!$B:$B,1,0)=J379,"US State Code Error"),IF(L379="CA",IFERROR(VLOOKUP(J379,Country_Codes!$E:$E,1,0)=J379,"Canada State Code Error"),IF(L379="BR",IFERROR(VLOOKUP(J379,Country_Codes!$H:$H,1,0)=J379,"Brazil State Code Error"),IF(L379="AU",IFERROR(VLOOKUP(J379,Country_Codes!$K:$K,1,0)=J379,"Australia State Code Error"),""))))=TRUE,"",IF(L379="US",IFERROR(VLOOKUP(J379,Country_Codes!$B:$B,1,0)=J379,"US State Code Error"),IF(L379="CA",IFERROR(VLOOKUP(J379,Country_Codes!$E:$E,1,0)=J379,"Canada State Code Error"),IF(L379="BR",IFERROR(VLOOKUP(J379,Country_Codes!$H:$H,1,0)=J379,"Brazil State Code Error"),IF(L379="AU",IFERROR(VLOOKUP(J379,Country_Codes!$K:$K,1,0)=J379,"Australia State Code Error"),"")))))</f>
        <v/>
      </c>
      <c r="AB379" s="2" t="str">
        <f t="shared" si="122"/>
        <v/>
      </c>
      <c r="AC379" s="2" t="str" cm="1">
        <f t="array" ref="AC379">IFERROR(_xlfn.IFS(IF(AND(LEN(I379)=0,ISBLANK(I379)=FALSE),"",ISNUMBER(SEARCH(I379,H379))),"City/Postal Code/Country Found in Address",IF(AND(LEN(K379)=0,ISBLANK(K379)=FALSE),"",ISNUMBER(SEARCH(K379,H379))),"City/Postal Code/Country Found in Address",IF(AND(LEN(L379)=0,ISBLANK(L379)=FALSE),"",ISNUMBER(SEARCH(", "&amp;L379,H379))),"City/Postal Code/Country Found in Address",IF(AND(LEN(J379)=0,ISBLANK(J379)=FALSE),"",ISNUMBER(SEARCH(", "&amp;J379,H379))),"City/Postal Code/Country Found in Address",IF(AND(LEN(L379)=0,ISBLANK(L379)=FALSE),"",ISNUMBER(SEARCH(","&amp;L379,H379))),"City/Postal Code/Country Found in Address",IF(AND(LEN(J379)=0,ISBLANK(J379)=FALSE),"",ISNUMBER(SEARCH(","&amp;J379,H379))),"City/Postal Code/Country Found in Address"),"")</f>
        <v/>
      </c>
      <c r="AD379" s="2" t="str">
        <f t="shared" si="123"/>
        <v/>
      </c>
      <c r="AE379" s="2" t="str" cm="1">
        <f t="array" ref="AE379">IFERROR(IF(VLOOKUP(LEFT(M379,MIN(SEARCH({1,2,3,4,5,6,7,8,9,0},M379&amp;{1,2,3,4,5,6,7,8,9,0}))-1),Country_Codes!$N:$N,1,0)&gt;0,"PO Number may be incorrect",""),"")</f>
        <v/>
      </c>
      <c r="AF379" s="2" t="str">
        <f t="shared" si="124"/>
        <v/>
      </c>
      <c r="AG379" s="2" t="str">
        <f t="shared" si="125"/>
        <v/>
      </c>
      <c r="AH379" s="2" t="str">
        <f t="shared" si="126"/>
        <v/>
      </c>
      <c r="AI379" s="2" t="str" cm="1">
        <f t="array" ref="AI379">IF(G379="","",_xlfn.IFNA(_xlfn.IFS(L379=VLOOKUP(L379,Country_Codes!$M:$M,1,0)=TRUE,""),"Please check the country code"))</f>
        <v/>
      </c>
      <c r="AJ379" s="2" t="str">
        <f t="shared" si="127"/>
        <v/>
      </c>
      <c r="AK379" s="2"/>
      <c r="AM379" s="39">
        <f t="shared" si="128"/>
        <v>0</v>
      </c>
      <c r="AN379" s="39">
        <f t="shared" si="129"/>
        <v>0</v>
      </c>
      <c r="AO379" s="39">
        <f t="shared" si="130"/>
        <v>0</v>
      </c>
      <c r="AP379" s="39">
        <f t="shared" si="131"/>
        <v>0</v>
      </c>
      <c r="AQ379" s="39">
        <f t="shared" si="132"/>
        <v>0</v>
      </c>
      <c r="AV379" s="41">
        <v>45924</v>
      </c>
    </row>
    <row r="380" spans="1:48" ht="15.75" x14ac:dyDescent="0.25">
      <c r="A380" s="40">
        <v>45514</v>
      </c>
      <c r="B380" s="11" t="s">
        <v>473</v>
      </c>
      <c r="C380" s="11" t="s">
        <v>3</v>
      </c>
      <c r="D380" s="11" t="s">
        <v>3734</v>
      </c>
      <c r="E380" s="11" t="s">
        <v>3735</v>
      </c>
      <c r="F380" s="11" t="s">
        <v>594</v>
      </c>
      <c r="G380" s="11" t="s">
        <v>571</v>
      </c>
      <c r="H380" s="11" t="s">
        <v>3736</v>
      </c>
      <c r="I380" s="11" t="s">
        <v>3737</v>
      </c>
      <c r="J380" s="11" t="s">
        <v>133</v>
      </c>
      <c r="K380" s="11" t="s">
        <v>3738</v>
      </c>
      <c r="L380" s="11" t="s">
        <v>33</v>
      </c>
      <c r="M380" s="11" t="s">
        <v>3739</v>
      </c>
      <c r="N380" s="11"/>
      <c r="O380" s="11" t="s">
        <v>3740</v>
      </c>
      <c r="P380" s="11" t="s">
        <v>3741</v>
      </c>
      <c r="Q380" s="7"/>
      <c r="R380" s="2" t="str">
        <f t="shared" si="117"/>
        <v>Unique Record</v>
      </c>
      <c r="S380" s="2" t="str">
        <f t="shared" si="118"/>
        <v/>
      </c>
      <c r="T380" s="2" t="str">
        <f t="shared" si="119"/>
        <v/>
      </c>
      <c r="U380" s="2" t="str">
        <f t="shared" si="120"/>
        <v/>
      </c>
      <c r="V380" s="2" t="str">
        <f t="shared" si="121"/>
        <v/>
      </c>
      <c r="W380" s="2" t="str">
        <f t="shared" si="116"/>
        <v/>
      </c>
      <c r="X380" s="2" t="str" cm="1">
        <f t="array" ref="X380">IF((SUMPRODUCT(--ISNUMBER(SEARCH({"!","@","#","$","%","^","&amp;","~*","(",")","_","+","=","{","}","[","]","|","\",":",";","'","""","&lt;","&gt;",",",".","~?","/","~~","`"}, I380)))&gt;0)=TRUE,"Special Characters Found in City","")</f>
        <v/>
      </c>
      <c r="Y380" s="2" t="str" cm="1">
        <f t="array" ref="Y380">IF((SUMPRODUCT(--ISNUMBER(SEARCH({"!","@","#","$","%","^","~*","(",")","_","+","=","{","}","[","]","|","\",":",";","'","""","&lt;","&gt;","~?","/","~~","`"},F380)))&gt;0)=TRUE,"Special Characters Found in Account field","")</f>
        <v/>
      </c>
      <c r="Z380" s="2" t="str" cm="1">
        <f t="array" ref="Z380">IF(SUM(--ISNUMBER(SEARCH({1,2,3,4,5,6,7,8,9,0},MID(H380,(SEARCH(" E ",H380)-1),1))))+SUM(--ISNUMBER(SEARCH({1,2,3,4,5,6,7,8,9,0},MID(H380,(SEARCH(" E ",H380)+3),1))))=2,"",IF(SUM(--ISNUMBER(SEARCH({"Parte E","Apoquindo N"},H380)))&gt;0,"",IF(OR(RIGHT(H380,3)=" NE",RIGHT(H380,3)=" NW",RIGHT(H380,3)=" SW",RIGHT(H380,3)=" SE",RIGHT(H380,2)=" N",RIGHT(H380,2)=" E",RIGHT(H380,2)=" W",RIGHT(H380,2)=" S",LEFT(H380,3)="NE ",LEFT(H380,3)="NW ",LEFT(H380,3)="SW ",LEFT(H380,3)="SE ",LEFT(H380,2)="N ",LEFT(H380,2)="E ",LEFT(H380,2)="W ",LEFT(H380,2)="S "),"Directional Check",IF(SUM(--ISNUMBER(SEARCH({" N "," E "," W "," S "," NE "," NW "," SW "," SE ","N.E","N.W","S.W","S.E","E.","N.","S.","W."},H380)))&gt;0,"Directional Check",IF(SUM(--ISNUMBER(SEARCH({1,2,3,4,5,6,7,8,9,0},MID(H380,(SEARCH("nd ",H380)-1),1))))+SUM(--ISNUMBER(SEARCH({1,2,3,4,5,6,7,8,9,0},MID(H380,(SEARCH("rd ",H380)-1),1)))+SUM(--ISNUMBER(SEARCH({1,2,3,4,5,6,7,8,9,0},MID(H380,(SEARCH("st ",H380)-1),1))))+SUM(--ISNUMBER(SEARCH({1,2,3,4,5,6,7,8,9,0},MID(H380,(SEARCH("th ",H380)-1),1)))))&gt;0,"","")))))</f>
        <v/>
      </c>
      <c r="AA380" s="2" t="str">
        <f>IF(IF(L380="US",IFERROR(VLOOKUP(J380,Country_Codes!$B:$B,1,0)=J380,"US State Code Error"),IF(L380="CA",IFERROR(VLOOKUP(J380,Country_Codes!$E:$E,1,0)=J380,"Canada State Code Error"),IF(L380="BR",IFERROR(VLOOKUP(J380,Country_Codes!$H:$H,1,0)=J380,"Brazil State Code Error"),IF(L380="AU",IFERROR(VLOOKUP(J380,Country_Codes!$K:$K,1,0)=J380,"Australia State Code Error"),""))))=TRUE,"",IF(L380="US",IFERROR(VLOOKUP(J380,Country_Codes!$B:$B,1,0)=J380,"US State Code Error"),IF(L380="CA",IFERROR(VLOOKUP(J380,Country_Codes!$E:$E,1,0)=J380,"Canada State Code Error"),IF(L380="BR",IFERROR(VLOOKUP(J380,Country_Codes!$H:$H,1,0)=J380,"Brazil State Code Error"),IF(L380="AU",IFERROR(VLOOKUP(J380,Country_Codes!$K:$K,1,0)=J380,"Australia State Code Error"),"")))))</f>
        <v/>
      </c>
      <c r="AB380" s="2" t="str">
        <f t="shared" si="122"/>
        <v/>
      </c>
      <c r="AC380" s="2" t="str" cm="1">
        <f t="array" ref="AC380">IFERROR(_xlfn.IFS(IF(AND(LEN(I380)=0,ISBLANK(I380)=FALSE),"",ISNUMBER(SEARCH(I380,H380))),"City/Postal Code/Country Found in Address",IF(AND(LEN(K380)=0,ISBLANK(K380)=FALSE),"",ISNUMBER(SEARCH(K380,H380))),"City/Postal Code/Country Found in Address",IF(AND(LEN(L380)=0,ISBLANK(L380)=FALSE),"",ISNUMBER(SEARCH(", "&amp;L380,H380))),"City/Postal Code/Country Found in Address",IF(AND(LEN(J380)=0,ISBLANK(J380)=FALSE),"",ISNUMBER(SEARCH(", "&amp;J380,H380))),"City/Postal Code/Country Found in Address",IF(AND(LEN(L380)=0,ISBLANK(L380)=FALSE),"",ISNUMBER(SEARCH(","&amp;L380,H380))),"City/Postal Code/Country Found in Address",IF(AND(LEN(J380)=0,ISBLANK(J380)=FALSE),"",ISNUMBER(SEARCH(","&amp;J380,H380))),"City/Postal Code/Country Found in Address"),"")</f>
        <v/>
      </c>
      <c r="AD380" s="2" t="str">
        <f t="shared" si="123"/>
        <v/>
      </c>
      <c r="AE380" s="2" t="str" cm="1">
        <f t="array" ref="AE380">IFERROR(IF(VLOOKUP(LEFT(M380,MIN(SEARCH({1,2,3,4,5,6,7,8,9,0},M380&amp;{1,2,3,4,5,6,7,8,9,0}))-1),Country_Codes!$N:$N,1,0)&gt;0,"PO Number may be incorrect",""),"")</f>
        <v/>
      </c>
      <c r="AF380" s="2" t="str">
        <f t="shared" si="124"/>
        <v/>
      </c>
      <c r="AG380" s="2" t="str">
        <f t="shared" si="125"/>
        <v/>
      </c>
      <c r="AH380" s="2" t="str">
        <f t="shared" si="126"/>
        <v/>
      </c>
      <c r="AI380" s="2" t="str" cm="1">
        <f t="array" ref="AI380">IF(G380="","",_xlfn.IFNA(_xlfn.IFS(L380=VLOOKUP(L380,Country_Codes!$M:$M,1,0)=TRUE,""),"Please check the country code"))</f>
        <v/>
      </c>
      <c r="AJ380" s="2" t="str">
        <f t="shared" si="127"/>
        <v/>
      </c>
      <c r="AK380" s="2"/>
      <c r="AM380" s="39">
        <f t="shared" si="128"/>
        <v>0</v>
      </c>
      <c r="AN380" s="39">
        <f t="shared" si="129"/>
        <v>0</v>
      </c>
      <c r="AO380" s="39">
        <f t="shared" si="130"/>
        <v>0</v>
      </c>
      <c r="AP380" s="39">
        <f t="shared" si="131"/>
        <v>0</v>
      </c>
      <c r="AQ380" s="39">
        <f t="shared" si="132"/>
        <v>0</v>
      </c>
      <c r="AV380" s="41">
        <v>45925</v>
      </c>
    </row>
    <row r="381" spans="1:48" ht="15.75" x14ac:dyDescent="0.25">
      <c r="A381" s="40">
        <v>45616</v>
      </c>
      <c r="B381" s="11" t="s">
        <v>475</v>
      </c>
      <c r="C381" s="11" t="s">
        <v>12</v>
      </c>
      <c r="D381" s="11" t="s">
        <v>3742</v>
      </c>
      <c r="E381" s="11" t="s">
        <v>3743</v>
      </c>
      <c r="F381" s="11" t="s">
        <v>579</v>
      </c>
      <c r="G381" s="11" t="s">
        <v>495</v>
      </c>
      <c r="H381" s="11" t="s">
        <v>3744</v>
      </c>
      <c r="I381" s="11" t="s">
        <v>3272</v>
      </c>
      <c r="J381" s="11" t="s">
        <v>147</v>
      </c>
      <c r="K381" s="11" t="s">
        <v>3745</v>
      </c>
      <c r="L381" s="11" t="s">
        <v>57</v>
      </c>
      <c r="M381" s="11" t="s">
        <v>1500</v>
      </c>
      <c r="N381" s="11"/>
      <c r="O381" s="11" t="s">
        <v>3746</v>
      </c>
      <c r="P381" s="11" t="s">
        <v>3747</v>
      </c>
      <c r="Q381" s="7"/>
      <c r="R381" s="2" t="str">
        <f t="shared" si="117"/>
        <v>Unique Record</v>
      </c>
      <c r="S381" s="2" t="str">
        <f t="shared" si="118"/>
        <v/>
      </c>
      <c r="T381" s="2" t="str">
        <f t="shared" si="119"/>
        <v/>
      </c>
      <c r="U381" s="2" t="str">
        <f t="shared" si="120"/>
        <v/>
      </c>
      <c r="V381" s="2" t="str">
        <f t="shared" si="121"/>
        <v/>
      </c>
      <c r="W381" s="2" t="str">
        <f t="shared" si="116"/>
        <v/>
      </c>
      <c r="X381" s="2" t="str" cm="1">
        <f t="array" ref="X381">IF((SUMPRODUCT(--ISNUMBER(SEARCH({"!","@","#","$","%","^","&amp;","~*","(",")","_","+","=","{","}","[","]","|","\",":",";","'","""","&lt;","&gt;",",",".","~?","/","~~","`"}, I381)))&gt;0)=TRUE,"Special Characters Found in City","")</f>
        <v/>
      </c>
      <c r="Y381" s="2" t="str" cm="1">
        <f t="array" ref="Y381">IF((SUMPRODUCT(--ISNUMBER(SEARCH({"!","@","#","$","%","^","~*","(",")","_","+","=","{","}","[","]","|","\",":",";","'","""","&lt;","&gt;","~?","/","~~","`"},F381)))&gt;0)=TRUE,"Special Characters Found in Account field","")</f>
        <v/>
      </c>
      <c r="Z381" s="2" t="str" cm="1">
        <f t="array" ref="Z381">IF(SUM(--ISNUMBER(SEARCH({1,2,3,4,5,6,7,8,9,0},MID(H381,(SEARCH(" E ",H381)-1),1))))+SUM(--ISNUMBER(SEARCH({1,2,3,4,5,6,7,8,9,0},MID(H381,(SEARCH(" E ",H381)+3),1))))=2,"",IF(SUM(--ISNUMBER(SEARCH({"Parte E","Apoquindo N"},H381)))&gt;0,"",IF(OR(RIGHT(H381,3)=" NE",RIGHT(H381,3)=" NW",RIGHT(H381,3)=" SW",RIGHT(H381,3)=" SE",RIGHT(H381,2)=" N",RIGHT(H381,2)=" E",RIGHT(H381,2)=" W",RIGHT(H381,2)=" S",LEFT(H381,3)="NE ",LEFT(H381,3)="NW ",LEFT(H381,3)="SW ",LEFT(H381,3)="SE ",LEFT(H381,2)="N ",LEFT(H381,2)="E ",LEFT(H381,2)="W ",LEFT(H381,2)="S "),"Directional Check",IF(SUM(--ISNUMBER(SEARCH({" N "," E "," W "," S "," NE "," NW "," SW "," SE ","N.E","N.W","S.W","S.E","E.","N.","S.","W."},H381)))&gt;0,"Directional Check",IF(SUM(--ISNUMBER(SEARCH({1,2,3,4,5,6,7,8,9,0},MID(H381,(SEARCH("nd ",H381)-1),1))))+SUM(--ISNUMBER(SEARCH({1,2,3,4,5,6,7,8,9,0},MID(H381,(SEARCH("rd ",H381)-1),1)))+SUM(--ISNUMBER(SEARCH({1,2,3,4,5,6,7,8,9,0},MID(H381,(SEARCH("st ",H381)-1),1))))+SUM(--ISNUMBER(SEARCH({1,2,3,4,5,6,7,8,9,0},MID(H381,(SEARCH("th ",H381)-1),1)))))&gt;0,"","")))))</f>
        <v/>
      </c>
      <c r="AA381" s="2" t="str">
        <f>IF(IF(L381="US",IFERROR(VLOOKUP(J381,Country_Codes!$B:$B,1,0)=J381,"US State Code Error"),IF(L381="CA",IFERROR(VLOOKUP(J381,Country_Codes!$E:$E,1,0)=J381,"Canada State Code Error"),IF(L381="BR",IFERROR(VLOOKUP(J381,Country_Codes!$H:$H,1,0)=J381,"Brazil State Code Error"),IF(L381="AU",IFERROR(VLOOKUP(J381,Country_Codes!$K:$K,1,0)=J381,"Australia State Code Error"),""))))=TRUE,"",IF(L381="US",IFERROR(VLOOKUP(J381,Country_Codes!$B:$B,1,0)=J381,"US State Code Error"),IF(L381="CA",IFERROR(VLOOKUP(J381,Country_Codes!$E:$E,1,0)=J381,"Canada State Code Error"),IF(L381="BR",IFERROR(VLOOKUP(J381,Country_Codes!$H:$H,1,0)=J381,"Brazil State Code Error"),IF(L381="AU",IFERROR(VLOOKUP(J381,Country_Codes!$K:$K,1,0)=J381,"Australia State Code Error"),"")))))</f>
        <v/>
      </c>
      <c r="AB381" s="2" t="str">
        <f t="shared" si="122"/>
        <v/>
      </c>
      <c r="AC381" s="2" t="str" cm="1">
        <f t="array" ref="AC381">IFERROR(_xlfn.IFS(IF(AND(LEN(I381)=0,ISBLANK(I381)=FALSE),"",ISNUMBER(SEARCH(I381,H381))),"City/Postal Code/Country Found in Address",IF(AND(LEN(K381)=0,ISBLANK(K381)=FALSE),"",ISNUMBER(SEARCH(K381,H381))),"City/Postal Code/Country Found in Address",IF(AND(LEN(L381)=0,ISBLANK(L381)=FALSE),"",ISNUMBER(SEARCH(", "&amp;L381,H381))),"City/Postal Code/Country Found in Address",IF(AND(LEN(J381)=0,ISBLANK(J381)=FALSE),"",ISNUMBER(SEARCH(", "&amp;J381,H381))),"City/Postal Code/Country Found in Address",IF(AND(LEN(L381)=0,ISBLANK(L381)=FALSE),"",ISNUMBER(SEARCH(","&amp;L381,H381))),"City/Postal Code/Country Found in Address",IF(AND(LEN(J381)=0,ISBLANK(J381)=FALSE),"",ISNUMBER(SEARCH(","&amp;J381,H381))),"City/Postal Code/Country Found in Address"),"")</f>
        <v/>
      </c>
      <c r="AD381" s="2" t="str">
        <f t="shared" si="123"/>
        <v/>
      </c>
      <c r="AE381" s="2" t="str" cm="1">
        <f t="array" ref="AE381">IFERROR(IF(VLOOKUP(LEFT(M381,MIN(SEARCH({1,2,3,4,5,6,7,8,9,0},M381&amp;{1,2,3,4,5,6,7,8,9,0}))-1),Country_Codes!$N:$N,1,0)&gt;0,"PO Number may be incorrect",""),"")</f>
        <v/>
      </c>
      <c r="AF381" s="2" t="str">
        <f t="shared" si="124"/>
        <v/>
      </c>
      <c r="AG381" s="2" t="str">
        <f t="shared" si="125"/>
        <v/>
      </c>
      <c r="AH381" s="2" t="str">
        <f t="shared" si="126"/>
        <v/>
      </c>
      <c r="AI381" s="2" t="str" cm="1">
        <f t="array" ref="AI381">IF(G381="","",_xlfn.IFNA(_xlfn.IFS(L381=VLOOKUP(L381,Country_Codes!$M:$M,1,0)=TRUE,""),"Please check the country code"))</f>
        <v/>
      </c>
      <c r="AJ381" s="2" t="str">
        <f t="shared" si="127"/>
        <v/>
      </c>
      <c r="AK381" s="2"/>
      <c r="AM381" s="39">
        <f t="shared" si="128"/>
        <v>0</v>
      </c>
      <c r="AN381" s="39">
        <f t="shared" si="129"/>
        <v>0</v>
      </c>
      <c r="AO381" s="39">
        <f t="shared" si="130"/>
        <v>0</v>
      </c>
      <c r="AP381" s="39">
        <f t="shared" si="131"/>
        <v>0</v>
      </c>
      <c r="AQ381" s="39">
        <f t="shared" si="132"/>
        <v>0</v>
      </c>
      <c r="AV381" s="41">
        <v>45926</v>
      </c>
    </row>
    <row r="382" spans="1:48" ht="15.75" x14ac:dyDescent="0.25">
      <c r="A382" s="40">
        <v>45479</v>
      </c>
      <c r="B382" s="11" t="s">
        <v>1581</v>
      </c>
      <c r="C382" s="11" t="s">
        <v>3</v>
      </c>
      <c r="D382" s="11" t="s">
        <v>3748</v>
      </c>
      <c r="E382" s="11" t="s">
        <v>3749</v>
      </c>
      <c r="F382" s="11" t="s">
        <v>489</v>
      </c>
      <c r="G382" s="11" t="s">
        <v>496</v>
      </c>
      <c r="H382" s="11" t="s">
        <v>3750</v>
      </c>
      <c r="I382" s="11" t="s">
        <v>3751</v>
      </c>
      <c r="J382" s="11" t="s">
        <v>53</v>
      </c>
      <c r="K382" s="11" t="s">
        <v>3752</v>
      </c>
      <c r="L382" s="11" t="s">
        <v>33</v>
      </c>
      <c r="M382" s="11" t="s">
        <v>1008</v>
      </c>
      <c r="N382" s="11"/>
      <c r="O382" s="11" t="s">
        <v>3753</v>
      </c>
      <c r="P382" s="11" t="s">
        <v>3754</v>
      </c>
      <c r="Q382" s="7"/>
      <c r="R382" s="2" t="str">
        <f t="shared" si="117"/>
        <v>Unique Record</v>
      </c>
      <c r="S382" s="2" t="str">
        <f t="shared" si="118"/>
        <v/>
      </c>
      <c r="T382" s="2" t="str">
        <f t="shared" si="119"/>
        <v/>
      </c>
      <c r="U382" s="2" t="str">
        <f t="shared" si="120"/>
        <v/>
      </c>
      <c r="V382" s="2" t="str">
        <f t="shared" si="121"/>
        <v/>
      </c>
      <c r="W382" s="2" t="str">
        <f t="shared" si="116"/>
        <v/>
      </c>
      <c r="X382" s="2" t="str" cm="1">
        <f t="array" ref="X382">IF((SUMPRODUCT(--ISNUMBER(SEARCH({"!","@","#","$","%","^","&amp;","~*","(",")","_","+","=","{","}","[","]","|","\",":",";","'","""","&lt;","&gt;",",",".","~?","/","~~","`"}, I382)))&gt;0)=TRUE,"Special Characters Found in City","")</f>
        <v/>
      </c>
      <c r="Y382" s="2" t="str" cm="1">
        <f t="array" ref="Y382">IF((SUMPRODUCT(--ISNUMBER(SEARCH({"!","@","#","$","%","^","~*","(",")","_","+","=","{","}","[","]","|","\",":",";","'","""","&lt;","&gt;","~?","/","~~","`"},F382)))&gt;0)=TRUE,"Special Characters Found in Account field","")</f>
        <v/>
      </c>
      <c r="Z382" s="2" t="str" cm="1">
        <f t="array" ref="Z382">IF(SUM(--ISNUMBER(SEARCH({1,2,3,4,5,6,7,8,9,0},MID(H382,(SEARCH(" E ",H382)-1),1))))+SUM(--ISNUMBER(SEARCH({1,2,3,4,5,6,7,8,9,0},MID(H382,(SEARCH(" E ",H382)+3),1))))=2,"",IF(SUM(--ISNUMBER(SEARCH({"Parte E","Apoquindo N"},H382)))&gt;0,"",IF(OR(RIGHT(H382,3)=" NE",RIGHT(H382,3)=" NW",RIGHT(H382,3)=" SW",RIGHT(H382,3)=" SE",RIGHT(H382,2)=" N",RIGHT(H382,2)=" E",RIGHT(H382,2)=" W",RIGHT(H382,2)=" S",LEFT(H382,3)="NE ",LEFT(H382,3)="NW ",LEFT(H382,3)="SW ",LEFT(H382,3)="SE ",LEFT(H382,2)="N ",LEFT(H382,2)="E ",LEFT(H382,2)="W ",LEFT(H382,2)="S "),"Directional Check",IF(SUM(--ISNUMBER(SEARCH({" N "," E "," W "," S "," NE "," NW "," SW "," SE ","N.E","N.W","S.W","S.E","E.","N.","S.","W."},H382)))&gt;0,"Directional Check",IF(SUM(--ISNUMBER(SEARCH({1,2,3,4,5,6,7,8,9,0},MID(H382,(SEARCH("nd ",H382)-1),1))))+SUM(--ISNUMBER(SEARCH({1,2,3,4,5,6,7,8,9,0},MID(H382,(SEARCH("rd ",H382)-1),1)))+SUM(--ISNUMBER(SEARCH({1,2,3,4,5,6,7,8,9,0},MID(H382,(SEARCH("st ",H382)-1),1))))+SUM(--ISNUMBER(SEARCH({1,2,3,4,5,6,7,8,9,0},MID(H382,(SEARCH("th ",H382)-1),1)))))&gt;0,"","")))))</f>
        <v/>
      </c>
      <c r="AA382" s="2" t="str">
        <f>IF(IF(L382="US",IFERROR(VLOOKUP(J382,Country_Codes!$B:$B,1,0)=J382,"US State Code Error"),IF(L382="CA",IFERROR(VLOOKUP(J382,Country_Codes!$E:$E,1,0)=J382,"Canada State Code Error"),IF(L382="BR",IFERROR(VLOOKUP(J382,Country_Codes!$H:$H,1,0)=J382,"Brazil State Code Error"),IF(L382="AU",IFERROR(VLOOKUP(J382,Country_Codes!$K:$K,1,0)=J382,"Australia State Code Error"),""))))=TRUE,"",IF(L382="US",IFERROR(VLOOKUP(J382,Country_Codes!$B:$B,1,0)=J382,"US State Code Error"),IF(L382="CA",IFERROR(VLOOKUP(J382,Country_Codes!$E:$E,1,0)=J382,"Canada State Code Error"),IF(L382="BR",IFERROR(VLOOKUP(J382,Country_Codes!$H:$H,1,0)=J382,"Brazil State Code Error"),IF(L382="AU",IFERROR(VLOOKUP(J382,Country_Codes!$K:$K,1,0)=J382,"Australia State Code Error"),"")))))</f>
        <v/>
      </c>
      <c r="AB382" s="2" t="str">
        <f t="shared" si="122"/>
        <v/>
      </c>
      <c r="AC382" s="2" t="str" cm="1">
        <f t="array" ref="AC382">IFERROR(_xlfn.IFS(IF(AND(LEN(I382)=0,ISBLANK(I382)=FALSE),"",ISNUMBER(SEARCH(I382,H382))),"City/Postal Code/Country Found in Address",IF(AND(LEN(K382)=0,ISBLANK(K382)=FALSE),"",ISNUMBER(SEARCH(K382,H382))),"City/Postal Code/Country Found in Address",IF(AND(LEN(L382)=0,ISBLANK(L382)=FALSE),"",ISNUMBER(SEARCH(", "&amp;L382,H382))),"City/Postal Code/Country Found in Address",IF(AND(LEN(J382)=0,ISBLANK(J382)=FALSE),"",ISNUMBER(SEARCH(", "&amp;J382,H382))),"City/Postal Code/Country Found in Address",IF(AND(LEN(L382)=0,ISBLANK(L382)=FALSE),"",ISNUMBER(SEARCH(","&amp;L382,H382))),"City/Postal Code/Country Found in Address",IF(AND(LEN(J382)=0,ISBLANK(J382)=FALSE),"",ISNUMBER(SEARCH(","&amp;J382,H382))),"City/Postal Code/Country Found in Address"),"")</f>
        <v/>
      </c>
      <c r="AD382" s="2" t="str">
        <f t="shared" si="123"/>
        <v/>
      </c>
      <c r="AE382" s="2" t="str" cm="1">
        <f t="array" ref="AE382">IFERROR(IF(VLOOKUP(LEFT(M382,MIN(SEARCH({1,2,3,4,5,6,7,8,9,0},M382&amp;{1,2,3,4,5,6,7,8,9,0}))-1),Country_Codes!$N:$N,1,0)&gt;0,"PO Number may be incorrect",""),"")</f>
        <v/>
      </c>
      <c r="AF382" s="2" t="str">
        <f t="shared" si="124"/>
        <v/>
      </c>
      <c r="AG382" s="2" t="str">
        <f t="shared" si="125"/>
        <v/>
      </c>
      <c r="AH382" s="2" t="str">
        <f t="shared" si="126"/>
        <v/>
      </c>
      <c r="AI382" s="2" t="str" cm="1">
        <f t="array" ref="AI382">IF(G382="","",_xlfn.IFNA(_xlfn.IFS(L382=VLOOKUP(L382,Country_Codes!$M:$M,1,0)=TRUE,""),"Please check the country code"))</f>
        <v/>
      </c>
      <c r="AJ382" s="2" t="str">
        <f t="shared" si="127"/>
        <v/>
      </c>
      <c r="AK382" s="2"/>
      <c r="AM382" s="39">
        <f t="shared" si="128"/>
        <v>0</v>
      </c>
      <c r="AN382" s="39">
        <f t="shared" si="129"/>
        <v>0</v>
      </c>
      <c r="AO382" s="39">
        <f t="shared" si="130"/>
        <v>0</v>
      </c>
      <c r="AP382" s="39">
        <f t="shared" si="131"/>
        <v>0</v>
      </c>
      <c r="AQ382" s="39">
        <f t="shared" si="132"/>
        <v>0</v>
      </c>
      <c r="AV382" s="41">
        <v>45927</v>
      </c>
    </row>
    <row r="383" spans="1:48" ht="15.75" x14ac:dyDescent="0.25">
      <c r="A383" s="40">
        <v>45426</v>
      </c>
      <c r="B383" s="11" t="s">
        <v>474</v>
      </c>
      <c r="C383" s="11" t="s">
        <v>3</v>
      </c>
      <c r="D383" s="11" t="s">
        <v>3755</v>
      </c>
      <c r="E383" s="11" t="s">
        <v>773</v>
      </c>
      <c r="F383" s="11" t="s">
        <v>588</v>
      </c>
      <c r="G383" s="11" t="s">
        <v>495</v>
      </c>
      <c r="H383" s="11" t="s">
        <v>3756</v>
      </c>
      <c r="I383" s="11" t="s">
        <v>3757</v>
      </c>
      <c r="J383" s="11" t="s">
        <v>133</v>
      </c>
      <c r="K383" s="11" t="s">
        <v>3758</v>
      </c>
      <c r="L383" s="11" t="s">
        <v>33</v>
      </c>
      <c r="M383" s="11" t="s">
        <v>819</v>
      </c>
      <c r="N383" s="11"/>
      <c r="O383" s="11" t="s">
        <v>3759</v>
      </c>
      <c r="P383" s="11" t="s">
        <v>3760</v>
      </c>
      <c r="Q383" s="7"/>
      <c r="R383" s="2" t="str">
        <f t="shared" si="117"/>
        <v>Unique Record</v>
      </c>
      <c r="S383" s="2" t="str">
        <f t="shared" si="118"/>
        <v/>
      </c>
      <c r="T383" s="2" t="str">
        <f t="shared" si="119"/>
        <v/>
      </c>
      <c r="U383" s="2" t="str">
        <f t="shared" si="120"/>
        <v/>
      </c>
      <c r="V383" s="2" t="str">
        <f t="shared" si="121"/>
        <v/>
      </c>
      <c r="W383" s="2" t="str">
        <f t="shared" si="116"/>
        <v/>
      </c>
      <c r="X383" s="2" t="str" cm="1">
        <f t="array" ref="X383">IF((SUMPRODUCT(--ISNUMBER(SEARCH({"!","@","#","$","%","^","&amp;","~*","(",")","_","+","=","{","}","[","]","|","\",":",";","'","""","&lt;","&gt;",",",".","~?","/","~~","`"}, I383)))&gt;0)=TRUE,"Special Characters Found in City","")</f>
        <v/>
      </c>
      <c r="Y383" s="2" t="str" cm="1">
        <f t="array" ref="Y383">IF((SUMPRODUCT(--ISNUMBER(SEARCH({"!","@","#","$","%","^","~*","(",")","_","+","=","{","}","[","]","|","\",":",";","'","""","&lt;","&gt;","~?","/","~~","`"},F383)))&gt;0)=TRUE,"Special Characters Found in Account field","")</f>
        <v/>
      </c>
      <c r="Z383" s="2" t="str" cm="1">
        <f t="array" ref="Z383">IF(SUM(--ISNUMBER(SEARCH({1,2,3,4,5,6,7,8,9,0},MID(H383,(SEARCH(" E ",H383)-1),1))))+SUM(--ISNUMBER(SEARCH({1,2,3,4,5,6,7,8,9,0},MID(H383,(SEARCH(" E ",H383)+3),1))))=2,"",IF(SUM(--ISNUMBER(SEARCH({"Parte E","Apoquindo N"},H383)))&gt;0,"",IF(OR(RIGHT(H383,3)=" NE",RIGHT(H383,3)=" NW",RIGHT(H383,3)=" SW",RIGHT(H383,3)=" SE",RIGHT(H383,2)=" N",RIGHT(H383,2)=" E",RIGHT(H383,2)=" W",RIGHT(H383,2)=" S",LEFT(H383,3)="NE ",LEFT(H383,3)="NW ",LEFT(H383,3)="SW ",LEFT(H383,3)="SE ",LEFT(H383,2)="N ",LEFT(H383,2)="E ",LEFT(H383,2)="W ",LEFT(H383,2)="S "),"Directional Check",IF(SUM(--ISNUMBER(SEARCH({" N "," E "," W "," S "," NE "," NW "," SW "," SE ","N.E","N.W","S.W","S.E","E.","N.","S.","W."},H383)))&gt;0,"Directional Check",IF(SUM(--ISNUMBER(SEARCH({1,2,3,4,5,6,7,8,9,0},MID(H383,(SEARCH("nd ",H383)-1),1))))+SUM(--ISNUMBER(SEARCH({1,2,3,4,5,6,7,8,9,0},MID(H383,(SEARCH("rd ",H383)-1),1)))+SUM(--ISNUMBER(SEARCH({1,2,3,4,5,6,7,8,9,0},MID(H383,(SEARCH("st ",H383)-1),1))))+SUM(--ISNUMBER(SEARCH({1,2,3,4,5,6,7,8,9,0},MID(H383,(SEARCH("th ",H383)-1),1)))))&gt;0,"","")))))</f>
        <v/>
      </c>
      <c r="AA383" s="2" t="str">
        <f>IF(IF(L383="US",IFERROR(VLOOKUP(J383,Country_Codes!$B:$B,1,0)=J383,"US State Code Error"),IF(L383="CA",IFERROR(VLOOKUP(J383,Country_Codes!$E:$E,1,0)=J383,"Canada State Code Error"),IF(L383="BR",IFERROR(VLOOKUP(J383,Country_Codes!$H:$H,1,0)=J383,"Brazil State Code Error"),IF(L383="AU",IFERROR(VLOOKUP(J383,Country_Codes!$K:$K,1,0)=J383,"Australia State Code Error"),""))))=TRUE,"",IF(L383="US",IFERROR(VLOOKUP(J383,Country_Codes!$B:$B,1,0)=J383,"US State Code Error"),IF(L383="CA",IFERROR(VLOOKUP(J383,Country_Codes!$E:$E,1,0)=J383,"Canada State Code Error"),IF(L383="BR",IFERROR(VLOOKUP(J383,Country_Codes!$H:$H,1,0)=J383,"Brazil State Code Error"),IF(L383="AU",IFERROR(VLOOKUP(J383,Country_Codes!$K:$K,1,0)=J383,"Australia State Code Error"),"")))))</f>
        <v/>
      </c>
      <c r="AB383" s="2" t="str">
        <f t="shared" si="122"/>
        <v/>
      </c>
      <c r="AC383" s="2" t="str" cm="1">
        <f t="array" ref="AC383">IFERROR(_xlfn.IFS(IF(AND(LEN(I383)=0,ISBLANK(I383)=FALSE),"",ISNUMBER(SEARCH(I383,H383))),"City/Postal Code/Country Found in Address",IF(AND(LEN(K383)=0,ISBLANK(K383)=FALSE),"",ISNUMBER(SEARCH(K383,H383))),"City/Postal Code/Country Found in Address",IF(AND(LEN(L383)=0,ISBLANK(L383)=FALSE),"",ISNUMBER(SEARCH(", "&amp;L383,H383))),"City/Postal Code/Country Found in Address",IF(AND(LEN(J383)=0,ISBLANK(J383)=FALSE),"",ISNUMBER(SEARCH(", "&amp;J383,H383))),"City/Postal Code/Country Found in Address",IF(AND(LEN(L383)=0,ISBLANK(L383)=FALSE),"",ISNUMBER(SEARCH(","&amp;L383,H383))),"City/Postal Code/Country Found in Address",IF(AND(LEN(J383)=0,ISBLANK(J383)=FALSE),"",ISNUMBER(SEARCH(","&amp;J383,H383))),"City/Postal Code/Country Found in Address"),"")</f>
        <v/>
      </c>
      <c r="AD383" s="2" t="str">
        <f t="shared" si="123"/>
        <v/>
      </c>
      <c r="AE383" s="2" t="str" cm="1">
        <f t="array" ref="AE383">IFERROR(IF(VLOOKUP(LEFT(M383,MIN(SEARCH({1,2,3,4,5,6,7,8,9,0},M383&amp;{1,2,3,4,5,6,7,8,9,0}))-1),Country_Codes!$N:$N,1,0)&gt;0,"PO Number may be incorrect",""),"")</f>
        <v/>
      </c>
      <c r="AF383" s="2" t="str">
        <f t="shared" si="124"/>
        <v/>
      </c>
      <c r="AG383" s="2" t="str">
        <f t="shared" si="125"/>
        <v/>
      </c>
      <c r="AH383" s="2" t="str">
        <f t="shared" si="126"/>
        <v/>
      </c>
      <c r="AI383" s="2" t="str" cm="1">
        <f t="array" ref="AI383">IF(G383="","",_xlfn.IFNA(_xlfn.IFS(L383=VLOOKUP(L383,Country_Codes!$M:$M,1,0)=TRUE,""),"Please check the country code"))</f>
        <v/>
      </c>
      <c r="AJ383" s="2" t="str">
        <f t="shared" si="127"/>
        <v/>
      </c>
      <c r="AK383" s="2"/>
      <c r="AM383" s="39">
        <f t="shared" si="128"/>
        <v>0</v>
      </c>
      <c r="AN383" s="39">
        <f t="shared" si="129"/>
        <v>0</v>
      </c>
      <c r="AO383" s="39">
        <f t="shared" si="130"/>
        <v>0</v>
      </c>
      <c r="AP383" s="39">
        <f t="shared" si="131"/>
        <v>0</v>
      </c>
      <c r="AQ383" s="39">
        <f t="shared" si="132"/>
        <v>0</v>
      </c>
      <c r="AV383" s="41">
        <v>45928</v>
      </c>
    </row>
    <row r="384" spans="1:48" ht="15.75" x14ac:dyDescent="0.25">
      <c r="A384" s="40">
        <v>45425</v>
      </c>
      <c r="B384" s="11" t="s">
        <v>474</v>
      </c>
      <c r="C384" s="11" t="s">
        <v>9</v>
      </c>
      <c r="D384" s="11" t="s">
        <v>2587</v>
      </c>
      <c r="E384" s="11" t="s">
        <v>3761</v>
      </c>
      <c r="F384" s="11" t="s">
        <v>490</v>
      </c>
      <c r="G384" s="11" t="s">
        <v>498</v>
      </c>
      <c r="H384" s="11" t="s">
        <v>3762</v>
      </c>
      <c r="I384" s="11" t="s">
        <v>3763</v>
      </c>
      <c r="J384" s="11" t="s">
        <v>147</v>
      </c>
      <c r="K384" s="11" t="s">
        <v>3764</v>
      </c>
      <c r="L384" s="11" t="s">
        <v>57</v>
      </c>
      <c r="M384" s="11" t="s">
        <v>955</v>
      </c>
      <c r="N384" s="11"/>
      <c r="O384" s="11" t="s">
        <v>3765</v>
      </c>
      <c r="P384" s="11" t="s">
        <v>3766</v>
      </c>
      <c r="Q384" s="7"/>
      <c r="R384" s="2" t="str">
        <f t="shared" si="117"/>
        <v>Unique Record</v>
      </c>
      <c r="S384" s="2" t="str">
        <f t="shared" si="118"/>
        <v/>
      </c>
      <c r="T384" s="2" t="str">
        <f t="shared" si="119"/>
        <v/>
      </c>
      <c r="U384" s="2" t="str">
        <f t="shared" si="120"/>
        <v/>
      </c>
      <c r="V384" s="2" t="str">
        <f t="shared" si="121"/>
        <v/>
      </c>
      <c r="W384" s="2" t="str">
        <f t="shared" si="116"/>
        <v/>
      </c>
      <c r="X384" s="2" t="str" cm="1">
        <f t="array" ref="X384">IF((SUMPRODUCT(--ISNUMBER(SEARCH({"!","@","#","$","%","^","&amp;","~*","(",")","_","+","=","{","}","[","]","|","\",":",";","'","""","&lt;","&gt;",",",".","~?","/","~~","`"}, I384)))&gt;0)=TRUE,"Special Characters Found in City","")</f>
        <v/>
      </c>
      <c r="Y384" s="2" t="str" cm="1">
        <f t="array" ref="Y384">IF((SUMPRODUCT(--ISNUMBER(SEARCH({"!","@","#","$","%","^","~*","(",")","_","+","=","{","}","[","]","|","\",":",";","'","""","&lt;","&gt;","~?","/","~~","`"},F384)))&gt;0)=TRUE,"Special Characters Found in Account field","")</f>
        <v/>
      </c>
      <c r="Z384" s="2" t="str" cm="1">
        <f t="array" ref="Z384">IF(SUM(--ISNUMBER(SEARCH({1,2,3,4,5,6,7,8,9,0},MID(H384,(SEARCH(" E ",H384)-1),1))))+SUM(--ISNUMBER(SEARCH({1,2,3,4,5,6,7,8,9,0},MID(H384,(SEARCH(" E ",H384)+3),1))))=2,"",IF(SUM(--ISNUMBER(SEARCH({"Parte E","Apoquindo N"},H384)))&gt;0,"",IF(OR(RIGHT(H384,3)=" NE",RIGHT(H384,3)=" NW",RIGHT(H384,3)=" SW",RIGHT(H384,3)=" SE",RIGHT(H384,2)=" N",RIGHT(H384,2)=" E",RIGHT(H384,2)=" W",RIGHT(H384,2)=" S",LEFT(H384,3)="NE ",LEFT(H384,3)="NW ",LEFT(H384,3)="SW ",LEFT(H384,3)="SE ",LEFT(H384,2)="N ",LEFT(H384,2)="E ",LEFT(H384,2)="W ",LEFT(H384,2)="S "),"Directional Check",IF(SUM(--ISNUMBER(SEARCH({" N "," E "," W "," S "," NE "," NW "," SW "," SE ","N.E","N.W","S.W","S.E","E.","N.","S.","W."},H384)))&gt;0,"Directional Check",IF(SUM(--ISNUMBER(SEARCH({1,2,3,4,5,6,7,8,9,0},MID(H384,(SEARCH("nd ",H384)-1),1))))+SUM(--ISNUMBER(SEARCH({1,2,3,4,5,6,7,8,9,0},MID(H384,(SEARCH("rd ",H384)-1),1)))+SUM(--ISNUMBER(SEARCH({1,2,3,4,5,6,7,8,9,0},MID(H384,(SEARCH("st ",H384)-1),1))))+SUM(--ISNUMBER(SEARCH({1,2,3,4,5,6,7,8,9,0},MID(H384,(SEARCH("th ",H384)-1),1)))))&gt;0,"","")))))</f>
        <v/>
      </c>
      <c r="AA384" s="2" t="str">
        <f>IF(IF(L384="US",IFERROR(VLOOKUP(J384,Country_Codes!$B:$B,1,0)=J384,"US State Code Error"),IF(L384="CA",IFERROR(VLOOKUP(J384,Country_Codes!$E:$E,1,0)=J384,"Canada State Code Error"),IF(L384="BR",IFERROR(VLOOKUP(J384,Country_Codes!$H:$H,1,0)=J384,"Brazil State Code Error"),IF(L384="AU",IFERROR(VLOOKUP(J384,Country_Codes!$K:$K,1,0)=J384,"Australia State Code Error"),""))))=TRUE,"",IF(L384="US",IFERROR(VLOOKUP(J384,Country_Codes!$B:$B,1,0)=J384,"US State Code Error"),IF(L384="CA",IFERROR(VLOOKUP(J384,Country_Codes!$E:$E,1,0)=J384,"Canada State Code Error"),IF(L384="BR",IFERROR(VLOOKUP(J384,Country_Codes!$H:$H,1,0)=J384,"Brazil State Code Error"),IF(L384="AU",IFERROR(VLOOKUP(J384,Country_Codes!$K:$K,1,0)=J384,"Australia State Code Error"),"")))))</f>
        <v/>
      </c>
      <c r="AB384" s="2" t="str">
        <f t="shared" si="122"/>
        <v/>
      </c>
      <c r="AC384" s="2" t="str" cm="1">
        <f t="array" ref="AC384">IFERROR(_xlfn.IFS(IF(AND(LEN(I384)=0,ISBLANK(I384)=FALSE),"",ISNUMBER(SEARCH(I384,H384))),"City/Postal Code/Country Found in Address",IF(AND(LEN(K384)=0,ISBLANK(K384)=FALSE),"",ISNUMBER(SEARCH(K384,H384))),"City/Postal Code/Country Found in Address",IF(AND(LEN(L384)=0,ISBLANK(L384)=FALSE),"",ISNUMBER(SEARCH(", "&amp;L384,H384))),"City/Postal Code/Country Found in Address",IF(AND(LEN(J384)=0,ISBLANK(J384)=FALSE),"",ISNUMBER(SEARCH(", "&amp;J384,H384))),"City/Postal Code/Country Found in Address",IF(AND(LEN(L384)=0,ISBLANK(L384)=FALSE),"",ISNUMBER(SEARCH(","&amp;L384,H384))),"City/Postal Code/Country Found in Address",IF(AND(LEN(J384)=0,ISBLANK(J384)=FALSE),"",ISNUMBER(SEARCH(","&amp;J384,H384))),"City/Postal Code/Country Found in Address"),"")</f>
        <v/>
      </c>
      <c r="AD384" s="2" t="str">
        <f t="shared" si="123"/>
        <v/>
      </c>
      <c r="AE384" s="2" t="str" cm="1">
        <f t="array" ref="AE384">IFERROR(IF(VLOOKUP(LEFT(M384,MIN(SEARCH({1,2,3,4,5,6,7,8,9,0},M384&amp;{1,2,3,4,5,6,7,8,9,0}))-1),Country_Codes!$N:$N,1,0)&gt;0,"PO Number may be incorrect",""),"")</f>
        <v/>
      </c>
      <c r="AF384" s="2" t="str">
        <f t="shared" si="124"/>
        <v/>
      </c>
      <c r="AG384" s="2" t="str">
        <f t="shared" si="125"/>
        <v/>
      </c>
      <c r="AH384" s="2" t="str">
        <f t="shared" si="126"/>
        <v/>
      </c>
      <c r="AI384" s="2" t="str" cm="1">
        <f t="array" ref="AI384">IF(G384="","",_xlfn.IFNA(_xlfn.IFS(L384=VLOOKUP(L384,Country_Codes!$M:$M,1,0)=TRUE,""),"Please check the country code"))</f>
        <v/>
      </c>
      <c r="AJ384" s="2" t="str">
        <f t="shared" si="127"/>
        <v/>
      </c>
      <c r="AK384" s="2"/>
      <c r="AM384" s="39">
        <f t="shared" si="128"/>
        <v>0</v>
      </c>
      <c r="AN384" s="39">
        <f t="shared" si="129"/>
        <v>0</v>
      </c>
      <c r="AO384" s="39">
        <f t="shared" si="130"/>
        <v>0</v>
      </c>
      <c r="AP384" s="39">
        <f t="shared" si="131"/>
        <v>0</v>
      </c>
      <c r="AQ384" s="39">
        <f t="shared" si="132"/>
        <v>0</v>
      </c>
      <c r="AV384" s="41">
        <v>45929</v>
      </c>
    </row>
    <row r="385" spans="1:48" ht="15.75" x14ac:dyDescent="0.25">
      <c r="A385" s="40">
        <v>45524</v>
      </c>
      <c r="B385" s="11" t="s">
        <v>1581</v>
      </c>
      <c r="C385" s="11" t="s">
        <v>12</v>
      </c>
      <c r="D385" s="11" t="s">
        <v>3767</v>
      </c>
      <c r="E385" s="11" t="s">
        <v>3768</v>
      </c>
      <c r="F385" s="11" t="s">
        <v>601</v>
      </c>
      <c r="G385" s="11" t="s">
        <v>498</v>
      </c>
      <c r="H385" s="11" t="s">
        <v>3769</v>
      </c>
      <c r="I385" s="11" t="s">
        <v>3770</v>
      </c>
      <c r="J385" s="11" t="s">
        <v>147</v>
      </c>
      <c r="K385" s="11" t="s">
        <v>3771</v>
      </c>
      <c r="L385" s="11" t="s">
        <v>57</v>
      </c>
      <c r="M385" s="11" t="s">
        <v>3772</v>
      </c>
      <c r="N385" s="11"/>
      <c r="O385" s="11" t="s">
        <v>1572</v>
      </c>
      <c r="P385" s="11" t="s">
        <v>3773</v>
      </c>
      <c r="Q385" s="7"/>
      <c r="R385" s="2" t="str">
        <f t="shared" si="117"/>
        <v/>
      </c>
      <c r="S385" s="2" t="str">
        <f t="shared" si="118"/>
        <v/>
      </c>
      <c r="T385" s="2" t="str">
        <f t="shared" si="119"/>
        <v/>
      </c>
      <c r="U385" s="2" t="str">
        <f t="shared" si="120"/>
        <v/>
      </c>
      <c r="V385" s="2" t="str">
        <f t="shared" si="121"/>
        <v/>
      </c>
      <c r="W385" s="2" t="str">
        <f t="shared" si="116"/>
        <v/>
      </c>
      <c r="X385" s="2" t="str" cm="1">
        <f t="array" ref="X385">IF((SUMPRODUCT(--ISNUMBER(SEARCH({"!","@","#","$","%","^","&amp;","~*","(",")","_","+","=","{","}","[","]","|","\",":",";","'","""","&lt;","&gt;",",",".","~?","/","~~","`"}, I385)))&gt;0)=TRUE,"Special Characters Found in City","")</f>
        <v/>
      </c>
      <c r="Y385" s="2" t="str" cm="1">
        <f t="array" ref="Y385">IF((SUMPRODUCT(--ISNUMBER(SEARCH({"!","@","#","$","%","^","~*","(",")","_","+","=","{","}","[","]","|","\",":",";","'","""","&lt;","&gt;","~?","/","~~","`"},F385)))&gt;0)=TRUE,"Special Characters Found in Account field","")</f>
        <v/>
      </c>
      <c r="Z385" s="2" t="str" cm="1">
        <f t="array" ref="Z385">IF(SUM(--ISNUMBER(SEARCH({1,2,3,4,5,6,7,8,9,0},MID(H385,(SEARCH(" E ",H385)-1),1))))+SUM(--ISNUMBER(SEARCH({1,2,3,4,5,6,7,8,9,0},MID(H385,(SEARCH(" E ",H385)+3),1))))=2,"",IF(SUM(--ISNUMBER(SEARCH({"Parte E","Apoquindo N"},H385)))&gt;0,"",IF(OR(RIGHT(H385,3)=" NE",RIGHT(H385,3)=" NW",RIGHT(H385,3)=" SW",RIGHT(H385,3)=" SE",RIGHT(H385,2)=" N",RIGHT(H385,2)=" E",RIGHT(H385,2)=" W",RIGHT(H385,2)=" S",LEFT(H385,3)="NE ",LEFT(H385,3)="NW ",LEFT(H385,3)="SW ",LEFT(H385,3)="SE ",LEFT(H385,2)="N ",LEFT(H385,2)="E ",LEFT(H385,2)="W ",LEFT(H385,2)="S "),"Directional Check",IF(SUM(--ISNUMBER(SEARCH({" N "," E "," W "," S "," NE "," NW "," SW "," SE ","N.E","N.W","S.W","S.E","E.","N.","S.","W."},H385)))&gt;0,"Directional Check",IF(SUM(--ISNUMBER(SEARCH({1,2,3,4,5,6,7,8,9,0},MID(H385,(SEARCH("nd ",H385)-1),1))))+SUM(--ISNUMBER(SEARCH({1,2,3,4,5,6,7,8,9,0},MID(H385,(SEARCH("rd ",H385)-1),1)))+SUM(--ISNUMBER(SEARCH({1,2,3,4,5,6,7,8,9,0},MID(H385,(SEARCH("st ",H385)-1),1))))+SUM(--ISNUMBER(SEARCH({1,2,3,4,5,6,7,8,9,0},MID(H385,(SEARCH("th ",H385)-1),1)))))&gt;0,"","")))))</f>
        <v/>
      </c>
      <c r="AA385" s="2" t="str">
        <f>IF(IF(L385="US",IFERROR(VLOOKUP(J385,Country_Codes!$B:$B,1,0)=J385,"US State Code Error"),IF(L385="CA",IFERROR(VLOOKUP(J385,Country_Codes!$E:$E,1,0)=J385,"Canada State Code Error"),IF(L385="BR",IFERROR(VLOOKUP(J385,Country_Codes!$H:$H,1,0)=J385,"Brazil State Code Error"),IF(L385="AU",IFERROR(VLOOKUP(J385,Country_Codes!$K:$K,1,0)=J385,"Australia State Code Error"),""))))=TRUE,"",IF(L385="US",IFERROR(VLOOKUP(J385,Country_Codes!$B:$B,1,0)=J385,"US State Code Error"),IF(L385="CA",IFERROR(VLOOKUP(J385,Country_Codes!$E:$E,1,0)=J385,"Canada State Code Error"),IF(L385="BR",IFERROR(VLOOKUP(J385,Country_Codes!$H:$H,1,0)=J385,"Brazil State Code Error"),IF(L385="AU",IFERROR(VLOOKUP(J385,Country_Codes!$K:$K,1,0)=J385,"Australia State Code Error"),"")))))</f>
        <v/>
      </c>
      <c r="AB385" s="2" t="str">
        <f t="shared" si="122"/>
        <v/>
      </c>
      <c r="AC385" s="2" t="str" cm="1">
        <f t="array" ref="AC385">IFERROR(_xlfn.IFS(IF(AND(LEN(I385)=0,ISBLANK(I385)=FALSE),"",ISNUMBER(SEARCH(I385,H385))),"City/Postal Code/Country Found in Address",IF(AND(LEN(K385)=0,ISBLANK(K385)=FALSE),"",ISNUMBER(SEARCH(K385,H385))),"City/Postal Code/Country Found in Address",IF(AND(LEN(L385)=0,ISBLANK(L385)=FALSE),"",ISNUMBER(SEARCH(", "&amp;L385,H385))),"City/Postal Code/Country Found in Address",IF(AND(LEN(J385)=0,ISBLANK(J385)=FALSE),"",ISNUMBER(SEARCH(", "&amp;J385,H385))),"City/Postal Code/Country Found in Address",IF(AND(LEN(L385)=0,ISBLANK(L385)=FALSE),"",ISNUMBER(SEARCH(","&amp;L385,H385))),"City/Postal Code/Country Found in Address",IF(AND(LEN(J385)=0,ISBLANK(J385)=FALSE),"",ISNUMBER(SEARCH(","&amp;J385,H385))),"City/Postal Code/Country Found in Address"),"")</f>
        <v/>
      </c>
      <c r="AD385" s="2" t="str">
        <f t="shared" si="123"/>
        <v/>
      </c>
      <c r="AE385" s="2" t="str" cm="1">
        <f t="array" ref="AE385">IFERROR(IF(VLOOKUP(LEFT(M385,MIN(SEARCH({1,2,3,4,5,6,7,8,9,0},M385&amp;{1,2,3,4,5,6,7,8,9,0}))-1),Country_Codes!$N:$N,1,0)&gt;0,"PO Number may be incorrect",""),"")</f>
        <v/>
      </c>
      <c r="AF385" s="2" t="str">
        <f t="shared" si="124"/>
        <v/>
      </c>
      <c r="AG385" s="2" t="str">
        <f t="shared" si="125"/>
        <v/>
      </c>
      <c r="AH385" s="2" t="str">
        <f t="shared" si="126"/>
        <v/>
      </c>
      <c r="AI385" s="2" t="str" cm="1">
        <f t="array" ref="AI385">IF(G385="","",_xlfn.IFNA(_xlfn.IFS(L385=VLOOKUP(L385,Country_Codes!$M:$M,1,0)=TRUE,""),"Please check the country code"))</f>
        <v/>
      </c>
      <c r="AJ385" s="2" t="str">
        <f t="shared" si="127"/>
        <v/>
      </c>
      <c r="AK385" s="2"/>
      <c r="AM385" s="39">
        <f t="shared" si="128"/>
        <v>0</v>
      </c>
      <c r="AN385" s="39">
        <f t="shared" si="129"/>
        <v>0</v>
      </c>
      <c r="AO385" s="39">
        <f t="shared" si="130"/>
        <v>0</v>
      </c>
      <c r="AP385" s="39">
        <f t="shared" si="131"/>
        <v>0</v>
      </c>
      <c r="AQ385" s="39">
        <f t="shared" si="132"/>
        <v>0</v>
      </c>
      <c r="AV385" s="41">
        <v>45930</v>
      </c>
    </row>
    <row r="386" spans="1:48" ht="15.75" x14ac:dyDescent="0.25">
      <c r="A386" s="40">
        <v>45707</v>
      </c>
      <c r="B386" s="11" t="s">
        <v>473</v>
      </c>
      <c r="C386" s="11" t="s">
        <v>9</v>
      </c>
      <c r="D386" s="11" t="s">
        <v>3774</v>
      </c>
      <c r="E386" s="11" t="s">
        <v>1394</v>
      </c>
      <c r="F386" s="11" t="s">
        <v>598</v>
      </c>
      <c r="G386" s="11" t="s">
        <v>584</v>
      </c>
      <c r="H386" s="11" t="s">
        <v>3775</v>
      </c>
      <c r="I386" s="11" t="s">
        <v>3776</v>
      </c>
      <c r="J386" s="11" t="s">
        <v>105</v>
      </c>
      <c r="K386" s="11" t="s">
        <v>3777</v>
      </c>
      <c r="L386" s="11" t="s">
        <v>33</v>
      </c>
      <c r="M386" s="11" t="s">
        <v>1016</v>
      </c>
      <c r="N386" s="11"/>
      <c r="O386" s="11" t="s">
        <v>3778</v>
      </c>
      <c r="P386" s="11" t="s">
        <v>3779</v>
      </c>
      <c r="Q386" s="7"/>
      <c r="R386" s="2" t="str">
        <f t="shared" si="117"/>
        <v>Unique Record</v>
      </c>
      <c r="S386" s="2" t="str">
        <f t="shared" si="118"/>
        <v/>
      </c>
      <c r="T386" s="2" t="str">
        <f t="shared" si="119"/>
        <v/>
      </c>
      <c r="U386" s="2" t="str">
        <f t="shared" si="120"/>
        <v/>
      </c>
      <c r="V386" s="2" t="str">
        <f t="shared" si="121"/>
        <v/>
      </c>
      <c r="W386" s="2" t="str">
        <f t="shared" si="116"/>
        <v/>
      </c>
      <c r="X386" s="2" t="str" cm="1">
        <f t="array" ref="X386">IF((SUMPRODUCT(--ISNUMBER(SEARCH({"!","@","#","$","%","^","&amp;","~*","(",")","_","+","=","{","}","[","]","|","\",":",";","'","""","&lt;","&gt;",",",".","~?","/","~~","`"}, I386)))&gt;0)=TRUE,"Special Characters Found in City","")</f>
        <v/>
      </c>
      <c r="Y386" s="2" t="str" cm="1">
        <f t="array" ref="Y386">IF((SUMPRODUCT(--ISNUMBER(SEARCH({"!","@","#","$","%","^","~*","(",")","_","+","=","{","}","[","]","|","\",":",";","'","""","&lt;","&gt;","~?","/","~~","`"},F386)))&gt;0)=TRUE,"Special Characters Found in Account field","")</f>
        <v/>
      </c>
      <c r="Z386" s="2" t="str" cm="1">
        <f t="array" ref="Z386">IF(SUM(--ISNUMBER(SEARCH({1,2,3,4,5,6,7,8,9,0},MID(H386,(SEARCH(" E ",H386)-1),1))))+SUM(--ISNUMBER(SEARCH({1,2,3,4,5,6,7,8,9,0},MID(H386,(SEARCH(" E ",H386)+3),1))))=2,"",IF(SUM(--ISNUMBER(SEARCH({"Parte E","Apoquindo N"},H386)))&gt;0,"",IF(OR(RIGHT(H386,3)=" NE",RIGHT(H386,3)=" NW",RIGHT(H386,3)=" SW",RIGHT(H386,3)=" SE",RIGHT(H386,2)=" N",RIGHT(H386,2)=" E",RIGHT(H386,2)=" W",RIGHT(H386,2)=" S",LEFT(H386,3)="NE ",LEFT(H386,3)="NW ",LEFT(H386,3)="SW ",LEFT(H386,3)="SE ",LEFT(H386,2)="N ",LEFT(H386,2)="E ",LEFT(H386,2)="W ",LEFT(H386,2)="S "),"Directional Check",IF(SUM(--ISNUMBER(SEARCH({" N "," E "," W "," S "," NE "," NW "," SW "," SE ","N.E","N.W","S.W","S.E","E.","N.","S.","W."},H386)))&gt;0,"Directional Check",IF(SUM(--ISNUMBER(SEARCH({1,2,3,4,5,6,7,8,9,0},MID(H386,(SEARCH("nd ",H386)-1),1))))+SUM(--ISNUMBER(SEARCH({1,2,3,4,5,6,7,8,9,0},MID(H386,(SEARCH("rd ",H386)-1),1)))+SUM(--ISNUMBER(SEARCH({1,2,3,4,5,6,7,8,9,0},MID(H386,(SEARCH("st ",H386)-1),1))))+SUM(--ISNUMBER(SEARCH({1,2,3,4,5,6,7,8,9,0},MID(H386,(SEARCH("th ",H386)-1),1)))))&gt;0,"","")))))</f>
        <v/>
      </c>
      <c r="AA386" s="2" t="str">
        <f>IF(IF(L386="US",IFERROR(VLOOKUP(J386,Country_Codes!$B:$B,1,0)=J386,"US State Code Error"),IF(L386="CA",IFERROR(VLOOKUP(J386,Country_Codes!$E:$E,1,0)=J386,"Canada State Code Error"),IF(L386="BR",IFERROR(VLOOKUP(J386,Country_Codes!$H:$H,1,0)=J386,"Brazil State Code Error"),IF(L386="AU",IFERROR(VLOOKUP(J386,Country_Codes!$K:$K,1,0)=J386,"Australia State Code Error"),""))))=TRUE,"",IF(L386="US",IFERROR(VLOOKUP(J386,Country_Codes!$B:$B,1,0)=J386,"US State Code Error"),IF(L386="CA",IFERROR(VLOOKUP(J386,Country_Codes!$E:$E,1,0)=J386,"Canada State Code Error"),IF(L386="BR",IFERROR(VLOOKUP(J386,Country_Codes!$H:$H,1,0)=J386,"Brazil State Code Error"),IF(L386="AU",IFERROR(VLOOKUP(J386,Country_Codes!$K:$K,1,0)=J386,"Australia State Code Error"),"")))))</f>
        <v/>
      </c>
      <c r="AB386" s="2" t="str">
        <f t="shared" si="122"/>
        <v/>
      </c>
      <c r="AC386" s="2" t="str" cm="1">
        <f t="array" ref="AC386">IFERROR(_xlfn.IFS(IF(AND(LEN(I386)=0,ISBLANK(I386)=FALSE),"",ISNUMBER(SEARCH(I386,H386))),"City/Postal Code/Country Found in Address",IF(AND(LEN(K386)=0,ISBLANK(K386)=FALSE),"",ISNUMBER(SEARCH(K386,H386))),"City/Postal Code/Country Found in Address",IF(AND(LEN(L386)=0,ISBLANK(L386)=FALSE),"",ISNUMBER(SEARCH(", "&amp;L386,H386))),"City/Postal Code/Country Found in Address",IF(AND(LEN(J386)=0,ISBLANK(J386)=FALSE),"",ISNUMBER(SEARCH(", "&amp;J386,H386))),"City/Postal Code/Country Found in Address",IF(AND(LEN(L386)=0,ISBLANK(L386)=FALSE),"",ISNUMBER(SEARCH(","&amp;L386,H386))),"City/Postal Code/Country Found in Address",IF(AND(LEN(J386)=0,ISBLANK(J386)=FALSE),"",ISNUMBER(SEARCH(","&amp;J386,H386))),"City/Postal Code/Country Found in Address"),"")</f>
        <v/>
      </c>
      <c r="AD386" s="2" t="str">
        <f t="shared" si="123"/>
        <v/>
      </c>
      <c r="AE386" s="2" t="str" cm="1">
        <f t="array" ref="AE386">IFERROR(IF(VLOOKUP(LEFT(M386,MIN(SEARCH({1,2,3,4,5,6,7,8,9,0},M386&amp;{1,2,3,4,5,6,7,8,9,0}))-1),Country_Codes!$N:$N,1,0)&gt;0,"PO Number may be incorrect",""),"")</f>
        <v/>
      </c>
      <c r="AF386" s="2" t="str">
        <f t="shared" si="124"/>
        <v/>
      </c>
      <c r="AG386" s="2" t="str">
        <f t="shared" si="125"/>
        <v/>
      </c>
      <c r="AH386" s="2" t="str">
        <f t="shared" si="126"/>
        <v/>
      </c>
      <c r="AI386" s="2" t="str" cm="1">
        <f t="array" ref="AI386">IF(G386="","",_xlfn.IFNA(_xlfn.IFS(L386=VLOOKUP(L386,Country_Codes!$M:$M,1,0)=TRUE,""),"Please check the country code"))</f>
        <v/>
      </c>
      <c r="AJ386" s="2" t="str">
        <f t="shared" si="127"/>
        <v/>
      </c>
      <c r="AK386" s="2"/>
      <c r="AM386" s="39">
        <f t="shared" si="128"/>
        <v>0</v>
      </c>
      <c r="AN386" s="39">
        <f t="shared" si="129"/>
        <v>0</v>
      </c>
      <c r="AO386" s="39">
        <f t="shared" si="130"/>
        <v>0</v>
      </c>
      <c r="AP386" s="39">
        <f t="shared" si="131"/>
        <v>0</v>
      </c>
      <c r="AQ386" s="39">
        <f t="shared" si="132"/>
        <v>0</v>
      </c>
      <c r="AV386" s="41">
        <v>45931</v>
      </c>
    </row>
    <row r="387" spans="1:48" ht="15.75" x14ac:dyDescent="0.25">
      <c r="A387" s="40">
        <v>45560</v>
      </c>
      <c r="B387" s="11" t="s">
        <v>475</v>
      </c>
      <c r="C387" s="11" t="s">
        <v>11</v>
      </c>
      <c r="D387" s="11" t="s">
        <v>3780</v>
      </c>
      <c r="E387" s="11" t="s">
        <v>3781</v>
      </c>
      <c r="F387" s="11" t="s">
        <v>594</v>
      </c>
      <c r="G387" s="11" t="s">
        <v>496</v>
      </c>
      <c r="H387" s="11" t="s">
        <v>3782</v>
      </c>
      <c r="I387" s="11" t="s">
        <v>3783</v>
      </c>
      <c r="J387" s="11" t="s">
        <v>53</v>
      </c>
      <c r="K387" s="11" t="s">
        <v>3784</v>
      </c>
      <c r="L387" s="11" t="s">
        <v>33</v>
      </c>
      <c r="M387" s="11" t="s">
        <v>917</v>
      </c>
      <c r="N387" s="11"/>
      <c r="O387" s="11" t="s">
        <v>3785</v>
      </c>
      <c r="P387" s="11" t="s">
        <v>3786</v>
      </c>
      <c r="Q387" s="7"/>
      <c r="R387" s="2" t="str">
        <f t="shared" si="117"/>
        <v>Unique Record</v>
      </c>
      <c r="S387" s="2" t="str">
        <f t="shared" si="118"/>
        <v/>
      </c>
      <c r="T387" s="2" t="str">
        <f t="shared" si="119"/>
        <v/>
      </c>
      <c r="U387" s="2" t="str">
        <f t="shared" si="120"/>
        <v/>
      </c>
      <c r="V387" s="2" t="str">
        <f t="shared" si="121"/>
        <v/>
      </c>
      <c r="W387" s="2" t="str">
        <f t="shared" si="116"/>
        <v/>
      </c>
      <c r="X387" s="2" t="str" cm="1">
        <f t="array" ref="X387">IF((SUMPRODUCT(--ISNUMBER(SEARCH({"!","@","#","$","%","^","&amp;","~*","(",")","_","+","=","{","}","[","]","|","\",":",";","'","""","&lt;","&gt;",",",".","~?","/","~~","`"}, I387)))&gt;0)=TRUE,"Special Characters Found in City","")</f>
        <v/>
      </c>
      <c r="Y387" s="2" t="str" cm="1">
        <f t="array" ref="Y387">IF((SUMPRODUCT(--ISNUMBER(SEARCH({"!","@","#","$","%","^","~*","(",")","_","+","=","{","}","[","]","|","\",":",";","'","""","&lt;","&gt;","~?","/","~~","`"},F387)))&gt;0)=TRUE,"Special Characters Found in Account field","")</f>
        <v/>
      </c>
      <c r="Z387" s="2" t="str" cm="1">
        <f t="array" ref="Z387">IF(SUM(--ISNUMBER(SEARCH({1,2,3,4,5,6,7,8,9,0},MID(H387,(SEARCH(" E ",H387)-1),1))))+SUM(--ISNUMBER(SEARCH({1,2,3,4,5,6,7,8,9,0},MID(H387,(SEARCH(" E ",H387)+3),1))))=2,"",IF(SUM(--ISNUMBER(SEARCH({"Parte E","Apoquindo N"},H387)))&gt;0,"",IF(OR(RIGHT(H387,3)=" NE",RIGHT(H387,3)=" NW",RIGHT(H387,3)=" SW",RIGHT(H387,3)=" SE",RIGHT(H387,2)=" N",RIGHT(H387,2)=" E",RIGHT(H387,2)=" W",RIGHT(H387,2)=" S",LEFT(H387,3)="NE ",LEFT(H387,3)="NW ",LEFT(H387,3)="SW ",LEFT(H387,3)="SE ",LEFT(H387,2)="N ",LEFT(H387,2)="E ",LEFT(H387,2)="W ",LEFT(H387,2)="S "),"Directional Check",IF(SUM(--ISNUMBER(SEARCH({" N "," E "," W "," S "," NE "," NW "," SW "," SE ","N.E","N.W","S.W","S.E","E.","N.","S.","W."},H387)))&gt;0,"Directional Check",IF(SUM(--ISNUMBER(SEARCH({1,2,3,4,5,6,7,8,9,0},MID(H387,(SEARCH("nd ",H387)-1),1))))+SUM(--ISNUMBER(SEARCH({1,2,3,4,5,6,7,8,9,0},MID(H387,(SEARCH("rd ",H387)-1),1)))+SUM(--ISNUMBER(SEARCH({1,2,3,4,5,6,7,8,9,0},MID(H387,(SEARCH("st ",H387)-1),1))))+SUM(--ISNUMBER(SEARCH({1,2,3,4,5,6,7,8,9,0},MID(H387,(SEARCH("th ",H387)-1),1)))))&gt;0,"","")))))</f>
        <v/>
      </c>
      <c r="AA387" s="2" t="str">
        <f>IF(IF(L387="US",IFERROR(VLOOKUP(J387,Country_Codes!$B:$B,1,0)=J387,"US State Code Error"),IF(L387="CA",IFERROR(VLOOKUP(J387,Country_Codes!$E:$E,1,0)=J387,"Canada State Code Error"),IF(L387="BR",IFERROR(VLOOKUP(J387,Country_Codes!$H:$H,1,0)=J387,"Brazil State Code Error"),IF(L387="AU",IFERROR(VLOOKUP(J387,Country_Codes!$K:$K,1,0)=J387,"Australia State Code Error"),""))))=TRUE,"",IF(L387="US",IFERROR(VLOOKUP(J387,Country_Codes!$B:$B,1,0)=J387,"US State Code Error"),IF(L387="CA",IFERROR(VLOOKUP(J387,Country_Codes!$E:$E,1,0)=J387,"Canada State Code Error"),IF(L387="BR",IFERROR(VLOOKUP(J387,Country_Codes!$H:$H,1,0)=J387,"Brazil State Code Error"),IF(L387="AU",IFERROR(VLOOKUP(J387,Country_Codes!$K:$K,1,0)=J387,"Australia State Code Error"),"")))))</f>
        <v/>
      </c>
      <c r="AB387" s="2" t="str">
        <f t="shared" si="122"/>
        <v/>
      </c>
      <c r="AC387" s="2" t="str" cm="1">
        <f t="array" ref="AC387">IFERROR(_xlfn.IFS(IF(AND(LEN(I387)=0,ISBLANK(I387)=FALSE),"",ISNUMBER(SEARCH(I387,H387))),"City/Postal Code/Country Found in Address",IF(AND(LEN(K387)=0,ISBLANK(K387)=FALSE),"",ISNUMBER(SEARCH(K387,H387))),"City/Postal Code/Country Found in Address",IF(AND(LEN(L387)=0,ISBLANK(L387)=FALSE),"",ISNUMBER(SEARCH(", "&amp;L387,H387))),"City/Postal Code/Country Found in Address",IF(AND(LEN(J387)=0,ISBLANK(J387)=FALSE),"",ISNUMBER(SEARCH(", "&amp;J387,H387))),"City/Postal Code/Country Found in Address",IF(AND(LEN(L387)=0,ISBLANK(L387)=FALSE),"",ISNUMBER(SEARCH(","&amp;L387,H387))),"City/Postal Code/Country Found in Address",IF(AND(LEN(J387)=0,ISBLANK(J387)=FALSE),"",ISNUMBER(SEARCH(","&amp;J387,H387))),"City/Postal Code/Country Found in Address"),"")</f>
        <v/>
      </c>
      <c r="AD387" s="2" t="str">
        <f t="shared" si="123"/>
        <v/>
      </c>
      <c r="AE387" s="2" t="str" cm="1">
        <f t="array" ref="AE387">IFERROR(IF(VLOOKUP(LEFT(M387,MIN(SEARCH({1,2,3,4,5,6,7,8,9,0},M387&amp;{1,2,3,4,5,6,7,8,9,0}))-1),Country_Codes!$N:$N,1,0)&gt;0,"PO Number may be incorrect",""),"")</f>
        <v/>
      </c>
      <c r="AF387" s="2" t="str">
        <f t="shared" si="124"/>
        <v/>
      </c>
      <c r="AG387" s="2" t="str">
        <f t="shared" si="125"/>
        <v/>
      </c>
      <c r="AH387" s="2" t="str">
        <f t="shared" si="126"/>
        <v/>
      </c>
      <c r="AI387" s="2" t="str" cm="1">
        <f t="array" ref="AI387">IF(G387="","",_xlfn.IFNA(_xlfn.IFS(L387=VLOOKUP(L387,Country_Codes!$M:$M,1,0)=TRUE,""),"Please check the country code"))</f>
        <v/>
      </c>
      <c r="AJ387" s="2" t="str">
        <f t="shared" si="127"/>
        <v/>
      </c>
      <c r="AK387" s="2"/>
      <c r="AM387" s="39">
        <f t="shared" si="128"/>
        <v>0</v>
      </c>
      <c r="AN387" s="39">
        <f t="shared" si="129"/>
        <v>0</v>
      </c>
      <c r="AO387" s="39">
        <f t="shared" si="130"/>
        <v>0</v>
      </c>
      <c r="AP387" s="39">
        <f t="shared" si="131"/>
        <v>0</v>
      </c>
      <c r="AQ387" s="39">
        <f t="shared" si="132"/>
        <v>0</v>
      </c>
      <c r="AV387" s="41">
        <v>45932</v>
      </c>
    </row>
    <row r="388" spans="1:48" ht="15.75" x14ac:dyDescent="0.25">
      <c r="A388" s="40">
        <v>45816</v>
      </c>
      <c r="B388" s="11" t="s">
        <v>475</v>
      </c>
      <c r="C388" s="11" t="s">
        <v>11</v>
      </c>
      <c r="D388" s="11" t="s">
        <v>1522</v>
      </c>
      <c r="E388" s="11" t="s">
        <v>1144</v>
      </c>
      <c r="F388" s="11" t="s">
        <v>574</v>
      </c>
      <c r="G388" s="11" t="s">
        <v>571</v>
      </c>
      <c r="H388" s="11" t="s">
        <v>3787</v>
      </c>
      <c r="I388" s="11" t="s">
        <v>3788</v>
      </c>
      <c r="J388" s="11" t="s">
        <v>147</v>
      </c>
      <c r="K388" s="11" t="s">
        <v>3789</v>
      </c>
      <c r="L388" s="11" t="s">
        <v>57</v>
      </c>
      <c r="M388" s="11" t="s">
        <v>631</v>
      </c>
      <c r="N388" s="11"/>
      <c r="O388" s="11" t="s">
        <v>3790</v>
      </c>
      <c r="P388" s="11" t="s">
        <v>3791</v>
      </c>
      <c r="Q388" s="7"/>
      <c r="R388" s="2" t="str">
        <f t="shared" si="117"/>
        <v>Unique Record</v>
      </c>
      <c r="S388" s="2" t="str">
        <f t="shared" si="118"/>
        <v/>
      </c>
      <c r="T388" s="2" t="str">
        <f t="shared" si="119"/>
        <v/>
      </c>
      <c r="U388" s="2" t="str">
        <f t="shared" si="120"/>
        <v/>
      </c>
      <c r="V388" s="2" t="str">
        <f t="shared" si="121"/>
        <v/>
      </c>
      <c r="W388" s="2" t="str">
        <f t="shared" ref="W388:W451" si="133">IF(OR(ISNUMBER(SEARCH("East",I388)),ISNUMBER(SEARCH("West",I388)),ISNUMBER(SEARCH("North",I388)),ISNUMBER(SEARCH("South",I388))),"",IF(OR(ISNUMBER(SEARCH("St.",I388)),ISNUMBER(SEARCH("St ",I388))),"Check St in city field",IF(RIGHT(I388,1)=".","Dot found in city field","")))</f>
        <v/>
      </c>
      <c r="X388" s="2" t="str" cm="1">
        <f t="array" ref="X388">IF((SUMPRODUCT(--ISNUMBER(SEARCH({"!","@","#","$","%","^","&amp;","~*","(",")","_","+","=","{","}","[","]","|","\",":",";","'","""","&lt;","&gt;",",",".","~?","/","~~","`"}, I388)))&gt;0)=TRUE,"Special Characters Found in City","")</f>
        <v/>
      </c>
      <c r="Y388" s="2" t="str" cm="1">
        <f t="array" ref="Y388">IF((SUMPRODUCT(--ISNUMBER(SEARCH({"!","@","#","$","%","^","~*","(",")","_","+","=","{","}","[","]","|","\",":",";","'","""","&lt;","&gt;","~?","/","~~","`"},F388)))&gt;0)=TRUE,"Special Characters Found in Account field","")</f>
        <v/>
      </c>
      <c r="Z388" s="2" t="str" cm="1">
        <f t="array" ref="Z388">IF(SUM(--ISNUMBER(SEARCH({1,2,3,4,5,6,7,8,9,0},MID(H388,(SEARCH(" E ",H388)-1),1))))+SUM(--ISNUMBER(SEARCH({1,2,3,4,5,6,7,8,9,0},MID(H388,(SEARCH(" E ",H388)+3),1))))=2,"",IF(SUM(--ISNUMBER(SEARCH({"Parte E","Apoquindo N"},H388)))&gt;0,"",IF(OR(RIGHT(H388,3)=" NE",RIGHT(H388,3)=" NW",RIGHT(H388,3)=" SW",RIGHT(H388,3)=" SE",RIGHT(H388,2)=" N",RIGHT(H388,2)=" E",RIGHT(H388,2)=" W",RIGHT(H388,2)=" S",LEFT(H388,3)="NE ",LEFT(H388,3)="NW ",LEFT(H388,3)="SW ",LEFT(H388,3)="SE ",LEFT(H388,2)="N ",LEFT(H388,2)="E ",LEFT(H388,2)="W ",LEFT(H388,2)="S "),"Directional Check",IF(SUM(--ISNUMBER(SEARCH({" N "," E "," W "," S "," NE "," NW "," SW "," SE ","N.E","N.W","S.W","S.E","E.","N.","S.","W."},H388)))&gt;0,"Directional Check",IF(SUM(--ISNUMBER(SEARCH({1,2,3,4,5,6,7,8,9,0},MID(H388,(SEARCH("nd ",H388)-1),1))))+SUM(--ISNUMBER(SEARCH({1,2,3,4,5,6,7,8,9,0},MID(H388,(SEARCH("rd ",H388)-1),1)))+SUM(--ISNUMBER(SEARCH({1,2,3,4,5,6,7,8,9,0},MID(H388,(SEARCH("st ",H388)-1),1))))+SUM(--ISNUMBER(SEARCH({1,2,3,4,5,6,7,8,9,0},MID(H388,(SEARCH("th ",H388)-1),1)))))&gt;0,"","")))))</f>
        <v/>
      </c>
      <c r="AA388" s="2" t="str">
        <f>IF(IF(L388="US",IFERROR(VLOOKUP(J388,Country_Codes!$B:$B,1,0)=J388,"US State Code Error"),IF(L388="CA",IFERROR(VLOOKUP(J388,Country_Codes!$E:$E,1,0)=J388,"Canada State Code Error"),IF(L388="BR",IFERROR(VLOOKUP(J388,Country_Codes!$H:$H,1,0)=J388,"Brazil State Code Error"),IF(L388="AU",IFERROR(VLOOKUP(J388,Country_Codes!$K:$K,1,0)=J388,"Australia State Code Error"),""))))=TRUE,"",IF(L388="US",IFERROR(VLOOKUP(J388,Country_Codes!$B:$B,1,0)=J388,"US State Code Error"),IF(L388="CA",IFERROR(VLOOKUP(J388,Country_Codes!$E:$E,1,0)=J388,"Canada State Code Error"),IF(L388="BR",IFERROR(VLOOKUP(J388,Country_Codes!$H:$H,1,0)=J388,"Brazil State Code Error"),IF(L388="AU",IFERROR(VLOOKUP(J388,Country_Codes!$K:$K,1,0)=J388,"Australia State Code Error"),"")))))</f>
        <v/>
      </c>
      <c r="AB388" s="2" t="str">
        <f t="shared" si="122"/>
        <v/>
      </c>
      <c r="AC388" s="2" t="str" cm="1">
        <f t="array" ref="AC388">IFERROR(_xlfn.IFS(IF(AND(LEN(I388)=0,ISBLANK(I388)=FALSE),"",ISNUMBER(SEARCH(I388,H388))),"City/Postal Code/Country Found in Address",IF(AND(LEN(K388)=0,ISBLANK(K388)=FALSE),"",ISNUMBER(SEARCH(K388,H388))),"City/Postal Code/Country Found in Address",IF(AND(LEN(L388)=0,ISBLANK(L388)=FALSE),"",ISNUMBER(SEARCH(", "&amp;L388,H388))),"City/Postal Code/Country Found in Address",IF(AND(LEN(J388)=0,ISBLANK(J388)=FALSE),"",ISNUMBER(SEARCH(", "&amp;J388,H388))),"City/Postal Code/Country Found in Address",IF(AND(LEN(L388)=0,ISBLANK(L388)=FALSE),"",ISNUMBER(SEARCH(","&amp;L388,H388))),"City/Postal Code/Country Found in Address",IF(AND(LEN(J388)=0,ISBLANK(J388)=FALSE),"",ISNUMBER(SEARCH(","&amp;J388,H388))),"City/Postal Code/Country Found in Address"),"")</f>
        <v/>
      </c>
      <c r="AD388" s="2" t="str">
        <f t="shared" si="123"/>
        <v/>
      </c>
      <c r="AE388" s="2" t="str" cm="1">
        <f t="array" ref="AE388">IFERROR(IF(VLOOKUP(LEFT(M388,MIN(SEARCH({1,2,3,4,5,6,7,8,9,0},M388&amp;{1,2,3,4,5,6,7,8,9,0}))-1),Country_Codes!$N:$N,1,0)&gt;0,"PO Number may be incorrect",""),"")</f>
        <v/>
      </c>
      <c r="AF388" s="2" t="str">
        <f t="shared" si="124"/>
        <v/>
      </c>
      <c r="AG388" s="2" t="str">
        <f t="shared" si="125"/>
        <v/>
      </c>
      <c r="AH388" s="2" t="str">
        <f t="shared" si="126"/>
        <v/>
      </c>
      <c r="AI388" s="2" t="str" cm="1">
        <f t="array" ref="AI388">IF(G388="","",_xlfn.IFNA(_xlfn.IFS(L388=VLOOKUP(L388,Country_Codes!$M:$M,1,0)=TRUE,""),"Please check the country code"))</f>
        <v/>
      </c>
      <c r="AJ388" s="2" t="str">
        <f t="shared" si="127"/>
        <v/>
      </c>
      <c r="AK388" s="2"/>
      <c r="AM388" s="39">
        <f t="shared" si="128"/>
        <v>0</v>
      </c>
      <c r="AN388" s="39">
        <f t="shared" si="129"/>
        <v>0</v>
      </c>
      <c r="AO388" s="39">
        <f t="shared" si="130"/>
        <v>0</v>
      </c>
      <c r="AP388" s="39">
        <f t="shared" si="131"/>
        <v>0</v>
      </c>
      <c r="AQ388" s="39">
        <f t="shared" si="132"/>
        <v>0</v>
      </c>
      <c r="AV388" s="41">
        <v>45933</v>
      </c>
    </row>
    <row r="389" spans="1:48" ht="15.75" x14ac:dyDescent="0.25">
      <c r="A389" s="40">
        <v>45979</v>
      </c>
      <c r="B389" s="11" t="s">
        <v>475</v>
      </c>
      <c r="C389" s="11" t="s">
        <v>9</v>
      </c>
      <c r="D389" s="11" t="s">
        <v>3792</v>
      </c>
      <c r="E389" s="11" t="s">
        <v>3793</v>
      </c>
      <c r="F389" s="11" t="s">
        <v>634</v>
      </c>
      <c r="G389" s="11" t="s">
        <v>599</v>
      </c>
      <c r="H389" s="11" t="s">
        <v>3794</v>
      </c>
      <c r="I389" s="11" t="s">
        <v>3795</v>
      </c>
      <c r="J389" s="11" t="s">
        <v>147</v>
      </c>
      <c r="K389" s="11" t="s">
        <v>3796</v>
      </c>
      <c r="L389" s="11" t="s">
        <v>57</v>
      </c>
      <c r="M389" s="11" t="s">
        <v>979</v>
      </c>
      <c r="N389" s="11"/>
      <c r="O389" s="11" t="s">
        <v>3797</v>
      </c>
      <c r="P389" s="11" t="s">
        <v>3798</v>
      </c>
      <c r="Q389" s="7"/>
      <c r="R389" s="2" t="str">
        <f t="shared" si="117"/>
        <v>Unique Record</v>
      </c>
      <c r="S389" s="2" t="str">
        <f t="shared" si="118"/>
        <v/>
      </c>
      <c r="T389" s="2" t="str">
        <f t="shared" si="119"/>
        <v/>
      </c>
      <c r="U389" s="2" t="str">
        <f t="shared" si="120"/>
        <v/>
      </c>
      <c r="V389" s="2" t="str">
        <f t="shared" si="121"/>
        <v/>
      </c>
      <c r="W389" s="2" t="str">
        <f t="shared" si="133"/>
        <v/>
      </c>
      <c r="X389" s="2" t="str" cm="1">
        <f t="array" ref="X389">IF((SUMPRODUCT(--ISNUMBER(SEARCH({"!","@","#","$","%","^","&amp;","~*","(",")","_","+","=","{","}","[","]","|","\",":",";","'","""","&lt;","&gt;",",",".","~?","/","~~","`"}, I389)))&gt;0)=TRUE,"Special Characters Found in City","")</f>
        <v/>
      </c>
      <c r="Y389" s="2" t="str" cm="1">
        <f t="array" ref="Y389">IF((SUMPRODUCT(--ISNUMBER(SEARCH({"!","@","#","$","%","^","~*","(",")","_","+","=","{","}","[","]","|","\",":",";","'","""","&lt;","&gt;","~?","/","~~","`"},F389)))&gt;0)=TRUE,"Special Characters Found in Account field","")</f>
        <v/>
      </c>
      <c r="Z389" s="2" t="str" cm="1">
        <f t="array" ref="Z389">IF(SUM(--ISNUMBER(SEARCH({1,2,3,4,5,6,7,8,9,0},MID(H389,(SEARCH(" E ",H389)-1),1))))+SUM(--ISNUMBER(SEARCH({1,2,3,4,5,6,7,8,9,0},MID(H389,(SEARCH(" E ",H389)+3),1))))=2,"",IF(SUM(--ISNUMBER(SEARCH({"Parte E","Apoquindo N"},H389)))&gt;0,"",IF(OR(RIGHT(H389,3)=" NE",RIGHT(H389,3)=" NW",RIGHT(H389,3)=" SW",RIGHT(H389,3)=" SE",RIGHT(H389,2)=" N",RIGHT(H389,2)=" E",RIGHT(H389,2)=" W",RIGHT(H389,2)=" S",LEFT(H389,3)="NE ",LEFT(H389,3)="NW ",LEFT(H389,3)="SW ",LEFT(H389,3)="SE ",LEFT(H389,2)="N ",LEFT(H389,2)="E ",LEFT(H389,2)="W ",LEFT(H389,2)="S "),"Directional Check",IF(SUM(--ISNUMBER(SEARCH({" N "," E "," W "," S "," NE "," NW "," SW "," SE ","N.E","N.W","S.W","S.E","E.","N.","S.","W."},H389)))&gt;0,"Directional Check",IF(SUM(--ISNUMBER(SEARCH({1,2,3,4,5,6,7,8,9,0},MID(H389,(SEARCH("nd ",H389)-1),1))))+SUM(--ISNUMBER(SEARCH({1,2,3,4,5,6,7,8,9,0},MID(H389,(SEARCH("rd ",H389)-1),1)))+SUM(--ISNUMBER(SEARCH({1,2,3,4,5,6,7,8,9,0},MID(H389,(SEARCH("st ",H389)-1),1))))+SUM(--ISNUMBER(SEARCH({1,2,3,4,5,6,7,8,9,0},MID(H389,(SEARCH("th ",H389)-1),1)))))&gt;0,"","")))))</f>
        <v/>
      </c>
      <c r="AA389" s="2" t="str">
        <f>IF(IF(L389="US",IFERROR(VLOOKUP(J389,Country_Codes!$B:$B,1,0)=J389,"US State Code Error"),IF(L389="CA",IFERROR(VLOOKUP(J389,Country_Codes!$E:$E,1,0)=J389,"Canada State Code Error"),IF(L389="BR",IFERROR(VLOOKUP(J389,Country_Codes!$H:$H,1,0)=J389,"Brazil State Code Error"),IF(L389="AU",IFERROR(VLOOKUP(J389,Country_Codes!$K:$K,1,0)=J389,"Australia State Code Error"),""))))=TRUE,"",IF(L389="US",IFERROR(VLOOKUP(J389,Country_Codes!$B:$B,1,0)=J389,"US State Code Error"),IF(L389="CA",IFERROR(VLOOKUP(J389,Country_Codes!$E:$E,1,0)=J389,"Canada State Code Error"),IF(L389="BR",IFERROR(VLOOKUP(J389,Country_Codes!$H:$H,1,0)=J389,"Brazil State Code Error"),IF(L389="AU",IFERROR(VLOOKUP(J389,Country_Codes!$K:$K,1,0)=J389,"Australia State Code Error"),"")))))</f>
        <v/>
      </c>
      <c r="AB389" s="2" t="str">
        <f t="shared" si="122"/>
        <v/>
      </c>
      <c r="AC389" s="2" t="str" cm="1">
        <f t="array" ref="AC389">IFERROR(_xlfn.IFS(IF(AND(LEN(I389)=0,ISBLANK(I389)=FALSE),"",ISNUMBER(SEARCH(I389,H389))),"City/Postal Code/Country Found in Address",IF(AND(LEN(K389)=0,ISBLANK(K389)=FALSE),"",ISNUMBER(SEARCH(K389,H389))),"City/Postal Code/Country Found in Address",IF(AND(LEN(L389)=0,ISBLANK(L389)=FALSE),"",ISNUMBER(SEARCH(", "&amp;L389,H389))),"City/Postal Code/Country Found in Address",IF(AND(LEN(J389)=0,ISBLANK(J389)=FALSE),"",ISNUMBER(SEARCH(", "&amp;J389,H389))),"City/Postal Code/Country Found in Address",IF(AND(LEN(L389)=0,ISBLANK(L389)=FALSE),"",ISNUMBER(SEARCH(","&amp;L389,H389))),"City/Postal Code/Country Found in Address",IF(AND(LEN(J389)=0,ISBLANK(J389)=FALSE),"",ISNUMBER(SEARCH(","&amp;J389,H389))),"City/Postal Code/Country Found in Address"),"")</f>
        <v/>
      </c>
      <c r="AD389" s="2" t="str">
        <f t="shared" si="123"/>
        <v/>
      </c>
      <c r="AE389" s="2" t="str" cm="1">
        <f t="array" ref="AE389">IFERROR(IF(VLOOKUP(LEFT(M389,MIN(SEARCH({1,2,3,4,5,6,7,8,9,0},M389&amp;{1,2,3,4,5,6,7,8,9,0}))-1),Country_Codes!$N:$N,1,0)&gt;0,"PO Number may be incorrect",""),"")</f>
        <v/>
      </c>
      <c r="AF389" s="2" t="str">
        <f t="shared" si="124"/>
        <v/>
      </c>
      <c r="AG389" s="2" t="str">
        <f t="shared" si="125"/>
        <v/>
      </c>
      <c r="AH389" s="2" t="str">
        <f t="shared" si="126"/>
        <v/>
      </c>
      <c r="AI389" s="2" t="str" cm="1">
        <f t="array" ref="AI389">IF(G389="","",_xlfn.IFNA(_xlfn.IFS(L389=VLOOKUP(L389,Country_Codes!$M:$M,1,0)=TRUE,""),"Please check the country code"))</f>
        <v/>
      </c>
      <c r="AJ389" s="2" t="str">
        <f t="shared" si="127"/>
        <v/>
      </c>
      <c r="AK389" s="2"/>
      <c r="AM389" s="39">
        <f t="shared" si="128"/>
        <v>0</v>
      </c>
      <c r="AN389" s="39">
        <f t="shared" si="129"/>
        <v>0</v>
      </c>
      <c r="AO389" s="39">
        <f t="shared" si="130"/>
        <v>0</v>
      </c>
      <c r="AP389" s="39">
        <f t="shared" si="131"/>
        <v>0</v>
      </c>
      <c r="AQ389" s="39">
        <f t="shared" si="132"/>
        <v>0</v>
      </c>
      <c r="AV389" s="41">
        <v>45934</v>
      </c>
    </row>
    <row r="390" spans="1:48" ht="15.75" x14ac:dyDescent="0.25">
      <c r="A390" s="40">
        <v>45631</v>
      </c>
      <c r="B390" s="11" t="s">
        <v>1581</v>
      </c>
      <c r="C390" s="11" t="s">
        <v>11</v>
      </c>
      <c r="D390" s="11" t="s">
        <v>3799</v>
      </c>
      <c r="E390" s="11" t="s">
        <v>3800</v>
      </c>
      <c r="F390" s="11" t="s">
        <v>531</v>
      </c>
      <c r="G390" s="11" t="s">
        <v>584</v>
      </c>
      <c r="H390" s="11" t="s">
        <v>3801</v>
      </c>
      <c r="I390" s="11" t="s">
        <v>3802</v>
      </c>
      <c r="J390" s="11" t="s">
        <v>147</v>
      </c>
      <c r="K390" s="11" t="s">
        <v>3803</v>
      </c>
      <c r="L390" s="11" t="s">
        <v>57</v>
      </c>
      <c r="M390" s="11" t="s">
        <v>707</v>
      </c>
      <c r="N390" s="11"/>
      <c r="O390" s="11" t="s">
        <v>3804</v>
      </c>
      <c r="P390" s="11" t="s">
        <v>623</v>
      </c>
      <c r="Q390" s="7"/>
      <c r="R390" s="2" t="str">
        <f t="shared" si="117"/>
        <v>Unique Record</v>
      </c>
      <c r="S390" s="2" t="str">
        <f t="shared" si="118"/>
        <v/>
      </c>
      <c r="T390" s="2" t="str">
        <f t="shared" si="119"/>
        <v/>
      </c>
      <c r="U390" s="2" t="str">
        <f t="shared" si="120"/>
        <v/>
      </c>
      <c r="V390" s="2" t="str">
        <f t="shared" si="121"/>
        <v/>
      </c>
      <c r="W390" s="2" t="str">
        <f t="shared" si="133"/>
        <v/>
      </c>
      <c r="X390" s="2" t="str" cm="1">
        <f t="array" ref="X390">IF((SUMPRODUCT(--ISNUMBER(SEARCH({"!","@","#","$","%","^","&amp;","~*","(",")","_","+","=","{","}","[","]","|","\",":",";","'","""","&lt;","&gt;",",",".","~?","/","~~","`"}, I390)))&gt;0)=TRUE,"Special Characters Found in City","")</f>
        <v/>
      </c>
      <c r="Y390" s="2" t="str" cm="1">
        <f t="array" ref="Y390">IF((SUMPRODUCT(--ISNUMBER(SEARCH({"!","@","#","$","%","^","~*","(",")","_","+","=","{","}","[","]","|","\",":",";","'","""","&lt;","&gt;","~?","/","~~","`"},F390)))&gt;0)=TRUE,"Special Characters Found in Account field","")</f>
        <v/>
      </c>
      <c r="Z390" s="2" t="str" cm="1">
        <f t="array" ref="Z390">IF(SUM(--ISNUMBER(SEARCH({1,2,3,4,5,6,7,8,9,0},MID(H390,(SEARCH(" E ",H390)-1),1))))+SUM(--ISNUMBER(SEARCH({1,2,3,4,5,6,7,8,9,0},MID(H390,(SEARCH(" E ",H390)+3),1))))=2,"",IF(SUM(--ISNUMBER(SEARCH({"Parte E","Apoquindo N"},H390)))&gt;0,"",IF(OR(RIGHT(H390,3)=" NE",RIGHT(H390,3)=" NW",RIGHT(H390,3)=" SW",RIGHT(H390,3)=" SE",RIGHT(H390,2)=" N",RIGHT(H390,2)=" E",RIGHT(H390,2)=" W",RIGHT(H390,2)=" S",LEFT(H390,3)="NE ",LEFT(H390,3)="NW ",LEFT(H390,3)="SW ",LEFT(H390,3)="SE ",LEFT(H390,2)="N ",LEFT(H390,2)="E ",LEFT(H390,2)="W ",LEFT(H390,2)="S "),"Directional Check",IF(SUM(--ISNUMBER(SEARCH({" N "," E "," W "," S "," NE "," NW "," SW "," SE ","N.E","N.W","S.W","S.E","E.","N.","S.","W."},H390)))&gt;0,"Directional Check",IF(SUM(--ISNUMBER(SEARCH({1,2,3,4,5,6,7,8,9,0},MID(H390,(SEARCH("nd ",H390)-1),1))))+SUM(--ISNUMBER(SEARCH({1,2,3,4,5,6,7,8,9,0},MID(H390,(SEARCH("rd ",H390)-1),1)))+SUM(--ISNUMBER(SEARCH({1,2,3,4,5,6,7,8,9,0},MID(H390,(SEARCH("st ",H390)-1),1))))+SUM(--ISNUMBER(SEARCH({1,2,3,4,5,6,7,8,9,0},MID(H390,(SEARCH("th ",H390)-1),1)))))&gt;0,"","")))))</f>
        <v/>
      </c>
      <c r="AA390" s="2" t="str">
        <f>IF(IF(L390="US",IFERROR(VLOOKUP(J390,Country_Codes!$B:$B,1,0)=J390,"US State Code Error"),IF(L390="CA",IFERROR(VLOOKUP(J390,Country_Codes!$E:$E,1,0)=J390,"Canada State Code Error"),IF(L390="BR",IFERROR(VLOOKUP(J390,Country_Codes!$H:$H,1,0)=J390,"Brazil State Code Error"),IF(L390="AU",IFERROR(VLOOKUP(J390,Country_Codes!$K:$K,1,0)=J390,"Australia State Code Error"),""))))=TRUE,"",IF(L390="US",IFERROR(VLOOKUP(J390,Country_Codes!$B:$B,1,0)=J390,"US State Code Error"),IF(L390="CA",IFERROR(VLOOKUP(J390,Country_Codes!$E:$E,1,0)=J390,"Canada State Code Error"),IF(L390="BR",IFERROR(VLOOKUP(J390,Country_Codes!$H:$H,1,0)=J390,"Brazil State Code Error"),IF(L390="AU",IFERROR(VLOOKUP(J390,Country_Codes!$K:$K,1,0)=J390,"Australia State Code Error"),"")))))</f>
        <v/>
      </c>
      <c r="AB390" s="2" t="str">
        <f t="shared" si="122"/>
        <v/>
      </c>
      <c r="AC390" s="2" t="str" cm="1">
        <f t="array" ref="AC390">IFERROR(_xlfn.IFS(IF(AND(LEN(I390)=0,ISBLANK(I390)=FALSE),"",ISNUMBER(SEARCH(I390,H390))),"City/Postal Code/Country Found in Address",IF(AND(LEN(K390)=0,ISBLANK(K390)=FALSE),"",ISNUMBER(SEARCH(K390,H390))),"City/Postal Code/Country Found in Address",IF(AND(LEN(L390)=0,ISBLANK(L390)=FALSE),"",ISNUMBER(SEARCH(", "&amp;L390,H390))),"City/Postal Code/Country Found in Address",IF(AND(LEN(J390)=0,ISBLANK(J390)=FALSE),"",ISNUMBER(SEARCH(", "&amp;J390,H390))),"City/Postal Code/Country Found in Address",IF(AND(LEN(L390)=0,ISBLANK(L390)=FALSE),"",ISNUMBER(SEARCH(","&amp;L390,H390))),"City/Postal Code/Country Found in Address",IF(AND(LEN(J390)=0,ISBLANK(J390)=FALSE),"",ISNUMBER(SEARCH(","&amp;J390,H390))),"City/Postal Code/Country Found in Address"),"")</f>
        <v/>
      </c>
      <c r="AD390" s="2" t="str">
        <f t="shared" si="123"/>
        <v/>
      </c>
      <c r="AE390" s="2" t="str" cm="1">
        <f t="array" ref="AE390">IFERROR(IF(VLOOKUP(LEFT(M390,MIN(SEARCH({1,2,3,4,5,6,7,8,9,0},M390&amp;{1,2,3,4,5,6,7,8,9,0}))-1),Country_Codes!$N:$N,1,0)&gt;0,"PO Number may be incorrect",""),"")</f>
        <v/>
      </c>
      <c r="AF390" s="2" t="str">
        <f t="shared" si="124"/>
        <v/>
      </c>
      <c r="AG390" s="2" t="str">
        <f t="shared" si="125"/>
        <v/>
      </c>
      <c r="AH390" s="2" t="str">
        <f t="shared" si="126"/>
        <v/>
      </c>
      <c r="AI390" s="2" t="str" cm="1">
        <f t="array" ref="AI390">IF(G390="","",_xlfn.IFNA(_xlfn.IFS(L390=VLOOKUP(L390,Country_Codes!$M:$M,1,0)=TRUE,""),"Please check the country code"))</f>
        <v/>
      </c>
      <c r="AJ390" s="2" t="str">
        <f t="shared" si="127"/>
        <v/>
      </c>
      <c r="AK390" s="2"/>
      <c r="AM390" s="39">
        <f t="shared" si="128"/>
        <v>0</v>
      </c>
      <c r="AN390" s="39">
        <f t="shared" si="129"/>
        <v>0</v>
      </c>
      <c r="AO390" s="39">
        <f t="shared" si="130"/>
        <v>0</v>
      </c>
      <c r="AP390" s="39">
        <f t="shared" si="131"/>
        <v>0</v>
      </c>
      <c r="AQ390" s="39">
        <f t="shared" si="132"/>
        <v>0</v>
      </c>
      <c r="AV390" s="41">
        <v>45937</v>
      </c>
    </row>
    <row r="391" spans="1:48" ht="15.75" x14ac:dyDescent="0.25">
      <c r="A391" s="40">
        <v>46144</v>
      </c>
      <c r="B391" s="11" t="s">
        <v>1581</v>
      </c>
      <c r="C391" s="11" t="s">
        <v>9</v>
      </c>
      <c r="D391" s="11" t="s">
        <v>3283</v>
      </c>
      <c r="E391" s="11" t="s">
        <v>3805</v>
      </c>
      <c r="F391" s="11" t="s">
        <v>490</v>
      </c>
      <c r="G391" s="11" t="s">
        <v>498</v>
      </c>
      <c r="H391" s="11" t="s">
        <v>3806</v>
      </c>
      <c r="I391" s="11" t="s">
        <v>3807</v>
      </c>
      <c r="J391" s="11" t="s">
        <v>93</v>
      </c>
      <c r="K391" s="11" t="s">
        <v>3808</v>
      </c>
      <c r="L391" s="11" t="s">
        <v>33</v>
      </c>
      <c r="M391" s="11" t="s">
        <v>886</v>
      </c>
      <c r="N391" s="11"/>
      <c r="O391" s="11" t="s">
        <v>3809</v>
      </c>
      <c r="P391" s="11" t="s">
        <v>3810</v>
      </c>
      <c r="Q391" s="7"/>
      <c r="R391" s="2" t="str">
        <f t="shared" si="117"/>
        <v>Unique Record</v>
      </c>
      <c r="S391" s="2" t="str">
        <f t="shared" si="118"/>
        <v/>
      </c>
      <c r="T391" s="2" t="str">
        <f t="shared" si="119"/>
        <v/>
      </c>
      <c r="U391" s="2" t="str">
        <f t="shared" si="120"/>
        <v/>
      </c>
      <c r="V391" s="2" t="str">
        <f t="shared" si="121"/>
        <v/>
      </c>
      <c r="W391" s="2" t="str">
        <f t="shared" si="133"/>
        <v/>
      </c>
      <c r="X391" s="2" t="str" cm="1">
        <f t="array" ref="X391">IF((SUMPRODUCT(--ISNUMBER(SEARCH({"!","@","#","$","%","^","&amp;","~*","(",")","_","+","=","{","}","[","]","|","\",":",";","'","""","&lt;","&gt;",",",".","~?","/","~~","`"}, I391)))&gt;0)=TRUE,"Special Characters Found in City","")</f>
        <v/>
      </c>
      <c r="Y391" s="2" t="str" cm="1">
        <f t="array" ref="Y391">IF((SUMPRODUCT(--ISNUMBER(SEARCH({"!","@","#","$","%","^","~*","(",")","_","+","=","{","}","[","]","|","\",":",";","'","""","&lt;","&gt;","~?","/","~~","`"},F391)))&gt;0)=TRUE,"Special Characters Found in Account field","")</f>
        <v/>
      </c>
      <c r="Z391" s="2" t="str" cm="1">
        <f t="array" ref="Z391">IF(SUM(--ISNUMBER(SEARCH({1,2,3,4,5,6,7,8,9,0},MID(H391,(SEARCH(" E ",H391)-1),1))))+SUM(--ISNUMBER(SEARCH({1,2,3,4,5,6,7,8,9,0},MID(H391,(SEARCH(" E ",H391)+3),1))))=2,"",IF(SUM(--ISNUMBER(SEARCH({"Parte E","Apoquindo N"},H391)))&gt;0,"",IF(OR(RIGHT(H391,3)=" NE",RIGHT(H391,3)=" NW",RIGHT(H391,3)=" SW",RIGHT(H391,3)=" SE",RIGHT(H391,2)=" N",RIGHT(H391,2)=" E",RIGHT(H391,2)=" W",RIGHT(H391,2)=" S",LEFT(H391,3)="NE ",LEFT(H391,3)="NW ",LEFT(H391,3)="SW ",LEFT(H391,3)="SE ",LEFT(H391,2)="N ",LEFT(H391,2)="E ",LEFT(H391,2)="W ",LEFT(H391,2)="S "),"Directional Check",IF(SUM(--ISNUMBER(SEARCH({" N "," E "," W "," S "," NE "," NW "," SW "," SE ","N.E","N.W","S.W","S.E","E.","N.","S.","W."},H391)))&gt;0,"Directional Check",IF(SUM(--ISNUMBER(SEARCH({1,2,3,4,5,6,7,8,9,0},MID(H391,(SEARCH("nd ",H391)-1),1))))+SUM(--ISNUMBER(SEARCH({1,2,3,4,5,6,7,8,9,0},MID(H391,(SEARCH("rd ",H391)-1),1)))+SUM(--ISNUMBER(SEARCH({1,2,3,4,5,6,7,8,9,0},MID(H391,(SEARCH("st ",H391)-1),1))))+SUM(--ISNUMBER(SEARCH({1,2,3,4,5,6,7,8,9,0},MID(H391,(SEARCH("th ",H391)-1),1)))))&gt;0,"","")))))</f>
        <v/>
      </c>
      <c r="AA391" s="2" t="str">
        <f>IF(IF(L391="US",IFERROR(VLOOKUP(J391,Country_Codes!$B:$B,1,0)=J391,"US State Code Error"),IF(L391="CA",IFERROR(VLOOKUP(J391,Country_Codes!$E:$E,1,0)=J391,"Canada State Code Error"),IF(L391="BR",IFERROR(VLOOKUP(J391,Country_Codes!$H:$H,1,0)=J391,"Brazil State Code Error"),IF(L391="AU",IFERROR(VLOOKUP(J391,Country_Codes!$K:$K,1,0)=J391,"Australia State Code Error"),""))))=TRUE,"",IF(L391="US",IFERROR(VLOOKUP(J391,Country_Codes!$B:$B,1,0)=J391,"US State Code Error"),IF(L391="CA",IFERROR(VLOOKUP(J391,Country_Codes!$E:$E,1,0)=J391,"Canada State Code Error"),IF(L391="BR",IFERROR(VLOOKUP(J391,Country_Codes!$H:$H,1,0)=J391,"Brazil State Code Error"),IF(L391="AU",IFERROR(VLOOKUP(J391,Country_Codes!$K:$K,1,0)=J391,"Australia State Code Error"),"")))))</f>
        <v/>
      </c>
      <c r="AB391" s="2" t="str">
        <f t="shared" si="122"/>
        <v/>
      </c>
      <c r="AC391" s="2" t="str" cm="1">
        <f t="array" ref="AC391">IFERROR(_xlfn.IFS(IF(AND(LEN(I391)=0,ISBLANK(I391)=FALSE),"",ISNUMBER(SEARCH(I391,H391))),"City/Postal Code/Country Found in Address",IF(AND(LEN(K391)=0,ISBLANK(K391)=FALSE),"",ISNUMBER(SEARCH(K391,H391))),"City/Postal Code/Country Found in Address",IF(AND(LEN(L391)=0,ISBLANK(L391)=FALSE),"",ISNUMBER(SEARCH(", "&amp;L391,H391))),"City/Postal Code/Country Found in Address",IF(AND(LEN(J391)=0,ISBLANK(J391)=FALSE),"",ISNUMBER(SEARCH(", "&amp;J391,H391))),"City/Postal Code/Country Found in Address",IF(AND(LEN(L391)=0,ISBLANK(L391)=FALSE),"",ISNUMBER(SEARCH(","&amp;L391,H391))),"City/Postal Code/Country Found in Address",IF(AND(LEN(J391)=0,ISBLANK(J391)=FALSE),"",ISNUMBER(SEARCH(","&amp;J391,H391))),"City/Postal Code/Country Found in Address"),"")</f>
        <v/>
      </c>
      <c r="AD391" s="2" t="str">
        <f t="shared" si="123"/>
        <v/>
      </c>
      <c r="AE391" s="2" t="str" cm="1">
        <f t="array" ref="AE391">IFERROR(IF(VLOOKUP(LEFT(M391,MIN(SEARCH({1,2,3,4,5,6,7,8,9,0},M391&amp;{1,2,3,4,5,6,7,8,9,0}))-1),Country_Codes!$N:$N,1,0)&gt;0,"PO Number may be incorrect",""),"")</f>
        <v/>
      </c>
      <c r="AF391" s="2" t="str">
        <f t="shared" si="124"/>
        <v/>
      </c>
      <c r="AG391" s="2" t="str">
        <f t="shared" si="125"/>
        <v/>
      </c>
      <c r="AH391" s="2" t="str">
        <f t="shared" si="126"/>
        <v/>
      </c>
      <c r="AI391" s="2" t="str" cm="1">
        <f t="array" ref="AI391">IF(G391="","",_xlfn.IFNA(_xlfn.IFS(L391=VLOOKUP(L391,Country_Codes!$M:$M,1,0)=TRUE,""),"Please check the country code"))</f>
        <v/>
      </c>
      <c r="AJ391" s="2" t="str">
        <f t="shared" si="127"/>
        <v/>
      </c>
      <c r="AK391" s="2"/>
      <c r="AM391" s="39">
        <f t="shared" si="128"/>
        <v>0</v>
      </c>
      <c r="AN391" s="39">
        <f t="shared" si="129"/>
        <v>0</v>
      </c>
      <c r="AO391" s="39">
        <f t="shared" si="130"/>
        <v>0</v>
      </c>
      <c r="AP391" s="39">
        <f t="shared" si="131"/>
        <v>0</v>
      </c>
      <c r="AQ391" s="39">
        <f t="shared" si="132"/>
        <v>0</v>
      </c>
      <c r="AV391" s="41">
        <v>45938</v>
      </c>
    </row>
    <row r="392" spans="1:48" ht="15.75" x14ac:dyDescent="0.25">
      <c r="A392" s="40">
        <v>46099</v>
      </c>
      <c r="B392" s="11" t="s">
        <v>1581</v>
      </c>
      <c r="C392" s="11" t="s">
        <v>11</v>
      </c>
      <c r="D392" s="11" t="s">
        <v>3811</v>
      </c>
      <c r="E392" s="11" t="s">
        <v>3812</v>
      </c>
      <c r="F392" s="11" t="s">
        <v>601</v>
      </c>
      <c r="G392" s="11" t="s">
        <v>498</v>
      </c>
      <c r="H392" s="11" t="s">
        <v>3813</v>
      </c>
      <c r="I392" s="11" t="s">
        <v>3814</v>
      </c>
      <c r="J392" s="11" t="s">
        <v>147</v>
      </c>
      <c r="K392" s="11" t="s">
        <v>3815</v>
      </c>
      <c r="L392" s="11" t="s">
        <v>57</v>
      </c>
      <c r="M392" s="11" t="s">
        <v>1733</v>
      </c>
      <c r="N392" s="11"/>
      <c r="O392" s="11" t="s">
        <v>3816</v>
      </c>
      <c r="P392" s="11" t="s">
        <v>3817</v>
      </c>
      <c r="Q392" s="7"/>
      <c r="R392" s="2" t="str">
        <f t="shared" si="117"/>
        <v/>
      </c>
      <c r="S392" s="2" t="str">
        <f t="shared" si="118"/>
        <v/>
      </c>
      <c r="T392" s="2" t="str">
        <f t="shared" si="119"/>
        <v/>
      </c>
      <c r="U392" s="2" t="str">
        <f t="shared" si="120"/>
        <v/>
      </c>
      <c r="V392" s="2" t="str">
        <f t="shared" si="121"/>
        <v/>
      </c>
      <c r="W392" s="2" t="str">
        <f t="shared" si="133"/>
        <v/>
      </c>
      <c r="X392" s="2" t="str" cm="1">
        <f t="array" ref="X392">IF((SUMPRODUCT(--ISNUMBER(SEARCH({"!","@","#","$","%","^","&amp;","~*","(",")","_","+","=","{","}","[","]","|","\",":",";","'","""","&lt;","&gt;",",",".","~?","/","~~","`"}, I392)))&gt;0)=TRUE,"Special Characters Found in City","")</f>
        <v/>
      </c>
      <c r="Y392" s="2" t="str" cm="1">
        <f t="array" ref="Y392">IF((SUMPRODUCT(--ISNUMBER(SEARCH({"!","@","#","$","%","^","~*","(",")","_","+","=","{","}","[","]","|","\",":",";","'","""","&lt;","&gt;","~?","/","~~","`"},F392)))&gt;0)=TRUE,"Special Characters Found in Account field","")</f>
        <v/>
      </c>
      <c r="Z392" s="2" t="str" cm="1">
        <f t="array" ref="Z392">IF(SUM(--ISNUMBER(SEARCH({1,2,3,4,5,6,7,8,9,0},MID(H392,(SEARCH(" E ",H392)-1),1))))+SUM(--ISNUMBER(SEARCH({1,2,3,4,5,6,7,8,9,0},MID(H392,(SEARCH(" E ",H392)+3),1))))=2,"",IF(SUM(--ISNUMBER(SEARCH({"Parte E","Apoquindo N"},H392)))&gt;0,"",IF(OR(RIGHT(H392,3)=" NE",RIGHT(H392,3)=" NW",RIGHT(H392,3)=" SW",RIGHT(H392,3)=" SE",RIGHT(H392,2)=" N",RIGHT(H392,2)=" E",RIGHT(H392,2)=" W",RIGHT(H392,2)=" S",LEFT(H392,3)="NE ",LEFT(H392,3)="NW ",LEFT(H392,3)="SW ",LEFT(H392,3)="SE ",LEFT(H392,2)="N ",LEFT(H392,2)="E ",LEFT(H392,2)="W ",LEFT(H392,2)="S "),"Directional Check",IF(SUM(--ISNUMBER(SEARCH({" N "," E "," W "," S "," NE "," NW "," SW "," SE ","N.E","N.W","S.W","S.E","E.","N.","S.","W."},H392)))&gt;0,"Directional Check",IF(SUM(--ISNUMBER(SEARCH({1,2,3,4,5,6,7,8,9,0},MID(H392,(SEARCH("nd ",H392)-1),1))))+SUM(--ISNUMBER(SEARCH({1,2,3,4,5,6,7,8,9,0},MID(H392,(SEARCH("rd ",H392)-1),1)))+SUM(--ISNUMBER(SEARCH({1,2,3,4,5,6,7,8,9,0},MID(H392,(SEARCH("st ",H392)-1),1))))+SUM(--ISNUMBER(SEARCH({1,2,3,4,5,6,7,8,9,0},MID(H392,(SEARCH("th ",H392)-1),1)))))&gt;0,"","")))))</f>
        <v/>
      </c>
      <c r="AA392" s="2" t="str">
        <f>IF(IF(L392="US",IFERROR(VLOOKUP(J392,Country_Codes!$B:$B,1,0)=J392,"US State Code Error"),IF(L392="CA",IFERROR(VLOOKUP(J392,Country_Codes!$E:$E,1,0)=J392,"Canada State Code Error"),IF(L392="BR",IFERROR(VLOOKUP(J392,Country_Codes!$H:$H,1,0)=J392,"Brazil State Code Error"),IF(L392="AU",IFERROR(VLOOKUP(J392,Country_Codes!$K:$K,1,0)=J392,"Australia State Code Error"),""))))=TRUE,"",IF(L392="US",IFERROR(VLOOKUP(J392,Country_Codes!$B:$B,1,0)=J392,"US State Code Error"),IF(L392="CA",IFERROR(VLOOKUP(J392,Country_Codes!$E:$E,1,0)=J392,"Canada State Code Error"),IF(L392="BR",IFERROR(VLOOKUP(J392,Country_Codes!$H:$H,1,0)=J392,"Brazil State Code Error"),IF(L392="AU",IFERROR(VLOOKUP(J392,Country_Codes!$K:$K,1,0)=J392,"Australia State Code Error"),"")))))</f>
        <v/>
      </c>
      <c r="AB392" s="2" t="str">
        <f t="shared" si="122"/>
        <v/>
      </c>
      <c r="AC392" s="2" t="str" cm="1">
        <f t="array" ref="AC392">IFERROR(_xlfn.IFS(IF(AND(LEN(I392)=0,ISBLANK(I392)=FALSE),"",ISNUMBER(SEARCH(I392,H392))),"City/Postal Code/Country Found in Address",IF(AND(LEN(K392)=0,ISBLANK(K392)=FALSE),"",ISNUMBER(SEARCH(K392,H392))),"City/Postal Code/Country Found in Address",IF(AND(LEN(L392)=0,ISBLANK(L392)=FALSE),"",ISNUMBER(SEARCH(", "&amp;L392,H392))),"City/Postal Code/Country Found in Address",IF(AND(LEN(J392)=0,ISBLANK(J392)=FALSE),"",ISNUMBER(SEARCH(", "&amp;J392,H392))),"City/Postal Code/Country Found in Address",IF(AND(LEN(L392)=0,ISBLANK(L392)=FALSE),"",ISNUMBER(SEARCH(","&amp;L392,H392))),"City/Postal Code/Country Found in Address",IF(AND(LEN(J392)=0,ISBLANK(J392)=FALSE),"",ISNUMBER(SEARCH(","&amp;J392,H392))),"City/Postal Code/Country Found in Address"),"")</f>
        <v/>
      </c>
      <c r="AD392" s="2" t="str">
        <f t="shared" si="123"/>
        <v/>
      </c>
      <c r="AE392" s="2" t="str" cm="1">
        <f t="array" ref="AE392">IFERROR(IF(VLOOKUP(LEFT(M392,MIN(SEARCH({1,2,3,4,5,6,7,8,9,0},M392&amp;{1,2,3,4,5,6,7,8,9,0}))-1),Country_Codes!$N:$N,1,0)&gt;0,"PO Number may be incorrect",""),"")</f>
        <v/>
      </c>
      <c r="AF392" s="2" t="str">
        <f t="shared" si="124"/>
        <v/>
      </c>
      <c r="AG392" s="2" t="str">
        <f t="shared" si="125"/>
        <v/>
      </c>
      <c r="AH392" s="2" t="str">
        <f t="shared" si="126"/>
        <v/>
      </c>
      <c r="AI392" s="2" t="str" cm="1">
        <f t="array" ref="AI392">IF(G392="","",_xlfn.IFNA(_xlfn.IFS(L392=VLOOKUP(L392,Country_Codes!$M:$M,1,0)=TRUE,""),"Please check the country code"))</f>
        <v/>
      </c>
      <c r="AJ392" s="2" t="str">
        <f t="shared" si="127"/>
        <v/>
      </c>
      <c r="AK392" s="2"/>
      <c r="AM392" s="39">
        <f t="shared" si="128"/>
        <v>0</v>
      </c>
      <c r="AN392" s="39">
        <f t="shared" si="129"/>
        <v>0</v>
      </c>
      <c r="AO392" s="39">
        <f t="shared" si="130"/>
        <v>0</v>
      </c>
      <c r="AP392" s="39">
        <f t="shared" si="131"/>
        <v>0</v>
      </c>
      <c r="AQ392" s="39">
        <f t="shared" si="132"/>
        <v>0</v>
      </c>
      <c r="AV392" s="41">
        <v>45939</v>
      </c>
    </row>
    <row r="393" spans="1:48" ht="15.75" x14ac:dyDescent="0.25">
      <c r="A393" s="40">
        <v>45552</v>
      </c>
      <c r="B393" s="11" t="s">
        <v>473</v>
      </c>
      <c r="C393" s="11" t="s">
        <v>11</v>
      </c>
      <c r="D393" s="11" t="s">
        <v>3818</v>
      </c>
      <c r="E393" s="11" t="s">
        <v>3819</v>
      </c>
      <c r="F393" s="11" t="s">
        <v>489</v>
      </c>
      <c r="G393" s="11" t="s">
        <v>494</v>
      </c>
      <c r="H393" s="11" t="s">
        <v>3820</v>
      </c>
      <c r="I393" s="11" t="s">
        <v>1479</v>
      </c>
      <c r="J393" s="11" t="s">
        <v>133</v>
      </c>
      <c r="K393" s="11" t="s">
        <v>3821</v>
      </c>
      <c r="L393" s="11" t="s">
        <v>33</v>
      </c>
      <c r="M393" s="11" t="s">
        <v>1002</v>
      </c>
      <c r="N393" s="11"/>
      <c r="O393" s="11" t="s">
        <v>3822</v>
      </c>
      <c r="P393" s="11" t="s">
        <v>3823</v>
      </c>
      <c r="Q393" s="7"/>
      <c r="R393" s="2" t="str">
        <f t="shared" si="117"/>
        <v>Unique Record</v>
      </c>
      <c r="S393" s="2" t="str">
        <f t="shared" si="118"/>
        <v/>
      </c>
      <c r="T393" s="2" t="str">
        <f t="shared" si="119"/>
        <v/>
      </c>
      <c r="U393" s="2" t="str">
        <f t="shared" si="120"/>
        <v/>
      </c>
      <c r="V393" s="2" t="str">
        <f t="shared" si="121"/>
        <v/>
      </c>
      <c r="W393" s="2" t="str">
        <f t="shared" si="133"/>
        <v/>
      </c>
      <c r="X393" s="2" t="str" cm="1">
        <f t="array" ref="X393">IF((SUMPRODUCT(--ISNUMBER(SEARCH({"!","@","#","$","%","^","&amp;","~*","(",")","_","+","=","{","}","[","]","|","\",":",";","'","""","&lt;","&gt;",",",".","~?","/","~~","`"}, I393)))&gt;0)=TRUE,"Special Characters Found in City","")</f>
        <v/>
      </c>
      <c r="Y393" s="2" t="str" cm="1">
        <f t="array" ref="Y393">IF((SUMPRODUCT(--ISNUMBER(SEARCH({"!","@","#","$","%","^","~*","(",")","_","+","=","{","}","[","]","|","\",":",";","'","""","&lt;","&gt;","~?","/","~~","`"},F393)))&gt;0)=TRUE,"Special Characters Found in Account field","")</f>
        <v/>
      </c>
      <c r="Z393" s="2" t="str" cm="1">
        <f t="array" ref="Z393">IF(SUM(--ISNUMBER(SEARCH({1,2,3,4,5,6,7,8,9,0},MID(H393,(SEARCH(" E ",H393)-1),1))))+SUM(--ISNUMBER(SEARCH({1,2,3,4,5,6,7,8,9,0},MID(H393,(SEARCH(" E ",H393)+3),1))))=2,"",IF(SUM(--ISNUMBER(SEARCH({"Parte E","Apoquindo N"},H393)))&gt;0,"",IF(OR(RIGHT(H393,3)=" NE",RIGHT(H393,3)=" NW",RIGHT(H393,3)=" SW",RIGHT(H393,3)=" SE",RIGHT(H393,2)=" N",RIGHT(H393,2)=" E",RIGHT(H393,2)=" W",RIGHT(H393,2)=" S",LEFT(H393,3)="NE ",LEFT(H393,3)="NW ",LEFT(H393,3)="SW ",LEFT(H393,3)="SE ",LEFT(H393,2)="N ",LEFT(H393,2)="E ",LEFT(H393,2)="W ",LEFT(H393,2)="S "),"Directional Check",IF(SUM(--ISNUMBER(SEARCH({" N "," E "," W "," S "," NE "," NW "," SW "," SE ","N.E","N.W","S.W","S.E","E.","N.","S.","W."},H393)))&gt;0,"Directional Check",IF(SUM(--ISNUMBER(SEARCH({1,2,3,4,5,6,7,8,9,0},MID(H393,(SEARCH("nd ",H393)-1),1))))+SUM(--ISNUMBER(SEARCH({1,2,3,4,5,6,7,8,9,0},MID(H393,(SEARCH("rd ",H393)-1),1)))+SUM(--ISNUMBER(SEARCH({1,2,3,4,5,6,7,8,9,0},MID(H393,(SEARCH("st ",H393)-1),1))))+SUM(--ISNUMBER(SEARCH({1,2,3,4,5,6,7,8,9,0},MID(H393,(SEARCH("th ",H393)-1),1)))))&gt;0,"","")))))</f>
        <v/>
      </c>
      <c r="AA393" s="2" t="str">
        <f>IF(IF(L393="US",IFERROR(VLOOKUP(J393,Country_Codes!$B:$B,1,0)=J393,"US State Code Error"),IF(L393="CA",IFERROR(VLOOKUP(J393,Country_Codes!$E:$E,1,0)=J393,"Canada State Code Error"),IF(L393="BR",IFERROR(VLOOKUP(J393,Country_Codes!$H:$H,1,0)=J393,"Brazil State Code Error"),IF(L393="AU",IFERROR(VLOOKUP(J393,Country_Codes!$K:$K,1,0)=J393,"Australia State Code Error"),""))))=TRUE,"",IF(L393="US",IFERROR(VLOOKUP(J393,Country_Codes!$B:$B,1,0)=J393,"US State Code Error"),IF(L393="CA",IFERROR(VLOOKUP(J393,Country_Codes!$E:$E,1,0)=J393,"Canada State Code Error"),IF(L393="BR",IFERROR(VLOOKUP(J393,Country_Codes!$H:$H,1,0)=J393,"Brazil State Code Error"),IF(L393="AU",IFERROR(VLOOKUP(J393,Country_Codes!$K:$K,1,0)=J393,"Australia State Code Error"),"")))))</f>
        <v/>
      </c>
      <c r="AB393" s="2" t="str">
        <f t="shared" si="122"/>
        <v/>
      </c>
      <c r="AC393" s="2" t="str" cm="1">
        <f t="array" ref="AC393">IFERROR(_xlfn.IFS(IF(AND(LEN(I393)=0,ISBLANK(I393)=FALSE),"",ISNUMBER(SEARCH(I393,H393))),"City/Postal Code/Country Found in Address",IF(AND(LEN(K393)=0,ISBLANK(K393)=FALSE),"",ISNUMBER(SEARCH(K393,H393))),"City/Postal Code/Country Found in Address",IF(AND(LEN(L393)=0,ISBLANK(L393)=FALSE),"",ISNUMBER(SEARCH(", "&amp;L393,H393))),"City/Postal Code/Country Found in Address",IF(AND(LEN(J393)=0,ISBLANK(J393)=FALSE),"",ISNUMBER(SEARCH(", "&amp;J393,H393))),"City/Postal Code/Country Found in Address",IF(AND(LEN(L393)=0,ISBLANK(L393)=FALSE),"",ISNUMBER(SEARCH(","&amp;L393,H393))),"City/Postal Code/Country Found in Address",IF(AND(LEN(J393)=0,ISBLANK(J393)=FALSE),"",ISNUMBER(SEARCH(","&amp;J393,H393))),"City/Postal Code/Country Found in Address"),"")</f>
        <v/>
      </c>
      <c r="AD393" s="2" t="str">
        <f t="shared" si="123"/>
        <v/>
      </c>
      <c r="AE393" s="2" t="str" cm="1">
        <f t="array" ref="AE393">IFERROR(IF(VLOOKUP(LEFT(M393,MIN(SEARCH({1,2,3,4,5,6,7,8,9,0},M393&amp;{1,2,3,4,5,6,7,8,9,0}))-1),Country_Codes!$N:$N,1,0)&gt;0,"PO Number may be incorrect",""),"")</f>
        <v/>
      </c>
      <c r="AF393" s="2" t="str">
        <f t="shared" si="124"/>
        <v/>
      </c>
      <c r="AG393" s="2" t="str">
        <f t="shared" si="125"/>
        <v/>
      </c>
      <c r="AH393" s="2" t="str">
        <f t="shared" si="126"/>
        <v/>
      </c>
      <c r="AI393" s="2" t="str" cm="1">
        <f t="array" ref="AI393">IF(G393="","",_xlfn.IFNA(_xlfn.IFS(L393=VLOOKUP(L393,Country_Codes!$M:$M,1,0)=TRUE,""),"Please check the country code"))</f>
        <v/>
      </c>
      <c r="AJ393" s="2" t="str">
        <f t="shared" si="127"/>
        <v/>
      </c>
      <c r="AK393" s="2"/>
      <c r="AM393" s="39">
        <f t="shared" si="128"/>
        <v>0</v>
      </c>
      <c r="AN393" s="39">
        <f t="shared" si="129"/>
        <v>0</v>
      </c>
      <c r="AO393" s="39">
        <f t="shared" si="130"/>
        <v>0</v>
      </c>
      <c r="AP393" s="39">
        <f t="shared" si="131"/>
        <v>0</v>
      </c>
      <c r="AQ393" s="39">
        <f t="shared" si="132"/>
        <v>0</v>
      </c>
      <c r="AV393" s="41">
        <v>45940</v>
      </c>
    </row>
    <row r="394" spans="1:48" ht="15.75" x14ac:dyDescent="0.25">
      <c r="A394" s="40">
        <v>45672</v>
      </c>
      <c r="B394" s="11" t="s">
        <v>473</v>
      </c>
      <c r="C394" s="11" t="s">
        <v>12</v>
      </c>
      <c r="D394" s="11" t="s">
        <v>836</v>
      </c>
      <c r="E394" s="11" t="s">
        <v>1525</v>
      </c>
      <c r="F394" s="11" t="s">
        <v>479</v>
      </c>
      <c r="G394" s="11" t="s">
        <v>571</v>
      </c>
      <c r="H394" s="11" t="s">
        <v>3824</v>
      </c>
      <c r="I394" s="11" t="s">
        <v>3825</v>
      </c>
      <c r="J394" s="11"/>
      <c r="K394" s="11" t="s">
        <v>3826</v>
      </c>
      <c r="L394" s="11" t="s">
        <v>46</v>
      </c>
      <c r="M394" s="11" t="s">
        <v>1411</v>
      </c>
      <c r="N394" s="11"/>
      <c r="O394" s="11" t="s">
        <v>3827</v>
      </c>
      <c r="P394" s="11" t="s">
        <v>3828</v>
      </c>
      <c r="Q394" s="7"/>
      <c r="R394" s="2" t="str">
        <f t="shared" si="117"/>
        <v>Unique Record</v>
      </c>
      <c r="S394" s="2" t="str">
        <f t="shared" si="118"/>
        <v/>
      </c>
      <c r="T394" s="2" t="str">
        <f t="shared" si="119"/>
        <v/>
      </c>
      <c r="U394" s="2" t="str">
        <f t="shared" si="120"/>
        <v/>
      </c>
      <c r="V394" s="2" t="str">
        <f t="shared" si="121"/>
        <v/>
      </c>
      <c r="W394" s="2" t="str">
        <f t="shared" si="133"/>
        <v/>
      </c>
      <c r="X394" s="2" t="str" cm="1">
        <f t="array" ref="X394">IF((SUMPRODUCT(--ISNUMBER(SEARCH({"!","@","#","$","%","^","&amp;","~*","(",")","_","+","=","{","}","[","]","|","\",":",";","'","""","&lt;","&gt;",",",".","~?","/","~~","`"}, I394)))&gt;0)=TRUE,"Special Characters Found in City","")</f>
        <v/>
      </c>
      <c r="Y394" s="2" t="str" cm="1">
        <f t="array" ref="Y394">IF((SUMPRODUCT(--ISNUMBER(SEARCH({"!","@","#","$","%","^","~*","(",")","_","+","=","{","}","[","]","|","\",":",";","'","""","&lt;","&gt;","~?","/","~~","`"},F394)))&gt;0)=TRUE,"Special Characters Found in Account field","")</f>
        <v/>
      </c>
      <c r="Z394" s="2" t="str" cm="1">
        <f t="array" ref="Z394">IF(SUM(--ISNUMBER(SEARCH({1,2,3,4,5,6,7,8,9,0},MID(H394,(SEARCH(" E ",H394)-1),1))))+SUM(--ISNUMBER(SEARCH({1,2,3,4,5,6,7,8,9,0},MID(H394,(SEARCH(" E ",H394)+3),1))))=2,"",IF(SUM(--ISNUMBER(SEARCH({"Parte E","Apoquindo N"},H394)))&gt;0,"",IF(OR(RIGHT(H394,3)=" NE",RIGHT(H394,3)=" NW",RIGHT(H394,3)=" SW",RIGHT(H394,3)=" SE",RIGHT(H394,2)=" N",RIGHT(H394,2)=" E",RIGHT(H394,2)=" W",RIGHT(H394,2)=" S",LEFT(H394,3)="NE ",LEFT(H394,3)="NW ",LEFT(H394,3)="SW ",LEFT(H394,3)="SE ",LEFT(H394,2)="N ",LEFT(H394,2)="E ",LEFT(H394,2)="W ",LEFT(H394,2)="S "),"Directional Check",IF(SUM(--ISNUMBER(SEARCH({" N "," E "," W "," S "," NE "," NW "," SW "," SE ","N.E","N.W","S.W","S.E","E.","N.","S.","W."},H394)))&gt;0,"Directional Check",IF(SUM(--ISNUMBER(SEARCH({1,2,3,4,5,6,7,8,9,0},MID(H394,(SEARCH("nd ",H394)-1),1))))+SUM(--ISNUMBER(SEARCH({1,2,3,4,5,6,7,8,9,0},MID(H394,(SEARCH("rd ",H394)-1),1)))+SUM(--ISNUMBER(SEARCH({1,2,3,4,5,6,7,8,9,0},MID(H394,(SEARCH("st ",H394)-1),1))))+SUM(--ISNUMBER(SEARCH({1,2,3,4,5,6,7,8,9,0},MID(H394,(SEARCH("th ",H394)-1),1)))))&gt;0,"","")))))</f>
        <v/>
      </c>
      <c r="AA394" s="2" t="str">
        <f>IF(IF(L394="US",IFERROR(VLOOKUP(J394,Country_Codes!$B:$B,1,0)=J394,"US State Code Error"),IF(L394="CA",IFERROR(VLOOKUP(J394,Country_Codes!$E:$E,1,0)=J394,"Canada State Code Error"),IF(L394="BR",IFERROR(VLOOKUP(J394,Country_Codes!$H:$H,1,0)=J394,"Brazil State Code Error"),IF(L394="AU",IFERROR(VLOOKUP(J394,Country_Codes!$K:$K,1,0)=J394,"Australia State Code Error"),""))))=TRUE,"",IF(L394="US",IFERROR(VLOOKUP(J394,Country_Codes!$B:$B,1,0)=J394,"US State Code Error"),IF(L394="CA",IFERROR(VLOOKUP(J394,Country_Codes!$E:$E,1,0)=J394,"Canada State Code Error"),IF(L394="BR",IFERROR(VLOOKUP(J394,Country_Codes!$H:$H,1,0)=J394,"Brazil State Code Error"),IF(L394="AU",IFERROR(VLOOKUP(J394,Country_Codes!$K:$K,1,0)=J394,"Australia State Code Error"),"")))))</f>
        <v/>
      </c>
      <c r="AB394" s="2" t="str">
        <f t="shared" si="122"/>
        <v/>
      </c>
      <c r="AC394" s="2" t="str" cm="1">
        <f t="array" ref="AC394">IFERROR(_xlfn.IFS(IF(AND(LEN(I394)=0,ISBLANK(I394)=FALSE),"",ISNUMBER(SEARCH(I394,H394))),"City/Postal Code/Country Found in Address",IF(AND(LEN(K394)=0,ISBLANK(K394)=FALSE),"",ISNUMBER(SEARCH(K394,H394))),"City/Postal Code/Country Found in Address",IF(AND(LEN(L394)=0,ISBLANK(L394)=FALSE),"",ISNUMBER(SEARCH(", "&amp;L394,H394))),"City/Postal Code/Country Found in Address",IF(AND(LEN(J394)=0,ISBLANK(J394)=FALSE),"",ISNUMBER(SEARCH(", "&amp;J394,H394))),"City/Postal Code/Country Found in Address",IF(AND(LEN(L394)=0,ISBLANK(L394)=FALSE),"",ISNUMBER(SEARCH(","&amp;L394,H394))),"City/Postal Code/Country Found in Address",IF(AND(LEN(J394)=0,ISBLANK(J394)=FALSE),"",ISNUMBER(SEARCH(","&amp;J394,H394))),"City/Postal Code/Country Found in Address"),"")</f>
        <v/>
      </c>
      <c r="AD394" s="2" t="str">
        <f t="shared" si="123"/>
        <v/>
      </c>
      <c r="AE394" s="2" t="str" cm="1">
        <f t="array" ref="AE394">IFERROR(IF(VLOOKUP(LEFT(M394,MIN(SEARCH({1,2,3,4,5,6,7,8,9,0},M394&amp;{1,2,3,4,5,6,7,8,9,0}))-1),Country_Codes!$N:$N,1,0)&gt;0,"PO Number may be incorrect",""),"")</f>
        <v/>
      </c>
      <c r="AF394" s="2" t="str">
        <f t="shared" si="124"/>
        <v/>
      </c>
      <c r="AG394" s="2" t="str">
        <f t="shared" si="125"/>
        <v/>
      </c>
      <c r="AH394" s="2" t="str">
        <f t="shared" si="126"/>
        <v/>
      </c>
      <c r="AI394" s="2" t="str" cm="1">
        <f t="array" ref="AI394">IF(G394="","",_xlfn.IFNA(_xlfn.IFS(L394=VLOOKUP(L394,Country_Codes!$M:$M,1,0)=TRUE,""),"Please check the country code"))</f>
        <v/>
      </c>
      <c r="AJ394" s="2" t="str">
        <f t="shared" si="127"/>
        <v/>
      </c>
      <c r="AK394" s="2"/>
      <c r="AM394" s="39">
        <f t="shared" si="128"/>
        <v>0</v>
      </c>
      <c r="AN394" s="39">
        <f t="shared" si="129"/>
        <v>0</v>
      </c>
      <c r="AO394" s="39">
        <f t="shared" si="130"/>
        <v>0</v>
      </c>
      <c r="AP394" s="39">
        <f t="shared" si="131"/>
        <v>0</v>
      </c>
      <c r="AQ394" s="39">
        <f t="shared" si="132"/>
        <v>0</v>
      </c>
      <c r="AV394" s="41">
        <v>45941</v>
      </c>
    </row>
    <row r="395" spans="1:48" ht="15.75" x14ac:dyDescent="0.25">
      <c r="A395" s="40">
        <v>45433</v>
      </c>
      <c r="B395" s="11" t="s">
        <v>474</v>
      </c>
      <c r="C395" s="11" t="s">
        <v>11</v>
      </c>
      <c r="D395" s="11" t="s">
        <v>3829</v>
      </c>
      <c r="E395" s="11" t="s">
        <v>3830</v>
      </c>
      <c r="F395" s="11" t="s">
        <v>479</v>
      </c>
      <c r="G395" s="11" t="s">
        <v>599</v>
      </c>
      <c r="H395" s="11" t="s">
        <v>3831</v>
      </c>
      <c r="I395" s="11" t="s">
        <v>3832</v>
      </c>
      <c r="J395" s="11" t="s">
        <v>147</v>
      </c>
      <c r="K395" s="11" t="s">
        <v>3833</v>
      </c>
      <c r="L395" s="11" t="s">
        <v>57</v>
      </c>
      <c r="M395" s="11" t="s">
        <v>3170</v>
      </c>
      <c r="N395" s="11"/>
      <c r="O395" s="11" t="s">
        <v>3834</v>
      </c>
      <c r="P395" s="11" t="s">
        <v>3835</v>
      </c>
      <c r="Q395" s="7"/>
      <c r="R395" s="2" t="str">
        <f t="shared" si="117"/>
        <v>Unique Record</v>
      </c>
      <c r="S395" s="2" t="str">
        <f t="shared" si="118"/>
        <v/>
      </c>
      <c r="T395" s="2" t="str">
        <f t="shared" si="119"/>
        <v/>
      </c>
      <c r="U395" s="2" t="str">
        <f t="shared" si="120"/>
        <v/>
      </c>
      <c r="V395" s="2" t="str">
        <f t="shared" si="121"/>
        <v/>
      </c>
      <c r="W395" s="2" t="str">
        <f t="shared" si="133"/>
        <v/>
      </c>
      <c r="X395" s="2" t="str" cm="1">
        <f t="array" ref="X395">IF((SUMPRODUCT(--ISNUMBER(SEARCH({"!","@","#","$","%","^","&amp;","~*","(",")","_","+","=","{","}","[","]","|","\",":",";","'","""","&lt;","&gt;",",",".","~?","/","~~","`"}, I395)))&gt;0)=TRUE,"Special Characters Found in City","")</f>
        <v/>
      </c>
      <c r="Y395" s="2" t="str" cm="1">
        <f t="array" ref="Y395">IF((SUMPRODUCT(--ISNUMBER(SEARCH({"!","@","#","$","%","^","~*","(",")","_","+","=","{","}","[","]","|","\",":",";","'","""","&lt;","&gt;","~?","/","~~","`"},F395)))&gt;0)=TRUE,"Special Characters Found in Account field","")</f>
        <v/>
      </c>
      <c r="Z395" s="2" t="str" cm="1">
        <f t="array" ref="Z395">IF(SUM(--ISNUMBER(SEARCH({1,2,3,4,5,6,7,8,9,0},MID(H395,(SEARCH(" E ",H395)-1),1))))+SUM(--ISNUMBER(SEARCH({1,2,3,4,5,6,7,8,9,0},MID(H395,(SEARCH(" E ",H395)+3),1))))=2,"",IF(SUM(--ISNUMBER(SEARCH({"Parte E","Apoquindo N"},H395)))&gt;0,"",IF(OR(RIGHT(H395,3)=" NE",RIGHT(H395,3)=" NW",RIGHT(H395,3)=" SW",RIGHT(H395,3)=" SE",RIGHT(H395,2)=" N",RIGHT(H395,2)=" E",RIGHT(H395,2)=" W",RIGHT(H395,2)=" S",LEFT(H395,3)="NE ",LEFT(H395,3)="NW ",LEFT(H395,3)="SW ",LEFT(H395,3)="SE ",LEFT(H395,2)="N ",LEFT(H395,2)="E ",LEFT(H395,2)="W ",LEFT(H395,2)="S "),"Directional Check",IF(SUM(--ISNUMBER(SEARCH({" N "," E "," W "," S "," NE "," NW "," SW "," SE ","N.E","N.W","S.W","S.E","E.","N.","S.","W."},H395)))&gt;0,"Directional Check",IF(SUM(--ISNUMBER(SEARCH({1,2,3,4,5,6,7,8,9,0},MID(H395,(SEARCH("nd ",H395)-1),1))))+SUM(--ISNUMBER(SEARCH({1,2,3,4,5,6,7,8,9,0},MID(H395,(SEARCH("rd ",H395)-1),1)))+SUM(--ISNUMBER(SEARCH({1,2,3,4,5,6,7,8,9,0},MID(H395,(SEARCH("st ",H395)-1),1))))+SUM(--ISNUMBER(SEARCH({1,2,3,4,5,6,7,8,9,0},MID(H395,(SEARCH("th ",H395)-1),1)))))&gt;0,"","")))))</f>
        <v/>
      </c>
      <c r="AA395" s="2" t="str">
        <f>IF(IF(L395="US",IFERROR(VLOOKUP(J395,Country_Codes!$B:$B,1,0)=J395,"US State Code Error"),IF(L395="CA",IFERROR(VLOOKUP(J395,Country_Codes!$E:$E,1,0)=J395,"Canada State Code Error"),IF(L395="BR",IFERROR(VLOOKUP(J395,Country_Codes!$H:$H,1,0)=J395,"Brazil State Code Error"),IF(L395="AU",IFERROR(VLOOKUP(J395,Country_Codes!$K:$K,1,0)=J395,"Australia State Code Error"),""))))=TRUE,"",IF(L395="US",IFERROR(VLOOKUP(J395,Country_Codes!$B:$B,1,0)=J395,"US State Code Error"),IF(L395="CA",IFERROR(VLOOKUP(J395,Country_Codes!$E:$E,1,0)=J395,"Canada State Code Error"),IF(L395="BR",IFERROR(VLOOKUP(J395,Country_Codes!$H:$H,1,0)=J395,"Brazil State Code Error"),IF(L395="AU",IFERROR(VLOOKUP(J395,Country_Codes!$K:$K,1,0)=J395,"Australia State Code Error"),"")))))</f>
        <v/>
      </c>
      <c r="AB395" s="2" t="str">
        <f t="shared" si="122"/>
        <v/>
      </c>
      <c r="AC395" s="2" t="str" cm="1">
        <f t="array" ref="AC395">IFERROR(_xlfn.IFS(IF(AND(LEN(I395)=0,ISBLANK(I395)=FALSE),"",ISNUMBER(SEARCH(I395,H395))),"City/Postal Code/Country Found in Address",IF(AND(LEN(K395)=0,ISBLANK(K395)=FALSE),"",ISNUMBER(SEARCH(K395,H395))),"City/Postal Code/Country Found in Address",IF(AND(LEN(L395)=0,ISBLANK(L395)=FALSE),"",ISNUMBER(SEARCH(", "&amp;L395,H395))),"City/Postal Code/Country Found in Address",IF(AND(LEN(J395)=0,ISBLANK(J395)=FALSE),"",ISNUMBER(SEARCH(", "&amp;J395,H395))),"City/Postal Code/Country Found in Address",IF(AND(LEN(L395)=0,ISBLANK(L395)=FALSE),"",ISNUMBER(SEARCH(","&amp;L395,H395))),"City/Postal Code/Country Found in Address",IF(AND(LEN(J395)=0,ISBLANK(J395)=FALSE),"",ISNUMBER(SEARCH(","&amp;J395,H395))),"City/Postal Code/Country Found in Address"),"")</f>
        <v/>
      </c>
      <c r="AD395" s="2" t="str">
        <f t="shared" si="123"/>
        <v/>
      </c>
      <c r="AE395" s="2" t="str" cm="1">
        <f t="array" ref="AE395">IFERROR(IF(VLOOKUP(LEFT(M395,MIN(SEARCH({1,2,3,4,5,6,7,8,9,0},M395&amp;{1,2,3,4,5,6,7,8,9,0}))-1),Country_Codes!$N:$N,1,0)&gt;0,"PO Number may be incorrect",""),"")</f>
        <v/>
      </c>
      <c r="AF395" s="2" t="str">
        <f t="shared" si="124"/>
        <v/>
      </c>
      <c r="AG395" s="2" t="str">
        <f t="shared" si="125"/>
        <v/>
      </c>
      <c r="AH395" s="2" t="str">
        <f t="shared" si="126"/>
        <v/>
      </c>
      <c r="AI395" s="2" t="str" cm="1">
        <f t="array" ref="AI395">IF(G395="","",_xlfn.IFNA(_xlfn.IFS(L395=VLOOKUP(L395,Country_Codes!$M:$M,1,0)=TRUE,""),"Please check the country code"))</f>
        <v/>
      </c>
      <c r="AJ395" s="2" t="str">
        <f t="shared" si="127"/>
        <v/>
      </c>
      <c r="AK395" s="2"/>
      <c r="AM395" s="39">
        <f t="shared" si="128"/>
        <v>0</v>
      </c>
      <c r="AN395" s="39">
        <f t="shared" si="129"/>
        <v>0</v>
      </c>
      <c r="AO395" s="39">
        <f t="shared" si="130"/>
        <v>0</v>
      </c>
      <c r="AP395" s="39">
        <f t="shared" si="131"/>
        <v>0</v>
      </c>
      <c r="AQ395" s="39">
        <f t="shared" si="132"/>
        <v>0</v>
      </c>
      <c r="AV395" s="41">
        <v>45942</v>
      </c>
    </row>
    <row r="396" spans="1:48" ht="15.75" x14ac:dyDescent="0.25">
      <c r="A396" s="40">
        <v>45714</v>
      </c>
      <c r="B396" s="11" t="s">
        <v>474</v>
      </c>
      <c r="C396" s="11" t="s">
        <v>11</v>
      </c>
      <c r="D396" s="11" t="s">
        <v>3836</v>
      </c>
      <c r="E396" s="11" t="s">
        <v>3837</v>
      </c>
      <c r="F396" s="11" t="s">
        <v>581</v>
      </c>
      <c r="G396" s="11" t="s">
        <v>584</v>
      </c>
      <c r="H396" s="11" t="s">
        <v>3838</v>
      </c>
      <c r="I396" s="11" t="s">
        <v>3839</v>
      </c>
      <c r="J396" s="11" t="s">
        <v>147</v>
      </c>
      <c r="K396" s="11" t="s">
        <v>3840</v>
      </c>
      <c r="L396" s="11" t="s">
        <v>57</v>
      </c>
      <c r="M396" s="11" t="s">
        <v>1046</v>
      </c>
      <c r="N396" s="11"/>
      <c r="O396" s="11" t="s">
        <v>3841</v>
      </c>
      <c r="P396" s="11" t="s">
        <v>3842</v>
      </c>
      <c r="Q396" s="7"/>
      <c r="R396" s="2" t="str">
        <f t="shared" si="117"/>
        <v>Unique Record</v>
      </c>
      <c r="S396" s="2" t="str">
        <f t="shared" si="118"/>
        <v/>
      </c>
      <c r="T396" s="2" t="str">
        <f t="shared" si="119"/>
        <v/>
      </c>
      <c r="U396" s="2" t="str">
        <f t="shared" si="120"/>
        <v/>
      </c>
      <c r="V396" s="2" t="str">
        <f t="shared" si="121"/>
        <v/>
      </c>
      <c r="W396" s="2" t="str">
        <f t="shared" si="133"/>
        <v/>
      </c>
      <c r="X396" s="2" t="str" cm="1">
        <f t="array" ref="X396">IF((SUMPRODUCT(--ISNUMBER(SEARCH({"!","@","#","$","%","^","&amp;","~*","(",")","_","+","=","{","}","[","]","|","\",":",";","'","""","&lt;","&gt;",",",".","~?","/","~~","`"}, I396)))&gt;0)=TRUE,"Special Characters Found in City","")</f>
        <v/>
      </c>
      <c r="Y396" s="2" t="str" cm="1">
        <f t="array" ref="Y396">IF((SUMPRODUCT(--ISNUMBER(SEARCH({"!","@","#","$","%","^","~*","(",")","_","+","=","{","}","[","]","|","\",":",";","'","""","&lt;","&gt;","~?","/","~~","`"},F396)))&gt;0)=TRUE,"Special Characters Found in Account field","")</f>
        <v/>
      </c>
      <c r="Z396" s="2" t="str" cm="1">
        <f t="array" ref="Z396">IF(SUM(--ISNUMBER(SEARCH({1,2,3,4,5,6,7,8,9,0},MID(H396,(SEARCH(" E ",H396)-1),1))))+SUM(--ISNUMBER(SEARCH({1,2,3,4,5,6,7,8,9,0},MID(H396,(SEARCH(" E ",H396)+3),1))))=2,"",IF(SUM(--ISNUMBER(SEARCH({"Parte E","Apoquindo N"},H396)))&gt;0,"",IF(OR(RIGHT(H396,3)=" NE",RIGHT(H396,3)=" NW",RIGHT(H396,3)=" SW",RIGHT(H396,3)=" SE",RIGHT(H396,2)=" N",RIGHT(H396,2)=" E",RIGHT(H396,2)=" W",RIGHT(H396,2)=" S",LEFT(H396,3)="NE ",LEFT(H396,3)="NW ",LEFT(H396,3)="SW ",LEFT(H396,3)="SE ",LEFT(H396,2)="N ",LEFT(H396,2)="E ",LEFT(H396,2)="W ",LEFT(H396,2)="S "),"Directional Check",IF(SUM(--ISNUMBER(SEARCH({" N "," E "," W "," S "," NE "," NW "," SW "," SE ","N.E","N.W","S.W","S.E","E.","N.","S.","W."},H396)))&gt;0,"Directional Check",IF(SUM(--ISNUMBER(SEARCH({1,2,3,4,5,6,7,8,9,0},MID(H396,(SEARCH("nd ",H396)-1),1))))+SUM(--ISNUMBER(SEARCH({1,2,3,4,5,6,7,8,9,0},MID(H396,(SEARCH("rd ",H396)-1),1)))+SUM(--ISNUMBER(SEARCH({1,2,3,4,5,6,7,8,9,0},MID(H396,(SEARCH("st ",H396)-1),1))))+SUM(--ISNUMBER(SEARCH({1,2,3,4,5,6,7,8,9,0},MID(H396,(SEARCH("th ",H396)-1),1)))))&gt;0,"","")))))</f>
        <v/>
      </c>
      <c r="AA396" s="2" t="str">
        <f>IF(IF(L396="US",IFERROR(VLOOKUP(J396,Country_Codes!$B:$B,1,0)=J396,"US State Code Error"),IF(L396="CA",IFERROR(VLOOKUP(J396,Country_Codes!$E:$E,1,0)=J396,"Canada State Code Error"),IF(L396="BR",IFERROR(VLOOKUP(J396,Country_Codes!$H:$H,1,0)=J396,"Brazil State Code Error"),IF(L396="AU",IFERROR(VLOOKUP(J396,Country_Codes!$K:$K,1,0)=J396,"Australia State Code Error"),""))))=TRUE,"",IF(L396="US",IFERROR(VLOOKUP(J396,Country_Codes!$B:$B,1,0)=J396,"US State Code Error"),IF(L396="CA",IFERROR(VLOOKUP(J396,Country_Codes!$E:$E,1,0)=J396,"Canada State Code Error"),IF(L396="BR",IFERROR(VLOOKUP(J396,Country_Codes!$H:$H,1,0)=J396,"Brazil State Code Error"),IF(L396="AU",IFERROR(VLOOKUP(J396,Country_Codes!$K:$K,1,0)=J396,"Australia State Code Error"),"")))))</f>
        <v/>
      </c>
      <c r="AB396" s="2" t="str">
        <f t="shared" si="122"/>
        <v/>
      </c>
      <c r="AC396" s="2" t="str" cm="1">
        <f t="array" ref="AC396">IFERROR(_xlfn.IFS(IF(AND(LEN(I396)=0,ISBLANK(I396)=FALSE),"",ISNUMBER(SEARCH(I396,H396))),"City/Postal Code/Country Found in Address",IF(AND(LEN(K396)=0,ISBLANK(K396)=FALSE),"",ISNUMBER(SEARCH(K396,H396))),"City/Postal Code/Country Found in Address",IF(AND(LEN(L396)=0,ISBLANK(L396)=FALSE),"",ISNUMBER(SEARCH(", "&amp;L396,H396))),"City/Postal Code/Country Found in Address",IF(AND(LEN(J396)=0,ISBLANK(J396)=FALSE),"",ISNUMBER(SEARCH(", "&amp;J396,H396))),"City/Postal Code/Country Found in Address",IF(AND(LEN(L396)=0,ISBLANK(L396)=FALSE),"",ISNUMBER(SEARCH(","&amp;L396,H396))),"City/Postal Code/Country Found in Address",IF(AND(LEN(J396)=0,ISBLANK(J396)=FALSE),"",ISNUMBER(SEARCH(","&amp;J396,H396))),"City/Postal Code/Country Found in Address"),"")</f>
        <v/>
      </c>
      <c r="AD396" s="2" t="str">
        <f t="shared" si="123"/>
        <v/>
      </c>
      <c r="AE396" s="2" t="str" cm="1">
        <f t="array" ref="AE396">IFERROR(IF(VLOOKUP(LEFT(M396,MIN(SEARCH({1,2,3,4,5,6,7,8,9,0},M396&amp;{1,2,3,4,5,6,7,8,9,0}))-1),Country_Codes!$N:$N,1,0)&gt;0,"PO Number may be incorrect",""),"")</f>
        <v/>
      </c>
      <c r="AF396" s="2" t="str">
        <f t="shared" si="124"/>
        <v/>
      </c>
      <c r="AG396" s="2" t="str">
        <f t="shared" si="125"/>
        <v/>
      </c>
      <c r="AH396" s="2" t="str">
        <f t="shared" si="126"/>
        <v/>
      </c>
      <c r="AI396" s="2" t="str" cm="1">
        <f t="array" ref="AI396">IF(G396="","",_xlfn.IFNA(_xlfn.IFS(L396=VLOOKUP(L396,Country_Codes!$M:$M,1,0)=TRUE,""),"Please check the country code"))</f>
        <v/>
      </c>
      <c r="AJ396" s="2" t="str">
        <f t="shared" si="127"/>
        <v/>
      </c>
      <c r="AK396" s="2"/>
      <c r="AM396" s="39">
        <f t="shared" si="128"/>
        <v>0</v>
      </c>
      <c r="AN396" s="39">
        <f t="shared" si="129"/>
        <v>0</v>
      </c>
      <c r="AO396" s="39">
        <f t="shared" si="130"/>
        <v>0</v>
      </c>
      <c r="AP396" s="39">
        <f t="shared" si="131"/>
        <v>0</v>
      </c>
      <c r="AQ396" s="39">
        <f t="shared" si="132"/>
        <v>0</v>
      </c>
      <c r="AV396" s="41">
        <v>45943</v>
      </c>
    </row>
    <row r="397" spans="1:48" ht="15.75" x14ac:dyDescent="0.25">
      <c r="A397" s="40">
        <v>46017</v>
      </c>
      <c r="B397" s="11" t="s">
        <v>473</v>
      </c>
      <c r="C397" s="11" t="s">
        <v>9</v>
      </c>
      <c r="D397" s="11" t="s">
        <v>3843</v>
      </c>
      <c r="E397" s="11" t="s">
        <v>3844</v>
      </c>
      <c r="F397" s="11" t="s">
        <v>677</v>
      </c>
      <c r="G397" s="11" t="s">
        <v>571</v>
      </c>
      <c r="H397" s="11" t="s">
        <v>3845</v>
      </c>
      <c r="I397" s="11" t="s">
        <v>3846</v>
      </c>
      <c r="J397" s="11" t="s">
        <v>53</v>
      </c>
      <c r="K397" s="11" t="s">
        <v>3847</v>
      </c>
      <c r="L397" s="11" t="s">
        <v>33</v>
      </c>
      <c r="M397" s="11" t="s">
        <v>3848</v>
      </c>
      <c r="N397" s="11"/>
      <c r="O397" s="11" t="s">
        <v>3849</v>
      </c>
      <c r="P397" s="11" t="s">
        <v>3850</v>
      </c>
      <c r="Q397" s="7"/>
      <c r="R397" s="2" t="str">
        <f t="shared" si="117"/>
        <v>Unique Record</v>
      </c>
      <c r="S397" s="2" t="str">
        <f t="shared" si="118"/>
        <v/>
      </c>
      <c r="T397" s="2" t="str">
        <f t="shared" si="119"/>
        <v/>
      </c>
      <c r="U397" s="2" t="str">
        <f t="shared" si="120"/>
        <v/>
      </c>
      <c r="V397" s="2" t="str">
        <f t="shared" si="121"/>
        <v/>
      </c>
      <c r="W397" s="2" t="str">
        <f t="shared" si="133"/>
        <v/>
      </c>
      <c r="X397" s="2" t="str" cm="1">
        <f t="array" ref="X397">IF((SUMPRODUCT(--ISNUMBER(SEARCH({"!","@","#","$","%","^","&amp;","~*","(",")","_","+","=","{","}","[","]","|","\",":",";","'","""","&lt;","&gt;",",",".","~?","/","~~","`"}, I397)))&gt;0)=TRUE,"Special Characters Found in City","")</f>
        <v/>
      </c>
      <c r="Y397" s="2" t="str" cm="1">
        <f t="array" ref="Y397">IF((SUMPRODUCT(--ISNUMBER(SEARCH({"!","@","#","$","%","^","~*","(",")","_","+","=","{","}","[","]","|","\",":",";","'","""","&lt;","&gt;","~?","/","~~","`"},F397)))&gt;0)=TRUE,"Special Characters Found in Account field","")</f>
        <v/>
      </c>
      <c r="Z397" s="2" t="str" cm="1">
        <f t="array" ref="Z397">IF(SUM(--ISNUMBER(SEARCH({1,2,3,4,5,6,7,8,9,0},MID(H397,(SEARCH(" E ",H397)-1),1))))+SUM(--ISNUMBER(SEARCH({1,2,3,4,5,6,7,8,9,0},MID(H397,(SEARCH(" E ",H397)+3),1))))=2,"",IF(SUM(--ISNUMBER(SEARCH({"Parte E","Apoquindo N"},H397)))&gt;0,"",IF(OR(RIGHT(H397,3)=" NE",RIGHT(H397,3)=" NW",RIGHT(H397,3)=" SW",RIGHT(H397,3)=" SE",RIGHT(H397,2)=" N",RIGHT(H397,2)=" E",RIGHT(H397,2)=" W",RIGHT(H397,2)=" S",LEFT(H397,3)="NE ",LEFT(H397,3)="NW ",LEFT(H397,3)="SW ",LEFT(H397,3)="SE ",LEFT(H397,2)="N ",LEFT(H397,2)="E ",LEFT(H397,2)="W ",LEFT(H397,2)="S "),"Directional Check",IF(SUM(--ISNUMBER(SEARCH({" N "," E "," W "," S "," NE "," NW "," SW "," SE ","N.E","N.W","S.W","S.E","E.","N.","S.","W."},H397)))&gt;0,"Directional Check",IF(SUM(--ISNUMBER(SEARCH({1,2,3,4,5,6,7,8,9,0},MID(H397,(SEARCH("nd ",H397)-1),1))))+SUM(--ISNUMBER(SEARCH({1,2,3,4,5,6,7,8,9,0},MID(H397,(SEARCH("rd ",H397)-1),1)))+SUM(--ISNUMBER(SEARCH({1,2,3,4,5,6,7,8,9,0},MID(H397,(SEARCH("st ",H397)-1),1))))+SUM(--ISNUMBER(SEARCH({1,2,3,4,5,6,7,8,9,0},MID(H397,(SEARCH("th ",H397)-1),1)))))&gt;0,"","")))))</f>
        <v/>
      </c>
      <c r="AA397" s="2" t="str">
        <f>IF(IF(L397="US",IFERROR(VLOOKUP(J397,Country_Codes!$B:$B,1,0)=J397,"US State Code Error"),IF(L397="CA",IFERROR(VLOOKUP(J397,Country_Codes!$E:$E,1,0)=J397,"Canada State Code Error"),IF(L397="BR",IFERROR(VLOOKUP(J397,Country_Codes!$H:$H,1,0)=J397,"Brazil State Code Error"),IF(L397="AU",IFERROR(VLOOKUP(J397,Country_Codes!$K:$K,1,0)=J397,"Australia State Code Error"),""))))=TRUE,"",IF(L397="US",IFERROR(VLOOKUP(J397,Country_Codes!$B:$B,1,0)=J397,"US State Code Error"),IF(L397="CA",IFERROR(VLOOKUP(J397,Country_Codes!$E:$E,1,0)=J397,"Canada State Code Error"),IF(L397="BR",IFERROR(VLOOKUP(J397,Country_Codes!$H:$H,1,0)=J397,"Brazil State Code Error"),IF(L397="AU",IFERROR(VLOOKUP(J397,Country_Codes!$K:$K,1,0)=J397,"Australia State Code Error"),"")))))</f>
        <v/>
      </c>
      <c r="AB397" s="2" t="str">
        <f t="shared" si="122"/>
        <v/>
      </c>
      <c r="AC397" s="2" t="str" cm="1">
        <f t="array" ref="AC397">IFERROR(_xlfn.IFS(IF(AND(LEN(I397)=0,ISBLANK(I397)=FALSE),"",ISNUMBER(SEARCH(I397,H397))),"City/Postal Code/Country Found in Address",IF(AND(LEN(K397)=0,ISBLANK(K397)=FALSE),"",ISNUMBER(SEARCH(K397,H397))),"City/Postal Code/Country Found in Address",IF(AND(LEN(L397)=0,ISBLANK(L397)=FALSE),"",ISNUMBER(SEARCH(", "&amp;L397,H397))),"City/Postal Code/Country Found in Address",IF(AND(LEN(J397)=0,ISBLANK(J397)=FALSE),"",ISNUMBER(SEARCH(", "&amp;J397,H397))),"City/Postal Code/Country Found in Address",IF(AND(LEN(L397)=0,ISBLANK(L397)=FALSE),"",ISNUMBER(SEARCH(","&amp;L397,H397))),"City/Postal Code/Country Found in Address",IF(AND(LEN(J397)=0,ISBLANK(J397)=FALSE),"",ISNUMBER(SEARCH(","&amp;J397,H397))),"City/Postal Code/Country Found in Address"),"")</f>
        <v/>
      </c>
      <c r="AD397" s="2" t="str">
        <f t="shared" si="123"/>
        <v/>
      </c>
      <c r="AE397" s="2" t="str" cm="1">
        <f t="array" ref="AE397">IFERROR(IF(VLOOKUP(LEFT(M397,MIN(SEARCH({1,2,3,4,5,6,7,8,9,0},M397&amp;{1,2,3,4,5,6,7,8,9,0}))-1),Country_Codes!$N:$N,1,0)&gt;0,"PO Number may be incorrect",""),"")</f>
        <v/>
      </c>
      <c r="AF397" s="2" t="str">
        <f t="shared" si="124"/>
        <v/>
      </c>
      <c r="AG397" s="2" t="str">
        <f t="shared" si="125"/>
        <v/>
      </c>
      <c r="AH397" s="2" t="str">
        <f t="shared" si="126"/>
        <v/>
      </c>
      <c r="AI397" s="2" t="str" cm="1">
        <f t="array" ref="AI397">IF(G397="","",_xlfn.IFNA(_xlfn.IFS(L397=VLOOKUP(L397,Country_Codes!$M:$M,1,0)=TRUE,""),"Please check the country code"))</f>
        <v/>
      </c>
      <c r="AJ397" s="2" t="str">
        <f t="shared" si="127"/>
        <v/>
      </c>
      <c r="AK397" s="2"/>
      <c r="AM397" s="39">
        <f t="shared" si="128"/>
        <v>0</v>
      </c>
      <c r="AN397" s="39">
        <f t="shared" si="129"/>
        <v>0</v>
      </c>
      <c r="AO397" s="39">
        <f t="shared" si="130"/>
        <v>0</v>
      </c>
      <c r="AP397" s="39">
        <f t="shared" si="131"/>
        <v>0</v>
      </c>
      <c r="AQ397" s="39">
        <f t="shared" si="132"/>
        <v>0</v>
      </c>
      <c r="AV397" s="41">
        <v>45944</v>
      </c>
    </row>
    <row r="398" spans="1:48" ht="15.75" x14ac:dyDescent="0.25">
      <c r="A398" s="40">
        <v>45756</v>
      </c>
      <c r="B398" s="11" t="s">
        <v>1581</v>
      </c>
      <c r="C398" s="11" t="s">
        <v>11</v>
      </c>
      <c r="D398" s="11" t="s">
        <v>3851</v>
      </c>
      <c r="E398" s="11" t="s">
        <v>3852</v>
      </c>
      <c r="F398" s="11" t="s">
        <v>581</v>
      </c>
      <c r="G398" s="11" t="s">
        <v>599</v>
      </c>
      <c r="H398" s="11" t="s">
        <v>3853</v>
      </c>
      <c r="I398" s="11" t="s">
        <v>926</v>
      </c>
      <c r="J398" s="11" t="s">
        <v>39</v>
      </c>
      <c r="K398" s="11" t="s">
        <v>3854</v>
      </c>
      <c r="L398" s="11" t="s">
        <v>33</v>
      </c>
      <c r="M398" s="11" t="s">
        <v>3855</v>
      </c>
      <c r="N398" s="11"/>
      <c r="O398" s="11" t="s">
        <v>3856</v>
      </c>
      <c r="P398" s="11" t="s">
        <v>3857</v>
      </c>
      <c r="Q398" s="7"/>
      <c r="R398" s="2" t="str">
        <f t="shared" si="117"/>
        <v>Unique Record</v>
      </c>
      <c r="S398" s="2" t="str">
        <f t="shared" si="118"/>
        <v/>
      </c>
      <c r="T398" s="2" t="str">
        <f t="shared" si="119"/>
        <v/>
      </c>
      <c r="U398" s="2" t="str">
        <f t="shared" si="120"/>
        <v/>
      </c>
      <c r="V398" s="2" t="str">
        <f t="shared" si="121"/>
        <v/>
      </c>
      <c r="W398" s="2" t="str">
        <f t="shared" si="133"/>
        <v/>
      </c>
      <c r="X398" s="2" t="str" cm="1">
        <f t="array" ref="X398">IF((SUMPRODUCT(--ISNUMBER(SEARCH({"!","@","#","$","%","^","&amp;","~*","(",")","_","+","=","{","}","[","]","|","\",":",";","'","""","&lt;","&gt;",",",".","~?","/","~~","`"}, I398)))&gt;0)=TRUE,"Special Characters Found in City","")</f>
        <v/>
      </c>
      <c r="Y398" s="2" t="str" cm="1">
        <f t="array" ref="Y398">IF((SUMPRODUCT(--ISNUMBER(SEARCH({"!","@","#","$","%","^","~*","(",")","_","+","=","{","}","[","]","|","\",":",";","'","""","&lt;","&gt;","~?","/","~~","`"},F398)))&gt;0)=TRUE,"Special Characters Found in Account field","")</f>
        <v/>
      </c>
      <c r="Z398" s="2" t="str" cm="1">
        <f t="array" ref="Z398">IF(SUM(--ISNUMBER(SEARCH({1,2,3,4,5,6,7,8,9,0},MID(H398,(SEARCH(" E ",H398)-1),1))))+SUM(--ISNUMBER(SEARCH({1,2,3,4,5,6,7,8,9,0},MID(H398,(SEARCH(" E ",H398)+3),1))))=2,"",IF(SUM(--ISNUMBER(SEARCH({"Parte E","Apoquindo N"},H398)))&gt;0,"",IF(OR(RIGHT(H398,3)=" NE",RIGHT(H398,3)=" NW",RIGHT(H398,3)=" SW",RIGHT(H398,3)=" SE",RIGHT(H398,2)=" N",RIGHT(H398,2)=" E",RIGHT(H398,2)=" W",RIGHT(H398,2)=" S",LEFT(H398,3)="NE ",LEFT(H398,3)="NW ",LEFT(H398,3)="SW ",LEFT(H398,3)="SE ",LEFT(H398,2)="N ",LEFT(H398,2)="E ",LEFT(H398,2)="W ",LEFT(H398,2)="S "),"Directional Check",IF(SUM(--ISNUMBER(SEARCH({" N "," E "," W "," S "," NE "," NW "," SW "," SE ","N.E","N.W","S.W","S.E","E.","N.","S.","W."},H398)))&gt;0,"Directional Check",IF(SUM(--ISNUMBER(SEARCH({1,2,3,4,5,6,7,8,9,0},MID(H398,(SEARCH("nd ",H398)-1),1))))+SUM(--ISNUMBER(SEARCH({1,2,3,4,5,6,7,8,9,0},MID(H398,(SEARCH("rd ",H398)-1),1)))+SUM(--ISNUMBER(SEARCH({1,2,3,4,5,6,7,8,9,0},MID(H398,(SEARCH("st ",H398)-1),1))))+SUM(--ISNUMBER(SEARCH({1,2,3,4,5,6,7,8,9,0},MID(H398,(SEARCH("th ",H398)-1),1)))))&gt;0,"","")))))</f>
        <v/>
      </c>
      <c r="AA398" s="2" t="str">
        <f>IF(IF(L398="US",IFERROR(VLOOKUP(J398,Country_Codes!$B:$B,1,0)=J398,"US State Code Error"),IF(L398="CA",IFERROR(VLOOKUP(J398,Country_Codes!$E:$E,1,0)=J398,"Canada State Code Error"),IF(L398="BR",IFERROR(VLOOKUP(J398,Country_Codes!$H:$H,1,0)=J398,"Brazil State Code Error"),IF(L398="AU",IFERROR(VLOOKUP(J398,Country_Codes!$K:$K,1,0)=J398,"Australia State Code Error"),""))))=TRUE,"",IF(L398="US",IFERROR(VLOOKUP(J398,Country_Codes!$B:$B,1,0)=J398,"US State Code Error"),IF(L398="CA",IFERROR(VLOOKUP(J398,Country_Codes!$E:$E,1,0)=J398,"Canada State Code Error"),IF(L398="BR",IFERROR(VLOOKUP(J398,Country_Codes!$H:$H,1,0)=J398,"Brazil State Code Error"),IF(L398="AU",IFERROR(VLOOKUP(J398,Country_Codes!$K:$K,1,0)=J398,"Australia State Code Error"),"")))))</f>
        <v/>
      </c>
      <c r="AB398" s="2" t="str">
        <f t="shared" si="122"/>
        <v/>
      </c>
      <c r="AC398" s="2" t="str" cm="1">
        <f t="array" ref="AC398">IFERROR(_xlfn.IFS(IF(AND(LEN(I398)=0,ISBLANK(I398)=FALSE),"",ISNUMBER(SEARCH(I398,H398))),"City/Postal Code/Country Found in Address",IF(AND(LEN(K398)=0,ISBLANK(K398)=FALSE),"",ISNUMBER(SEARCH(K398,H398))),"City/Postal Code/Country Found in Address",IF(AND(LEN(L398)=0,ISBLANK(L398)=FALSE),"",ISNUMBER(SEARCH(", "&amp;L398,H398))),"City/Postal Code/Country Found in Address",IF(AND(LEN(J398)=0,ISBLANK(J398)=FALSE),"",ISNUMBER(SEARCH(", "&amp;J398,H398))),"City/Postal Code/Country Found in Address",IF(AND(LEN(L398)=0,ISBLANK(L398)=FALSE),"",ISNUMBER(SEARCH(","&amp;L398,H398))),"City/Postal Code/Country Found in Address",IF(AND(LEN(J398)=0,ISBLANK(J398)=FALSE),"",ISNUMBER(SEARCH(","&amp;J398,H398))),"City/Postal Code/Country Found in Address"),"")</f>
        <v/>
      </c>
      <c r="AD398" s="2" t="str">
        <f t="shared" si="123"/>
        <v/>
      </c>
      <c r="AE398" s="2" t="str" cm="1">
        <f t="array" ref="AE398">IFERROR(IF(VLOOKUP(LEFT(M398,MIN(SEARCH({1,2,3,4,5,6,7,8,9,0},M398&amp;{1,2,3,4,5,6,7,8,9,0}))-1),Country_Codes!$N:$N,1,0)&gt;0,"PO Number may be incorrect",""),"")</f>
        <v/>
      </c>
      <c r="AF398" s="2" t="str">
        <f t="shared" si="124"/>
        <v/>
      </c>
      <c r="AG398" s="2" t="str">
        <f t="shared" si="125"/>
        <v/>
      </c>
      <c r="AH398" s="2" t="str">
        <f t="shared" si="126"/>
        <v/>
      </c>
      <c r="AI398" s="2" t="str" cm="1">
        <f t="array" ref="AI398">IF(G398="","",_xlfn.IFNA(_xlfn.IFS(L398=VLOOKUP(L398,Country_Codes!$M:$M,1,0)=TRUE,""),"Please check the country code"))</f>
        <v/>
      </c>
      <c r="AJ398" s="2" t="str">
        <f t="shared" si="127"/>
        <v/>
      </c>
      <c r="AK398" s="2"/>
      <c r="AM398" s="39">
        <f t="shared" si="128"/>
        <v>0</v>
      </c>
      <c r="AN398" s="39">
        <f t="shared" si="129"/>
        <v>0</v>
      </c>
      <c r="AO398" s="39">
        <f t="shared" si="130"/>
        <v>0</v>
      </c>
      <c r="AP398" s="39">
        <f t="shared" si="131"/>
        <v>0</v>
      </c>
      <c r="AQ398" s="39">
        <f t="shared" si="132"/>
        <v>0</v>
      </c>
      <c r="AV398" s="41">
        <v>45946</v>
      </c>
    </row>
    <row r="399" spans="1:48" ht="15.75" x14ac:dyDescent="0.25">
      <c r="A399" s="40">
        <v>46127</v>
      </c>
      <c r="B399" s="11" t="s">
        <v>1581</v>
      </c>
      <c r="C399" s="11" t="s">
        <v>3</v>
      </c>
      <c r="D399" s="11" t="s">
        <v>3858</v>
      </c>
      <c r="E399" s="11" t="s">
        <v>3859</v>
      </c>
      <c r="F399" s="11" t="s">
        <v>601</v>
      </c>
      <c r="G399" s="11" t="s">
        <v>493</v>
      </c>
      <c r="H399" s="11" t="s">
        <v>3860</v>
      </c>
      <c r="I399" s="11" t="s">
        <v>3861</v>
      </c>
      <c r="J399" s="11" t="s">
        <v>130</v>
      </c>
      <c r="K399" s="11" t="s">
        <v>3862</v>
      </c>
      <c r="L399" s="11" t="s">
        <v>33</v>
      </c>
      <c r="M399" s="11" t="s">
        <v>1037</v>
      </c>
      <c r="N399" s="11"/>
      <c r="O399" s="11" t="s">
        <v>3863</v>
      </c>
      <c r="P399" s="11" t="s">
        <v>3864</v>
      </c>
      <c r="Q399" s="7"/>
      <c r="R399" s="2" t="str">
        <f t="shared" si="117"/>
        <v>Unique Record</v>
      </c>
      <c r="S399" s="2" t="str">
        <f t="shared" si="118"/>
        <v/>
      </c>
      <c r="T399" s="2" t="str">
        <f t="shared" si="119"/>
        <v/>
      </c>
      <c r="U399" s="2" t="str">
        <f t="shared" si="120"/>
        <v/>
      </c>
      <c r="V399" s="2" t="str">
        <f t="shared" si="121"/>
        <v/>
      </c>
      <c r="W399" s="2" t="str">
        <f t="shared" si="133"/>
        <v/>
      </c>
      <c r="X399" s="2" t="str" cm="1">
        <f t="array" ref="X399">IF((SUMPRODUCT(--ISNUMBER(SEARCH({"!","@","#","$","%","^","&amp;","~*","(",")","_","+","=","{","}","[","]","|","\",":",";","'","""","&lt;","&gt;",",",".","~?","/","~~","`"}, I399)))&gt;0)=TRUE,"Special Characters Found in City","")</f>
        <v/>
      </c>
      <c r="Y399" s="2" t="str" cm="1">
        <f t="array" ref="Y399">IF((SUMPRODUCT(--ISNUMBER(SEARCH({"!","@","#","$","%","^","~*","(",")","_","+","=","{","}","[","]","|","\",":",";","'","""","&lt;","&gt;","~?","/","~~","`"},F399)))&gt;0)=TRUE,"Special Characters Found in Account field","")</f>
        <v/>
      </c>
      <c r="Z399" s="2" t="str" cm="1">
        <f t="array" ref="Z399">IF(SUM(--ISNUMBER(SEARCH({1,2,3,4,5,6,7,8,9,0},MID(H399,(SEARCH(" E ",H399)-1),1))))+SUM(--ISNUMBER(SEARCH({1,2,3,4,5,6,7,8,9,0},MID(H399,(SEARCH(" E ",H399)+3),1))))=2,"",IF(SUM(--ISNUMBER(SEARCH({"Parte E","Apoquindo N"},H399)))&gt;0,"",IF(OR(RIGHT(H399,3)=" NE",RIGHT(H399,3)=" NW",RIGHT(H399,3)=" SW",RIGHT(H399,3)=" SE",RIGHT(H399,2)=" N",RIGHT(H399,2)=" E",RIGHT(H399,2)=" W",RIGHT(H399,2)=" S",LEFT(H399,3)="NE ",LEFT(H399,3)="NW ",LEFT(H399,3)="SW ",LEFT(H399,3)="SE ",LEFT(H399,2)="N ",LEFT(H399,2)="E ",LEFT(H399,2)="W ",LEFT(H399,2)="S "),"Directional Check",IF(SUM(--ISNUMBER(SEARCH({" N "," E "," W "," S "," NE "," NW "," SW "," SE ","N.E","N.W","S.W","S.E","E.","N.","S.","W."},H399)))&gt;0,"Directional Check",IF(SUM(--ISNUMBER(SEARCH({1,2,3,4,5,6,7,8,9,0},MID(H399,(SEARCH("nd ",H399)-1),1))))+SUM(--ISNUMBER(SEARCH({1,2,3,4,5,6,7,8,9,0},MID(H399,(SEARCH("rd ",H399)-1),1)))+SUM(--ISNUMBER(SEARCH({1,2,3,4,5,6,7,8,9,0},MID(H399,(SEARCH("st ",H399)-1),1))))+SUM(--ISNUMBER(SEARCH({1,2,3,4,5,6,7,8,9,0},MID(H399,(SEARCH("th ",H399)-1),1)))))&gt;0,"","")))))</f>
        <v/>
      </c>
      <c r="AA399" s="2" t="str">
        <f>IF(IF(L399="US",IFERROR(VLOOKUP(J399,Country_Codes!$B:$B,1,0)=J399,"US State Code Error"),IF(L399="CA",IFERROR(VLOOKUP(J399,Country_Codes!$E:$E,1,0)=J399,"Canada State Code Error"),IF(L399="BR",IFERROR(VLOOKUP(J399,Country_Codes!$H:$H,1,0)=J399,"Brazil State Code Error"),IF(L399="AU",IFERROR(VLOOKUP(J399,Country_Codes!$K:$K,1,0)=J399,"Australia State Code Error"),""))))=TRUE,"",IF(L399="US",IFERROR(VLOOKUP(J399,Country_Codes!$B:$B,1,0)=J399,"US State Code Error"),IF(L399="CA",IFERROR(VLOOKUP(J399,Country_Codes!$E:$E,1,0)=J399,"Canada State Code Error"),IF(L399="BR",IFERROR(VLOOKUP(J399,Country_Codes!$H:$H,1,0)=J399,"Brazil State Code Error"),IF(L399="AU",IFERROR(VLOOKUP(J399,Country_Codes!$K:$K,1,0)=J399,"Australia State Code Error"),"")))))</f>
        <v/>
      </c>
      <c r="AB399" s="2" t="str">
        <f t="shared" si="122"/>
        <v/>
      </c>
      <c r="AC399" s="2" t="str" cm="1">
        <f t="array" ref="AC399">IFERROR(_xlfn.IFS(IF(AND(LEN(I399)=0,ISBLANK(I399)=FALSE),"",ISNUMBER(SEARCH(I399,H399))),"City/Postal Code/Country Found in Address",IF(AND(LEN(K399)=0,ISBLANK(K399)=FALSE),"",ISNUMBER(SEARCH(K399,H399))),"City/Postal Code/Country Found in Address",IF(AND(LEN(L399)=0,ISBLANK(L399)=FALSE),"",ISNUMBER(SEARCH(", "&amp;L399,H399))),"City/Postal Code/Country Found in Address",IF(AND(LEN(J399)=0,ISBLANK(J399)=FALSE),"",ISNUMBER(SEARCH(", "&amp;J399,H399))),"City/Postal Code/Country Found in Address",IF(AND(LEN(L399)=0,ISBLANK(L399)=FALSE),"",ISNUMBER(SEARCH(","&amp;L399,H399))),"City/Postal Code/Country Found in Address",IF(AND(LEN(J399)=0,ISBLANK(J399)=FALSE),"",ISNUMBER(SEARCH(","&amp;J399,H399))),"City/Postal Code/Country Found in Address"),"")</f>
        <v/>
      </c>
      <c r="AD399" s="2" t="str">
        <f t="shared" si="123"/>
        <v/>
      </c>
      <c r="AE399" s="2" t="str" cm="1">
        <f t="array" ref="AE399">IFERROR(IF(VLOOKUP(LEFT(M399,MIN(SEARCH({1,2,3,4,5,6,7,8,9,0},M399&amp;{1,2,3,4,5,6,7,8,9,0}))-1),Country_Codes!$N:$N,1,0)&gt;0,"PO Number may be incorrect",""),"")</f>
        <v/>
      </c>
      <c r="AF399" s="2" t="str">
        <f t="shared" si="124"/>
        <v/>
      </c>
      <c r="AG399" s="2" t="str">
        <f t="shared" si="125"/>
        <v/>
      </c>
      <c r="AH399" s="2" t="str">
        <f t="shared" si="126"/>
        <v/>
      </c>
      <c r="AI399" s="2" t="str" cm="1">
        <f t="array" ref="AI399">IF(G399="","",_xlfn.IFNA(_xlfn.IFS(L399=VLOOKUP(L399,Country_Codes!$M:$M,1,0)=TRUE,""),"Please check the country code"))</f>
        <v/>
      </c>
      <c r="AJ399" s="2" t="str">
        <f t="shared" si="127"/>
        <v/>
      </c>
      <c r="AK399" s="2"/>
      <c r="AM399" s="39">
        <f t="shared" si="128"/>
        <v>0</v>
      </c>
      <c r="AN399" s="39">
        <f t="shared" si="129"/>
        <v>0</v>
      </c>
      <c r="AO399" s="39">
        <f t="shared" si="130"/>
        <v>0</v>
      </c>
      <c r="AP399" s="39">
        <f t="shared" si="131"/>
        <v>0</v>
      </c>
      <c r="AQ399" s="39">
        <f t="shared" si="132"/>
        <v>0</v>
      </c>
      <c r="AV399" s="41">
        <v>45947</v>
      </c>
    </row>
    <row r="400" spans="1:48" ht="15.75" x14ac:dyDescent="0.25">
      <c r="A400" s="40">
        <v>45759</v>
      </c>
      <c r="B400" s="11" t="s">
        <v>474</v>
      </c>
      <c r="C400" s="11" t="s">
        <v>11</v>
      </c>
      <c r="D400" s="11" t="s">
        <v>3865</v>
      </c>
      <c r="E400" s="11" t="s">
        <v>1042</v>
      </c>
      <c r="F400" s="11" t="s">
        <v>489</v>
      </c>
      <c r="G400" s="11" t="s">
        <v>496</v>
      </c>
      <c r="H400" s="11" t="s">
        <v>3866</v>
      </c>
      <c r="I400" s="11" t="s">
        <v>3867</v>
      </c>
      <c r="J400" s="11"/>
      <c r="K400" s="11" t="s">
        <v>3868</v>
      </c>
      <c r="L400" s="11" t="s">
        <v>46</v>
      </c>
      <c r="M400" s="11" t="s">
        <v>3869</v>
      </c>
      <c r="N400" s="11"/>
      <c r="O400" s="11" t="s">
        <v>3870</v>
      </c>
      <c r="P400" s="11" t="s">
        <v>3871</v>
      </c>
      <c r="Q400" s="7"/>
      <c r="R400" s="2" t="str">
        <f t="shared" si="117"/>
        <v>Unique Record</v>
      </c>
      <c r="S400" s="2" t="str">
        <f t="shared" si="118"/>
        <v/>
      </c>
      <c r="T400" s="2" t="str">
        <f t="shared" si="119"/>
        <v/>
      </c>
      <c r="U400" s="2" t="str">
        <f t="shared" si="120"/>
        <v/>
      </c>
      <c r="V400" s="2" t="str">
        <f t="shared" si="121"/>
        <v/>
      </c>
      <c r="W400" s="2" t="str">
        <f t="shared" si="133"/>
        <v/>
      </c>
      <c r="X400" s="2" t="str" cm="1">
        <f t="array" ref="X400">IF((SUMPRODUCT(--ISNUMBER(SEARCH({"!","@","#","$","%","^","&amp;","~*","(",")","_","+","=","{","}","[","]","|","\",":",";","'","""","&lt;","&gt;",",",".","~?","/","~~","`"}, I400)))&gt;0)=TRUE,"Special Characters Found in City","")</f>
        <v/>
      </c>
      <c r="Y400" s="2" t="str" cm="1">
        <f t="array" ref="Y400">IF((SUMPRODUCT(--ISNUMBER(SEARCH({"!","@","#","$","%","^","~*","(",")","_","+","=","{","}","[","]","|","\",":",";","'","""","&lt;","&gt;","~?","/","~~","`"},F400)))&gt;0)=TRUE,"Special Characters Found in Account field","")</f>
        <v/>
      </c>
      <c r="Z400" s="2" t="str" cm="1">
        <f t="array" ref="Z400">IF(SUM(--ISNUMBER(SEARCH({1,2,3,4,5,6,7,8,9,0},MID(H400,(SEARCH(" E ",H400)-1),1))))+SUM(--ISNUMBER(SEARCH({1,2,3,4,5,6,7,8,9,0},MID(H400,(SEARCH(" E ",H400)+3),1))))=2,"",IF(SUM(--ISNUMBER(SEARCH({"Parte E","Apoquindo N"},H400)))&gt;0,"",IF(OR(RIGHT(H400,3)=" NE",RIGHT(H400,3)=" NW",RIGHT(H400,3)=" SW",RIGHT(H400,3)=" SE",RIGHT(H400,2)=" N",RIGHT(H400,2)=" E",RIGHT(H400,2)=" W",RIGHT(H400,2)=" S",LEFT(H400,3)="NE ",LEFT(H400,3)="NW ",LEFT(H400,3)="SW ",LEFT(H400,3)="SE ",LEFT(H400,2)="N ",LEFT(H400,2)="E ",LEFT(H400,2)="W ",LEFT(H400,2)="S "),"Directional Check",IF(SUM(--ISNUMBER(SEARCH({" N "," E "," W "," S "," NE "," NW "," SW "," SE ","N.E","N.W","S.W","S.E","E.","N.","S.","W."},H400)))&gt;0,"Directional Check",IF(SUM(--ISNUMBER(SEARCH({1,2,3,4,5,6,7,8,9,0},MID(H400,(SEARCH("nd ",H400)-1),1))))+SUM(--ISNUMBER(SEARCH({1,2,3,4,5,6,7,8,9,0},MID(H400,(SEARCH("rd ",H400)-1),1)))+SUM(--ISNUMBER(SEARCH({1,2,3,4,5,6,7,8,9,0},MID(H400,(SEARCH("st ",H400)-1),1))))+SUM(--ISNUMBER(SEARCH({1,2,3,4,5,6,7,8,9,0},MID(H400,(SEARCH("th ",H400)-1),1)))))&gt;0,"","")))))</f>
        <v/>
      </c>
      <c r="AA400" s="2" t="str">
        <f>IF(IF(L400="US",IFERROR(VLOOKUP(J400,Country_Codes!$B:$B,1,0)=J400,"US State Code Error"),IF(L400="CA",IFERROR(VLOOKUP(J400,Country_Codes!$E:$E,1,0)=J400,"Canada State Code Error"),IF(L400="BR",IFERROR(VLOOKUP(J400,Country_Codes!$H:$H,1,0)=J400,"Brazil State Code Error"),IF(L400="AU",IFERROR(VLOOKUP(J400,Country_Codes!$K:$K,1,0)=J400,"Australia State Code Error"),""))))=TRUE,"",IF(L400="US",IFERROR(VLOOKUP(J400,Country_Codes!$B:$B,1,0)=J400,"US State Code Error"),IF(L400="CA",IFERROR(VLOOKUP(J400,Country_Codes!$E:$E,1,0)=J400,"Canada State Code Error"),IF(L400="BR",IFERROR(VLOOKUP(J400,Country_Codes!$H:$H,1,0)=J400,"Brazil State Code Error"),IF(L400="AU",IFERROR(VLOOKUP(J400,Country_Codes!$K:$K,1,0)=J400,"Australia State Code Error"),"")))))</f>
        <v/>
      </c>
      <c r="AB400" s="2" t="str">
        <f t="shared" si="122"/>
        <v/>
      </c>
      <c r="AC400" s="2" t="str" cm="1">
        <f t="array" ref="AC400">IFERROR(_xlfn.IFS(IF(AND(LEN(I400)=0,ISBLANK(I400)=FALSE),"",ISNUMBER(SEARCH(I400,H400))),"City/Postal Code/Country Found in Address",IF(AND(LEN(K400)=0,ISBLANK(K400)=FALSE),"",ISNUMBER(SEARCH(K400,H400))),"City/Postal Code/Country Found in Address",IF(AND(LEN(L400)=0,ISBLANK(L400)=FALSE),"",ISNUMBER(SEARCH(", "&amp;L400,H400))),"City/Postal Code/Country Found in Address",IF(AND(LEN(J400)=0,ISBLANK(J400)=FALSE),"",ISNUMBER(SEARCH(", "&amp;J400,H400))),"City/Postal Code/Country Found in Address",IF(AND(LEN(L400)=0,ISBLANK(L400)=FALSE),"",ISNUMBER(SEARCH(","&amp;L400,H400))),"City/Postal Code/Country Found in Address",IF(AND(LEN(J400)=0,ISBLANK(J400)=FALSE),"",ISNUMBER(SEARCH(","&amp;J400,H400))),"City/Postal Code/Country Found in Address"),"")</f>
        <v/>
      </c>
      <c r="AD400" s="2" t="str">
        <f t="shared" si="123"/>
        <v/>
      </c>
      <c r="AE400" s="2" t="str" cm="1">
        <f t="array" ref="AE400">IFERROR(IF(VLOOKUP(LEFT(M400,MIN(SEARCH({1,2,3,4,5,6,7,8,9,0},M400&amp;{1,2,3,4,5,6,7,8,9,0}))-1),Country_Codes!$N:$N,1,0)&gt;0,"PO Number may be incorrect",""),"")</f>
        <v/>
      </c>
      <c r="AF400" s="2" t="str">
        <f t="shared" si="124"/>
        <v/>
      </c>
      <c r="AG400" s="2" t="str">
        <f t="shared" si="125"/>
        <v/>
      </c>
      <c r="AH400" s="2" t="str">
        <f t="shared" si="126"/>
        <v/>
      </c>
      <c r="AI400" s="2" t="str" cm="1">
        <f t="array" ref="AI400">IF(G400="","",_xlfn.IFNA(_xlfn.IFS(L400=VLOOKUP(L400,Country_Codes!$M:$M,1,0)=TRUE,""),"Please check the country code"))</f>
        <v/>
      </c>
      <c r="AJ400" s="2" t="str">
        <f t="shared" si="127"/>
        <v/>
      </c>
      <c r="AK400" s="2"/>
      <c r="AM400" s="39">
        <f t="shared" si="128"/>
        <v>0</v>
      </c>
      <c r="AN400" s="39">
        <f t="shared" si="129"/>
        <v>0</v>
      </c>
      <c r="AO400" s="39">
        <f t="shared" si="130"/>
        <v>0</v>
      </c>
      <c r="AP400" s="39">
        <f t="shared" si="131"/>
        <v>0</v>
      </c>
      <c r="AQ400" s="39">
        <f t="shared" si="132"/>
        <v>0</v>
      </c>
      <c r="AV400" s="41">
        <v>45948</v>
      </c>
    </row>
    <row r="401" spans="1:48" ht="15.75" x14ac:dyDescent="0.25">
      <c r="A401" s="40">
        <v>45540</v>
      </c>
      <c r="B401" s="11" t="s">
        <v>1581</v>
      </c>
      <c r="C401" s="11" t="s">
        <v>12</v>
      </c>
      <c r="D401" s="11" t="s">
        <v>838</v>
      </c>
      <c r="E401" s="11" t="s">
        <v>1211</v>
      </c>
      <c r="F401" s="11" t="s">
        <v>576</v>
      </c>
      <c r="G401" s="11" t="s">
        <v>571</v>
      </c>
      <c r="H401" s="11" t="s">
        <v>3872</v>
      </c>
      <c r="I401" s="11" t="s">
        <v>3873</v>
      </c>
      <c r="J401" s="11" t="s">
        <v>147</v>
      </c>
      <c r="K401" s="11" t="s">
        <v>3874</v>
      </c>
      <c r="L401" s="11" t="s">
        <v>57</v>
      </c>
      <c r="M401" s="11" t="s">
        <v>790</v>
      </c>
      <c r="N401" s="11"/>
      <c r="O401" s="11" t="s">
        <v>3875</v>
      </c>
      <c r="P401" s="11" t="s">
        <v>3876</v>
      </c>
      <c r="Q401" s="7"/>
      <c r="R401" s="2" t="str">
        <f t="shared" si="117"/>
        <v>Unique Record</v>
      </c>
      <c r="S401" s="2" t="str">
        <f t="shared" si="118"/>
        <v/>
      </c>
      <c r="T401" s="2" t="str">
        <f t="shared" si="119"/>
        <v/>
      </c>
      <c r="U401" s="2" t="str">
        <f t="shared" si="120"/>
        <v/>
      </c>
      <c r="V401" s="2" t="str">
        <f t="shared" si="121"/>
        <v/>
      </c>
      <c r="W401" s="2" t="str">
        <f t="shared" si="133"/>
        <v/>
      </c>
      <c r="X401" s="2" t="str" cm="1">
        <f t="array" ref="X401">IF((SUMPRODUCT(--ISNUMBER(SEARCH({"!","@","#","$","%","^","&amp;","~*","(",")","_","+","=","{","}","[","]","|","\",":",";","'","""","&lt;","&gt;",",",".","~?","/","~~","`"}, I401)))&gt;0)=TRUE,"Special Characters Found in City","")</f>
        <v/>
      </c>
      <c r="Y401" s="2" t="str" cm="1">
        <f t="array" ref="Y401">IF((SUMPRODUCT(--ISNUMBER(SEARCH({"!","@","#","$","%","^","~*","(",")","_","+","=","{","}","[","]","|","\",":",";","'","""","&lt;","&gt;","~?","/","~~","`"},F401)))&gt;0)=TRUE,"Special Characters Found in Account field","")</f>
        <v/>
      </c>
      <c r="Z401" s="2" t="str" cm="1">
        <f t="array" ref="Z401">IF(SUM(--ISNUMBER(SEARCH({1,2,3,4,5,6,7,8,9,0},MID(H401,(SEARCH(" E ",H401)-1),1))))+SUM(--ISNUMBER(SEARCH({1,2,3,4,5,6,7,8,9,0},MID(H401,(SEARCH(" E ",H401)+3),1))))=2,"",IF(SUM(--ISNUMBER(SEARCH({"Parte E","Apoquindo N"},H401)))&gt;0,"",IF(OR(RIGHT(H401,3)=" NE",RIGHT(H401,3)=" NW",RIGHT(H401,3)=" SW",RIGHT(H401,3)=" SE",RIGHT(H401,2)=" N",RIGHT(H401,2)=" E",RIGHT(H401,2)=" W",RIGHT(H401,2)=" S",LEFT(H401,3)="NE ",LEFT(H401,3)="NW ",LEFT(H401,3)="SW ",LEFT(H401,3)="SE ",LEFT(H401,2)="N ",LEFT(H401,2)="E ",LEFT(H401,2)="W ",LEFT(H401,2)="S "),"Directional Check",IF(SUM(--ISNUMBER(SEARCH({" N "," E "," W "," S "," NE "," NW "," SW "," SE ","N.E","N.W","S.W","S.E","E.","N.","S.","W."},H401)))&gt;0,"Directional Check",IF(SUM(--ISNUMBER(SEARCH({1,2,3,4,5,6,7,8,9,0},MID(H401,(SEARCH("nd ",H401)-1),1))))+SUM(--ISNUMBER(SEARCH({1,2,3,4,5,6,7,8,9,0},MID(H401,(SEARCH("rd ",H401)-1),1)))+SUM(--ISNUMBER(SEARCH({1,2,3,4,5,6,7,8,9,0},MID(H401,(SEARCH("st ",H401)-1),1))))+SUM(--ISNUMBER(SEARCH({1,2,3,4,5,6,7,8,9,0},MID(H401,(SEARCH("th ",H401)-1),1)))))&gt;0,"","")))))</f>
        <v/>
      </c>
      <c r="AA401" s="2" t="str">
        <f>IF(IF(L401="US",IFERROR(VLOOKUP(J401,Country_Codes!$B:$B,1,0)=J401,"US State Code Error"),IF(L401="CA",IFERROR(VLOOKUP(J401,Country_Codes!$E:$E,1,0)=J401,"Canada State Code Error"),IF(L401="BR",IFERROR(VLOOKUP(J401,Country_Codes!$H:$H,1,0)=J401,"Brazil State Code Error"),IF(L401="AU",IFERROR(VLOOKUP(J401,Country_Codes!$K:$K,1,0)=J401,"Australia State Code Error"),""))))=TRUE,"",IF(L401="US",IFERROR(VLOOKUP(J401,Country_Codes!$B:$B,1,0)=J401,"US State Code Error"),IF(L401="CA",IFERROR(VLOOKUP(J401,Country_Codes!$E:$E,1,0)=J401,"Canada State Code Error"),IF(L401="BR",IFERROR(VLOOKUP(J401,Country_Codes!$H:$H,1,0)=J401,"Brazil State Code Error"),IF(L401="AU",IFERROR(VLOOKUP(J401,Country_Codes!$K:$K,1,0)=J401,"Australia State Code Error"),"")))))</f>
        <v/>
      </c>
      <c r="AB401" s="2" t="str">
        <f t="shared" si="122"/>
        <v/>
      </c>
      <c r="AC401" s="2" t="str" cm="1">
        <f t="array" ref="AC401">IFERROR(_xlfn.IFS(IF(AND(LEN(I401)=0,ISBLANK(I401)=FALSE),"",ISNUMBER(SEARCH(I401,H401))),"City/Postal Code/Country Found in Address",IF(AND(LEN(K401)=0,ISBLANK(K401)=FALSE),"",ISNUMBER(SEARCH(K401,H401))),"City/Postal Code/Country Found in Address",IF(AND(LEN(L401)=0,ISBLANK(L401)=FALSE),"",ISNUMBER(SEARCH(", "&amp;L401,H401))),"City/Postal Code/Country Found in Address",IF(AND(LEN(J401)=0,ISBLANK(J401)=FALSE),"",ISNUMBER(SEARCH(", "&amp;J401,H401))),"City/Postal Code/Country Found in Address",IF(AND(LEN(L401)=0,ISBLANK(L401)=FALSE),"",ISNUMBER(SEARCH(","&amp;L401,H401))),"City/Postal Code/Country Found in Address",IF(AND(LEN(J401)=0,ISBLANK(J401)=FALSE),"",ISNUMBER(SEARCH(","&amp;J401,H401))),"City/Postal Code/Country Found in Address"),"")</f>
        <v/>
      </c>
      <c r="AD401" s="2" t="str">
        <f t="shared" si="123"/>
        <v/>
      </c>
      <c r="AE401" s="2" t="str" cm="1">
        <f t="array" ref="AE401">IFERROR(IF(VLOOKUP(LEFT(M401,MIN(SEARCH({1,2,3,4,5,6,7,8,9,0},M401&amp;{1,2,3,4,5,6,7,8,9,0}))-1),Country_Codes!$N:$N,1,0)&gt;0,"PO Number may be incorrect",""),"")</f>
        <v/>
      </c>
      <c r="AF401" s="2" t="str">
        <f t="shared" si="124"/>
        <v/>
      </c>
      <c r="AG401" s="2" t="str">
        <f t="shared" si="125"/>
        <v/>
      </c>
      <c r="AH401" s="2" t="str">
        <f t="shared" si="126"/>
        <v/>
      </c>
      <c r="AI401" s="2" t="str" cm="1">
        <f t="array" ref="AI401">IF(G401="","",_xlfn.IFNA(_xlfn.IFS(L401=VLOOKUP(L401,Country_Codes!$M:$M,1,0)=TRUE,""),"Please check the country code"))</f>
        <v/>
      </c>
      <c r="AJ401" s="2" t="str">
        <f t="shared" si="127"/>
        <v/>
      </c>
      <c r="AK401" s="2"/>
      <c r="AM401" s="39">
        <f t="shared" si="128"/>
        <v>0</v>
      </c>
      <c r="AN401" s="39">
        <f t="shared" si="129"/>
        <v>0</v>
      </c>
      <c r="AO401" s="39">
        <f t="shared" si="130"/>
        <v>0</v>
      </c>
      <c r="AP401" s="39">
        <f t="shared" si="131"/>
        <v>0</v>
      </c>
      <c r="AQ401" s="39">
        <f t="shared" si="132"/>
        <v>0</v>
      </c>
      <c r="AV401" s="41">
        <v>45949</v>
      </c>
    </row>
    <row r="402" spans="1:48" ht="15.75" x14ac:dyDescent="0.25">
      <c r="A402" s="40">
        <v>45721</v>
      </c>
      <c r="B402" s="11" t="s">
        <v>474</v>
      </c>
      <c r="C402" s="11" t="s">
        <v>9</v>
      </c>
      <c r="D402" s="11" t="s">
        <v>3877</v>
      </c>
      <c r="E402" s="11" t="s">
        <v>3878</v>
      </c>
      <c r="F402" s="11" t="s">
        <v>598</v>
      </c>
      <c r="G402" s="11" t="s">
        <v>495</v>
      </c>
      <c r="H402" s="11" t="s">
        <v>3879</v>
      </c>
      <c r="I402" s="11" t="s">
        <v>3880</v>
      </c>
      <c r="J402" s="11" t="s">
        <v>147</v>
      </c>
      <c r="K402" s="11" t="s">
        <v>3881</v>
      </c>
      <c r="L402" s="11" t="s">
        <v>57</v>
      </c>
      <c r="M402" s="11" t="s">
        <v>3882</v>
      </c>
      <c r="N402" s="11"/>
      <c r="O402" s="11" t="s">
        <v>3883</v>
      </c>
      <c r="P402" s="11" t="s">
        <v>3884</v>
      </c>
      <c r="Q402" s="7"/>
      <c r="R402" s="2" t="str">
        <f t="shared" si="117"/>
        <v>Unique Record</v>
      </c>
      <c r="S402" s="2" t="str">
        <f t="shared" si="118"/>
        <v/>
      </c>
      <c r="T402" s="2" t="str">
        <f t="shared" si="119"/>
        <v/>
      </c>
      <c r="U402" s="2" t="str">
        <f t="shared" si="120"/>
        <v/>
      </c>
      <c r="V402" s="2" t="str">
        <f t="shared" si="121"/>
        <v/>
      </c>
      <c r="W402" s="2" t="str">
        <f t="shared" si="133"/>
        <v/>
      </c>
      <c r="X402" s="2" t="str" cm="1">
        <f t="array" ref="X402">IF((SUMPRODUCT(--ISNUMBER(SEARCH({"!","@","#","$","%","^","&amp;","~*","(",")","_","+","=","{","}","[","]","|","\",":",";","'","""","&lt;","&gt;",",",".","~?","/","~~","`"}, I402)))&gt;0)=TRUE,"Special Characters Found in City","")</f>
        <v/>
      </c>
      <c r="Y402" s="2" t="str" cm="1">
        <f t="array" ref="Y402">IF((SUMPRODUCT(--ISNUMBER(SEARCH({"!","@","#","$","%","^","~*","(",")","_","+","=","{","}","[","]","|","\",":",";","'","""","&lt;","&gt;","~?","/","~~","`"},F402)))&gt;0)=TRUE,"Special Characters Found in Account field","")</f>
        <v/>
      </c>
      <c r="Z402" s="2" t="str" cm="1">
        <f t="array" ref="Z402">IF(SUM(--ISNUMBER(SEARCH({1,2,3,4,5,6,7,8,9,0},MID(H402,(SEARCH(" E ",H402)-1),1))))+SUM(--ISNUMBER(SEARCH({1,2,3,4,5,6,7,8,9,0},MID(H402,(SEARCH(" E ",H402)+3),1))))=2,"",IF(SUM(--ISNUMBER(SEARCH({"Parte E","Apoquindo N"},H402)))&gt;0,"",IF(OR(RIGHT(H402,3)=" NE",RIGHT(H402,3)=" NW",RIGHT(H402,3)=" SW",RIGHT(H402,3)=" SE",RIGHT(H402,2)=" N",RIGHT(H402,2)=" E",RIGHT(H402,2)=" W",RIGHT(H402,2)=" S",LEFT(H402,3)="NE ",LEFT(H402,3)="NW ",LEFT(H402,3)="SW ",LEFT(H402,3)="SE ",LEFT(H402,2)="N ",LEFT(H402,2)="E ",LEFT(H402,2)="W ",LEFT(H402,2)="S "),"Directional Check",IF(SUM(--ISNUMBER(SEARCH({" N "," E "," W "," S "," NE "," NW "," SW "," SE ","N.E","N.W","S.W","S.E","E.","N.","S.","W."},H402)))&gt;0,"Directional Check",IF(SUM(--ISNUMBER(SEARCH({1,2,3,4,5,6,7,8,9,0},MID(H402,(SEARCH("nd ",H402)-1),1))))+SUM(--ISNUMBER(SEARCH({1,2,3,4,5,6,7,8,9,0},MID(H402,(SEARCH("rd ",H402)-1),1)))+SUM(--ISNUMBER(SEARCH({1,2,3,4,5,6,7,8,9,0},MID(H402,(SEARCH("st ",H402)-1),1))))+SUM(--ISNUMBER(SEARCH({1,2,3,4,5,6,7,8,9,0},MID(H402,(SEARCH("th ",H402)-1),1)))))&gt;0,"","")))))</f>
        <v/>
      </c>
      <c r="AA402" s="2" t="str">
        <f>IF(IF(L402="US",IFERROR(VLOOKUP(J402,Country_Codes!$B:$B,1,0)=J402,"US State Code Error"),IF(L402="CA",IFERROR(VLOOKUP(J402,Country_Codes!$E:$E,1,0)=J402,"Canada State Code Error"),IF(L402="BR",IFERROR(VLOOKUP(J402,Country_Codes!$H:$H,1,0)=J402,"Brazil State Code Error"),IF(L402="AU",IFERROR(VLOOKUP(J402,Country_Codes!$K:$K,1,0)=J402,"Australia State Code Error"),""))))=TRUE,"",IF(L402="US",IFERROR(VLOOKUP(J402,Country_Codes!$B:$B,1,0)=J402,"US State Code Error"),IF(L402="CA",IFERROR(VLOOKUP(J402,Country_Codes!$E:$E,1,0)=J402,"Canada State Code Error"),IF(L402="BR",IFERROR(VLOOKUP(J402,Country_Codes!$H:$H,1,0)=J402,"Brazil State Code Error"),IF(L402="AU",IFERROR(VLOOKUP(J402,Country_Codes!$K:$K,1,0)=J402,"Australia State Code Error"),"")))))</f>
        <v/>
      </c>
      <c r="AB402" s="2" t="str">
        <f t="shared" si="122"/>
        <v/>
      </c>
      <c r="AC402" s="2" t="str" cm="1">
        <f t="array" ref="AC402">IFERROR(_xlfn.IFS(IF(AND(LEN(I402)=0,ISBLANK(I402)=FALSE),"",ISNUMBER(SEARCH(I402,H402))),"City/Postal Code/Country Found in Address",IF(AND(LEN(K402)=0,ISBLANK(K402)=FALSE),"",ISNUMBER(SEARCH(K402,H402))),"City/Postal Code/Country Found in Address",IF(AND(LEN(L402)=0,ISBLANK(L402)=FALSE),"",ISNUMBER(SEARCH(", "&amp;L402,H402))),"City/Postal Code/Country Found in Address",IF(AND(LEN(J402)=0,ISBLANK(J402)=FALSE),"",ISNUMBER(SEARCH(", "&amp;J402,H402))),"City/Postal Code/Country Found in Address",IF(AND(LEN(L402)=0,ISBLANK(L402)=FALSE),"",ISNUMBER(SEARCH(","&amp;L402,H402))),"City/Postal Code/Country Found in Address",IF(AND(LEN(J402)=0,ISBLANK(J402)=FALSE),"",ISNUMBER(SEARCH(","&amp;J402,H402))),"City/Postal Code/Country Found in Address"),"")</f>
        <v/>
      </c>
      <c r="AD402" s="2" t="str">
        <f t="shared" si="123"/>
        <v/>
      </c>
      <c r="AE402" s="2" t="str" cm="1">
        <f t="array" ref="AE402">IFERROR(IF(VLOOKUP(LEFT(M402,MIN(SEARCH({1,2,3,4,5,6,7,8,9,0},M402&amp;{1,2,3,4,5,6,7,8,9,0}))-1),Country_Codes!$N:$N,1,0)&gt;0,"PO Number may be incorrect",""),"")</f>
        <v/>
      </c>
      <c r="AF402" s="2" t="str">
        <f t="shared" si="124"/>
        <v/>
      </c>
      <c r="AG402" s="2" t="str">
        <f t="shared" si="125"/>
        <v/>
      </c>
      <c r="AH402" s="2" t="str">
        <f t="shared" si="126"/>
        <v/>
      </c>
      <c r="AI402" s="2" t="str" cm="1">
        <f t="array" ref="AI402">IF(G402="","",_xlfn.IFNA(_xlfn.IFS(L402=VLOOKUP(L402,Country_Codes!$M:$M,1,0)=TRUE,""),"Please check the country code"))</f>
        <v/>
      </c>
      <c r="AJ402" s="2" t="str">
        <f t="shared" si="127"/>
        <v/>
      </c>
      <c r="AK402" s="2"/>
      <c r="AM402" s="39">
        <f t="shared" si="128"/>
        <v>0</v>
      </c>
      <c r="AN402" s="39">
        <f t="shared" si="129"/>
        <v>0</v>
      </c>
      <c r="AO402" s="39">
        <f t="shared" si="130"/>
        <v>0</v>
      </c>
      <c r="AP402" s="39">
        <f t="shared" si="131"/>
        <v>0</v>
      </c>
      <c r="AQ402" s="39">
        <f t="shared" si="132"/>
        <v>0</v>
      </c>
      <c r="AV402" s="41">
        <v>45950</v>
      </c>
    </row>
    <row r="403" spans="1:48" ht="15.75" x14ac:dyDescent="0.25">
      <c r="A403" s="40">
        <v>45610</v>
      </c>
      <c r="B403" s="11" t="s">
        <v>1581</v>
      </c>
      <c r="C403" s="11" t="s">
        <v>11</v>
      </c>
      <c r="D403" s="11" t="s">
        <v>3885</v>
      </c>
      <c r="E403" s="11" t="s">
        <v>1503</v>
      </c>
      <c r="F403" s="11" t="s">
        <v>576</v>
      </c>
      <c r="G403" s="11" t="s">
        <v>495</v>
      </c>
      <c r="H403" s="11" t="s">
        <v>3886</v>
      </c>
      <c r="I403" s="11" t="s">
        <v>3887</v>
      </c>
      <c r="J403" s="11" t="s">
        <v>147</v>
      </c>
      <c r="K403" s="11" t="s">
        <v>3888</v>
      </c>
      <c r="L403" s="11" t="s">
        <v>57</v>
      </c>
      <c r="M403" s="11" t="s">
        <v>665</v>
      </c>
      <c r="N403" s="11"/>
      <c r="O403" s="11" t="s">
        <v>3889</v>
      </c>
      <c r="P403" s="11" t="s">
        <v>3890</v>
      </c>
      <c r="Q403" s="7"/>
      <c r="R403" s="2" t="str">
        <f t="shared" si="117"/>
        <v/>
      </c>
      <c r="S403" s="2" t="str">
        <f t="shared" si="118"/>
        <v/>
      </c>
      <c r="T403" s="2" t="str">
        <f t="shared" si="119"/>
        <v/>
      </c>
      <c r="U403" s="2" t="str">
        <f t="shared" si="120"/>
        <v/>
      </c>
      <c r="V403" s="2" t="str">
        <f t="shared" si="121"/>
        <v/>
      </c>
      <c r="W403" s="2" t="str">
        <f t="shared" si="133"/>
        <v/>
      </c>
      <c r="X403" s="2" t="str" cm="1">
        <f t="array" ref="X403">IF((SUMPRODUCT(--ISNUMBER(SEARCH({"!","@","#","$","%","^","&amp;","~*","(",")","_","+","=","{","}","[","]","|","\",":",";","'","""","&lt;","&gt;",",",".","~?","/","~~","`"}, I403)))&gt;0)=TRUE,"Special Characters Found in City","")</f>
        <v/>
      </c>
      <c r="Y403" s="2" t="str" cm="1">
        <f t="array" ref="Y403">IF((SUMPRODUCT(--ISNUMBER(SEARCH({"!","@","#","$","%","^","~*","(",")","_","+","=","{","}","[","]","|","\",":",";","'","""","&lt;","&gt;","~?","/","~~","`"},F403)))&gt;0)=TRUE,"Special Characters Found in Account field","")</f>
        <v/>
      </c>
      <c r="Z403" s="2" t="str" cm="1">
        <f t="array" ref="Z403">IF(SUM(--ISNUMBER(SEARCH({1,2,3,4,5,6,7,8,9,0},MID(H403,(SEARCH(" E ",H403)-1),1))))+SUM(--ISNUMBER(SEARCH({1,2,3,4,5,6,7,8,9,0},MID(H403,(SEARCH(" E ",H403)+3),1))))=2,"",IF(SUM(--ISNUMBER(SEARCH({"Parte E","Apoquindo N"},H403)))&gt;0,"",IF(OR(RIGHT(H403,3)=" NE",RIGHT(H403,3)=" NW",RIGHT(H403,3)=" SW",RIGHT(H403,3)=" SE",RIGHT(H403,2)=" N",RIGHT(H403,2)=" E",RIGHT(H403,2)=" W",RIGHT(H403,2)=" S",LEFT(H403,3)="NE ",LEFT(H403,3)="NW ",LEFT(H403,3)="SW ",LEFT(H403,3)="SE ",LEFT(H403,2)="N ",LEFT(H403,2)="E ",LEFT(H403,2)="W ",LEFT(H403,2)="S "),"Directional Check",IF(SUM(--ISNUMBER(SEARCH({" N "," E "," W "," S "," NE "," NW "," SW "," SE ","N.E","N.W","S.W","S.E","E.","N.","S.","W."},H403)))&gt;0,"Directional Check",IF(SUM(--ISNUMBER(SEARCH({1,2,3,4,5,6,7,8,9,0},MID(H403,(SEARCH("nd ",H403)-1),1))))+SUM(--ISNUMBER(SEARCH({1,2,3,4,5,6,7,8,9,0},MID(H403,(SEARCH("rd ",H403)-1),1)))+SUM(--ISNUMBER(SEARCH({1,2,3,4,5,6,7,8,9,0},MID(H403,(SEARCH("st ",H403)-1),1))))+SUM(--ISNUMBER(SEARCH({1,2,3,4,5,6,7,8,9,0},MID(H403,(SEARCH("th ",H403)-1),1)))))&gt;0,"","")))))</f>
        <v/>
      </c>
      <c r="AA403" s="2" t="str">
        <f>IF(IF(L403="US",IFERROR(VLOOKUP(J403,Country_Codes!$B:$B,1,0)=J403,"US State Code Error"),IF(L403="CA",IFERROR(VLOOKUP(J403,Country_Codes!$E:$E,1,0)=J403,"Canada State Code Error"),IF(L403="BR",IFERROR(VLOOKUP(J403,Country_Codes!$H:$H,1,0)=J403,"Brazil State Code Error"),IF(L403="AU",IFERROR(VLOOKUP(J403,Country_Codes!$K:$K,1,0)=J403,"Australia State Code Error"),""))))=TRUE,"",IF(L403="US",IFERROR(VLOOKUP(J403,Country_Codes!$B:$B,1,0)=J403,"US State Code Error"),IF(L403="CA",IFERROR(VLOOKUP(J403,Country_Codes!$E:$E,1,0)=J403,"Canada State Code Error"),IF(L403="BR",IFERROR(VLOOKUP(J403,Country_Codes!$H:$H,1,0)=J403,"Brazil State Code Error"),IF(L403="AU",IFERROR(VLOOKUP(J403,Country_Codes!$K:$K,1,0)=J403,"Australia State Code Error"),"")))))</f>
        <v/>
      </c>
      <c r="AB403" s="2" t="str">
        <f t="shared" si="122"/>
        <v/>
      </c>
      <c r="AC403" s="2" t="str" cm="1">
        <f t="array" ref="AC403">IFERROR(_xlfn.IFS(IF(AND(LEN(I403)=0,ISBLANK(I403)=FALSE),"",ISNUMBER(SEARCH(I403,H403))),"City/Postal Code/Country Found in Address",IF(AND(LEN(K403)=0,ISBLANK(K403)=FALSE),"",ISNUMBER(SEARCH(K403,H403))),"City/Postal Code/Country Found in Address",IF(AND(LEN(L403)=0,ISBLANK(L403)=FALSE),"",ISNUMBER(SEARCH(", "&amp;L403,H403))),"City/Postal Code/Country Found in Address",IF(AND(LEN(J403)=0,ISBLANK(J403)=FALSE),"",ISNUMBER(SEARCH(", "&amp;J403,H403))),"City/Postal Code/Country Found in Address",IF(AND(LEN(L403)=0,ISBLANK(L403)=FALSE),"",ISNUMBER(SEARCH(","&amp;L403,H403))),"City/Postal Code/Country Found in Address",IF(AND(LEN(J403)=0,ISBLANK(J403)=FALSE),"",ISNUMBER(SEARCH(","&amp;J403,H403))),"City/Postal Code/Country Found in Address"),"")</f>
        <v/>
      </c>
      <c r="AD403" s="2" t="str">
        <f t="shared" si="123"/>
        <v/>
      </c>
      <c r="AE403" s="2" t="str" cm="1">
        <f t="array" ref="AE403">IFERROR(IF(VLOOKUP(LEFT(M403,MIN(SEARCH({1,2,3,4,5,6,7,8,9,0},M403&amp;{1,2,3,4,5,6,7,8,9,0}))-1),Country_Codes!$N:$N,1,0)&gt;0,"PO Number may be incorrect",""),"")</f>
        <v/>
      </c>
      <c r="AF403" s="2" t="str">
        <f t="shared" si="124"/>
        <v/>
      </c>
      <c r="AG403" s="2" t="str">
        <f t="shared" si="125"/>
        <v/>
      </c>
      <c r="AH403" s="2" t="str">
        <f t="shared" si="126"/>
        <v/>
      </c>
      <c r="AI403" s="2" t="str" cm="1">
        <f t="array" ref="AI403">IF(G403="","",_xlfn.IFNA(_xlfn.IFS(L403=VLOOKUP(L403,Country_Codes!$M:$M,1,0)=TRUE,""),"Please check the country code"))</f>
        <v/>
      </c>
      <c r="AJ403" s="2" t="str">
        <f t="shared" si="127"/>
        <v/>
      </c>
      <c r="AK403" s="2"/>
      <c r="AM403" s="39">
        <f t="shared" si="128"/>
        <v>0</v>
      </c>
      <c r="AN403" s="39">
        <f t="shared" si="129"/>
        <v>0</v>
      </c>
      <c r="AO403" s="39">
        <f t="shared" si="130"/>
        <v>0</v>
      </c>
      <c r="AP403" s="39">
        <f t="shared" si="131"/>
        <v>0</v>
      </c>
      <c r="AQ403" s="39">
        <f t="shared" si="132"/>
        <v>0</v>
      </c>
      <c r="AV403" s="41">
        <v>45951</v>
      </c>
    </row>
    <row r="404" spans="1:48" ht="15.75" x14ac:dyDescent="0.25">
      <c r="A404" s="40">
        <v>45950</v>
      </c>
      <c r="B404" s="11" t="s">
        <v>473</v>
      </c>
      <c r="C404" s="11" t="s">
        <v>11</v>
      </c>
      <c r="D404" s="11" t="s">
        <v>3891</v>
      </c>
      <c r="E404" s="11" t="s">
        <v>1448</v>
      </c>
      <c r="F404" s="11" t="s">
        <v>574</v>
      </c>
      <c r="G404" s="11" t="s">
        <v>584</v>
      </c>
      <c r="H404" s="11" t="s">
        <v>3892</v>
      </c>
      <c r="I404" s="11" t="s">
        <v>3893</v>
      </c>
      <c r="J404" s="11" t="s">
        <v>147</v>
      </c>
      <c r="K404" s="11" t="s">
        <v>3894</v>
      </c>
      <c r="L404" s="11" t="s">
        <v>57</v>
      </c>
      <c r="M404" s="11" t="s">
        <v>1305</v>
      </c>
      <c r="N404" s="11"/>
      <c r="O404" s="11" t="s">
        <v>3895</v>
      </c>
      <c r="P404" s="11" t="s">
        <v>3896</v>
      </c>
      <c r="Q404" s="7"/>
      <c r="R404" s="2" t="str">
        <f t="shared" si="117"/>
        <v>Unique Record</v>
      </c>
      <c r="S404" s="2" t="str">
        <f t="shared" si="118"/>
        <v/>
      </c>
      <c r="T404" s="2" t="str">
        <f t="shared" si="119"/>
        <v/>
      </c>
      <c r="U404" s="2" t="str">
        <f t="shared" si="120"/>
        <v/>
      </c>
      <c r="V404" s="2" t="str">
        <f t="shared" si="121"/>
        <v/>
      </c>
      <c r="W404" s="2" t="str">
        <f t="shared" si="133"/>
        <v/>
      </c>
      <c r="X404" s="2" t="str" cm="1">
        <f t="array" ref="X404">IF((SUMPRODUCT(--ISNUMBER(SEARCH({"!","@","#","$","%","^","&amp;","~*","(",")","_","+","=","{","}","[","]","|","\",":",";","'","""","&lt;","&gt;",",",".","~?","/","~~","`"}, I404)))&gt;0)=TRUE,"Special Characters Found in City","")</f>
        <v/>
      </c>
      <c r="Y404" s="2" t="str" cm="1">
        <f t="array" ref="Y404">IF((SUMPRODUCT(--ISNUMBER(SEARCH({"!","@","#","$","%","^","~*","(",")","_","+","=","{","}","[","]","|","\",":",";","'","""","&lt;","&gt;","~?","/","~~","`"},F404)))&gt;0)=TRUE,"Special Characters Found in Account field","")</f>
        <v/>
      </c>
      <c r="Z404" s="2" t="str" cm="1">
        <f t="array" ref="Z404">IF(SUM(--ISNUMBER(SEARCH({1,2,3,4,5,6,7,8,9,0},MID(H404,(SEARCH(" E ",H404)-1),1))))+SUM(--ISNUMBER(SEARCH({1,2,3,4,5,6,7,8,9,0},MID(H404,(SEARCH(" E ",H404)+3),1))))=2,"",IF(SUM(--ISNUMBER(SEARCH({"Parte E","Apoquindo N"},H404)))&gt;0,"",IF(OR(RIGHT(H404,3)=" NE",RIGHT(H404,3)=" NW",RIGHT(H404,3)=" SW",RIGHT(H404,3)=" SE",RIGHT(H404,2)=" N",RIGHT(H404,2)=" E",RIGHT(H404,2)=" W",RIGHT(H404,2)=" S",LEFT(H404,3)="NE ",LEFT(H404,3)="NW ",LEFT(H404,3)="SW ",LEFT(H404,3)="SE ",LEFT(H404,2)="N ",LEFT(H404,2)="E ",LEFT(H404,2)="W ",LEFT(H404,2)="S "),"Directional Check",IF(SUM(--ISNUMBER(SEARCH({" N "," E "," W "," S "," NE "," NW "," SW "," SE ","N.E","N.W","S.W","S.E","E.","N.","S.","W."},H404)))&gt;0,"Directional Check",IF(SUM(--ISNUMBER(SEARCH({1,2,3,4,5,6,7,8,9,0},MID(H404,(SEARCH("nd ",H404)-1),1))))+SUM(--ISNUMBER(SEARCH({1,2,3,4,5,6,7,8,9,0},MID(H404,(SEARCH("rd ",H404)-1),1)))+SUM(--ISNUMBER(SEARCH({1,2,3,4,5,6,7,8,9,0},MID(H404,(SEARCH("st ",H404)-1),1))))+SUM(--ISNUMBER(SEARCH({1,2,3,4,5,6,7,8,9,0},MID(H404,(SEARCH("th ",H404)-1),1)))))&gt;0,"","")))))</f>
        <v/>
      </c>
      <c r="AA404" s="2" t="str">
        <f>IF(IF(L404="US",IFERROR(VLOOKUP(J404,Country_Codes!$B:$B,1,0)=J404,"US State Code Error"),IF(L404="CA",IFERROR(VLOOKUP(J404,Country_Codes!$E:$E,1,0)=J404,"Canada State Code Error"),IF(L404="BR",IFERROR(VLOOKUP(J404,Country_Codes!$H:$H,1,0)=J404,"Brazil State Code Error"),IF(L404="AU",IFERROR(VLOOKUP(J404,Country_Codes!$K:$K,1,0)=J404,"Australia State Code Error"),""))))=TRUE,"",IF(L404="US",IFERROR(VLOOKUP(J404,Country_Codes!$B:$B,1,0)=J404,"US State Code Error"),IF(L404="CA",IFERROR(VLOOKUP(J404,Country_Codes!$E:$E,1,0)=J404,"Canada State Code Error"),IF(L404="BR",IFERROR(VLOOKUP(J404,Country_Codes!$H:$H,1,0)=J404,"Brazil State Code Error"),IF(L404="AU",IFERROR(VLOOKUP(J404,Country_Codes!$K:$K,1,0)=J404,"Australia State Code Error"),"")))))</f>
        <v/>
      </c>
      <c r="AB404" s="2" t="str">
        <f t="shared" si="122"/>
        <v/>
      </c>
      <c r="AC404" s="2" t="str" cm="1">
        <f t="array" ref="AC404">IFERROR(_xlfn.IFS(IF(AND(LEN(I404)=0,ISBLANK(I404)=FALSE),"",ISNUMBER(SEARCH(I404,H404))),"City/Postal Code/Country Found in Address",IF(AND(LEN(K404)=0,ISBLANK(K404)=FALSE),"",ISNUMBER(SEARCH(K404,H404))),"City/Postal Code/Country Found in Address",IF(AND(LEN(L404)=0,ISBLANK(L404)=FALSE),"",ISNUMBER(SEARCH(", "&amp;L404,H404))),"City/Postal Code/Country Found in Address",IF(AND(LEN(J404)=0,ISBLANK(J404)=FALSE),"",ISNUMBER(SEARCH(", "&amp;J404,H404))),"City/Postal Code/Country Found in Address",IF(AND(LEN(L404)=0,ISBLANK(L404)=FALSE),"",ISNUMBER(SEARCH(","&amp;L404,H404))),"City/Postal Code/Country Found in Address",IF(AND(LEN(J404)=0,ISBLANK(J404)=FALSE),"",ISNUMBER(SEARCH(","&amp;J404,H404))),"City/Postal Code/Country Found in Address"),"")</f>
        <v/>
      </c>
      <c r="AD404" s="2" t="str">
        <f t="shared" si="123"/>
        <v/>
      </c>
      <c r="AE404" s="2" t="str" cm="1">
        <f t="array" ref="AE404">IFERROR(IF(VLOOKUP(LEFT(M404,MIN(SEARCH({1,2,3,4,5,6,7,8,9,0},M404&amp;{1,2,3,4,5,6,7,8,9,0}))-1),Country_Codes!$N:$N,1,0)&gt;0,"PO Number may be incorrect",""),"")</f>
        <v/>
      </c>
      <c r="AF404" s="2" t="str">
        <f t="shared" si="124"/>
        <v/>
      </c>
      <c r="AG404" s="2" t="str">
        <f t="shared" si="125"/>
        <v/>
      </c>
      <c r="AH404" s="2" t="str">
        <f t="shared" si="126"/>
        <v/>
      </c>
      <c r="AI404" s="2" t="str" cm="1">
        <f t="array" ref="AI404">IF(G404="","",_xlfn.IFNA(_xlfn.IFS(L404=VLOOKUP(L404,Country_Codes!$M:$M,1,0)=TRUE,""),"Please check the country code"))</f>
        <v/>
      </c>
      <c r="AJ404" s="2" t="str">
        <f t="shared" si="127"/>
        <v/>
      </c>
      <c r="AK404" s="2"/>
      <c r="AM404" s="39">
        <f t="shared" si="128"/>
        <v>0</v>
      </c>
      <c r="AN404" s="39">
        <f t="shared" si="129"/>
        <v>0</v>
      </c>
      <c r="AO404" s="39">
        <f t="shared" si="130"/>
        <v>0</v>
      </c>
      <c r="AP404" s="39">
        <f t="shared" si="131"/>
        <v>0</v>
      </c>
      <c r="AQ404" s="39">
        <f t="shared" si="132"/>
        <v>0</v>
      </c>
      <c r="AV404" s="41">
        <v>45953</v>
      </c>
    </row>
    <row r="405" spans="1:48" ht="15.75" x14ac:dyDescent="0.25">
      <c r="A405" s="40">
        <v>45834</v>
      </c>
      <c r="B405" s="11" t="s">
        <v>474</v>
      </c>
      <c r="C405" s="11" t="s">
        <v>11</v>
      </c>
      <c r="D405" s="11" t="s">
        <v>3897</v>
      </c>
      <c r="E405" s="11" t="s">
        <v>3898</v>
      </c>
      <c r="F405" s="11" t="s">
        <v>598</v>
      </c>
      <c r="G405" s="11" t="s">
        <v>497</v>
      </c>
      <c r="H405" s="11" t="s">
        <v>3899</v>
      </c>
      <c r="I405" s="11" t="s">
        <v>3900</v>
      </c>
      <c r="J405" s="11" t="s">
        <v>147</v>
      </c>
      <c r="K405" s="11" t="s">
        <v>3901</v>
      </c>
      <c r="L405" s="11" t="s">
        <v>57</v>
      </c>
      <c r="M405" s="11" t="s">
        <v>3902</v>
      </c>
      <c r="N405" s="11"/>
      <c r="O405" s="11" t="s">
        <v>3903</v>
      </c>
      <c r="P405" s="11" t="s">
        <v>3904</v>
      </c>
      <c r="Q405" s="7"/>
      <c r="R405" s="2" t="str">
        <f t="shared" si="117"/>
        <v>Unique Record</v>
      </c>
      <c r="S405" s="2" t="str">
        <f t="shared" si="118"/>
        <v/>
      </c>
      <c r="T405" s="2" t="str">
        <f t="shared" si="119"/>
        <v/>
      </c>
      <c r="U405" s="2" t="str">
        <f t="shared" si="120"/>
        <v/>
      </c>
      <c r="V405" s="2" t="str">
        <f t="shared" si="121"/>
        <v/>
      </c>
      <c r="W405" s="2" t="str">
        <f t="shared" si="133"/>
        <v/>
      </c>
      <c r="X405" s="2" t="str" cm="1">
        <f t="array" ref="X405">IF((SUMPRODUCT(--ISNUMBER(SEARCH({"!","@","#","$","%","^","&amp;","~*","(",")","_","+","=","{","}","[","]","|","\",":",";","'","""","&lt;","&gt;",",",".","~?","/","~~","`"}, I405)))&gt;0)=TRUE,"Special Characters Found in City","")</f>
        <v/>
      </c>
      <c r="Y405" s="2" t="str" cm="1">
        <f t="array" ref="Y405">IF((SUMPRODUCT(--ISNUMBER(SEARCH({"!","@","#","$","%","^","~*","(",")","_","+","=","{","}","[","]","|","\",":",";","'","""","&lt;","&gt;","~?","/","~~","`"},F405)))&gt;0)=TRUE,"Special Characters Found in Account field","")</f>
        <v/>
      </c>
      <c r="Z405" s="2" t="str" cm="1">
        <f t="array" ref="Z405">IF(SUM(--ISNUMBER(SEARCH({1,2,3,4,5,6,7,8,9,0},MID(H405,(SEARCH(" E ",H405)-1),1))))+SUM(--ISNUMBER(SEARCH({1,2,3,4,5,6,7,8,9,0},MID(H405,(SEARCH(" E ",H405)+3),1))))=2,"",IF(SUM(--ISNUMBER(SEARCH({"Parte E","Apoquindo N"},H405)))&gt;0,"",IF(OR(RIGHT(H405,3)=" NE",RIGHT(H405,3)=" NW",RIGHT(H405,3)=" SW",RIGHT(H405,3)=" SE",RIGHT(H405,2)=" N",RIGHT(H405,2)=" E",RIGHT(H405,2)=" W",RIGHT(H405,2)=" S",LEFT(H405,3)="NE ",LEFT(H405,3)="NW ",LEFT(H405,3)="SW ",LEFT(H405,3)="SE ",LEFT(H405,2)="N ",LEFT(H405,2)="E ",LEFT(H405,2)="W ",LEFT(H405,2)="S "),"Directional Check",IF(SUM(--ISNUMBER(SEARCH({" N "," E "," W "," S "," NE "," NW "," SW "," SE ","N.E","N.W","S.W","S.E","E.","N.","S.","W."},H405)))&gt;0,"Directional Check",IF(SUM(--ISNUMBER(SEARCH({1,2,3,4,5,6,7,8,9,0},MID(H405,(SEARCH("nd ",H405)-1),1))))+SUM(--ISNUMBER(SEARCH({1,2,3,4,5,6,7,8,9,0},MID(H405,(SEARCH("rd ",H405)-1),1)))+SUM(--ISNUMBER(SEARCH({1,2,3,4,5,6,7,8,9,0},MID(H405,(SEARCH("st ",H405)-1),1))))+SUM(--ISNUMBER(SEARCH({1,2,3,4,5,6,7,8,9,0},MID(H405,(SEARCH("th ",H405)-1),1)))))&gt;0,"","")))))</f>
        <v/>
      </c>
      <c r="AA405" s="2" t="str">
        <f>IF(IF(L405="US",IFERROR(VLOOKUP(J405,Country_Codes!$B:$B,1,0)=J405,"US State Code Error"),IF(L405="CA",IFERROR(VLOOKUP(J405,Country_Codes!$E:$E,1,0)=J405,"Canada State Code Error"),IF(L405="BR",IFERROR(VLOOKUP(J405,Country_Codes!$H:$H,1,0)=J405,"Brazil State Code Error"),IF(L405="AU",IFERROR(VLOOKUP(J405,Country_Codes!$K:$K,1,0)=J405,"Australia State Code Error"),""))))=TRUE,"",IF(L405="US",IFERROR(VLOOKUP(J405,Country_Codes!$B:$B,1,0)=J405,"US State Code Error"),IF(L405="CA",IFERROR(VLOOKUP(J405,Country_Codes!$E:$E,1,0)=J405,"Canada State Code Error"),IF(L405="BR",IFERROR(VLOOKUP(J405,Country_Codes!$H:$H,1,0)=J405,"Brazil State Code Error"),IF(L405="AU",IFERROR(VLOOKUP(J405,Country_Codes!$K:$K,1,0)=J405,"Australia State Code Error"),"")))))</f>
        <v/>
      </c>
      <c r="AB405" s="2" t="str">
        <f t="shared" si="122"/>
        <v/>
      </c>
      <c r="AC405" s="2" t="str" cm="1">
        <f t="array" ref="AC405">IFERROR(_xlfn.IFS(IF(AND(LEN(I405)=0,ISBLANK(I405)=FALSE),"",ISNUMBER(SEARCH(I405,H405))),"City/Postal Code/Country Found in Address",IF(AND(LEN(K405)=0,ISBLANK(K405)=FALSE),"",ISNUMBER(SEARCH(K405,H405))),"City/Postal Code/Country Found in Address",IF(AND(LEN(L405)=0,ISBLANK(L405)=FALSE),"",ISNUMBER(SEARCH(", "&amp;L405,H405))),"City/Postal Code/Country Found in Address",IF(AND(LEN(J405)=0,ISBLANK(J405)=FALSE),"",ISNUMBER(SEARCH(", "&amp;J405,H405))),"City/Postal Code/Country Found in Address",IF(AND(LEN(L405)=0,ISBLANK(L405)=FALSE),"",ISNUMBER(SEARCH(","&amp;L405,H405))),"City/Postal Code/Country Found in Address",IF(AND(LEN(J405)=0,ISBLANK(J405)=FALSE),"",ISNUMBER(SEARCH(","&amp;J405,H405))),"City/Postal Code/Country Found in Address"),"")</f>
        <v/>
      </c>
      <c r="AD405" s="2" t="str">
        <f t="shared" si="123"/>
        <v/>
      </c>
      <c r="AE405" s="2" t="str" cm="1">
        <f t="array" ref="AE405">IFERROR(IF(VLOOKUP(LEFT(M405,MIN(SEARCH({1,2,3,4,5,6,7,8,9,0},M405&amp;{1,2,3,4,5,6,7,8,9,0}))-1),Country_Codes!$N:$N,1,0)&gt;0,"PO Number may be incorrect",""),"")</f>
        <v/>
      </c>
      <c r="AF405" s="2" t="str">
        <f t="shared" si="124"/>
        <v/>
      </c>
      <c r="AG405" s="2" t="str">
        <f t="shared" si="125"/>
        <v/>
      </c>
      <c r="AH405" s="2" t="str">
        <f t="shared" si="126"/>
        <v/>
      </c>
      <c r="AI405" s="2" t="str" cm="1">
        <f t="array" ref="AI405">IF(G405="","",_xlfn.IFNA(_xlfn.IFS(L405=VLOOKUP(L405,Country_Codes!$M:$M,1,0)=TRUE,""),"Please check the country code"))</f>
        <v/>
      </c>
      <c r="AJ405" s="2" t="str">
        <f t="shared" si="127"/>
        <v/>
      </c>
      <c r="AK405" s="2"/>
      <c r="AM405" s="39">
        <f t="shared" si="128"/>
        <v>0</v>
      </c>
      <c r="AN405" s="39">
        <f t="shared" si="129"/>
        <v>0</v>
      </c>
      <c r="AO405" s="39">
        <f t="shared" si="130"/>
        <v>0</v>
      </c>
      <c r="AP405" s="39">
        <f t="shared" si="131"/>
        <v>0</v>
      </c>
      <c r="AQ405" s="39">
        <f t="shared" si="132"/>
        <v>0</v>
      </c>
      <c r="AV405" s="41">
        <v>45954</v>
      </c>
    </row>
    <row r="406" spans="1:48" ht="15.75" x14ac:dyDescent="0.25">
      <c r="A406" s="40">
        <v>45796</v>
      </c>
      <c r="B406" s="11" t="s">
        <v>474</v>
      </c>
      <c r="C406" s="11" t="s">
        <v>3</v>
      </c>
      <c r="D406" s="11" t="s">
        <v>3905</v>
      </c>
      <c r="E406" s="11" t="s">
        <v>3906</v>
      </c>
      <c r="F406" s="11" t="s">
        <v>634</v>
      </c>
      <c r="G406" s="11" t="s">
        <v>498</v>
      </c>
      <c r="H406" s="11" t="s">
        <v>3907</v>
      </c>
      <c r="I406" s="11" t="s">
        <v>3908</v>
      </c>
      <c r="J406" s="11" t="s">
        <v>57</v>
      </c>
      <c r="K406" s="11" t="s">
        <v>3909</v>
      </c>
      <c r="L406" s="11" t="s">
        <v>33</v>
      </c>
      <c r="M406" s="11" t="s">
        <v>3910</v>
      </c>
      <c r="N406" s="11"/>
      <c r="O406" s="11" t="s">
        <v>3911</v>
      </c>
      <c r="P406" s="11" t="s">
        <v>3912</v>
      </c>
      <c r="Q406" s="7"/>
      <c r="R406" s="2" t="str">
        <f t="shared" si="117"/>
        <v>Unique Record</v>
      </c>
      <c r="S406" s="2" t="str">
        <f t="shared" si="118"/>
        <v/>
      </c>
      <c r="T406" s="2" t="str">
        <f t="shared" si="119"/>
        <v/>
      </c>
      <c r="U406" s="2" t="str">
        <f t="shared" si="120"/>
        <v/>
      </c>
      <c r="V406" s="2" t="str">
        <f t="shared" si="121"/>
        <v/>
      </c>
      <c r="W406" s="2" t="str">
        <f t="shared" si="133"/>
        <v/>
      </c>
      <c r="X406" s="2" t="str" cm="1">
        <f t="array" ref="X406">IF((SUMPRODUCT(--ISNUMBER(SEARCH({"!","@","#","$","%","^","&amp;","~*","(",")","_","+","=","{","}","[","]","|","\",":",";","'","""","&lt;","&gt;",",",".","~?","/","~~","`"}, I406)))&gt;0)=TRUE,"Special Characters Found in City","")</f>
        <v/>
      </c>
      <c r="Y406" s="2" t="str" cm="1">
        <f t="array" ref="Y406">IF((SUMPRODUCT(--ISNUMBER(SEARCH({"!","@","#","$","%","^","~*","(",")","_","+","=","{","}","[","]","|","\",":",";","'","""","&lt;","&gt;","~?","/","~~","`"},F406)))&gt;0)=TRUE,"Special Characters Found in Account field","")</f>
        <v/>
      </c>
      <c r="Z406" s="2" t="str" cm="1">
        <f t="array" ref="Z406">IF(SUM(--ISNUMBER(SEARCH({1,2,3,4,5,6,7,8,9,0},MID(H406,(SEARCH(" E ",H406)-1),1))))+SUM(--ISNUMBER(SEARCH({1,2,3,4,5,6,7,8,9,0},MID(H406,(SEARCH(" E ",H406)+3),1))))=2,"",IF(SUM(--ISNUMBER(SEARCH({"Parte E","Apoquindo N"},H406)))&gt;0,"",IF(OR(RIGHT(H406,3)=" NE",RIGHT(H406,3)=" NW",RIGHT(H406,3)=" SW",RIGHT(H406,3)=" SE",RIGHT(H406,2)=" N",RIGHT(H406,2)=" E",RIGHT(H406,2)=" W",RIGHT(H406,2)=" S",LEFT(H406,3)="NE ",LEFT(H406,3)="NW ",LEFT(H406,3)="SW ",LEFT(H406,3)="SE ",LEFT(H406,2)="N ",LEFT(H406,2)="E ",LEFT(H406,2)="W ",LEFT(H406,2)="S "),"Directional Check",IF(SUM(--ISNUMBER(SEARCH({" N "," E "," W "," S "," NE "," NW "," SW "," SE ","N.E","N.W","S.W","S.E","E.","N.","S.","W."},H406)))&gt;0,"Directional Check",IF(SUM(--ISNUMBER(SEARCH({1,2,3,4,5,6,7,8,9,0},MID(H406,(SEARCH("nd ",H406)-1),1))))+SUM(--ISNUMBER(SEARCH({1,2,3,4,5,6,7,8,9,0},MID(H406,(SEARCH("rd ",H406)-1),1)))+SUM(--ISNUMBER(SEARCH({1,2,3,4,5,6,7,8,9,0},MID(H406,(SEARCH("st ",H406)-1),1))))+SUM(--ISNUMBER(SEARCH({1,2,3,4,5,6,7,8,9,0},MID(H406,(SEARCH("th ",H406)-1),1)))))&gt;0,"","")))))</f>
        <v/>
      </c>
      <c r="AA406" s="2" t="str">
        <f>IF(IF(L406="US",IFERROR(VLOOKUP(J406,Country_Codes!$B:$B,1,0)=J406,"US State Code Error"),IF(L406="CA",IFERROR(VLOOKUP(J406,Country_Codes!$E:$E,1,0)=J406,"Canada State Code Error"),IF(L406="BR",IFERROR(VLOOKUP(J406,Country_Codes!$H:$H,1,0)=J406,"Brazil State Code Error"),IF(L406="AU",IFERROR(VLOOKUP(J406,Country_Codes!$K:$K,1,0)=J406,"Australia State Code Error"),""))))=TRUE,"",IF(L406="US",IFERROR(VLOOKUP(J406,Country_Codes!$B:$B,1,0)=J406,"US State Code Error"),IF(L406="CA",IFERROR(VLOOKUP(J406,Country_Codes!$E:$E,1,0)=J406,"Canada State Code Error"),IF(L406="BR",IFERROR(VLOOKUP(J406,Country_Codes!$H:$H,1,0)=J406,"Brazil State Code Error"),IF(L406="AU",IFERROR(VLOOKUP(J406,Country_Codes!$K:$K,1,0)=J406,"Australia State Code Error"),"")))))</f>
        <v/>
      </c>
      <c r="AB406" s="2" t="str">
        <f t="shared" si="122"/>
        <v/>
      </c>
      <c r="AC406" s="2" t="str" cm="1">
        <f t="array" ref="AC406">IFERROR(_xlfn.IFS(IF(AND(LEN(I406)=0,ISBLANK(I406)=FALSE),"",ISNUMBER(SEARCH(I406,H406))),"City/Postal Code/Country Found in Address",IF(AND(LEN(K406)=0,ISBLANK(K406)=FALSE),"",ISNUMBER(SEARCH(K406,H406))),"City/Postal Code/Country Found in Address",IF(AND(LEN(L406)=0,ISBLANK(L406)=FALSE),"",ISNUMBER(SEARCH(", "&amp;L406,H406))),"City/Postal Code/Country Found in Address",IF(AND(LEN(J406)=0,ISBLANK(J406)=FALSE),"",ISNUMBER(SEARCH(", "&amp;J406,H406))),"City/Postal Code/Country Found in Address",IF(AND(LEN(L406)=0,ISBLANK(L406)=FALSE),"",ISNUMBER(SEARCH(","&amp;L406,H406))),"City/Postal Code/Country Found in Address",IF(AND(LEN(J406)=0,ISBLANK(J406)=FALSE),"",ISNUMBER(SEARCH(","&amp;J406,H406))),"City/Postal Code/Country Found in Address"),"")</f>
        <v/>
      </c>
      <c r="AD406" s="2" t="str">
        <f t="shared" si="123"/>
        <v/>
      </c>
      <c r="AE406" s="2" t="str" cm="1">
        <f t="array" ref="AE406">IFERROR(IF(VLOOKUP(LEFT(M406,MIN(SEARCH({1,2,3,4,5,6,7,8,9,0},M406&amp;{1,2,3,4,5,6,7,8,9,0}))-1),Country_Codes!$N:$N,1,0)&gt;0,"PO Number may be incorrect",""),"")</f>
        <v/>
      </c>
      <c r="AF406" s="2" t="str">
        <f t="shared" si="124"/>
        <v/>
      </c>
      <c r="AG406" s="2" t="str">
        <f t="shared" si="125"/>
        <v/>
      </c>
      <c r="AH406" s="2" t="str">
        <f t="shared" si="126"/>
        <v/>
      </c>
      <c r="AI406" s="2" t="str" cm="1">
        <f t="array" ref="AI406">IF(G406="","",_xlfn.IFNA(_xlfn.IFS(L406=VLOOKUP(L406,Country_Codes!$M:$M,1,0)=TRUE,""),"Please check the country code"))</f>
        <v/>
      </c>
      <c r="AJ406" s="2" t="str">
        <f t="shared" si="127"/>
        <v/>
      </c>
      <c r="AK406" s="2"/>
      <c r="AM406" s="39">
        <f t="shared" si="128"/>
        <v>0</v>
      </c>
      <c r="AN406" s="39">
        <f t="shared" si="129"/>
        <v>0</v>
      </c>
      <c r="AO406" s="39">
        <f t="shared" si="130"/>
        <v>0</v>
      </c>
      <c r="AP406" s="39">
        <f t="shared" si="131"/>
        <v>0</v>
      </c>
      <c r="AQ406" s="39">
        <f t="shared" si="132"/>
        <v>0</v>
      </c>
      <c r="AV406" s="41">
        <v>45955</v>
      </c>
    </row>
    <row r="407" spans="1:48" ht="15.75" x14ac:dyDescent="0.25">
      <c r="A407" s="40">
        <v>45424</v>
      </c>
      <c r="B407" s="11" t="s">
        <v>473</v>
      </c>
      <c r="C407" s="11" t="s">
        <v>9</v>
      </c>
      <c r="D407" s="11" t="s">
        <v>3913</v>
      </c>
      <c r="E407" s="11" t="s">
        <v>3914</v>
      </c>
      <c r="F407" s="11" t="s">
        <v>489</v>
      </c>
      <c r="G407" s="11" t="s">
        <v>625</v>
      </c>
      <c r="H407" s="11" t="s">
        <v>3915</v>
      </c>
      <c r="I407" s="11" t="s">
        <v>1779</v>
      </c>
      <c r="J407" s="11" t="s">
        <v>147</v>
      </c>
      <c r="K407" s="11" t="s">
        <v>3916</v>
      </c>
      <c r="L407" s="11" t="s">
        <v>57</v>
      </c>
      <c r="M407" s="11" t="s">
        <v>1289</v>
      </c>
      <c r="N407" s="11"/>
      <c r="O407" s="11" t="s">
        <v>3917</v>
      </c>
      <c r="P407" s="11" t="s">
        <v>3918</v>
      </c>
      <c r="Q407" s="7"/>
      <c r="R407" s="2" t="str">
        <f t="shared" si="117"/>
        <v>Unique Record</v>
      </c>
      <c r="S407" s="2" t="str">
        <f t="shared" si="118"/>
        <v/>
      </c>
      <c r="T407" s="2" t="str">
        <f t="shared" si="119"/>
        <v/>
      </c>
      <c r="U407" s="2" t="str">
        <f t="shared" si="120"/>
        <v/>
      </c>
      <c r="V407" s="2" t="str">
        <f t="shared" si="121"/>
        <v/>
      </c>
      <c r="W407" s="2" t="str">
        <f t="shared" si="133"/>
        <v/>
      </c>
      <c r="X407" s="2" t="str" cm="1">
        <f t="array" ref="X407">IF((SUMPRODUCT(--ISNUMBER(SEARCH({"!","@","#","$","%","^","&amp;","~*","(",")","_","+","=","{","}","[","]","|","\",":",";","'","""","&lt;","&gt;",",",".","~?","/","~~","`"}, I407)))&gt;0)=TRUE,"Special Characters Found in City","")</f>
        <v/>
      </c>
      <c r="Y407" s="2" t="str" cm="1">
        <f t="array" ref="Y407">IF((SUMPRODUCT(--ISNUMBER(SEARCH({"!","@","#","$","%","^","~*","(",")","_","+","=","{","}","[","]","|","\",":",";","'","""","&lt;","&gt;","~?","/","~~","`"},F407)))&gt;0)=TRUE,"Special Characters Found in Account field","")</f>
        <v/>
      </c>
      <c r="Z407" s="2" t="str" cm="1">
        <f t="array" ref="Z407">IF(SUM(--ISNUMBER(SEARCH({1,2,3,4,5,6,7,8,9,0},MID(H407,(SEARCH(" E ",H407)-1),1))))+SUM(--ISNUMBER(SEARCH({1,2,3,4,5,6,7,8,9,0},MID(H407,(SEARCH(" E ",H407)+3),1))))=2,"",IF(SUM(--ISNUMBER(SEARCH({"Parte E","Apoquindo N"},H407)))&gt;0,"",IF(OR(RIGHT(H407,3)=" NE",RIGHT(H407,3)=" NW",RIGHT(H407,3)=" SW",RIGHT(H407,3)=" SE",RIGHT(H407,2)=" N",RIGHT(H407,2)=" E",RIGHT(H407,2)=" W",RIGHT(H407,2)=" S",LEFT(H407,3)="NE ",LEFT(H407,3)="NW ",LEFT(H407,3)="SW ",LEFT(H407,3)="SE ",LEFT(H407,2)="N ",LEFT(H407,2)="E ",LEFT(H407,2)="W ",LEFT(H407,2)="S "),"Directional Check",IF(SUM(--ISNUMBER(SEARCH({" N "," E "," W "," S "," NE "," NW "," SW "," SE ","N.E","N.W","S.W","S.E","E.","N.","S.","W."},H407)))&gt;0,"Directional Check",IF(SUM(--ISNUMBER(SEARCH({1,2,3,4,5,6,7,8,9,0},MID(H407,(SEARCH("nd ",H407)-1),1))))+SUM(--ISNUMBER(SEARCH({1,2,3,4,5,6,7,8,9,0},MID(H407,(SEARCH("rd ",H407)-1),1)))+SUM(--ISNUMBER(SEARCH({1,2,3,4,5,6,7,8,9,0},MID(H407,(SEARCH("st ",H407)-1),1))))+SUM(--ISNUMBER(SEARCH({1,2,3,4,5,6,7,8,9,0},MID(H407,(SEARCH("th ",H407)-1),1)))))&gt;0,"","")))))</f>
        <v/>
      </c>
      <c r="AA407" s="2" t="str">
        <f>IF(IF(L407="US",IFERROR(VLOOKUP(J407,Country_Codes!$B:$B,1,0)=J407,"US State Code Error"),IF(L407="CA",IFERROR(VLOOKUP(J407,Country_Codes!$E:$E,1,0)=J407,"Canada State Code Error"),IF(L407="BR",IFERROR(VLOOKUP(J407,Country_Codes!$H:$H,1,0)=J407,"Brazil State Code Error"),IF(L407="AU",IFERROR(VLOOKUP(J407,Country_Codes!$K:$K,1,0)=J407,"Australia State Code Error"),""))))=TRUE,"",IF(L407="US",IFERROR(VLOOKUP(J407,Country_Codes!$B:$B,1,0)=J407,"US State Code Error"),IF(L407="CA",IFERROR(VLOOKUP(J407,Country_Codes!$E:$E,1,0)=J407,"Canada State Code Error"),IF(L407="BR",IFERROR(VLOOKUP(J407,Country_Codes!$H:$H,1,0)=J407,"Brazil State Code Error"),IF(L407="AU",IFERROR(VLOOKUP(J407,Country_Codes!$K:$K,1,0)=J407,"Australia State Code Error"),"")))))</f>
        <v/>
      </c>
      <c r="AB407" s="2" t="str">
        <f t="shared" si="122"/>
        <v/>
      </c>
      <c r="AC407" s="2" t="str" cm="1">
        <f t="array" ref="AC407">IFERROR(_xlfn.IFS(IF(AND(LEN(I407)=0,ISBLANK(I407)=FALSE),"",ISNUMBER(SEARCH(I407,H407))),"City/Postal Code/Country Found in Address",IF(AND(LEN(K407)=0,ISBLANK(K407)=FALSE),"",ISNUMBER(SEARCH(K407,H407))),"City/Postal Code/Country Found in Address",IF(AND(LEN(L407)=0,ISBLANK(L407)=FALSE),"",ISNUMBER(SEARCH(", "&amp;L407,H407))),"City/Postal Code/Country Found in Address",IF(AND(LEN(J407)=0,ISBLANK(J407)=FALSE),"",ISNUMBER(SEARCH(", "&amp;J407,H407))),"City/Postal Code/Country Found in Address",IF(AND(LEN(L407)=0,ISBLANK(L407)=FALSE),"",ISNUMBER(SEARCH(","&amp;L407,H407))),"City/Postal Code/Country Found in Address",IF(AND(LEN(J407)=0,ISBLANK(J407)=FALSE),"",ISNUMBER(SEARCH(","&amp;J407,H407))),"City/Postal Code/Country Found in Address"),"")</f>
        <v/>
      </c>
      <c r="AD407" s="2" t="str">
        <f t="shared" si="123"/>
        <v/>
      </c>
      <c r="AE407" s="2" t="str" cm="1">
        <f t="array" ref="AE407">IFERROR(IF(VLOOKUP(LEFT(M407,MIN(SEARCH({1,2,3,4,5,6,7,8,9,0},M407&amp;{1,2,3,4,5,6,7,8,9,0}))-1),Country_Codes!$N:$N,1,0)&gt;0,"PO Number may be incorrect",""),"")</f>
        <v/>
      </c>
      <c r="AF407" s="2" t="str">
        <f t="shared" si="124"/>
        <v/>
      </c>
      <c r="AG407" s="2" t="str">
        <f t="shared" si="125"/>
        <v/>
      </c>
      <c r="AH407" s="2" t="str">
        <f t="shared" si="126"/>
        <v/>
      </c>
      <c r="AI407" s="2" t="str" cm="1">
        <f t="array" ref="AI407">IF(G407="","",_xlfn.IFNA(_xlfn.IFS(L407=VLOOKUP(L407,Country_Codes!$M:$M,1,0)=TRUE,""),"Please check the country code"))</f>
        <v/>
      </c>
      <c r="AJ407" s="2" t="str">
        <f t="shared" si="127"/>
        <v/>
      </c>
      <c r="AK407" s="2"/>
      <c r="AM407" s="39">
        <f t="shared" si="128"/>
        <v>0</v>
      </c>
      <c r="AN407" s="39">
        <f t="shared" si="129"/>
        <v>0</v>
      </c>
      <c r="AO407" s="39">
        <f t="shared" si="130"/>
        <v>0</v>
      </c>
      <c r="AP407" s="39">
        <f t="shared" si="131"/>
        <v>0</v>
      </c>
      <c r="AQ407" s="39">
        <f t="shared" si="132"/>
        <v>0</v>
      </c>
      <c r="AV407" s="41">
        <v>45956</v>
      </c>
    </row>
    <row r="408" spans="1:48" ht="15.75" x14ac:dyDescent="0.25">
      <c r="A408" s="40">
        <v>46094</v>
      </c>
      <c r="B408" s="11" t="s">
        <v>474</v>
      </c>
      <c r="C408" s="11" t="s">
        <v>9</v>
      </c>
      <c r="D408" s="11" t="s">
        <v>3919</v>
      </c>
      <c r="E408" s="11" t="s">
        <v>1499</v>
      </c>
      <c r="F408" s="11" t="s">
        <v>579</v>
      </c>
      <c r="G408" s="11" t="s">
        <v>494</v>
      </c>
      <c r="H408" s="11" t="s">
        <v>3920</v>
      </c>
      <c r="I408" s="11" t="s">
        <v>3921</v>
      </c>
      <c r="J408" s="11"/>
      <c r="K408" s="11" t="s">
        <v>3922</v>
      </c>
      <c r="L408" s="11" t="s">
        <v>46</v>
      </c>
      <c r="M408" s="11" t="s">
        <v>1251</v>
      </c>
      <c r="N408" s="11"/>
      <c r="O408" s="11" t="s">
        <v>3923</v>
      </c>
      <c r="P408" s="11" t="s">
        <v>3924</v>
      </c>
      <c r="Q408" s="7"/>
      <c r="R408" s="2" t="str">
        <f t="shared" si="117"/>
        <v>Unique Record</v>
      </c>
      <c r="S408" s="2" t="str">
        <f t="shared" si="118"/>
        <v/>
      </c>
      <c r="T408" s="2" t="str">
        <f t="shared" si="119"/>
        <v/>
      </c>
      <c r="U408" s="2" t="str">
        <f t="shared" si="120"/>
        <v/>
      </c>
      <c r="V408" s="2" t="str">
        <f t="shared" si="121"/>
        <v/>
      </c>
      <c r="W408" s="2" t="str">
        <f t="shared" si="133"/>
        <v/>
      </c>
      <c r="X408" s="2" t="str" cm="1">
        <f t="array" ref="X408">IF((SUMPRODUCT(--ISNUMBER(SEARCH({"!","@","#","$","%","^","&amp;","~*","(",")","_","+","=","{","}","[","]","|","\",":",";","'","""","&lt;","&gt;",",",".","~?","/","~~","`"}, I408)))&gt;0)=TRUE,"Special Characters Found in City","")</f>
        <v/>
      </c>
      <c r="Y408" s="2" t="str" cm="1">
        <f t="array" ref="Y408">IF((SUMPRODUCT(--ISNUMBER(SEARCH({"!","@","#","$","%","^","~*","(",")","_","+","=","{","}","[","]","|","\",":",";","'","""","&lt;","&gt;","~?","/","~~","`"},F408)))&gt;0)=TRUE,"Special Characters Found in Account field","")</f>
        <v/>
      </c>
      <c r="Z408" s="2" t="str" cm="1">
        <f t="array" ref="Z408">IF(SUM(--ISNUMBER(SEARCH({1,2,3,4,5,6,7,8,9,0},MID(H408,(SEARCH(" E ",H408)-1),1))))+SUM(--ISNUMBER(SEARCH({1,2,3,4,5,6,7,8,9,0},MID(H408,(SEARCH(" E ",H408)+3),1))))=2,"",IF(SUM(--ISNUMBER(SEARCH({"Parte E","Apoquindo N"},H408)))&gt;0,"",IF(OR(RIGHT(H408,3)=" NE",RIGHT(H408,3)=" NW",RIGHT(H408,3)=" SW",RIGHT(H408,3)=" SE",RIGHT(H408,2)=" N",RIGHT(H408,2)=" E",RIGHT(H408,2)=" W",RIGHT(H408,2)=" S",LEFT(H408,3)="NE ",LEFT(H408,3)="NW ",LEFT(H408,3)="SW ",LEFT(H408,3)="SE ",LEFT(H408,2)="N ",LEFT(H408,2)="E ",LEFT(H408,2)="W ",LEFT(H408,2)="S "),"Directional Check",IF(SUM(--ISNUMBER(SEARCH({" N "," E "," W "," S "," NE "," NW "," SW "," SE ","N.E","N.W","S.W","S.E","E.","N.","S.","W."},H408)))&gt;0,"Directional Check",IF(SUM(--ISNUMBER(SEARCH({1,2,3,4,5,6,7,8,9,0},MID(H408,(SEARCH("nd ",H408)-1),1))))+SUM(--ISNUMBER(SEARCH({1,2,3,4,5,6,7,8,9,0},MID(H408,(SEARCH("rd ",H408)-1),1)))+SUM(--ISNUMBER(SEARCH({1,2,3,4,5,6,7,8,9,0},MID(H408,(SEARCH("st ",H408)-1),1))))+SUM(--ISNUMBER(SEARCH({1,2,3,4,5,6,7,8,9,0},MID(H408,(SEARCH("th ",H408)-1),1)))))&gt;0,"","")))))</f>
        <v/>
      </c>
      <c r="AA408" s="2" t="str">
        <f>IF(IF(L408="US",IFERROR(VLOOKUP(J408,Country_Codes!$B:$B,1,0)=J408,"US State Code Error"),IF(L408="CA",IFERROR(VLOOKUP(J408,Country_Codes!$E:$E,1,0)=J408,"Canada State Code Error"),IF(L408="BR",IFERROR(VLOOKUP(J408,Country_Codes!$H:$H,1,0)=J408,"Brazil State Code Error"),IF(L408="AU",IFERROR(VLOOKUP(J408,Country_Codes!$K:$K,1,0)=J408,"Australia State Code Error"),""))))=TRUE,"",IF(L408="US",IFERROR(VLOOKUP(J408,Country_Codes!$B:$B,1,0)=J408,"US State Code Error"),IF(L408="CA",IFERROR(VLOOKUP(J408,Country_Codes!$E:$E,1,0)=J408,"Canada State Code Error"),IF(L408="BR",IFERROR(VLOOKUP(J408,Country_Codes!$H:$H,1,0)=J408,"Brazil State Code Error"),IF(L408="AU",IFERROR(VLOOKUP(J408,Country_Codes!$K:$K,1,0)=J408,"Australia State Code Error"),"")))))</f>
        <v/>
      </c>
      <c r="AB408" s="2" t="str">
        <f t="shared" si="122"/>
        <v/>
      </c>
      <c r="AC408" s="2" t="str" cm="1">
        <f t="array" ref="AC408">IFERROR(_xlfn.IFS(IF(AND(LEN(I408)=0,ISBLANK(I408)=FALSE),"",ISNUMBER(SEARCH(I408,H408))),"City/Postal Code/Country Found in Address",IF(AND(LEN(K408)=0,ISBLANK(K408)=FALSE),"",ISNUMBER(SEARCH(K408,H408))),"City/Postal Code/Country Found in Address",IF(AND(LEN(L408)=0,ISBLANK(L408)=FALSE),"",ISNUMBER(SEARCH(", "&amp;L408,H408))),"City/Postal Code/Country Found in Address",IF(AND(LEN(J408)=0,ISBLANK(J408)=FALSE),"",ISNUMBER(SEARCH(", "&amp;J408,H408))),"City/Postal Code/Country Found in Address",IF(AND(LEN(L408)=0,ISBLANK(L408)=FALSE),"",ISNUMBER(SEARCH(","&amp;L408,H408))),"City/Postal Code/Country Found in Address",IF(AND(LEN(J408)=0,ISBLANK(J408)=FALSE),"",ISNUMBER(SEARCH(","&amp;J408,H408))),"City/Postal Code/Country Found in Address"),"")</f>
        <v/>
      </c>
      <c r="AD408" s="2" t="str">
        <f t="shared" si="123"/>
        <v/>
      </c>
      <c r="AE408" s="2" t="str" cm="1">
        <f t="array" ref="AE408">IFERROR(IF(VLOOKUP(LEFT(M408,MIN(SEARCH({1,2,3,4,5,6,7,8,9,0},M408&amp;{1,2,3,4,5,6,7,8,9,0}))-1),Country_Codes!$N:$N,1,0)&gt;0,"PO Number may be incorrect",""),"")</f>
        <v/>
      </c>
      <c r="AF408" s="2" t="str">
        <f t="shared" si="124"/>
        <v/>
      </c>
      <c r="AG408" s="2" t="str">
        <f t="shared" si="125"/>
        <v/>
      </c>
      <c r="AH408" s="2" t="str">
        <f t="shared" si="126"/>
        <v/>
      </c>
      <c r="AI408" s="2" t="str" cm="1">
        <f t="array" ref="AI408">IF(G408="","",_xlfn.IFNA(_xlfn.IFS(L408=VLOOKUP(L408,Country_Codes!$M:$M,1,0)=TRUE,""),"Please check the country code"))</f>
        <v/>
      </c>
      <c r="AJ408" s="2" t="str">
        <f t="shared" si="127"/>
        <v/>
      </c>
      <c r="AK408" s="2"/>
      <c r="AM408" s="39">
        <f t="shared" si="128"/>
        <v>0</v>
      </c>
      <c r="AN408" s="39">
        <f t="shared" si="129"/>
        <v>0</v>
      </c>
      <c r="AO408" s="39">
        <f t="shared" si="130"/>
        <v>0</v>
      </c>
      <c r="AP408" s="39">
        <f t="shared" si="131"/>
        <v>0</v>
      </c>
      <c r="AQ408" s="39">
        <f t="shared" si="132"/>
        <v>0</v>
      </c>
      <c r="AV408" s="41">
        <v>45957</v>
      </c>
    </row>
    <row r="409" spans="1:48" ht="15.75" x14ac:dyDescent="0.25">
      <c r="A409" s="40">
        <v>45845</v>
      </c>
      <c r="B409" s="11" t="s">
        <v>473</v>
      </c>
      <c r="C409" s="11" t="s">
        <v>12</v>
      </c>
      <c r="D409" s="11" t="s">
        <v>3925</v>
      </c>
      <c r="E409" s="11" t="s">
        <v>2613</v>
      </c>
      <c r="F409" s="11" t="s">
        <v>598</v>
      </c>
      <c r="G409" s="11" t="s">
        <v>496</v>
      </c>
      <c r="H409" s="11" t="s">
        <v>3926</v>
      </c>
      <c r="I409" s="11" t="s">
        <v>3927</v>
      </c>
      <c r="J409" s="11" t="s">
        <v>147</v>
      </c>
      <c r="K409" s="11" t="s">
        <v>3928</v>
      </c>
      <c r="L409" s="11" t="s">
        <v>57</v>
      </c>
      <c r="M409" s="11" t="s">
        <v>2652</v>
      </c>
      <c r="N409" s="11"/>
      <c r="O409" s="11" t="s">
        <v>3929</v>
      </c>
      <c r="P409" s="11" t="s">
        <v>3930</v>
      </c>
      <c r="Q409" s="7"/>
      <c r="R409" s="2" t="str">
        <f t="shared" si="117"/>
        <v>Unique Record</v>
      </c>
      <c r="S409" s="2" t="str">
        <f t="shared" si="118"/>
        <v/>
      </c>
      <c r="T409" s="2" t="str">
        <f t="shared" si="119"/>
        <v/>
      </c>
      <c r="U409" s="2" t="str">
        <f t="shared" si="120"/>
        <v/>
      </c>
      <c r="V409" s="2" t="str">
        <f t="shared" si="121"/>
        <v/>
      </c>
      <c r="W409" s="2" t="str">
        <f t="shared" si="133"/>
        <v/>
      </c>
      <c r="X409" s="2" t="str" cm="1">
        <f t="array" ref="X409">IF((SUMPRODUCT(--ISNUMBER(SEARCH({"!","@","#","$","%","^","&amp;","~*","(",")","_","+","=","{","}","[","]","|","\",":",";","'","""","&lt;","&gt;",",",".","~?","/","~~","`"}, I409)))&gt;0)=TRUE,"Special Characters Found in City","")</f>
        <v/>
      </c>
      <c r="Y409" s="2" t="str" cm="1">
        <f t="array" ref="Y409">IF((SUMPRODUCT(--ISNUMBER(SEARCH({"!","@","#","$","%","^","~*","(",")","_","+","=","{","}","[","]","|","\",":",";","'","""","&lt;","&gt;","~?","/","~~","`"},F409)))&gt;0)=TRUE,"Special Characters Found in Account field","")</f>
        <v/>
      </c>
      <c r="Z409" s="2" t="str" cm="1">
        <f t="array" ref="Z409">IF(SUM(--ISNUMBER(SEARCH({1,2,3,4,5,6,7,8,9,0},MID(H409,(SEARCH(" E ",H409)-1),1))))+SUM(--ISNUMBER(SEARCH({1,2,3,4,5,6,7,8,9,0},MID(H409,(SEARCH(" E ",H409)+3),1))))=2,"",IF(SUM(--ISNUMBER(SEARCH({"Parte E","Apoquindo N"},H409)))&gt;0,"",IF(OR(RIGHT(H409,3)=" NE",RIGHT(H409,3)=" NW",RIGHT(H409,3)=" SW",RIGHT(H409,3)=" SE",RIGHT(H409,2)=" N",RIGHT(H409,2)=" E",RIGHT(H409,2)=" W",RIGHT(H409,2)=" S",LEFT(H409,3)="NE ",LEFT(H409,3)="NW ",LEFT(H409,3)="SW ",LEFT(H409,3)="SE ",LEFT(H409,2)="N ",LEFT(H409,2)="E ",LEFT(H409,2)="W ",LEFT(H409,2)="S "),"Directional Check",IF(SUM(--ISNUMBER(SEARCH({" N "," E "," W "," S "," NE "," NW "," SW "," SE ","N.E","N.W","S.W","S.E","E.","N.","S.","W."},H409)))&gt;0,"Directional Check",IF(SUM(--ISNUMBER(SEARCH({1,2,3,4,5,6,7,8,9,0},MID(H409,(SEARCH("nd ",H409)-1),1))))+SUM(--ISNUMBER(SEARCH({1,2,3,4,5,6,7,8,9,0},MID(H409,(SEARCH("rd ",H409)-1),1)))+SUM(--ISNUMBER(SEARCH({1,2,3,4,5,6,7,8,9,0},MID(H409,(SEARCH("st ",H409)-1),1))))+SUM(--ISNUMBER(SEARCH({1,2,3,4,5,6,7,8,9,0},MID(H409,(SEARCH("th ",H409)-1),1)))))&gt;0,"","")))))</f>
        <v/>
      </c>
      <c r="AA409" s="2" t="str">
        <f>IF(IF(L409="US",IFERROR(VLOOKUP(J409,Country_Codes!$B:$B,1,0)=J409,"US State Code Error"),IF(L409="CA",IFERROR(VLOOKUP(J409,Country_Codes!$E:$E,1,0)=J409,"Canada State Code Error"),IF(L409="BR",IFERROR(VLOOKUP(J409,Country_Codes!$H:$H,1,0)=J409,"Brazil State Code Error"),IF(L409="AU",IFERROR(VLOOKUP(J409,Country_Codes!$K:$K,1,0)=J409,"Australia State Code Error"),""))))=TRUE,"",IF(L409="US",IFERROR(VLOOKUP(J409,Country_Codes!$B:$B,1,0)=J409,"US State Code Error"),IF(L409="CA",IFERROR(VLOOKUP(J409,Country_Codes!$E:$E,1,0)=J409,"Canada State Code Error"),IF(L409="BR",IFERROR(VLOOKUP(J409,Country_Codes!$H:$H,1,0)=J409,"Brazil State Code Error"),IF(L409="AU",IFERROR(VLOOKUP(J409,Country_Codes!$K:$K,1,0)=J409,"Australia State Code Error"),"")))))</f>
        <v/>
      </c>
      <c r="AB409" s="2" t="str">
        <f t="shared" si="122"/>
        <v/>
      </c>
      <c r="AC409" s="2" t="str" cm="1">
        <f t="array" ref="AC409">IFERROR(_xlfn.IFS(IF(AND(LEN(I409)=0,ISBLANK(I409)=FALSE),"",ISNUMBER(SEARCH(I409,H409))),"City/Postal Code/Country Found in Address",IF(AND(LEN(K409)=0,ISBLANK(K409)=FALSE),"",ISNUMBER(SEARCH(K409,H409))),"City/Postal Code/Country Found in Address",IF(AND(LEN(L409)=0,ISBLANK(L409)=FALSE),"",ISNUMBER(SEARCH(", "&amp;L409,H409))),"City/Postal Code/Country Found in Address",IF(AND(LEN(J409)=0,ISBLANK(J409)=FALSE),"",ISNUMBER(SEARCH(", "&amp;J409,H409))),"City/Postal Code/Country Found in Address",IF(AND(LEN(L409)=0,ISBLANK(L409)=FALSE),"",ISNUMBER(SEARCH(","&amp;L409,H409))),"City/Postal Code/Country Found in Address",IF(AND(LEN(J409)=0,ISBLANK(J409)=FALSE),"",ISNUMBER(SEARCH(","&amp;J409,H409))),"City/Postal Code/Country Found in Address"),"")</f>
        <v/>
      </c>
      <c r="AD409" s="2" t="str">
        <f t="shared" si="123"/>
        <v/>
      </c>
      <c r="AE409" s="2" t="str" cm="1">
        <f t="array" ref="AE409">IFERROR(IF(VLOOKUP(LEFT(M409,MIN(SEARCH({1,2,3,4,5,6,7,8,9,0},M409&amp;{1,2,3,4,5,6,7,8,9,0}))-1),Country_Codes!$N:$N,1,0)&gt;0,"PO Number may be incorrect",""),"")</f>
        <v/>
      </c>
      <c r="AF409" s="2" t="str">
        <f t="shared" si="124"/>
        <v/>
      </c>
      <c r="AG409" s="2" t="str">
        <f t="shared" si="125"/>
        <v/>
      </c>
      <c r="AH409" s="2" t="str">
        <f t="shared" si="126"/>
        <v/>
      </c>
      <c r="AI409" s="2" t="str" cm="1">
        <f t="array" ref="AI409">IF(G409="","",_xlfn.IFNA(_xlfn.IFS(L409=VLOOKUP(L409,Country_Codes!$M:$M,1,0)=TRUE,""),"Please check the country code"))</f>
        <v/>
      </c>
      <c r="AJ409" s="2" t="str">
        <f t="shared" si="127"/>
        <v/>
      </c>
      <c r="AK409" s="2"/>
      <c r="AM409" s="39">
        <f t="shared" si="128"/>
        <v>0</v>
      </c>
      <c r="AN409" s="39">
        <f t="shared" si="129"/>
        <v>0</v>
      </c>
      <c r="AO409" s="39">
        <f t="shared" si="130"/>
        <v>0</v>
      </c>
      <c r="AP409" s="39">
        <f t="shared" si="131"/>
        <v>0</v>
      </c>
      <c r="AQ409" s="39">
        <f t="shared" si="132"/>
        <v>0</v>
      </c>
      <c r="AV409" s="41">
        <v>45958</v>
      </c>
    </row>
    <row r="410" spans="1:48" ht="15.75" x14ac:dyDescent="0.25">
      <c r="A410" s="40">
        <v>45755</v>
      </c>
      <c r="B410" s="11" t="s">
        <v>474</v>
      </c>
      <c r="C410" s="11" t="s">
        <v>11</v>
      </c>
      <c r="D410" s="11" t="s">
        <v>628</v>
      </c>
      <c r="E410" s="11" t="s">
        <v>661</v>
      </c>
      <c r="F410" s="11" t="s">
        <v>579</v>
      </c>
      <c r="G410" s="11" t="s">
        <v>584</v>
      </c>
      <c r="H410" s="11" t="s">
        <v>3931</v>
      </c>
      <c r="I410" s="11" t="s">
        <v>3932</v>
      </c>
      <c r="J410" s="11" t="s">
        <v>130</v>
      </c>
      <c r="K410" s="11" t="s">
        <v>3933</v>
      </c>
      <c r="L410" s="11" t="s">
        <v>33</v>
      </c>
      <c r="M410" s="11" t="s">
        <v>1114</v>
      </c>
      <c r="N410" s="11"/>
      <c r="O410" s="11" t="s">
        <v>3934</v>
      </c>
      <c r="P410" s="11" t="s">
        <v>3935</v>
      </c>
      <c r="Q410" s="7"/>
      <c r="R410" s="2" t="str">
        <f t="shared" si="117"/>
        <v>Unique Record</v>
      </c>
      <c r="S410" s="2" t="str">
        <f t="shared" si="118"/>
        <v/>
      </c>
      <c r="T410" s="2" t="str">
        <f t="shared" si="119"/>
        <v/>
      </c>
      <c r="U410" s="2" t="str">
        <f t="shared" si="120"/>
        <v/>
      </c>
      <c r="V410" s="2" t="str">
        <f t="shared" si="121"/>
        <v/>
      </c>
      <c r="W410" s="2" t="str">
        <f t="shared" si="133"/>
        <v/>
      </c>
      <c r="X410" s="2" t="str" cm="1">
        <f t="array" ref="X410">IF((SUMPRODUCT(--ISNUMBER(SEARCH({"!","@","#","$","%","^","&amp;","~*","(",")","_","+","=","{","}","[","]","|","\",":",";","'","""","&lt;","&gt;",",",".","~?","/","~~","`"}, I410)))&gt;0)=TRUE,"Special Characters Found in City","")</f>
        <v/>
      </c>
      <c r="Y410" s="2" t="str" cm="1">
        <f t="array" ref="Y410">IF((SUMPRODUCT(--ISNUMBER(SEARCH({"!","@","#","$","%","^","~*","(",")","_","+","=","{","}","[","]","|","\",":",";","'","""","&lt;","&gt;","~?","/","~~","`"},F410)))&gt;0)=TRUE,"Special Characters Found in Account field","")</f>
        <v/>
      </c>
      <c r="Z410" s="2" t="str" cm="1">
        <f t="array" ref="Z410">IF(SUM(--ISNUMBER(SEARCH({1,2,3,4,5,6,7,8,9,0},MID(H410,(SEARCH(" E ",H410)-1),1))))+SUM(--ISNUMBER(SEARCH({1,2,3,4,5,6,7,8,9,0},MID(H410,(SEARCH(" E ",H410)+3),1))))=2,"",IF(SUM(--ISNUMBER(SEARCH({"Parte E","Apoquindo N"},H410)))&gt;0,"",IF(OR(RIGHT(H410,3)=" NE",RIGHT(H410,3)=" NW",RIGHT(H410,3)=" SW",RIGHT(H410,3)=" SE",RIGHT(H410,2)=" N",RIGHT(H410,2)=" E",RIGHT(H410,2)=" W",RIGHT(H410,2)=" S",LEFT(H410,3)="NE ",LEFT(H410,3)="NW ",LEFT(H410,3)="SW ",LEFT(H410,3)="SE ",LEFT(H410,2)="N ",LEFT(H410,2)="E ",LEFT(H410,2)="W ",LEFT(H410,2)="S "),"Directional Check",IF(SUM(--ISNUMBER(SEARCH({" N "," E "," W "," S "," NE "," NW "," SW "," SE ","N.E","N.W","S.W","S.E","E.","N.","S.","W."},H410)))&gt;0,"Directional Check",IF(SUM(--ISNUMBER(SEARCH({1,2,3,4,5,6,7,8,9,0},MID(H410,(SEARCH("nd ",H410)-1),1))))+SUM(--ISNUMBER(SEARCH({1,2,3,4,5,6,7,8,9,0},MID(H410,(SEARCH("rd ",H410)-1),1)))+SUM(--ISNUMBER(SEARCH({1,2,3,4,5,6,7,8,9,0},MID(H410,(SEARCH("st ",H410)-1),1))))+SUM(--ISNUMBER(SEARCH({1,2,3,4,5,6,7,8,9,0},MID(H410,(SEARCH("th ",H410)-1),1)))))&gt;0,"","")))))</f>
        <v/>
      </c>
      <c r="AA410" s="2" t="str">
        <f>IF(IF(L410="US",IFERROR(VLOOKUP(J410,Country_Codes!$B:$B,1,0)=J410,"US State Code Error"),IF(L410="CA",IFERROR(VLOOKUP(J410,Country_Codes!$E:$E,1,0)=J410,"Canada State Code Error"),IF(L410="BR",IFERROR(VLOOKUP(J410,Country_Codes!$H:$H,1,0)=J410,"Brazil State Code Error"),IF(L410="AU",IFERROR(VLOOKUP(J410,Country_Codes!$K:$K,1,0)=J410,"Australia State Code Error"),""))))=TRUE,"",IF(L410="US",IFERROR(VLOOKUP(J410,Country_Codes!$B:$B,1,0)=J410,"US State Code Error"),IF(L410="CA",IFERROR(VLOOKUP(J410,Country_Codes!$E:$E,1,0)=J410,"Canada State Code Error"),IF(L410="BR",IFERROR(VLOOKUP(J410,Country_Codes!$H:$H,1,0)=J410,"Brazil State Code Error"),IF(L410="AU",IFERROR(VLOOKUP(J410,Country_Codes!$K:$K,1,0)=J410,"Australia State Code Error"),"")))))</f>
        <v/>
      </c>
      <c r="AB410" s="2" t="str">
        <f t="shared" si="122"/>
        <v/>
      </c>
      <c r="AC410" s="2" t="str" cm="1">
        <f t="array" ref="AC410">IFERROR(_xlfn.IFS(IF(AND(LEN(I410)=0,ISBLANK(I410)=FALSE),"",ISNUMBER(SEARCH(I410,H410))),"City/Postal Code/Country Found in Address",IF(AND(LEN(K410)=0,ISBLANK(K410)=FALSE),"",ISNUMBER(SEARCH(K410,H410))),"City/Postal Code/Country Found in Address",IF(AND(LEN(L410)=0,ISBLANK(L410)=FALSE),"",ISNUMBER(SEARCH(", "&amp;L410,H410))),"City/Postal Code/Country Found in Address",IF(AND(LEN(J410)=0,ISBLANK(J410)=FALSE),"",ISNUMBER(SEARCH(", "&amp;J410,H410))),"City/Postal Code/Country Found in Address",IF(AND(LEN(L410)=0,ISBLANK(L410)=FALSE),"",ISNUMBER(SEARCH(","&amp;L410,H410))),"City/Postal Code/Country Found in Address",IF(AND(LEN(J410)=0,ISBLANK(J410)=FALSE),"",ISNUMBER(SEARCH(","&amp;J410,H410))),"City/Postal Code/Country Found in Address"),"")</f>
        <v/>
      </c>
      <c r="AD410" s="2" t="str">
        <f t="shared" si="123"/>
        <v/>
      </c>
      <c r="AE410" s="2" t="str" cm="1">
        <f t="array" ref="AE410">IFERROR(IF(VLOOKUP(LEFT(M410,MIN(SEARCH({1,2,3,4,5,6,7,8,9,0},M410&amp;{1,2,3,4,5,6,7,8,9,0}))-1),Country_Codes!$N:$N,1,0)&gt;0,"PO Number may be incorrect",""),"")</f>
        <v/>
      </c>
      <c r="AF410" s="2" t="str">
        <f t="shared" si="124"/>
        <v/>
      </c>
      <c r="AG410" s="2" t="str">
        <f t="shared" si="125"/>
        <v/>
      </c>
      <c r="AH410" s="2" t="str">
        <f t="shared" si="126"/>
        <v/>
      </c>
      <c r="AI410" s="2" t="str" cm="1">
        <f t="array" ref="AI410">IF(G410="","",_xlfn.IFNA(_xlfn.IFS(L410=VLOOKUP(L410,Country_Codes!$M:$M,1,0)=TRUE,""),"Please check the country code"))</f>
        <v/>
      </c>
      <c r="AJ410" s="2" t="str">
        <f t="shared" si="127"/>
        <v/>
      </c>
      <c r="AK410" s="2"/>
      <c r="AM410" s="39">
        <f t="shared" si="128"/>
        <v>0</v>
      </c>
      <c r="AN410" s="39">
        <f t="shared" si="129"/>
        <v>0</v>
      </c>
      <c r="AO410" s="39">
        <f t="shared" si="130"/>
        <v>0</v>
      </c>
      <c r="AP410" s="39">
        <f t="shared" si="131"/>
        <v>0</v>
      </c>
      <c r="AQ410" s="39">
        <f t="shared" si="132"/>
        <v>0</v>
      </c>
      <c r="AV410" s="41">
        <v>45959</v>
      </c>
    </row>
    <row r="411" spans="1:48" ht="15.75" x14ac:dyDescent="0.25">
      <c r="A411" s="40">
        <v>45424</v>
      </c>
      <c r="B411" s="11" t="s">
        <v>473</v>
      </c>
      <c r="C411" s="11" t="s">
        <v>11</v>
      </c>
      <c r="D411" s="11" t="s">
        <v>3936</v>
      </c>
      <c r="E411" s="11" t="s">
        <v>3937</v>
      </c>
      <c r="F411" s="11" t="s">
        <v>581</v>
      </c>
      <c r="G411" s="11" t="s">
        <v>494</v>
      </c>
      <c r="H411" s="11" t="s">
        <v>3938</v>
      </c>
      <c r="I411" s="11" t="s">
        <v>3939</v>
      </c>
      <c r="J411" s="11" t="s">
        <v>40</v>
      </c>
      <c r="K411" s="11" t="s">
        <v>3940</v>
      </c>
      <c r="L411" s="11" t="s">
        <v>33</v>
      </c>
      <c r="M411" s="11" t="s">
        <v>1018</v>
      </c>
      <c r="N411" s="11"/>
      <c r="O411" s="11" t="s">
        <v>3941</v>
      </c>
      <c r="P411" s="11" t="s">
        <v>3942</v>
      </c>
      <c r="Q411" s="7"/>
      <c r="R411" s="2" t="str">
        <f t="shared" si="117"/>
        <v>Unique Record</v>
      </c>
      <c r="S411" s="2" t="str">
        <f t="shared" si="118"/>
        <v/>
      </c>
      <c r="T411" s="2" t="str">
        <f t="shared" si="119"/>
        <v/>
      </c>
      <c r="U411" s="2" t="str">
        <f t="shared" si="120"/>
        <v/>
      </c>
      <c r="V411" s="2" t="str">
        <f t="shared" si="121"/>
        <v/>
      </c>
      <c r="W411" s="2" t="str">
        <f t="shared" si="133"/>
        <v/>
      </c>
      <c r="X411" s="2" t="str" cm="1">
        <f t="array" ref="X411">IF((SUMPRODUCT(--ISNUMBER(SEARCH({"!","@","#","$","%","^","&amp;","~*","(",")","_","+","=","{","}","[","]","|","\",":",";","'","""","&lt;","&gt;",",",".","~?","/","~~","`"}, I411)))&gt;0)=TRUE,"Special Characters Found in City","")</f>
        <v/>
      </c>
      <c r="Y411" s="2" t="str" cm="1">
        <f t="array" ref="Y411">IF((SUMPRODUCT(--ISNUMBER(SEARCH({"!","@","#","$","%","^","~*","(",")","_","+","=","{","}","[","]","|","\",":",";","'","""","&lt;","&gt;","~?","/","~~","`"},F411)))&gt;0)=TRUE,"Special Characters Found in Account field","")</f>
        <v/>
      </c>
      <c r="Z411" s="2" t="str" cm="1">
        <f t="array" ref="Z411">IF(SUM(--ISNUMBER(SEARCH({1,2,3,4,5,6,7,8,9,0},MID(H411,(SEARCH(" E ",H411)-1),1))))+SUM(--ISNUMBER(SEARCH({1,2,3,4,5,6,7,8,9,0},MID(H411,(SEARCH(" E ",H411)+3),1))))=2,"",IF(SUM(--ISNUMBER(SEARCH({"Parte E","Apoquindo N"},H411)))&gt;0,"",IF(OR(RIGHT(H411,3)=" NE",RIGHT(H411,3)=" NW",RIGHT(H411,3)=" SW",RIGHT(H411,3)=" SE",RIGHT(H411,2)=" N",RIGHT(H411,2)=" E",RIGHT(H411,2)=" W",RIGHT(H411,2)=" S",LEFT(H411,3)="NE ",LEFT(H411,3)="NW ",LEFT(H411,3)="SW ",LEFT(H411,3)="SE ",LEFT(H411,2)="N ",LEFT(H411,2)="E ",LEFT(H411,2)="W ",LEFT(H411,2)="S "),"Directional Check",IF(SUM(--ISNUMBER(SEARCH({" N "," E "," W "," S "," NE "," NW "," SW "," SE ","N.E","N.W","S.W","S.E","E.","N.","S.","W."},H411)))&gt;0,"Directional Check",IF(SUM(--ISNUMBER(SEARCH({1,2,3,4,5,6,7,8,9,0},MID(H411,(SEARCH("nd ",H411)-1),1))))+SUM(--ISNUMBER(SEARCH({1,2,3,4,5,6,7,8,9,0},MID(H411,(SEARCH("rd ",H411)-1),1)))+SUM(--ISNUMBER(SEARCH({1,2,3,4,5,6,7,8,9,0},MID(H411,(SEARCH("st ",H411)-1),1))))+SUM(--ISNUMBER(SEARCH({1,2,3,4,5,6,7,8,9,0},MID(H411,(SEARCH("th ",H411)-1),1)))))&gt;0,"","")))))</f>
        <v/>
      </c>
      <c r="AA411" s="2" t="str">
        <f>IF(IF(L411="US",IFERROR(VLOOKUP(J411,Country_Codes!$B:$B,1,0)=J411,"US State Code Error"),IF(L411="CA",IFERROR(VLOOKUP(J411,Country_Codes!$E:$E,1,0)=J411,"Canada State Code Error"),IF(L411="BR",IFERROR(VLOOKUP(J411,Country_Codes!$H:$H,1,0)=J411,"Brazil State Code Error"),IF(L411="AU",IFERROR(VLOOKUP(J411,Country_Codes!$K:$K,1,0)=J411,"Australia State Code Error"),""))))=TRUE,"",IF(L411="US",IFERROR(VLOOKUP(J411,Country_Codes!$B:$B,1,0)=J411,"US State Code Error"),IF(L411="CA",IFERROR(VLOOKUP(J411,Country_Codes!$E:$E,1,0)=J411,"Canada State Code Error"),IF(L411="BR",IFERROR(VLOOKUP(J411,Country_Codes!$H:$H,1,0)=J411,"Brazil State Code Error"),IF(L411="AU",IFERROR(VLOOKUP(J411,Country_Codes!$K:$K,1,0)=J411,"Australia State Code Error"),"")))))</f>
        <v/>
      </c>
      <c r="AB411" s="2" t="str">
        <f t="shared" si="122"/>
        <v/>
      </c>
      <c r="AC411" s="2" t="str" cm="1">
        <f t="array" ref="AC411">IFERROR(_xlfn.IFS(IF(AND(LEN(I411)=0,ISBLANK(I411)=FALSE),"",ISNUMBER(SEARCH(I411,H411))),"City/Postal Code/Country Found in Address",IF(AND(LEN(K411)=0,ISBLANK(K411)=FALSE),"",ISNUMBER(SEARCH(K411,H411))),"City/Postal Code/Country Found in Address",IF(AND(LEN(L411)=0,ISBLANK(L411)=FALSE),"",ISNUMBER(SEARCH(", "&amp;L411,H411))),"City/Postal Code/Country Found in Address",IF(AND(LEN(J411)=0,ISBLANK(J411)=FALSE),"",ISNUMBER(SEARCH(", "&amp;J411,H411))),"City/Postal Code/Country Found in Address",IF(AND(LEN(L411)=0,ISBLANK(L411)=FALSE),"",ISNUMBER(SEARCH(","&amp;L411,H411))),"City/Postal Code/Country Found in Address",IF(AND(LEN(J411)=0,ISBLANK(J411)=FALSE),"",ISNUMBER(SEARCH(","&amp;J411,H411))),"City/Postal Code/Country Found in Address"),"")</f>
        <v/>
      </c>
      <c r="AD411" s="2" t="str">
        <f t="shared" si="123"/>
        <v/>
      </c>
      <c r="AE411" s="2" t="str" cm="1">
        <f t="array" ref="AE411">IFERROR(IF(VLOOKUP(LEFT(M411,MIN(SEARCH({1,2,3,4,5,6,7,8,9,0},M411&amp;{1,2,3,4,5,6,7,8,9,0}))-1),Country_Codes!$N:$N,1,0)&gt;0,"PO Number may be incorrect",""),"")</f>
        <v/>
      </c>
      <c r="AF411" s="2" t="str">
        <f t="shared" si="124"/>
        <v/>
      </c>
      <c r="AG411" s="2" t="str">
        <f t="shared" si="125"/>
        <v/>
      </c>
      <c r="AH411" s="2" t="str">
        <f t="shared" si="126"/>
        <v/>
      </c>
      <c r="AI411" s="2" t="str" cm="1">
        <f t="array" ref="AI411">IF(G411="","",_xlfn.IFNA(_xlfn.IFS(L411=VLOOKUP(L411,Country_Codes!$M:$M,1,0)=TRUE,""),"Please check the country code"))</f>
        <v/>
      </c>
      <c r="AJ411" s="2" t="str">
        <f t="shared" si="127"/>
        <v/>
      </c>
      <c r="AK411" s="2"/>
      <c r="AM411" s="39">
        <f t="shared" si="128"/>
        <v>0</v>
      </c>
      <c r="AN411" s="39">
        <f t="shared" si="129"/>
        <v>0</v>
      </c>
      <c r="AO411" s="39">
        <f t="shared" si="130"/>
        <v>0</v>
      </c>
      <c r="AP411" s="39">
        <f t="shared" si="131"/>
        <v>0</v>
      </c>
      <c r="AQ411" s="39">
        <f t="shared" si="132"/>
        <v>0</v>
      </c>
      <c r="AV411" s="41">
        <v>45962</v>
      </c>
    </row>
    <row r="412" spans="1:48" ht="15.75" x14ac:dyDescent="0.25">
      <c r="A412" s="40">
        <v>46086</v>
      </c>
      <c r="B412" s="11" t="s">
        <v>473</v>
      </c>
      <c r="C412" s="11" t="s">
        <v>9</v>
      </c>
      <c r="D412" s="11" t="s">
        <v>3943</v>
      </c>
      <c r="E412" s="11" t="s">
        <v>1386</v>
      </c>
      <c r="F412" s="11" t="s">
        <v>601</v>
      </c>
      <c r="G412" s="11" t="s">
        <v>494</v>
      </c>
      <c r="H412" s="11" t="s">
        <v>3944</v>
      </c>
      <c r="I412" s="11" t="s">
        <v>3945</v>
      </c>
      <c r="J412" s="11"/>
      <c r="K412" s="11" t="s">
        <v>3946</v>
      </c>
      <c r="L412" s="11" t="s">
        <v>46</v>
      </c>
      <c r="M412" s="11" t="s">
        <v>655</v>
      </c>
      <c r="N412" s="11"/>
      <c r="O412" s="11" t="s">
        <v>901</v>
      </c>
      <c r="P412" s="11" t="s">
        <v>3947</v>
      </c>
      <c r="Q412" s="7"/>
      <c r="R412" s="2" t="str">
        <f t="shared" si="117"/>
        <v/>
      </c>
      <c r="S412" s="2" t="str">
        <f t="shared" si="118"/>
        <v/>
      </c>
      <c r="T412" s="2" t="str">
        <f t="shared" si="119"/>
        <v/>
      </c>
      <c r="U412" s="2" t="str">
        <f t="shared" si="120"/>
        <v/>
      </c>
      <c r="V412" s="2" t="str">
        <f t="shared" si="121"/>
        <v/>
      </c>
      <c r="W412" s="2" t="str">
        <f t="shared" si="133"/>
        <v/>
      </c>
      <c r="X412" s="2" t="str" cm="1">
        <f t="array" ref="X412">IF((SUMPRODUCT(--ISNUMBER(SEARCH({"!","@","#","$","%","^","&amp;","~*","(",")","_","+","=","{","}","[","]","|","\",":",";","'","""","&lt;","&gt;",",",".","~?","/","~~","`"}, I412)))&gt;0)=TRUE,"Special Characters Found in City","")</f>
        <v/>
      </c>
      <c r="Y412" s="2" t="str" cm="1">
        <f t="array" ref="Y412">IF((SUMPRODUCT(--ISNUMBER(SEARCH({"!","@","#","$","%","^","~*","(",")","_","+","=","{","}","[","]","|","\",":",";","'","""","&lt;","&gt;","~?","/","~~","`"},F412)))&gt;0)=TRUE,"Special Characters Found in Account field","")</f>
        <v/>
      </c>
      <c r="Z412" s="2" t="str" cm="1">
        <f t="array" ref="Z412">IF(SUM(--ISNUMBER(SEARCH({1,2,3,4,5,6,7,8,9,0},MID(H412,(SEARCH(" E ",H412)-1),1))))+SUM(--ISNUMBER(SEARCH({1,2,3,4,5,6,7,8,9,0},MID(H412,(SEARCH(" E ",H412)+3),1))))=2,"",IF(SUM(--ISNUMBER(SEARCH({"Parte E","Apoquindo N"},H412)))&gt;0,"",IF(OR(RIGHT(H412,3)=" NE",RIGHT(H412,3)=" NW",RIGHT(H412,3)=" SW",RIGHT(H412,3)=" SE",RIGHT(H412,2)=" N",RIGHT(H412,2)=" E",RIGHT(H412,2)=" W",RIGHT(H412,2)=" S",LEFT(H412,3)="NE ",LEFT(H412,3)="NW ",LEFT(H412,3)="SW ",LEFT(H412,3)="SE ",LEFT(H412,2)="N ",LEFT(H412,2)="E ",LEFT(H412,2)="W ",LEFT(H412,2)="S "),"Directional Check",IF(SUM(--ISNUMBER(SEARCH({" N "," E "," W "," S "," NE "," NW "," SW "," SE ","N.E","N.W","S.W","S.E","E.","N.","S.","W."},H412)))&gt;0,"Directional Check",IF(SUM(--ISNUMBER(SEARCH({1,2,3,4,5,6,7,8,9,0},MID(H412,(SEARCH("nd ",H412)-1),1))))+SUM(--ISNUMBER(SEARCH({1,2,3,4,5,6,7,8,9,0},MID(H412,(SEARCH("rd ",H412)-1),1)))+SUM(--ISNUMBER(SEARCH({1,2,3,4,5,6,7,8,9,0},MID(H412,(SEARCH("st ",H412)-1),1))))+SUM(--ISNUMBER(SEARCH({1,2,3,4,5,6,7,8,9,0},MID(H412,(SEARCH("th ",H412)-1),1)))))&gt;0,"","")))))</f>
        <v/>
      </c>
      <c r="AA412" s="2" t="str">
        <f>IF(IF(L412="US",IFERROR(VLOOKUP(J412,Country_Codes!$B:$B,1,0)=J412,"US State Code Error"),IF(L412="CA",IFERROR(VLOOKUP(J412,Country_Codes!$E:$E,1,0)=J412,"Canada State Code Error"),IF(L412="BR",IFERROR(VLOOKUP(J412,Country_Codes!$H:$H,1,0)=J412,"Brazil State Code Error"),IF(L412="AU",IFERROR(VLOOKUP(J412,Country_Codes!$K:$K,1,0)=J412,"Australia State Code Error"),""))))=TRUE,"",IF(L412="US",IFERROR(VLOOKUP(J412,Country_Codes!$B:$B,1,0)=J412,"US State Code Error"),IF(L412="CA",IFERROR(VLOOKUP(J412,Country_Codes!$E:$E,1,0)=J412,"Canada State Code Error"),IF(L412="BR",IFERROR(VLOOKUP(J412,Country_Codes!$H:$H,1,0)=J412,"Brazil State Code Error"),IF(L412="AU",IFERROR(VLOOKUP(J412,Country_Codes!$K:$K,1,0)=J412,"Australia State Code Error"),"")))))</f>
        <v/>
      </c>
      <c r="AB412" s="2" t="str">
        <f t="shared" si="122"/>
        <v/>
      </c>
      <c r="AC412" s="2" t="str" cm="1">
        <f t="array" ref="AC412">IFERROR(_xlfn.IFS(IF(AND(LEN(I412)=0,ISBLANK(I412)=FALSE),"",ISNUMBER(SEARCH(I412,H412))),"City/Postal Code/Country Found in Address",IF(AND(LEN(K412)=0,ISBLANK(K412)=FALSE),"",ISNUMBER(SEARCH(K412,H412))),"City/Postal Code/Country Found in Address",IF(AND(LEN(L412)=0,ISBLANK(L412)=FALSE),"",ISNUMBER(SEARCH(", "&amp;L412,H412))),"City/Postal Code/Country Found in Address",IF(AND(LEN(J412)=0,ISBLANK(J412)=FALSE),"",ISNUMBER(SEARCH(", "&amp;J412,H412))),"City/Postal Code/Country Found in Address",IF(AND(LEN(L412)=0,ISBLANK(L412)=FALSE),"",ISNUMBER(SEARCH(","&amp;L412,H412))),"City/Postal Code/Country Found in Address",IF(AND(LEN(J412)=0,ISBLANK(J412)=FALSE),"",ISNUMBER(SEARCH(","&amp;J412,H412))),"City/Postal Code/Country Found in Address"),"")</f>
        <v/>
      </c>
      <c r="AD412" s="2" t="str">
        <f t="shared" si="123"/>
        <v/>
      </c>
      <c r="AE412" s="2" t="str" cm="1">
        <f t="array" ref="AE412">IFERROR(IF(VLOOKUP(LEFT(M412,MIN(SEARCH({1,2,3,4,5,6,7,8,9,0},M412&amp;{1,2,3,4,5,6,7,8,9,0}))-1),Country_Codes!$N:$N,1,0)&gt;0,"PO Number may be incorrect",""),"")</f>
        <v/>
      </c>
      <c r="AF412" s="2" t="str">
        <f t="shared" si="124"/>
        <v/>
      </c>
      <c r="AG412" s="2" t="str">
        <f t="shared" si="125"/>
        <v/>
      </c>
      <c r="AH412" s="2" t="str">
        <f t="shared" si="126"/>
        <v/>
      </c>
      <c r="AI412" s="2" t="str" cm="1">
        <f t="array" ref="AI412">IF(G412="","",_xlfn.IFNA(_xlfn.IFS(L412=VLOOKUP(L412,Country_Codes!$M:$M,1,0)=TRUE,""),"Please check the country code"))</f>
        <v/>
      </c>
      <c r="AJ412" s="2" t="str">
        <f t="shared" si="127"/>
        <v/>
      </c>
      <c r="AK412" s="2"/>
      <c r="AM412" s="39">
        <f t="shared" si="128"/>
        <v>0</v>
      </c>
      <c r="AN412" s="39">
        <f t="shared" si="129"/>
        <v>0</v>
      </c>
      <c r="AO412" s="39">
        <f t="shared" si="130"/>
        <v>0</v>
      </c>
      <c r="AP412" s="39">
        <f t="shared" si="131"/>
        <v>0</v>
      </c>
      <c r="AQ412" s="39">
        <f t="shared" si="132"/>
        <v>0</v>
      </c>
      <c r="AV412" s="41">
        <v>45963</v>
      </c>
    </row>
    <row r="413" spans="1:48" ht="15.75" x14ac:dyDescent="0.25">
      <c r="A413" s="40">
        <v>45835</v>
      </c>
      <c r="B413" s="11" t="s">
        <v>474</v>
      </c>
      <c r="C413" s="11" t="s">
        <v>9</v>
      </c>
      <c r="D413" s="11" t="s">
        <v>3948</v>
      </c>
      <c r="E413" s="11" t="s">
        <v>3949</v>
      </c>
      <c r="F413" s="11" t="s">
        <v>488</v>
      </c>
      <c r="G413" s="11" t="s">
        <v>493</v>
      </c>
      <c r="H413" s="11" t="s">
        <v>3950</v>
      </c>
      <c r="I413" s="11" t="s">
        <v>1441</v>
      </c>
      <c r="J413" s="11" t="s">
        <v>72</v>
      </c>
      <c r="K413" s="11" t="s">
        <v>3951</v>
      </c>
      <c r="L413" s="11" t="s">
        <v>33</v>
      </c>
      <c r="M413" s="11" t="s">
        <v>806</v>
      </c>
      <c r="N413" s="11"/>
      <c r="O413" s="11" t="s">
        <v>3952</v>
      </c>
      <c r="P413" s="11" t="s">
        <v>3953</v>
      </c>
      <c r="Q413" s="7"/>
      <c r="R413" s="2" t="str">
        <f t="shared" si="117"/>
        <v>Unique Record</v>
      </c>
      <c r="S413" s="2" t="str">
        <f t="shared" si="118"/>
        <v/>
      </c>
      <c r="T413" s="2" t="str">
        <f t="shared" si="119"/>
        <v/>
      </c>
      <c r="U413" s="2" t="str">
        <f t="shared" si="120"/>
        <v/>
      </c>
      <c r="V413" s="2" t="str">
        <f t="shared" si="121"/>
        <v/>
      </c>
      <c r="W413" s="2" t="str">
        <f t="shared" si="133"/>
        <v/>
      </c>
      <c r="X413" s="2" t="str" cm="1">
        <f t="array" ref="X413">IF((SUMPRODUCT(--ISNUMBER(SEARCH({"!","@","#","$","%","^","&amp;","~*","(",")","_","+","=","{","}","[","]","|","\",":",";","'","""","&lt;","&gt;",",",".","~?","/","~~","`"}, I413)))&gt;0)=TRUE,"Special Characters Found in City","")</f>
        <v/>
      </c>
      <c r="Y413" s="2" t="str" cm="1">
        <f t="array" ref="Y413">IF((SUMPRODUCT(--ISNUMBER(SEARCH({"!","@","#","$","%","^","~*","(",")","_","+","=","{","}","[","]","|","\",":",";","'","""","&lt;","&gt;","~?","/","~~","`"},F413)))&gt;0)=TRUE,"Special Characters Found in Account field","")</f>
        <v/>
      </c>
      <c r="Z413" s="2" t="str" cm="1">
        <f t="array" ref="Z413">IF(SUM(--ISNUMBER(SEARCH({1,2,3,4,5,6,7,8,9,0},MID(H413,(SEARCH(" E ",H413)-1),1))))+SUM(--ISNUMBER(SEARCH({1,2,3,4,5,6,7,8,9,0},MID(H413,(SEARCH(" E ",H413)+3),1))))=2,"",IF(SUM(--ISNUMBER(SEARCH({"Parte E","Apoquindo N"},H413)))&gt;0,"",IF(OR(RIGHT(H413,3)=" NE",RIGHT(H413,3)=" NW",RIGHT(H413,3)=" SW",RIGHT(H413,3)=" SE",RIGHT(H413,2)=" N",RIGHT(H413,2)=" E",RIGHT(H413,2)=" W",RIGHT(H413,2)=" S",LEFT(H413,3)="NE ",LEFT(H413,3)="NW ",LEFT(H413,3)="SW ",LEFT(H413,3)="SE ",LEFT(H413,2)="N ",LEFT(H413,2)="E ",LEFT(H413,2)="W ",LEFT(H413,2)="S "),"Directional Check",IF(SUM(--ISNUMBER(SEARCH({" N "," E "," W "," S "," NE "," NW "," SW "," SE ","N.E","N.W","S.W","S.E","E.","N.","S.","W."},H413)))&gt;0,"Directional Check",IF(SUM(--ISNUMBER(SEARCH({1,2,3,4,5,6,7,8,9,0},MID(H413,(SEARCH("nd ",H413)-1),1))))+SUM(--ISNUMBER(SEARCH({1,2,3,4,5,6,7,8,9,0},MID(H413,(SEARCH("rd ",H413)-1),1)))+SUM(--ISNUMBER(SEARCH({1,2,3,4,5,6,7,8,9,0},MID(H413,(SEARCH("st ",H413)-1),1))))+SUM(--ISNUMBER(SEARCH({1,2,3,4,5,6,7,8,9,0},MID(H413,(SEARCH("th ",H413)-1),1)))))&gt;0,"","")))))</f>
        <v/>
      </c>
      <c r="AA413" s="2" t="str">
        <f>IF(IF(L413="US",IFERROR(VLOOKUP(J413,Country_Codes!$B:$B,1,0)=J413,"US State Code Error"),IF(L413="CA",IFERROR(VLOOKUP(J413,Country_Codes!$E:$E,1,0)=J413,"Canada State Code Error"),IF(L413="BR",IFERROR(VLOOKUP(J413,Country_Codes!$H:$H,1,0)=J413,"Brazil State Code Error"),IF(L413="AU",IFERROR(VLOOKUP(J413,Country_Codes!$K:$K,1,0)=J413,"Australia State Code Error"),""))))=TRUE,"",IF(L413="US",IFERROR(VLOOKUP(J413,Country_Codes!$B:$B,1,0)=J413,"US State Code Error"),IF(L413="CA",IFERROR(VLOOKUP(J413,Country_Codes!$E:$E,1,0)=J413,"Canada State Code Error"),IF(L413="BR",IFERROR(VLOOKUP(J413,Country_Codes!$H:$H,1,0)=J413,"Brazil State Code Error"),IF(L413="AU",IFERROR(VLOOKUP(J413,Country_Codes!$K:$K,1,0)=J413,"Australia State Code Error"),"")))))</f>
        <v/>
      </c>
      <c r="AB413" s="2" t="str">
        <f t="shared" si="122"/>
        <v/>
      </c>
      <c r="AC413" s="2" t="str" cm="1">
        <f t="array" ref="AC413">IFERROR(_xlfn.IFS(IF(AND(LEN(I413)=0,ISBLANK(I413)=FALSE),"",ISNUMBER(SEARCH(I413,H413))),"City/Postal Code/Country Found in Address",IF(AND(LEN(K413)=0,ISBLANK(K413)=FALSE),"",ISNUMBER(SEARCH(K413,H413))),"City/Postal Code/Country Found in Address",IF(AND(LEN(L413)=0,ISBLANK(L413)=FALSE),"",ISNUMBER(SEARCH(", "&amp;L413,H413))),"City/Postal Code/Country Found in Address",IF(AND(LEN(J413)=0,ISBLANK(J413)=FALSE),"",ISNUMBER(SEARCH(", "&amp;J413,H413))),"City/Postal Code/Country Found in Address",IF(AND(LEN(L413)=0,ISBLANK(L413)=FALSE),"",ISNUMBER(SEARCH(","&amp;L413,H413))),"City/Postal Code/Country Found in Address",IF(AND(LEN(J413)=0,ISBLANK(J413)=FALSE),"",ISNUMBER(SEARCH(","&amp;J413,H413))),"City/Postal Code/Country Found in Address"),"")</f>
        <v/>
      </c>
      <c r="AD413" s="2" t="str">
        <f t="shared" si="123"/>
        <v/>
      </c>
      <c r="AE413" s="2" t="str" cm="1">
        <f t="array" ref="AE413">IFERROR(IF(VLOOKUP(LEFT(M413,MIN(SEARCH({1,2,3,4,5,6,7,8,9,0},M413&amp;{1,2,3,4,5,6,7,8,9,0}))-1),Country_Codes!$N:$N,1,0)&gt;0,"PO Number may be incorrect",""),"")</f>
        <v/>
      </c>
      <c r="AF413" s="2" t="str">
        <f t="shared" si="124"/>
        <v/>
      </c>
      <c r="AG413" s="2" t="str">
        <f t="shared" si="125"/>
        <v/>
      </c>
      <c r="AH413" s="2" t="str">
        <f t="shared" si="126"/>
        <v/>
      </c>
      <c r="AI413" s="2" t="str" cm="1">
        <f t="array" ref="AI413">IF(G413="","",_xlfn.IFNA(_xlfn.IFS(L413=VLOOKUP(L413,Country_Codes!$M:$M,1,0)=TRUE,""),"Please check the country code"))</f>
        <v/>
      </c>
      <c r="AJ413" s="2" t="str">
        <f t="shared" si="127"/>
        <v/>
      </c>
      <c r="AK413" s="2"/>
      <c r="AM413" s="39">
        <f t="shared" si="128"/>
        <v>0</v>
      </c>
      <c r="AN413" s="39">
        <f t="shared" si="129"/>
        <v>0</v>
      </c>
      <c r="AO413" s="39">
        <f t="shared" si="130"/>
        <v>0</v>
      </c>
      <c r="AP413" s="39">
        <f t="shared" si="131"/>
        <v>0</v>
      </c>
      <c r="AQ413" s="39">
        <f t="shared" si="132"/>
        <v>0</v>
      </c>
      <c r="AV413" s="41">
        <v>45964</v>
      </c>
    </row>
    <row r="414" spans="1:48" ht="15.75" x14ac:dyDescent="0.25">
      <c r="A414" s="40">
        <v>45910</v>
      </c>
      <c r="B414" s="11" t="s">
        <v>473</v>
      </c>
      <c r="C414" s="11" t="s">
        <v>11</v>
      </c>
      <c r="D414" s="11" t="s">
        <v>3954</v>
      </c>
      <c r="E414" s="11" t="s">
        <v>3955</v>
      </c>
      <c r="F414" s="11" t="s">
        <v>479</v>
      </c>
      <c r="G414" s="11" t="s">
        <v>493</v>
      </c>
      <c r="H414" s="11" t="s">
        <v>3956</v>
      </c>
      <c r="I414" s="11" t="s">
        <v>3957</v>
      </c>
      <c r="J414" s="11"/>
      <c r="K414" s="11" t="s">
        <v>3958</v>
      </c>
      <c r="L414" s="11" t="s">
        <v>46</v>
      </c>
      <c r="M414" s="11" t="s">
        <v>3959</v>
      </c>
      <c r="N414" s="11"/>
      <c r="O414" s="11" t="s">
        <v>3960</v>
      </c>
      <c r="P414" s="11" t="s">
        <v>3961</v>
      </c>
      <c r="Q414" s="7"/>
      <c r="R414" s="2" t="str">
        <f t="shared" si="117"/>
        <v/>
      </c>
      <c r="S414" s="2" t="str">
        <f t="shared" si="118"/>
        <v/>
      </c>
      <c r="T414" s="2" t="str">
        <f t="shared" si="119"/>
        <v/>
      </c>
      <c r="U414" s="2" t="str">
        <f t="shared" si="120"/>
        <v/>
      </c>
      <c r="V414" s="2" t="str">
        <f t="shared" si="121"/>
        <v/>
      </c>
      <c r="W414" s="2" t="str">
        <f t="shared" si="133"/>
        <v/>
      </c>
      <c r="X414" s="2" t="str" cm="1">
        <f t="array" ref="X414">IF((SUMPRODUCT(--ISNUMBER(SEARCH({"!","@","#","$","%","^","&amp;","~*","(",")","_","+","=","{","}","[","]","|","\",":",";","'","""","&lt;","&gt;",",",".","~?","/","~~","`"}, I414)))&gt;0)=TRUE,"Special Characters Found in City","")</f>
        <v/>
      </c>
      <c r="Y414" s="2" t="str" cm="1">
        <f t="array" ref="Y414">IF((SUMPRODUCT(--ISNUMBER(SEARCH({"!","@","#","$","%","^","~*","(",")","_","+","=","{","}","[","]","|","\",":",";","'","""","&lt;","&gt;","~?","/","~~","`"},F414)))&gt;0)=TRUE,"Special Characters Found in Account field","")</f>
        <v/>
      </c>
      <c r="Z414" s="2" t="str" cm="1">
        <f t="array" ref="Z414">IF(SUM(--ISNUMBER(SEARCH({1,2,3,4,5,6,7,8,9,0},MID(H414,(SEARCH(" E ",H414)-1),1))))+SUM(--ISNUMBER(SEARCH({1,2,3,4,5,6,7,8,9,0},MID(H414,(SEARCH(" E ",H414)+3),1))))=2,"",IF(SUM(--ISNUMBER(SEARCH({"Parte E","Apoquindo N"},H414)))&gt;0,"",IF(OR(RIGHT(H414,3)=" NE",RIGHT(H414,3)=" NW",RIGHT(H414,3)=" SW",RIGHT(H414,3)=" SE",RIGHT(H414,2)=" N",RIGHT(H414,2)=" E",RIGHT(H414,2)=" W",RIGHT(H414,2)=" S",LEFT(H414,3)="NE ",LEFT(H414,3)="NW ",LEFT(H414,3)="SW ",LEFT(H414,3)="SE ",LEFT(H414,2)="N ",LEFT(H414,2)="E ",LEFT(H414,2)="W ",LEFT(H414,2)="S "),"Directional Check",IF(SUM(--ISNUMBER(SEARCH({" N "," E "," W "," S "," NE "," NW "," SW "," SE ","N.E","N.W","S.W","S.E","E.","N.","S.","W."},H414)))&gt;0,"Directional Check",IF(SUM(--ISNUMBER(SEARCH({1,2,3,4,5,6,7,8,9,0},MID(H414,(SEARCH("nd ",H414)-1),1))))+SUM(--ISNUMBER(SEARCH({1,2,3,4,5,6,7,8,9,0},MID(H414,(SEARCH("rd ",H414)-1),1)))+SUM(--ISNUMBER(SEARCH({1,2,3,4,5,6,7,8,9,0},MID(H414,(SEARCH("st ",H414)-1),1))))+SUM(--ISNUMBER(SEARCH({1,2,3,4,5,6,7,8,9,0},MID(H414,(SEARCH("th ",H414)-1),1)))))&gt;0,"","")))))</f>
        <v/>
      </c>
      <c r="AA414" s="2" t="str">
        <f>IF(IF(L414="US",IFERROR(VLOOKUP(J414,Country_Codes!$B:$B,1,0)=J414,"US State Code Error"),IF(L414="CA",IFERROR(VLOOKUP(J414,Country_Codes!$E:$E,1,0)=J414,"Canada State Code Error"),IF(L414="BR",IFERROR(VLOOKUP(J414,Country_Codes!$H:$H,1,0)=J414,"Brazil State Code Error"),IF(L414="AU",IFERROR(VLOOKUP(J414,Country_Codes!$K:$K,1,0)=J414,"Australia State Code Error"),""))))=TRUE,"",IF(L414="US",IFERROR(VLOOKUP(J414,Country_Codes!$B:$B,1,0)=J414,"US State Code Error"),IF(L414="CA",IFERROR(VLOOKUP(J414,Country_Codes!$E:$E,1,0)=J414,"Canada State Code Error"),IF(L414="BR",IFERROR(VLOOKUP(J414,Country_Codes!$H:$H,1,0)=J414,"Brazil State Code Error"),IF(L414="AU",IFERROR(VLOOKUP(J414,Country_Codes!$K:$K,1,0)=J414,"Australia State Code Error"),"")))))</f>
        <v/>
      </c>
      <c r="AB414" s="2" t="str">
        <f t="shared" si="122"/>
        <v/>
      </c>
      <c r="AC414" s="2" t="str" cm="1">
        <f t="array" ref="AC414">IFERROR(_xlfn.IFS(IF(AND(LEN(I414)=0,ISBLANK(I414)=FALSE),"",ISNUMBER(SEARCH(I414,H414))),"City/Postal Code/Country Found in Address",IF(AND(LEN(K414)=0,ISBLANK(K414)=FALSE),"",ISNUMBER(SEARCH(K414,H414))),"City/Postal Code/Country Found in Address",IF(AND(LEN(L414)=0,ISBLANK(L414)=FALSE),"",ISNUMBER(SEARCH(", "&amp;L414,H414))),"City/Postal Code/Country Found in Address",IF(AND(LEN(J414)=0,ISBLANK(J414)=FALSE),"",ISNUMBER(SEARCH(", "&amp;J414,H414))),"City/Postal Code/Country Found in Address",IF(AND(LEN(L414)=0,ISBLANK(L414)=FALSE),"",ISNUMBER(SEARCH(","&amp;L414,H414))),"City/Postal Code/Country Found in Address",IF(AND(LEN(J414)=0,ISBLANK(J414)=FALSE),"",ISNUMBER(SEARCH(","&amp;J414,H414))),"City/Postal Code/Country Found in Address"),"")</f>
        <v/>
      </c>
      <c r="AD414" s="2" t="str">
        <f t="shared" si="123"/>
        <v/>
      </c>
      <c r="AE414" s="2" t="str" cm="1">
        <f t="array" ref="AE414">IFERROR(IF(VLOOKUP(LEFT(M414,MIN(SEARCH({1,2,3,4,5,6,7,8,9,0},M414&amp;{1,2,3,4,5,6,7,8,9,0}))-1),Country_Codes!$N:$N,1,0)&gt;0,"PO Number may be incorrect",""),"")</f>
        <v/>
      </c>
      <c r="AF414" s="2" t="str">
        <f t="shared" si="124"/>
        <v/>
      </c>
      <c r="AG414" s="2" t="str">
        <f t="shared" si="125"/>
        <v/>
      </c>
      <c r="AH414" s="2" t="str">
        <f t="shared" si="126"/>
        <v/>
      </c>
      <c r="AI414" s="2" t="str" cm="1">
        <f t="array" ref="AI414">IF(G414="","",_xlfn.IFNA(_xlfn.IFS(L414=VLOOKUP(L414,Country_Codes!$M:$M,1,0)=TRUE,""),"Please check the country code"))</f>
        <v/>
      </c>
      <c r="AJ414" s="2" t="str">
        <f t="shared" si="127"/>
        <v/>
      </c>
      <c r="AK414" s="2"/>
      <c r="AM414" s="39">
        <f t="shared" si="128"/>
        <v>0</v>
      </c>
      <c r="AN414" s="39">
        <f t="shared" si="129"/>
        <v>0</v>
      </c>
      <c r="AO414" s="39">
        <f t="shared" si="130"/>
        <v>0</v>
      </c>
      <c r="AP414" s="39">
        <f t="shared" si="131"/>
        <v>0</v>
      </c>
      <c r="AQ414" s="39">
        <f t="shared" si="132"/>
        <v>0</v>
      </c>
      <c r="AV414" s="41">
        <v>45965</v>
      </c>
    </row>
    <row r="415" spans="1:48" ht="15.75" x14ac:dyDescent="0.25">
      <c r="A415" s="40">
        <v>45497</v>
      </c>
      <c r="B415" s="11" t="s">
        <v>474</v>
      </c>
      <c r="C415" s="11" t="s">
        <v>12</v>
      </c>
      <c r="D415" s="11" t="s">
        <v>3962</v>
      </c>
      <c r="E415" s="11" t="s">
        <v>3963</v>
      </c>
      <c r="F415" s="11" t="s">
        <v>490</v>
      </c>
      <c r="G415" s="11" t="s">
        <v>497</v>
      </c>
      <c r="H415" s="11" t="s">
        <v>3964</v>
      </c>
      <c r="I415" s="11" t="s">
        <v>3965</v>
      </c>
      <c r="J415" s="11"/>
      <c r="K415" s="11" t="s">
        <v>3966</v>
      </c>
      <c r="L415" s="11" t="s">
        <v>46</v>
      </c>
      <c r="M415" s="11" t="s">
        <v>3967</v>
      </c>
      <c r="N415" s="11"/>
      <c r="O415" s="11" t="s">
        <v>3968</v>
      </c>
      <c r="P415" s="11" t="s">
        <v>3969</v>
      </c>
      <c r="Q415" s="7"/>
      <c r="R415" s="2" t="str">
        <f t="shared" si="117"/>
        <v>Unique Record</v>
      </c>
      <c r="S415" s="2" t="str">
        <f t="shared" si="118"/>
        <v/>
      </c>
      <c r="T415" s="2" t="str">
        <f t="shared" si="119"/>
        <v/>
      </c>
      <c r="U415" s="2" t="str">
        <f t="shared" si="120"/>
        <v/>
      </c>
      <c r="V415" s="2" t="str">
        <f t="shared" si="121"/>
        <v/>
      </c>
      <c r="W415" s="2" t="str">
        <f t="shared" si="133"/>
        <v/>
      </c>
      <c r="X415" s="2" t="str" cm="1">
        <f t="array" ref="X415">IF((SUMPRODUCT(--ISNUMBER(SEARCH({"!","@","#","$","%","^","&amp;","~*","(",")","_","+","=","{","}","[","]","|","\",":",";","'","""","&lt;","&gt;",",",".","~?","/","~~","`"}, I415)))&gt;0)=TRUE,"Special Characters Found in City","")</f>
        <v/>
      </c>
      <c r="Y415" s="2" t="str" cm="1">
        <f t="array" ref="Y415">IF((SUMPRODUCT(--ISNUMBER(SEARCH({"!","@","#","$","%","^","~*","(",")","_","+","=","{","}","[","]","|","\",":",";","'","""","&lt;","&gt;","~?","/","~~","`"},F415)))&gt;0)=TRUE,"Special Characters Found in Account field","")</f>
        <v/>
      </c>
      <c r="Z415" s="2" t="str" cm="1">
        <f t="array" ref="Z415">IF(SUM(--ISNUMBER(SEARCH({1,2,3,4,5,6,7,8,9,0},MID(H415,(SEARCH(" E ",H415)-1),1))))+SUM(--ISNUMBER(SEARCH({1,2,3,4,5,6,7,8,9,0},MID(H415,(SEARCH(" E ",H415)+3),1))))=2,"",IF(SUM(--ISNUMBER(SEARCH({"Parte E","Apoquindo N"},H415)))&gt;0,"",IF(OR(RIGHT(H415,3)=" NE",RIGHT(H415,3)=" NW",RIGHT(H415,3)=" SW",RIGHT(H415,3)=" SE",RIGHT(H415,2)=" N",RIGHT(H415,2)=" E",RIGHT(H415,2)=" W",RIGHT(H415,2)=" S",LEFT(H415,3)="NE ",LEFT(H415,3)="NW ",LEFT(H415,3)="SW ",LEFT(H415,3)="SE ",LEFT(H415,2)="N ",LEFT(H415,2)="E ",LEFT(H415,2)="W ",LEFT(H415,2)="S "),"Directional Check",IF(SUM(--ISNUMBER(SEARCH({" N "," E "," W "," S "," NE "," NW "," SW "," SE ","N.E","N.W","S.W","S.E","E.","N.","S.","W."},H415)))&gt;0,"Directional Check",IF(SUM(--ISNUMBER(SEARCH({1,2,3,4,5,6,7,8,9,0},MID(H415,(SEARCH("nd ",H415)-1),1))))+SUM(--ISNUMBER(SEARCH({1,2,3,4,5,6,7,8,9,0},MID(H415,(SEARCH("rd ",H415)-1),1)))+SUM(--ISNUMBER(SEARCH({1,2,3,4,5,6,7,8,9,0},MID(H415,(SEARCH("st ",H415)-1),1))))+SUM(--ISNUMBER(SEARCH({1,2,3,4,5,6,7,8,9,0},MID(H415,(SEARCH("th ",H415)-1),1)))))&gt;0,"","")))))</f>
        <v/>
      </c>
      <c r="AA415" s="2" t="str">
        <f>IF(IF(L415="US",IFERROR(VLOOKUP(J415,Country_Codes!$B:$B,1,0)=J415,"US State Code Error"),IF(L415="CA",IFERROR(VLOOKUP(J415,Country_Codes!$E:$E,1,0)=J415,"Canada State Code Error"),IF(L415="BR",IFERROR(VLOOKUP(J415,Country_Codes!$H:$H,1,0)=J415,"Brazil State Code Error"),IF(L415="AU",IFERROR(VLOOKUP(J415,Country_Codes!$K:$K,1,0)=J415,"Australia State Code Error"),""))))=TRUE,"",IF(L415="US",IFERROR(VLOOKUP(J415,Country_Codes!$B:$B,1,0)=J415,"US State Code Error"),IF(L415="CA",IFERROR(VLOOKUP(J415,Country_Codes!$E:$E,1,0)=J415,"Canada State Code Error"),IF(L415="BR",IFERROR(VLOOKUP(J415,Country_Codes!$H:$H,1,0)=J415,"Brazil State Code Error"),IF(L415="AU",IFERROR(VLOOKUP(J415,Country_Codes!$K:$K,1,0)=J415,"Australia State Code Error"),"")))))</f>
        <v/>
      </c>
      <c r="AB415" s="2" t="str">
        <f t="shared" si="122"/>
        <v/>
      </c>
      <c r="AC415" s="2" t="str" cm="1">
        <f t="array" ref="AC415">IFERROR(_xlfn.IFS(IF(AND(LEN(I415)=0,ISBLANK(I415)=FALSE),"",ISNUMBER(SEARCH(I415,H415))),"City/Postal Code/Country Found in Address",IF(AND(LEN(K415)=0,ISBLANK(K415)=FALSE),"",ISNUMBER(SEARCH(K415,H415))),"City/Postal Code/Country Found in Address",IF(AND(LEN(L415)=0,ISBLANK(L415)=FALSE),"",ISNUMBER(SEARCH(", "&amp;L415,H415))),"City/Postal Code/Country Found in Address",IF(AND(LEN(J415)=0,ISBLANK(J415)=FALSE),"",ISNUMBER(SEARCH(", "&amp;J415,H415))),"City/Postal Code/Country Found in Address",IF(AND(LEN(L415)=0,ISBLANK(L415)=FALSE),"",ISNUMBER(SEARCH(","&amp;L415,H415))),"City/Postal Code/Country Found in Address",IF(AND(LEN(J415)=0,ISBLANK(J415)=FALSE),"",ISNUMBER(SEARCH(","&amp;J415,H415))),"City/Postal Code/Country Found in Address"),"")</f>
        <v/>
      </c>
      <c r="AD415" s="2" t="str">
        <f t="shared" si="123"/>
        <v/>
      </c>
      <c r="AE415" s="2" t="str" cm="1">
        <f t="array" ref="AE415">IFERROR(IF(VLOOKUP(LEFT(M415,MIN(SEARCH({1,2,3,4,5,6,7,8,9,0},M415&amp;{1,2,3,4,5,6,7,8,9,0}))-1),Country_Codes!$N:$N,1,0)&gt;0,"PO Number may be incorrect",""),"")</f>
        <v/>
      </c>
      <c r="AF415" s="2" t="str">
        <f t="shared" si="124"/>
        <v/>
      </c>
      <c r="AG415" s="2" t="str">
        <f t="shared" si="125"/>
        <v/>
      </c>
      <c r="AH415" s="2" t="str">
        <f t="shared" si="126"/>
        <v/>
      </c>
      <c r="AI415" s="2" t="str" cm="1">
        <f t="array" ref="AI415">IF(G415="","",_xlfn.IFNA(_xlfn.IFS(L415=VLOOKUP(L415,Country_Codes!$M:$M,1,0)=TRUE,""),"Please check the country code"))</f>
        <v/>
      </c>
      <c r="AJ415" s="2" t="str">
        <f t="shared" si="127"/>
        <v/>
      </c>
      <c r="AK415" s="2"/>
      <c r="AM415" s="39">
        <f t="shared" si="128"/>
        <v>0</v>
      </c>
      <c r="AN415" s="39">
        <f t="shared" si="129"/>
        <v>0</v>
      </c>
      <c r="AO415" s="39">
        <f t="shared" si="130"/>
        <v>0</v>
      </c>
      <c r="AP415" s="39">
        <f t="shared" si="131"/>
        <v>0</v>
      </c>
      <c r="AQ415" s="39">
        <f t="shared" si="132"/>
        <v>0</v>
      </c>
      <c r="AV415" s="41">
        <v>45966</v>
      </c>
    </row>
    <row r="416" spans="1:48" ht="15.75" x14ac:dyDescent="0.25">
      <c r="A416" s="40">
        <v>45715</v>
      </c>
      <c r="B416" s="11" t="s">
        <v>473</v>
      </c>
      <c r="C416" s="11" t="s">
        <v>11</v>
      </c>
      <c r="D416" s="11" t="s">
        <v>3970</v>
      </c>
      <c r="E416" s="11" t="s">
        <v>3971</v>
      </c>
      <c r="F416" s="11" t="s">
        <v>581</v>
      </c>
      <c r="G416" s="11" t="s">
        <v>571</v>
      </c>
      <c r="H416" s="11" t="s">
        <v>3972</v>
      </c>
      <c r="I416" s="11" t="s">
        <v>3973</v>
      </c>
      <c r="J416" s="11" t="s">
        <v>55</v>
      </c>
      <c r="K416" s="11" t="s">
        <v>3974</v>
      </c>
      <c r="L416" s="11" t="s">
        <v>33</v>
      </c>
      <c r="M416" s="11" t="s">
        <v>1485</v>
      </c>
      <c r="N416" s="11"/>
      <c r="O416" s="11" t="s">
        <v>3975</v>
      </c>
      <c r="P416" s="11" t="s">
        <v>3976</v>
      </c>
      <c r="Q416" s="7"/>
      <c r="R416" s="2" t="str">
        <f t="shared" si="117"/>
        <v>Unique Record</v>
      </c>
      <c r="S416" s="2" t="str">
        <f t="shared" si="118"/>
        <v/>
      </c>
      <c r="T416" s="2" t="str">
        <f t="shared" si="119"/>
        <v/>
      </c>
      <c r="U416" s="2" t="str">
        <f t="shared" si="120"/>
        <v/>
      </c>
      <c r="V416" s="2" t="str">
        <f t="shared" si="121"/>
        <v/>
      </c>
      <c r="W416" s="2" t="str">
        <f t="shared" si="133"/>
        <v/>
      </c>
      <c r="X416" s="2" t="str" cm="1">
        <f t="array" ref="X416">IF((SUMPRODUCT(--ISNUMBER(SEARCH({"!","@","#","$","%","^","&amp;","~*","(",")","_","+","=","{","}","[","]","|","\",":",";","'","""","&lt;","&gt;",",",".","~?","/","~~","`"}, I416)))&gt;0)=TRUE,"Special Characters Found in City","")</f>
        <v/>
      </c>
      <c r="Y416" s="2" t="str" cm="1">
        <f t="array" ref="Y416">IF((SUMPRODUCT(--ISNUMBER(SEARCH({"!","@","#","$","%","^","~*","(",")","_","+","=","{","}","[","]","|","\",":",";","'","""","&lt;","&gt;","~?","/","~~","`"},F416)))&gt;0)=TRUE,"Special Characters Found in Account field","")</f>
        <v/>
      </c>
      <c r="Z416" s="2" t="str" cm="1">
        <f t="array" ref="Z416">IF(SUM(--ISNUMBER(SEARCH({1,2,3,4,5,6,7,8,9,0},MID(H416,(SEARCH(" E ",H416)-1),1))))+SUM(--ISNUMBER(SEARCH({1,2,3,4,5,6,7,8,9,0},MID(H416,(SEARCH(" E ",H416)+3),1))))=2,"",IF(SUM(--ISNUMBER(SEARCH({"Parte E","Apoquindo N"},H416)))&gt;0,"",IF(OR(RIGHT(H416,3)=" NE",RIGHT(H416,3)=" NW",RIGHT(H416,3)=" SW",RIGHT(H416,3)=" SE",RIGHT(H416,2)=" N",RIGHT(H416,2)=" E",RIGHT(H416,2)=" W",RIGHT(H416,2)=" S",LEFT(H416,3)="NE ",LEFT(H416,3)="NW ",LEFT(H416,3)="SW ",LEFT(H416,3)="SE ",LEFT(H416,2)="N ",LEFT(H416,2)="E ",LEFT(H416,2)="W ",LEFT(H416,2)="S "),"Directional Check",IF(SUM(--ISNUMBER(SEARCH({" N "," E "," W "," S "," NE "," NW "," SW "," SE ","N.E","N.W","S.W","S.E","E.","N.","S.","W."},H416)))&gt;0,"Directional Check",IF(SUM(--ISNUMBER(SEARCH({1,2,3,4,5,6,7,8,9,0},MID(H416,(SEARCH("nd ",H416)-1),1))))+SUM(--ISNUMBER(SEARCH({1,2,3,4,5,6,7,8,9,0},MID(H416,(SEARCH("rd ",H416)-1),1)))+SUM(--ISNUMBER(SEARCH({1,2,3,4,5,6,7,8,9,0},MID(H416,(SEARCH("st ",H416)-1),1))))+SUM(--ISNUMBER(SEARCH({1,2,3,4,5,6,7,8,9,0},MID(H416,(SEARCH("th ",H416)-1),1)))))&gt;0,"","")))))</f>
        <v/>
      </c>
      <c r="AA416" s="2" t="str">
        <f>IF(IF(L416="US",IFERROR(VLOOKUP(J416,Country_Codes!$B:$B,1,0)=J416,"US State Code Error"),IF(L416="CA",IFERROR(VLOOKUP(J416,Country_Codes!$E:$E,1,0)=J416,"Canada State Code Error"),IF(L416="BR",IFERROR(VLOOKUP(J416,Country_Codes!$H:$H,1,0)=J416,"Brazil State Code Error"),IF(L416="AU",IFERROR(VLOOKUP(J416,Country_Codes!$K:$K,1,0)=J416,"Australia State Code Error"),""))))=TRUE,"",IF(L416="US",IFERROR(VLOOKUP(J416,Country_Codes!$B:$B,1,0)=J416,"US State Code Error"),IF(L416="CA",IFERROR(VLOOKUP(J416,Country_Codes!$E:$E,1,0)=J416,"Canada State Code Error"),IF(L416="BR",IFERROR(VLOOKUP(J416,Country_Codes!$H:$H,1,0)=J416,"Brazil State Code Error"),IF(L416="AU",IFERROR(VLOOKUP(J416,Country_Codes!$K:$K,1,0)=J416,"Australia State Code Error"),"")))))</f>
        <v/>
      </c>
      <c r="AB416" s="2" t="str">
        <f t="shared" si="122"/>
        <v/>
      </c>
      <c r="AC416" s="2" t="str" cm="1">
        <f t="array" ref="AC416">IFERROR(_xlfn.IFS(IF(AND(LEN(I416)=0,ISBLANK(I416)=FALSE),"",ISNUMBER(SEARCH(I416,H416))),"City/Postal Code/Country Found in Address",IF(AND(LEN(K416)=0,ISBLANK(K416)=FALSE),"",ISNUMBER(SEARCH(K416,H416))),"City/Postal Code/Country Found in Address",IF(AND(LEN(L416)=0,ISBLANK(L416)=FALSE),"",ISNUMBER(SEARCH(", "&amp;L416,H416))),"City/Postal Code/Country Found in Address",IF(AND(LEN(J416)=0,ISBLANK(J416)=FALSE),"",ISNUMBER(SEARCH(", "&amp;J416,H416))),"City/Postal Code/Country Found in Address",IF(AND(LEN(L416)=0,ISBLANK(L416)=FALSE),"",ISNUMBER(SEARCH(","&amp;L416,H416))),"City/Postal Code/Country Found in Address",IF(AND(LEN(J416)=0,ISBLANK(J416)=FALSE),"",ISNUMBER(SEARCH(","&amp;J416,H416))),"City/Postal Code/Country Found in Address"),"")</f>
        <v/>
      </c>
      <c r="AD416" s="2" t="str">
        <f t="shared" si="123"/>
        <v/>
      </c>
      <c r="AE416" s="2" t="str" cm="1">
        <f t="array" ref="AE416">IFERROR(IF(VLOOKUP(LEFT(M416,MIN(SEARCH({1,2,3,4,5,6,7,8,9,0},M416&amp;{1,2,3,4,5,6,7,8,9,0}))-1),Country_Codes!$N:$N,1,0)&gt;0,"PO Number may be incorrect",""),"")</f>
        <v/>
      </c>
      <c r="AF416" s="2" t="str">
        <f t="shared" si="124"/>
        <v/>
      </c>
      <c r="AG416" s="2" t="str">
        <f t="shared" si="125"/>
        <v/>
      </c>
      <c r="AH416" s="2" t="str">
        <f t="shared" si="126"/>
        <v/>
      </c>
      <c r="AI416" s="2" t="str" cm="1">
        <f t="array" ref="AI416">IF(G416="","",_xlfn.IFNA(_xlfn.IFS(L416=VLOOKUP(L416,Country_Codes!$M:$M,1,0)=TRUE,""),"Please check the country code"))</f>
        <v/>
      </c>
      <c r="AJ416" s="2" t="str">
        <f t="shared" si="127"/>
        <v/>
      </c>
      <c r="AK416" s="2"/>
      <c r="AM416" s="39">
        <f t="shared" si="128"/>
        <v>0</v>
      </c>
      <c r="AN416" s="39">
        <f t="shared" si="129"/>
        <v>0</v>
      </c>
      <c r="AO416" s="39">
        <f t="shared" si="130"/>
        <v>0</v>
      </c>
      <c r="AP416" s="39">
        <f t="shared" si="131"/>
        <v>0</v>
      </c>
      <c r="AQ416" s="39">
        <f t="shared" si="132"/>
        <v>0</v>
      </c>
      <c r="AV416" s="41">
        <v>45970</v>
      </c>
    </row>
    <row r="417" spans="1:48" ht="15.75" x14ac:dyDescent="0.25">
      <c r="A417" s="40">
        <v>45911</v>
      </c>
      <c r="B417" s="11" t="s">
        <v>474</v>
      </c>
      <c r="C417" s="11" t="s">
        <v>11</v>
      </c>
      <c r="D417" s="11" t="s">
        <v>3977</v>
      </c>
      <c r="E417" s="11" t="s">
        <v>3978</v>
      </c>
      <c r="F417" s="11" t="s">
        <v>677</v>
      </c>
      <c r="G417" s="11" t="s">
        <v>496</v>
      </c>
      <c r="H417" s="11" t="s">
        <v>3979</v>
      </c>
      <c r="I417" s="11" t="s">
        <v>3980</v>
      </c>
      <c r="J417" s="11"/>
      <c r="K417" s="11" t="s">
        <v>3981</v>
      </c>
      <c r="L417" s="11" t="s">
        <v>46</v>
      </c>
      <c r="M417" s="11" t="s">
        <v>752</v>
      </c>
      <c r="N417" s="11"/>
      <c r="O417" s="11" t="s">
        <v>3982</v>
      </c>
      <c r="P417" s="11" t="s">
        <v>3983</v>
      </c>
      <c r="Q417" s="7"/>
      <c r="R417" s="2" t="str">
        <f t="shared" si="117"/>
        <v>Unique Record</v>
      </c>
      <c r="S417" s="2" t="str">
        <f t="shared" si="118"/>
        <v/>
      </c>
      <c r="T417" s="2" t="str">
        <f t="shared" si="119"/>
        <v/>
      </c>
      <c r="U417" s="2" t="str">
        <f t="shared" si="120"/>
        <v/>
      </c>
      <c r="V417" s="2" t="str">
        <f t="shared" si="121"/>
        <v/>
      </c>
      <c r="W417" s="2" t="str">
        <f t="shared" si="133"/>
        <v/>
      </c>
      <c r="X417" s="2" t="str" cm="1">
        <f t="array" ref="X417">IF((SUMPRODUCT(--ISNUMBER(SEARCH({"!","@","#","$","%","^","&amp;","~*","(",")","_","+","=","{","}","[","]","|","\",":",";","'","""","&lt;","&gt;",",",".","~?","/","~~","`"}, I417)))&gt;0)=TRUE,"Special Characters Found in City","")</f>
        <v/>
      </c>
      <c r="Y417" s="2" t="str" cm="1">
        <f t="array" ref="Y417">IF((SUMPRODUCT(--ISNUMBER(SEARCH({"!","@","#","$","%","^","~*","(",")","_","+","=","{","}","[","]","|","\",":",";","'","""","&lt;","&gt;","~?","/","~~","`"},F417)))&gt;0)=TRUE,"Special Characters Found in Account field","")</f>
        <v/>
      </c>
      <c r="Z417" s="2" t="str" cm="1">
        <f t="array" ref="Z417">IF(SUM(--ISNUMBER(SEARCH({1,2,3,4,5,6,7,8,9,0},MID(H417,(SEARCH(" E ",H417)-1),1))))+SUM(--ISNUMBER(SEARCH({1,2,3,4,5,6,7,8,9,0},MID(H417,(SEARCH(" E ",H417)+3),1))))=2,"",IF(SUM(--ISNUMBER(SEARCH({"Parte E","Apoquindo N"},H417)))&gt;0,"",IF(OR(RIGHT(H417,3)=" NE",RIGHT(H417,3)=" NW",RIGHT(H417,3)=" SW",RIGHT(H417,3)=" SE",RIGHT(H417,2)=" N",RIGHT(H417,2)=" E",RIGHT(H417,2)=" W",RIGHT(H417,2)=" S",LEFT(H417,3)="NE ",LEFT(H417,3)="NW ",LEFT(H417,3)="SW ",LEFT(H417,3)="SE ",LEFT(H417,2)="N ",LEFT(H417,2)="E ",LEFT(H417,2)="W ",LEFT(H417,2)="S "),"Directional Check",IF(SUM(--ISNUMBER(SEARCH({" N "," E "," W "," S "," NE "," NW "," SW "," SE ","N.E","N.W","S.W","S.E","E.","N.","S.","W."},H417)))&gt;0,"Directional Check",IF(SUM(--ISNUMBER(SEARCH({1,2,3,4,5,6,7,8,9,0},MID(H417,(SEARCH("nd ",H417)-1),1))))+SUM(--ISNUMBER(SEARCH({1,2,3,4,5,6,7,8,9,0},MID(H417,(SEARCH("rd ",H417)-1),1)))+SUM(--ISNUMBER(SEARCH({1,2,3,4,5,6,7,8,9,0},MID(H417,(SEARCH("st ",H417)-1),1))))+SUM(--ISNUMBER(SEARCH({1,2,3,4,5,6,7,8,9,0},MID(H417,(SEARCH("th ",H417)-1),1)))))&gt;0,"","")))))</f>
        <v/>
      </c>
      <c r="AA417" s="2" t="str">
        <f>IF(IF(L417="US",IFERROR(VLOOKUP(J417,Country_Codes!$B:$B,1,0)=J417,"US State Code Error"),IF(L417="CA",IFERROR(VLOOKUP(J417,Country_Codes!$E:$E,1,0)=J417,"Canada State Code Error"),IF(L417="BR",IFERROR(VLOOKUP(J417,Country_Codes!$H:$H,1,0)=J417,"Brazil State Code Error"),IF(L417="AU",IFERROR(VLOOKUP(J417,Country_Codes!$K:$K,1,0)=J417,"Australia State Code Error"),""))))=TRUE,"",IF(L417="US",IFERROR(VLOOKUP(J417,Country_Codes!$B:$B,1,0)=J417,"US State Code Error"),IF(L417="CA",IFERROR(VLOOKUP(J417,Country_Codes!$E:$E,1,0)=J417,"Canada State Code Error"),IF(L417="BR",IFERROR(VLOOKUP(J417,Country_Codes!$H:$H,1,0)=J417,"Brazil State Code Error"),IF(L417="AU",IFERROR(VLOOKUP(J417,Country_Codes!$K:$K,1,0)=J417,"Australia State Code Error"),"")))))</f>
        <v/>
      </c>
      <c r="AB417" s="2" t="str">
        <f t="shared" si="122"/>
        <v/>
      </c>
      <c r="AC417" s="2" t="str" cm="1">
        <f t="array" ref="AC417">IFERROR(_xlfn.IFS(IF(AND(LEN(I417)=0,ISBLANK(I417)=FALSE),"",ISNUMBER(SEARCH(I417,H417))),"City/Postal Code/Country Found in Address",IF(AND(LEN(K417)=0,ISBLANK(K417)=FALSE),"",ISNUMBER(SEARCH(K417,H417))),"City/Postal Code/Country Found in Address",IF(AND(LEN(L417)=0,ISBLANK(L417)=FALSE),"",ISNUMBER(SEARCH(", "&amp;L417,H417))),"City/Postal Code/Country Found in Address",IF(AND(LEN(J417)=0,ISBLANK(J417)=FALSE),"",ISNUMBER(SEARCH(", "&amp;J417,H417))),"City/Postal Code/Country Found in Address",IF(AND(LEN(L417)=0,ISBLANK(L417)=FALSE),"",ISNUMBER(SEARCH(","&amp;L417,H417))),"City/Postal Code/Country Found in Address",IF(AND(LEN(J417)=0,ISBLANK(J417)=FALSE),"",ISNUMBER(SEARCH(","&amp;J417,H417))),"City/Postal Code/Country Found in Address"),"")</f>
        <v/>
      </c>
      <c r="AD417" s="2" t="str">
        <f t="shared" si="123"/>
        <v/>
      </c>
      <c r="AE417" s="2" t="str" cm="1">
        <f t="array" ref="AE417">IFERROR(IF(VLOOKUP(LEFT(M417,MIN(SEARCH({1,2,3,4,5,6,7,8,9,0},M417&amp;{1,2,3,4,5,6,7,8,9,0}))-1),Country_Codes!$N:$N,1,0)&gt;0,"PO Number may be incorrect",""),"")</f>
        <v/>
      </c>
      <c r="AF417" s="2" t="str">
        <f t="shared" si="124"/>
        <v/>
      </c>
      <c r="AG417" s="2" t="str">
        <f t="shared" si="125"/>
        <v/>
      </c>
      <c r="AH417" s="2" t="str">
        <f t="shared" si="126"/>
        <v/>
      </c>
      <c r="AI417" s="2" t="str" cm="1">
        <f t="array" ref="AI417">IF(G417="","",_xlfn.IFNA(_xlfn.IFS(L417=VLOOKUP(L417,Country_Codes!$M:$M,1,0)=TRUE,""),"Please check the country code"))</f>
        <v/>
      </c>
      <c r="AJ417" s="2" t="str">
        <f t="shared" si="127"/>
        <v/>
      </c>
      <c r="AK417" s="2"/>
      <c r="AM417" s="39">
        <f t="shared" si="128"/>
        <v>0</v>
      </c>
      <c r="AN417" s="39">
        <f t="shared" si="129"/>
        <v>0</v>
      </c>
      <c r="AO417" s="39">
        <f t="shared" si="130"/>
        <v>0</v>
      </c>
      <c r="AP417" s="39">
        <f t="shared" si="131"/>
        <v>0</v>
      </c>
      <c r="AQ417" s="39">
        <f t="shared" si="132"/>
        <v>0</v>
      </c>
      <c r="AV417" s="41">
        <v>45971</v>
      </c>
    </row>
    <row r="418" spans="1:48" ht="15.75" x14ac:dyDescent="0.25">
      <c r="A418" s="40">
        <v>45560</v>
      </c>
      <c r="B418" s="11" t="s">
        <v>475</v>
      </c>
      <c r="C418" s="11" t="s">
        <v>11</v>
      </c>
      <c r="D418" s="11" t="s">
        <v>2572</v>
      </c>
      <c r="E418" s="11" t="s">
        <v>3984</v>
      </c>
      <c r="F418" s="11" t="s">
        <v>634</v>
      </c>
      <c r="G418" s="11" t="s">
        <v>497</v>
      </c>
      <c r="H418" s="11" t="s">
        <v>3985</v>
      </c>
      <c r="I418" s="11" t="s">
        <v>3986</v>
      </c>
      <c r="J418" s="11" t="s">
        <v>147</v>
      </c>
      <c r="K418" s="11" t="s">
        <v>3987</v>
      </c>
      <c r="L418" s="11" t="s">
        <v>57</v>
      </c>
      <c r="M418" s="11" t="s">
        <v>1454</v>
      </c>
      <c r="N418" s="11"/>
      <c r="O418" s="11" t="s">
        <v>2940</v>
      </c>
      <c r="P418" s="11" t="s">
        <v>3988</v>
      </c>
      <c r="Q418" s="7"/>
      <c r="R418" s="2" t="str">
        <f t="shared" si="117"/>
        <v>Unique Record</v>
      </c>
      <c r="S418" s="2" t="str">
        <f t="shared" si="118"/>
        <v/>
      </c>
      <c r="T418" s="2" t="str">
        <f t="shared" si="119"/>
        <v/>
      </c>
      <c r="U418" s="2" t="str">
        <f t="shared" si="120"/>
        <v/>
      </c>
      <c r="V418" s="2" t="str">
        <f t="shared" si="121"/>
        <v/>
      </c>
      <c r="W418" s="2" t="str">
        <f t="shared" si="133"/>
        <v/>
      </c>
      <c r="X418" s="2" t="str" cm="1">
        <f t="array" ref="X418">IF((SUMPRODUCT(--ISNUMBER(SEARCH({"!","@","#","$","%","^","&amp;","~*","(",")","_","+","=","{","}","[","]","|","\",":",";","'","""","&lt;","&gt;",",",".","~?","/","~~","`"}, I418)))&gt;0)=TRUE,"Special Characters Found in City","")</f>
        <v/>
      </c>
      <c r="Y418" s="2" t="str" cm="1">
        <f t="array" ref="Y418">IF((SUMPRODUCT(--ISNUMBER(SEARCH({"!","@","#","$","%","^","~*","(",")","_","+","=","{","}","[","]","|","\",":",";","'","""","&lt;","&gt;","~?","/","~~","`"},F418)))&gt;0)=TRUE,"Special Characters Found in Account field","")</f>
        <v/>
      </c>
      <c r="Z418" s="2" t="str" cm="1">
        <f t="array" ref="Z418">IF(SUM(--ISNUMBER(SEARCH({1,2,3,4,5,6,7,8,9,0},MID(H418,(SEARCH(" E ",H418)-1),1))))+SUM(--ISNUMBER(SEARCH({1,2,3,4,5,6,7,8,9,0},MID(H418,(SEARCH(" E ",H418)+3),1))))=2,"",IF(SUM(--ISNUMBER(SEARCH({"Parte E","Apoquindo N"},H418)))&gt;0,"",IF(OR(RIGHT(H418,3)=" NE",RIGHT(H418,3)=" NW",RIGHT(H418,3)=" SW",RIGHT(H418,3)=" SE",RIGHT(H418,2)=" N",RIGHT(H418,2)=" E",RIGHT(H418,2)=" W",RIGHT(H418,2)=" S",LEFT(H418,3)="NE ",LEFT(H418,3)="NW ",LEFT(H418,3)="SW ",LEFT(H418,3)="SE ",LEFT(H418,2)="N ",LEFT(H418,2)="E ",LEFT(H418,2)="W ",LEFT(H418,2)="S "),"Directional Check",IF(SUM(--ISNUMBER(SEARCH({" N "," E "," W "," S "," NE "," NW "," SW "," SE ","N.E","N.W","S.W","S.E","E.","N.","S.","W."},H418)))&gt;0,"Directional Check",IF(SUM(--ISNUMBER(SEARCH({1,2,3,4,5,6,7,8,9,0},MID(H418,(SEARCH("nd ",H418)-1),1))))+SUM(--ISNUMBER(SEARCH({1,2,3,4,5,6,7,8,9,0},MID(H418,(SEARCH("rd ",H418)-1),1)))+SUM(--ISNUMBER(SEARCH({1,2,3,4,5,6,7,8,9,0},MID(H418,(SEARCH("st ",H418)-1),1))))+SUM(--ISNUMBER(SEARCH({1,2,3,4,5,6,7,8,9,0},MID(H418,(SEARCH("th ",H418)-1),1)))))&gt;0,"","")))))</f>
        <v/>
      </c>
      <c r="AA418" s="2" t="str">
        <f>IF(IF(L418="US",IFERROR(VLOOKUP(J418,Country_Codes!$B:$B,1,0)=J418,"US State Code Error"),IF(L418="CA",IFERROR(VLOOKUP(J418,Country_Codes!$E:$E,1,0)=J418,"Canada State Code Error"),IF(L418="BR",IFERROR(VLOOKUP(J418,Country_Codes!$H:$H,1,0)=J418,"Brazil State Code Error"),IF(L418="AU",IFERROR(VLOOKUP(J418,Country_Codes!$K:$K,1,0)=J418,"Australia State Code Error"),""))))=TRUE,"",IF(L418="US",IFERROR(VLOOKUP(J418,Country_Codes!$B:$B,1,0)=J418,"US State Code Error"),IF(L418="CA",IFERROR(VLOOKUP(J418,Country_Codes!$E:$E,1,0)=J418,"Canada State Code Error"),IF(L418="BR",IFERROR(VLOOKUP(J418,Country_Codes!$H:$H,1,0)=J418,"Brazil State Code Error"),IF(L418="AU",IFERROR(VLOOKUP(J418,Country_Codes!$K:$K,1,0)=J418,"Australia State Code Error"),"")))))</f>
        <v/>
      </c>
      <c r="AB418" s="2" t="str">
        <f t="shared" si="122"/>
        <v/>
      </c>
      <c r="AC418" s="2" t="str" cm="1">
        <f t="array" ref="AC418">IFERROR(_xlfn.IFS(IF(AND(LEN(I418)=0,ISBLANK(I418)=FALSE),"",ISNUMBER(SEARCH(I418,H418))),"City/Postal Code/Country Found in Address",IF(AND(LEN(K418)=0,ISBLANK(K418)=FALSE),"",ISNUMBER(SEARCH(K418,H418))),"City/Postal Code/Country Found in Address",IF(AND(LEN(L418)=0,ISBLANK(L418)=FALSE),"",ISNUMBER(SEARCH(", "&amp;L418,H418))),"City/Postal Code/Country Found in Address",IF(AND(LEN(J418)=0,ISBLANK(J418)=FALSE),"",ISNUMBER(SEARCH(", "&amp;J418,H418))),"City/Postal Code/Country Found in Address",IF(AND(LEN(L418)=0,ISBLANK(L418)=FALSE),"",ISNUMBER(SEARCH(","&amp;L418,H418))),"City/Postal Code/Country Found in Address",IF(AND(LEN(J418)=0,ISBLANK(J418)=FALSE),"",ISNUMBER(SEARCH(","&amp;J418,H418))),"City/Postal Code/Country Found in Address"),"")</f>
        <v/>
      </c>
      <c r="AD418" s="2" t="str">
        <f t="shared" si="123"/>
        <v/>
      </c>
      <c r="AE418" s="2" t="str" cm="1">
        <f t="array" ref="AE418">IFERROR(IF(VLOOKUP(LEFT(M418,MIN(SEARCH({1,2,3,4,5,6,7,8,9,0},M418&amp;{1,2,3,4,5,6,7,8,9,0}))-1),Country_Codes!$N:$N,1,0)&gt;0,"PO Number may be incorrect",""),"")</f>
        <v/>
      </c>
      <c r="AF418" s="2" t="str">
        <f t="shared" si="124"/>
        <v/>
      </c>
      <c r="AG418" s="2" t="str">
        <f t="shared" si="125"/>
        <v/>
      </c>
      <c r="AH418" s="2" t="str">
        <f t="shared" si="126"/>
        <v/>
      </c>
      <c r="AI418" s="2" t="str" cm="1">
        <f t="array" ref="AI418">IF(G418="","",_xlfn.IFNA(_xlfn.IFS(L418=VLOOKUP(L418,Country_Codes!$M:$M,1,0)=TRUE,""),"Please check the country code"))</f>
        <v/>
      </c>
      <c r="AJ418" s="2" t="str">
        <f t="shared" si="127"/>
        <v/>
      </c>
      <c r="AK418" s="2"/>
      <c r="AM418" s="39">
        <f t="shared" si="128"/>
        <v>0</v>
      </c>
      <c r="AN418" s="39">
        <f t="shared" si="129"/>
        <v>0</v>
      </c>
      <c r="AO418" s="39">
        <f t="shared" si="130"/>
        <v>0</v>
      </c>
      <c r="AP418" s="39">
        <f t="shared" si="131"/>
        <v>0</v>
      </c>
      <c r="AQ418" s="39">
        <f t="shared" si="132"/>
        <v>0</v>
      </c>
      <c r="AV418" s="41">
        <v>45974</v>
      </c>
    </row>
    <row r="419" spans="1:48" ht="15.75" x14ac:dyDescent="0.25">
      <c r="A419" s="40">
        <v>45426</v>
      </c>
      <c r="B419" s="11" t="s">
        <v>473</v>
      </c>
      <c r="C419" s="11" t="s">
        <v>11</v>
      </c>
      <c r="D419" s="11" t="s">
        <v>1473</v>
      </c>
      <c r="E419" s="11" t="s">
        <v>3989</v>
      </c>
      <c r="F419" s="11" t="s">
        <v>576</v>
      </c>
      <c r="G419" s="11" t="s">
        <v>625</v>
      </c>
      <c r="H419" s="11" t="s">
        <v>3990</v>
      </c>
      <c r="I419" s="11" t="s">
        <v>3991</v>
      </c>
      <c r="J419" s="11"/>
      <c r="K419" s="11" t="s">
        <v>3992</v>
      </c>
      <c r="L419" s="11" t="s">
        <v>46</v>
      </c>
      <c r="M419" s="11" t="s">
        <v>3855</v>
      </c>
      <c r="N419" s="11"/>
      <c r="O419" s="11" t="s">
        <v>3993</v>
      </c>
      <c r="P419" s="11" t="s">
        <v>3994</v>
      </c>
      <c r="Q419" s="7"/>
      <c r="R419" s="2" t="str">
        <f t="shared" si="117"/>
        <v>Unique Record</v>
      </c>
      <c r="S419" s="2" t="str">
        <f t="shared" si="118"/>
        <v/>
      </c>
      <c r="T419" s="2" t="str">
        <f t="shared" si="119"/>
        <v/>
      </c>
      <c r="U419" s="2" t="str">
        <f t="shared" si="120"/>
        <v/>
      </c>
      <c r="V419" s="2" t="str">
        <f t="shared" si="121"/>
        <v/>
      </c>
      <c r="W419" s="2" t="str">
        <f t="shared" si="133"/>
        <v/>
      </c>
      <c r="X419" s="2" t="str" cm="1">
        <f t="array" ref="X419">IF((SUMPRODUCT(--ISNUMBER(SEARCH({"!","@","#","$","%","^","&amp;","~*","(",")","_","+","=","{","}","[","]","|","\",":",";","'","""","&lt;","&gt;",",",".","~?","/","~~","`"}, I419)))&gt;0)=TRUE,"Special Characters Found in City","")</f>
        <v/>
      </c>
      <c r="Y419" s="2" t="str" cm="1">
        <f t="array" ref="Y419">IF((SUMPRODUCT(--ISNUMBER(SEARCH({"!","@","#","$","%","^","~*","(",")","_","+","=","{","}","[","]","|","\",":",";","'","""","&lt;","&gt;","~?","/","~~","`"},F419)))&gt;0)=TRUE,"Special Characters Found in Account field","")</f>
        <v/>
      </c>
      <c r="Z419" s="2" t="str" cm="1">
        <f t="array" ref="Z419">IF(SUM(--ISNUMBER(SEARCH({1,2,3,4,5,6,7,8,9,0},MID(H419,(SEARCH(" E ",H419)-1),1))))+SUM(--ISNUMBER(SEARCH({1,2,3,4,5,6,7,8,9,0},MID(H419,(SEARCH(" E ",H419)+3),1))))=2,"",IF(SUM(--ISNUMBER(SEARCH({"Parte E","Apoquindo N"},H419)))&gt;0,"",IF(OR(RIGHT(H419,3)=" NE",RIGHT(H419,3)=" NW",RIGHT(H419,3)=" SW",RIGHT(H419,3)=" SE",RIGHT(H419,2)=" N",RIGHT(H419,2)=" E",RIGHT(H419,2)=" W",RIGHT(H419,2)=" S",LEFT(H419,3)="NE ",LEFT(H419,3)="NW ",LEFT(H419,3)="SW ",LEFT(H419,3)="SE ",LEFT(H419,2)="N ",LEFT(H419,2)="E ",LEFT(H419,2)="W ",LEFT(H419,2)="S "),"Directional Check",IF(SUM(--ISNUMBER(SEARCH({" N "," E "," W "," S "," NE "," NW "," SW "," SE ","N.E","N.W","S.W","S.E","E.","N.","S.","W."},H419)))&gt;0,"Directional Check",IF(SUM(--ISNUMBER(SEARCH({1,2,3,4,5,6,7,8,9,0},MID(H419,(SEARCH("nd ",H419)-1),1))))+SUM(--ISNUMBER(SEARCH({1,2,3,4,5,6,7,8,9,0},MID(H419,(SEARCH("rd ",H419)-1),1)))+SUM(--ISNUMBER(SEARCH({1,2,3,4,5,6,7,8,9,0},MID(H419,(SEARCH("st ",H419)-1),1))))+SUM(--ISNUMBER(SEARCH({1,2,3,4,5,6,7,8,9,0},MID(H419,(SEARCH("th ",H419)-1),1)))))&gt;0,"","")))))</f>
        <v/>
      </c>
      <c r="AA419" s="2" t="str">
        <f>IF(IF(L419="US",IFERROR(VLOOKUP(J419,Country_Codes!$B:$B,1,0)=J419,"US State Code Error"),IF(L419="CA",IFERROR(VLOOKUP(J419,Country_Codes!$E:$E,1,0)=J419,"Canada State Code Error"),IF(L419="BR",IFERROR(VLOOKUP(J419,Country_Codes!$H:$H,1,0)=J419,"Brazil State Code Error"),IF(L419="AU",IFERROR(VLOOKUP(J419,Country_Codes!$K:$K,1,0)=J419,"Australia State Code Error"),""))))=TRUE,"",IF(L419="US",IFERROR(VLOOKUP(J419,Country_Codes!$B:$B,1,0)=J419,"US State Code Error"),IF(L419="CA",IFERROR(VLOOKUP(J419,Country_Codes!$E:$E,1,0)=J419,"Canada State Code Error"),IF(L419="BR",IFERROR(VLOOKUP(J419,Country_Codes!$H:$H,1,0)=J419,"Brazil State Code Error"),IF(L419="AU",IFERROR(VLOOKUP(J419,Country_Codes!$K:$K,1,0)=J419,"Australia State Code Error"),"")))))</f>
        <v/>
      </c>
      <c r="AB419" s="2" t="str">
        <f t="shared" si="122"/>
        <v/>
      </c>
      <c r="AC419" s="2" t="str" cm="1">
        <f t="array" ref="AC419">IFERROR(_xlfn.IFS(IF(AND(LEN(I419)=0,ISBLANK(I419)=FALSE),"",ISNUMBER(SEARCH(I419,H419))),"City/Postal Code/Country Found in Address",IF(AND(LEN(K419)=0,ISBLANK(K419)=FALSE),"",ISNUMBER(SEARCH(K419,H419))),"City/Postal Code/Country Found in Address",IF(AND(LEN(L419)=0,ISBLANK(L419)=FALSE),"",ISNUMBER(SEARCH(", "&amp;L419,H419))),"City/Postal Code/Country Found in Address",IF(AND(LEN(J419)=0,ISBLANK(J419)=FALSE),"",ISNUMBER(SEARCH(", "&amp;J419,H419))),"City/Postal Code/Country Found in Address",IF(AND(LEN(L419)=0,ISBLANK(L419)=FALSE),"",ISNUMBER(SEARCH(","&amp;L419,H419))),"City/Postal Code/Country Found in Address",IF(AND(LEN(J419)=0,ISBLANK(J419)=FALSE),"",ISNUMBER(SEARCH(","&amp;J419,H419))),"City/Postal Code/Country Found in Address"),"")</f>
        <v/>
      </c>
      <c r="AD419" s="2" t="str">
        <f t="shared" si="123"/>
        <v/>
      </c>
      <c r="AE419" s="2" t="str" cm="1">
        <f t="array" ref="AE419">IFERROR(IF(VLOOKUP(LEFT(M419,MIN(SEARCH({1,2,3,4,5,6,7,8,9,0},M419&amp;{1,2,3,4,5,6,7,8,9,0}))-1),Country_Codes!$N:$N,1,0)&gt;0,"PO Number may be incorrect",""),"")</f>
        <v/>
      </c>
      <c r="AF419" s="2" t="str">
        <f t="shared" si="124"/>
        <v/>
      </c>
      <c r="AG419" s="2" t="str">
        <f t="shared" si="125"/>
        <v/>
      </c>
      <c r="AH419" s="2" t="str">
        <f t="shared" si="126"/>
        <v/>
      </c>
      <c r="AI419" s="2" t="str" cm="1">
        <f t="array" ref="AI419">IF(G419="","",_xlfn.IFNA(_xlfn.IFS(L419=VLOOKUP(L419,Country_Codes!$M:$M,1,0)=TRUE,""),"Please check the country code"))</f>
        <v/>
      </c>
      <c r="AJ419" s="2" t="str">
        <f t="shared" si="127"/>
        <v/>
      </c>
      <c r="AK419" s="2"/>
      <c r="AM419" s="39">
        <f t="shared" si="128"/>
        <v>0</v>
      </c>
      <c r="AN419" s="39">
        <f t="shared" si="129"/>
        <v>0</v>
      </c>
      <c r="AO419" s="39">
        <f t="shared" si="130"/>
        <v>0</v>
      </c>
      <c r="AP419" s="39">
        <f t="shared" si="131"/>
        <v>0</v>
      </c>
      <c r="AQ419" s="39">
        <f t="shared" si="132"/>
        <v>0</v>
      </c>
      <c r="AV419" s="41">
        <v>45975</v>
      </c>
    </row>
    <row r="420" spans="1:48" ht="15.75" x14ac:dyDescent="0.25">
      <c r="A420" s="40">
        <v>46007</v>
      </c>
      <c r="B420" s="11" t="s">
        <v>474</v>
      </c>
      <c r="C420" s="11" t="s">
        <v>3</v>
      </c>
      <c r="D420" s="11" t="s">
        <v>3995</v>
      </c>
      <c r="E420" s="11" t="s">
        <v>3996</v>
      </c>
      <c r="F420" s="11" t="s">
        <v>579</v>
      </c>
      <c r="G420" s="11" t="s">
        <v>498</v>
      </c>
      <c r="H420" s="11" t="s">
        <v>3997</v>
      </c>
      <c r="I420" s="11" t="s">
        <v>3998</v>
      </c>
      <c r="J420" s="11" t="s">
        <v>147</v>
      </c>
      <c r="K420" s="11" t="s">
        <v>3999</v>
      </c>
      <c r="L420" s="11" t="s">
        <v>57</v>
      </c>
      <c r="M420" s="11" t="s">
        <v>1223</v>
      </c>
      <c r="N420" s="11"/>
      <c r="O420" s="11" t="s">
        <v>4000</v>
      </c>
      <c r="P420" s="11" t="s">
        <v>4001</v>
      </c>
      <c r="Q420" s="7"/>
      <c r="R420" s="2" t="str">
        <f t="shared" si="117"/>
        <v>Unique Record</v>
      </c>
      <c r="S420" s="2" t="str">
        <f t="shared" si="118"/>
        <v/>
      </c>
      <c r="T420" s="2" t="str">
        <f t="shared" si="119"/>
        <v/>
      </c>
      <c r="U420" s="2" t="str">
        <f t="shared" si="120"/>
        <v/>
      </c>
      <c r="V420" s="2" t="str">
        <f t="shared" si="121"/>
        <v/>
      </c>
      <c r="W420" s="2" t="str">
        <f t="shared" si="133"/>
        <v/>
      </c>
      <c r="X420" s="2" t="str" cm="1">
        <f t="array" ref="X420">IF((SUMPRODUCT(--ISNUMBER(SEARCH({"!","@","#","$","%","^","&amp;","~*","(",")","_","+","=","{","}","[","]","|","\",":",";","'","""","&lt;","&gt;",",",".","~?","/","~~","`"}, I420)))&gt;0)=TRUE,"Special Characters Found in City","")</f>
        <v/>
      </c>
      <c r="Y420" s="2" t="str" cm="1">
        <f t="array" ref="Y420">IF((SUMPRODUCT(--ISNUMBER(SEARCH({"!","@","#","$","%","^","~*","(",")","_","+","=","{","}","[","]","|","\",":",";","'","""","&lt;","&gt;","~?","/","~~","`"},F420)))&gt;0)=TRUE,"Special Characters Found in Account field","")</f>
        <v/>
      </c>
      <c r="Z420" s="2" t="str" cm="1">
        <f t="array" ref="Z420">IF(SUM(--ISNUMBER(SEARCH({1,2,3,4,5,6,7,8,9,0},MID(H420,(SEARCH(" E ",H420)-1),1))))+SUM(--ISNUMBER(SEARCH({1,2,3,4,5,6,7,8,9,0},MID(H420,(SEARCH(" E ",H420)+3),1))))=2,"",IF(SUM(--ISNUMBER(SEARCH({"Parte E","Apoquindo N"},H420)))&gt;0,"",IF(OR(RIGHT(H420,3)=" NE",RIGHT(H420,3)=" NW",RIGHT(H420,3)=" SW",RIGHT(H420,3)=" SE",RIGHT(H420,2)=" N",RIGHT(H420,2)=" E",RIGHT(H420,2)=" W",RIGHT(H420,2)=" S",LEFT(H420,3)="NE ",LEFT(H420,3)="NW ",LEFT(H420,3)="SW ",LEFT(H420,3)="SE ",LEFT(H420,2)="N ",LEFT(H420,2)="E ",LEFT(H420,2)="W ",LEFT(H420,2)="S "),"Directional Check",IF(SUM(--ISNUMBER(SEARCH({" N "," E "," W "," S "," NE "," NW "," SW "," SE ","N.E","N.W","S.W","S.E","E.","N.","S.","W."},H420)))&gt;0,"Directional Check",IF(SUM(--ISNUMBER(SEARCH({1,2,3,4,5,6,7,8,9,0},MID(H420,(SEARCH("nd ",H420)-1),1))))+SUM(--ISNUMBER(SEARCH({1,2,3,4,5,6,7,8,9,0},MID(H420,(SEARCH("rd ",H420)-1),1)))+SUM(--ISNUMBER(SEARCH({1,2,3,4,5,6,7,8,9,0},MID(H420,(SEARCH("st ",H420)-1),1))))+SUM(--ISNUMBER(SEARCH({1,2,3,4,5,6,7,8,9,0},MID(H420,(SEARCH("th ",H420)-1),1)))))&gt;0,"","")))))</f>
        <v/>
      </c>
      <c r="AA420" s="2" t="str">
        <f>IF(IF(L420="US",IFERROR(VLOOKUP(J420,Country_Codes!$B:$B,1,0)=J420,"US State Code Error"),IF(L420="CA",IFERROR(VLOOKUP(J420,Country_Codes!$E:$E,1,0)=J420,"Canada State Code Error"),IF(L420="BR",IFERROR(VLOOKUP(J420,Country_Codes!$H:$H,1,0)=J420,"Brazil State Code Error"),IF(L420="AU",IFERROR(VLOOKUP(J420,Country_Codes!$K:$K,1,0)=J420,"Australia State Code Error"),""))))=TRUE,"",IF(L420="US",IFERROR(VLOOKUP(J420,Country_Codes!$B:$B,1,0)=J420,"US State Code Error"),IF(L420="CA",IFERROR(VLOOKUP(J420,Country_Codes!$E:$E,1,0)=J420,"Canada State Code Error"),IF(L420="BR",IFERROR(VLOOKUP(J420,Country_Codes!$H:$H,1,0)=J420,"Brazil State Code Error"),IF(L420="AU",IFERROR(VLOOKUP(J420,Country_Codes!$K:$K,1,0)=J420,"Australia State Code Error"),"")))))</f>
        <v/>
      </c>
      <c r="AB420" s="2" t="str">
        <f t="shared" si="122"/>
        <v/>
      </c>
      <c r="AC420" s="2" t="str" cm="1">
        <f t="array" ref="AC420">IFERROR(_xlfn.IFS(IF(AND(LEN(I420)=0,ISBLANK(I420)=FALSE),"",ISNUMBER(SEARCH(I420,H420))),"City/Postal Code/Country Found in Address",IF(AND(LEN(K420)=0,ISBLANK(K420)=FALSE),"",ISNUMBER(SEARCH(K420,H420))),"City/Postal Code/Country Found in Address",IF(AND(LEN(L420)=0,ISBLANK(L420)=FALSE),"",ISNUMBER(SEARCH(", "&amp;L420,H420))),"City/Postal Code/Country Found in Address",IF(AND(LEN(J420)=0,ISBLANK(J420)=FALSE),"",ISNUMBER(SEARCH(", "&amp;J420,H420))),"City/Postal Code/Country Found in Address",IF(AND(LEN(L420)=0,ISBLANK(L420)=FALSE),"",ISNUMBER(SEARCH(","&amp;L420,H420))),"City/Postal Code/Country Found in Address",IF(AND(LEN(J420)=0,ISBLANK(J420)=FALSE),"",ISNUMBER(SEARCH(","&amp;J420,H420))),"City/Postal Code/Country Found in Address"),"")</f>
        <v/>
      </c>
      <c r="AD420" s="2" t="str">
        <f t="shared" si="123"/>
        <v/>
      </c>
      <c r="AE420" s="2" t="str" cm="1">
        <f t="array" ref="AE420">IFERROR(IF(VLOOKUP(LEFT(M420,MIN(SEARCH({1,2,3,4,5,6,7,8,9,0},M420&amp;{1,2,3,4,5,6,7,8,9,0}))-1),Country_Codes!$N:$N,1,0)&gt;0,"PO Number may be incorrect",""),"")</f>
        <v/>
      </c>
      <c r="AF420" s="2" t="str">
        <f t="shared" si="124"/>
        <v/>
      </c>
      <c r="AG420" s="2" t="str">
        <f t="shared" si="125"/>
        <v/>
      </c>
      <c r="AH420" s="2" t="str">
        <f t="shared" si="126"/>
        <v/>
      </c>
      <c r="AI420" s="2" t="str" cm="1">
        <f t="array" ref="AI420">IF(G420="","",_xlfn.IFNA(_xlfn.IFS(L420=VLOOKUP(L420,Country_Codes!$M:$M,1,0)=TRUE,""),"Please check the country code"))</f>
        <v/>
      </c>
      <c r="AJ420" s="2" t="str">
        <f t="shared" si="127"/>
        <v/>
      </c>
      <c r="AK420" s="2"/>
      <c r="AM420" s="39">
        <f t="shared" si="128"/>
        <v>0</v>
      </c>
      <c r="AN420" s="39">
        <f t="shared" si="129"/>
        <v>0</v>
      </c>
      <c r="AO420" s="39">
        <f t="shared" si="130"/>
        <v>0</v>
      </c>
      <c r="AP420" s="39">
        <f t="shared" si="131"/>
        <v>0</v>
      </c>
      <c r="AQ420" s="39">
        <f t="shared" si="132"/>
        <v>0</v>
      </c>
      <c r="AV420" s="41">
        <v>45976</v>
      </c>
    </row>
    <row r="421" spans="1:48" ht="15.75" x14ac:dyDescent="0.25">
      <c r="A421" s="40">
        <v>45598</v>
      </c>
      <c r="B421" s="11" t="s">
        <v>473</v>
      </c>
      <c r="C421" s="11" t="s">
        <v>12</v>
      </c>
      <c r="D421" s="11" t="s">
        <v>4002</v>
      </c>
      <c r="E421" s="11" t="s">
        <v>4003</v>
      </c>
      <c r="F421" s="11" t="s">
        <v>677</v>
      </c>
      <c r="G421" s="11" t="s">
        <v>599</v>
      </c>
      <c r="H421" s="11" t="s">
        <v>4004</v>
      </c>
      <c r="I421" s="11" t="s">
        <v>4005</v>
      </c>
      <c r="J421" s="11" t="s">
        <v>147</v>
      </c>
      <c r="K421" s="11" t="s">
        <v>4006</v>
      </c>
      <c r="L421" s="11" t="s">
        <v>57</v>
      </c>
      <c r="M421" s="11" t="s">
        <v>1088</v>
      </c>
      <c r="N421" s="11"/>
      <c r="O421" s="11" t="s">
        <v>4007</v>
      </c>
      <c r="P421" s="11" t="s">
        <v>4008</v>
      </c>
      <c r="Q421" s="7"/>
      <c r="R421" s="2" t="str">
        <f t="shared" si="117"/>
        <v>Unique Record</v>
      </c>
      <c r="S421" s="2" t="str">
        <f t="shared" si="118"/>
        <v/>
      </c>
      <c r="T421" s="2" t="str">
        <f t="shared" si="119"/>
        <v/>
      </c>
      <c r="U421" s="2" t="str">
        <f t="shared" si="120"/>
        <v/>
      </c>
      <c r="V421" s="2" t="str">
        <f t="shared" si="121"/>
        <v/>
      </c>
      <c r="W421" s="2" t="str">
        <f t="shared" si="133"/>
        <v/>
      </c>
      <c r="X421" s="2" t="str" cm="1">
        <f t="array" ref="X421">IF((SUMPRODUCT(--ISNUMBER(SEARCH({"!","@","#","$","%","^","&amp;","~*","(",")","_","+","=","{","}","[","]","|","\",":",";","'","""","&lt;","&gt;",",",".","~?","/","~~","`"}, I421)))&gt;0)=TRUE,"Special Characters Found in City","")</f>
        <v/>
      </c>
      <c r="Y421" s="2" t="str" cm="1">
        <f t="array" ref="Y421">IF((SUMPRODUCT(--ISNUMBER(SEARCH({"!","@","#","$","%","^","~*","(",")","_","+","=","{","}","[","]","|","\",":",";","'","""","&lt;","&gt;","~?","/","~~","`"},F421)))&gt;0)=TRUE,"Special Characters Found in Account field","")</f>
        <v/>
      </c>
      <c r="Z421" s="2" t="str" cm="1">
        <f t="array" ref="Z421">IF(SUM(--ISNUMBER(SEARCH({1,2,3,4,5,6,7,8,9,0},MID(H421,(SEARCH(" E ",H421)-1),1))))+SUM(--ISNUMBER(SEARCH({1,2,3,4,5,6,7,8,9,0},MID(H421,(SEARCH(" E ",H421)+3),1))))=2,"",IF(SUM(--ISNUMBER(SEARCH({"Parte E","Apoquindo N"},H421)))&gt;0,"",IF(OR(RIGHT(H421,3)=" NE",RIGHT(H421,3)=" NW",RIGHT(H421,3)=" SW",RIGHT(H421,3)=" SE",RIGHT(H421,2)=" N",RIGHT(H421,2)=" E",RIGHT(H421,2)=" W",RIGHT(H421,2)=" S",LEFT(H421,3)="NE ",LEFT(H421,3)="NW ",LEFT(H421,3)="SW ",LEFT(H421,3)="SE ",LEFT(H421,2)="N ",LEFT(H421,2)="E ",LEFT(H421,2)="W ",LEFT(H421,2)="S "),"Directional Check",IF(SUM(--ISNUMBER(SEARCH({" N "," E "," W "," S "," NE "," NW "," SW "," SE ","N.E","N.W","S.W","S.E","E.","N.","S.","W."},H421)))&gt;0,"Directional Check",IF(SUM(--ISNUMBER(SEARCH({1,2,3,4,5,6,7,8,9,0},MID(H421,(SEARCH("nd ",H421)-1),1))))+SUM(--ISNUMBER(SEARCH({1,2,3,4,5,6,7,8,9,0},MID(H421,(SEARCH("rd ",H421)-1),1)))+SUM(--ISNUMBER(SEARCH({1,2,3,4,5,6,7,8,9,0},MID(H421,(SEARCH("st ",H421)-1),1))))+SUM(--ISNUMBER(SEARCH({1,2,3,4,5,6,7,8,9,0},MID(H421,(SEARCH("th ",H421)-1),1)))))&gt;0,"","")))))</f>
        <v/>
      </c>
      <c r="AA421" s="2" t="str">
        <f>IF(IF(L421="US",IFERROR(VLOOKUP(J421,Country_Codes!$B:$B,1,0)=J421,"US State Code Error"),IF(L421="CA",IFERROR(VLOOKUP(J421,Country_Codes!$E:$E,1,0)=J421,"Canada State Code Error"),IF(L421="BR",IFERROR(VLOOKUP(J421,Country_Codes!$H:$H,1,0)=J421,"Brazil State Code Error"),IF(L421="AU",IFERROR(VLOOKUP(J421,Country_Codes!$K:$K,1,0)=J421,"Australia State Code Error"),""))))=TRUE,"",IF(L421="US",IFERROR(VLOOKUP(J421,Country_Codes!$B:$B,1,0)=J421,"US State Code Error"),IF(L421="CA",IFERROR(VLOOKUP(J421,Country_Codes!$E:$E,1,0)=J421,"Canada State Code Error"),IF(L421="BR",IFERROR(VLOOKUP(J421,Country_Codes!$H:$H,1,0)=J421,"Brazil State Code Error"),IF(L421="AU",IFERROR(VLOOKUP(J421,Country_Codes!$K:$K,1,0)=J421,"Australia State Code Error"),"")))))</f>
        <v/>
      </c>
      <c r="AB421" s="2" t="str">
        <f t="shared" si="122"/>
        <v/>
      </c>
      <c r="AC421" s="2" t="str" cm="1">
        <f t="array" ref="AC421">IFERROR(_xlfn.IFS(IF(AND(LEN(I421)=0,ISBLANK(I421)=FALSE),"",ISNUMBER(SEARCH(I421,H421))),"City/Postal Code/Country Found in Address",IF(AND(LEN(K421)=0,ISBLANK(K421)=FALSE),"",ISNUMBER(SEARCH(K421,H421))),"City/Postal Code/Country Found in Address",IF(AND(LEN(L421)=0,ISBLANK(L421)=FALSE),"",ISNUMBER(SEARCH(", "&amp;L421,H421))),"City/Postal Code/Country Found in Address",IF(AND(LEN(J421)=0,ISBLANK(J421)=FALSE),"",ISNUMBER(SEARCH(", "&amp;J421,H421))),"City/Postal Code/Country Found in Address",IF(AND(LEN(L421)=0,ISBLANK(L421)=FALSE),"",ISNUMBER(SEARCH(","&amp;L421,H421))),"City/Postal Code/Country Found in Address",IF(AND(LEN(J421)=0,ISBLANK(J421)=FALSE),"",ISNUMBER(SEARCH(","&amp;J421,H421))),"City/Postal Code/Country Found in Address"),"")</f>
        <v/>
      </c>
      <c r="AD421" s="2" t="str">
        <f t="shared" si="123"/>
        <v/>
      </c>
      <c r="AE421" s="2" t="str" cm="1">
        <f t="array" ref="AE421">IFERROR(IF(VLOOKUP(LEFT(M421,MIN(SEARCH({1,2,3,4,5,6,7,8,9,0},M421&amp;{1,2,3,4,5,6,7,8,9,0}))-1),Country_Codes!$N:$N,1,0)&gt;0,"PO Number may be incorrect",""),"")</f>
        <v/>
      </c>
      <c r="AF421" s="2" t="str">
        <f t="shared" si="124"/>
        <v/>
      </c>
      <c r="AG421" s="2" t="str">
        <f t="shared" si="125"/>
        <v/>
      </c>
      <c r="AH421" s="2" t="str">
        <f t="shared" si="126"/>
        <v/>
      </c>
      <c r="AI421" s="2" t="str" cm="1">
        <f t="array" ref="AI421">IF(G421="","",_xlfn.IFNA(_xlfn.IFS(L421=VLOOKUP(L421,Country_Codes!$M:$M,1,0)=TRUE,""),"Please check the country code"))</f>
        <v/>
      </c>
      <c r="AJ421" s="2" t="str">
        <f t="shared" si="127"/>
        <v/>
      </c>
      <c r="AK421" s="2"/>
      <c r="AM421" s="39">
        <f t="shared" si="128"/>
        <v>0</v>
      </c>
      <c r="AN421" s="39">
        <f t="shared" si="129"/>
        <v>0</v>
      </c>
      <c r="AO421" s="39">
        <f t="shared" si="130"/>
        <v>0</v>
      </c>
      <c r="AP421" s="39">
        <f t="shared" si="131"/>
        <v>0</v>
      </c>
      <c r="AQ421" s="39">
        <f t="shared" si="132"/>
        <v>0</v>
      </c>
      <c r="AV421" s="41">
        <v>45977</v>
      </c>
    </row>
    <row r="422" spans="1:48" ht="15.75" x14ac:dyDescent="0.25">
      <c r="A422" s="40">
        <v>45429</v>
      </c>
      <c r="B422" s="11" t="s">
        <v>473</v>
      </c>
      <c r="C422" s="11" t="s">
        <v>11</v>
      </c>
      <c r="D422" s="11" t="s">
        <v>1023</v>
      </c>
      <c r="E422" s="11" t="s">
        <v>4009</v>
      </c>
      <c r="F422" s="11" t="s">
        <v>531</v>
      </c>
      <c r="G422" s="11" t="s">
        <v>599</v>
      </c>
      <c r="H422" s="11" t="s">
        <v>4010</v>
      </c>
      <c r="I422" s="11" t="s">
        <v>4011</v>
      </c>
      <c r="J422" s="11" t="s">
        <v>147</v>
      </c>
      <c r="K422" s="11" t="s">
        <v>4012</v>
      </c>
      <c r="L422" s="11" t="s">
        <v>57</v>
      </c>
      <c r="M422" s="11" t="s">
        <v>1104</v>
      </c>
      <c r="N422" s="11"/>
      <c r="O422" s="11" t="s">
        <v>4013</v>
      </c>
      <c r="P422" s="11" t="s">
        <v>4014</v>
      </c>
      <c r="Q422" s="7"/>
      <c r="R422" s="2" t="str">
        <f t="shared" si="117"/>
        <v/>
      </c>
      <c r="S422" s="2" t="str">
        <f t="shared" si="118"/>
        <v/>
      </c>
      <c r="T422" s="2" t="str">
        <f t="shared" si="119"/>
        <v/>
      </c>
      <c r="U422" s="2" t="str">
        <f t="shared" si="120"/>
        <v/>
      </c>
      <c r="V422" s="2" t="str">
        <f t="shared" si="121"/>
        <v/>
      </c>
      <c r="W422" s="2" t="str">
        <f t="shared" si="133"/>
        <v/>
      </c>
      <c r="X422" s="2" t="str" cm="1">
        <f t="array" ref="X422">IF((SUMPRODUCT(--ISNUMBER(SEARCH({"!","@","#","$","%","^","&amp;","~*","(",")","_","+","=","{","}","[","]","|","\",":",";","'","""","&lt;","&gt;",",",".","~?","/","~~","`"}, I422)))&gt;0)=TRUE,"Special Characters Found in City","")</f>
        <v/>
      </c>
      <c r="Y422" s="2" t="str" cm="1">
        <f t="array" ref="Y422">IF((SUMPRODUCT(--ISNUMBER(SEARCH({"!","@","#","$","%","^","~*","(",")","_","+","=","{","}","[","]","|","\",":",";","'","""","&lt;","&gt;","~?","/","~~","`"},F422)))&gt;0)=TRUE,"Special Characters Found in Account field","")</f>
        <v/>
      </c>
      <c r="Z422" s="2" t="str" cm="1">
        <f t="array" ref="Z422">IF(SUM(--ISNUMBER(SEARCH({1,2,3,4,5,6,7,8,9,0},MID(H422,(SEARCH(" E ",H422)-1),1))))+SUM(--ISNUMBER(SEARCH({1,2,3,4,5,6,7,8,9,0},MID(H422,(SEARCH(" E ",H422)+3),1))))=2,"",IF(SUM(--ISNUMBER(SEARCH({"Parte E","Apoquindo N"},H422)))&gt;0,"",IF(OR(RIGHT(H422,3)=" NE",RIGHT(H422,3)=" NW",RIGHT(H422,3)=" SW",RIGHT(H422,3)=" SE",RIGHT(H422,2)=" N",RIGHT(H422,2)=" E",RIGHT(H422,2)=" W",RIGHT(H422,2)=" S",LEFT(H422,3)="NE ",LEFT(H422,3)="NW ",LEFT(H422,3)="SW ",LEFT(H422,3)="SE ",LEFT(H422,2)="N ",LEFT(H422,2)="E ",LEFT(H422,2)="W ",LEFT(H422,2)="S "),"Directional Check",IF(SUM(--ISNUMBER(SEARCH({" N "," E "," W "," S "," NE "," NW "," SW "," SE ","N.E","N.W","S.W","S.E","E.","N.","S.","W."},H422)))&gt;0,"Directional Check",IF(SUM(--ISNUMBER(SEARCH({1,2,3,4,5,6,7,8,9,0},MID(H422,(SEARCH("nd ",H422)-1),1))))+SUM(--ISNUMBER(SEARCH({1,2,3,4,5,6,7,8,9,0},MID(H422,(SEARCH("rd ",H422)-1),1)))+SUM(--ISNUMBER(SEARCH({1,2,3,4,5,6,7,8,9,0},MID(H422,(SEARCH("st ",H422)-1),1))))+SUM(--ISNUMBER(SEARCH({1,2,3,4,5,6,7,8,9,0},MID(H422,(SEARCH("th ",H422)-1),1)))))&gt;0,"","")))))</f>
        <v/>
      </c>
      <c r="AA422" s="2" t="str">
        <f>IF(IF(L422="US",IFERROR(VLOOKUP(J422,Country_Codes!$B:$B,1,0)=J422,"US State Code Error"),IF(L422="CA",IFERROR(VLOOKUP(J422,Country_Codes!$E:$E,1,0)=J422,"Canada State Code Error"),IF(L422="BR",IFERROR(VLOOKUP(J422,Country_Codes!$H:$H,1,0)=J422,"Brazil State Code Error"),IF(L422="AU",IFERROR(VLOOKUP(J422,Country_Codes!$K:$K,1,0)=J422,"Australia State Code Error"),""))))=TRUE,"",IF(L422="US",IFERROR(VLOOKUP(J422,Country_Codes!$B:$B,1,0)=J422,"US State Code Error"),IF(L422="CA",IFERROR(VLOOKUP(J422,Country_Codes!$E:$E,1,0)=J422,"Canada State Code Error"),IF(L422="BR",IFERROR(VLOOKUP(J422,Country_Codes!$H:$H,1,0)=J422,"Brazil State Code Error"),IF(L422="AU",IFERROR(VLOOKUP(J422,Country_Codes!$K:$K,1,0)=J422,"Australia State Code Error"),"")))))</f>
        <v/>
      </c>
      <c r="AB422" s="2" t="str">
        <f t="shared" si="122"/>
        <v/>
      </c>
      <c r="AC422" s="2" t="str" cm="1">
        <f t="array" ref="AC422">IFERROR(_xlfn.IFS(IF(AND(LEN(I422)=0,ISBLANK(I422)=FALSE),"",ISNUMBER(SEARCH(I422,H422))),"City/Postal Code/Country Found in Address",IF(AND(LEN(K422)=0,ISBLANK(K422)=FALSE),"",ISNUMBER(SEARCH(K422,H422))),"City/Postal Code/Country Found in Address",IF(AND(LEN(L422)=0,ISBLANK(L422)=FALSE),"",ISNUMBER(SEARCH(", "&amp;L422,H422))),"City/Postal Code/Country Found in Address",IF(AND(LEN(J422)=0,ISBLANK(J422)=FALSE),"",ISNUMBER(SEARCH(", "&amp;J422,H422))),"City/Postal Code/Country Found in Address",IF(AND(LEN(L422)=0,ISBLANK(L422)=FALSE),"",ISNUMBER(SEARCH(","&amp;L422,H422))),"City/Postal Code/Country Found in Address",IF(AND(LEN(J422)=0,ISBLANK(J422)=FALSE),"",ISNUMBER(SEARCH(","&amp;J422,H422))),"City/Postal Code/Country Found in Address"),"")</f>
        <v/>
      </c>
      <c r="AD422" s="2" t="str">
        <f t="shared" si="123"/>
        <v/>
      </c>
      <c r="AE422" s="2" t="str" cm="1">
        <f t="array" ref="AE422">IFERROR(IF(VLOOKUP(LEFT(M422,MIN(SEARCH({1,2,3,4,5,6,7,8,9,0},M422&amp;{1,2,3,4,5,6,7,8,9,0}))-1),Country_Codes!$N:$N,1,0)&gt;0,"PO Number may be incorrect",""),"")</f>
        <v/>
      </c>
      <c r="AF422" s="2" t="str">
        <f t="shared" si="124"/>
        <v/>
      </c>
      <c r="AG422" s="2" t="str">
        <f t="shared" si="125"/>
        <v/>
      </c>
      <c r="AH422" s="2" t="str">
        <f t="shared" si="126"/>
        <v/>
      </c>
      <c r="AI422" s="2" t="str" cm="1">
        <f t="array" ref="AI422">IF(G422="","",_xlfn.IFNA(_xlfn.IFS(L422=VLOOKUP(L422,Country_Codes!$M:$M,1,0)=TRUE,""),"Please check the country code"))</f>
        <v/>
      </c>
      <c r="AJ422" s="2" t="str">
        <f t="shared" si="127"/>
        <v/>
      </c>
      <c r="AK422" s="2"/>
      <c r="AM422" s="39">
        <f t="shared" si="128"/>
        <v>0</v>
      </c>
      <c r="AN422" s="39">
        <f t="shared" si="129"/>
        <v>0</v>
      </c>
      <c r="AO422" s="39">
        <f t="shared" si="130"/>
        <v>0</v>
      </c>
      <c r="AP422" s="39">
        <f t="shared" si="131"/>
        <v>0</v>
      </c>
      <c r="AQ422" s="39">
        <f t="shared" si="132"/>
        <v>0</v>
      </c>
      <c r="AV422" s="41">
        <v>45978</v>
      </c>
    </row>
    <row r="423" spans="1:48" ht="15.75" x14ac:dyDescent="0.25">
      <c r="A423" s="40">
        <v>45489</v>
      </c>
      <c r="B423" s="11" t="s">
        <v>473</v>
      </c>
      <c r="C423" s="11" t="s">
        <v>3</v>
      </c>
      <c r="D423" s="11" t="s">
        <v>4015</v>
      </c>
      <c r="E423" s="11" t="s">
        <v>4016</v>
      </c>
      <c r="F423" s="11" t="s">
        <v>488</v>
      </c>
      <c r="G423" s="11" t="s">
        <v>494</v>
      </c>
      <c r="H423" s="11" t="s">
        <v>4017</v>
      </c>
      <c r="I423" s="11" t="s">
        <v>4018</v>
      </c>
      <c r="J423" s="11" t="s">
        <v>133</v>
      </c>
      <c r="K423" s="11" t="s">
        <v>4019</v>
      </c>
      <c r="L423" s="11" t="s">
        <v>33</v>
      </c>
      <c r="M423" s="11" t="s">
        <v>817</v>
      </c>
      <c r="N423" s="11"/>
      <c r="O423" s="11" t="s">
        <v>4020</v>
      </c>
      <c r="P423" s="11" t="s">
        <v>4021</v>
      </c>
      <c r="Q423" s="7"/>
      <c r="R423" s="2" t="str">
        <f t="shared" si="117"/>
        <v>Unique Record</v>
      </c>
      <c r="S423" s="2" t="str">
        <f t="shared" si="118"/>
        <v/>
      </c>
      <c r="T423" s="2" t="str">
        <f t="shared" si="119"/>
        <v/>
      </c>
      <c r="U423" s="2" t="str">
        <f t="shared" si="120"/>
        <v/>
      </c>
      <c r="V423" s="2" t="str">
        <f t="shared" si="121"/>
        <v/>
      </c>
      <c r="W423" s="2" t="str">
        <f t="shared" si="133"/>
        <v/>
      </c>
      <c r="X423" s="2" t="str" cm="1">
        <f t="array" ref="X423">IF((SUMPRODUCT(--ISNUMBER(SEARCH({"!","@","#","$","%","^","&amp;","~*","(",")","_","+","=","{","}","[","]","|","\",":",";","'","""","&lt;","&gt;",",",".","~?","/","~~","`"}, I423)))&gt;0)=TRUE,"Special Characters Found in City","")</f>
        <v/>
      </c>
      <c r="Y423" s="2" t="str" cm="1">
        <f t="array" ref="Y423">IF((SUMPRODUCT(--ISNUMBER(SEARCH({"!","@","#","$","%","^","~*","(",")","_","+","=","{","}","[","]","|","\",":",";","'","""","&lt;","&gt;","~?","/","~~","`"},F423)))&gt;0)=TRUE,"Special Characters Found in Account field","")</f>
        <v/>
      </c>
      <c r="Z423" s="2" t="str" cm="1">
        <f t="array" ref="Z423">IF(SUM(--ISNUMBER(SEARCH({1,2,3,4,5,6,7,8,9,0},MID(H423,(SEARCH(" E ",H423)-1),1))))+SUM(--ISNUMBER(SEARCH({1,2,3,4,5,6,7,8,9,0},MID(H423,(SEARCH(" E ",H423)+3),1))))=2,"",IF(SUM(--ISNUMBER(SEARCH({"Parte E","Apoquindo N"},H423)))&gt;0,"",IF(OR(RIGHT(H423,3)=" NE",RIGHT(H423,3)=" NW",RIGHT(H423,3)=" SW",RIGHT(H423,3)=" SE",RIGHT(H423,2)=" N",RIGHT(H423,2)=" E",RIGHT(H423,2)=" W",RIGHT(H423,2)=" S",LEFT(H423,3)="NE ",LEFT(H423,3)="NW ",LEFT(H423,3)="SW ",LEFT(H423,3)="SE ",LEFT(H423,2)="N ",LEFT(H423,2)="E ",LEFT(H423,2)="W ",LEFT(H423,2)="S "),"Directional Check",IF(SUM(--ISNUMBER(SEARCH({" N "," E "," W "," S "," NE "," NW "," SW "," SE ","N.E","N.W","S.W","S.E","E.","N.","S.","W."},H423)))&gt;0,"Directional Check",IF(SUM(--ISNUMBER(SEARCH({1,2,3,4,5,6,7,8,9,0},MID(H423,(SEARCH("nd ",H423)-1),1))))+SUM(--ISNUMBER(SEARCH({1,2,3,4,5,6,7,8,9,0},MID(H423,(SEARCH("rd ",H423)-1),1)))+SUM(--ISNUMBER(SEARCH({1,2,3,4,5,6,7,8,9,0},MID(H423,(SEARCH("st ",H423)-1),1))))+SUM(--ISNUMBER(SEARCH({1,2,3,4,5,6,7,8,9,0},MID(H423,(SEARCH("th ",H423)-1),1)))))&gt;0,"","")))))</f>
        <v/>
      </c>
      <c r="AA423" s="2" t="str">
        <f>IF(IF(L423="US",IFERROR(VLOOKUP(J423,Country_Codes!$B:$B,1,0)=J423,"US State Code Error"),IF(L423="CA",IFERROR(VLOOKUP(J423,Country_Codes!$E:$E,1,0)=J423,"Canada State Code Error"),IF(L423="BR",IFERROR(VLOOKUP(J423,Country_Codes!$H:$H,1,0)=J423,"Brazil State Code Error"),IF(L423="AU",IFERROR(VLOOKUP(J423,Country_Codes!$K:$K,1,0)=J423,"Australia State Code Error"),""))))=TRUE,"",IF(L423="US",IFERROR(VLOOKUP(J423,Country_Codes!$B:$B,1,0)=J423,"US State Code Error"),IF(L423="CA",IFERROR(VLOOKUP(J423,Country_Codes!$E:$E,1,0)=J423,"Canada State Code Error"),IF(L423="BR",IFERROR(VLOOKUP(J423,Country_Codes!$H:$H,1,0)=J423,"Brazil State Code Error"),IF(L423="AU",IFERROR(VLOOKUP(J423,Country_Codes!$K:$K,1,0)=J423,"Australia State Code Error"),"")))))</f>
        <v/>
      </c>
      <c r="AB423" s="2" t="str">
        <f t="shared" si="122"/>
        <v/>
      </c>
      <c r="AC423" s="2" t="str" cm="1">
        <f t="array" ref="AC423">IFERROR(_xlfn.IFS(IF(AND(LEN(I423)=0,ISBLANK(I423)=FALSE),"",ISNUMBER(SEARCH(I423,H423))),"City/Postal Code/Country Found in Address",IF(AND(LEN(K423)=0,ISBLANK(K423)=FALSE),"",ISNUMBER(SEARCH(K423,H423))),"City/Postal Code/Country Found in Address",IF(AND(LEN(L423)=0,ISBLANK(L423)=FALSE),"",ISNUMBER(SEARCH(", "&amp;L423,H423))),"City/Postal Code/Country Found in Address",IF(AND(LEN(J423)=0,ISBLANK(J423)=FALSE),"",ISNUMBER(SEARCH(", "&amp;J423,H423))),"City/Postal Code/Country Found in Address",IF(AND(LEN(L423)=0,ISBLANK(L423)=FALSE),"",ISNUMBER(SEARCH(","&amp;L423,H423))),"City/Postal Code/Country Found in Address",IF(AND(LEN(J423)=0,ISBLANK(J423)=FALSE),"",ISNUMBER(SEARCH(","&amp;J423,H423))),"City/Postal Code/Country Found in Address"),"")</f>
        <v/>
      </c>
      <c r="AD423" s="2" t="str">
        <f t="shared" si="123"/>
        <v/>
      </c>
      <c r="AE423" s="2" t="str" cm="1">
        <f t="array" ref="AE423">IFERROR(IF(VLOOKUP(LEFT(M423,MIN(SEARCH({1,2,3,4,5,6,7,8,9,0},M423&amp;{1,2,3,4,5,6,7,8,9,0}))-1),Country_Codes!$N:$N,1,0)&gt;0,"PO Number may be incorrect",""),"")</f>
        <v/>
      </c>
      <c r="AF423" s="2" t="str">
        <f t="shared" si="124"/>
        <v/>
      </c>
      <c r="AG423" s="2" t="str">
        <f t="shared" si="125"/>
        <v/>
      </c>
      <c r="AH423" s="2" t="str">
        <f t="shared" si="126"/>
        <v/>
      </c>
      <c r="AI423" s="2" t="str" cm="1">
        <f t="array" ref="AI423">IF(G423="","",_xlfn.IFNA(_xlfn.IFS(L423=VLOOKUP(L423,Country_Codes!$M:$M,1,0)=TRUE,""),"Please check the country code"))</f>
        <v/>
      </c>
      <c r="AJ423" s="2" t="str">
        <f t="shared" si="127"/>
        <v/>
      </c>
      <c r="AK423" s="2"/>
      <c r="AM423" s="39">
        <f t="shared" si="128"/>
        <v>0</v>
      </c>
      <c r="AN423" s="39">
        <f t="shared" si="129"/>
        <v>0</v>
      </c>
      <c r="AO423" s="39">
        <f t="shared" si="130"/>
        <v>0</v>
      </c>
      <c r="AP423" s="39">
        <f t="shared" si="131"/>
        <v>0</v>
      </c>
      <c r="AQ423" s="39">
        <f t="shared" si="132"/>
        <v>0</v>
      </c>
      <c r="AV423" s="41">
        <v>45979</v>
      </c>
    </row>
    <row r="424" spans="1:48" ht="15.75" x14ac:dyDescent="0.25">
      <c r="A424" s="40">
        <v>45978</v>
      </c>
      <c r="B424" s="11" t="s">
        <v>473</v>
      </c>
      <c r="C424" s="11" t="s">
        <v>3</v>
      </c>
      <c r="D424" s="11" t="s">
        <v>902</v>
      </c>
      <c r="E424" s="11" t="s">
        <v>4022</v>
      </c>
      <c r="F424" s="11" t="s">
        <v>594</v>
      </c>
      <c r="G424" s="11" t="s">
        <v>493</v>
      </c>
      <c r="H424" s="11" t="s">
        <v>4023</v>
      </c>
      <c r="I424" s="11" t="s">
        <v>4024</v>
      </c>
      <c r="J424" s="11" t="s">
        <v>124</v>
      </c>
      <c r="K424" s="11" t="s">
        <v>4025</v>
      </c>
      <c r="L424" s="11" t="s">
        <v>33</v>
      </c>
      <c r="M424" s="11" t="s">
        <v>2511</v>
      </c>
      <c r="N424" s="11"/>
      <c r="O424" s="11" t="s">
        <v>751</v>
      </c>
      <c r="P424" s="11" t="s">
        <v>4026</v>
      </c>
      <c r="Q424" s="7"/>
      <c r="R424" s="2" t="str">
        <f t="shared" si="117"/>
        <v>Unique Record</v>
      </c>
      <c r="S424" s="2" t="str">
        <f t="shared" si="118"/>
        <v/>
      </c>
      <c r="T424" s="2" t="str">
        <f t="shared" si="119"/>
        <v/>
      </c>
      <c r="U424" s="2" t="str">
        <f t="shared" si="120"/>
        <v/>
      </c>
      <c r="V424" s="2" t="str">
        <f t="shared" si="121"/>
        <v/>
      </c>
      <c r="W424" s="2" t="str">
        <f t="shared" si="133"/>
        <v/>
      </c>
      <c r="X424" s="2" t="str" cm="1">
        <f t="array" ref="X424">IF((SUMPRODUCT(--ISNUMBER(SEARCH({"!","@","#","$","%","^","&amp;","~*","(",")","_","+","=","{","}","[","]","|","\",":",";","'","""","&lt;","&gt;",",",".","~?","/","~~","`"}, I424)))&gt;0)=TRUE,"Special Characters Found in City","")</f>
        <v/>
      </c>
      <c r="Y424" s="2" t="str" cm="1">
        <f t="array" ref="Y424">IF((SUMPRODUCT(--ISNUMBER(SEARCH({"!","@","#","$","%","^","~*","(",")","_","+","=","{","}","[","]","|","\",":",";","'","""","&lt;","&gt;","~?","/","~~","`"},F424)))&gt;0)=TRUE,"Special Characters Found in Account field","")</f>
        <v/>
      </c>
      <c r="Z424" s="2" t="str" cm="1">
        <f t="array" ref="Z424">IF(SUM(--ISNUMBER(SEARCH({1,2,3,4,5,6,7,8,9,0},MID(H424,(SEARCH(" E ",H424)-1),1))))+SUM(--ISNUMBER(SEARCH({1,2,3,4,5,6,7,8,9,0},MID(H424,(SEARCH(" E ",H424)+3),1))))=2,"",IF(SUM(--ISNUMBER(SEARCH({"Parte E","Apoquindo N"},H424)))&gt;0,"",IF(OR(RIGHT(H424,3)=" NE",RIGHT(H424,3)=" NW",RIGHT(H424,3)=" SW",RIGHT(H424,3)=" SE",RIGHT(H424,2)=" N",RIGHT(H424,2)=" E",RIGHT(H424,2)=" W",RIGHT(H424,2)=" S",LEFT(H424,3)="NE ",LEFT(H424,3)="NW ",LEFT(H424,3)="SW ",LEFT(H424,3)="SE ",LEFT(H424,2)="N ",LEFT(H424,2)="E ",LEFT(H424,2)="W ",LEFT(H424,2)="S "),"Directional Check",IF(SUM(--ISNUMBER(SEARCH({" N "," E "," W "," S "," NE "," NW "," SW "," SE ","N.E","N.W","S.W","S.E","E.","N.","S.","W."},H424)))&gt;0,"Directional Check",IF(SUM(--ISNUMBER(SEARCH({1,2,3,4,5,6,7,8,9,0},MID(H424,(SEARCH("nd ",H424)-1),1))))+SUM(--ISNUMBER(SEARCH({1,2,3,4,5,6,7,8,9,0},MID(H424,(SEARCH("rd ",H424)-1),1)))+SUM(--ISNUMBER(SEARCH({1,2,3,4,5,6,7,8,9,0},MID(H424,(SEARCH("st ",H424)-1),1))))+SUM(--ISNUMBER(SEARCH({1,2,3,4,5,6,7,8,9,0},MID(H424,(SEARCH("th ",H424)-1),1)))))&gt;0,"","")))))</f>
        <v/>
      </c>
      <c r="AA424" s="2" t="str">
        <f>IF(IF(L424="US",IFERROR(VLOOKUP(J424,Country_Codes!$B:$B,1,0)=J424,"US State Code Error"),IF(L424="CA",IFERROR(VLOOKUP(J424,Country_Codes!$E:$E,1,0)=J424,"Canada State Code Error"),IF(L424="BR",IFERROR(VLOOKUP(J424,Country_Codes!$H:$H,1,0)=J424,"Brazil State Code Error"),IF(L424="AU",IFERROR(VLOOKUP(J424,Country_Codes!$K:$K,1,0)=J424,"Australia State Code Error"),""))))=TRUE,"",IF(L424="US",IFERROR(VLOOKUP(J424,Country_Codes!$B:$B,1,0)=J424,"US State Code Error"),IF(L424="CA",IFERROR(VLOOKUP(J424,Country_Codes!$E:$E,1,0)=J424,"Canada State Code Error"),IF(L424="BR",IFERROR(VLOOKUP(J424,Country_Codes!$H:$H,1,0)=J424,"Brazil State Code Error"),IF(L424="AU",IFERROR(VLOOKUP(J424,Country_Codes!$K:$K,1,0)=J424,"Australia State Code Error"),"")))))</f>
        <v/>
      </c>
      <c r="AB424" s="2" t="str">
        <f t="shared" si="122"/>
        <v/>
      </c>
      <c r="AC424" s="2" t="str" cm="1">
        <f t="array" ref="AC424">IFERROR(_xlfn.IFS(IF(AND(LEN(I424)=0,ISBLANK(I424)=FALSE),"",ISNUMBER(SEARCH(I424,H424))),"City/Postal Code/Country Found in Address",IF(AND(LEN(K424)=0,ISBLANK(K424)=FALSE),"",ISNUMBER(SEARCH(K424,H424))),"City/Postal Code/Country Found in Address",IF(AND(LEN(L424)=0,ISBLANK(L424)=FALSE),"",ISNUMBER(SEARCH(", "&amp;L424,H424))),"City/Postal Code/Country Found in Address",IF(AND(LEN(J424)=0,ISBLANK(J424)=FALSE),"",ISNUMBER(SEARCH(", "&amp;J424,H424))),"City/Postal Code/Country Found in Address",IF(AND(LEN(L424)=0,ISBLANK(L424)=FALSE),"",ISNUMBER(SEARCH(","&amp;L424,H424))),"City/Postal Code/Country Found in Address",IF(AND(LEN(J424)=0,ISBLANK(J424)=FALSE),"",ISNUMBER(SEARCH(","&amp;J424,H424))),"City/Postal Code/Country Found in Address"),"")</f>
        <v/>
      </c>
      <c r="AD424" s="2" t="str">
        <f t="shared" si="123"/>
        <v/>
      </c>
      <c r="AE424" s="2" t="str" cm="1">
        <f t="array" ref="AE424">IFERROR(IF(VLOOKUP(LEFT(M424,MIN(SEARCH({1,2,3,4,5,6,7,8,9,0},M424&amp;{1,2,3,4,5,6,7,8,9,0}))-1),Country_Codes!$N:$N,1,0)&gt;0,"PO Number may be incorrect",""),"")</f>
        <v/>
      </c>
      <c r="AF424" s="2" t="str">
        <f t="shared" si="124"/>
        <v/>
      </c>
      <c r="AG424" s="2" t="str">
        <f t="shared" si="125"/>
        <v/>
      </c>
      <c r="AH424" s="2" t="str">
        <f t="shared" si="126"/>
        <v/>
      </c>
      <c r="AI424" s="2" t="str" cm="1">
        <f t="array" ref="AI424">IF(G424="","",_xlfn.IFNA(_xlfn.IFS(L424=VLOOKUP(L424,Country_Codes!$M:$M,1,0)=TRUE,""),"Please check the country code"))</f>
        <v/>
      </c>
      <c r="AJ424" s="2" t="str">
        <f t="shared" si="127"/>
        <v/>
      </c>
      <c r="AK424" s="2"/>
      <c r="AM424" s="39">
        <f t="shared" si="128"/>
        <v>0</v>
      </c>
      <c r="AN424" s="39">
        <f t="shared" si="129"/>
        <v>0</v>
      </c>
      <c r="AO424" s="39">
        <f t="shared" si="130"/>
        <v>0</v>
      </c>
      <c r="AP424" s="39">
        <f t="shared" si="131"/>
        <v>0</v>
      </c>
      <c r="AQ424" s="39">
        <f t="shared" si="132"/>
        <v>0</v>
      </c>
      <c r="AV424" s="41">
        <v>45981</v>
      </c>
    </row>
    <row r="425" spans="1:48" ht="15.75" x14ac:dyDescent="0.25">
      <c r="A425" s="40">
        <v>45518</v>
      </c>
      <c r="B425" s="11" t="s">
        <v>475</v>
      </c>
      <c r="C425" s="11" t="s">
        <v>11</v>
      </c>
      <c r="D425" s="11" t="s">
        <v>4027</v>
      </c>
      <c r="E425" s="11" t="s">
        <v>860</v>
      </c>
      <c r="F425" s="11" t="s">
        <v>531</v>
      </c>
      <c r="G425" s="11" t="s">
        <v>493</v>
      </c>
      <c r="H425" s="11" t="s">
        <v>4028</v>
      </c>
      <c r="I425" s="11" t="s">
        <v>4029</v>
      </c>
      <c r="J425" s="11" t="s">
        <v>147</v>
      </c>
      <c r="K425" s="11" t="s">
        <v>4030</v>
      </c>
      <c r="L425" s="11" t="s">
        <v>57</v>
      </c>
      <c r="M425" s="11" t="s">
        <v>3910</v>
      </c>
      <c r="N425" s="11"/>
      <c r="O425" s="11" t="s">
        <v>4031</v>
      </c>
      <c r="P425" s="11" t="s">
        <v>4032</v>
      </c>
      <c r="Q425" s="7"/>
      <c r="R425" s="2" t="str">
        <f t="shared" si="117"/>
        <v/>
      </c>
      <c r="S425" s="2" t="str">
        <f t="shared" si="118"/>
        <v/>
      </c>
      <c r="T425" s="2" t="str">
        <f t="shared" si="119"/>
        <v/>
      </c>
      <c r="U425" s="2" t="str">
        <f t="shared" si="120"/>
        <v/>
      </c>
      <c r="V425" s="2" t="str">
        <f t="shared" si="121"/>
        <v/>
      </c>
      <c r="W425" s="2" t="str">
        <f t="shared" si="133"/>
        <v/>
      </c>
      <c r="X425" s="2" t="str" cm="1">
        <f t="array" ref="X425">IF((SUMPRODUCT(--ISNUMBER(SEARCH({"!","@","#","$","%","^","&amp;","~*","(",")","_","+","=","{","}","[","]","|","\",":",";","'","""","&lt;","&gt;",",",".","~?","/","~~","`"}, I425)))&gt;0)=TRUE,"Special Characters Found in City","")</f>
        <v/>
      </c>
      <c r="Y425" s="2" t="str" cm="1">
        <f t="array" ref="Y425">IF((SUMPRODUCT(--ISNUMBER(SEARCH({"!","@","#","$","%","^","~*","(",")","_","+","=","{","}","[","]","|","\",":",";","'","""","&lt;","&gt;","~?","/","~~","`"},F425)))&gt;0)=TRUE,"Special Characters Found in Account field","")</f>
        <v/>
      </c>
      <c r="Z425" s="2" t="str" cm="1">
        <f t="array" ref="Z425">IF(SUM(--ISNUMBER(SEARCH({1,2,3,4,5,6,7,8,9,0},MID(H425,(SEARCH(" E ",H425)-1),1))))+SUM(--ISNUMBER(SEARCH({1,2,3,4,5,6,7,8,9,0},MID(H425,(SEARCH(" E ",H425)+3),1))))=2,"",IF(SUM(--ISNUMBER(SEARCH({"Parte E","Apoquindo N"},H425)))&gt;0,"",IF(OR(RIGHT(H425,3)=" NE",RIGHT(H425,3)=" NW",RIGHT(H425,3)=" SW",RIGHT(H425,3)=" SE",RIGHT(H425,2)=" N",RIGHT(H425,2)=" E",RIGHT(H425,2)=" W",RIGHT(H425,2)=" S",LEFT(H425,3)="NE ",LEFT(H425,3)="NW ",LEFT(H425,3)="SW ",LEFT(H425,3)="SE ",LEFT(H425,2)="N ",LEFT(H425,2)="E ",LEFT(H425,2)="W ",LEFT(H425,2)="S "),"Directional Check",IF(SUM(--ISNUMBER(SEARCH({" N "," E "," W "," S "," NE "," NW "," SW "," SE ","N.E","N.W","S.W","S.E","E.","N.","S.","W."},H425)))&gt;0,"Directional Check",IF(SUM(--ISNUMBER(SEARCH({1,2,3,4,5,6,7,8,9,0},MID(H425,(SEARCH("nd ",H425)-1),1))))+SUM(--ISNUMBER(SEARCH({1,2,3,4,5,6,7,8,9,0},MID(H425,(SEARCH("rd ",H425)-1),1)))+SUM(--ISNUMBER(SEARCH({1,2,3,4,5,6,7,8,9,0},MID(H425,(SEARCH("st ",H425)-1),1))))+SUM(--ISNUMBER(SEARCH({1,2,3,4,5,6,7,8,9,0},MID(H425,(SEARCH("th ",H425)-1),1)))))&gt;0,"","")))))</f>
        <v/>
      </c>
      <c r="AA425" s="2" t="str">
        <f>IF(IF(L425="US",IFERROR(VLOOKUP(J425,Country_Codes!$B:$B,1,0)=J425,"US State Code Error"),IF(L425="CA",IFERROR(VLOOKUP(J425,Country_Codes!$E:$E,1,0)=J425,"Canada State Code Error"),IF(L425="BR",IFERROR(VLOOKUP(J425,Country_Codes!$H:$H,1,0)=J425,"Brazil State Code Error"),IF(L425="AU",IFERROR(VLOOKUP(J425,Country_Codes!$K:$K,1,0)=J425,"Australia State Code Error"),""))))=TRUE,"",IF(L425="US",IFERROR(VLOOKUP(J425,Country_Codes!$B:$B,1,0)=J425,"US State Code Error"),IF(L425="CA",IFERROR(VLOOKUP(J425,Country_Codes!$E:$E,1,0)=J425,"Canada State Code Error"),IF(L425="BR",IFERROR(VLOOKUP(J425,Country_Codes!$H:$H,1,0)=J425,"Brazil State Code Error"),IF(L425="AU",IFERROR(VLOOKUP(J425,Country_Codes!$K:$K,1,0)=J425,"Australia State Code Error"),"")))))</f>
        <v/>
      </c>
      <c r="AB425" s="2" t="str">
        <f t="shared" si="122"/>
        <v/>
      </c>
      <c r="AC425" s="2" t="str" cm="1">
        <f t="array" ref="AC425">IFERROR(_xlfn.IFS(IF(AND(LEN(I425)=0,ISBLANK(I425)=FALSE),"",ISNUMBER(SEARCH(I425,H425))),"City/Postal Code/Country Found in Address",IF(AND(LEN(K425)=0,ISBLANK(K425)=FALSE),"",ISNUMBER(SEARCH(K425,H425))),"City/Postal Code/Country Found in Address",IF(AND(LEN(L425)=0,ISBLANK(L425)=FALSE),"",ISNUMBER(SEARCH(", "&amp;L425,H425))),"City/Postal Code/Country Found in Address",IF(AND(LEN(J425)=0,ISBLANK(J425)=FALSE),"",ISNUMBER(SEARCH(", "&amp;J425,H425))),"City/Postal Code/Country Found in Address",IF(AND(LEN(L425)=0,ISBLANK(L425)=FALSE),"",ISNUMBER(SEARCH(","&amp;L425,H425))),"City/Postal Code/Country Found in Address",IF(AND(LEN(J425)=0,ISBLANK(J425)=FALSE),"",ISNUMBER(SEARCH(","&amp;J425,H425))),"City/Postal Code/Country Found in Address"),"")</f>
        <v/>
      </c>
      <c r="AD425" s="2" t="str">
        <f t="shared" si="123"/>
        <v/>
      </c>
      <c r="AE425" s="2" t="str" cm="1">
        <f t="array" ref="AE425">IFERROR(IF(VLOOKUP(LEFT(M425,MIN(SEARCH({1,2,3,4,5,6,7,8,9,0},M425&amp;{1,2,3,4,5,6,7,8,9,0}))-1),Country_Codes!$N:$N,1,0)&gt;0,"PO Number may be incorrect",""),"")</f>
        <v/>
      </c>
      <c r="AF425" s="2" t="str">
        <f t="shared" si="124"/>
        <v/>
      </c>
      <c r="AG425" s="2" t="str">
        <f t="shared" si="125"/>
        <v/>
      </c>
      <c r="AH425" s="2" t="str">
        <f t="shared" si="126"/>
        <v/>
      </c>
      <c r="AI425" s="2" t="str" cm="1">
        <f t="array" ref="AI425">IF(G425="","",_xlfn.IFNA(_xlfn.IFS(L425=VLOOKUP(L425,Country_Codes!$M:$M,1,0)=TRUE,""),"Please check the country code"))</f>
        <v/>
      </c>
      <c r="AJ425" s="2" t="str">
        <f t="shared" si="127"/>
        <v/>
      </c>
      <c r="AK425" s="2"/>
      <c r="AM425" s="39">
        <f t="shared" si="128"/>
        <v>0</v>
      </c>
      <c r="AN425" s="39">
        <f t="shared" si="129"/>
        <v>0</v>
      </c>
      <c r="AO425" s="39">
        <f t="shared" si="130"/>
        <v>0</v>
      </c>
      <c r="AP425" s="39">
        <f t="shared" si="131"/>
        <v>0</v>
      </c>
      <c r="AQ425" s="39">
        <f t="shared" si="132"/>
        <v>0</v>
      </c>
      <c r="AV425" s="41">
        <v>45982</v>
      </c>
    </row>
    <row r="426" spans="1:48" ht="15.75" x14ac:dyDescent="0.25">
      <c r="A426" s="40">
        <v>45810</v>
      </c>
      <c r="B426" s="11" t="s">
        <v>474</v>
      </c>
      <c r="C426" s="11" t="s">
        <v>12</v>
      </c>
      <c r="D426" s="11" t="s">
        <v>4033</v>
      </c>
      <c r="E426" s="11" t="s">
        <v>1431</v>
      </c>
      <c r="F426" s="11" t="s">
        <v>490</v>
      </c>
      <c r="G426" s="11" t="s">
        <v>494</v>
      </c>
      <c r="H426" s="11" t="s">
        <v>4034</v>
      </c>
      <c r="I426" s="11" t="s">
        <v>4035</v>
      </c>
      <c r="J426" s="11" t="s">
        <v>147</v>
      </c>
      <c r="K426" s="11" t="s">
        <v>4036</v>
      </c>
      <c r="L426" s="11" t="s">
        <v>57</v>
      </c>
      <c r="M426" s="11" t="s">
        <v>908</v>
      </c>
      <c r="N426" s="11"/>
      <c r="O426" s="11" t="s">
        <v>1416</v>
      </c>
      <c r="P426" s="11" t="s">
        <v>4037</v>
      </c>
      <c r="Q426" s="7"/>
      <c r="R426" s="2" t="str">
        <f t="shared" si="117"/>
        <v>Unique Record</v>
      </c>
      <c r="S426" s="2" t="str">
        <f t="shared" si="118"/>
        <v/>
      </c>
      <c r="T426" s="2" t="str">
        <f t="shared" si="119"/>
        <v/>
      </c>
      <c r="U426" s="2" t="str">
        <f t="shared" si="120"/>
        <v/>
      </c>
      <c r="V426" s="2" t="str">
        <f t="shared" si="121"/>
        <v/>
      </c>
      <c r="W426" s="2" t="str">
        <f t="shared" si="133"/>
        <v/>
      </c>
      <c r="X426" s="2" t="str" cm="1">
        <f t="array" ref="X426">IF((SUMPRODUCT(--ISNUMBER(SEARCH({"!","@","#","$","%","^","&amp;","~*","(",")","_","+","=","{","}","[","]","|","\",":",";","'","""","&lt;","&gt;",",",".","~?","/","~~","`"}, I426)))&gt;0)=TRUE,"Special Characters Found in City","")</f>
        <v/>
      </c>
      <c r="Y426" s="2" t="str" cm="1">
        <f t="array" ref="Y426">IF((SUMPRODUCT(--ISNUMBER(SEARCH({"!","@","#","$","%","^","~*","(",")","_","+","=","{","}","[","]","|","\",":",";","'","""","&lt;","&gt;","~?","/","~~","`"},F426)))&gt;0)=TRUE,"Special Characters Found in Account field","")</f>
        <v/>
      </c>
      <c r="Z426" s="2" t="str" cm="1">
        <f t="array" ref="Z426">IF(SUM(--ISNUMBER(SEARCH({1,2,3,4,5,6,7,8,9,0},MID(H426,(SEARCH(" E ",H426)-1),1))))+SUM(--ISNUMBER(SEARCH({1,2,3,4,5,6,7,8,9,0},MID(H426,(SEARCH(" E ",H426)+3),1))))=2,"",IF(SUM(--ISNUMBER(SEARCH({"Parte E","Apoquindo N"},H426)))&gt;0,"",IF(OR(RIGHT(H426,3)=" NE",RIGHT(H426,3)=" NW",RIGHT(H426,3)=" SW",RIGHT(H426,3)=" SE",RIGHT(H426,2)=" N",RIGHT(H426,2)=" E",RIGHT(H426,2)=" W",RIGHT(H426,2)=" S",LEFT(H426,3)="NE ",LEFT(H426,3)="NW ",LEFT(H426,3)="SW ",LEFT(H426,3)="SE ",LEFT(H426,2)="N ",LEFT(H426,2)="E ",LEFT(H426,2)="W ",LEFT(H426,2)="S "),"Directional Check",IF(SUM(--ISNUMBER(SEARCH({" N "," E "," W "," S "," NE "," NW "," SW "," SE ","N.E","N.W","S.W","S.E","E.","N.","S.","W."},H426)))&gt;0,"Directional Check",IF(SUM(--ISNUMBER(SEARCH({1,2,3,4,5,6,7,8,9,0},MID(H426,(SEARCH("nd ",H426)-1),1))))+SUM(--ISNUMBER(SEARCH({1,2,3,4,5,6,7,8,9,0},MID(H426,(SEARCH("rd ",H426)-1),1)))+SUM(--ISNUMBER(SEARCH({1,2,3,4,5,6,7,8,9,0},MID(H426,(SEARCH("st ",H426)-1),1))))+SUM(--ISNUMBER(SEARCH({1,2,3,4,5,6,7,8,9,0},MID(H426,(SEARCH("th ",H426)-1),1)))))&gt;0,"","")))))</f>
        <v/>
      </c>
      <c r="AA426" s="2" t="str">
        <f>IF(IF(L426="US",IFERROR(VLOOKUP(J426,Country_Codes!$B:$B,1,0)=J426,"US State Code Error"),IF(L426="CA",IFERROR(VLOOKUP(J426,Country_Codes!$E:$E,1,0)=J426,"Canada State Code Error"),IF(L426="BR",IFERROR(VLOOKUP(J426,Country_Codes!$H:$H,1,0)=J426,"Brazil State Code Error"),IF(L426="AU",IFERROR(VLOOKUP(J426,Country_Codes!$K:$K,1,0)=J426,"Australia State Code Error"),""))))=TRUE,"",IF(L426="US",IFERROR(VLOOKUP(J426,Country_Codes!$B:$B,1,0)=J426,"US State Code Error"),IF(L426="CA",IFERROR(VLOOKUP(J426,Country_Codes!$E:$E,1,0)=J426,"Canada State Code Error"),IF(L426="BR",IFERROR(VLOOKUP(J426,Country_Codes!$H:$H,1,0)=J426,"Brazil State Code Error"),IF(L426="AU",IFERROR(VLOOKUP(J426,Country_Codes!$K:$K,1,0)=J426,"Australia State Code Error"),"")))))</f>
        <v/>
      </c>
      <c r="AB426" s="2" t="str">
        <f t="shared" si="122"/>
        <v/>
      </c>
      <c r="AC426" s="2" t="str" cm="1">
        <f t="array" ref="AC426">IFERROR(_xlfn.IFS(IF(AND(LEN(I426)=0,ISBLANK(I426)=FALSE),"",ISNUMBER(SEARCH(I426,H426))),"City/Postal Code/Country Found in Address",IF(AND(LEN(K426)=0,ISBLANK(K426)=FALSE),"",ISNUMBER(SEARCH(K426,H426))),"City/Postal Code/Country Found in Address",IF(AND(LEN(L426)=0,ISBLANK(L426)=FALSE),"",ISNUMBER(SEARCH(", "&amp;L426,H426))),"City/Postal Code/Country Found in Address",IF(AND(LEN(J426)=0,ISBLANK(J426)=FALSE),"",ISNUMBER(SEARCH(", "&amp;J426,H426))),"City/Postal Code/Country Found in Address",IF(AND(LEN(L426)=0,ISBLANK(L426)=FALSE),"",ISNUMBER(SEARCH(","&amp;L426,H426))),"City/Postal Code/Country Found in Address",IF(AND(LEN(J426)=0,ISBLANK(J426)=FALSE),"",ISNUMBER(SEARCH(","&amp;J426,H426))),"City/Postal Code/Country Found in Address"),"")</f>
        <v/>
      </c>
      <c r="AD426" s="2" t="str">
        <f t="shared" si="123"/>
        <v/>
      </c>
      <c r="AE426" s="2" t="str" cm="1">
        <f t="array" ref="AE426">IFERROR(IF(VLOOKUP(LEFT(M426,MIN(SEARCH({1,2,3,4,5,6,7,8,9,0},M426&amp;{1,2,3,4,5,6,7,8,9,0}))-1),Country_Codes!$N:$N,1,0)&gt;0,"PO Number may be incorrect",""),"")</f>
        <v/>
      </c>
      <c r="AF426" s="2" t="str">
        <f t="shared" si="124"/>
        <v/>
      </c>
      <c r="AG426" s="2" t="str">
        <f t="shared" si="125"/>
        <v/>
      </c>
      <c r="AH426" s="2" t="str">
        <f t="shared" si="126"/>
        <v/>
      </c>
      <c r="AI426" s="2" t="str" cm="1">
        <f t="array" ref="AI426">IF(G426="","",_xlfn.IFNA(_xlfn.IFS(L426=VLOOKUP(L426,Country_Codes!$M:$M,1,0)=TRUE,""),"Please check the country code"))</f>
        <v/>
      </c>
      <c r="AJ426" s="2" t="str">
        <f t="shared" si="127"/>
        <v/>
      </c>
      <c r="AK426" s="2"/>
      <c r="AM426" s="39">
        <f t="shared" si="128"/>
        <v>0</v>
      </c>
      <c r="AN426" s="39">
        <f t="shared" si="129"/>
        <v>0</v>
      </c>
      <c r="AO426" s="39">
        <f t="shared" si="130"/>
        <v>0</v>
      </c>
      <c r="AP426" s="39">
        <f t="shared" si="131"/>
        <v>0</v>
      </c>
      <c r="AQ426" s="39">
        <f t="shared" si="132"/>
        <v>0</v>
      </c>
      <c r="AV426" s="41">
        <v>45983</v>
      </c>
    </row>
    <row r="427" spans="1:48" ht="15.75" x14ac:dyDescent="0.25">
      <c r="A427" s="40">
        <v>45778</v>
      </c>
      <c r="B427" s="11" t="s">
        <v>1581</v>
      </c>
      <c r="C427" s="11" t="s">
        <v>11</v>
      </c>
      <c r="D427" s="11" t="s">
        <v>3664</v>
      </c>
      <c r="E427" s="11" t="s">
        <v>999</v>
      </c>
      <c r="F427" s="11" t="s">
        <v>574</v>
      </c>
      <c r="G427" s="11" t="s">
        <v>584</v>
      </c>
      <c r="H427" s="11" t="s">
        <v>4038</v>
      </c>
      <c r="I427" s="11" t="s">
        <v>4039</v>
      </c>
      <c r="J427" s="11" t="s">
        <v>124</v>
      </c>
      <c r="K427" s="11" t="s">
        <v>4040</v>
      </c>
      <c r="L427" s="11" t="s">
        <v>33</v>
      </c>
      <c r="M427" s="11" t="s">
        <v>1305</v>
      </c>
      <c r="N427" s="11"/>
      <c r="O427" s="11" t="s">
        <v>4041</v>
      </c>
      <c r="P427" s="11" t="s">
        <v>4042</v>
      </c>
      <c r="Q427" s="7"/>
      <c r="R427" s="2" t="str">
        <f t="shared" si="117"/>
        <v>Unique Record</v>
      </c>
      <c r="S427" s="2" t="str">
        <f t="shared" si="118"/>
        <v/>
      </c>
      <c r="T427" s="2" t="str">
        <f t="shared" si="119"/>
        <v/>
      </c>
      <c r="U427" s="2" t="str">
        <f t="shared" si="120"/>
        <v/>
      </c>
      <c r="V427" s="2" t="str">
        <f t="shared" si="121"/>
        <v/>
      </c>
      <c r="W427" s="2" t="str">
        <f t="shared" si="133"/>
        <v/>
      </c>
      <c r="X427" s="2" t="str" cm="1">
        <f t="array" ref="X427">IF((SUMPRODUCT(--ISNUMBER(SEARCH({"!","@","#","$","%","^","&amp;","~*","(",")","_","+","=","{","}","[","]","|","\",":",";","'","""","&lt;","&gt;",",",".","~?","/","~~","`"}, I427)))&gt;0)=TRUE,"Special Characters Found in City","")</f>
        <v/>
      </c>
      <c r="Y427" s="2" t="str" cm="1">
        <f t="array" ref="Y427">IF((SUMPRODUCT(--ISNUMBER(SEARCH({"!","@","#","$","%","^","~*","(",")","_","+","=","{","}","[","]","|","\",":",";","'","""","&lt;","&gt;","~?","/","~~","`"},F427)))&gt;0)=TRUE,"Special Characters Found in Account field","")</f>
        <v/>
      </c>
      <c r="Z427" s="2" t="str" cm="1">
        <f t="array" ref="Z427">IF(SUM(--ISNUMBER(SEARCH({1,2,3,4,5,6,7,8,9,0},MID(H427,(SEARCH(" E ",H427)-1),1))))+SUM(--ISNUMBER(SEARCH({1,2,3,4,5,6,7,8,9,0},MID(H427,(SEARCH(" E ",H427)+3),1))))=2,"",IF(SUM(--ISNUMBER(SEARCH({"Parte E","Apoquindo N"},H427)))&gt;0,"",IF(OR(RIGHT(H427,3)=" NE",RIGHT(H427,3)=" NW",RIGHT(H427,3)=" SW",RIGHT(H427,3)=" SE",RIGHT(H427,2)=" N",RIGHT(H427,2)=" E",RIGHT(H427,2)=" W",RIGHT(H427,2)=" S",LEFT(H427,3)="NE ",LEFT(H427,3)="NW ",LEFT(H427,3)="SW ",LEFT(H427,3)="SE ",LEFT(H427,2)="N ",LEFT(H427,2)="E ",LEFT(H427,2)="W ",LEFT(H427,2)="S "),"Directional Check",IF(SUM(--ISNUMBER(SEARCH({" N "," E "," W "," S "," NE "," NW "," SW "," SE ","N.E","N.W","S.W","S.E","E.","N.","S.","W."},H427)))&gt;0,"Directional Check",IF(SUM(--ISNUMBER(SEARCH({1,2,3,4,5,6,7,8,9,0},MID(H427,(SEARCH("nd ",H427)-1),1))))+SUM(--ISNUMBER(SEARCH({1,2,3,4,5,6,7,8,9,0},MID(H427,(SEARCH("rd ",H427)-1),1)))+SUM(--ISNUMBER(SEARCH({1,2,3,4,5,6,7,8,9,0},MID(H427,(SEARCH("st ",H427)-1),1))))+SUM(--ISNUMBER(SEARCH({1,2,3,4,5,6,7,8,9,0},MID(H427,(SEARCH("th ",H427)-1),1)))))&gt;0,"","")))))</f>
        <v/>
      </c>
      <c r="AA427" s="2" t="str">
        <f>IF(IF(L427="US",IFERROR(VLOOKUP(J427,Country_Codes!$B:$B,1,0)=J427,"US State Code Error"),IF(L427="CA",IFERROR(VLOOKUP(J427,Country_Codes!$E:$E,1,0)=J427,"Canada State Code Error"),IF(L427="BR",IFERROR(VLOOKUP(J427,Country_Codes!$H:$H,1,0)=J427,"Brazil State Code Error"),IF(L427="AU",IFERROR(VLOOKUP(J427,Country_Codes!$K:$K,1,0)=J427,"Australia State Code Error"),""))))=TRUE,"",IF(L427="US",IFERROR(VLOOKUP(J427,Country_Codes!$B:$B,1,0)=J427,"US State Code Error"),IF(L427="CA",IFERROR(VLOOKUP(J427,Country_Codes!$E:$E,1,0)=J427,"Canada State Code Error"),IF(L427="BR",IFERROR(VLOOKUP(J427,Country_Codes!$H:$H,1,0)=J427,"Brazil State Code Error"),IF(L427="AU",IFERROR(VLOOKUP(J427,Country_Codes!$K:$K,1,0)=J427,"Australia State Code Error"),"")))))</f>
        <v/>
      </c>
      <c r="AB427" s="2" t="str">
        <f t="shared" si="122"/>
        <v/>
      </c>
      <c r="AC427" s="2" t="str" cm="1">
        <f t="array" ref="AC427">IFERROR(_xlfn.IFS(IF(AND(LEN(I427)=0,ISBLANK(I427)=FALSE),"",ISNUMBER(SEARCH(I427,H427))),"City/Postal Code/Country Found in Address",IF(AND(LEN(K427)=0,ISBLANK(K427)=FALSE),"",ISNUMBER(SEARCH(K427,H427))),"City/Postal Code/Country Found in Address",IF(AND(LEN(L427)=0,ISBLANK(L427)=FALSE),"",ISNUMBER(SEARCH(", "&amp;L427,H427))),"City/Postal Code/Country Found in Address",IF(AND(LEN(J427)=0,ISBLANK(J427)=FALSE),"",ISNUMBER(SEARCH(", "&amp;J427,H427))),"City/Postal Code/Country Found in Address",IF(AND(LEN(L427)=0,ISBLANK(L427)=FALSE),"",ISNUMBER(SEARCH(","&amp;L427,H427))),"City/Postal Code/Country Found in Address",IF(AND(LEN(J427)=0,ISBLANK(J427)=FALSE),"",ISNUMBER(SEARCH(","&amp;J427,H427))),"City/Postal Code/Country Found in Address"),"")</f>
        <v/>
      </c>
      <c r="AD427" s="2" t="str">
        <f t="shared" si="123"/>
        <v/>
      </c>
      <c r="AE427" s="2" t="str" cm="1">
        <f t="array" ref="AE427">IFERROR(IF(VLOOKUP(LEFT(M427,MIN(SEARCH({1,2,3,4,5,6,7,8,9,0},M427&amp;{1,2,3,4,5,6,7,8,9,0}))-1),Country_Codes!$N:$N,1,0)&gt;0,"PO Number may be incorrect",""),"")</f>
        <v/>
      </c>
      <c r="AF427" s="2" t="str">
        <f t="shared" si="124"/>
        <v/>
      </c>
      <c r="AG427" s="2" t="str">
        <f t="shared" si="125"/>
        <v/>
      </c>
      <c r="AH427" s="2" t="str">
        <f t="shared" si="126"/>
        <v/>
      </c>
      <c r="AI427" s="2" t="str" cm="1">
        <f t="array" ref="AI427">IF(G427="","",_xlfn.IFNA(_xlfn.IFS(L427=VLOOKUP(L427,Country_Codes!$M:$M,1,0)=TRUE,""),"Please check the country code"))</f>
        <v/>
      </c>
      <c r="AJ427" s="2" t="str">
        <f t="shared" si="127"/>
        <v/>
      </c>
      <c r="AK427" s="2"/>
      <c r="AM427" s="39">
        <f t="shared" si="128"/>
        <v>0</v>
      </c>
      <c r="AN427" s="39">
        <f t="shared" si="129"/>
        <v>0</v>
      </c>
      <c r="AO427" s="39">
        <f t="shared" si="130"/>
        <v>0</v>
      </c>
      <c r="AP427" s="39">
        <f t="shared" si="131"/>
        <v>0</v>
      </c>
      <c r="AQ427" s="39">
        <f t="shared" si="132"/>
        <v>0</v>
      </c>
      <c r="AV427" s="41">
        <v>45984</v>
      </c>
    </row>
    <row r="428" spans="1:48" ht="15.75" x14ac:dyDescent="0.25">
      <c r="A428" s="40">
        <v>45655</v>
      </c>
      <c r="B428" s="11" t="s">
        <v>474</v>
      </c>
      <c r="C428" s="11" t="s">
        <v>11</v>
      </c>
      <c r="D428" s="11" t="s">
        <v>4043</v>
      </c>
      <c r="E428" s="11" t="s">
        <v>4044</v>
      </c>
      <c r="F428" s="11" t="s">
        <v>489</v>
      </c>
      <c r="G428" s="11" t="s">
        <v>493</v>
      </c>
      <c r="H428" s="11" t="s">
        <v>4045</v>
      </c>
      <c r="I428" s="11" t="s">
        <v>4046</v>
      </c>
      <c r="J428" s="11" t="s">
        <v>147</v>
      </c>
      <c r="K428" s="11" t="s">
        <v>4047</v>
      </c>
      <c r="L428" s="11" t="s">
        <v>57</v>
      </c>
      <c r="M428" s="11" t="s">
        <v>1006</v>
      </c>
      <c r="N428" s="11"/>
      <c r="O428" s="11" t="s">
        <v>2263</v>
      </c>
      <c r="P428" s="11" t="s">
        <v>4048</v>
      </c>
      <c r="Q428" s="7"/>
      <c r="R428" s="2" t="str">
        <f t="shared" si="117"/>
        <v>Unique Record</v>
      </c>
      <c r="S428" s="2" t="str">
        <f t="shared" si="118"/>
        <v/>
      </c>
      <c r="T428" s="2" t="str">
        <f t="shared" si="119"/>
        <v/>
      </c>
      <c r="U428" s="2" t="str">
        <f t="shared" si="120"/>
        <v/>
      </c>
      <c r="V428" s="2" t="str">
        <f t="shared" si="121"/>
        <v/>
      </c>
      <c r="W428" s="2" t="str">
        <f t="shared" si="133"/>
        <v/>
      </c>
      <c r="X428" s="2" t="str" cm="1">
        <f t="array" ref="X428">IF((SUMPRODUCT(--ISNUMBER(SEARCH({"!","@","#","$","%","^","&amp;","~*","(",")","_","+","=","{","}","[","]","|","\",":",";","'","""","&lt;","&gt;",",",".","~?","/","~~","`"}, I428)))&gt;0)=TRUE,"Special Characters Found in City","")</f>
        <v/>
      </c>
      <c r="Y428" s="2" t="str" cm="1">
        <f t="array" ref="Y428">IF((SUMPRODUCT(--ISNUMBER(SEARCH({"!","@","#","$","%","^","~*","(",")","_","+","=","{","}","[","]","|","\",":",";","'","""","&lt;","&gt;","~?","/","~~","`"},F428)))&gt;0)=TRUE,"Special Characters Found in Account field","")</f>
        <v/>
      </c>
      <c r="Z428" s="2" t="str" cm="1">
        <f t="array" ref="Z428">IF(SUM(--ISNUMBER(SEARCH({1,2,3,4,5,6,7,8,9,0},MID(H428,(SEARCH(" E ",H428)-1),1))))+SUM(--ISNUMBER(SEARCH({1,2,3,4,5,6,7,8,9,0},MID(H428,(SEARCH(" E ",H428)+3),1))))=2,"",IF(SUM(--ISNUMBER(SEARCH({"Parte E","Apoquindo N"},H428)))&gt;0,"",IF(OR(RIGHT(H428,3)=" NE",RIGHT(H428,3)=" NW",RIGHT(H428,3)=" SW",RIGHT(H428,3)=" SE",RIGHT(H428,2)=" N",RIGHT(H428,2)=" E",RIGHT(H428,2)=" W",RIGHT(H428,2)=" S",LEFT(H428,3)="NE ",LEFT(H428,3)="NW ",LEFT(H428,3)="SW ",LEFT(H428,3)="SE ",LEFT(H428,2)="N ",LEFT(H428,2)="E ",LEFT(H428,2)="W ",LEFT(H428,2)="S "),"Directional Check",IF(SUM(--ISNUMBER(SEARCH({" N "," E "," W "," S "," NE "," NW "," SW "," SE ","N.E","N.W","S.W","S.E","E.","N.","S.","W."},H428)))&gt;0,"Directional Check",IF(SUM(--ISNUMBER(SEARCH({1,2,3,4,5,6,7,8,9,0},MID(H428,(SEARCH("nd ",H428)-1),1))))+SUM(--ISNUMBER(SEARCH({1,2,3,4,5,6,7,8,9,0},MID(H428,(SEARCH("rd ",H428)-1),1)))+SUM(--ISNUMBER(SEARCH({1,2,3,4,5,6,7,8,9,0},MID(H428,(SEARCH("st ",H428)-1),1))))+SUM(--ISNUMBER(SEARCH({1,2,3,4,5,6,7,8,9,0},MID(H428,(SEARCH("th ",H428)-1),1)))))&gt;0,"","")))))</f>
        <v/>
      </c>
      <c r="AA428" s="2" t="str">
        <f>IF(IF(L428="US",IFERROR(VLOOKUP(J428,Country_Codes!$B:$B,1,0)=J428,"US State Code Error"),IF(L428="CA",IFERROR(VLOOKUP(J428,Country_Codes!$E:$E,1,0)=J428,"Canada State Code Error"),IF(L428="BR",IFERROR(VLOOKUP(J428,Country_Codes!$H:$H,1,0)=J428,"Brazil State Code Error"),IF(L428="AU",IFERROR(VLOOKUP(J428,Country_Codes!$K:$K,1,0)=J428,"Australia State Code Error"),""))))=TRUE,"",IF(L428="US",IFERROR(VLOOKUP(J428,Country_Codes!$B:$B,1,0)=J428,"US State Code Error"),IF(L428="CA",IFERROR(VLOOKUP(J428,Country_Codes!$E:$E,1,0)=J428,"Canada State Code Error"),IF(L428="BR",IFERROR(VLOOKUP(J428,Country_Codes!$H:$H,1,0)=J428,"Brazil State Code Error"),IF(L428="AU",IFERROR(VLOOKUP(J428,Country_Codes!$K:$K,1,0)=J428,"Australia State Code Error"),"")))))</f>
        <v/>
      </c>
      <c r="AB428" s="2" t="str">
        <f t="shared" si="122"/>
        <v/>
      </c>
      <c r="AC428" s="2" t="str" cm="1">
        <f t="array" ref="AC428">IFERROR(_xlfn.IFS(IF(AND(LEN(I428)=0,ISBLANK(I428)=FALSE),"",ISNUMBER(SEARCH(I428,H428))),"City/Postal Code/Country Found in Address",IF(AND(LEN(K428)=0,ISBLANK(K428)=FALSE),"",ISNUMBER(SEARCH(K428,H428))),"City/Postal Code/Country Found in Address",IF(AND(LEN(L428)=0,ISBLANK(L428)=FALSE),"",ISNUMBER(SEARCH(", "&amp;L428,H428))),"City/Postal Code/Country Found in Address",IF(AND(LEN(J428)=0,ISBLANK(J428)=FALSE),"",ISNUMBER(SEARCH(", "&amp;J428,H428))),"City/Postal Code/Country Found in Address",IF(AND(LEN(L428)=0,ISBLANK(L428)=FALSE),"",ISNUMBER(SEARCH(","&amp;L428,H428))),"City/Postal Code/Country Found in Address",IF(AND(LEN(J428)=0,ISBLANK(J428)=FALSE),"",ISNUMBER(SEARCH(","&amp;J428,H428))),"City/Postal Code/Country Found in Address"),"")</f>
        <v/>
      </c>
      <c r="AD428" s="2" t="str">
        <f t="shared" si="123"/>
        <v/>
      </c>
      <c r="AE428" s="2" t="str" cm="1">
        <f t="array" ref="AE428">IFERROR(IF(VLOOKUP(LEFT(M428,MIN(SEARCH({1,2,3,4,5,6,7,8,9,0},M428&amp;{1,2,3,4,5,6,7,8,9,0}))-1),Country_Codes!$N:$N,1,0)&gt;0,"PO Number may be incorrect",""),"")</f>
        <v/>
      </c>
      <c r="AF428" s="2" t="str">
        <f t="shared" si="124"/>
        <v/>
      </c>
      <c r="AG428" s="2" t="str">
        <f t="shared" si="125"/>
        <v/>
      </c>
      <c r="AH428" s="2" t="str">
        <f t="shared" si="126"/>
        <v/>
      </c>
      <c r="AI428" s="2" t="str" cm="1">
        <f t="array" ref="AI428">IF(G428="","",_xlfn.IFNA(_xlfn.IFS(L428=VLOOKUP(L428,Country_Codes!$M:$M,1,0)=TRUE,""),"Please check the country code"))</f>
        <v/>
      </c>
      <c r="AJ428" s="2" t="str">
        <f t="shared" si="127"/>
        <v/>
      </c>
      <c r="AK428" s="2"/>
      <c r="AM428" s="39">
        <f t="shared" si="128"/>
        <v>0</v>
      </c>
      <c r="AN428" s="39">
        <f t="shared" si="129"/>
        <v>0</v>
      </c>
      <c r="AO428" s="39">
        <f t="shared" si="130"/>
        <v>0</v>
      </c>
      <c r="AP428" s="39">
        <f t="shared" si="131"/>
        <v>0</v>
      </c>
      <c r="AQ428" s="39">
        <f t="shared" si="132"/>
        <v>0</v>
      </c>
      <c r="AV428" s="41">
        <v>45986</v>
      </c>
    </row>
    <row r="429" spans="1:48" ht="15.75" x14ac:dyDescent="0.25">
      <c r="A429" s="40">
        <v>45811</v>
      </c>
      <c r="B429" s="11" t="s">
        <v>474</v>
      </c>
      <c r="C429" s="11" t="s">
        <v>12</v>
      </c>
      <c r="D429" s="11" t="s">
        <v>4049</v>
      </c>
      <c r="E429" s="11" t="s">
        <v>1977</v>
      </c>
      <c r="F429" s="11" t="s">
        <v>574</v>
      </c>
      <c r="G429" s="11" t="s">
        <v>599</v>
      </c>
      <c r="H429" s="11" t="s">
        <v>4050</v>
      </c>
      <c r="I429" s="11" t="s">
        <v>4051</v>
      </c>
      <c r="J429" s="11"/>
      <c r="K429" s="11" t="s">
        <v>4052</v>
      </c>
      <c r="L429" s="11" t="s">
        <v>46</v>
      </c>
      <c r="M429" s="11" t="s">
        <v>585</v>
      </c>
      <c r="N429" s="11"/>
      <c r="O429" s="11" t="s">
        <v>4053</v>
      </c>
      <c r="P429" s="11" t="s">
        <v>4054</v>
      </c>
      <c r="Q429" s="7"/>
      <c r="R429" s="2" t="str">
        <f t="shared" si="117"/>
        <v>Unique Record</v>
      </c>
      <c r="S429" s="2" t="str">
        <f t="shared" si="118"/>
        <v/>
      </c>
      <c r="T429" s="2" t="str">
        <f t="shared" si="119"/>
        <v/>
      </c>
      <c r="U429" s="2" t="str">
        <f t="shared" si="120"/>
        <v/>
      </c>
      <c r="V429" s="2" t="str">
        <f t="shared" si="121"/>
        <v/>
      </c>
      <c r="W429" s="2" t="str">
        <f t="shared" si="133"/>
        <v/>
      </c>
      <c r="X429" s="2" t="str" cm="1">
        <f t="array" ref="X429">IF((SUMPRODUCT(--ISNUMBER(SEARCH({"!","@","#","$","%","^","&amp;","~*","(",")","_","+","=","{","}","[","]","|","\",":",";","'","""","&lt;","&gt;",",",".","~?","/","~~","`"}, I429)))&gt;0)=TRUE,"Special Characters Found in City","")</f>
        <v/>
      </c>
      <c r="Y429" s="2" t="str" cm="1">
        <f t="array" ref="Y429">IF((SUMPRODUCT(--ISNUMBER(SEARCH({"!","@","#","$","%","^","~*","(",")","_","+","=","{","}","[","]","|","\",":",";","'","""","&lt;","&gt;","~?","/","~~","`"},F429)))&gt;0)=TRUE,"Special Characters Found in Account field","")</f>
        <v/>
      </c>
      <c r="Z429" s="2" t="str" cm="1">
        <f t="array" ref="Z429">IF(SUM(--ISNUMBER(SEARCH({1,2,3,4,5,6,7,8,9,0},MID(H429,(SEARCH(" E ",H429)-1),1))))+SUM(--ISNUMBER(SEARCH({1,2,3,4,5,6,7,8,9,0},MID(H429,(SEARCH(" E ",H429)+3),1))))=2,"",IF(SUM(--ISNUMBER(SEARCH({"Parte E","Apoquindo N"},H429)))&gt;0,"",IF(OR(RIGHT(H429,3)=" NE",RIGHT(H429,3)=" NW",RIGHT(H429,3)=" SW",RIGHT(H429,3)=" SE",RIGHT(H429,2)=" N",RIGHT(H429,2)=" E",RIGHT(H429,2)=" W",RIGHT(H429,2)=" S",LEFT(H429,3)="NE ",LEFT(H429,3)="NW ",LEFT(H429,3)="SW ",LEFT(H429,3)="SE ",LEFT(H429,2)="N ",LEFT(H429,2)="E ",LEFT(H429,2)="W ",LEFT(H429,2)="S "),"Directional Check",IF(SUM(--ISNUMBER(SEARCH({" N "," E "," W "," S "," NE "," NW "," SW "," SE ","N.E","N.W","S.W","S.E","E.","N.","S.","W."},H429)))&gt;0,"Directional Check",IF(SUM(--ISNUMBER(SEARCH({1,2,3,4,5,6,7,8,9,0},MID(H429,(SEARCH("nd ",H429)-1),1))))+SUM(--ISNUMBER(SEARCH({1,2,3,4,5,6,7,8,9,0},MID(H429,(SEARCH("rd ",H429)-1),1)))+SUM(--ISNUMBER(SEARCH({1,2,3,4,5,6,7,8,9,0},MID(H429,(SEARCH("st ",H429)-1),1))))+SUM(--ISNUMBER(SEARCH({1,2,3,4,5,6,7,8,9,0},MID(H429,(SEARCH("th ",H429)-1),1)))))&gt;0,"","")))))</f>
        <v/>
      </c>
      <c r="AA429" s="2" t="str">
        <f>IF(IF(L429="US",IFERROR(VLOOKUP(J429,Country_Codes!$B:$B,1,0)=J429,"US State Code Error"),IF(L429="CA",IFERROR(VLOOKUP(J429,Country_Codes!$E:$E,1,0)=J429,"Canada State Code Error"),IF(L429="BR",IFERROR(VLOOKUP(J429,Country_Codes!$H:$H,1,0)=J429,"Brazil State Code Error"),IF(L429="AU",IFERROR(VLOOKUP(J429,Country_Codes!$K:$K,1,0)=J429,"Australia State Code Error"),""))))=TRUE,"",IF(L429="US",IFERROR(VLOOKUP(J429,Country_Codes!$B:$B,1,0)=J429,"US State Code Error"),IF(L429="CA",IFERROR(VLOOKUP(J429,Country_Codes!$E:$E,1,0)=J429,"Canada State Code Error"),IF(L429="BR",IFERROR(VLOOKUP(J429,Country_Codes!$H:$H,1,0)=J429,"Brazil State Code Error"),IF(L429="AU",IFERROR(VLOOKUP(J429,Country_Codes!$K:$K,1,0)=J429,"Australia State Code Error"),"")))))</f>
        <v/>
      </c>
      <c r="AB429" s="2" t="str">
        <f t="shared" si="122"/>
        <v/>
      </c>
      <c r="AC429" s="2" t="str" cm="1">
        <f t="array" ref="AC429">IFERROR(_xlfn.IFS(IF(AND(LEN(I429)=0,ISBLANK(I429)=FALSE),"",ISNUMBER(SEARCH(I429,H429))),"City/Postal Code/Country Found in Address",IF(AND(LEN(K429)=0,ISBLANK(K429)=FALSE),"",ISNUMBER(SEARCH(K429,H429))),"City/Postal Code/Country Found in Address",IF(AND(LEN(L429)=0,ISBLANK(L429)=FALSE),"",ISNUMBER(SEARCH(", "&amp;L429,H429))),"City/Postal Code/Country Found in Address",IF(AND(LEN(J429)=0,ISBLANK(J429)=FALSE),"",ISNUMBER(SEARCH(", "&amp;J429,H429))),"City/Postal Code/Country Found in Address",IF(AND(LEN(L429)=0,ISBLANK(L429)=FALSE),"",ISNUMBER(SEARCH(","&amp;L429,H429))),"City/Postal Code/Country Found in Address",IF(AND(LEN(J429)=0,ISBLANK(J429)=FALSE),"",ISNUMBER(SEARCH(","&amp;J429,H429))),"City/Postal Code/Country Found in Address"),"")</f>
        <v/>
      </c>
      <c r="AD429" s="2" t="str">
        <f t="shared" si="123"/>
        <v/>
      </c>
      <c r="AE429" s="2" t="str" cm="1">
        <f t="array" ref="AE429">IFERROR(IF(VLOOKUP(LEFT(M429,MIN(SEARCH({1,2,3,4,5,6,7,8,9,0},M429&amp;{1,2,3,4,5,6,7,8,9,0}))-1),Country_Codes!$N:$N,1,0)&gt;0,"PO Number may be incorrect",""),"")</f>
        <v/>
      </c>
      <c r="AF429" s="2" t="str">
        <f t="shared" si="124"/>
        <v/>
      </c>
      <c r="AG429" s="2" t="str">
        <f t="shared" si="125"/>
        <v/>
      </c>
      <c r="AH429" s="2" t="str">
        <f t="shared" si="126"/>
        <v/>
      </c>
      <c r="AI429" s="2" t="str" cm="1">
        <f t="array" ref="AI429">IF(G429="","",_xlfn.IFNA(_xlfn.IFS(L429=VLOOKUP(L429,Country_Codes!$M:$M,1,0)=TRUE,""),"Please check the country code"))</f>
        <v/>
      </c>
      <c r="AJ429" s="2" t="str">
        <f t="shared" si="127"/>
        <v/>
      </c>
      <c r="AK429" s="2"/>
      <c r="AM429" s="39">
        <f t="shared" si="128"/>
        <v>0</v>
      </c>
      <c r="AN429" s="39">
        <f t="shared" si="129"/>
        <v>0</v>
      </c>
      <c r="AO429" s="39">
        <f t="shared" si="130"/>
        <v>0</v>
      </c>
      <c r="AP429" s="39">
        <f t="shared" si="131"/>
        <v>0</v>
      </c>
      <c r="AQ429" s="39">
        <f t="shared" si="132"/>
        <v>0</v>
      </c>
      <c r="AV429" s="41">
        <v>45987</v>
      </c>
    </row>
    <row r="430" spans="1:48" ht="15.75" x14ac:dyDescent="0.25">
      <c r="A430" s="40">
        <v>45446</v>
      </c>
      <c r="B430" s="11" t="s">
        <v>475</v>
      </c>
      <c r="C430" s="11" t="s">
        <v>11</v>
      </c>
      <c r="D430" s="11" t="s">
        <v>3748</v>
      </c>
      <c r="E430" s="11" t="s">
        <v>2359</v>
      </c>
      <c r="F430" s="11" t="s">
        <v>598</v>
      </c>
      <c r="G430" s="11" t="s">
        <v>571</v>
      </c>
      <c r="H430" s="11" t="s">
        <v>4055</v>
      </c>
      <c r="I430" s="11" t="s">
        <v>4056</v>
      </c>
      <c r="J430" s="11"/>
      <c r="K430" s="11" t="s">
        <v>4057</v>
      </c>
      <c r="L430" s="11" t="s">
        <v>46</v>
      </c>
      <c r="M430" s="11" t="s">
        <v>684</v>
      </c>
      <c r="N430" s="11"/>
      <c r="O430" s="11" t="s">
        <v>4058</v>
      </c>
      <c r="P430" s="11" t="s">
        <v>4059</v>
      </c>
      <c r="Q430" s="7"/>
      <c r="R430" s="2" t="str">
        <f t="shared" si="117"/>
        <v>Unique Record</v>
      </c>
      <c r="S430" s="2" t="str">
        <f t="shared" si="118"/>
        <v/>
      </c>
      <c r="T430" s="2" t="str">
        <f t="shared" si="119"/>
        <v/>
      </c>
      <c r="U430" s="2" t="str">
        <f t="shared" si="120"/>
        <v/>
      </c>
      <c r="V430" s="2" t="str">
        <f t="shared" si="121"/>
        <v/>
      </c>
      <c r="W430" s="2" t="str">
        <f t="shared" si="133"/>
        <v/>
      </c>
      <c r="X430" s="2" t="str" cm="1">
        <f t="array" ref="X430">IF((SUMPRODUCT(--ISNUMBER(SEARCH({"!","@","#","$","%","^","&amp;","~*","(",")","_","+","=","{","}","[","]","|","\",":",";","'","""","&lt;","&gt;",",",".","~?","/","~~","`"}, I430)))&gt;0)=TRUE,"Special Characters Found in City","")</f>
        <v/>
      </c>
      <c r="Y430" s="2" t="str" cm="1">
        <f t="array" ref="Y430">IF((SUMPRODUCT(--ISNUMBER(SEARCH({"!","@","#","$","%","^","~*","(",")","_","+","=","{","}","[","]","|","\",":",";","'","""","&lt;","&gt;","~?","/","~~","`"},F430)))&gt;0)=TRUE,"Special Characters Found in Account field","")</f>
        <v/>
      </c>
      <c r="Z430" s="2" t="str" cm="1">
        <f t="array" ref="Z430">IF(SUM(--ISNUMBER(SEARCH({1,2,3,4,5,6,7,8,9,0},MID(H430,(SEARCH(" E ",H430)-1),1))))+SUM(--ISNUMBER(SEARCH({1,2,3,4,5,6,7,8,9,0},MID(H430,(SEARCH(" E ",H430)+3),1))))=2,"",IF(SUM(--ISNUMBER(SEARCH({"Parte E","Apoquindo N"},H430)))&gt;0,"",IF(OR(RIGHT(H430,3)=" NE",RIGHT(H430,3)=" NW",RIGHT(H430,3)=" SW",RIGHT(H430,3)=" SE",RIGHT(H430,2)=" N",RIGHT(H430,2)=" E",RIGHT(H430,2)=" W",RIGHT(H430,2)=" S",LEFT(H430,3)="NE ",LEFT(H430,3)="NW ",LEFT(H430,3)="SW ",LEFT(H430,3)="SE ",LEFT(H430,2)="N ",LEFT(H430,2)="E ",LEFT(H430,2)="W ",LEFT(H430,2)="S "),"Directional Check",IF(SUM(--ISNUMBER(SEARCH({" N "," E "," W "," S "," NE "," NW "," SW "," SE ","N.E","N.W","S.W","S.E","E.","N.","S.","W."},H430)))&gt;0,"Directional Check",IF(SUM(--ISNUMBER(SEARCH({1,2,3,4,5,6,7,8,9,0},MID(H430,(SEARCH("nd ",H430)-1),1))))+SUM(--ISNUMBER(SEARCH({1,2,3,4,5,6,7,8,9,0},MID(H430,(SEARCH("rd ",H430)-1),1)))+SUM(--ISNUMBER(SEARCH({1,2,3,4,5,6,7,8,9,0},MID(H430,(SEARCH("st ",H430)-1),1))))+SUM(--ISNUMBER(SEARCH({1,2,3,4,5,6,7,8,9,0},MID(H430,(SEARCH("th ",H430)-1),1)))))&gt;0,"","")))))</f>
        <v/>
      </c>
      <c r="AA430" s="2" t="str">
        <f>IF(IF(L430="US",IFERROR(VLOOKUP(J430,Country_Codes!$B:$B,1,0)=J430,"US State Code Error"),IF(L430="CA",IFERROR(VLOOKUP(J430,Country_Codes!$E:$E,1,0)=J430,"Canada State Code Error"),IF(L430="BR",IFERROR(VLOOKUP(J430,Country_Codes!$H:$H,1,0)=J430,"Brazil State Code Error"),IF(L430="AU",IFERROR(VLOOKUP(J430,Country_Codes!$K:$K,1,0)=J430,"Australia State Code Error"),""))))=TRUE,"",IF(L430="US",IFERROR(VLOOKUP(J430,Country_Codes!$B:$B,1,0)=J430,"US State Code Error"),IF(L430="CA",IFERROR(VLOOKUP(J430,Country_Codes!$E:$E,1,0)=J430,"Canada State Code Error"),IF(L430="BR",IFERROR(VLOOKUP(J430,Country_Codes!$H:$H,1,0)=J430,"Brazil State Code Error"),IF(L430="AU",IFERROR(VLOOKUP(J430,Country_Codes!$K:$K,1,0)=J430,"Australia State Code Error"),"")))))</f>
        <v/>
      </c>
      <c r="AB430" s="2" t="str">
        <f t="shared" si="122"/>
        <v/>
      </c>
      <c r="AC430" s="2" t="str" cm="1">
        <f t="array" ref="AC430">IFERROR(_xlfn.IFS(IF(AND(LEN(I430)=0,ISBLANK(I430)=FALSE),"",ISNUMBER(SEARCH(I430,H430))),"City/Postal Code/Country Found in Address",IF(AND(LEN(K430)=0,ISBLANK(K430)=FALSE),"",ISNUMBER(SEARCH(K430,H430))),"City/Postal Code/Country Found in Address",IF(AND(LEN(L430)=0,ISBLANK(L430)=FALSE),"",ISNUMBER(SEARCH(", "&amp;L430,H430))),"City/Postal Code/Country Found in Address",IF(AND(LEN(J430)=0,ISBLANK(J430)=FALSE),"",ISNUMBER(SEARCH(", "&amp;J430,H430))),"City/Postal Code/Country Found in Address",IF(AND(LEN(L430)=0,ISBLANK(L430)=FALSE),"",ISNUMBER(SEARCH(","&amp;L430,H430))),"City/Postal Code/Country Found in Address",IF(AND(LEN(J430)=0,ISBLANK(J430)=FALSE),"",ISNUMBER(SEARCH(","&amp;J430,H430))),"City/Postal Code/Country Found in Address"),"")</f>
        <v/>
      </c>
      <c r="AD430" s="2" t="str">
        <f t="shared" si="123"/>
        <v/>
      </c>
      <c r="AE430" s="2" t="str" cm="1">
        <f t="array" ref="AE430">IFERROR(IF(VLOOKUP(LEFT(M430,MIN(SEARCH({1,2,3,4,5,6,7,8,9,0},M430&amp;{1,2,3,4,5,6,7,8,9,0}))-1),Country_Codes!$N:$N,1,0)&gt;0,"PO Number may be incorrect",""),"")</f>
        <v/>
      </c>
      <c r="AF430" s="2" t="str">
        <f t="shared" si="124"/>
        <v/>
      </c>
      <c r="AG430" s="2" t="str">
        <f t="shared" si="125"/>
        <v/>
      </c>
      <c r="AH430" s="2" t="str">
        <f t="shared" si="126"/>
        <v/>
      </c>
      <c r="AI430" s="2" t="str" cm="1">
        <f t="array" ref="AI430">IF(G430="","",_xlfn.IFNA(_xlfn.IFS(L430=VLOOKUP(L430,Country_Codes!$M:$M,1,0)=TRUE,""),"Please check the country code"))</f>
        <v/>
      </c>
      <c r="AJ430" s="2" t="str">
        <f t="shared" si="127"/>
        <v/>
      </c>
      <c r="AK430" s="2"/>
      <c r="AM430" s="39">
        <f t="shared" si="128"/>
        <v>0</v>
      </c>
      <c r="AN430" s="39">
        <f t="shared" si="129"/>
        <v>0</v>
      </c>
      <c r="AO430" s="39">
        <f t="shared" si="130"/>
        <v>0</v>
      </c>
      <c r="AP430" s="39">
        <f t="shared" si="131"/>
        <v>0</v>
      </c>
      <c r="AQ430" s="39">
        <f t="shared" si="132"/>
        <v>0</v>
      </c>
      <c r="AV430" s="41">
        <v>45988</v>
      </c>
    </row>
    <row r="431" spans="1:48" ht="15.75" x14ac:dyDescent="0.25">
      <c r="A431" s="40">
        <v>45854</v>
      </c>
      <c r="B431" s="11" t="s">
        <v>475</v>
      </c>
      <c r="C431" s="11" t="s">
        <v>11</v>
      </c>
      <c r="D431" s="11" t="s">
        <v>4060</v>
      </c>
      <c r="E431" s="11" t="s">
        <v>4061</v>
      </c>
      <c r="F431" s="11" t="s">
        <v>490</v>
      </c>
      <c r="G431" s="11" t="s">
        <v>494</v>
      </c>
      <c r="H431" s="11" t="s">
        <v>4062</v>
      </c>
      <c r="I431" s="11" t="s">
        <v>4063</v>
      </c>
      <c r="J431" s="11" t="s">
        <v>118</v>
      </c>
      <c r="K431" s="11" t="s">
        <v>4064</v>
      </c>
      <c r="L431" s="11" t="s">
        <v>33</v>
      </c>
      <c r="M431" s="11" t="s">
        <v>906</v>
      </c>
      <c r="N431" s="11"/>
      <c r="O431" s="11" t="s">
        <v>1459</v>
      </c>
      <c r="P431" s="11" t="s">
        <v>4065</v>
      </c>
      <c r="Q431" s="7"/>
      <c r="R431" s="2" t="str">
        <f t="shared" ref="R431:R494" si="134">IF(G431=G430,"","Unique Record")</f>
        <v>Unique Record</v>
      </c>
      <c r="S431" s="2" t="str">
        <f t="shared" ref="S431:S494" si="135">IF(F431="","",IF(EXACT(F431,(UPPER(F431))),"Account Upper Case",""))</f>
        <v/>
      </c>
      <c r="T431" s="2" t="str">
        <f t="shared" ref="T431:T494" si="136">IF(F431="","",IF(EXACT(F431,(LOWER(F431))),"Account Lower Case",""))</f>
        <v/>
      </c>
      <c r="U431" s="2" t="str">
        <f t="shared" ref="U431:U494" si="137">IF(EXACT(H431,PROPER(H431)),"","Billing Street - casing")</f>
        <v/>
      </c>
      <c r="V431" s="2" t="str">
        <f t="shared" ref="V431:V494" si="138">IF(EXACT(I431,PROPER(I431)),"","City - casing")</f>
        <v/>
      </c>
      <c r="W431" s="2" t="str">
        <f t="shared" si="133"/>
        <v/>
      </c>
      <c r="X431" s="2" t="str" cm="1">
        <f t="array" ref="X431">IF((SUMPRODUCT(--ISNUMBER(SEARCH({"!","@","#","$","%","^","&amp;","~*","(",")","_","+","=","{","}","[","]","|","\",":",";","'","""","&lt;","&gt;",",",".","~?","/","~~","`"}, I431)))&gt;0)=TRUE,"Special Characters Found in City","")</f>
        <v/>
      </c>
      <c r="Y431" s="2" t="str" cm="1">
        <f t="array" ref="Y431">IF((SUMPRODUCT(--ISNUMBER(SEARCH({"!","@","#","$","%","^","~*","(",")","_","+","=","{","}","[","]","|","\",":",";","'","""","&lt;","&gt;","~?","/","~~","`"},F431)))&gt;0)=TRUE,"Special Characters Found in Account field","")</f>
        <v/>
      </c>
      <c r="Z431" s="2" t="str" cm="1">
        <f t="array" ref="Z431">IF(SUM(--ISNUMBER(SEARCH({1,2,3,4,5,6,7,8,9,0},MID(H431,(SEARCH(" E ",H431)-1),1))))+SUM(--ISNUMBER(SEARCH({1,2,3,4,5,6,7,8,9,0},MID(H431,(SEARCH(" E ",H431)+3),1))))=2,"",IF(SUM(--ISNUMBER(SEARCH({"Parte E","Apoquindo N"},H431)))&gt;0,"",IF(OR(RIGHT(H431,3)=" NE",RIGHT(H431,3)=" NW",RIGHT(H431,3)=" SW",RIGHT(H431,3)=" SE",RIGHT(H431,2)=" N",RIGHT(H431,2)=" E",RIGHT(H431,2)=" W",RIGHT(H431,2)=" S",LEFT(H431,3)="NE ",LEFT(H431,3)="NW ",LEFT(H431,3)="SW ",LEFT(H431,3)="SE ",LEFT(H431,2)="N ",LEFT(H431,2)="E ",LEFT(H431,2)="W ",LEFT(H431,2)="S "),"Directional Check",IF(SUM(--ISNUMBER(SEARCH({" N "," E "," W "," S "," NE "," NW "," SW "," SE ","N.E","N.W","S.W","S.E","E.","N.","S.","W."},H431)))&gt;0,"Directional Check",IF(SUM(--ISNUMBER(SEARCH({1,2,3,4,5,6,7,8,9,0},MID(H431,(SEARCH("nd ",H431)-1),1))))+SUM(--ISNUMBER(SEARCH({1,2,3,4,5,6,7,8,9,0},MID(H431,(SEARCH("rd ",H431)-1),1)))+SUM(--ISNUMBER(SEARCH({1,2,3,4,5,6,7,8,9,0},MID(H431,(SEARCH("st ",H431)-1),1))))+SUM(--ISNUMBER(SEARCH({1,2,3,4,5,6,7,8,9,0},MID(H431,(SEARCH("th ",H431)-1),1)))))&gt;0,"","")))))</f>
        <v/>
      </c>
      <c r="AA431" s="2" t="str">
        <f>IF(IF(L431="US",IFERROR(VLOOKUP(J431,Country_Codes!$B:$B,1,0)=J431,"US State Code Error"),IF(L431="CA",IFERROR(VLOOKUP(J431,Country_Codes!$E:$E,1,0)=J431,"Canada State Code Error"),IF(L431="BR",IFERROR(VLOOKUP(J431,Country_Codes!$H:$H,1,0)=J431,"Brazil State Code Error"),IF(L431="AU",IFERROR(VLOOKUP(J431,Country_Codes!$K:$K,1,0)=J431,"Australia State Code Error"),""))))=TRUE,"",IF(L431="US",IFERROR(VLOOKUP(J431,Country_Codes!$B:$B,1,0)=J431,"US State Code Error"),IF(L431="CA",IFERROR(VLOOKUP(J431,Country_Codes!$E:$E,1,0)=J431,"Canada State Code Error"),IF(L431="BR",IFERROR(VLOOKUP(J431,Country_Codes!$H:$H,1,0)=J431,"Brazil State Code Error"),IF(L431="AU",IFERROR(VLOOKUP(J431,Country_Codes!$K:$K,1,0)=J431,"Australia State Code Error"),"")))))</f>
        <v/>
      </c>
      <c r="AB431" s="2" t="str">
        <f t="shared" ref="AB431:AB494" si="139">IF(OR(L431="US",L431="CA",L431="BR",L431="AU"),IF((EXACT(UPPER(J431),J431)),"","Country Code Casing"),IF(EXACT(J431,PROPER(J431)),"","Billing State casing"))</f>
        <v/>
      </c>
      <c r="AC431" s="2" t="str" cm="1">
        <f t="array" ref="AC431">IFERROR(_xlfn.IFS(IF(AND(LEN(I431)=0,ISBLANK(I431)=FALSE),"",ISNUMBER(SEARCH(I431,H431))),"City/Postal Code/Country Found in Address",IF(AND(LEN(K431)=0,ISBLANK(K431)=FALSE),"",ISNUMBER(SEARCH(K431,H431))),"City/Postal Code/Country Found in Address",IF(AND(LEN(L431)=0,ISBLANK(L431)=FALSE),"",ISNUMBER(SEARCH(", "&amp;L431,H431))),"City/Postal Code/Country Found in Address",IF(AND(LEN(J431)=0,ISBLANK(J431)=FALSE),"",ISNUMBER(SEARCH(", "&amp;J431,H431))),"City/Postal Code/Country Found in Address",IF(AND(LEN(L431)=0,ISBLANK(L431)=FALSE),"",ISNUMBER(SEARCH(","&amp;L431,H431))),"City/Postal Code/Country Found in Address",IF(AND(LEN(J431)=0,ISBLANK(J431)=FALSE),"",ISNUMBER(SEARCH(","&amp;J431,H431))),"City/Postal Code/Country Found in Address"),"")</f>
        <v/>
      </c>
      <c r="AD431" s="2" t="str">
        <f t="shared" ref="AD431:AD494" si="140">IF(ISNUMBER(SEARCH("PO",N431)),"PO# Entered in Tax ID Field","")</f>
        <v/>
      </c>
      <c r="AE431" s="2" t="str" cm="1">
        <f t="array" ref="AE431">IFERROR(IF(VLOOKUP(LEFT(M431,MIN(SEARCH({1,2,3,4,5,6,7,8,9,0},M431&amp;{1,2,3,4,5,6,7,8,9,0}))-1),Country_Codes!$N:$N,1,0)&gt;0,"PO Number may be incorrect",""),"")</f>
        <v/>
      </c>
      <c r="AF431" s="2" t="str">
        <f t="shared" ref="AF431:AF494" si="141">IF(N431="","",IF(EXACT(L431,LEFT(N431,2)),IF(EXACT(MID(N431,3,1)," "),"Check the Space inbetween County code &amp; VAT",""),"Check the VAT Country Code Format"))</f>
        <v/>
      </c>
      <c r="AG431" s="2" t="str">
        <f t="shared" ref="AG431:AG494" si="142">IF((ISNUMBER(SEARCH("@",P431)))&gt;0,"",IF(IF(--(ISNUMBER(SEARCH("'",P431)))&gt;0,OR(EXACT(PROPER(P431),P431),EXACT((PROPER(LEFT(P431,FIND("'",P431)-2))&amp;LOWER(MID(P431,FIND("'",P431)-1,1))&amp;PROPER(MID(P431,FIND("'",P431)+0,LEN(P431)-FIND("'",P431)+1))),P431)),"Please check Billing Contact Casing")=TRUE,"","Please check Billing Contact casing"))</f>
        <v/>
      </c>
      <c r="AH431" s="2" t="str">
        <f t="shared" ref="AH431:AH494" si="143">IF(OR(L431="AS",L431="FM",L431="GU",L431="MH",L431="MP",L431="PW",L431="PR",L431="VI",L431="UM"),"US Territories Check","")</f>
        <v/>
      </c>
      <c r="AI431" s="2" t="str" cm="1">
        <f t="array" ref="AI431">IF(G431="","",_xlfn.IFNA(_xlfn.IFS(L431=VLOOKUP(L431,Country_Codes!$M:$M,1,0)=TRUE,""),"Please check the country code"))</f>
        <v/>
      </c>
      <c r="AJ431" s="2" t="str">
        <f t="shared" ref="AJ431:AJ494" si="144">IF(S431="","",S431&amp;"; ")&amp;IF(T431="","",T431&amp;"; ")&amp;IF(U431="","",U431&amp;"; ")&amp;IF(V431="","",V431&amp;"; ")&amp;IF(AF431="","",AF431&amp;"; ")&amp;IF(AG431="","",AG431&amp;"; ")&amp;IF(AH431="","",AH431&amp;"; ")&amp;IF(Z431="","",Z431&amp;"; ")&amp;IF(AA431="","",AA431&amp;"; ")&amp;IF(AB431="","",AB431&amp;"; ")&amp;IF(AC431="","",AC431&amp;"; ")&amp;IF(AD431="","",AD431&amp;"; ")&amp;IF(AE431="","",AE431&amp;"; ")&amp;IF(AI431="","",AI431&amp;"; ")&amp;IF(W431="","",W431&amp;"; ")&amp;IF(X431="","",X431&amp;"; ")&amp;IF(Y431="","",Y431&amp;"; ")</f>
        <v/>
      </c>
      <c r="AK431" s="2"/>
      <c r="AM431" s="39">
        <f t="shared" si="128"/>
        <v>0</v>
      </c>
      <c r="AN431" s="39">
        <f t="shared" si="129"/>
        <v>0</v>
      </c>
      <c r="AO431" s="39">
        <f t="shared" si="130"/>
        <v>0</v>
      </c>
      <c r="AP431" s="39">
        <f t="shared" si="131"/>
        <v>0</v>
      </c>
      <c r="AQ431" s="39">
        <f t="shared" si="132"/>
        <v>0</v>
      </c>
      <c r="AV431" s="41">
        <v>45989</v>
      </c>
    </row>
    <row r="432" spans="1:48" ht="15.75" x14ac:dyDescent="0.25">
      <c r="A432" s="40">
        <v>45770</v>
      </c>
      <c r="B432" s="11" t="s">
        <v>473</v>
      </c>
      <c r="C432" s="11" t="s">
        <v>9</v>
      </c>
      <c r="D432" s="11" t="s">
        <v>4066</v>
      </c>
      <c r="E432" s="11" t="s">
        <v>4067</v>
      </c>
      <c r="F432" s="11" t="s">
        <v>531</v>
      </c>
      <c r="G432" s="11" t="s">
        <v>571</v>
      </c>
      <c r="H432" s="11" t="s">
        <v>4068</v>
      </c>
      <c r="I432" s="11" t="s">
        <v>4069</v>
      </c>
      <c r="J432" s="11" t="s">
        <v>133</v>
      </c>
      <c r="K432" s="11" t="s">
        <v>4070</v>
      </c>
      <c r="L432" s="11" t="s">
        <v>33</v>
      </c>
      <c r="M432" s="11" t="s">
        <v>4071</v>
      </c>
      <c r="N432" s="11"/>
      <c r="O432" s="11" t="s">
        <v>4072</v>
      </c>
      <c r="P432" s="11" t="s">
        <v>4073</v>
      </c>
      <c r="Q432" s="7"/>
      <c r="R432" s="2" t="str">
        <f t="shared" si="134"/>
        <v>Unique Record</v>
      </c>
      <c r="S432" s="2" t="str">
        <f t="shared" si="135"/>
        <v/>
      </c>
      <c r="T432" s="2" t="str">
        <f t="shared" si="136"/>
        <v/>
      </c>
      <c r="U432" s="2" t="str">
        <f t="shared" si="137"/>
        <v/>
      </c>
      <c r="V432" s="2" t="str">
        <f t="shared" si="138"/>
        <v/>
      </c>
      <c r="W432" s="2" t="str">
        <f t="shared" si="133"/>
        <v/>
      </c>
      <c r="X432" s="2" t="str" cm="1">
        <f t="array" ref="X432">IF((SUMPRODUCT(--ISNUMBER(SEARCH({"!","@","#","$","%","^","&amp;","~*","(",")","_","+","=","{","}","[","]","|","\",":",";","'","""","&lt;","&gt;",",",".","~?","/","~~","`"}, I432)))&gt;0)=TRUE,"Special Characters Found in City","")</f>
        <v/>
      </c>
      <c r="Y432" s="2" t="str" cm="1">
        <f t="array" ref="Y432">IF((SUMPRODUCT(--ISNUMBER(SEARCH({"!","@","#","$","%","^","~*","(",")","_","+","=","{","}","[","]","|","\",":",";","'","""","&lt;","&gt;","~?","/","~~","`"},F432)))&gt;0)=TRUE,"Special Characters Found in Account field","")</f>
        <v/>
      </c>
      <c r="Z432" s="2" t="str" cm="1">
        <f t="array" ref="Z432">IF(SUM(--ISNUMBER(SEARCH({1,2,3,4,5,6,7,8,9,0},MID(H432,(SEARCH(" E ",H432)-1),1))))+SUM(--ISNUMBER(SEARCH({1,2,3,4,5,6,7,8,9,0},MID(H432,(SEARCH(" E ",H432)+3),1))))=2,"",IF(SUM(--ISNUMBER(SEARCH({"Parte E","Apoquindo N"},H432)))&gt;0,"",IF(OR(RIGHT(H432,3)=" NE",RIGHT(H432,3)=" NW",RIGHT(H432,3)=" SW",RIGHT(H432,3)=" SE",RIGHT(H432,2)=" N",RIGHT(H432,2)=" E",RIGHT(H432,2)=" W",RIGHT(H432,2)=" S",LEFT(H432,3)="NE ",LEFT(H432,3)="NW ",LEFT(H432,3)="SW ",LEFT(H432,3)="SE ",LEFT(H432,2)="N ",LEFT(H432,2)="E ",LEFT(H432,2)="W ",LEFT(H432,2)="S "),"Directional Check",IF(SUM(--ISNUMBER(SEARCH({" N "," E "," W "," S "," NE "," NW "," SW "," SE ","N.E","N.W","S.W","S.E","E.","N.","S.","W."},H432)))&gt;0,"Directional Check",IF(SUM(--ISNUMBER(SEARCH({1,2,3,4,5,6,7,8,9,0},MID(H432,(SEARCH("nd ",H432)-1),1))))+SUM(--ISNUMBER(SEARCH({1,2,3,4,5,6,7,8,9,0},MID(H432,(SEARCH("rd ",H432)-1),1)))+SUM(--ISNUMBER(SEARCH({1,2,3,4,5,6,7,8,9,0},MID(H432,(SEARCH("st ",H432)-1),1))))+SUM(--ISNUMBER(SEARCH({1,2,3,4,5,6,7,8,9,0},MID(H432,(SEARCH("th ",H432)-1),1)))))&gt;0,"","")))))</f>
        <v/>
      </c>
      <c r="AA432" s="2" t="str">
        <f>IF(IF(L432="US",IFERROR(VLOOKUP(J432,Country_Codes!$B:$B,1,0)=J432,"US State Code Error"),IF(L432="CA",IFERROR(VLOOKUP(J432,Country_Codes!$E:$E,1,0)=J432,"Canada State Code Error"),IF(L432="BR",IFERROR(VLOOKUP(J432,Country_Codes!$H:$H,1,0)=J432,"Brazil State Code Error"),IF(L432="AU",IFERROR(VLOOKUP(J432,Country_Codes!$K:$K,1,0)=J432,"Australia State Code Error"),""))))=TRUE,"",IF(L432="US",IFERROR(VLOOKUP(J432,Country_Codes!$B:$B,1,0)=J432,"US State Code Error"),IF(L432="CA",IFERROR(VLOOKUP(J432,Country_Codes!$E:$E,1,0)=J432,"Canada State Code Error"),IF(L432="BR",IFERROR(VLOOKUP(J432,Country_Codes!$H:$H,1,0)=J432,"Brazil State Code Error"),IF(L432="AU",IFERROR(VLOOKUP(J432,Country_Codes!$K:$K,1,0)=J432,"Australia State Code Error"),"")))))</f>
        <v/>
      </c>
      <c r="AB432" s="2" t="str">
        <f t="shared" si="139"/>
        <v/>
      </c>
      <c r="AC432" s="2" t="str" cm="1">
        <f t="array" ref="AC432">IFERROR(_xlfn.IFS(IF(AND(LEN(I432)=0,ISBLANK(I432)=FALSE),"",ISNUMBER(SEARCH(I432,H432))),"City/Postal Code/Country Found in Address",IF(AND(LEN(K432)=0,ISBLANK(K432)=FALSE),"",ISNUMBER(SEARCH(K432,H432))),"City/Postal Code/Country Found in Address",IF(AND(LEN(L432)=0,ISBLANK(L432)=FALSE),"",ISNUMBER(SEARCH(", "&amp;L432,H432))),"City/Postal Code/Country Found in Address",IF(AND(LEN(J432)=0,ISBLANK(J432)=FALSE),"",ISNUMBER(SEARCH(", "&amp;J432,H432))),"City/Postal Code/Country Found in Address",IF(AND(LEN(L432)=0,ISBLANK(L432)=FALSE),"",ISNUMBER(SEARCH(","&amp;L432,H432))),"City/Postal Code/Country Found in Address",IF(AND(LEN(J432)=0,ISBLANK(J432)=FALSE),"",ISNUMBER(SEARCH(","&amp;J432,H432))),"City/Postal Code/Country Found in Address"),"")</f>
        <v/>
      </c>
      <c r="AD432" s="2" t="str">
        <f t="shared" si="140"/>
        <v/>
      </c>
      <c r="AE432" s="2" t="str" cm="1">
        <f t="array" ref="AE432">IFERROR(IF(VLOOKUP(LEFT(M432,MIN(SEARCH({1,2,3,4,5,6,7,8,9,0},M432&amp;{1,2,3,4,5,6,7,8,9,0}))-1),Country_Codes!$N:$N,1,0)&gt;0,"PO Number may be incorrect",""),"")</f>
        <v/>
      </c>
      <c r="AF432" s="2" t="str">
        <f t="shared" si="141"/>
        <v/>
      </c>
      <c r="AG432" s="2" t="str">
        <f t="shared" si="142"/>
        <v/>
      </c>
      <c r="AH432" s="2" t="str">
        <f t="shared" si="143"/>
        <v/>
      </c>
      <c r="AI432" s="2" t="str" cm="1">
        <f t="array" ref="AI432">IF(G432="","",_xlfn.IFNA(_xlfn.IFS(L432=VLOOKUP(L432,Country_Codes!$M:$M,1,0)=TRUE,""),"Please check the country code"))</f>
        <v/>
      </c>
      <c r="AJ432" s="2" t="str">
        <f t="shared" si="144"/>
        <v/>
      </c>
      <c r="AK432" s="2"/>
      <c r="AM432" s="39">
        <f t="shared" ref="AM432:AM495" si="145">(COUNTA(S432:V432)-COUNTIFS((S432:V432),""))+(COUNTA(AB432)-COUNTIFS((AB432),""))+(COUNTA(AG432)-COUNTIFS((AG432),""))</f>
        <v>0</v>
      </c>
      <c r="AN432" s="39">
        <f t="shared" ref="AN432:AN495" si="146">(COUNTA(W432)-COUNTIFS((W432),""))+(COUNTA(Z432)-COUNTIFS((Z432),""))</f>
        <v>0</v>
      </c>
      <c r="AO432" s="39">
        <f t="shared" ref="AO432:AO495" si="147">(COUNTA(AA432)-COUNTIFS((AA432),""))+(COUNTA(AC432:AE432)-COUNTIFS((AC432:AE432),""))+(COUNTA(AH432:AI432)-COUNTIFS((AH432:AI432),""))</f>
        <v>0</v>
      </c>
      <c r="AP432" s="39">
        <f t="shared" ref="AP432:AP495" si="148">(COUNTA(X432:Y432)-COUNTIFS((X432:Y432),""))+(COUNTA(AF432)-COUNTIFS((AF432),""))</f>
        <v>0</v>
      </c>
      <c r="AQ432" s="39">
        <f t="shared" ref="AQ432:AQ495" si="149">SUM(AM432:AP432)</f>
        <v>0</v>
      </c>
      <c r="AV432" s="41">
        <v>45990</v>
      </c>
    </row>
    <row r="433" spans="1:48" ht="15.75" x14ac:dyDescent="0.25">
      <c r="A433" s="40">
        <v>45594</v>
      </c>
      <c r="B433" s="11" t="s">
        <v>1581</v>
      </c>
      <c r="C433" s="11" t="s">
        <v>9</v>
      </c>
      <c r="D433" s="11" t="s">
        <v>2292</v>
      </c>
      <c r="E433" s="11" t="s">
        <v>4074</v>
      </c>
      <c r="F433" s="11" t="s">
        <v>598</v>
      </c>
      <c r="G433" s="11" t="s">
        <v>493</v>
      </c>
      <c r="H433" s="11" t="s">
        <v>4075</v>
      </c>
      <c r="I433" s="11" t="s">
        <v>4076</v>
      </c>
      <c r="J433" s="11" t="s">
        <v>124</v>
      </c>
      <c r="K433" s="11" t="s">
        <v>4077</v>
      </c>
      <c r="L433" s="11" t="s">
        <v>33</v>
      </c>
      <c r="M433" s="11" t="s">
        <v>4078</v>
      </c>
      <c r="N433" s="11"/>
      <c r="O433" s="11" t="s">
        <v>4079</v>
      </c>
      <c r="P433" s="11" t="s">
        <v>4080</v>
      </c>
      <c r="Q433" s="7"/>
      <c r="R433" s="2" t="str">
        <f t="shared" si="134"/>
        <v>Unique Record</v>
      </c>
      <c r="S433" s="2" t="str">
        <f t="shared" si="135"/>
        <v/>
      </c>
      <c r="T433" s="2" t="str">
        <f t="shared" si="136"/>
        <v/>
      </c>
      <c r="U433" s="2" t="str">
        <f t="shared" si="137"/>
        <v/>
      </c>
      <c r="V433" s="2" t="str">
        <f t="shared" si="138"/>
        <v/>
      </c>
      <c r="W433" s="2" t="str">
        <f t="shared" si="133"/>
        <v/>
      </c>
      <c r="X433" s="2" t="str" cm="1">
        <f t="array" ref="X433">IF((SUMPRODUCT(--ISNUMBER(SEARCH({"!","@","#","$","%","^","&amp;","~*","(",")","_","+","=","{","}","[","]","|","\",":",";","'","""","&lt;","&gt;",",",".","~?","/","~~","`"}, I433)))&gt;0)=TRUE,"Special Characters Found in City","")</f>
        <v/>
      </c>
      <c r="Y433" s="2" t="str" cm="1">
        <f t="array" ref="Y433">IF((SUMPRODUCT(--ISNUMBER(SEARCH({"!","@","#","$","%","^","~*","(",")","_","+","=","{","}","[","]","|","\",":",";","'","""","&lt;","&gt;","~?","/","~~","`"},F433)))&gt;0)=TRUE,"Special Characters Found in Account field","")</f>
        <v/>
      </c>
      <c r="Z433" s="2" t="str" cm="1">
        <f t="array" ref="Z433">IF(SUM(--ISNUMBER(SEARCH({1,2,3,4,5,6,7,8,9,0},MID(H433,(SEARCH(" E ",H433)-1),1))))+SUM(--ISNUMBER(SEARCH({1,2,3,4,5,6,7,8,9,0},MID(H433,(SEARCH(" E ",H433)+3),1))))=2,"",IF(SUM(--ISNUMBER(SEARCH({"Parte E","Apoquindo N"},H433)))&gt;0,"",IF(OR(RIGHT(H433,3)=" NE",RIGHT(H433,3)=" NW",RIGHT(H433,3)=" SW",RIGHT(H433,3)=" SE",RIGHT(H433,2)=" N",RIGHT(H433,2)=" E",RIGHT(H433,2)=" W",RIGHT(H433,2)=" S",LEFT(H433,3)="NE ",LEFT(H433,3)="NW ",LEFT(H433,3)="SW ",LEFT(H433,3)="SE ",LEFT(H433,2)="N ",LEFT(H433,2)="E ",LEFT(H433,2)="W ",LEFT(H433,2)="S "),"Directional Check",IF(SUM(--ISNUMBER(SEARCH({" N "," E "," W "," S "," NE "," NW "," SW "," SE ","N.E","N.W","S.W","S.E","E.","N.","S.","W."},H433)))&gt;0,"Directional Check",IF(SUM(--ISNUMBER(SEARCH({1,2,3,4,5,6,7,8,9,0},MID(H433,(SEARCH("nd ",H433)-1),1))))+SUM(--ISNUMBER(SEARCH({1,2,3,4,5,6,7,8,9,0},MID(H433,(SEARCH("rd ",H433)-1),1)))+SUM(--ISNUMBER(SEARCH({1,2,3,4,5,6,7,8,9,0},MID(H433,(SEARCH("st ",H433)-1),1))))+SUM(--ISNUMBER(SEARCH({1,2,3,4,5,6,7,8,9,0},MID(H433,(SEARCH("th ",H433)-1),1)))))&gt;0,"","")))))</f>
        <v/>
      </c>
      <c r="AA433" s="2" t="str">
        <f>IF(IF(L433="US",IFERROR(VLOOKUP(J433,Country_Codes!$B:$B,1,0)=J433,"US State Code Error"),IF(L433="CA",IFERROR(VLOOKUP(J433,Country_Codes!$E:$E,1,0)=J433,"Canada State Code Error"),IF(L433="BR",IFERROR(VLOOKUP(J433,Country_Codes!$H:$H,1,0)=J433,"Brazil State Code Error"),IF(L433="AU",IFERROR(VLOOKUP(J433,Country_Codes!$K:$K,1,0)=J433,"Australia State Code Error"),""))))=TRUE,"",IF(L433="US",IFERROR(VLOOKUP(J433,Country_Codes!$B:$B,1,0)=J433,"US State Code Error"),IF(L433="CA",IFERROR(VLOOKUP(J433,Country_Codes!$E:$E,1,0)=J433,"Canada State Code Error"),IF(L433="BR",IFERROR(VLOOKUP(J433,Country_Codes!$H:$H,1,0)=J433,"Brazil State Code Error"),IF(L433="AU",IFERROR(VLOOKUP(J433,Country_Codes!$K:$K,1,0)=J433,"Australia State Code Error"),"")))))</f>
        <v/>
      </c>
      <c r="AB433" s="2" t="str">
        <f t="shared" si="139"/>
        <v/>
      </c>
      <c r="AC433" s="2" t="str" cm="1">
        <f t="array" ref="AC433">IFERROR(_xlfn.IFS(IF(AND(LEN(I433)=0,ISBLANK(I433)=FALSE),"",ISNUMBER(SEARCH(I433,H433))),"City/Postal Code/Country Found in Address",IF(AND(LEN(K433)=0,ISBLANK(K433)=FALSE),"",ISNUMBER(SEARCH(K433,H433))),"City/Postal Code/Country Found in Address",IF(AND(LEN(L433)=0,ISBLANK(L433)=FALSE),"",ISNUMBER(SEARCH(", "&amp;L433,H433))),"City/Postal Code/Country Found in Address",IF(AND(LEN(J433)=0,ISBLANK(J433)=FALSE),"",ISNUMBER(SEARCH(", "&amp;J433,H433))),"City/Postal Code/Country Found in Address",IF(AND(LEN(L433)=0,ISBLANK(L433)=FALSE),"",ISNUMBER(SEARCH(","&amp;L433,H433))),"City/Postal Code/Country Found in Address",IF(AND(LEN(J433)=0,ISBLANK(J433)=FALSE),"",ISNUMBER(SEARCH(","&amp;J433,H433))),"City/Postal Code/Country Found in Address"),"")</f>
        <v/>
      </c>
      <c r="AD433" s="2" t="str">
        <f t="shared" si="140"/>
        <v/>
      </c>
      <c r="AE433" s="2" t="str" cm="1">
        <f t="array" ref="AE433">IFERROR(IF(VLOOKUP(LEFT(M433,MIN(SEARCH({1,2,3,4,5,6,7,8,9,0},M433&amp;{1,2,3,4,5,6,7,8,9,0}))-1),Country_Codes!$N:$N,1,0)&gt;0,"PO Number may be incorrect",""),"")</f>
        <v/>
      </c>
      <c r="AF433" s="2" t="str">
        <f t="shared" si="141"/>
        <v/>
      </c>
      <c r="AG433" s="2" t="str">
        <f t="shared" si="142"/>
        <v/>
      </c>
      <c r="AH433" s="2" t="str">
        <f t="shared" si="143"/>
        <v/>
      </c>
      <c r="AI433" s="2" t="str" cm="1">
        <f t="array" ref="AI433">IF(G433="","",_xlfn.IFNA(_xlfn.IFS(L433=VLOOKUP(L433,Country_Codes!$M:$M,1,0)=TRUE,""),"Please check the country code"))</f>
        <v/>
      </c>
      <c r="AJ433" s="2" t="str">
        <f t="shared" si="144"/>
        <v/>
      </c>
      <c r="AK433" s="2"/>
      <c r="AM433" s="39">
        <f t="shared" si="145"/>
        <v>0</v>
      </c>
      <c r="AN433" s="39">
        <f t="shared" si="146"/>
        <v>0</v>
      </c>
      <c r="AO433" s="39">
        <f t="shared" si="147"/>
        <v>0</v>
      </c>
      <c r="AP433" s="39">
        <f t="shared" si="148"/>
        <v>0</v>
      </c>
      <c r="AQ433" s="39">
        <f t="shared" si="149"/>
        <v>0</v>
      </c>
      <c r="AV433" s="41">
        <v>45991</v>
      </c>
    </row>
    <row r="434" spans="1:48" ht="15.75" x14ac:dyDescent="0.25">
      <c r="A434" s="40">
        <v>45506</v>
      </c>
      <c r="B434" s="11" t="s">
        <v>1581</v>
      </c>
      <c r="C434" s="11" t="s">
        <v>12</v>
      </c>
      <c r="D434" s="11" t="s">
        <v>4081</v>
      </c>
      <c r="E434" s="11" t="s">
        <v>4082</v>
      </c>
      <c r="F434" s="11" t="s">
        <v>677</v>
      </c>
      <c r="G434" s="11" t="s">
        <v>493</v>
      </c>
      <c r="H434" s="11" t="s">
        <v>4083</v>
      </c>
      <c r="I434" s="11" t="s">
        <v>4084</v>
      </c>
      <c r="J434" s="11" t="s">
        <v>147</v>
      </c>
      <c r="K434" s="11" t="s">
        <v>4085</v>
      </c>
      <c r="L434" s="11" t="s">
        <v>57</v>
      </c>
      <c r="M434" s="11" t="s">
        <v>1399</v>
      </c>
      <c r="N434" s="11"/>
      <c r="O434" s="11" t="s">
        <v>4086</v>
      </c>
      <c r="P434" s="11" t="s">
        <v>4087</v>
      </c>
      <c r="Q434" s="7"/>
      <c r="R434" s="2" t="str">
        <f t="shared" si="134"/>
        <v/>
      </c>
      <c r="S434" s="2" t="str">
        <f t="shared" si="135"/>
        <v/>
      </c>
      <c r="T434" s="2" t="str">
        <f t="shared" si="136"/>
        <v/>
      </c>
      <c r="U434" s="2" t="str">
        <f t="shared" si="137"/>
        <v/>
      </c>
      <c r="V434" s="2" t="str">
        <f t="shared" si="138"/>
        <v/>
      </c>
      <c r="W434" s="2" t="str">
        <f t="shared" si="133"/>
        <v/>
      </c>
      <c r="X434" s="2" t="str" cm="1">
        <f t="array" ref="X434">IF((SUMPRODUCT(--ISNUMBER(SEARCH({"!","@","#","$","%","^","&amp;","~*","(",")","_","+","=","{","}","[","]","|","\",":",";","'","""","&lt;","&gt;",",",".","~?","/","~~","`"}, I434)))&gt;0)=TRUE,"Special Characters Found in City","")</f>
        <v/>
      </c>
      <c r="Y434" s="2" t="str" cm="1">
        <f t="array" ref="Y434">IF((SUMPRODUCT(--ISNUMBER(SEARCH({"!","@","#","$","%","^","~*","(",")","_","+","=","{","}","[","]","|","\",":",";","'","""","&lt;","&gt;","~?","/","~~","`"},F434)))&gt;0)=TRUE,"Special Characters Found in Account field","")</f>
        <v/>
      </c>
      <c r="Z434" s="2" t="str" cm="1">
        <f t="array" ref="Z434">IF(SUM(--ISNUMBER(SEARCH({1,2,3,4,5,6,7,8,9,0},MID(H434,(SEARCH(" E ",H434)-1),1))))+SUM(--ISNUMBER(SEARCH({1,2,3,4,5,6,7,8,9,0},MID(H434,(SEARCH(" E ",H434)+3),1))))=2,"",IF(SUM(--ISNUMBER(SEARCH({"Parte E","Apoquindo N"},H434)))&gt;0,"",IF(OR(RIGHT(H434,3)=" NE",RIGHT(H434,3)=" NW",RIGHT(H434,3)=" SW",RIGHT(H434,3)=" SE",RIGHT(H434,2)=" N",RIGHT(H434,2)=" E",RIGHT(H434,2)=" W",RIGHT(H434,2)=" S",LEFT(H434,3)="NE ",LEFT(H434,3)="NW ",LEFT(H434,3)="SW ",LEFT(H434,3)="SE ",LEFT(H434,2)="N ",LEFT(H434,2)="E ",LEFT(H434,2)="W ",LEFT(H434,2)="S "),"Directional Check",IF(SUM(--ISNUMBER(SEARCH({" N "," E "," W "," S "," NE "," NW "," SW "," SE ","N.E","N.W","S.W","S.E","E.","N.","S.","W."},H434)))&gt;0,"Directional Check",IF(SUM(--ISNUMBER(SEARCH({1,2,3,4,5,6,7,8,9,0},MID(H434,(SEARCH("nd ",H434)-1),1))))+SUM(--ISNUMBER(SEARCH({1,2,3,4,5,6,7,8,9,0},MID(H434,(SEARCH("rd ",H434)-1),1)))+SUM(--ISNUMBER(SEARCH({1,2,3,4,5,6,7,8,9,0},MID(H434,(SEARCH("st ",H434)-1),1))))+SUM(--ISNUMBER(SEARCH({1,2,3,4,5,6,7,8,9,0},MID(H434,(SEARCH("th ",H434)-1),1)))))&gt;0,"","")))))</f>
        <v/>
      </c>
      <c r="AA434" s="2" t="str">
        <f>IF(IF(L434="US",IFERROR(VLOOKUP(J434,Country_Codes!$B:$B,1,0)=J434,"US State Code Error"),IF(L434="CA",IFERROR(VLOOKUP(J434,Country_Codes!$E:$E,1,0)=J434,"Canada State Code Error"),IF(L434="BR",IFERROR(VLOOKUP(J434,Country_Codes!$H:$H,1,0)=J434,"Brazil State Code Error"),IF(L434="AU",IFERROR(VLOOKUP(J434,Country_Codes!$K:$K,1,0)=J434,"Australia State Code Error"),""))))=TRUE,"",IF(L434="US",IFERROR(VLOOKUP(J434,Country_Codes!$B:$B,1,0)=J434,"US State Code Error"),IF(L434="CA",IFERROR(VLOOKUP(J434,Country_Codes!$E:$E,1,0)=J434,"Canada State Code Error"),IF(L434="BR",IFERROR(VLOOKUP(J434,Country_Codes!$H:$H,1,0)=J434,"Brazil State Code Error"),IF(L434="AU",IFERROR(VLOOKUP(J434,Country_Codes!$K:$K,1,0)=J434,"Australia State Code Error"),"")))))</f>
        <v/>
      </c>
      <c r="AB434" s="2" t="str">
        <f t="shared" si="139"/>
        <v/>
      </c>
      <c r="AC434" s="2" t="str" cm="1">
        <f t="array" ref="AC434">IFERROR(_xlfn.IFS(IF(AND(LEN(I434)=0,ISBLANK(I434)=FALSE),"",ISNUMBER(SEARCH(I434,H434))),"City/Postal Code/Country Found in Address",IF(AND(LEN(K434)=0,ISBLANK(K434)=FALSE),"",ISNUMBER(SEARCH(K434,H434))),"City/Postal Code/Country Found in Address",IF(AND(LEN(L434)=0,ISBLANK(L434)=FALSE),"",ISNUMBER(SEARCH(", "&amp;L434,H434))),"City/Postal Code/Country Found in Address",IF(AND(LEN(J434)=0,ISBLANK(J434)=FALSE),"",ISNUMBER(SEARCH(", "&amp;J434,H434))),"City/Postal Code/Country Found in Address",IF(AND(LEN(L434)=0,ISBLANK(L434)=FALSE),"",ISNUMBER(SEARCH(","&amp;L434,H434))),"City/Postal Code/Country Found in Address",IF(AND(LEN(J434)=0,ISBLANK(J434)=FALSE),"",ISNUMBER(SEARCH(","&amp;J434,H434))),"City/Postal Code/Country Found in Address"),"")</f>
        <v/>
      </c>
      <c r="AD434" s="2" t="str">
        <f t="shared" si="140"/>
        <v/>
      </c>
      <c r="AE434" s="2" t="str" cm="1">
        <f t="array" ref="AE434">IFERROR(IF(VLOOKUP(LEFT(M434,MIN(SEARCH({1,2,3,4,5,6,7,8,9,0},M434&amp;{1,2,3,4,5,6,7,8,9,0}))-1),Country_Codes!$N:$N,1,0)&gt;0,"PO Number may be incorrect",""),"")</f>
        <v/>
      </c>
      <c r="AF434" s="2" t="str">
        <f t="shared" si="141"/>
        <v/>
      </c>
      <c r="AG434" s="2" t="str">
        <f t="shared" si="142"/>
        <v/>
      </c>
      <c r="AH434" s="2" t="str">
        <f t="shared" si="143"/>
        <v/>
      </c>
      <c r="AI434" s="2" t="str" cm="1">
        <f t="array" ref="AI434">IF(G434="","",_xlfn.IFNA(_xlfn.IFS(L434=VLOOKUP(L434,Country_Codes!$M:$M,1,0)=TRUE,""),"Please check the country code"))</f>
        <v/>
      </c>
      <c r="AJ434" s="2" t="str">
        <f t="shared" si="144"/>
        <v/>
      </c>
      <c r="AK434" s="2"/>
      <c r="AM434" s="39">
        <f t="shared" si="145"/>
        <v>0</v>
      </c>
      <c r="AN434" s="39">
        <f t="shared" si="146"/>
        <v>0</v>
      </c>
      <c r="AO434" s="39">
        <f t="shared" si="147"/>
        <v>0</v>
      </c>
      <c r="AP434" s="39">
        <f t="shared" si="148"/>
        <v>0</v>
      </c>
      <c r="AQ434" s="39">
        <f t="shared" si="149"/>
        <v>0</v>
      </c>
      <c r="AV434" s="41">
        <v>45992</v>
      </c>
    </row>
    <row r="435" spans="1:48" ht="15.75" x14ac:dyDescent="0.25">
      <c r="A435" s="40">
        <v>46110</v>
      </c>
      <c r="B435" s="11" t="s">
        <v>475</v>
      </c>
      <c r="C435" s="11" t="s">
        <v>11</v>
      </c>
      <c r="D435" s="11" t="s">
        <v>651</v>
      </c>
      <c r="E435" s="11" t="s">
        <v>4088</v>
      </c>
      <c r="F435" s="11" t="s">
        <v>479</v>
      </c>
      <c r="G435" s="11" t="s">
        <v>498</v>
      </c>
      <c r="H435" s="11" t="s">
        <v>4089</v>
      </c>
      <c r="I435" s="11" t="s">
        <v>4090</v>
      </c>
      <c r="J435" s="11" t="s">
        <v>147</v>
      </c>
      <c r="K435" s="11" t="s">
        <v>4091</v>
      </c>
      <c r="L435" s="11" t="s">
        <v>57</v>
      </c>
      <c r="M435" s="11" t="s">
        <v>1236</v>
      </c>
      <c r="N435" s="11"/>
      <c r="O435" s="11" t="s">
        <v>4092</v>
      </c>
      <c r="P435" s="11" t="s">
        <v>4093</v>
      </c>
      <c r="Q435" s="7"/>
      <c r="R435" s="2" t="str">
        <f t="shared" si="134"/>
        <v>Unique Record</v>
      </c>
      <c r="S435" s="2" t="str">
        <f t="shared" si="135"/>
        <v/>
      </c>
      <c r="T435" s="2" t="str">
        <f t="shared" si="136"/>
        <v/>
      </c>
      <c r="U435" s="2" t="str">
        <f t="shared" si="137"/>
        <v/>
      </c>
      <c r="V435" s="2" t="str">
        <f t="shared" si="138"/>
        <v/>
      </c>
      <c r="W435" s="2" t="str">
        <f t="shared" si="133"/>
        <v/>
      </c>
      <c r="X435" s="2" t="str" cm="1">
        <f t="array" ref="X435">IF((SUMPRODUCT(--ISNUMBER(SEARCH({"!","@","#","$","%","^","&amp;","~*","(",")","_","+","=","{","}","[","]","|","\",":",";","'","""","&lt;","&gt;",",",".","~?","/","~~","`"}, I435)))&gt;0)=TRUE,"Special Characters Found in City","")</f>
        <v/>
      </c>
      <c r="Y435" s="2" t="str" cm="1">
        <f t="array" ref="Y435">IF((SUMPRODUCT(--ISNUMBER(SEARCH({"!","@","#","$","%","^","~*","(",")","_","+","=","{","}","[","]","|","\",":",";","'","""","&lt;","&gt;","~?","/","~~","`"},F435)))&gt;0)=TRUE,"Special Characters Found in Account field","")</f>
        <v/>
      </c>
      <c r="Z435" s="2" t="str" cm="1">
        <f t="array" ref="Z435">IF(SUM(--ISNUMBER(SEARCH({1,2,3,4,5,6,7,8,9,0},MID(H435,(SEARCH(" E ",H435)-1),1))))+SUM(--ISNUMBER(SEARCH({1,2,3,4,5,6,7,8,9,0},MID(H435,(SEARCH(" E ",H435)+3),1))))=2,"",IF(SUM(--ISNUMBER(SEARCH({"Parte E","Apoquindo N"},H435)))&gt;0,"",IF(OR(RIGHT(H435,3)=" NE",RIGHT(H435,3)=" NW",RIGHT(H435,3)=" SW",RIGHT(H435,3)=" SE",RIGHT(H435,2)=" N",RIGHT(H435,2)=" E",RIGHT(H435,2)=" W",RIGHT(H435,2)=" S",LEFT(H435,3)="NE ",LEFT(H435,3)="NW ",LEFT(H435,3)="SW ",LEFT(H435,3)="SE ",LEFT(H435,2)="N ",LEFT(H435,2)="E ",LEFT(H435,2)="W ",LEFT(H435,2)="S "),"Directional Check",IF(SUM(--ISNUMBER(SEARCH({" N "," E "," W "," S "," NE "," NW "," SW "," SE ","N.E","N.W","S.W","S.E","E.","N.","S.","W."},H435)))&gt;0,"Directional Check",IF(SUM(--ISNUMBER(SEARCH({1,2,3,4,5,6,7,8,9,0},MID(H435,(SEARCH("nd ",H435)-1),1))))+SUM(--ISNUMBER(SEARCH({1,2,3,4,5,6,7,8,9,0},MID(H435,(SEARCH("rd ",H435)-1),1)))+SUM(--ISNUMBER(SEARCH({1,2,3,4,5,6,7,8,9,0},MID(H435,(SEARCH("st ",H435)-1),1))))+SUM(--ISNUMBER(SEARCH({1,2,3,4,5,6,7,8,9,0},MID(H435,(SEARCH("th ",H435)-1),1)))))&gt;0,"","")))))</f>
        <v/>
      </c>
      <c r="AA435" s="2" t="str">
        <f>IF(IF(L435="US",IFERROR(VLOOKUP(J435,Country_Codes!$B:$B,1,0)=J435,"US State Code Error"),IF(L435="CA",IFERROR(VLOOKUP(J435,Country_Codes!$E:$E,1,0)=J435,"Canada State Code Error"),IF(L435="BR",IFERROR(VLOOKUP(J435,Country_Codes!$H:$H,1,0)=J435,"Brazil State Code Error"),IF(L435="AU",IFERROR(VLOOKUP(J435,Country_Codes!$K:$K,1,0)=J435,"Australia State Code Error"),""))))=TRUE,"",IF(L435="US",IFERROR(VLOOKUP(J435,Country_Codes!$B:$B,1,0)=J435,"US State Code Error"),IF(L435="CA",IFERROR(VLOOKUP(J435,Country_Codes!$E:$E,1,0)=J435,"Canada State Code Error"),IF(L435="BR",IFERROR(VLOOKUP(J435,Country_Codes!$H:$H,1,0)=J435,"Brazil State Code Error"),IF(L435="AU",IFERROR(VLOOKUP(J435,Country_Codes!$K:$K,1,0)=J435,"Australia State Code Error"),"")))))</f>
        <v/>
      </c>
      <c r="AB435" s="2" t="str">
        <f t="shared" si="139"/>
        <v/>
      </c>
      <c r="AC435" s="2" t="str" cm="1">
        <f t="array" ref="AC435">IFERROR(_xlfn.IFS(IF(AND(LEN(I435)=0,ISBLANK(I435)=FALSE),"",ISNUMBER(SEARCH(I435,H435))),"City/Postal Code/Country Found in Address",IF(AND(LEN(K435)=0,ISBLANK(K435)=FALSE),"",ISNUMBER(SEARCH(K435,H435))),"City/Postal Code/Country Found in Address",IF(AND(LEN(L435)=0,ISBLANK(L435)=FALSE),"",ISNUMBER(SEARCH(", "&amp;L435,H435))),"City/Postal Code/Country Found in Address",IF(AND(LEN(J435)=0,ISBLANK(J435)=FALSE),"",ISNUMBER(SEARCH(", "&amp;J435,H435))),"City/Postal Code/Country Found in Address",IF(AND(LEN(L435)=0,ISBLANK(L435)=FALSE),"",ISNUMBER(SEARCH(","&amp;L435,H435))),"City/Postal Code/Country Found in Address",IF(AND(LEN(J435)=0,ISBLANK(J435)=FALSE),"",ISNUMBER(SEARCH(","&amp;J435,H435))),"City/Postal Code/Country Found in Address"),"")</f>
        <v/>
      </c>
      <c r="AD435" s="2" t="str">
        <f t="shared" si="140"/>
        <v/>
      </c>
      <c r="AE435" s="2" t="str" cm="1">
        <f t="array" ref="AE435">IFERROR(IF(VLOOKUP(LEFT(M435,MIN(SEARCH({1,2,3,4,5,6,7,8,9,0},M435&amp;{1,2,3,4,5,6,7,8,9,0}))-1),Country_Codes!$N:$N,1,0)&gt;0,"PO Number may be incorrect",""),"")</f>
        <v/>
      </c>
      <c r="AF435" s="2" t="str">
        <f t="shared" si="141"/>
        <v/>
      </c>
      <c r="AG435" s="2" t="str">
        <f t="shared" si="142"/>
        <v/>
      </c>
      <c r="AH435" s="2" t="str">
        <f t="shared" si="143"/>
        <v/>
      </c>
      <c r="AI435" s="2" t="str" cm="1">
        <f t="array" ref="AI435">IF(G435="","",_xlfn.IFNA(_xlfn.IFS(L435=VLOOKUP(L435,Country_Codes!$M:$M,1,0)=TRUE,""),"Please check the country code"))</f>
        <v/>
      </c>
      <c r="AJ435" s="2" t="str">
        <f t="shared" si="144"/>
        <v/>
      </c>
      <c r="AK435" s="2"/>
      <c r="AM435" s="39">
        <f t="shared" si="145"/>
        <v>0</v>
      </c>
      <c r="AN435" s="39">
        <f t="shared" si="146"/>
        <v>0</v>
      </c>
      <c r="AO435" s="39">
        <f t="shared" si="147"/>
        <v>0</v>
      </c>
      <c r="AP435" s="39">
        <f t="shared" si="148"/>
        <v>0</v>
      </c>
      <c r="AQ435" s="39">
        <f t="shared" si="149"/>
        <v>0</v>
      </c>
      <c r="AV435" s="41">
        <v>45994</v>
      </c>
    </row>
    <row r="436" spans="1:48" ht="15.75" x14ac:dyDescent="0.25">
      <c r="A436" s="40">
        <v>45546</v>
      </c>
      <c r="B436" s="11" t="s">
        <v>475</v>
      </c>
      <c r="C436" s="11" t="s">
        <v>9</v>
      </c>
      <c r="D436" s="11" t="s">
        <v>4094</v>
      </c>
      <c r="E436" s="11" t="s">
        <v>4095</v>
      </c>
      <c r="F436" s="11" t="s">
        <v>576</v>
      </c>
      <c r="G436" s="11" t="s">
        <v>497</v>
      </c>
      <c r="H436" s="11" t="s">
        <v>4096</v>
      </c>
      <c r="I436" s="11" t="s">
        <v>4097</v>
      </c>
      <c r="J436" s="11" t="s">
        <v>147</v>
      </c>
      <c r="K436" s="11" t="s">
        <v>4098</v>
      </c>
      <c r="L436" s="11" t="s">
        <v>57</v>
      </c>
      <c r="M436" s="11" t="s">
        <v>615</v>
      </c>
      <c r="N436" s="11"/>
      <c r="O436" s="11" t="s">
        <v>4099</v>
      </c>
      <c r="P436" s="11" t="s">
        <v>4100</v>
      </c>
      <c r="Q436" s="7"/>
      <c r="R436" s="2" t="str">
        <f t="shared" si="134"/>
        <v>Unique Record</v>
      </c>
      <c r="S436" s="2" t="str">
        <f t="shared" si="135"/>
        <v/>
      </c>
      <c r="T436" s="2" t="str">
        <f t="shared" si="136"/>
        <v/>
      </c>
      <c r="U436" s="2" t="str">
        <f t="shared" si="137"/>
        <v/>
      </c>
      <c r="V436" s="2" t="str">
        <f t="shared" si="138"/>
        <v/>
      </c>
      <c r="W436" s="2" t="str">
        <f t="shared" si="133"/>
        <v/>
      </c>
      <c r="X436" s="2" t="str" cm="1">
        <f t="array" ref="X436">IF((SUMPRODUCT(--ISNUMBER(SEARCH({"!","@","#","$","%","^","&amp;","~*","(",")","_","+","=","{","}","[","]","|","\",":",";","'","""","&lt;","&gt;",",",".","~?","/","~~","`"}, I436)))&gt;0)=TRUE,"Special Characters Found in City","")</f>
        <v/>
      </c>
      <c r="Y436" s="2" t="str" cm="1">
        <f t="array" ref="Y436">IF((SUMPRODUCT(--ISNUMBER(SEARCH({"!","@","#","$","%","^","~*","(",")","_","+","=","{","}","[","]","|","\",":",";","'","""","&lt;","&gt;","~?","/","~~","`"},F436)))&gt;0)=TRUE,"Special Characters Found in Account field","")</f>
        <v/>
      </c>
      <c r="Z436" s="2" t="str" cm="1">
        <f t="array" ref="Z436">IF(SUM(--ISNUMBER(SEARCH({1,2,3,4,5,6,7,8,9,0},MID(H436,(SEARCH(" E ",H436)-1),1))))+SUM(--ISNUMBER(SEARCH({1,2,3,4,5,6,7,8,9,0},MID(H436,(SEARCH(" E ",H436)+3),1))))=2,"",IF(SUM(--ISNUMBER(SEARCH({"Parte E","Apoquindo N"},H436)))&gt;0,"",IF(OR(RIGHT(H436,3)=" NE",RIGHT(H436,3)=" NW",RIGHT(H436,3)=" SW",RIGHT(H436,3)=" SE",RIGHT(H436,2)=" N",RIGHT(H436,2)=" E",RIGHT(H436,2)=" W",RIGHT(H436,2)=" S",LEFT(H436,3)="NE ",LEFT(H436,3)="NW ",LEFT(H436,3)="SW ",LEFT(H436,3)="SE ",LEFT(H436,2)="N ",LEFT(H436,2)="E ",LEFT(H436,2)="W ",LEFT(H436,2)="S "),"Directional Check",IF(SUM(--ISNUMBER(SEARCH({" N "," E "," W "," S "," NE "," NW "," SW "," SE ","N.E","N.W","S.W","S.E","E.","N.","S.","W."},H436)))&gt;0,"Directional Check",IF(SUM(--ISNUMBER(SEARCH({1,2,3,4,5,6,7,8,9,0},MID(H436,(SEARCH("nd ",H436)-1),1))))+SUM(--ISNUMBER(SEARCH({1,2,3,4,5,6,7,8,9,0},MID(H436,(SEARCH("rd ",H436)-1),1)))+SUM(--ISNUMBER(SEARCH({1,2,3,4,5,6,7,8,9,0},MID(H436,(SEARCH("st ",H436)-1),1))))+SUM(--ISNUMBER(SEARCH({1,2,3,4,5,6,7,8,9,0},MID(H436,(SEARCH("th ",H436)-1),1)))))&gt;0,"","")))))</f>
        <v/>
      </c>
      <c r="AA436" s="2" t="str">
        <f>IF(IF(L436="US",IFERROR(VLOOKUP(J436,Country_Codes!$B:$B,1,0)=J436,"US State Code Error"),IF(L436="CA",IFERROR(VLOOKUP(J436,Country_Codes!$E:$E,1,0)=J436,"Canada State Code Error"),IF(L436="BR",IFERROR(VLOOKUP(J436,Country_Codes!$H:$H,1,0)=J436,"Brazil State Code Error"),IF(L436="AU",IFERROR(VLOOKUP(J436,Country_Codes!$K:$K,1,0)=J436,"Australia State Code Error"),""))))=TRUE,"",IF(L436="US",IFERROR(VLOOKUP(J436,Country_Codes!$B:$B,1,0)=J436,"US State Code Error"),IF(L436="CA",IFERROR(VLOOKUP(J436,Country_Codes!$E:$E,1,0)=J436,"Canada State Code Error"),IF(L436="BR",IFERROR(VLOOKUP(J436,Country_Codes!$H:$H,1,0)=J436,"Brazil State Code Error"),IF(L436="AU",IFERROR(VLOOKUP(J436,Country_Codes!$K:$K,1,0)=J436,"Australia State Code Error"),"")))))</f>
        <v/>
      </c>
      <c r="AB436" s="2" t="str">
        <f t="shared" si="139"/>
        <v/>
      </c>
      <c r="AC436" s="2" t="str" cm="1">
        <f t="array" ref="AC436">IFERROR(_xlfn.IFS(IF(AND(LEN(I436)=0,ISBLANK(I436)=FALSE),"",ISNUMBER(SEARCH(I436,H436))),"City/Postal Code/Country Found in Address",IF(AND(LEN(K436)=0,ISBLANK(K436)=FALSE),"",ISNUMBER(SEARCH(K436,H436))),"City/Postal Code/Country Found in Address",IF(AND(LEN(L436)=0,ISBLANK(L436)=FALSE),"",ISNUMBER(SEARCH(", "&amp;L436,H436))),"City/Postal Code/Country Found in Address",IF(AND(LEN(J436)=0,ISBLANK(J436)=FALSE),"",ISNUMBER(SEARCH(", "&amp;J436,H436))),"City/Postal Code/Country Found in Address",IF(AND(LEN(L436)=0,ISBLANK(L436)=FALSE),"",ISNUMBER(SEARCH(","&amp;L436,H436))),"City/Postal Code/Country Found in Address",IF(AND(LEN(J436)=0,ISBLANK(J436)=FALSE),"",ISNUMBER(SEARCH(","&amp;J436,H436))),"City/Postal Code/Country Found in Address"),"")</f>
        <v/>
      </c>
      <c r="AD436" s="2" t="str">
        <f t="shared" si="140"/>
        <v/>
      </c>
      <c r="AE436" s="2" t="str" cm="1">
        <f t="array" ref="AE436">IFERROR(IF(VLOOKUP(LEFT(M436,MIN(SEARCH({1,2,3,4,5,6,7,8,9,0},M436&amp;{1,2,3,4,5,6,7,8,9,0}))-1),Country_Codes!$N:$N,1,0)&gt;0,"PO Number may be incorrect",""),"")</f>
        <v/>
      </c>
      <c r="AF436" s="2" t="str">
        <f t="shared" si="141"/>
        <v/>
      </c>
      <c r="AG436" s="2" t="str">
        <f t="shared" si="142"/>
        <v/>
      </c>
      <c r="AH436" s="2" t="str">
        <f t="shared" si="143"/>
        <v/>
      </c>
      <c r="AI436" s="2" t="str" cm="1">
        <f t="array" ref="AI436">IF(G436="","",_xlfn.IFNA(_xlfn.IFS(L436=VLOOKUP(L436,Country_Codes!$M:$M,1,0)=TRUE,""),"Please check the country code"))</f>
        <v/>
      </c>
      <c r="AJ436" s="2" t="str">
        <f t="shared" si="144"/>
        <v/>
      </c>
      <c r="AK436" s="2"/>
      <c r="AM436" s="39">
        <f t="shared" si="145"/>
        <v>0</v>
      </c>
      <c r="AN436" s="39">
        <f t="shared" si="146"/>
        <v>0</v>
      </c>
      <c r="AO436" s="39">
        <f t="shared" si="147"/>
        <v>0</v>
      </c>
      <c r="AP436" s="39">
        <f t="shared" si="148"/>
        <v>0</v>
      </c>
      <c r="AQ436" s="39">
        <f t="shared" si="149"/>
        <v>0</v>
      </c>
      <c r="AV436" s="41">
        <v>45995</v>
      </c>
    </row>
    <row r="437" spans="1:48" ht="15.75" x14ac:dyDescent="0.25">
      <c r="A437" s="40">
        <v>45768</v>
      </c>
      <c r="B437" s="11" t="s">
        <v>1581</v>
      </c>
      <c r="C437" s="11" t="s">
        <v>3</v>
      </c>
      <c r="D437" s="11" t="s">
        <v>4101</v>
      </c>
      <c r="E437" s="11" t="s">
        <v>1389</v>
      </c>
      <c r="F437" s="11" t="s">
        <v>576</v>
      </c>
      <c r="G437" s="11" t="s">
        <v>599</v>
      </c>
      <c r="H437" s="11" t="s">
        <v>4102</v>
      </c>
      <c r="I437" s="11" t="s">
        <v>4103</v>
      </c>
      <c r="J437" s="11" t="s">
        <v>147</v>
      </c>
      <c r="K437" s="11" t="s">
        <v>4104</v>
      </c>
      <c r="L437" s="11" t="s">
        <v>57</v>
      </c>
      <c r="M437" s="11" t="s">
        <v>4105</v>
      </c>
      <c r="N437" s="11"/>
      <c r="O437" s="11" t="s">
        <v>4106</v>
      </c>
      <c r="P437" s="11" t="s">
        <v>4107</v>
      </c>
      <c r="Q437" s="7"/>
      <c r="R437" s="2" t="str">
        <f t="shared" si="134"/>
        <v>Unique Record</v>
      </c>
      <c r="S437" s="2" t="str">
        <f t="shared" si="135"/>
        <v/>
      </c>
      <c r="T437" s="2" t="str">
        <f t="shared" si="136"/>
        <v/>
      </c>
      <c r="U437" s="2" t="str">
        <f t="shared" si="137"/>
        <v/>
      </c>
      <c r="V437" s="2" t="str">
        <f t="shared" si="138"/>
        <v/>
      </c>
      <c r="W437" s="2" t="str">
        <f t="shared" si="133"/>
        <v/>
      </c>
      <c r="X437" s="2" t="str" cm="1">
        <f t="array" ref="X437">IF((SUMPRODUCT(--ISNUMBER(SEARCH({"!","@","#","$","%","^","&amp;","~*","(",")","_","+","=","{","}","[","]","|","\",":",";","'","""","&lt;","&gt;",",",".","~?","/","~~","`"}, I437)))&gt;0)=TRUE,"Special Characters Found in City","")</f>
        <v/>
      </c>
      <c r="Y437" s="2" t="str" cm="1">
        <f t="array" ref="Y437">IF((SUMPRODUCT(--ISNUMBER(SEARCH({"!","@","#","$","%","^","~*","(",")","_","+","=","{","}","[","]","|","\",":",";","'","""","&lt;","&gt;","~?","/","~~","`"},F437)))&gt;0)=TRUE,"Special Characters Found in Account field","")</f>
        <v/>
      </c>
      <c r="Z437" s="2" t="str" cm="1">
        <f t="array" ref="Z437">IF(SUM(--ISNUMBER(SEARCH({1,2,3,4,5,6,7,8,9,0},MID(H437,(SEARCH(" E ",H437)-1),1))))+SUM(--ISNUMBER(SEARCH({1,2,3,4,5,6,7,8,9,0},MID(H437,(SEARCH(" E ",H437)+3),1))))=2,"",IF(SUM(--ISNUMBER(SEARCH({"Parte E","Apoquindo N"},H437)))&gt;0,"",IF(OR(RIGHT(H437,3)=" NE",RIGHT(H437,3)=" NW",RIGHT(H437,3)=" SW",RIGHT(H437,3)=" SE",RIGHT(H437,2)=" N",RIGHT(H437,2)=" E",RIGHT(H437,2)=" W",RIGHT(H437,2)=" S",LEFT(H437,3)="NE ",LEFT(H437,3)="NW ",LEFT(H437,3)="SW ",LEFT(H437,3)="SE ",LEFT(H437,2)="N ",LEFT(H437,2)="E ",LEFT(H437,2)="W ",LEFT(H437,2)="S "),"Directional Check",IF(SUM(--ISNUMBER(SEARCH({" N "," E "," W "," S "," NE "," NW "," SW "," SE ","N.E","N.W","S.W","S.E","E.","N.","S.","W."},H437)))&gt;0,"Directional Check",IF(SUM(--ISNUMBER(SEARCH({1,2,3,4,5,6,7,8,9,0},MID(H437,(SEARCH("nd ",H437)-1),1))))+SUM(--ISNUMBER(SEARCH({1,2,3,4,5,6,7,8,9,0},MID(H437,(SEARCH("rd ",H437)-1),1)))+SUM(--ISNUMBER(SEARCH({1,2,3,4,5,6,7,8,9,0},MID(H437,(SEARCH("st ",H437)-1),1))))+SUM(--ISNUMBER(SEARCH({1,2,3,4,5,6,7,8,9,0},MID(H437,(SEARCH("th ",H437)-1),1)))))&gt;0,"","")))))</f>
        <v/>
      </c>
      <c r="AA437" s="2" t="str">
        <f>IF(IF(L437="US",IFERROR(VLOOKUP(J437,Country_Codes!$B:$B,1,0)=J437,"US State Code Error"),IF(L437="CA",IFERROR(VLOOKUP(J437,Country_Codes!$E:$E,1,0)=J437,"Canada State Code Error"),IF(L437="BR",IFERROR(VLOOKUP(J437,Country_Codes!$H:$H,1,0)=J437,"Brazil State Code Error"),IF(L437="AU",IFERROR(VLOOKUP(J437,Country_Codes!$K:$K,1,0)=J437,"Australia State Code Error"),""))))=TRUE,"",IF(L437="US",IFERROR(VLOOKUP(J437,Country_Codes!$B:$B,1,0)=J437,"US State Code Error"),IF(L437="CA",IFERROR(VLOOKUP(J437,Country_Codes!$E:$E,1,0)=J437,"Canada State Code Error"),IF(L437="BR",IFERROR(VLOOKUP(J437,Country_Codes!$H:$H,1,0)=J437,"Brazil State Code Error"),IF(L437="AU",IFERROR(VLOOKUP(J437,Country_Codes!$K:$K,1,0)=J437,"Australia State Code Error"),"")))))</f>
        <v/>
      </c>
      <c r="AB437" s="2" t="str">
        <f t="shared" si="139"/>
        <v/>
      </c>
      <c r="AC437" s="2" t="str" cm="1">
        <f t="array" ref="AC437">IFERROR(_xlfn.IFS(IF(AND(LEN(I437)=0,ISBLANK(I437)=FALSE),"",ISNUMBER(SEARCH(I437,H437))),"City/Postal Code/Country Found in Address",IF(AND(LEN(K437)=0,ISBLANK(K437)=FALSE),"",ISNUMBER(SEARCH(K437,H437))),"City/Postal Code/Country Found in Address",IF(AND(LEN(L437)=0,ISBLANK(L437)=FALSE),"",ISNUMBER(SEARCH(", "&amp;L437,H437))),"City/Postal Code/Country Found in Address",IF(AND(LEN(J437)=0,ISBLANK(J437)=FALSE),"",ISNUMBER(SEARCH(", "&amp;J437,H437))),"City/Postal Code/Country Found in Address",IF(AND(LEN(L437)=0,ISBLANK(L437)=FALSE),"",ISNUMBER(SEARCH(","&amp;L437,H437))),"City/Postal Code/Country Found in Address",IF(AND(LEN(J437)=0,ISBLANK(J437)=FALSE),"",ISNUMBER(SEARCH(","&amp;J437,H437))),"City/Postal Code/Country Found in Address"),"")</f>
        <v/>
      </c>
      <c r="AD437" s="2" t="str">
        <f t="shared" si="140"/>
        <v/>
      </c>
      <c r="AE437" s="2" t="str" cm="1">
        <f t="array" ref="AE437">IFERROR(IF(VLOOKUP(LEFT(M437,MIN(SEARCH({1,2,3,4,5,6,7,8,9,0},M437&amp;{1,2,3,4,5,6,7,8,9,0}))-1),Country_Codes!$N:$N,1,0)&gt;0,"PO Number may be incorrect",""),"")</f>
        <v/>
      </c>
      <c r="AF437" s="2" t="str">
        <f t="shared" si="141"/>
        <v/>
      </c>
      <c r="AG437" s="2" t="str">
        <f t="shared" si="142"/>
        <v/>
      </c>
      <c r="AH437" s="2" t="str">
        <f t="shared" si="143"/>
        <v/>
      </c>
      <c r="AI437" s="2" t="str" cm="1">
        <f t="array" ref="AI437">IF(G437="","",_xlfn.IFNA(_xlfn.IFS(L437=VLOOKUP(L437,Country_Codes!$M:$M,1,0)=TRUE,""),"Please check the country code"))</f>
        <v/>
      </c>
      <c r="AJ437" s="2" t="str">
        <f t="shared" si="144"/>
        <v/>
      </c>
      <c r="AK437" s="2"/>
      <c r="AM437" s="39">
        <f t="shared" si="145"/>
        <v>0</v>
      </c>
      <c r="AN437" s="39">
        <f t="shared" si="146"/>
        <v>0</v>
      </c>
      <c r="AO437" s="39">
        <f t="shared" si="147"/>
        <v>0</v>
      </c>
      <c r="AP437" s="39">
        <f t="shared" si="148"/>
        <v>0</v>
      </c>
      <c r="AQ437" s="39">
        <f t="shared" si="149"/>
        <v>0</v>
      </c>
      <c r="AV437" s="41">
        <v>45996</v>
      </c>
    </row>
    <row r="438" spans="1:48" ht="15.75" x14ac:dyDescent="0.25">
      <c r="A438" s="40">
        <v>45831</v>
      </c>
      <c r="B438" s="11" t="s">
        <v>473</v>
      </c>
      <c r="C438" s="11" t="s">
        <v>9</v>
      </c>
      <c r="D438" s="11" t="s">
        <v>4108</v>
      </c>
      <c r="E438" s="11" t="s">
        <v>4109</v>
      </c>
      <c r="F438" s="11" t="s">
        <v>489</v>
      </c>
      <c r="G438" s="11" t="s">
        <v>496</v>
      </c>
      <c r="H438" s="11" t="s">
        <v>4110</v>
      </c>
      <c r="I438" s="11" t="s">
        <v>4111</v>
      </c>
      <c r="J438" s="11"/>
      <c r="K438" s="11" t="s">
        <v>4112</v>
      </c>
      <c r="L438" s="11" t="s">
        <v>46</v>
      </c>
      <c r="M438" s="11" t="s">
        <v>4113</v>
      </c>
      <c r="N438" s="11"/>
      <c r="O438" s="11" t="s">
        <v>1988</v>
      </c>
      <c r="P438" s="11" t="s">
        <v>4114</v>
      </c>
      <c r="Q438" s="7"/>
      <c r="R438" s="2" t="str">
        <f t="shared" si="134"/>
        <v>Unique Record</v>
      </c>
      <c r="S438" s="2" t="str">
        <f t="shared" si="135"/>
        <v/>
      </c>
      <c r="T438" s="2" t="str">
        <f t="shared" si="136"/>
        <v/>
      </c>
      <c r="U438" s="2" t="str">
        <f t="shared" si="137"/>
        <v/>
      </c>
      <c r="V438" s="2" t="str">
        <f t="shared" si="138"/>
        <v/>
      </c>
      <c r="W438" s="2" t="str">
        <f t="shared" si="133"/>
        <v/>
      </c>
      <c r="X438" s="2" t="str" cm="1">
        <f t="array" ref="X438">IF((SUMPRODUCT(--ISNUMBER(SEARCH({"!","@","#","$","%","^","&amp;","~*","(",")","_","+","=","{","}","[","]","|","\",":",";","'","""","&lt;","&gt;",",",".","~?","/","~~","`"}, I438)))&gt;0)=TRUE,"Special Characters Found in City","")</f>
        <v/>
      </c>
      <c r="Y438" s="2" t="str" cm="1">
        <f t="array" ref="Y438">IF((SUMPRODUCT(--ISNUMBER(SEARCH({"!","@","#","$","%","^","~*","(",")","_","+","=","{","}","[","]","|","\",":",";","'","""","&lt;","&gt;","~?","/","~~","`"},F438)))&gt;0)=TRUE,"Special Characters Found in Account field","")</f>
        <v/>
      </c>
      <c r="Z438" s="2" t="str" cm="1">
        <f t="array" ref="Z438">IF(SUM(--ISNUMBER(SEARCH({1,2,3,4,5,6,7,8,9,0},MID(H438,(SEARCH(" E ",H438)-1),1))))+SUM(--ISNUMBER(SEARCH({1,2,3,4,5,6,7,8,9,0},MID(H438,(SEARCH(" E ",H438)+3),1))))=2,"",IF(SUM(--ISNUMBER(SEARCH({"Parte E","Apoquindo N"},H438)))&gt;0,"",IF(OR(RIGHT(H438,3)=" NE",RIGHT(H438,3)=" NW",RIGHT(H438,3)=" SW",RIGHT(H438,3)=" SE",RIGHT(H438,2)=" N",RIGHT(H438,2)=" E",RIGHT(H438,2)=" W",RIGHT(H438,2)=" S",LEFT(H438,3)="NE ",LEFT(H438,3)="NW ",LEFT(H438,3)="SW ",LEFT(H438,3)="SE ",LEFT(H438,2)="N ",LEFT(H438,2)="E ",LEFT(H438,2)="W ",LEFT(H438,2)="S "),"Directional Check",IF(SUM(--ISNUMBER(SEARCH({" N "," E "," W "," S "," NE "," NW "," SW "," SE ","N.E","N.W","S.W","S.E","E.","N.","S.","W."},H438)))&gt;0,"Directional Check",IF(SUM(--ISNUMBER(SEARCH({1,2,3,4,5,6,7,8,9,0},MID(H438,(SEARCH("nd ",H438)-1),1))))+SUM(--ISNUMBER(SEARCH({1,2,3,4,5,6,7,8,9,0},MID(H438,(SEARCH("rd ",H438)-1),1)))+SUM(--ISNUMBER(SEARCH({1,2,3,4,5,6,7,8,9,0},MID(H438,(SEARCH("st ",H438)-1),1))))+SUM(--ISNUMBER(SEARCH({1,2,3,4,5,6,7,8,9,0},MID(H438,(SEARCH("th ",H438)-1),1)))))&gt;0,"","")))))</f>
        <v/>
      </c>
      <c r="AA438" s="2" t="str">
        <f>IF(IF(L438="US",IFERROR(VLOOKUP(J438,Country_Codes!$B:$B,1,0)=J438,"US State Code Error"),IF(L438="CA",IFERROR(VLOOKUP(J438,Country_Codes!$E:$E,1,0)=J438,"Canada State Code Error"),IF(L438="BR",IFERROR(VLOOKUP(J438,Country_Codes!$H:$H,1,0)=J438,"Brazil State Code Error"),IF(L438="AU",IFERROR(VLOOKUP(J438,Country_Codes!$K:$K,1,0)=J438,"Australia State Code Error"),""))))=TRUE,"",IF(L438="US",IFERROR(VLOOKUP(J438,Country_Codes!$B:$B,1,0)=J438,"US State Code Error"),IF(L438="CA",IFERROR(VLOOKUP(J438,Country_Codes!$E:$E,1,0)=J438,"Canada State Code Error"),IF(L438="BR",IFERROR(VLOOKUP(J438,Country_Codes!$H:$H,1,0)=J438,"Brazil State Code Error"),IF(L438="AU",IFERROR(VLOOKUP(J438,Country_Codes!$K:$K,1,0)=J438,"Australia State Code Error"),"")))))</f>
        <v/>
      </c>
      <c r="AB438" s="2" t="str">
        <f t="shared" si="139"/>
        <v/>
      </c>
      <c r="AC438" s="2" t="str" cm="1">
        <f t="array" ref="AC438">IFERROR(_xlfn.IFS(IF(AND(LEN(I438)=0,ISBLANK(I438)=FALSE),"",ISNUMBER(SEARCH(I438,H438))),"City/Postal Code/Country Found in Address",IF(AND(LEN(K438)=0,ISBLANK(K438)=FALSE),"",ISNUMBER(SEARCH(K438,H438))),"City/Postal Code/Country Found in Address",IF(AND(LEN(L438)=0,ISBLANK(L438)=FALSE),"",ISNUMBER(SEARCH(", "&amp;L438,H438))),"City/Postal Code/Country Found in Address",IF(AND(LEN(J438)=0,ISBLANK(J438)=FALSE),"",ISNUMBER(SEARCH(", "&amp;J438,H438))),"City/Postal Code/Country Found in Address",IF(AND(LEN(L438)=0,ISBLANK(L438)=FALSE),"",ISNUMBER(SEARCH(","&amp;L438,H438))),"City/Postal Code/Country Found in Address",IF(AND(LEN(J438)=0,ISBLANK(J438)=FALSE),"",ISNUMBER(SEARCH(","&amp;J438,H438))),"City/Postal Code/Country Found in Address"),"")</f>
        <v/>
      </c>
      <c r="AD438" s="2" t="str">
        <f t="shared" si="140"/>
        <v/>
      </c>
      <c r="AE438" s="2" t="str" cm="1">
        <f t="array" ref="AE438">IFERROR(IF(VLOOKUP(LEFT(M438,MIN(SEARCH({1,2,3,4,5,6,7,8,9,0},M438&amp;{1,2,3,4,5,6,7,8,9,0}))-1),Country_Codes!$N:$N,1,0)&gt;0,"PO Number may be incorrect",""),"")</f>
        <v/>
      </c>
      <c r="AF438" s="2" t="str">
        <f t="shared" si="141"/>
        <v/>
      </c>
      <c r="AG438" s="2" t="str">
        <f t="shared" si="142"/>
        <v/>
      </c>
      <c r="AH438" s="2" t="str">
        <f t="shared" si="143"/>
        <v/>
      </c>
      <c r="AI438" s="2" t="str" cm="1">
        <f t="array" ref="AI438">IF(G438="","",_xlfn.IFNA(_xlfn.IFS(L438=VLOOKUP(L438,Country_Codes!$M:$M,1,0)=TRUE,""),"Please check the country code"))</f>
        <v/>
      </c>
      <c r="AJ438" s="2" t="str">
        <f t="shared" si="144"/>
        <v/>
      </c>
      <c r="AK438" s="2"/>
      <c r="AM438" s="39">
        <f t="shared" si="145"/>
        <v>0</v>
      </c>
      <c r="AN438" s="39">
        <f t="shared" si="146"/>
        <v>0</v>
      </c>
      <c r="AO438" s="39">
        <f t="shared" si="147"/>
        <v>0</v>
      </c>
      <c r="AP438" s="39">
        <f t="shared" si="148"/>
        <v>0</v>
      </c>
      <c r="AQ438" s="39">
        <f t="shared" si="149"/>
        <v>0</v>
      </c>
      <c r="AV438" s="41">
        <v>45997</v>
      </c>
    </row>
    <row r="439" spans="1:48" ht="15.75" x14ac:dyDescent="0.25">
      <c r="A439" s="40">
        <v>46098</v>
      </c>
      <c r="B439" s="11" t="s">
        <v>474</v>
      </c>
      <c r="C439" s="11" t="s">
        <v>12</v>
      </c>
      <c r="D439" s="11" t="s">
        <v>4115</v>
      </c>
      <c r="E439" s="11" t="s">
        <v>4116</v>
      </c>
      <c r="F439" s="11" t="s">
        <v>598</v>
      </c>
      <c r="G439" s="11" t="s">
        <v>497</v>
      </c>
      <c r="H439" s="11" t="s">
        <v>4117</v>
      </c>
      <c r="I439" s="11" t="s">
        <v>4118</v>
      </c>
      <c r="J439" s="11" t="s">
        <v>53</v>
      </c>
      <c r="K439" s="11" t="s">
        <v>4119</v>
      </c>
      <c r="L439" s="11" t="s">
        <v>33</v>
      </c>
      <c r="M439" s="11" t="s">
        <v>1076</v>
      </c>
      <c r="N439" s="11"/>
      <c r="O439" s="11" t="s">
        <v>4120</v>
      </c>
      <c r="P439" s="11" t="s">
        <v>4121</v>
      </c>
      <c r="Q439" s="7"/>
      <c r="R439" s="2" t="str">
        <f t="shared" si="134"/>
        <v>Unique Record</v>
      </c>
      <c r="S439" s="2" t="str">
        <f t="shared" si="135"/>
        <v/>
      </c>
      <c r="T439" s="2" t="str">
        <f t="shared" si="136"/>
        <v/>
      </c>
      <c r="U439" s="2" t="str">
        <f t="shared" si="137"/>
        <v/>
      </c>
      <c r="V439" s="2" t="str">
        <f t="shared" si="138"/>
        <v/>
      </c>
      <c r="W439" s="2" t="str">
        <f t="shared" si="133"/>
        <v/>
      </c>
      <c r="X439" s="2" t="str" cm="1">
        <f t="array" ref="X439">IF((SUMPRODUCT(--ISNUMBER(SEARCH({"!","@","#","$","%","^","&amp;","~*","(",")","_","+","=","{","}","[","]","|","\",":",";","'","""","&lt;","&gt;",",",".","~?","/","~~","`"}, I439)))&gt;0)=TRUE,"Special Characters Found in City","")</f>
        <v/>
      </c>
      <c r="Y439" s="2" t="str" cm="1">
        <f t="array" ref="Y439">IF((SUMPRODUCT(--ISNUMBER(SEARCH({"!","@","#","$","%","^","~*","(",")","_","+","=","{","}","[","]","|","\",":",";","'","""","&lt;","&gt;","~?","/","~~","`"},F439)))&gt;0)=TRUE,"Special Characters Found in Account field","")</f>
        <v/>
      </c>
      <c r="Z439" s="2" t="str" cm="1">
        <f t="array" ref="Z439">IF(SUM(--ISNUMBER(SEARCH({1,2,3,4,5,6,7,8,9,0},MID(H439,(SEARCH(" E ",H439)-1),1))))+SUM(--ISNUMBER(SEARCH({1,2,3,4,5,6,7,8,9,0},MID(H439,(SEARCH(" E ",H439)+3),1))))=2,"",IF(SUM(--ISNUMBER(SEARCH({"Parte E","Apoquindo N"},H439)))&gt;0,"",IF(OR(RIGHT(H439,3)=" NE",RIGHT(H439,3)=" NW",RIGHT(H439,3)=" SW",RIGHT(H439,3)=" SE",RIGHT(H439,2)=" N",RIGHT(H439,2)=" E",RIGHT(H439,2)=" W",RIGHT(H439,2)=" S",LEFT(H439,3)="NE ",LEFT(H439,3)="NW ",LEFT(H439,3)="SW ",LEFT(H439,3)="SE ",LEFT(H439,2)="N ",LEFT(H439,2)="E ",LEFT(H439,2)="W ",LEFT(H439,2)="S "),"Directional Check",IF(SUM(--ISNUMBER(SEARCH({" N "," E "," W "," S "," NE "," NW "," SW "," SE ","N.E","N.W","S.W","S.E","E.","N.","S.","W."},H439)))&gt;0,"Directional Check",IF(SUM(--ISNUMBER(SEARCH({1,2,3,4,5,6,7,8,9,0},MID(H439,(SEARCH("nd ",H439)-1),1))))+SUM(--ISNUMBER(SEARCH({1,2,3,4,5,6,7,8,9,0},MID(H439,(SEARCH("rd ",H439)-1),1)))+SUM(--ISNUMBER(SEARCH({1,2,3,4,5,6,7,8,9,0},MID(H439,(SEARCH("st ",H439)-1),1))))+SUM(--ISNUMBER(SEARCH({1,2,3,4,5,6,7,8,9,0},MID(H439,(SEARCH("th ",H439)-1),1)))))&gt;0,"","")))))</f>
        <v/>
      </c>
      <c r="AA439" s="2" t="str">
        <f>IF(IF(L439="US",IFERROR(VLOOKUP(J439,Country_Codes!$B:$B,1,0)=J439,"US State Code Error"),IF(L439="CA",IFERROR(VLOOKUP(J439,Country_Codes!$E:$E,1,0)=J439,"Canada State Code Error"),IF(L439="BR",IFERROR(VLOOKUP(J439,Country_Codes!$H:$H,1,0)=J439,"Brazil State Code Error"),IF(L439="AU",IFERROR(VLOOKUP(J439,Country_Codes!$K:$K,1,0)=J439,"Australia State Code Error"),""))))=TRUE,"",IF(L439="US",IFERROR(VLOOKUP(J439,Country_Codes!$B:$B,1,0)=J439,"US State Code Error"),IF(L439="CA",IFERROR(VLOOKUP(J439,Country_Codes!$E:$E,1,0)=J439,"Canada State Code Error"),IF(L439="BR",IFERROR(VLOOKUP(J439,Country_Codes!$H:$H,1,0)=J439,"Brazil State Code Error"),IF(L439="AU",IFERROR(VLOOKUP(J439,Country_Codes!$K:$K,1,0)=J439,"Australia State Code Error"),"")))))</f>
        <v/>
      </c>
      <c r="AB439" s="2" t="str">
        <f t="shared" si="139"/>
        <v/>
      </c>
      <c r="AC439" s="2" t="str" cm="1">
        <f t="array" ref="AC439">IFERROR(_xlfn.IFS(IF(AND(LEN(I439)=0,ISBLANK(I439)=FALSE),"",ISNUMBER(SEARCH(I439,H439))),"City/Postal Code/Country Found in Address",IF(AND(LEN(K439)=0,ISBLANK(K439)=FALSE),"",ISNUMBER(SEARCH(K439,H439))),"City/Postal Code/Country Found in Address",IF(AND(LEN(L439)=0,ISBLANK(L439)=FALSE),"",ISNUMBER(SEARCH(", "&amp;L439,H439))),"City/Postal Code/Country Found in Address",IF(AND(LEN(J439)=0,ISBLANK(J439)=FALSE),"",ISNUMBER(SEARCH(", "&amp;J439,H439))),"City/Postal Code/Country Found in Address",IF(AND(LEN(L439)=0,ISBLANK(L439)=FALSE),"",ISNUMBER(SEARCH(","&amp;L439,H439))),"City/Postal Code/Country Found in Address",IF(AND(LEN(J439)=0,ISBLANK(J439)=FALSE),"",ISNUMBER(SEARCH(","&amp;J439,H439))),"City/Postal Code/Country Found in Address"),"")</f>
        <v/>
      </c>
      <c r="AD439" s="2" t="str">
        <f t="shared" si="140"/>
        <v/>
      </c>
      <c r="AE439" s="2" t="str" cm="1">
        <f t="array" ref="AE439">IFERROR(IF(VLOOKUP(LEFT(M439,MIN(SEARCH({1,2,3,4,5,6,7,8,9,0},M439&amp;{1,2,3,4,5,6,7,8,9,0}))-1),Country_Codes!$N:$N,1,0)&gt;0,"PO Number may be incorrect",""),"")</f>
        <v/>
      </c>
      <c r="AF439" s="2" t="str">
        <f t="shared" si="141"/>
        <v/>
      </c>
      <c r="AG439" s="2" t="str">
        <f t="shared" si="142"/>
        <v/>
      </c>
      <c r="AH439" s="2" t="str">
        <f t="shared" si="143"/>
        <v/>
      </c>
      <c r="AI439" s="2" t="str" cm="1">
        <f t="array" ref="AI439">IF(G439="","",_xlfn.IFNA(_xlfn.IFS(L439=VLOOKUP(L439,Country_Codes!$M:$M,1,0)=TRUE,""),"Please check the country code"))</f>
        <v/>
      </c>
      <c r="AJ439" s="2" t="str">
        <f t="shared" si="144"/>
        <v/>
      </c>
      <c r="AK439" s="2"/>
      <c r="AM439" s="39">
        <f t="shared" si="145"/>
        <v>0</v>
      </c>
      <c r="AN439" s="39">
        <f t="shared" si="146"/>
        <v>0</v>
      </c>
      <c r="AO439" s="39">
        <f t="shared" si="147"/>
        <v>0</v>
      </c>
      <c r="AP439" s="39">
        <f t="shared" si="148"/>
        <v>0</v>
      </c>
      <c r="AQ439" s="39">
        <f t="shared" si="149"/>
        <v>0</v>
      </c>
      <c r="AV439" s="41">
        <v>45999</v>
      </c>
    </row>
    <row r="440" spans="1:48" ht="15.75" x14ac:dyDescent="0.25">
      <c r="A440" s="40">
        <v>45469</v>
      </c>
      <c r="B440" s="11" t="s">
        <v>1581</v>
      </c>
      <c r="C440" s="11" t="s">
        <v>11</v>
      </c>
      <c r="D440" s="11" t="s">
        <v>4122</v>
      </c>
      <c r="E440" s="11" t="s">
        <v>4123</v>
      </c>
      <c r="F440" s="11" t="s">
        <v>576</v>
      </c>
      <c r="G440" s="11" t="s">
        <v>496</v>
      </c>
      <c r="H440" s="11" t="s">
        <v>4124</v>
      </c>
      <c r="I440" s="11" t="s">
        <v>4125</v>
      </c>
      <c r="J440" s="11"/>
      <c r="K440" s="11" t="s">
        <v>4126</v>
      </c>
      <c r="L440" s="11" t="s">
        <v>46</v>
      </c>
      <c r="M440" s="11" t="s">
        <v>4127</v>
      </c>
      <c r="N440" s="11"/>
      <c r="O440" s="11" t="s">
        <v>4128</v>
      </c>
      <c r="P440" s="11" t="s">
        <v>4129</v>
      </c>
      <c r="Q440" s="7"/>
      <c r="R440" s="2" t="str">
        <f t="shared" si="134"/>
        <v>Unique Record</v>
      </c>
      <c r="S440" s="2" t="str">
        <f t="shared" si="135"/>
        <v/>
      </c>
      <c r="T440" s="2" t="str">
        <f t="shared" si="136"/>
        <v/>
      </c>
      <c r="U440" s="2" t="str">
        <f t="shared" si="137"/>
        <v/>
      </c>
      <c r="V440" s="2" t="str">
        <f t="shared" si="138"/>
        <v/>
      </c>
      <c r="W440" s="2" t="str">
        <f t="shared" si="133"/>
        <v/>
      </c>
      <c r="X440" s="2" t="str" cm="1">
        <f t="array" ref="X440">IF((SUMPRODUCT(--ISNUMBER(SEARCH({"!","@","#","$","%","^","&amp;","~*","(",")","_","+","=","{","}","[","]","|","\",":",";","'","""","&lt;","&gt;",",",".","~?","/","~~","`"}, I440)))&gt;0)=TRUE,"Special Characters Found in City","")</f>
        <v/>
      </c>
      <c r="Y440" s="2" t="str" cm="1">
        <f t="array" ref="Y440">IF((SUMPRODUCT(--ISNUMBER(SEARCH({"!","@","#","$","%","^","~*","(",")","_","+","=","{","}","[","]","|","\",":",";","'","""","&lt;","&gt;","~?","/","~~","`"},F440)))&gt;0)=TRUE,"Special Characters Found in Account field","")</f>
        <v/>
      </c>
      <c r="Z440" s="2" t="str" cm="1">
        <f t="array" ref="Z440">IF(SUM(--ISNUMBER(SEARCH({1,2,3,4,5,6,7,8,9,0},MID(H440,(SEARCH(" E ",H440)-1),1))))+SUM(--ISNUMBER(SEARCH({1,2,3,4,5,6,7,8,9,0},MID(H440,(SEARCH(" E ",H440)+3),1))))=2,"",IF(SUM(--ISNUMBER(SEARCH({"Parte E","Apoquindo N"},H440)))&gt;0,"",IF(OR(RIGHT(H440,3)=" NE",RIGHT(H440,3)=" NW",RIGHT(H440,3)=" SW",RIGHT(H440,3)=" SE",RIGHT(H440,2)=" N",RIGHT(H440,2)=" E",RIGHT(H440,2)=" W",RIGHT(H440,2)=" S",LEFT(H440,3)="NE ",LEFT(H440,3)="NW ",LEFT(H440,3)="SW ",LEFT(H440,3)="SE ",LEFT(H440,2)="N ",LEFT(H440,2)="E ",LEFT(H440,2)="W ",LEFT(H440,2)="S "),"Directional Check",IF(SUM(--ISNUMBER(SEARCH({" N "," E "," W "," S "," NE "," NW "," SW "," SE ","N.E","N.W","S.W","S.E","E.","N.","S.","W."},H440)))&gt;0,"Directional Check",IF(SUM(--ISNUMBER(SEARCH({1,2,3,4,5,6,7,8,9,0},MID(H440,(SEARCH("nd ",H440)-1),1))))+SUM(--ISNUMBER(SEARCH({1,2,3,4,5,6,7,8,9,0},MID(H440,(SEARCH("rd ",H440)-1),1)))+SUM(--ISNUMBER(SEARCH({1,2,3,4,5,6,7,8,9,0},MID(H440,(SEARCH("st ",H440)-1),1))))+SUM(--ISNUMBER(SEARCH({1,2,3,4,5,6,7,8,9,0},MID(H440,(SEARCH("th ",H440)-1),1)))))&gt;0,"","")))))</f>
        <v/>
      </c>
      <c r="AA440" s="2" t="str">
        <f>IF(IF(L440="US",IFERROR(VLOOKUP(J440,Country_Codes!$B:$B,1,0)=J440,"US State Code Error"),IF(L440="CA",IFERROR(VLOOKUP(J440,Country_Codes!$E:$E,1,0)=J440,"Canada State Code Error"),IF(L440="BR",IFERROR(VLOOKUP(J440,Country_Codes!$H:$H,1,0)=J440,"Brazil State Code Error"),IF(L440="AU",IFERROR(VLOOKUP(J440,Country_Codes!$K:$K,1,0)=J440,"Australia State Code Error"),""))))=TRUE,"",IF(L440="US",IFERROR(VLOOKUP(J440,Country_Codes!$B:$B,1,0)=J440,"US State Code Error"),IF(L440="CA",IFERROR(VLOOKUP(J440,Country_Codes!$E:$E,1,0)=J440,"Canada State Code Error"),IF(L440="BR",IFERROR(VLOOKUP(J440,Country_Codes!$H:$H,1,0)=J440,"Brazil State Code Error"),IF(L440="AU",IFERROR(VLOOKUP(J440,Country_Codes!$K:$K,1,0)=J440,"Australia State Code Error"),"")))))</f>
        <v/>
      </c>
      <c r="AB440" s="2" t="str">
        <f t="shared" si="139"/>
        <v/>
      </c>
      <c r="AC440" s="2" t="str" cm="1">
        <f t="array" ref="AC440">IFERROR(_xlfn.IFS(IF(AND(LEN(I440)=0,ISBLANK(I440)=FALSE),"",ISNUMBER(SEARCH(I440,H440))),"City/Postal Code/Country Found in Address",IF(AND(LEN(K440)=0,ISBLANK(K440)=FALSE),"",ISNUMBER(SEARCH(K440,H440))),"City/Postal Code/Country Found in Address",IF(AND(LEN(L440)=0,ISBLANK(L440)=FALSE),"",ISNUMBER(SEARCH(", "&amp;L440,H440))),"City/Postal Code/Country Found in Address",IF(AND(LEN(J440)=0,ISBLANK(J440)=FALSE),"",ISNUMBER(SEARCH(", "&amp;J440,H440))),"City/Postal Code/Country Found in Address",IF(AND(LEN(L440)=0,ISBLANK(L440)=FALSE),"",ISNUMBER(SEARCH(","&amp;L440,H440))),"City/Postal Code/Country Found in Address",IF(AND(LEN(J440)=0,ISBLANK(J440)=FALSE),"",ISNUMBER(SEARCH(","&amp;J440,H440))),"City/Postal Code/Country Found in Address"),"")</f>
        <v/>
      </c>
      <c r="AD440" s="2" t="str">
        <f t="shared" si="140"/>
        <v/>
      </c>
      <c r="AE440" s="2" t="str" cm="1">
        <f t="array" ref="AE440">IFERROR(IF(VLOOKUP(LEFT(M440,MIN(SEARCH({1,2,3,4,5,6,7,8,9,0},M440&amp;{1,2,3,4,5,6,7,8,9,0}))-1),Country_Codes!$N:$N,1,0)&gt;0,"PO Number may be incorrect",""),"")</f>
        <v/>
      </c>
      <c r="AF440" s="2" t="str">
        <f t="shared" si="141"/>
        <v/>
      </c>
      <c r="AG440" s="2" t="str">
        <f t="shared" si="142"/>
        <v/>
      </c>
      <c r="AH440" s="2" t="str">
        <f t="shared" si="143"/>
        <v/>
      </c>
      <c r="AI440" s="2" t="str" cm="1">
        <f t="array" ref="AI440">IF(G440="","",_xlfn.IFNA(_xlfn.IFS(L440=VLOOKUP(L440,Country_Codes!$M:$M,1,0)=TRUE,""),"Please check the country code"))</f>
        <v/>
      </c>
      <c r="AJ440" s="2" t="str">
        <f t="shared" si="144"/>
        <v/>
      </c>
      <c r="AK440" s="2"/>
      <c r="AM440" s="39">
        <f t="shared" si="145"/>
        <v>0</v>
      </c>
      <c r="AN440" s="39">
        <f t="shared" si="146"/>
        <v>0</v>
      </c>
      <c r="AO440" s="39">
        <f t="shared" si="147"/>
        <v>0</v>
      </c>
      <c r="AP440" s="39">
        <f t="shared" si="148"/>
        <v>0</v>
      </c>
      <c r="AQ440" s="39">
        <f t="shared" si="149"/>
        <v>0</v>
      </c>
      <c r="AV440" s="41">
        <v>46000</v>
      </c>
    </row>
    <row r="441" spans="1:48" ht="15.75" x14ac:dyDescent="0.25">
      <c r="A441" s="40">
        <v>45682</v>
      </c>
      <c r="B441" s="11" t="s">
        <v>1581</v>
      </c>
      <c r="C441" s="11" t="s">
        <v>3</v>
      </c>
      <c r="D441" s="11" t="s">
        <v>4130</v>
      </c>
      <c r="E441" s="11" t="s">
        <v>4131</v>
      </c>
      <c r="F441" s="11" t="s">
        <v>598</v>
      </c>
      <c r="G441" s="11" t="s">
        <v>625</v>
      </c>
      <c r="H441" s="11" t="s">
        <v>4132</v>
      </c>
      <c r="I441" s="11" t="s">
        <v>4133</v>
      </c>
      <c r="J441" s="11"/>
      <c r="K441" s="11" t="s">
        <v>4134</v>
      </c>
      <c r="L441" s="11" t="s">
        <v>46</v>
      </c>
      <c r="M441" s="11" t="s">
        <v>1265</v>
      </c>
      <c r="N441" s="11"/>
      <c r="O441" s="11" t="s">
        <v>4135</v>
      </c>
      <c r="P441" s="11" t="s">
        <v>4136</v>
      </c>
      <c r="Q441" s="7"/>
      <c r="R441" s="2" t="str">
        <f t="shared" si="134"/>
        <v>Unique Record</v>
      </c>
      <c r="S441" s="2" t="str">
        <f t="shared" si="135"/>
        <v/>
      </c>
      <c r="T441" s="2" t="str">
        <f t="shared" si="136"/>
        <v/>
      </c>
      <c r="U441" s="2" t="str">
        <f t="shared" si="137"/>
        <v/>
      </c>
      <c r="V441" s="2" t="str">
        <f t="shared" si="138"/>
        <v/>
      </c>
      <c r="W441" s="2" t="str">
        <f t="shared" si="133"/>
        <v/>
      </c>
      <c r="X441" s="2" t="str" cm="1">
        <f t="array" ref="X441">IF((SUMPRODUCT(--ISNUMBER(SEARCH({"!","@","#","$","%","^","&amp;","~*","(",")","_","+","=","{","}","[","]","|","\",":",";","'","""","&lt;","&gt;",",",".","~?","/","~~","`"}, I441)))&gt;0)=TRUE,"Special Characters Found in City","")</f>
        <v/>
      </c>
      <c r="Y441" s="2" t="str" cm="1">
        <f t="array" ref="Y441">IF((SUMPRODUCT(--ISNUMBER(SEARCH({"!","@","#","$","%","^","~*","(",")","_","+","=","{","}","[","]","|","\",":",";","'","""","&lt;","&gt;","~?","/","~~","`"},F441)))&gt;0)=TRUE,"Special Characters Found in Account field","")</f>
        <v/>
      </c>
      <c r="Z441" s="2" t="str" cm="1">
        <f t="array" ref="Z441">IF(SUM(--ISNUMBER(SEARCH({1,2,3,4,5,6,7,8,9,0},MID(H441,(SEARCH(" E ",H441)-1),1))))+SUM(--ISNUMBER(SEARCH({1,2,3,4,5,6,7,8,9,0},MID(H441,(SEARCH(" E ",H441)+3),1))))=2,"",IF(SUM(--ISNUMBER(SEARCH({"Parte E","Apoquindo N"},H441)))&gt;0,"",IF(OR(RIGHT(H441,3)=" NE",RIGHT(H441,3)=" NW",RIGHT(H441,3)=" SW",RIGHT(H441,3)=" SE",RIGHT(H441,2)=" N",RIGHT(H441,2)=" E",RIGHT(H441,2)=" W",RIGHT(H441,2)=" S",LEFT(H441,3)="NE ",LEFT(H441,3)="NW ",LEFT(H441,3)="SW ",LEFT(H441,3)="SE ",LEFT(H441,2)="N ",LEFT(H441,2)="E ",LEFT(H441,2)="W ",LEFT(H441,2)="S "),"Directional Check",IF(SUM(--ISNUMBER(SEARCH({" N "," E "," W "," S "," NE "," NW "," SW "," SE ","N.E","N.W","S.W","S.E","E.","N.","S.","W."},H441)))&gt;0,"Directional Check",IF(SUM(--ISNUMBER(SEARCH({1,2,3,4,5,6,7,8,9,0},MID(H441,(SEARCH("nd ",H441)-1),1))))+SUM(--ISNUMBER(SEARCH({1,2,3,4,5,6,7,8,9,0},MID(H441,(SEARCH("rd ",H441)-1),1)))+SUM(--ISNUMBER(SEARCH({1,2,3,4,5,6,7,8,9,0},MID(H441,(SEARCH("st ",H441)-1),1))))+SUM(--ISNUMBER(SEARCH({1,2,3,4,5,6,7,8,9,0},MID(H441,(SEARCH("th ",H441)-1),1)))))&gt;0,"","")))))</f>
        <v/>
      </c>
      <c r="AA441" s="2" t="str">
        <f>IF(IF(L441="US",IFERROR(VLOOKUP(J441,Country_Codes!$B:$B,1,0)=J441,"US State Code Error"),IF(L441="CA",IFERROR(VLOOKUP(J441,Country_Codes!$E:$E,1,0)=J441,"Canada State Code Error"),IF(L441="BR",IFERROR(VLOOKUP(J441,Country_Codes!$H:$H,1,0)=J441,"Brazil State Code Error"),IF(L441="AU",IFERROR(VLOOKUP(J441,Country_Codes!$K:$K,1,0)=J441,"Australia State Code Error"),""))))=TRUE,"",IF(L441="US",IFERROR(VLOOKUP(J441,Country_Codes!$B:$B,1,0)=J441,"US State Code Error"),IF(L441="CA",IFERROR(VLOOKUP(J441,Country_Codes!$E:$E,1,0)=J441,"Canada State Code Error"),IF(L441="BR",IFERROR(VLOOKUP(J441,Country_Codes!$H:$H,1,0)=J441,"Brazil State Code Error"),IF(L441="AU",IFERROR(VLOOKUP(J441,Country_Codes!$K:$K,1,0)=J441,"Australia State Code Error"),"")))))</f>
        <v/>
      </c>
      <c r="AB441" s="2" t="str">
        <f t="shared" si="139"/>
        <v/>
      </c>
      <c r="AC441" s="2" t="str" cm="1">
        <f t="array" ref="AC441">IFERROR(_xlfn.IFS(IF(AND(LEN(I441)=0,ISBLANK(I441)=FALSE),"",ISNUMBER(SEARCH(I441,H441))),"City/Postal Code/Country Found in Address",IF(AND(LEN(K441)=0,ISBLANK(K441)=FALSE),"",ISNUMBER(SEARCH(K441,H441))),"City/Postal Code/Country Found in Address",IF(AND(LEN(L441)=0,ISBLANK(L441)=FALSE),"",ISNUMBER(SEARCH(", "&amp;L441,H441))),"City/Postal Code/Country Found in Address",IF(AND(LEN(J441)=0,ISBLANK(J441)=FALSE),"",ISNUMBER(SEARCH(", "&amp;J441,H441))),"City/Postal Code/Country Found in Address",IF(AND(LEN(L441)=0,ISBLANK(L441)=FALSE),"",ISNUMBER(SEARCH(","&amp;L441,H441))),"City/Postal Code/Country Found in Address",IF(AND(LEN(J441)=0,ISBLANK(J441)=FALSE),"",ISNUMBER(SEARCH(","&amp;J441,H441))),"City/Postal Code/Country Found in Address"),"")</f>
        <v/>
      </c>
      <c r="AD441" s="2" t="str">
        <f t="shared" si="140"/>
        <v/>
      </c>
      <c r="AE441" s="2" t="str" cm="1">
        <f t="array" ref="AE441">IFERROR(IF(VLOOKUP(LEFT(M441,MIN(SEARCH({1,2,3,4,5,6,7,8,9,0},M441&amp;{1,2,3,4,5,6,7,8,9,0}))-1),Country_Codes!$N:$N,1,0)&gt;0,"PO Number may be incorrect",""),"")</f>
        <v/>
      </c>
      <c r="AF441" s="2" t="str">
        <f t="shared" si="141"/>
        <v/>
      </c>
      <c r="AG441" s="2" t="str">
        <f t="shared" si="142"/>
        <v/>
      </c>
      <c r="AH441" s="2" t="str">
        <f t="shared" si="143"/>
        <v/>
      </c>
      <c r="AI441" s="2" t="str" cm="1">
        <f t="array" ref="AI441">IF(G441="","",_xlfn.IFNA(_xlfn.IFS(L441=VLOOKUP(L441,Country_Codes!$M:$M,1,0)=TRUE,""),"Please check the country code"))</f>
        <v/>
      </c>
      <c r="AJ441" s="2" t="str">
        <f t="shared" si="144"/>
        <v/>
      </c>
      <c r="AK441" s="2"/>
      <c r="AM441" s="39">
        <f t="shared" si="145"/>
        <v>0</v>
      </c>
      <c r="AN441" s="39">
        <f t="shared" si="146"/>
        <v>0</v>
      </c>
      <c r="AO441" s="39">
        <f t="shared" si="147"/>
        <v>0</v>
      </c>
      <c r="AP441" s="39">
        <f t="shared" si="148"/>
        <v>0</v>
      </c>
      <c r="AQ441" s="39">
        <f t="shared" si="149"/>
        <v>0</v>
      </c>
      <c r="AV441" s="41">
        <v>46001</v>
      </c>
    </row>
    <row r="442" spans="1:48" ht="15.75" x14ac:dyDescent="0.25">
      <c r="A442" s="40">
        <v>45503</v>
      </c>
      <c r="B442" s="11" t="s">
        <v>1581</v>
      </c>
      <c r="C442" s="11" t="s">
        <v>9</v>
      </c>
      <c r="D442" s="11" t="s">
        <v>4137</v>
      </c>
      <c r="E442" s="11" t="s">
        <v>4138</v>
      </c>
      <c r="F442" s="11" t="s">
        <v>588</v>
      </c>
      <c r="G442" s="11" t="s">
        <v>494</v>
      </c>
      <c r="H442" s="11" t="s">
        <v>4139</v>
      </c>
      <c r="I442" s="11" t="s">
        <v>4140</v>
      </c>
      <c r="J442" s="11"/>
      <c r="K442" s="11" t="s">
        <v>4141</v>
      </c>
      <c r="L442" s="11" t="s">
        <v>46</v>
      </c>
      <c r="M442" s="11" t="s">
        <v>1081</v>
      </c>
      <c r="N442" s="11"/>
      <c r="O442" s="11" t="s">
        <v>4142</v>
      </c>
      <c r="P442" s="11" t="s">
        <v>4143</v>
      </c>
      <c r="Q442" s="7"/>
      <c r="R442" s="2" t="str">
        <f t="shared" si="134"/>
        <v>Unique Record</v>
      </c>
      <c r="S442" s="2" t="str">
        <f t="shared" si="135"/>
        <v/>
      </c>
      <c r="T442" s="2" t="str">
        <f t="shared" si="136"/>
        <v/>
      </c>
      <c r="U442" s="2" t="str">
        <f t="shared" si="137"/>
        <v/>
      </c>
      <c r="V442" s="2" t="str">
        <f t="shared" si="138"/>
        <v/>
      </c>
      <c r="W442" s="2" t="str">
        <f t="shared" si="133"/>
        <v/>
      </c>
      <c r="X442" s="2" t="str" cm="1">
        <f t="array" ref="X442">IF((SUMPRODUCT(--ISNUMBER(SEARCH({"!","@","#","$","%","^","&amp;","~*","(",")","_","+","=","{","}","[","]","|","\",":",";","'","""","&lt;","&gt;",",",".","~?","/","~~","`"}, I442)))&gt;0)=TRUE,"Special Characters Found in City","")</f>
        <v/>
      </c>
      <c r="Y442" s="2" t="str" cm="1">
        <f t="array" ref="Y442">IF((SUMPRODUCT(--ISNUMBER(SEARCH({"!","@","#","$","%","^","~*","(",")","_","+","=","{","}","[","]","|","\",":",";","'","""","&lt;","&gt;","~?","/","~~","`"},F442)))&gt;0)=TRUE,"Special Characters Found in Account field","")</f>
        <v/>
      </c>
      <c r="Z442" s="2" t="str" cm="1">
        <f t="array" ref="Z442">IF(SUM(--ISNUMBER(SEARCH({1,2,3,4,5,6,7,8,9,0},MID(H442,(SEARCH(" E ",H442)-1),1))))+SUM(--ISNUMBER(SEARCH({1,2,3,4,5,6,7,8,9,0},MID(H442,(SEARCH(" E ",H442)+3),1))))=2,"",IF(SUM(--ISNUMBER(SEARCH({"Parte E","Apoquindo N"},H442)))&gt;0,"",IF(OR(RIGHT(H442,3)=" NE",RIGHT(H442,3)=" NW",RIGHT(H442,3)=" SW",RIGHT(H442,3)=" SE",RIGHT(H442,2)=" N",RIGHT(H442,2)=" E",RIGHT(H442,2)=" W",RIGHT(H442,2)=" S",LEFT(H442,3)="NE ",LEFT(H442,3)="NW ",LEFT(H442,3)="SW ",LEFT(H442,3)="SE ",LEFT(H442,2)="N ",LEFT(H442,2)="E ",LEFT(H442,2)="W ",LEFT(H442,2)="S "),"Directional Check",IF(SUM(--ISNUMBER(SEARCH({" N "," E "," W "," S "," NE "," NW "," SW "," SE ","N.E","N.W","S.W","S.E","E.","N.","S.","W."},H442)))&gt;0,"Directional Check",IF(SUM(--ISNUMBER(SEARCH({1,2,3,4,5,6,7,8,9,0},MID(H442,(SEARCH("nd ",H442)-1),1))))+SUM(--ISNUMBER(SEARCH({1,2,3,4,5,6,7,8,9,0},MID(H442,(SEARCH("rd ",H442)-1),1)))+SUM(--ISNUMBER(SEARCH({1,2,3,4,5,6,7,8,9,0},MID(H442,(SEARCH("st ",H442)-1),1))))+SUM(--ISNUMBER(SEARCH({1,2,3,4,5,6,7,8,9,0},MID(H442,(SEARCH("th ",H442)-1),1)))))&gt;0,"","")))))</f>
        <v/>
      </c>
      <c r="AA442" s="2" t="str">
        <f>IF(IF(L442="US",IFERROR(VLOOKUP(J442,Country_Codes!$B:$B,1,0)=J442,"US State Code Error"),IF(L442="CA",IFERROR(VLOOKUP(J442,Country_Codes!$E:$E,1,0)=J442,"Canada State Code Error"),IF(L442="BR",IFERROR(VLOOKUP(J442,Country_Codes!$H:$H,1,0)=J442,"Brazil State Code Error"),IF(L442="AU",IFERROR(VLOOKUP(J442,Country_Codes!$K:$K,1,0)=J442,"Australia State Code Error"),""))))=TRUE,"",IF(L442="US",IFERROR(VLOOKUP(J442,Country_Codes!$B:$B,1,0)=J442,"US State Code Error"),IF(L442="CA",IFERROR(VLOOKUP(J442,Country_Codes!$E:$E,1,0)=J442,"Canada State Code Error"),IF(L442="BR",IFERROR(VLOOKUP(J442,Country_Codes!$H:$H,1,0)=J442,"Brazil State Code Error"),IF(L442="AU",IFERROR(VLOOKUP(J442,Country_Codes!$K:$K,1,0)=J442,"Australia State Code Error"),"")))))</f>
        <v/>
      </c>
      <c r="AB442" s="2" t="str">
        <f t="shared" si="139"/>
        <v/>
      </c>
      <c r="AC442" s="2" t="str" cm="1">
        <f t="array" ref="AC442">IFERROR(_xlfn.IFS(IF(AND(LEN(I442)=0,ISBLANK(I442)=FALSE),"",ISNUMBER(SEARCH(I442,H442))),"City/Postal Code/Country Found in Address",IF(AND(LEN(K442)=0,ISBLANK(K442)=FALSE),"",ISNUMBER(SEARCH(K442,H442))),"City/Postal Code/Country Found in Address",IF(AND(LEN(L442)=0,ISBLANK(L442)=FALSE),"",ISNUMBER(SEARCH(", "&amp;L442,H442))),"City/Postal Code/Country Found in Address",IF(AND(LEN(J442)=0,ISBLANK(J442)=FALSE),"",ISNUMBER(SEARCH(", "&amp;J442,H442))),"City/Postal Code/Country Found in Address",IF(AND(LEN(L442)=0,ISBLANK(L442)=FALSE),"",ISNUMBER(SEARCH(","&amp;L442,H442))),"City/Postal Code/Country Found in Address",IF(AND(LEN(J442)=0,ISBLANK(J442)=FALSE),"",ISNUMBER(SEARCH(","&amp;J442,H442))),"City/Postal Code/Country Found in Address"),"")</f>
        <v/>
      </c>
      <c r="AD442" s="2" t="str">
        <f t="shared" si="140"/>
        <v/>
      </c>
      <c r="AE442" s="2" t="str" cm="1">
        <f t="array" ref="AE442">IFERROR(IF(VLOOKUP(LEFT(M442,MIN(SEARCH({1,2,3,4,5,6,7,8,9,0},M442&amp;{1,2,3,4,5,6,7,8,9,0}))-1),Country_Codes!$N:$N,1,0)&gt;0,"PO Number may be incorrect",""),"")</f>
        <v/>
      </c>
      <c r="AF442" s="2" t="str">
        <f t="shared" si="141"/>
        <v/>
      </c>
      <c r="AG442" s="2" t="str">
        <f t="shared" si="142"/>
        <v/>
      </c>
      <c r="AH442" s="2" t="str">
        <f t="shared" si="143"/>
        <v/>
      </c>
      <c r="AI442" s="2" t="str" cm="1">
        <f t="array" ref="AI442">IF(G442="","",_xlfn.IFNA(_xlfn.IFS(L442=VLOOKUP(L442,Country_Codes!$M:$M,1,0)=TRUE,""),"Please check the country code"))</f>
        <v/>
      </c>
      <c r="AJ442" s="2" t="str">
        <f t="shared" si="144"/>
        <v/>
      </c>
      <c r="AK442" s="2"/>
      <c r="AM442" s="39">
        <f t="shared" si="145"/>
        <v>0</v>
      </c>
      <c r="AN442" s="39">
        <f t="shared" si="146"/>
        <v>0</v>
      </c>
      <c r="AO442" s="39">
        <f t="shared" si="147"/>
        <v>0</v>
      </c>
      <c r="AP442" s="39">
        <f t="shared" si="148"/>
        <v>0</v>
      </c>
      <c r="AQ442" s="39">
        <f t="shared" si="149"/>
        <v>0</v>
      </c>
      <c r="AV442" s="41">
        <v>46003</v>
      </c>
    </row>
    <row r="443" spans="1:48" ht="15.75" x14ac:dyDescent="0.25">
      <c r="A443" s="40">
        <v>45513</v>
      </c>
      <c r="B443" s="11" t="s">
        <v>1581</v>
      </c>
      <c r="C443" s="11" t="s">
        <v>12</v>
      </c>
      <c r="D443" s="11" t="s">
        <v>4144</v>
      </c>
      <c r="E443" s="11" t="s">
        <v>4145</v>
      </c>
      <c r="F443" s="11" t="s">
        <v>489</v>
      </c>
      <c r="G443" s="11" t="s">
        <v>493</v>
      </c>
      <c r="H443" s="11" t="s">
        <v>4146</v>
      </c>
      <c r="I443" s="11" t="s">
        <v>1291</v>
      </c>
      <c r="J443" s="11"/>
      <c r="K443" s="11" t="s">
        <v>4147</v>
      </c>
      <c r="L443" s="11" t="s">
        <v>46</v>
      </c>
      <c r="M443" s="11" t="s">
        <v>683</v>
      </c>
      <c r="N443" s="11"/>
      <c r="O443" s="11" t="s">
        <v>1156</v>
      </c>
      <c r="P443" s="11" t="s">
        <v>4148</v>
      </c>
      <c r="Q443" s="7"/>
      <c r="R443" s="2" t="str">
        <f t="shared" si="134"/>
        <v>Unique Record</v>
      </c>
      <c r="S443" s="2" t="str">
        <f t="shared" si="135"/>
        <v/>
      </c>
      <c r="T443" s="2" t="str">
        <f t="shared" si="136"/>
        <v/>
      </c>
      <c r="U443" s="2" t="str">
        <f t="shared" si="137"/>
        <v/>
      </c>
      <c r="V443" s="2" t="str">
        <f t="shared" si="138"/>
        <v/>
      </c>
      <c r="W443" s="2" t="str">
        <f t="shared" si="133"/>
        <v/>
      </c>
      <c r="X443" s="2" t="str" cm="1">
        <f t="array" ref="X443">IF((SUMPRODUCT(--ISNUMBER(SEARCH({"!","@","#","$","%","^","&amp;","~*","(",")","_","+","=","{","}","[","]","|","\",":",";","'","""","&lt;","&gt;",",",".","~?","/","~~","`"}, I443)))&gt;0)=TRUE,"Special Characters Found in City","")</f>
        <v/>
      </c>
      <c r="Y443" s="2" t="str" cm="1">
        <f t="array" ref="Y443">IF((SUMPRODUCT(--ISNUMBER(SEARCH({"!","@","#","$","%","^","~*","(",")","_","+","=","{","}","[","]","|","\",":",";","'","""","&lt;","&gt;","~?","/","~~","`"},F443)))&gt;0)=TRUE,"Special Characters Found in Account field","")</f>
        <v/>
      </c>
      <c r="Z443" s="2" t="str" cm="1">
        <f t="array" ref="Z443">IF(SUM(--ISNUMBER(SEARCH({1,2,3,4,5,6,7,8,9,0},MID(H443,(SEARCH(" E ",H443)-1),1))))+SUM(--ISNUMBER(SEARCH({1,2,3,4,5,6,7,8,9,0},MID(H443,(SEARCH(" E ",H443)+3),1))))=2,"",IF(SUM(--ISNUMBER(SEARCH({"Parte E","Apoquindo N"},H443)))&gt;0,"",IF(OR(RIGHT(H443,3)=" NE",RIGHT(H443,3)=" NW",RIGHT(H443,3)=" SW",RIGHT(H443,3)=" SE",RIGHT(H443,2)=" N",RIGHT(H443,2)=" E",RIGHT(H443,2)=" W",RIGHT(H443,2)=" S",LEFT(H443,3)="NE ",LEFT(H443,3)="NW ",LEFT(H443,3)="SW ",LEFT(H443,3)="SE ",LEFT(H443,2)="N ",LEFT(H443,2)="E ",LEFT(H443,2)="W ",LEFT(H443,2)="S "),"Directional Check",IF(SUM(--ISNUMBER(SEARCH({" N "," E "," W "," S "," NE "," NW "," SW "," SE ","N.E","N.W","S.W","S.E","E.","N.","S.","W."},H443)))&gt;0,"Directional Check",IF(SUM(--ISNUMBER(SEARCH({1,2,3,4,5,6,7,8,9,0},MID(H443,(SEARCH("nd ",H443)-1),1))))+SUM(--ISNUMBER(SEARCH({1,2,3,4,5,6,7,8,9,0},MID(H443,(SEARCH("rd ",H443)-1),1)))+SUM(--ISNUMBER(SEARCH({1,2,3,4,5,6,7,8,9,0},MID(H443,(SEARCH("st ",H443)-1),1))))+SUM(--ISNUMBER(SEARCH({1,2,3,4,5,6,7,8,9,0},MID(H443,(SEARCH("th ",H443)-1),1)))))&gt;0,"","")))))</f>
        <v/>
      </c>
      <c r="AA443" s="2" t="str">
        <f>IF(IF(L443="US",IFERROR(VLOOKUP(J443,Country_Codes!$B:$B,1,0)=J443,"US State Code Error"),IF(L443="CA",IFERROR(VLOOKUP(J443,Country_Codes!$E:$E,1,0)=J443,"Canada State Code Error"),IF(L443="BR",IFERROR(VLOOKUP(J443,Country_Codes!$H:$H,1,0)=J443,"Brazil State Code Error"),IF(L443="AU",IFERROR(VLOOKUP(J443,Country_Codes!$K:$K,1,0)=J443,"Australia State Code Error"),""))))=TRUE,"",IF(L443="US",IFERROR(VLOOKUP(J443,Country_Codes!$B:$B,1,0)=J443,"US State Code Error"),IF(L443="CA",IFERROR(VLOOKUP(J443,Country_Codes!$E:$E,1,0)=J443,"Canada State Code Error"),IF(L443="BR",IFERROR(VLOOKUP(J443,Country_Codes!$H:$H,1,0)=J443,"Brazil State Code Error"),IF(L443="AU",IFERROR(VLOOKUP(J443,Country_Codes!$K:$K,1,0)=J443,"Australia State Code Error"),"")))))</f>
        <v/>
      </c>
      <c r="AB443" s="2" t="str">
        <f t="shared" si="139"/>
        <v/>
      </c>
      <c r="AC443" s="2" t="str" cm="1">
        <f t="array" ref="AC443">IFERROR(_xlfn.IFS(IF(AND(LEN(I443)=0,ISBLANK(I443)=FALSE),"",ISNUMBER(SEARCH(I443,H443))),"City/Postal Code/Country Found in Address",IF(AND(LEN(K443)=0,ISBLANK(K443)=FALSE),"",ISNUMBER(SEARCH(K443,H443))),"City/Postal Code/Country Found in Address",IF(AND(LEN(L443)=0,ISBLANK(L443)=FALSE),"",ISNUMBER(SEARCH(", "&amp;L443,H443))),"City/Postal Code/Country Found in Address",IF(AND(LEN(J443)=0,ISBLANK(J443)=FALSE),"",ISNUMBER(SEARCH(", "&amp;J443,H443))),"City/Postal Code/Country Found in Address",IF(AND(LEN(L443)=0,ISBLANK(L443)=FALSE),"",ISNUMBER(SEARCH(","&amp;L443,H443))),"City/Postal Code/Country Found in Address",IF(AND(LEN(J443)=0,ISBLANK(J443)=FALSE),"",ISNUMBER(SEARCH(","&amp;J443,H443))),"City/Postal Code/Country Found in Address"),"")</f>
        <v/>
      </c>
      <c r="AD443" s="2" t="str">
        <f t="shared" si="140"/>
        <v/>
      </c>
      <c r="AE443" s="2" t="str" cm="1">
        <f t="array" ref="AE443">IFERROR(IF(VLOOKUP(LEFT(M443,MIN(SEARCH({1,2,3,4,5,6,7,8,9,0},M443&amp;{1,2,3,4,5,6,7,8,9,0}))-1),Country_Codes!$N:$N,1,0)&gt;0,"PO Number may be incorrect",""),"")</f>
        <v/>
      </c>
      <c r="AF443" s="2" t="str">
        <f t="shared" si="141"/>
        <v/>
      </c>
      <c r="AG443" s="2" t="str">
        <f t="shared" si="142"/>
        <v/>
      </c>
      <c r="AH443" s="2" t="str">
        <f t="shared" si="143"/>
        <v/>
      </c>
      <c r="AI443" s="2" t="str" cm="1">
        <f t="array" ref="AI443">IF(G443="","",_xlfn.IFNA(_xlfn.IFS(L443=VLOOKUP(L443,Country_Codes!$M:$M,1,0)=TRUE,""),"Please check the country code"))</f>
        <v/>
      </c>
      <c r="AJ443" s="2" t="str">
        <f t="shared" si="144"/>
        <v/>
      </c>
      <c r="AK443" s="2"/>
      <c r="AM443" s="39">
        <f t="shared" si="145"/>
        <v>0</v>
      </c>
      <c r="AN443" s="39">
        <f t="shared" si="146"/>
        <v>0</v>
      </c>
      <c r="AO443" s="39">
        <f t="shared" si="147"/>
        <v>0</v>
      </c>
      <c r="AP443" s="39">
        <f t="shared" si="148"/>
        <v>0</v>
      </c>
      <c r="AQ443" s="39">
        <f t="shared" si="149"/>
        <v>0</v>
      </c>
      <c r="AV443" s="41">
        <v>46006</v>
      </c>
    </row>
    <row r="444" spans="1:48" ht="15.75" x14ac:dyDescent="0.25">
      <c r="A444" s="40">
        <v>45873</v>
      </c>
      <c r="B444" s="11" t="s">
        <v>474</v>
      </c>
      <c r="C444" s="11" t="s">
        <v>9</v>
      </c>
      <c r="D444" s="11" t="s">
        <v>4149</v>
      </c>
      <c r="E444" s="11" t="s">
        <v>4150</v>
      </c>
      <c r="F444" s="11" t="s">
        <v>588</v>
      </c>
      <c r="G444" s="11" t="s">
        <v>571</v>
      </c>
      <c r="H444" s="11" t="s">
        <v>4151</v>
      </c>
      <c r="I444" s="11" t="s">
        <v>4152</v>
      </c>
      <c r="J444" s="11"/>
      <c r="K444" s="11" t="s">
        <v>4153</v>
      </c>
      <c r="L444" s="11" t="s">
        <v>46</v>
      </c>
      <c r="M444" s="11" t="s">
        <v>2764</v>
      </c>
      <c r="N444" s="11"/>
      <c r="O444" s="11" t="s">
        <v>4154</v>
      </c>
      <c r="P444" s="11" t="s">
        <v>4155</v>
      </c>
      <c r="Q444" s="7"/>
      <c r="R444" s="2" t="str">
        <f t="shared" si="134"/>
        <v>Unique Record</v>
      </c>
      <c r="S444" s="2" t="str">
        <f t="shared" si="135"/>
        <v/>
      </c>
      <c r="T444" s="2" t="str">
        <f t="shared" si="136"/>
        <v/>
      </c>
      <c r="U444" s="2" t="str">
        <f t="shared" si="137"/>
        <v/>
      </c>
      <c r="V444" s="2" t="str">
        <f t="shared" si="138"/>
        <v/>
      </c>
      <c r="W444" s="2" t="str">
        <f t="shared" si="133"/>
        <v/>
      </c>
      <c r="X444" s="2" t="str" cm="1">
        <f t="array" ref="X444">IF((SUMPRODUCT(--ISNUMBER(SEARCH({"!","@","#","$","%","^","&amp;","~*","(",")","_","+","=","{","}","[","]","|","\",":",";","'","""","&lt;","&gt;",",",".","~?","/","~~","`"}, I444)))&gt;0)=TRUE,"Special Characters Found in City","")</f>
        <v/>
      </c>
      <c r="Y444" s="2" t="str" cm="1">
        <f t="array" ref="Y444">IF((SUMPRODUCT(--ISNUMBER(SEARCH({"!","@","#","$","%","^","~*","(",")","_","+","=","{","}","[","]","|","\",":",";","'","""","&lt;","&gt;","~?","/","~~","`"},F444)))&gt;0)=TRUE,"Special Characters Found in Account field","")</f>
        <v/>
      </c>
      <c r="Z444" s="2" t="str" cm="1">
        <f t="array" ref="Z444">IF(SUM(--ISNUMBER(SEARCH({1,2,3,4,5,6,7,8,9,0},MID(H444,(SEARCH(" E ",H444)-1),1))))+SUM(--ISNUMBER(SEARCH({1,2,3,4,5,6,7,8,9,0},MID(H444,(SEARCH(" E ",H444)+3),1))))=2,"",IF(SUM(--ISNUMBER(SEARCH({"Parte E","Apoquindo N"},H444)))&gt;0,"",IF(OR(RIGHT(H444,3)=" NE",RIGHT(H444,3)=" NW",RIGHT(H444,3)=" SW",RIGHT(H444,3)=" SE",RIGHT(H444,2)=" N",RIGHT(H444,2)=" E",RIGHT(H444,2)=" W",RIGHT(H444,2)=" S",LEFT(H444,3)="NE ",LEFT(H444,3)="NW ",LEFT(H444,3)="SW ",LEFT(H444,3)="SE ",LEFT(H444,2)="N ",LEFT(H444,2)="E ",LEFT(H444,2)="W ",LEFT(H444,2)="S "),"Directional Check",IF(SUM(--ISNUMBER(SEARCH({" N "," E "," W "," S "," NE "," NW "," SW "," SE ","N.E","N.W","S.W","S.E","E.","N.","S.","W."},H444)))&gt;0,"Directional Check",IF(SUM(--ISNUMBER(SEARCH({1,2,3,4,5,6,7,8,9,0},MID(H444,(SEARCH("nd ",H444)-1),1))))+SUM(--ISNUMBER(SEARCH({1,2,3,4,5,6,7,8,9,0},MID(H444,(SEARCH("rd ",H444)-1),1)))+SUM(--ISNUMBER(SEARCH({1,2,3,4,5,6,7,8,9,0},MID(H444,(SEARCH("st ",H444)-1),1))))+SUM(--ISNUMBER(SEARCH({1,2,3,4,5,6,7,8,9,0},MID(H444,(SEARCH("th ",H444)-1),1)))))&gt;0,"","")))))</f>
        <v/>
      </c>
      <c r="AA444" s="2" t="str">
        <f>IF(IF(L444="US",IFERROR(VLOOKUP(J444,Country_Codes!$B:$B,1,0)=J444,"US State Code Error"),IF(L444="CA",IFERROR(VLOOKUP(J444,Country_Codes!$E:$E,1,0)=J444,"Canada State Code Error"),IF(L444="BR",IFERROR(VLOOKUP(J444,Country_Codes!$H:$H,1,0)=J444,"Brazil State Code Error"),IF(L444="AU",IFERROR(VLOOKUP(J444,Country_Codes!$K:$K,1,0)=J444,"Australia State Code Error"),""))))=TRUE,"",IF(L444="US",IFERROR(VLOOKUP(J444,Country_Codes!$B:$B,1,0)=J444,"US State Code Error"),IF(L444="CA",IFERROR(VLOOKUP(J444,Country_Codes!$E:$E,1,0)=J444,"Canada State Code Error"),IF(L444="BR",IFERROR(VLOOKUP(J444,Country_Codes!$H:$H,1,0)=J444,"Brazil State Code Error"),IF(L444="AU",IFERROR(VLOOKUP(J444,Country_Codes!$K:$K,1,0)=J444,"Australia State Code Error"),"")))))</f>
        <v/>
      </c>
      <c r="AB444" s="2" t="str">
        <f t="shared" si="139"/>
        <v/>
      </c>
      <c r="AC444" s="2" t="str" cm="1">
        <f t="array" ref="AC444">IFERROR(_xlfn.IFS(IF(AND(LEN(I444)=0,ISBLANK(I444)=FALSE),"",ISNUMBER(SEARCH(I444,H444))),"City/Postal Code/Country Found in Address",IF(AND(LEN(K444)=0,ISBLANK(K444)=FALSE),"",ISNUMBER(SEARCH(K444,H444))),"City/Postal Code/Country Found in Address",IF(AND(LEN(L444)=0,ISBLANK(L444)=FALSE),"",ISNUMBER(SEARCH(", "&amp;L444,H444))),"City/Postal Code/Country Found in Address",IF(AND(LEN(J444)=0,ISBLANK(J444)=FALSE),"",ISNUMBER(SEARCH(", "&amp;J444,H444))),"City/Postal Code/Country Found in Address",IF(AND(LEN(L444)=0,ISBLANK(L444)=FALSE),"",ISNUMBER(SEARCH(","&amp;L444,H444))),"City/Postal Code/Country Found in Address",IF(AND(LEN(J444)=0,ISBLANK(J444)=FALSE),"",ISNUMBER(SEARCH(","&amp;J444,H444))),"City/Postal Code/Country Found in Address"),"")</f>
        <v/>
      </c>
      <c r="AD444" s="2" t="str">
        <f t="shared" si="140"/>
        <v/>
      </c>
      <c r="AE444" s="2" t="str" cm="1">
        <f t="array" ref="AE444">IFERROR(IF(VLOOKUP(LEFT(M444,MIN(SEARCH({1,2,3,4,5,6,7,8,9,0},M444&amp;{1,2,3,4,5,6,7,8,9,0}))-1),Country_Codes!$N:$N,1,0)&gt;0,"PO Number may be incorrect",""),"")</f>
        <v/>
      </c>
      <c r="AF444" s="2" t="str">
        <f t="shared" si="141"/>
        <v/>
      </c>
      <c r="AG444" s="2" t="str">
        <f t="shared" si="142"/>
        <v/>
      </c>
      <c r="AH444" s="2" t="str">
        <f t="shared" si="143"/>
        <v/>
      </c>
      <c r="AI444" s="2" t="str" cm="1">
        <f t="array" ref="AI444">IF(G444="","",_xlfn.IFNA(_xlfn.IFS(L444=VLOOKUP(L444,Country_Codes!$M:$M,1,0)=TRUE,""),"Please check the country code"))</f>
        <v/>
      </c>
      <c r="AJ444" s="2" t="str">
        <f t="shared" si="144"/>
        <v/>
      </c>
      <c r="AK444" s="2"/>
      <c r="AM444" s="39">
        <f t="shared" si="145"/>
        <v>0</v>
      </c>
      <c r="AN444" s="39">
        <f t="shared" si="146"/>
        <v>0</v>
      </c>
      <c r="AO444" s="39">
        <f t="shared" si="147"/>
        <v>0</v>
      </c>
      <c r="AP444" s="39">
        <f t="shared" si="148"/>
        <v>0</v>
      </c>
      <c r="AQ444" s="39">
        <f t="shared" si="149"/>
        <v>0</v>
      </c>
      <c r="AV444" s="41">
        <v>46007</v>
      </c>
    </row>
    <row r="445" spans="1:48" ht="15.75" x14ac:dyDescent="0.25">
      <c r="A445" s="40">
        <v>45683</v>
      </c>
      <c r="B445" s="11" t="s">
        <v>473</v>
      </c>
      <c r="C445" s="11" t="s">
        <v>12</v>
      </c>
      <c r="D445" s="11" t="s">
        <v>4156</v>
      </c>
      <c r="E445" s="11" t="s">
        <v>4157</v>
      </c>
      <c r="F445" s="11" t="s">
        <v>598</v>
      </c>
      <c r="G445" s="11" t="s">
        <v>497</v>
      </c>
      <c r="H445" s="11" t="s">
        <v>4158</v>
      </c>
      <c r="I445" s="11" t="s">
        <v>4159</v>
      </c>
      <c r="J445" s="11"/>
      <c r="K445" s="11" t="s">
        <v>4160</v>
      </c>
      <c r="L445" s="11" t="s">
        <v>46</v>
      </c>
      <c r="M445" s="11" t="s">
        <v>2343</v>
      </c>
      <c r="N445" s="11"/>
      <c r="O445" s="11" t="s">
        <v>4161</v>
      </c>
      <c r="P445" s="11" t="s">
        <v>4162</v>
      </c>
      <c r="Q445" s="7"/>
      <c r="R445" s="2" t="str">
        <f t="shared" si="134"/>
        <v>Unique Record</v>
      </c>
      <c r="S445" s="2" t="str">
        <f t="shared" si="135"/>
        <v/>
      </c>
      <c r="T445" s="2" t="str">
        <f t="shared" si="136"/>
        <v/>
      </c>
      <c r="U445" s="2" t="str">
        <f t="shared" si="137"/>
        <v/>
      </c>
      <c r="V445" s="2" t="str">
        <f t="shared" si="138"/>
        <v/>
      </c>
      <c r="W445" s="2" t="str">
        <f t="shared" si="133"/>
        <v/>
      </c>
      <c r="X445" s="2" t="str" cm="1">
        <f t="array" ref="X445">IF((SUMPRODUCT(--ISNUMBER(SEARCH({"!","@","#","$","%","^","&amp;","~*","(",")","_","+","=","{","}","[","]","|","\",":",";","'","""","&lt;","&gt;",",",".","~?","/","~~","`"}, I445)))&gt;0)=TRUE,"Special Characters Found in City","")</f>
        <v/>
      </c>
      <c r="Y445" s="2" t="str" cm="1">
        <f t="array" ref="Y445">IF((SUMPRODUCT(--ISNUMBER(SEARCH({"!","@","#","$","%","^","~*","(",")","_","+","=","{","}","[","]","|","\",":",";","'","""","&lt;","&gt;","~?","/","~~","`"},F445)))&gt;0)=TRUE,"Special Characters Found in Account field","")</f>
        <v/>
      </c>
      <c r="Z445" s="2" t="str" cm="1">
        <f t="array" ref="Z445">IF(SUM(--ISNUMBER(SEARCH({1,2,3,4,5,6,7,8,9,0},MID(H445,(SEARCH(" E ",H445)-1),1))))+SUM(--ISNUMBER(SEARCH({1,2,3,4,5,6,7,8,9,0},MID(H445,(SEARCH(" E ",H445)+3),1))))=2,"",IF(SUM(--ISNUMBER(SEARCH({"Parte E","Apoquindo N"},H445)))&gt;0,"",IF(OR(RIGHT(H445,3)=" NE",RIGHT(H445,3)=" NW",RIGHT(H445,3)=" SW",RIGHT(H445,3)=" SE",RIGHT(H445,2)=" N",RIGHT(H445,2)=" E",RIGHT(H445,2)=" W",RIGHT(H445,2)=" S",LEFT(H445,3)="NE ",LEFT(H445,3)="NW ",LEFT(H445,3)="SW ",LEFT(H445,3)="SE ",LEFT(H445,2)="N ",LEFT(H445,2)="E ",LEFT(H445,2)="W ",LEFT(H445,2)="S "),"Directional Check",IF(SUM(--ISNUMBER(SEARCH({" N "," E "," W "," S "," NE "," NW "," SW "," SE ","N.E","N.W","S.W","S.E","E.","N.","S.","W."},H445)))&gt;0,"Directional Check",IF(SUM(--ISNUMBER(SEARCH({1,2,3,4,5,6,7,8,9,0},MID(H445,(SEARCH("nd ",H445)-1),1))))+SUM(--ISNUMBER(SEARCH({1,2,3,4,5,6,7,8,9,0},MID(H445,(SEARCH("rd ",H445)-1),1)))+SUM(--ISNUMBER(SEARCH({1,2,3,4,5,6,7,8,9,0},MID(H445,(SEARCH("st ",H445)-1),1))))+SUM(--ISNUMBER(SEARCH({1,2,3,4,5,6,7,8,9,0},MID(H445,(SEARCH("th ",H445)-1),1)))))&gt;0,"","")))))</f>
        <v/>
      </c>
      <c r="AA445" s="2" t="str">
        <f>IF(IF(L445="US",IFERROR(VLOOKUP(J445,Country_Codes!$B:$B,1,0)=J445,"US State Code Error"),IF(L445="CA",IFERROR(VLOOKUP(J445,Country_Codes!$E:$E,1,0)=J445,"Canada State Code Error"),IF(L445="BR",IFERROR(VLOOKUP(J445,Country_Codes!$H:$H,1,0)=J445,"Brazil State Code Error"),IF(L445="AU",IFERROR(VLOOKUP(J445,Country_Codes!$K:$K,1,0)=J445,"Australia State Code Error"),""))))=TRUE,"",IF(L445="US",IFERROR(VLOOKUP(J445,Country_Codes!$B:$B,1,0)=J445,"US State Code Error"),IF(L445="CA",IFERROR(VLOOKUP(J445,Country_Codes!$E:$E,1,0)=J445,"Canada State Code Error"),IF(L445="BR",IFERROR(VLOOKUP(J445,Country_Codes!$H:$H,1,0)=J445,"Brazil State Code Error"),IF(L445="AU",IFERROR(VLOOKUP(J445,Country_Codes!$K:$K,1,0)=J445,"Australia State Code Error"),"")))))</f>
        <v/>
      </c>
      <c r="AB445" s="2" t="str">
        <f t="shared" si="139"/>
        <v/>
      </c>
      <c r="AC445" s="2" t="str" cm="1">
        <f t="array" ref="AC445">IFERROR(_xlfn.IFS(IF(AND(LEN(I445)=0,ISBLANK(I445)=FALSE),"",ISNUMBER(SEARCH(I445,H445))),"City/Postal Code/Country Found in Address",IF(AND(LEN(K445)=0,ISBLANK(K445)=FALSE),"",ISNUMBER(SEARCH(K445,H445))),"City/Postal Code/Country Found in Address",IF(AND(LEN(L445)=0,ISBLANK(L445)=FALSE),"",ISNUMBER(SEARCH(", "&amp;L445,H445))),"City/Postal Code/Country Found in Address",IF(AND(LEN(J445)=0,ISBLANK(J445)=FALSE),"",ISNUMBER(SEARCH(", "&amp;J445,H445))),"City/Postal Code/Country Found in Address",IF(AND(LEN(L445)=0,ISBLANK(L445)=FALSE),"",ISNUMBER(SEARCH(","&amp;L445,H445))),"City/Postal Code/Country Found in Address",IF(AND(LEN(J445)=0,ISBLANK(J445)=FALSE),"",ISNUMBER(SEARCH(","&amp;J445,H445))),"City/Postal Code/Country Found in Address"),"")</f>
        <v/>
      </c>
      <c r="AD445" s="2" t="str">
        <f t="shared" si="140"/>
        <v/>
      </c>
      <c r="AE445" s="2" t="str" cm="1">
        <f t="array" ref="AE445">IFERROR(IF(VLOOKUP(LEFT(M445,MIN(SEARCH({1,2,3,4,5,6,7,8,9,0},M445&amp;{1,2,3,4,5,6,7,8,9,0}))-1),Country_Codes!$N:$N,1,0)&gt;0,"PO Number may be incorrect",""),"")</f>
        <v/>
      </c>
      <c r="AF445" s="2" t="str">
        <f t="shared" si="141"/>
        <v/>
      </c>
      <c r="AG445" s="2" t="str">
        <f t="shared" si="142"/>
        <v/>
      </c>
      <c r="AH445" s="2" t="str">
        <f t="shared" si="143"/>
        <v/>
      </c>
      <c r="AI445" s="2" t="str" cm="1">
        <f t="array" ref="AI445">IF(G445="","",_xlfn.IFNA(_xlfn.IFS(L445=VLOOKUP(L445,Country_Codes!$M:$M,1,0)=TRUE,""),"Please check the country code"))</f>
        <v/>
      </c>
      <c r="AJ445" s="2" t="str">
        <f t="shared" si="144"/>
        <v/>
      </c>
      <c r="AK445" s="2"/>
      <c r="AM445" s="39">
        <f t="shared" si="145"/>
        <v>0</v>
      </c>
      <c r="AN445" s="39">
        <f t="shared" si="146"/>
        <v>0</v>
      </c>
      <c r="AO445" s="39">
        <f t="shared" si="147"/>
        <v>0</v>
      </c>
      <c r="AP445" s="39">
        <f t="shared" si="148"/>
        <v>0</v>
      </c>
      <c r="AQ445" s="39">
        <f t="shared" si="149"/>
        <v>0</v>
      </c>
      <c r="AV445" s="41">
        <v>46010</v>
      </c>
    </row>
    <row r="446" spans="1:48" ht="15.75" x14ac:dyDescent="0.25">
      <c r="A446" s="40">
        <v>45582</v>
      </c>
      <c r="B446" s="11" t="s">
        <v>475</v>
      </c>
      <c r="C446" s="11" t="s">
        <v>12</v>
      </c>
      <c r="D446" s="11" t="s">
        <v>4163</v>
      </c>
      <c r="E446" s="11" t="s">
        <v>810</v>
      </c>
      <c r="F446" s="11" t="s">
        <v>574</v>
      </c>
      <c r="G446" s="11" t="s">
        <v>571</v>
      </c>
      <c r="H446" s="11" t="s">
        <v>4164</v>
      </c>
      <c r="I446" s="11" t="s">
        <v>4165</v>
      </c>
      <c r="J446" s="11" t="s">
        <v>122</v>
      </c>
      <c r="K446" s="11" t="s">
        <v>4166</v>
      </c>
      <c r="L446" s="11" t="s">
        <v>33</v>
      </c>
      <c r="M446" s="11" t="s">
        <v>1022</v>
      </c>
      <c r="N446" s="11"/>
      <c r="O446" s="11" t="s">
        <v>4167</v>
      </c>
      <c r="P446" s="11" t="s">
        <v>4168</v>
      </c>
      <c r="Q446" s="7"/>
      <c r="R446" s="2" t="str">
        <f t="shared" si="134"/>
        <v>Unique Record</v>
      </c>
      <c r="S446" s="2" t="str">
        <f t="shared" si="135"/>
        <v/>
      </c>
      <c r="T446" s="2" t="str">
        <f t="shared" si="136"/>
        <v/>
      </c>
      <c r="U446" s="2" t="str">
        <f t="shared" si="137"/>
        <v/>
      </c>
      <c r="V446" s="2" t="str">
        <f t="shared" si="138"/>
        <v/>
      </c>
      <c r="W446" s="2" t="str">
        <f t="shared" si="133"/>
        <v/>
      </c>
      <c r="X446" s="2" t="str" cm="1">
        <f t="array" ref="X446">IF((SUMPRODUCT(--ISNUMBER(SEARCH({"!","@","#","$","%","^","&amp;","~*","(",")","_","+","=","{","}","[","]","|","\",":",";","'","""","&lt;","&gt;",",",".","~?","/","~~","`"}, I446)))&gt;0)=TRUE,"Special Characters Found in City","")</f>
        <v/>
      </c>
      <c r="Y446" s="2" t="str" cm="1">
        <f t="array" ref="Y446">IF((SUMPRODUCT(--ISNUMBER(SEARCH({"!","@","#","$","%","^","~*","(",")","_","+","=","{","}","[","]","|","\",":",";","'","""","&lt;","&gt;","~?","/","~~","`"},F446)))&gt;0)=TRUE,"Special Characters Found in Account field","")</f>
        <v/>
      </c>
      <c r="Z446" s="2" t="str" cm="1">
        <f t="array" ref="Z446">IF(SUM(--ISNUMBER(SEARCH({1,2,3,4,5,6,7,8,9,0},MID(H446,(SEARCH(" E ",H446)-1),1))))+SUM(--ISNUMBER(SEARCH({1,2,3,4,5,6,7,8,9,0},MID(H446,(SEARCH(" E ",H446)+3),1))))=2,"",IF(SUM(--ISNUMBER(SEARCH({"Parte E","Apoquindo N"},H446)))&gt;0,"",IF(OR(RIGHT(H446,3)=" NE",RIGHT(H446,3)=" NW",RIGHT(H446,3)=" SW",RIGHT(H446,3)=" SE",RIGHT(H446,2)=" N",RIGHT(H446,2)=" E",RIGHT(H446,2)=" W",RIGHT(H446,2)=" S",LEFT(H446,3)="NE ",LEFT(H446,3)="NW ",LEFT(H446,3)="SW ",LEFT(H446,3)="SE ",LEFT(H446,2)="N ",LEFT(H446,2)="E ",LEFT(H446,2)="W ",LEFT(H446,2)="S "),"Directional Check",IF(SUM(--ISNUMBER(SEARCH({" N "," E "," W "," S "," NE "," NW "," SW "," SE ","N.E","N.W","S.W","S.E","E.","N.","S.","W."},H446)))&gt;0,"Directional Check",IF(SUM(--ISNUMBER(SEARCH({1,2,3,4,5,6,7,8,9,0},MID(H446,(SEARCH("nd ",H446)-1),1))))+SUM(--ISNUMBER(SEARCH({1,2,3,4,5,6,7,8,9,0},MID(H446,(SEARCH("rd ",H446)-1),1)))+SUM(--ISNUMBER(SEARCH({1,2,3,4,5,6,7,8,9,0},MID(H446,(SEARCH("st ",H446)-1),1))))+SUM(--ISNUMBER(SEARCH({1,2,3,4,5,6,7,8,9,0},MID(H446,(SEARCH("th ",H446)-1),1)))))&gt;0,"","")))))</f>
        <v/>
      </c>
      <c r="AA446" s="2" t="str">
        <f>IF(IF(L446="US",IFERROR(VLOOKUP(J446,Country_Codes!$B:$B,1,0)=J446,"US State Code Error"),IF(L446="CA",IFERROR(VLOOKUP(J446,Country_Codes!$E:$E,1,0)=J446,"Canada State Code Error"),IF(L446="BR",IFERROR(VLOOKUP(J446,Country_Codes!$H:$H,1,0)=J446,"Brazil State Code Error"),IF(L446="AU",IFERROR(VLOOKUP(J446,Country_Codes!$K:$K,1,0)=J446,"Australia State Code Error"),""))))=TRUE,"",IF(L446="US",IFERROR(VLOOKUP(J446,Country_Codes!$B:$B,1,0)=J446,"US State Code Error"),IF(L446="CA",IFERROR(VLOOKUP(J446,Country_Codes!$E:$E,1,0)=J446,"Canada State Code Error"),IF(L446="BR",IFERROR(VLOOKUP(J446,Country_Codes!$H:$H,1,0)=J446,"Brazil State Code Error"),IF(L446="AU",IFERROR(VLOOKUP(J446,Country_Codes!$K:$K,1,0)=J446,"Australia State Code Error"),"")))))</f>
        <v/>
      </c>
      <c r="AB446" s="2" t="str">
        <f t="shared" si="139"/>
        <v/>
      </c>
      <c r="AC446" s="2" t="str" cm="1">
        <f t="array" ref="AC446">IFERROR(_xlfn.IFS(IF(AND(LEN(I446)=0,ISBLANK(I446)=FALSE),"",ISNUMBER(SEARCH(I446,H446))),"City/Postal Code/Country Found in Address",IF(AND(LEN(K446)=0,ISBLANK(K446)=FALSE),"",ISNUMBER(SEARCH(K446,H446))),"City/Postal Code/Country Found in Address",IF(AND(LEN(L446)=0,ISBLANK(L446)=FALSE),"",ISNUMBER(SEARCH(", "&amp;L446,H446))),"City/Postal Code/Country Found in Address",IF(AND(LEN(J446)=0,ISBLANK(J446)=FALSE),"",ISNUMBER(SEARCH(", "&amp;J446,H446))),"City/Postal Code/Country Found in Address",IF(AND(LEN(L446)=0,ISBLANK(L446)=FALSE),"",ISNUMBER(SEARCH(","&amp;L446,H446))),"City/Postal Code/Country Found in Address",IF(AND(LEN(J446)=0,ISBLANK(J446)=FALSE),"",ISNUMBER(SEARCH(","&amp;J446,H446))),"City/Postal Code/Country Found in Address"),"")</f>
        <v/>
      </c>
      <c r="AD446" s="2" t="str">
        <f t="shared" si="140"/>
        <v/>
      </c>
      <c r="AE446" s="2" t="str" cm="1">
        <f t="array" ref="AE446">IFERROR(IF(VLOOKUP(LEFT(M446,MIN(SEARCH({1,2,3,4,5,6,7,8,9,0},M446&amp;{1,2,3,4,5,6,7,8,9,0}))-1),Country_Codes!$N:$N,1,0)&gt;0,"PO Number may be incorrect",""),"")</f>
        <v/>
      </c>
      <c r="AF446" s="2" t="str">
        <f t="shared" si="141"/>
        <v/>
      </c>
      <c r="AG446" s="2" t="str">
        <f t="shared" si="142"/>
        <v/>
      </c>
      <c r="AH446" s="2" t="str">
        <f t="shared" si="143"/>
        <v/>
      </c>
      <c r="AI446" s="2" t="str" cm="1">
        <f t="array" ref="AI446">IF(G446="","",_xlfn.IFNA(_xlfn.IFS(L446=VLOOKUP(L446,Country_Codes!$M:$M,1,0)=TRUE,""),"Please check the country code"))</f>
        <v/>
      </c>
      <c r="AJ446" s="2" t="str">
        <f t="shared" si="144"/>
        <v/>
      </c>
      <c r="AK446" s="2"/>
      <c r="AM446" s="39">
        <f t="shared" si="145"/>
        <v>0</v>
      </c>
      <c r="AN446" s="39">
        <f t="shared" si="146"/>
        <v>0</v>
      </c>
      <c r="AO446" s="39">
        <f t="shared" si="147"/>
        <v>0</v>
      </c>
      <c r="AP446" s="39">
        <f t="shared" si="148"/>
        <v>0</v>
      </c>
      <c r="AQ446" s="39">
        <f t="shared" si="149"/>
        <v>0</v>
      </c>
      <c r="AV446" s="41">
        <v>46011</v>
      </c>
    </row>
    <row r="447" spans="1:48" ht="15.75" x14ac:dyDescent="0.25">
      <c r="A447" s="40">
        <v>45557</v>
      </c>
      <c r="B447" s="11" t="s">
        <v>1581</v>
      </c>
      <c r="C447" s="11" t="s">
        <v>9</v>
      </c>
      <c r="D447" s="11" t="s">
        <v>4169</v>
      </c>
      <c r="E447" s="11" t="s">
        <v>4170</v>
      </c>
      <c r="F447" s="11" t="s">
        <v>479</v>
      </c>
      <c r="G447" s="11" t="s">
        <v>584</v>
      </c>
      <c r="H447" s="11" t="s">
        <v>4171</v>
      </c>
      <c r="I447" s="11" t="s">
        <v>4172</v>
      </c>
      <c r="J447" s="11" t="s">
        <v>147</v>
      </c>
      <c r="K447" s="11" t="s">
        <v>4173</v>
      </c>
      <c r="L447" s="11" t="s">
        <v>57</v>
      </c>
      <c r="M447" s="11" t="s">
        <v>979</v>
      </c>
      <c r="N447" s="11"/>
      <c r="O447" s="11" t="s">
        <v>4174</v>
      </c>
      <c r="P447" s="11" t="s">
        <v>4175</v>
      </c>
      <c r="Q447" s="7"/>
      <c r="R447" s="2" t="str">
        <f t="shared" si="134"/>
        <v>Unique Record</v>
      </c>
      <c r="S447" s="2" t="str">
        <f t="shared" si="135"/>
        <v/>
      </c>
      <c r="T447" s="2" t="str">
        <f t="shared" si="136"/>
        <v/>
      </c>
      <c r="U447" s="2" t="str">
        <f t="shared" si="137"/>
        <v/>
      </c>
      <c r="V447" s="2" t="str">
        <f t="shared" si="138"/>
        <v/>
      </c>
      <c r="W447" s="2" t="str">
        <f t="shared" si="133"/>
        <v/>
      </c>
      <c r="X447" s="2" t="str" cm="1">
        <f t="array" ref="X447">IF((SUMPRODUCT(--ISNUMBER(SEARCH({"!","@","#","$","%","^","&amp;","~*","(",")","_","+","=","{","}","[","]","|","\",":",";","'","""","&lt;","&gt;",",",".","~?","/","~~","`"}, I447)))&gt;0)=TRUE,"Special Characters Found in City","")</f>
        <v/>
      </c>
      <c r="Y447" s="2" t="str" cm="1">
        <f t="array" ref="Y447">IF((SUMPRODUCT(--ISNUMBER(SEARCH({"!","@","#","$","%","^","~*","(",")","_","+","=","{","}","[","]","|","\",":",";","'","""","&lt;","&gt;","~?","/","~~","`"},F447)))&gt;0)=TRUE,"Special Characters Found in Account field","")</f>
        <v/>
      </c>
      <c r="Z447" s="2" t="str" cm="1">
        <f t="array" ref="Z447">IF(SUM(--ISNUMBER(SEARCH({1,2,3,4,5,6,7,8,9,0},MID(H447,(SEARCH(" E ",H447)-1),1))))+SUM(--ISNUMBER(SEARCH({1,2,3,4,5,6,7,8,9,0},MID(H447,(SEARCH(" E ",H447)+3),1))))=2,"",IF(SUM(--ISNUMBER(SEARCH({"Parte E","Apoquindo N"},H447)))&gt;0,"",IF(OR(RIGHT(H447,3)=" NE",RIGHT(H447,3)=" NW",RIGHT(H447,3)=" SW",RIGHT(H447,3)=" SE",RIGHT(H447,2)=" N",RIGHT(H447,2)=" E",RIGHT(H447,2)=" W",RIGHT(H447,2)=" S",LEFT(H447,3)="NE ",LEFT(H447,3)="NW ",LEFT(H447,3)="SW ",LEFT(H447,3)="SE ",LEFT(H447,2)="N ",LEFT(H447,2)="E ",LEFT(H447,2)="W ",LEFT(H447,2)="S "),"Directional Check",IF(SUM(--ISNUMBER(SEARCH({" N "," E "," W "," S "," NE "," NW "," SW "," SE ","N.E","N.W","S.W","S.E","E.","N.","S.","W."},H447)))&gt;0,"Directional Check",IF(SUM(--ISNUMBER(SEARCH({1,2,3,4,5,6,7,8,9,0},MID(H447,(SEARCH("nd ",H447)-1),1))))+SUM(--ISNUMBER(SEARCH({1,2,3,4,5,6,7,8,9,0},MID(H447,(SEARCH("rd ",H447)-1),1)))+SUM(--ISNUMBER(SEARCH({1,2,3,4,5,6,7,8,9,0},MID(H447,(SEARCH("st ",H447)-1),1))))+SUM(--ISNUMBER(SEARCH({1,2,3,4,5,6,7,8,9,0},MID(H447,(SEARCH("th ",H447)-1),1)))))&gt;0,"","")))))</f>
        <v/>
      </c>
      <c r="AA447" s="2" t="str">
        <f>IF(IF(L447="US",IFERROR(VLOOKUP(J447,Country_Codes!$B:$B,1,0)=J447,"US State Code Error"),IF(L447="CA",IFERROR(VLOOKUP(J447,Country_Codes!$E:$E,1,0)=J447,"Canada State Code Error"),IF(L447="BR",IFERROR(VLOOKUP(J447,Country_Codes!$H:$H,1,0)=J447,"Brazil State Code Error"),IF(L447="AU",IFERROR(VLOOKUP(J447,Country_Codes!$K:$K,1,0)=J447,"Australia State Code Error"),""))))=TRUE,"",IF(L447="US",IFERROR(VLOOKUP(J447,Country_Codes!$B:$B,1,0)=J447,"US State Code Error"),IF(L447="CA",IFERROR(VLOOKUP(J447,Country_Codes!$E:$E,1,0)=J447,"Canada State Code Error"),IF(L447="BR",IFERROR(VLOOKUP(J447,Country_Codes!$H:$H,1,0)=J447,"Brazil State Code Error"),IF(L447="AU",IFERROR(VLOOKUP(J447,Country_Codes!$K:$K,1,0)=J447,"Australia State Code Error"),"")))))</f>
        <v/>
      </c>
      <c r="AB447" s="2" t="str">
        <f t="shared" si="139"/>
        <v/>
      </c>
      <c r="AC447" s="2" t="str" cm="1">
        <f t="array" ref="AC447">IFERROR(_xlfn.IFS(IF(AND(LEN(I447)=0,ISBLANK(I447)=FALSE),"",ISNUMBER(SEARCH(I447,H447))),"City/Postal Code/Country Found in Address",IF(AND(LEN(K447)=0,ISBLANK(K447)=FALSE),"",ISNUMBER(SEARCH(K447,H447))),"City/Postal Code/Country Found in Address",IF(AND(LEN(L447)=0,ISBLANK(L447)=FALSE),"",ISNUMBER(SEARCH(", "&amp;L447,H447))),"City/Postal Code/Country Found in Address",IF(AND(LEN(J447)=0,ISBLANK(J447)=FALSE),"",ISNUMBER(SEARCH(", "&amp;J447,H447))),"City/Postal Code/Country Found in Address",IF(AND(LEN(L447)=0,ISBLANK(L447)=FALSE),"",ISNUMBER(SEARCH(","&amp;L447,H447))),"City/Postal Code/Country Found in Address",IF(AND(LEN(J447)=0,ISBLANK(J447)=FALSE),"",ISNUMBER(SEARCH(","&amp;J447,H447))),"City/Postal Code/Country Found in Address"),"")</f>
        <v/>
      </c>
      <c r="AD447" s="2" t="str">
        <f t="shared" si="140"/>
        <v/>
      </c>
      <c r="AE447" s="2" t="str" cm="1">
        <f t="array" ref="AE447">IFERROR(IF(VLOOKUP(LEFT(M447,MIN(SEARCH({1,2,3,4,5,6,7,8,9,0},M447&amp;{1,2,3,4,5,6,7,8,9,0}))-1),Country_Codes!$N:$N,1,0)&gt;0,"PO Number may be incorrect",""),"")</f>
        <v/>
      </c>
      <c r="AF447" s="2" t="str">
        <f t="shared" si="141"/>
        <v/>
      </c>
      <c r="AG447" s="2" t="str">
        <f t="shared" si="142"/>
        <v/>
      </c>
      <c r="AH447" s="2" t="str">
        <f t="shared" si="143"/>
        <v/>
      </c>
      <c r="AI447" s="2" t="str" cm="1">
        <f t="array" ref="AI447">IF(G447="","",_xlfn.IFNA(_xlfn.IFS(L447=VLOOKUP(L447,Country_Codes!$M:$M,1,0)=TRUE,""),"Please check the country code"))</f>
        <v/>
      </c>
      <c r="AJ447" s="2" t="str">
        <f t="shared" si="144"/>
        <v/>
      </c>
      <c r="AK447" s="2"/>
      <c r="AM447" s="39">
        <f t="shared" si="145"/>
        <v>0</v>
      </c>
      <c r="AN447" s="39">
        <f t="shared" si="146"/>
        <v>0</v>
      </c>
      <c r="AO447" s="39">
        <f t="shared" si="147"/>
        <v>0</v>
      </c>
      <c r="AP447" s="39">
        <f t="shared" si="148"/>
        <v>0</v>
      </c>
      <c r="AQ447" s="39">
        <f t="shared" si="149"/>
        <v>0</v>
      </c>
      <c r="AV447" s="41">
        <v>46012</v>
      </c>
    </row>
    <row r="448" spans="1:48" ht="15.75" x14ac:dyDescent="0.25">
      <c r="A448" s="40">
        <v>46046</v>
      </c>
      <c r="B448" s="11" t="s">
        <v>1581</v>
      </c>
      <c r="C448" s="11" t="s">
        <v>3</v>
      </c>
      <c r="D448" s="11" t="s">
        <v>4176</v>
      </c>
      <c r="E448" s="11" t="s">
        <v>4177</v>
      </c>
      <c r="F448" s="11" t="s">
        <v>531</v>
      </c>
      <c r="G448" s="11" t="s">
        <v>571</v>
      </c>
      <c r="H448" s="11" t="s">
        <v>4178</v>
      </c>
      <c r="I448" s="11" t="s">
        <v>4179</v>
      </c>
      <c r="J448" s="11" t="s">
        <v>102</v>
      </c>
      <c r="K448" s="11" t="s">
        <v>4180</v>
      </c>
      <c r="L448" s="11" t="s">
        <v>33</v>
      </c>
      <c r="M448" s="11" t="s">
        <v>690</v>
      </c>
      <c r="N448" s="11"/>
      <c r="O448" s="11" t="s">
        <v>4181</v>
      </c>
      <c r="P448" s="11" t="s">
        <v>4182</v>
      </c>
      <c r="Q448" s="7"/>
      <c r="R448" s="2" t="str">
        <f t="shared" si="134"/>
        <v>Unique Record</v>
      </c>
      <c r="S448" s="2" t="str">
        <f t="shared" si="135"/>
        <v/>
      </c>
      <c r="T448" s="2" t="str">
        <f t="shared" si="136"/>
        <v/>
      </c>
      <c r="U448" s="2" t="str">
        <f t="shared" si="137"/>
        <v/>
      </c>
      <c r="V448" s="2" t="str">
        <f t="shared" si="138"/>
        <v/>
      </c>
      <c r="W448" s="2" t="str">
        <f t="shared" si="133"/>
        <v/>
      </c>
      <c r="X448" s="2" t="str" cm="1">
        <f t="array" ref="X448">IF((SUMPRODUCT(--ISNUMBER(SEARCH({"!","@","#","$","%","^","&amp;","~*","(",")","_","+","=","{","}","[","]","|","\",":",";","'","""","&lt;","&gt;",",",".","~?","/","~~","`"}, I448)))&gt;0)=TRUE,"Special Characters Found in City","")</f>
        <v/>
      </c>
      <c r="Y448" s="2" t="str" cm="1">
        <f t="array" ref="Y448">IF((SUMPRODUCT(--ISNUMBER(SEARCH({"!","@","#","$","%","^","~*","(",")","_","+","=","{","}","[","]","|","\",":",";","'","""","&lt;","&gt;","~?","/","~~","`"},F448)))&gt;0)=TRUE,"Special Characters Found in Account field","")</f>
        <v/>
      </c>
      <c r="Z448" s="2" t="str" cm="1">
        <f t="array" ref="Z448">IF(SUM(--ISNUMBER(SEARCH({1,2,3,4,5,6,7,8,9,0},MID(H448,(SEARCH(" E ",H448)-1),1))))+SUM(--ISNUMBER(SEARCH({1,2,3,4,5,6,7,8,9,0},MID(H448,(SEARCH(" E ",H448)+3),1))))=2,"",IF(SUM(--ISNUMBER(SEARCH({"Parte E","Apoquindo N"},H448)))&gt;0,"",IF(OR(RIGHT(H448,3)=" NE",RIGHT(H448,3)=" NW",RIGHT(H448,3)=" SW",RIGHT(H448,3)=" SE",RIGHT(H448,2)=" N",RIGHT(H448,2)=" E",RIGHT(H448,2)=" W",RIGHT(H448,2)=" S",LEFT(H448,3)="NE ",LEFT(H448,3)="NW ",LEFT(H448,3)="SW ",LEFT(H448,3)="SE ",LEFT(H448,2)="N ",LEFT(H448,2)="E ",LEFT(H448,2)="W ",LEFT(H448,2)="S "),"Directional Check",IF(SUM(--ISNUMBER(SEARCH({" N "," E "," W "," S "," NE "," NW "," SW "," SE ","N.E","N.W","S.W","S.E","E.","N.","S.","W."},H448)))&gt;0,"Directional Check",IF(SUM(--ISNUMBER(SEARCH({1,2,3,4,5,6,7,8,9,0},MID(H448,(SEARCH("nd ",H448)-1),1))))+SUM(--ISNUMBER(SEARCH({1,2,3,4,5,6,7,8,9,0},MID(H448,(SEARCH("rd ",H448)-1),1)))+SUM(--ISNUMBER(SEARCH({1,2,3,4,5,6,7,8,9,0},MID(H448,(SEARCH("st ",H448)-1),1))))+SUM(--ISNUMBER(SEARCH({1,2,3,4,5,6,7,8,9,0},MID(H448,(SEARCH("th ",H448)-1),1)))))&gt;0,"","")))))</f>
        <v/>
      </c>
      <c r="AA448" s="2" t="str">
        <f>IF(IF(L448="US",IFERROR(VLOOKUP(J448,Country_Codes!$B:$B,1,0)=J448,"US State Code Error"),IF(L448="CA",IFERROR(VLOOKUP(J448,Country_Codes!$E:$E,1,0)=J448,"Canada State Code Error"),IF(L448="BR",IFERROR(VLOOKUP(J448,Country_Codes!$H:$H,1,0)=J448,"Brazil State Code Error"),IF(L448="AU",IFERROR(VLOOKUP(J448,Country_Codes!$K:$K,1,0)=J448,"Australia State Code Error"),""))))=TRUE,"",IF(L448="US",IFERROR(VLOOKUP(J448,Country_Codes!$B:$B,1,0)=J448,"US State Code Error"),IF(L448="CA",IFERROR(VLOOKUP(J448,Country_Codes!$E:$E,1,0)=J448,"Canada State Code Error"),IF(L448="BR",IFERROR(VLOOKUP(J448,Country_Codes!$H:$H,1,0)=J448,"Brazil State Code Error"),IF(L448="AU",IFERROR(VLOOKUP(J448,Country_Codes!$K:$K,1,0)=J448,"Australia State Code Error"),"")))))</f>
        <v/>
      </c>
      <c r="AB448" s="2" t="str">
        <f t="shared" si="139"/>
        <v/>
      </c>
      <c r="AC448" s="2" t="str" cm="1">
        <f t="array" ref="AC448">IFERROR(_xlfn.IFS(IF(AND(LEN(I448)=0,ISBLANK(I448)=FALSE),"",ISNUMBER(SEARCH(I448,H448))),"City/Postal Code/Country Found in Address",IF(AND(LEN(K448)=0,ISBLANK(K448)=FALSE),"",ISNUMBER(SEARCH(K448,H448))),"City/Postal Code/Country Found in Address",IF(AND(LEN(L448)=0,ISBLANK(L448)=FALSE),"",ISNUMBER(SEARCH(", "&amp;L448,H448))),"City/Postal Code/Country Found in Address",IF(AND(LEN(J448)=0,ISBLANK(J448)=FALSE),"",ISNUMBER(SEARCH(", "&amp;J448,H448))),"City/Postal Code/Country Found in Address",IF(AND(LEN(L448)=0,ISBLANK(L448)=FALSE),"",ISNUMBER(SEARCH(","&amp;L448,H448))),"City/Postal Code/Country Found in Address",IF(AND(LEN(J448)=0,ISBLANK(J448)=FALSE),"",ISNUMBER(SEARCH(","&amp;J448,H448))),"City/Postal Code/Country Found in Address"),"")</f>
        <v/>
      </c>
      <c r="AD448" s="2" t="str">
        <f t="shared" si="140"/>
        <v/>
      </c>
      <c r="AE448" s="2" t="str" cm="1">
        <f t="array" ref="AE448">IFERROR(IF(VLOOKUP(LEFT(M448,MIN(SEARCH({1,2,3,4,5,6,7,8,9,0},M448&amp;{1,2,3,4,5,6,7,8,9,0}))-1),Country_Codes!$N:$N,1,0)&gt;0,"PO Number may be incorrect",""),"")</f>
        <v/>
      </c>
      <c r="AF448" s="2" t="str">
        <f t="shared" si="141"/>
        <v/>
      </c>
      <c r="AG448" s="2" t="str">
        <f t="shared" si="142"/>
        <v/>
      </c>
      <c r="AH448" s="2" t="str">
        <f t="shared" si="143"/>
        <v/>
      </c>
      <c r="AI448" s="2" t="str" cm="1">
        <f t="array" ref="AI448">IF(G448="","",_xlfn.IFNA(_xlfn.IFS(L448=VLOOKUP(L448,Country_Codes!$M:$M,1,0)=TRUE,""),"Please check the country code"))</f>
        <v/>
      </c>
      <c r="AJ448" s="2" t="str">
        <f t="shared" si="144"/>
        <v/>
      </c>
      <c r="AK448" s="2"/>
      <c r="AM448" s="39">
        <f t="shared" si="145"/>
        <v>0</v>
      </c>
      <c r="AN448" s="39">
        <f t="shared" si="146"/>
        <v>0</v>
      </c>
      <c r="AO448" s="39">
        <f t="shared" si="147"/>
        <v>0</v>
      </c>
      <c r="AP448" s="39">
        <f t="shared" si="148"/>
        <v>0</v>
      </c>
      <c r="AQ448" s="39">
        <f t="shared" si="149"/>
        <v>0</v>
      </c>
      <c r="AV448" s="41">
        <v>46013</v>
      </c>
    </row>
    <row r="449" spans="1:48" ht="15.75" x14ac:dyDescent="0.25">
      <c r="A449" s="40">
        <v>45763</v>
      </c>
      <c r="B449" s="11" t="s">
        <v>1581</v>
      </c>
      <c r="C449" s="11" t="s">
        <v>12</v>
      </c>
      <c r="D449" s="11" t="s">
        <v>4183</v>
      </c>
      <c r="E449" s="11" t="s">
        <v>4184</v>
      </c>
      <c r="F449" s="11" t="s">
        <v>594</v>
      </c>
      <c r="G449" s="11" t="s">
        <v>493</v>
      </c>
      <c r="H449" s="11" t="s">
        <v>4185</v>
      </c>
      <c r="I449" s="11" t="s">
        <v>4186</v>
      </c>
      <c r="J449" s="11" t="s">
        <v>147</v>
      </c>
      <c r="K449" s="11" t="s">
        <v>4187</v>
      </c>
      <c r="L449" s="11" t="s">
        <v>57</v>
      </c>
      <c r="M449" s="11" t="s">
        <v>1411</v>
      </c>
      <c r="N449" s="11"/>
      <c r="O449" s="11" t="s">
        <v>1358</v>
      </c>
      <c r="P449" s="11" t="s">
        <v>4188</v>
      </c>
      <c r="Q449" s="7"/>
      <c r="R449" s="2" t="str">
        <f t="shared" si="134"/>
        <v>Unique Record</v>
      </c>
      <c r="S449" s="2" t="str">
        <f t="shared" si="135"/>
        <v/>
      </c>
      <c r="T449" s="2" t="str">
        <f t="shared" si="136"/>
        <v/>
      </c>
      <c r="U449" s="2" t="str">
        <f t="shared" si="137"/>
        <v/>
      </c>
      <c r="V449" s="2" t="str">
        <f t="shared" si="138"/>
        <v/>
      </c>
      <c r="W449" s="2" t="str">
        <f t="shared" si="133"/>
        <v/>
      </c>
      <c r="X449" s="2" t="str" cm="1">
        <f t="array" ref="X449">IF((SUMPRODUCT(--ISNUMBER(SEARCH({"!","@","#","$","%","^","&amp;","~*","(",")","_","+","=","{","}","[","]","|","\",":",";","'","""","&lt;","&gt;",",",".","~?","/","~~","`"}, I449)))&gt;0)=TRUE,"Special Characters Found in City","")</f>
        <v/>
      </c>
      <c r="Y449" s="2" t="str" cm="1">
        <f t="array" ref="Y449">IF((SUMPRODUCT(--ISNUMBER(SEARCH({"!","@","#","$","%","^","~*","(",")","_","+","=","{","}","[","]","|","\",":",";","'","""","&lt;","&gt;","~?","/","~~","`"},F449)))&gt;0)=TRUE,"Special Characters Found in Account field","")</f>
        <v/>
      </c>
      <c r="Z449" s="2" t="str" cm="1">
        <f t="array" ref="Z449">IF(SUM(--ISNUMBER(SEARCH({1,2,3,4,5,6,7,8,9,0},MID(H449,(SEARCH(" E ",H449)-1),1))))+SUM(--ISNUMBER(SEARCH({1,2,3,4,5,6,7,8,9,0},MID(H449,(SEARCH(" E ",H449)+3),1))))=2,"",IF(SUM(--ISNUMBER(SEARCH({"Parte E","Apoquindo N"},H449)))&gt;0,"",IF(OR(RIGHT(H449,3)=" NE",RIGHT(H449,3)=" NW",RIGHT(H449,3)=" SW",RIGHT(H449,3)=" SE",RIGHT(H449,2)=" N",RIGHT(H449,2)=" E",RIGHT(H449,2)=" W",RIGHT(H449,2)=" S",LEFT(H449,3)="NE ",LEFT(H449,3)="NW ",LEFT(H449,3)="SW ",LEFT(H449,3)="SE ",LEFT(H449,2)="N ",LEFT(H449,2)="E ",LEFT(H449,2)="W ",LEFT(H449,2)="S "),"Directional Check",IF(SUM(--ISNUMBER(SEARCH({" N "," E "," W "," S "," NE "," NW "," SW "," SE ","N.E","N.W","S.W","S.E","E.","N.","S.","W."},H449)))&gt;0,"Directional Check",IF(SUM(--ISNUMBER(SEARCH({1,2,3,4,5,6,7,8,9,0},MID(H449,(SEARCH("nd ",H449)-1),1))))+SUM(--ISNUMBER(SEARCH({1,2,3,4,5,6,7,8,9,0},MID(H449,(SEARCH("rd ",H449)-1),1)))+SUM(--ISNUMBER(SEARCH({1,2,3,4,5,6,7,8,9,0},MID(H449,(SEARCH("st ",H449)-1),1))))+SUM(--ISNUMBER(SEARCH({1,2,3,4,5,6,7,8,9,0},MID(H449,(SEARCH("th ",H449)-1),1)))))&gt;0,"","")))))</f>
        <v/>
      </c>
      <c r="AA449" s="2" t="str">
        <f>IF(IF(L449="US",IFERROR(VLOOKUP(J449,Country_Codes!$B:$B,1,0)=J449,"US State Code Error"),IF(L449="CA",IFERROR(VLOOKUP(J449,Country_Codes!$E:$E,1,0)=J449,"Canada State Code Error"),IF(L449="BR",IFERROR(VLOOKUP(J449,Country_Codes!$H:$H,1,0)=J449,"Brazil State Code Error"),IF(L449="AU",IFERROR(VLOOKUP(J449,Country_Codes!$K:$K,1,0)=J449,"Australia State Code Error"),""))))=TRUE,"",IF(L449="US",IFERROR(VLOOKUP(J449,Country_Codes!$B:$B,1,0)=J449,"US State Code Error"),IF(L449="CA",IFERROR(VLOOKUP(J449,Country_Codes!$E:$E,1,0)=J449,"Canada State Code Error"),IF(L449="BR",IFERROR(VLOOKUP(J449,Country_Codes!$H:$H,1,0)=J449,"Brazil State Code Error"),IF(L449="AU",IFERROR(VLOOKUP(J449,Country_Codes!$K:$K,1,0)=J449,"Australia State Code Error"),"")))))</f>
        <v/>
      </c>
      <c r="AB449" s="2" t="str">
        <f t="shared" si="139"/>
        <v/>
      </c>
      <c r="AC449" s="2" t="str" cm="1">
        <f t="array" ref="AC449">IFERROR(_xlfn.IFS(IF(AND(LEN(I449)=0,ISBLANK(I449)=FALSE),"",ISNUMBER(SEARCH(I449,H449))),"City/Postal Code/Country Found in Address",IF(AND(LEN(K449)=0,ISBLANK(K449)=FALSE),"",ISNUMBER(SEARCH(K449,H449))),"City/Postal Code/Country Found in Address",IF(AND(LEN(L449)=0,ISBLANK(L449)=FALSE),"",ISNUMBER(SEARCH(", "&amp;L449,H449))),"City/Postal Code/Country Found in Address",IF(AND(LEN(J449)=0,ISBLANK(J449)=FALSE),"",ISNUMBER(SEARCH(", "&amp;J449,H449))),"City/Postal Code/Country Found in Address",IF(AND(LEN(L449)=0,ISBLANK(L449)=FALSE),"",ISNUMBER(SEARCH(","&amp;L449,H449))),"City/Postal Code/Country Found in Address",IF(AND(LEN(J449)=0,ISBLANK(J449)=FALSE),"",ISNUMBER(SEARCH(","&amp;J449,H449))),"City/Postal Code/Country Found in Address"),"")</f>
        <v/>
      </c>
      <c r="AD449" s="2" t="str">
        <f t="shared" si="140"/>
        <v/>
      </c>
      <c r="AE449" s="2" t="str" cm="1">
        <f t="array" ref="AE449">IFERROR(IF(VLOOKUP(LEFT(M449,MIN(SEARCH({1,2,3,4,5,6,7,8,9,0},M449&amp;{1,2,3,4,5,6,7,8,9,0}))-1),Country_Codes!$N:$N,1,0)&gt;0,"PO Number may be incorrect",""),"")</f>
        <v/>
      </c>
      <c r="AF449" s="2" t="str">
        <f t="shared" si="141"/>
        <v/>
      </c>
      <c r="AG449" s="2" t="str">
        <f t="shared" si="142"/>
        <v/>
      </c>
      <c r="AH449" s="2" t="str">
        <f t="shared" si="143"/>
        <v/>
      </c>
      <c r="AI449" s="2" t="str" cm="1">
        <f t="array" ref="AI449">IF(G449="","",_xlfn.IFNA(_xlfn.IFS(L449=VLOOKUP(L449,Country_Codes!$M:$M,1,0)=TRUE,""),"Please check the country code"))</f>
        <v/>
      </c>
      <c r="AJ449" s="2" t="str">
        <f t="shared" si="144"/>
        <v/>
      </c>
      <c r="AK449" s="2"/>
      <c r="AM449" s="39">
        <f t="shared" si="145"/>
        <v>0</v>
      </c>
      <c r="AN449" s="39">
        <f t="shared" si="146"/>
        <v>0</v>
      </c>
      <c r="AO449" s="39">
        <f t="shared" si="147"/>
        <v>0</v>
      </c>
      <c r="AP449" s="39">
        <f t="shared" si="148"/>
        <v>0</v>
      </c>
      <c r="AQ449" s="39">
        <f t="shared" si="149"/>
        <v>0</v>
      </c>
      <c r="AV449" s="41">
        <v>46015</v>
      </c>
    </row>
    <row r="450" spans="1:48" ht="15.75" x14ac:dyDescent="0.25">
      <c r="A450" s="40">
        <v>45614</v>
      </c>
      <c r="B450" s="11" t="s">
        <v>1581</v>
      </c>
      <c r="C450" s="11" t="s">
        <v>12</v>
      </c>
      <c r="D450" s="11" t="s">
        <v>4189</v>
      </c>
      <c r="E450" s="11" t="s">
        <v>4190</v>
      </c>
      <c r="F450" s="11" t="s">
        <v>579</v>
      </c>
      <c r="G450" s="11" t="s">
        <v>599</v>
      </c>
      <c r="H450" s="11" t="s">
        <v>4191</v>
      </c>
      <c r="I450" s="11" t="s">
        <v>4192</v>
      </c>
      <c r="J450" s="11" t="s">
        <v>147</v>
      </c>
      <c r="K450" s="11" t="s">
        <v>4193</v>
      </c>
      <c r="L450" s="11" t="s">
        <v>57</v>
      </c>
      <c r="M450" s="11" t="s">
        <v>979</v>
      </c>
      <c r="N450" s="11"/>
      <c r="O450" s="11" t="s">
        <v>4194</v>
      </c>
      <c r="P450" s="11" t="s">
        <v>4195</v>
      </c>
      <c r="Q450" s="7"/>
      <c r="R450" s="2" t="str">
        <f t="shared" si="134"/>
        <v>Unique Record</v>
      </c>
      <c r="S450" s="2" t="str">
        <f t="shared" si="135"/>
        <v/>
      </c>
      <c r="T450" s="2" t="str">
        <f t="shared" si="136"/>
        <v/>
      </c>
      <c r="U450" s="2" t="str">
        <f t="shared" si="137"/>
        <v/>
      </c>
      <c r="V450" s="2" t="str">
        <f t="shared" si="138"/>
        <v/>
      </c>
      <c r="W450" s="2" t="str">
        <f t="shared" si="133"/>
        <v/>
      </c>
      <c r="X450" s="2" t="str" cm="1">
        <f t="array" ref="X450">IF((SUMPRODUCT(--ISNUMBER(SEARCH({"!","@","#","$","%","^","&amp;","~*","(",")","_","+","=","{","}","[","]","|","\",":",";","'","""","&lt;","&gt;",",",".","~?","/","~~","`"}, I450)))&gt;0)=TRUE,"Special Characters Found in City","")</f>
        <v/>
      </c>
      <c r="Y450" s="2" t="str" cm="1">
        <f t="array" ref="Y450">IF((SUMPRODUCT(--ISNUMBER(SEARCH({"!","@","#","$","%","^","~*","(",")","_","+","=","{","}","[","]","|","\",":",";","'","""","&lt;","&gt;","~?","/","~~","`"},F450)))&gt;0)=TRUE,"Special Characters Found in Account field","")</f>
        <v/>
      </c>
      <c r="Z450" s="2" t="str" cm="1">
        <f t="array" ref="Z450">IF(SUM(--ISNUMBER(SEARCH({1,2,3,4,5,6,7,8,9,0},MID(H450,(SEARCH(" E ",H450)-1),1))))+SUM(--ISNUMBER(SEARCH({1,2,3,4,5,6,7,8,9,0},MID(H450,(SEARCH(" E ",H450)+3),1))))=2,"",IF(SUM(--ISNUMBER(SEARCH({"Parte E","Apoquindo N"},H450)))&gt;0,"",IF(OR(RIGHT(H450,3)=" NE",RIGHT(H450,3)=" NW",RIGHT(H450,3)=" SW",RIGHT(H450,3)=" SE",RIGHT(H450,2)=" N",RIGHT(H450,2)=" E",RIGHT(H450,2)=" W",RIGHT(H450,2)=" S",LEFT(H450,3)="NE ",LEFT(H450,3)="NW ",LEFT(H450,3)="SW ",LEFT(H450,3)="SE ",LEFT(H450,2)="N ",LEFT(H450,2)="E ",LEFT(H450,2)="W ",LEFT(H450,2)="S "),"Directional Check",IF(SUM(--ISNUMBER(SEARCH({" N "," E "," W "," S "," NE "," NW "," SW "," SE ","N.E","N.W","S.W","S.E","E.","N.","S.","W."},H450)))&gt;0,"Directional Check",IF(SUM(--ISNUMBER(SEARCH({1,2,3,4,5,6,7,8,9,0},MID(H450,(SEARCH("nd ",H450)-1),1))))+SUM(--ISNUMBER(SEARCH({1,2,3,4,5,6,7,8,9,0},MID(H450,(SEARCH("rd ",H450)-1),1)))+SUM(--ISNUMBER(SEARCH({1,2,3,4,5,6,7,8,9,0},MID(H450,(SEARCH("st ",H450)-1),1))))+SUM(--ISNUMBER(SEARCH({1,2,3,4,5,6,7,8,9,0},MID(H450,(SEARCH("th ",H450)-1),1)))))&gt;0,"","")))))</f>
        <v/>
      </c>
      <c r="AA450" s="2" t="str">
        <f>IF(IF(L450="US",IFERROR(VLOOKUP(J450,Country_Codes!$B:$B,1,0)=J450,"US State Code Error"),IF(L450="CA",IFERROR(VLOOKUP(J450,Country_Codes!$E:$E,1,0)=J450,"Canada State Code Error"),IF(L450="BR",IFERROR(VLOOKUP(J450,Country_Codes!$H:$H,1,0)=J450,"Brazil State Code Error"),IF(L450="AU",IFERROR(VLOOKUP(J450,Country_Codes!$K:$K,1,0)=J450,"Australia State Code Error"),""))))=TRUE,"",IF(L450="US",IFERROR(VLOOKUP(J450,Country_Codes!$B:$B,1,0)=J450,"US State Code Error"),IF(L450="CA",IFERROR(VLOOKUP(J450,Country_Codes!$E:$E,1,0)=J450,"Canada State Code Error"),IF(L450="BR",IFERROR(VLOOKUP(J450,Country_Codes!$H:$H,1,0)=J450,"Brazil State Code Error"),IF(L450="AU",IFERROR(VLOOKUP(J450,Country_Codes!$K:$K,1,0)=J450,"Australia State Code Error"),"")))))</f>
        <v/>
      </c>
      <c r="AB450" s="2" t="str">
        <f t="shared" si="139"/>
        <v/>
      </c>
      <c r="AC450" s="2" t="str" cm="1">
        <f t="array" ref="AC450">IFERROR(_xlfn.IFS(IF(AND(LEN(I450)=0,ISBLANK(I450)=FALSE),"",ISNUMBER(SEARCH(I450,H450))),"City/Postal Code/Country Found in Address",IF(AND(LEN(K450)=0,ISBLANK(K450)=FALSE),"",ISNUMBER(SEARCH(K450,H450))),"City/Postal Code/Country Found in Address",IF(AND(LEN(L450)=0,ISBLANK(L450)=FALSE),"",ISNUMBER(SEARCH(", "&amp;L450,H450))),"City/Postal Code/Country Found in Address",IF(AND(LEN(J450)=0,ISBLANK(J450)=FALSE),"",ISNUMBER(SEARCH(", "&amp;J450,H450))),"City/Postal Code/Country Found in Address",IF(AND(LEN(L450)=0,ISBLANK(L450)=FALSE),"",ISNUMBER(SEARCH(","&amp;L450,H450))),"City/Postal Code/Country Found in Address",IF(AND(LEN(J450)=0,ISBLANK(J450)=FALSE),"",ISNUMBER(SEARCH(","&amp;J450,H450))),"City/Postal Code/Country Found in Address"),"")</f>
        <v/>
      </c>
      <c r="AD450" s="2" t="str">
        <f t="shared" si="140"/>
        <v/>
      </c>
      <c r="AE450" s="2" t="str" cm="1">
        <f t="array" ref="AE450">IFERROR(IF(VLOOKUP(LEFT(M450,MIN(SEARCH({1,2,3,4,5,6,7,8,9,0},M450&amp;{1,2,3,4,5,6,7,8,9,0}))-1),Country_Codes!$N:$N,1,0)&gt;0,"PO Number may be incorrect",""),"")</f>
        <v/>
      </c>
      <c r="AF450" s="2" t="str">
        <f t="shared" si="141"/>
        <v/>
      </c>
      <c r="AG450" s="2" t="str">
        <f t="shared" si="142"/>
        <v/>
      </c>
      <c r="AH450" s="2" t="str">
        <f t="shared" si="143"/>
        <v/>
      </c>
      <c r="AI450" s="2" t="str" cm="1">
        <f t="array" ref="AI450">IF(G450="","",_xlfn.IFNA(_xlfn.IFS(L450=VLOOKUP(L450,Country_Codes!$M:$M,1,0)=TRUE,""),"Please check the country code"))</f>
        <v/>
      </c>
      <c r="AJ450" s="2" t="str">
        <f t="shared" si="144"/>
        <v/>
      </c>
      <c r="AK450" s="2"/>
      <c r="AM450" s="39">
        <f t="shared" si="145"/>
        <v>0</v>
      </c>
      <c r="AN450" s="39">
        <f t="shared" si="146"/>
        <v>0</v>
      </c>
      <c r="AO450" s="39">
        <f t="shared" si="147"/>
        <v>0</v>
      </c>
      <c r="AP450" s="39">
        <f t="shared" si="148"/>
        <v>0</v>
      </c>
      <c r="AQ450" s="39">
        <f t="shared" si="149"/>
        <v>0</v>
      </c>
      <c r="AV450" s="41">
        <v>46016</v>
      </c>
    </row>
    <row r="451" spans="1:48" ht="15.75" x14ac:dyDescent="0.25">
      <c r="A451" s="40">
        <v>46101</v>
      </c>
      <c r="B451" s="11" t="s">
        <v>1581</v>
      </c>
      <c r="C451" s="11" t="s">
        <v>12</v>
      </c>
      <c r="D451" s="11" t="s">
        <v>4196</v>
      </c>
      <c r="E451" s="11" t="s">
        <v>4197</v>
      </c>
      <c r="F451" s="11" t="s">
        <v>531</v>
      </c>
      <c r="G451" s="11" t="s">
        <v>497</v>
      </c>
      <c r="H451" s="11" t="s">
        <v>4198</v>
      </c>
      <c r="I451" s="11" t="s">
        <v>4199</v>
      </c>
      <c r="J451" s="11" t="s">
        <v>39</v>
      </c>
      <c r="K451" s="11" t="s">
        <v>4200</v>
      </c>
      <c r="L451" s="11" t="s">
        <v>33</v>
      </c>
      <c r="M451" s="11" t="s">
        <v>4201</v>
      </c>
      <c r="N451" s="11"/>
      <c r="O451" s="11" t="s">
        <v>4202</v>
      </c>
      <c r="P451" s="11" t="s">
        <v>4203</v>
      </c>
      <c r="Q451" s="7"/>
      <c r="R451" s="2" t="str">
        <f t="shared" si="134"/>
        <v>Unique Record</v>
      </c>
      <c r="S451" s="2" t="str">
        <f t="shared" si="135"/>
        <v/>
      </c>
      <c r="T451" s="2" t="str">
        <f t="shared" si="136"/>
        <v/>
      </c>
      <c r="U451" s="2" t="str">
        <f t="shared" si="137"/>
        <v/>
      </c>
      <c r="V451" s="2" t="str">
        <f t="shared" si="138"/>
        <v/>
      </c>
      <c r="W451" s="2" t="str">
        <f t="shared" si="133"/>
        <v/>
      </c>
      <c r="X451" s="2" t="str" cm="1">
        <f t="array" ref="X451">IF((SUMPRODUCT(--ISNUMBER(SEARCH({"!","@","#","$","%","^","&amp;","~*","(",")","_","+","=","{","}","[","]","|","\",":",";","'","""","&lt;","&gt;",",",".","~?","/","~~","`"}, I451)))&gt;0)=TRUE,"Special Characters Found in City","")</f>
        <v/>
      </c>
      <c r="Y451" s="2" t="str" cm="1">
        <f t="array" ref="Y451">IF((SUMPRODUCT(--ISNUMBER(SEARCH({"!","@","#","$","%","^","~*","(",")","_","+","=","{","}","[","]","|","\",":",";","'","""","&lt;","&gt;","~?","/","~~","`"},F451)))&gt;0)=TRUE,"Special Characters Found in Account field","")</f>
        <v/>
      </c>
      <c r="Z451" s="2" t="str" cm="1">
        <f t="array" ref="Z451">IF(SUM(--ISNUMBER(SEARCH({1,2,3,4,5,6,7,8,9,0},MID(H451,(SEARCH(" E ",H451)-1),1))))+SUM(--ISNUMBER(SEARCH({1,2,3,4,5,6,7,8,9,0},MID(H451,(SEARCH(" E ",H451)+3),1))))=2,"",IF(SUM(--ISNUMBER(SEARCH({"Parte E","Apoquindo N"},H451)))&gt;0,"",IF(OR(RIGHT(H451,3)=" NE",RIGHT(H451,3)=" NW",RIGHT(H451,3)=" SW",RIGHT(H451,3)=" SE",RIGHT(H451,2)=" N",RIGHT(H451,2)=" E",RIGHT(H451,2)=" W",RIGHT(H451,2)=" S",LEFT(H451,3)="NE ",LEFT(H451,3)="NW ",LEFT(H451,3)="SW ",LEFT(H451,3)="SE ",LEFT(H451,2)="N ",LEFT(H451,2)="E ",LEFT(H451,2)="W ",LEFT(H451,2)="S "),"Directional Check",IF(SUM(--ISNUMBER(SEARCH({" N "," E "," W "," S "," NE "," NW "," SW "," SE ","N.E","N.W","S.W","S.E","E.","N.","S.","W."},H451)))&gt;0,"Directional Check",IF(SUM(--ISNUMBER(SEARCH({1,2,3,4,5,6,7,8,9,0},MID(H451,(SEARCH("nd ",H451)-1),1))))+SUM(--ISNUMBER(SEARCH({1,2,3,4,5,6,7,8,9,0},MID(H451,(SEARCH("rd ",H451)-1),1)))+SUM(--ISNUMBER(SEARCH({1,2,3,4,5,6,7,8,9,0},MID(H451,(SEARCH("st ",H451)-1),1))))+SUM(--ISNUMBER(SEARCH({1,2,3,4,5,6,7,8,9,0},MID(H451,(SEARCH("th ",H451)-1),1)))))&gt;0,"","")))))</f>
        <v/>
      </c>
      <c r="AA451" s="2" t="str">
        <f>IF(IF(L451="US",IFERROR(VLOOKUP(J451,Country_Codes!$B:$B,1,0)=J451,"US State Code Error"),IF(L451="CA",IFERROR(VLOOKUP(J451,Country_Codes!$E:$E,1,0)=J451,"Canada State Code Error"),IF(L451="BR",IFERROR(VLOOKUP(J451,Country_Codes!$H:$H,1,0)=J451,"Brazil State Code Error"),IF(L451="AU",IFERROR(VLOOKUP(J451,Country_Codes!$K:$K,1,0)=J451,"Australia State Code Error"),""))))=TRUE,"",IF(L451="US",IFERROR(VLOOKUP(J451,Country_Codes!$B:$B,1,0)=J451,"US State Code Error"),IF(L451="CA",IFERROR(VLOOKUP(J451,Country_Codes!$E:$E,1,0)=J451,"Canada State Code Error"),IF(L451="BR",IFERROR(VLOOKUP(J451,Country_Codes!$H:$H,1,0)=J451,"Brazil State Code Error"),IF(L451="AU",IFERROR(VLOOKUP(J451,Country_Codes!$K:$K,1,0)=J451,"Australia State Code Error"),"")))))</f>
        <v/>
      </c>
      <c r="AB451" s="2" t="str">
        <f t="shared" si="139"/>
        <v/>
      </c>
      <c r="AC451" s="2" t="str" cm="1">
        <f t="array" ref="AC451">IFERROR(_xlfn.IFS(IF(AND(LEN(I451)=0,ISBLANK(I451)=FALSE),"",ISNUMBER(SEARCH(I451,H451))),"City/Postal Code/Country Found in Address",IF(AND(LEN(K451)=0,ISBLANK(K451)=FALSE),"",ISNUMBER(SEARCH(K451,H451))),"City/Postal Code/Country Found in Address",IF(AND(LEN(L451)=0,ISBLANK(L451)=FALSE),"",ISNUMBER(SEARCH(", "&amp;L451,H451))),"City/Postal Code/Country Found in Address",IF(AND(LEN(J451)=0,ISBLANK(J451)=FALSE),"",ISNUMBER(SEARCH(", "&amp;J451,H451))),"City/Postal Code/Country Found in Address",IF(AND(LEN(L451)=0,ISBLANK(L451)=FALSE),"",ISNUMBER(SEARCH(","&amp;L451,H451))),"City/Postal Code/Country Found in Address",IF(AND(LEN(J451)=0,ISBLANK(J451)=FALSE),"",ISNUMBER(SEARCH(","&amp;J451,H451))),"City/Postal Code/Country Found in Address"),"")</f>
        <v/>
      </c>
      <c r="AD451" s="2" t="str">
        <f t="shared" si="140"/>
        <v/>
      </c>
      <c r="AE451" s="2" t="str" cm="1">
        <f t="array" ref="AE451">IFERROR(IF(VLOOKUP(LEFT(M451,MIN(SEARCH({1,2,3,4,5,6,7,8,9,0},M451&amp;{1,2,3,4,5,6,7,8,9,0}))-1),Country_Codes!$N:$N,1,0)&gt;0,"PO Number may be incorrect",""),"")</f>
        <v/>
      </c>
      <c r="AF451" s="2" t="str">
        <f t="shared" si="141"/>
        <v/>
      </c>
      <c r="AG451" s="2" t="str">
        <f t="shared" si="142"/>
        <v/>
      </c>
      <c r="AH451" s="2" t="str">
        <f t="shared" si="143"/>
        <v/>
      </c>
      <c r="AI451" s="2" t="str" cm="1">
        <f t="array" ref="AI451">IF(G451="","",_xlfn.IFNA(_xlfn.IFS(L451=VLOOKUP(L451,Country_Codes!$M:$M,1,0)=TRUE,""),"Please check the country code"))</f>
        <v/>
      </c>
      <c r="AJ451" s="2" t="str">
        <f t="shared" si="144"/>
        <v/>
      </c>
      <c r="AK451" s="2"/>
      <c r="AM451" s="39">
        <f t="shared" si="145"/>
        <v>0</v>
      </c>
      <c r="AN451" s="39">
        <f t="shared" si="146"/>
        <v>0</v>
      </c>
      <c r="AO451" s="39">
        <f t="shared" si="147"/>
        <v>0</v>
      </c>
      <c r="AP451" s="39">
        <f t="shared" si="148"/>
        <v>0</v>
      </c>
      <c r="AQ451" s="39">
        <f t="shared" si="149"/>
        <v>0</v>
      </c>
      <c r="AV451" s="41">
        <v>46017</v>
      </c>
    </row>
    <row r="452" spans="1:48" ht="15.75" x14ac:dyDescent="0.25">
      <c r="A452" s="40">
        <v>45674</v>
      </c>
      <c r="B452" s="11" t="s">
        <v>473</v>
      </c>
      <c r="C452" s="11" t="s">
        <v>9</v>
      </c>
      <c r="D452" s="11" t="s">
        <v>4204</v>
      </c>
      <c r="E452" s="11" t="s">
        <v>4205</v>
      </c>
      <c r="F452" s="11" t="s">
        <v>490</v>
      </c>
      <c r="G452" s="11" t="s">
        <v>625</v>
      </c>
      <c r="H452" s="11" t="s">
        <v>4206</v>
      </c>
      <c r="I452" s="11" t="s">
        <v>3011</v>
      </c>
      <c r="J452" s="11" t="s">
        <v>65</v>
      </c>
      <c r="K452" s="11" t="s">
        <v>4207</v>
      </c>
      <c r="L452" s="11" t="s">
        <v>33</v>
      </c>
      <c r="M452" s="11" t="s">
        <v>2905</v>
      </c>
      <c r="N452" s="11"/>
      <c r="O452" s="11" t="s">
        <v>4208</v>
      </c>
      <c r="P452" s="11" t="s">
        <v>4209</v>
      </c>
      <c r="Q452" s="7"/>
      <c r="R452" s="2" t="str">
        <f t="shared" si="134"/>
        <v>Unique Record</v>
      </c>
      <c r="S452" s="2" t="str">
        <f t="shared" si="135"/>
        <v/>
      </c>
      <c r="T452" s="2" t="str">
        <f t="shared" si="136"/>
        <v/>
      </c>
      <c r="U452" s="2" t="str">
        <f t="shared" si="137"/>
        <v/>
      </c>
      <c r="V452" s="2" t="str">
        <f t="shared" si="138"/>
        <v/>
      </c>
      <c r="W452" s="2" t="str">
        <f t="shared" ref="W452:W515" si="150">IF(OR(ISNUMBER(SEARCH("East",I452)),ISNUMBER(SEARCH("West",I452)),ISNUMBER(SEARCH("North",I452)),ISNUMBER(SEARCH("South",I452))),"",IF(OR(ISNUMBER(SEARCH("St.",I452)),ISNUMBER(SEARCH("St ",I452))),"Check St in city field",IF(RIGHT(I452,1)=".","Dot found in city field","")))</f>
        <v/>
      </c>
      <c r="X452" s="2" t="str" cm="1">
        <f t="array" ref="X452">IF((SUMPRODUCT(--ISNUMBER(SEARCH({"!","@","#","$","%","^","&amp;","~*","(",")","_","+","=","{","}","[","]","|","\",":",";","'","""","&lt;","&gt;",",",".","~?","/","~~","`"}, I452)))&gt;0)=TRUE,"Special Characters Found in City","")</f>
        <v/>
      </c>
      <c r="Y452" s="2" t="str" cm="1">
        <f t="array" ref="Y452">IF((SUMPRODUCT(--ISNUMBER(SEARCH({"!","@","#","$","%","^","~*","(",")","_","+","=","{","}","[","]","|","\",":",";","'","""","&lt;","&gt;","~?","/","~~","`"},F452)))&gt;0)=TRUE,"Special Characters Found in Account field","")</f>
        <v/>
      </c>
      <c r="Z452" s="2" t="str" cm="1">
        <f t="array" ref="Z452">IF(SUM(--ISNUMBER(SEARCH({1,2,3,4,5,6,7,8,9,0},MID(H452,(SEARCH(" E ",H452)-1),1))))+SUM(--ISNUMBER(SEARCH({1,2,3,4,5,6,7,8,9,0},MID(H452,(SEARCH(" E ",H452)+3),1))))=2,"",IF(SUM(--ISNUMBER(SEARCH({"Parte E","Apoquindo N"},H452)))&gt;0,"",IF(OR(RIGHT(H452,3)=" NE",RIGHT(H452,3)=" NW",RIGHT(H452,3)=" SW",RIGHT(H452,3)=" SE",RIGHT(H452,2)=" N",RIGHT(H452,2)=" E",RIGHT(H452,2)=" W",RIGHT(H452,2)=" S",LEFT(H452,3)="NE ",LEFT(H452,3)="NW ",LEFT(H452,3)="SW ",LEFT(H452,3)="SE ",LEFT(H452,2)="N ",LEFT(H452,2)="E ",LEFT(H452,2)="W ",LEFT(H452,2)="S "),"Directional Check",IF(SUM(--ISNUMBER(SEARCH({" N "," E "," W "," S "," NE "," NW "," SW "," SE ","N.E","N.W","S.W","S.E","E.","N.","S.","W."},H452)))&gt;0,"Directional Check",IF(SUM(--ISNUMBER(SEARCH({1,2,3,4,5,6,7,8,9,0},MID(H452,(SEARCH("nd ",H452)-1),1))))+SUM(--ISNUMBER(SEARCH({1,2,3,4,5,6,7,8,9,0},MID(H452,(SEARCH("rd ",H452)-1),1)))+SUM(--ISNUMBER(SEARCH({1,2,3,4,5,6,7,8,9,0},MID(H452,(SEARCH("st ",H452)-1),1))))+SUM(--ISNUMBER(SEARCH({1,2,3,4,5,6,7,8,9,0},MID(H452,(SEARCH("th ",H452)-1),1)))))&gt;0,"","")))))</f>
        <v/>
      </c>
      <c r="AA452" s="2" t="str">
        <f>IF(IF(L452="US",IFERROR(VLOOKUP(J452,Country_Codes!$B:$B,1,0)=J452,"US State Code Error"),IF(L452="CA",IFERROR(VLOOKUP(J452,Country_Codes!$E:$E,1,0)=J452,"Canada State Code Error"),IF(L452="BR",IFERROR(VLOOKUP(J452,Country_Codes!$H:$H,1,0)=J452,"Brazil State Code Error"),IF(L452="AU",IFERROR(VLOOKUP(J452,Country_Codes!$K:$K,1,0)=J452,"Australia State Code Error"),""))))=TRUE,"",IF(L452="US",IFERROR(VLOOKUP(J452,Country_Codes!$B:$B,1,0)=J452,"US State Code Error"),IF(L452="CA",IFERROR(VLOOKUP(J452,Country_Codes!$E:$E,1,0)=J452,"Canada State Code Error"),IF(L452="BR",IFERROR(VLOOKUP(J452,Country_Codes!$H:$H,1,0)=J452,"Brazil State Code Error"),IF(L452="AU",IFERROR(VLOOKUP(J452,Country_Codes!$K:$K,1,0)=J452,"Australia State Code Error"),"")))))</f>
        <v/>
      </c>
      <c r="AB452" s="2" t="str">
        <f t="shared" si="139"/>
        <v/>
      </c>
      <c r="AC452" s="2" t="str" cm="1">
        <f t="array" ref="AC452">IFERROR(_xlfn.IFS(IF(AND(LEN(I452)=0,ISBLANK(I452)=FALSE),"",ISNUMBER(SEARCH(I452,H452))),"City/Postal Code/Country Found in Address",IF(AND(LEN(K452)=0,ISBLANK(K452)=FALSE),"",ISNUMBER(SEARCH(K452,H452))),"City/Postal Code/Country Found in Address",IF(AND(LEN(L452)=0,ISBLANK(L452)=FALSE),"",ISNUMBER(SEARCH(", "&amp;L452,H452))),"City/Postal Code/Country Found in Address",IF(AND(LEN(J452)=0,ISBLANK(J452)=FALSE),"",ISNUMBER(SEARCH(", "&amp;J452,H452))),"City/Postal Code/Country Found in Address",IF(AND(LEN(L452)=0,ISBLANK(L452)=FALSE),"",ISNUMBER(SEARCH(","&amp;L452,H452))),"City/Postal Code/Country Found in Address",IF(AND(LEN(J452)=0,ISBLANK(J452)=FALSE),"",ISNUMBER(SEARCH(","&amp;J452,H452))),"City/Postal Code/Country Found in Address"),"")</f>
        <v/>
      </c>
      <c r="AD452" s="2" t="str">
        <f t="shared" si="140"/>
        <v/>
      </c>
      <c r="AE452" s="2" t="str" cm="1">
        <f t="array" ref="AE452">IFERROR(IF(VLOOKUP(LEFT(M452,MIN(SEARCH({1,2,3,4,5,6,7,8,9,0},M452&amp;{1,2,3,4,5,6,7,8,9,0}))-1),Country_Codes!$N:$N,1,0)&gt;0,"PO Number may be incorrect",""),"")</f>
        <v/>
      </c>
      <c r="AF452" s="2" t="str">
        <f t="shared" si="141"/>
        <v/>
      </c>
      <c r="AG452" s="2" t="str">
        <f t="shared" si="142"/>
        <v/>
      </c>
      <c r="AH452" s="2" t="str">
        <f t="shared" si="143"/>
        <v/>
      </c>
      <c r="AI452" s="2" t="str" cm="1">
        <f t="array" ref="AI452">IF(G452="","",_xlfn.IFNA(_xlfn.IFS(L452=VLOOKUP(L452,Country_Codes!$M:$M,1,0)=TRUE,""),"Please check the country code"))</f>
        <v/>
      </c>
      <c r="AJ452" s="2" t="str">
        <f t="shared" si="144"/>
        <v/>
      </c>
      <c r="AK452" s="2"/>
      <c r="AM452" s="39">
        <f t="shared" si="145"/>
        <v>0</v>
      </c>
      <c r="AN452" s="39">
        <f t="shared" si="146"/>
        <v>0</v>
      </c>
      <c r="AO452" s="39">
        <f t="shared" si="147"/>
        <v>0</v>
      </c>
      <c r="AP452" s="39">
        <f t="shared" si="148"/>
        <v>0</v>
      </c>
      <c r="AQ452" s="39">
        <f t="shared" si="149"/>
        <v>0</v>
      </c>
      <c r="AV452" s="41">
        <v>46019</v>
      </c>
    </row>
    <row r="453" spans="1:48" ht="15.75" x14ac:dyDescent="0.25">
      <c r="A453" s="40">
        <v>46043</v>
      </c>
      <c r="B453" s="11" t="s">
        <v>1581</v>
      </c>
      <c r="C453" s="11" t="s">
        <v>3</v>
      </c>
      <c r="D453" s="11" t="s">
        <v>4210</v>
      </c>
      <c r="E453" s="11" t="s">
        <v>4211</v>
      </c>
      <c r="F453" s="11" t="s">
        <v>677</v>
      </c>
      <c r="G453" s="11" t="s">
        <v>584</v>
      </c>
      <c r="H453" s="11" t="s">
        <v>4212</v>
      </c>
      <c r="I453" s="11" t="s">
        <v>4213</v>
      </c>
      <c r="J453" s="11" t="s">
        <v>147</v>
      </c>
      <c r="K453" s="11" t="s">
        <v>4214</v>
      </c>
      <c r="L453" s="11" t="s">
        <v>57</v>
      </c>
      <c r="M453" s="11" t="s">
        <v>1273</v>
      </c>
      <c r="N453" s="11"/>
      <c r="O453" s="11" t="s">
        <v>4215</v>
      </c>
      <c r="P453" s="11" t="s">
        <v>4216</v>
      </c>
      <c r="Q453" s="7"/>
      <c r="R453" s="2" t="str">
        <f t="shared" si="134"/>
        <v>Unique Record</v>
      </c>
      <c r="S453" s="2" t="str">
        <f t="shared" si="135"/>
        <v/>
      </c>
      <c r="T453" s="2" t="str">
        <f t="shared" si="136"/>
        <v/>
      </c>
      <c r="U453" s="2" t="str">
        <f t="shared" si="137"/>
        <v/>
      </c>
      <c r="V453" s="2" t="str">
        <f t="shared" si="138"/>
        <v/>
      </c>
      <c r="W453" s="2" t="str">
        <f t="shared" si="150"/>
        <v/>
      </c>
      <c r="X453" s="2" t="str" cm="1">
        <f t="array" ref="X453">IF((SUMPRODUCT(--ISNUMBER(SEARCH({"!","@","#","$","%","^","&amp;","~*","(",")","_","+","=","{","}","[","]","|","\",":",";","'","""","&lt;","&gt;",",",".","~?","/","~~","`"}, I453)))&gt;0)=TRUE,"Special Characters Found in City","")</f>
        <v/>
      </c>
      <c r="Y453" s="2" t="str" cm="1">
        <f t="array" ref="Y453">IF((SUMPRODUCT(--ISNUMBER(SEARCH({"!","@","#","$","%","^","~*","(",")","_","+","=","{","}","[","]","|","\",":",";","'","""","&lt;","&gt;","~?","/","~~","`"},F453)))&gt;0)=TRUE,"Special Characters Found in Account field","")</f>
        <v/>
      </c>
      <c r="Z453" s="2" t="str" cm="1">
        <f t="array" ref="Z453">IF(SUM(--ISNUMBER(SEARCH({1,2,3,4,5,6,7,8,9,0},MID(H453,(SEARCH(" E ",H453)-1),1))))+SUM(--ISNUMBER(SEARCH({1,2,3,4,5,6,7,8,9,0},MID(H453,(SEARCH(" E ",H453)+3),1))))=2,"",IF(SUM(--ISNUMBER(SEARCH({"Parte E","Apoquindo N"},H453)))&gt;0,"",IF(OR(RIGHT(H453,3)=" NE",RIGHT(H453,3)=" NW",RIGHT(H453,3)=" SW",RIGHT(H453,3)=" SE",RIGHT(H453,2)=" N",RIGHT(H453,2)=" E",RIGHT(H453,2)=" W",RIGHT(H453,2)=" S",LEFT(H453,3)="NE ",LEFT(H453,3)="NW ",LEFT(H453,3)="SW ",LEFT(H453,3)="SE ",LEFT(H453,2)="N ",LEFT(H453,2)="E ",LEFT(H453,2)="W ",LEFT(H453,2)="S "),"Directional Check",IF(SUM(--ISNUMBER(SEARCH({" N "," E "," W "," S "," NE "," NW "," SW "," SE ","N.E","N.W","S.W","S.E","E.","N.","S.","W."},H453)))&gt;0,"Directional Check",IF(SUM(--ISNUMBER(SEARCH({1,2,3,4,5,6,7,8,9,0},MID(H453,(SEARCH("nd ",H453)-1),1))))+SUM(--ISNUMBER(SEARCH({1,2,3,4,5,6,7,8,9,0},MID(H453,(SEARCH("rd ",H453)-1),1)))+SUM(--ISNUMBER(SEARCH({1,2,3,4,5,6,7,8,9,0},MID(H453,(SEARCH("st ",H453)-1),1))))+SUM(--ISNUMBER(SEARCH({1,2,3,4,5,6,7,8,9,0},MID(H453,(SEARCH("th ",H453)-1),1)))))&gt;0,"","")))))</f>
        <v/>
      </c>
      <c r="AA453" s="2" t="str">
        <f>IF(IF(L453="US",IFERROR(VLOOKUP(J453,Country_Codes!$B:$B,1,0)=J453,"US State Code Error"),IF(L453="CA",IFERROR(VLOOKUP(J453,Country_Codes!$E:$E,1,0)=J453,"Canada State Code Error"),IF(L453="BR",IFERROR(VLOOKUP(J453,Country_Codes!$H:$H,1,0)=J453,"Brazil State Code Error"),IF(L453="AU",IFERROR(VLOOKUP(J453,Country_Codes!$K:$K,1,0)=J453,"Australia State Code Error"),""))))=TRUE,"",IF(L453="US",IFERROR(VLOOKUP(J453,Country_Codes!$B:$B,1,0)=J453,"US State Code Error"),IF(L453="CA",IFERROR(VLOOKUP(J453,Country_Codes!$E:$E,1,0)=J453,"Canada State Code Error"),IF(L453="BR",IFERROR(VLOOKUP(J453,Country_Codes!$H:$H,1,0)=J453,"Brazil State Code Error"),IF(L453="AU",IFERROR(VLOOKUP(J453,Country_Codes!$K:$K,1,0)=J453,"Australia State Code Error"),"")))))</f>
        <v/>
      </c>
      <c r="AB453" s="2" t="str">
        <f t="shared" si="139"/>
        <v/>
      </c>
      <c r="AC453" s="2" t="str" cm="1">
        <f t="array" ref="AC453">IFERROR(_xlfn.IFS(IF(AND(LEN(I453)=0,ISBLANK(I453)=FALSE),"",ISNUMBER(SEARCH(I453,H453))),"City/Postal Code/Country Found in Address",IF(AND(LEN(K453)=0,ISBLANK(K453)=FALSE),"",ISNUMBER(SEARCH(K453,H453))),"City/Postal Code/Country Found in Address",IF(AND(LEN(L453)=0,ISBLANK(L453)=FALSE),"",ISNUMBER(SEARCH(", "&amp;L453,H453))),"City/Postal Code/Country Found in Address",IF(AND(LEN(J453)=0,ISBLANK(J453)=FALSE),"",ISNUMBER(SEARCH(", "&amp;J453,H453))),"City/Postal Code/Country Found in Address",IF(AND(LEN(L453)=0,ISBLANK(L453)=FALSE),"",ISNUMBER(SEARCH(","&amp;L453,H453))),"City/Postal Code/Country Found in Address",IF(AND(LEN(J453)=0,ISBLANK(J453)=FALSE),"",ISNUMBER(SEARCH(","&amp;J453,H453))),"City/Postal Code/Country Found in Address"),"")</f>
        <v/>
      </c>
      <c r="AD453" s="2" t="str">
        <f t="shared" si="140"/>
        <v/>
      </c>
      <c r="AE453" s="2" t="str" cm="1">
        <f t="array" ref="AE453">IFERROR(IF(VLOOKUP(LEFT(M453,MIN(SEARCH({1,2,3,4,5,6,7,8,9,0},M453&amp;{1,2,3,4,5,6,7,8,9,0}))-1),Country_Codes!$N:$N,1,0)&gt;0,"PO Number may be incorrect",""),"")</f>
        <v/>
      </c>
      <c r="AF453" s="2" t="str">
        <f t="shared" si="141"/>
        <v/>
      </c>
      <c r="AG453" s="2" t="str">
        <f t="shared" si="142"/>
        <v/>
      </c>
      <c r="AH453" s="2" t="str">
        <f t="shared" si="143"/>
        <v/>
      </c>
      <c r="AI453" s="2" t="str" cm="1">
        <f t="array" ref="AI453">IF(G453="","",_xlfn.IFNA(_xlfn.IFS(L453=VLOOKUP(L453,Country_Codes!$M:$M,1,0)=TRUE,""),"Please check the country code"))</f>
        <v/>
      </c>
      <c r="AJ453" s="2" t="str">
        <f t="shared" si="144"/>
        <v/>
      </c>
      <c r="AK453" s="2"/>
      <c r="AM453" s="39">
        <f t="shared" si="145"/>
        <v>0</v>
      </c>
      <c r="AN453" s="39">
        <f t="shared" si="146"/>
        <v>0</v>
      </c>
      <c r="AO453" s="39">
        <f t="shared" si="147"/>
        <v>0</v>
      </c>
      <c r="AP453" s="39">
        <f t="shared" si="148"/>
        <v>0</v>
      </c>
      <c r="AQ453" s="39">
        <f t="shared" si="149"/>
        <v>0</v>
      </c>
      <c r="AV453" s="41">
        <v>46020</v>
      </c>
    </row>
    <row r="454" spans="1:48" ht="15.75" x14ac:dyDescent="0.25">
      <c r="A454" s="40">
        <v>45470</v>
      </c>
      <c r="B454" s="11" t="s">
        <v>475</v>
      </c>
      <c r="C454" s="11" t="s">
        <v>11</v>
      </c>
      <c r="D454" s="11" t="s">
        <v>4217</v>
      </c>
      <c r="E454" s="11" t="s">
        <v>4218</v>
      </c>
      <c r="F454" s="11" t="s">
        <v>588</v>
      </c>
      <c r="G454" s="11" t="s">
        <v>571</v>
      </c>
      <c r="H454" s="11" t="s">
        <v>4219</v>
      </c>
      <c r="I454" s="11" t="s">
        <v>4220</v>
      </c>
      <c r="J454" s="11" t="s">
        <v>63</v>
      </c>
      <c r="K454" s="11" t="s">
        <v>4221</v>
      </c>
      <c r="L454" s="11" t="s">
        <v>33</v>
      </c>
      <c r="M454" s="11" t="s">
        <v>1177</v>
      </c>
      <c r="N454" s="11"/>
      <c r="O454" s="11" t="s">
        <v>4222</v>
      </c>
      <c r="P454" s="11" t="s">
        <v>4223</v>
      </c>
      <c r="Q454" s="7"/>
      <c r="R454" s="2" t="str">
        <f t="shared" si="134"/>
        <v>Unique Record</v>
      </c>
      <c r="S454" s="2" t="str">
        <f t="shared" si="135"/>
        <v/>
      </c>
      <c r="T454" s="2" t="str">
        <f t="shared" si="136"/>
        <v/>
      </c>
      <c r="U454" s="2" t="str">
        <f t="shared" si="137"/>
        <v/>
      </c>
      <c r="V454" s="2" t="str">
        <f t="shared" si="138"/>
        <v/>
      </c>
      <c r="W454" s="2" t="str">
        <f t="shared" si="150"/>
        <v/>
      </c>
      <c r="X454" s="2" t="str" cm="1">
        <f t="array" ref="X454">IF((SUMPRODUCT(--ISNUMBER(SEARCH({"!","@","#","$","%","^","&amp;","~*","(",")","_","+","=","{","}","[","]","|","\",":",";","'","""","&lt;","&gt;",",",".","~?","/","~~","`"}, I454)))&gt;0)=TRUE,"Special Characters Found in City","")</f>
        <v/>
      </c>
      <c r="Y454" s="2" t="str" cm="1">
        <f t="array" ref="Y454">IF((SUMPRODUCT(--ISNUMBER(SEARCH({"!","@","#","$","%","^","~*","(",")","_","+","=","{","}","[","]","|","\",":",";","'","""","&lt;","&gt;","~?","/","~~","`"},F454)))&gt;0)=TRUE,"Special Characters Found in Account field","")</f>
        <v/>
      </c>
      <c r="Z454" s="2" t="str" cm="1">
        <f t="array" ref="Z454">IF(SUM(--ISNUMBER(SEARCH({1,2,3,4,5,6,7,8,9,0},MID(H454,(SEARCH(" E ",H454)-1),1))))+SUM(--ISNUMBER(SEARCH({1,2,3,4,5,6,7,8,9,0},MID(H454,(SEARCH(" E ",H454)+3),1))))=2,"",IF(SUM(--ISNUMBER(SEARCH({"Parte E","Apoquindo N"},H454)))&gt;0,"",IF(OR(RIGHT(H454,3)=" NE",RIGHT(H454,3)=" NW",RIGHT(H454,3)=" SW",RIGHT(H454,3)=" SE",RIGHT(H454,2)=" N",RIGHT(H454,2)=" E",RIGHT(H454,2)=" W",RIGHT(H454,2)=" S",LEFT(H454,3)="NE ",LEFT(H454,3)="NW ",LEFT(H454,3)="SW ",LEFT(H454,3)="SE ",LEFT(H454,2)="N ",LEFT(H454,2)="E ",LEFT(H454,2)="W ",LEFT(H454,2)="S "),"Directional Check",IF(SUM(--ISNUMBER(SEARCH({" N "," E "," W "," S "," NE "," NW "," SW "," SE ","N.E","N.W","S.W","S.E","E.","N.","S.","W."},H454)))&gt;0,"Directional Check",IF(SUM(--ISNUMBER(SEARCH({1,2,3,4,5,6,7,8,9,0},MID(H454,(SEARCH("nd ",H454)-1),1))))+SUM(--ISNUMBER(SEARCH({1,2,3,4,5,6,7,8,9,0},MID(H454,(SEARCH("rd ",H454)-1),1)))+SUM(--ISNUMBER(SEARCH({1,2,3,4,5,6,7,8,9,0},MID(H454,(SEARCH("st ",H454)-1),1))))+SUM(--ISNUMBER(SEARCH({1,2,3,4,5,6,7,8,9,0},MID(H454,(SEARCH("th ",H454)-1),1)))))&gt;0,"","")))))</f>
        <v/>
      </c>
      <c r="AA454" s="2" t="str">
        <f>IF(IF(L454="US",IFERROR(VLOOKUP(J454,Country_Codes!$B:$B,1,0)=J454,"US State Code Error"),IF(L454="CA",IFERROR(VLOOKUP(J454,Country_Codes!$E:$E,1,0)=J454,"Canada State Code Error"),IF(L454="BR",IFERROR(VLOOKUP(J454,Country_Codes!$H:$H,1,0)=J454,"Brazil State Code Error"),IF(L454="AU",IFERROR(VLOOKUP(J454,Country_Codes!$K:$K,1,0)=J454,"Australia State Code Error"),""))))=TRUE,"",IF(L454="US",IFERROR(VLOOKUP(J454,Country_Codes!$B:$B,1,0)=J454,"US State Code Error"),IF(L454="CA",IFERROR(VLOOKUP(J454,Country_Codes!$E:$E,1,0)=J454,"Canada State Code Error"),IF(L454="BR",IFERROR(VLOOKUP(J454,Country_Codes!$H:$H,1,0)=J454,"Brazil State Code Error"),IF(L454="AU",IFERROR(VLOOKUP(J454,Country_Codes!$K:$K,1,0)=J454,"Australia State Code Error"),"")))))</f>
        <v/>
      </c>
      <c r="AB454" s="2" t="str">
        <f t="shared" si="139"/>
        <v/>
      </c>
      <c r="AC454" s="2" t="str" cm="1">
        <f t="array" ref="AC454">IFERROR(_xlfn.IFS(IF(AND(LEN(I454)=0,ISBLANK(I454)=FALSE),"",ISNUMBER(SEARCH(I454,H454))),"City/Postal Code/Country Found in Address",IF(AND(LEN(K454)=0,ISBLANK(K454)=FALSE),"",ISNUMBER(SEARCH(K454,H454))),"City/Postal Code/Country Found in Address",IF(AND(LEN(L454)=0,ISBLANK(L454)=FALSE),"",ISNUMBER(SEARCH(", "&amp;L454,H454))),"City/Postal Code/Country Found in Address",IF(AND(LEN(J454)=0,ISBLANK(J454)=FALSE),"",ISNUMBER(SEARCH(", "&amp;J454,H454))),"City/Postal Code/Country Found in Address",IF(AND(LEN(L454)=0,ISBLANK(L454)=FALSE),"",ISNUMBER(SEARCH(","&amp;L454,H454))),"City/Postal Code/Country Found in Address",IF(AND(LEN(J454)=0,ISBLANK(J454)=FALSE),"",ISNUMBER(SEARCH(","&amp;J454,H454))),"City/Postal Code/Country Found in Address"),"")</f>
        <v/>
      </c>
      <c r="AD454" s="2" t="str">
        <f t="shared" si="140"/>
        <v/>
      </c>
      <c r="AE454" s="2" t="str" cm="1">
        <f t="array" ref="AE454">IFERROR(IF(VLOOKUP(LEFT(M454,MIN(SEARCH({1,2,3,4,5,6,7,8,9,0},M454&amp;{1,2,3,4,5,6,7,8,9,0}))-1),Country_Codes!$N:$N,1,0)&gt;0,"PO Number may be incorrect",""),"")</f>
        <v/>
      </c>
      <c r="AF454" s="2" t="str">
        <f t="shared" si="141"/>
        <v/>
      </c>
      <c r="AG454" s="2" t="str">
        <f t="shared" si="142"/>
        <v/>
      </c>
      <c r="AH454" s="2" t="str">
        <f t="shared" si="143"/>
        <v/>
      </c>
      <c r="AI454" s="2" t="str" cm="1">
        <f t="array" ref="AI454">IF(G454="","",_xlfn.IFNA(_xlfn.IFS(L454=VLOOKUP(L454,Country_Codes!$M:$M,1,0)=TRUE,""),"Please check the country code"))</f>
        <v/>
      </c>
      <c r="AJ454" s="2" t="str">
        <f t="shared" si="144"/>
        <v/>
      </c>
      <c r="AK454" s="2"/>
      <c r="AM454" s="39">
        <f t="shared" si="145"/>
        <v>0</v>
      </c>
      <c r="AN454" s="39">
        <f t="shared" si="146"/>
        <v>0</v>
      </c>
      <c r="AO454" s="39">
        <f t="shared" si="147"/>
        <v>0</v>
      </c>
      <c r="AP454" s="39">
        <f t="shared" si="148"/>
        <v>0</v>
      </c>
      <c r="AQ454" s="39">
        <f t="shared" si="149"/>
        <v>0</v>
      </c>
      <c r="AV454" s="41">
        <v>46021</v>
      </c>
    </row>
    <row r="455" spans="1:48" ht="15.75" x14ac:dyDescent="0.25">
      <c r="A455" s="40">
        <v>45853</v>
      </c>
      <c r="B455" s="11" t="s">
        <v>1581</v>
      </c>
      <c r="C455" s="11" t="s">
        <v>12</v>
      </c>
      <c r="D455" s="11" t="s">
        <v>3282</v>
      </c>
      <c r="E455" s="11" t="s">
        <v>4224</v>
      </c>
      <c r="F455" s="11" t="s">
        <v>579</v>
      </c>
      <c r="G455" s="11" t="s">
        <v>625</v>
      </c>
      <c r="H455" s="11" t="s">
        <v>4225</v>
      </c>
      <c r="I455" s="11" t="s">
        <v>4226</v>
      </c>
      <c r="J455" s="11"/>
      <c r="K455" s="11" t="s">
        <v>4227</v>
      </c>
      <c r="L455" s="11" t="s">
        <v>46</v>
      </c>
      <c r="M455" s="11" t="s">
        <v>662</v>
      </c>
      <c r="N455" s="11"/>
      <c r="O455" s="11" t="s">
        <v>4228</v>
      </c>
      <c r="P455" s="11" t="s">
        <v>4229</v>
      </c>
      <c r="Q455" s="7"/>
      <c r="R455" s="2" t="str">
        <f t="shared" si="134"/>
        <v>Unique Record</v>
      </c>
      <c r="S455" s="2" t="str">
        <f t="shared" si="135"/>
        <v/>
      </c>
      <c r="T455" s="2" t="str">
        <f t="shared" si="136"/>
        <v/>
      </c>
      <c r="U455" s="2" t="str">
        <f t="shared" si="137"/>
        <v/>
      </c>
      <c r="V455" s="2" t="str">
        <f t="shared" si="138"/>
        <v/>
      </c>
      <c r="W455" s="2" t="str">
        <f t="shared" si="150"/>
        <v/>
      </c>
      <c r="X455" s="2" t="str" cm="1">
        <f t="array" ref="X455">IF((SUMPRODUCT(--ISNUMBER(SEARCH({"!","@","#","$","%","^","&amp;","~*","(",")","_","+","=","{","}","[","]","|","\",":",";","'","""","&lt;","&gt;",",",".","~?","/","~~","`"}, I455)))&gt;0)=TRUE,"Special Characters Found in City","")</f>
        <v/>
      </c>
      <c r="Y455" s="2" t="str" cm="1">
        <f t="array" ref="Y455">IF((SUMPRODUCT(--ISNUMBER(SEARCH({"!","@","#","$","%","^","~*","(",")","_","+","=","{","}","[","]","|","\",":",";","'","""","&lt;","&gt;","~?","/","~~","`"},F455)))&gt;0)=TRUE,"Special Characters Found in Account field","")</f>
        <v/>
      </c>
      <c r="Z455" s="2" t="str" cm="1">
        <f t="array" ref="Z455">IF(SUM(--ISNUMBER(SEARCH({1,2,3,4,5,6,7,8,9,0},MID(H455,(SEARCH(" E ",H455)-1),1))))+SUM(--ISNUMBER(SEARCH({1,2,3,4,5,6,7,8,9,0},MID(H455,(SEARCH(" E ",H455)+3),1))))=2,"",IF(SUM(--ISNUMBER(SEARCH({"Parte E","Apoquindo N"},H455)))&gt;0,"",IF(OR(RIGHT(H455,3)=" NE",RIGHT(H455,3)=" NW",RIGHT(H455,3)=" SW",RIGHT(H455,3)=" SE",RIGHT(H455,2)=" N",RIGHT(H455,2)=" E",RIGHT(H455,2)=" W",RIGHT(H455,2)=" S",LEFT(H455,3)="NE ",LEFT(H455,3)="NW ",LEFT(H455,3)="SW ",LEFT(H455,3)="SE ",LEFT(H455,2)="N ",LEFT(H455,2)="E ",LEFT(H455,2)="W ",LEFT(H455,2)="S "),"Directional Check",IF(SUM(--ISNUMBER(SEARCH({" N "," E "," W "," S "," NE "," NW "," SW "," SE ","N.E","N.W","S.W","S.E","E.","N.","S.","W."},H455)))&gt;0,"Directional Check",IF(SUM(--ISNUMBER(SEARCH({1,2,3,4,5,6,7,8,9,0},MID(H455,(SEARCH("nd ",H455)-1),1))))+SUM(--ISNUMBER(SEARCH({1,2,3,4,5,6,7,8,9,0},MID(H455,(SEARCH("rd ",H455)-1),1)))+SUM(--ISNUMBER(SEARCH({1,2,3,4,5,6,7,8,9,0},MID(H455,(SEARCH("st ",H455)-1),1))))+SUM(--ISNUMBER(SEARCH({1,2,3,4,5,6,7,8,9,0},MID(H455,(SEARCH("th ",H455)-1),1)))))&gt;0,"","")))))</f>
        <v/>
      </c>
      <c r="AA455" s="2" t="str">
        <f>IF(IF(L455="US",IFERROR(VLOOKUP(J455,Country_Codes!$B:$B,1,0)=J455,"US State Code Error"),IF(L455="CA",IFERROR(VLOOKUP(J455,Country_Codes!$E:$E,1,0)=J455,"Canada State Code Error"),IF(L455="BR",IFERROR(VLOOKUP(J455,Country_Codes!$H:$H,1,0)=J455,"Brazil State Code Error"),IF(L455="AU",IFERROR(VLOOKUP(J455,Country_Codes!$K:$K,1,0)=J455,"Australia State Code Error"),""))))=TRUE,"",IF(L455="US",IFERROR(VLOOKUP(J455,Country_Codes!$B:$B,1,0)=J455,"US State Code Error"),IF(L455="CA",IFERROR(VLOOKUP(J455,Country_Codes!$E:$E,1,0)=J455,"Canada State Code Error"),IF(L455="BR",IFERROR(VLOOKUP(J455,Country_Codes!$H:$H,1,0)=J455,"Brazil State Code Error"),IF(L455="AU",IFERROR(VLOOKUP(J455,Country_Codes!$K:$K,1,0)=J455,"Australia State Code Error"),"")))))</f>
        <v/>
      </c>
      <c r="AB455" s="2" t="str">
        <f t="shared" si="139"/>
        <v/>
      </c>
      <c r="AC455" s="2" t="str" cm="1">
        <f t="array" ref="AC455">IFERROR(_xlfn.IFS(IF(AND(LEN(I455)=0,ISBLANK(I455)=FALSE),"",ISNUMBER(SEARCH(I455,H455))),"City/Postal Code/Country Found in Address",IF(AND(LEN(K455)=0,ISBLANK(K455)=FALSE),"",ISNUMBER(SEARCH(K455,H455))),"City/Postal Code/Country Found in Address",IF(AND(LEN(L455)=0,ISBLANK(L455)=FALSE),"",ISNUMBER(SEARCH(", "&amp;L455,H455))),"City/Postal Code/Country Found in Address",IF(AND(LEN(J455)=0,ISBLANK(J455)=FALSE),"",ISNUMBER(SEARCH(", "&amp;J455,H455))),"City/Postal Code/Country Found in Address",IF(AND(LEN(L455)=0,ISBLANK(L455)=FALSE),"",ISNUMBER(SEARCH(","&amp;L455,H455))),"City/Postal Code/Country Found in Address",IF(AND(LEN(J455)=0,ISBLANK(J455)=FALSE),"",ISNUMBER(SEARCH(","&amp;J455,H455))),"City/Postal Code/Country Found in Address"),"")</f>
        <v/>
      </c>
      <c r="AD455" s="2" t="str">
        <f t="shared" si="140"/>
        <v/>
      </c>
      <c r="AE455" s="2" t="str" cm="1">
        <f t="array" ref="AE455">IFERROR(IF(VLOOKUP(LEFT(M455,MIN(SEARCH({1,2,3,4,5,6,7,8,9,0},M455&amp;{1,2,3,4,5,6,7,8,9,0}))-1),Country_Codes!$N:$N,1,0)&gt;0,"PO Number may be incorrect",""),"")</f>
        <v/>
      </c>
      <c r="AF455" s="2" t="str">
        <f t="shared" si="141"/>
        <v/>
      </c>
      <c r="AG455" s="2" t="str">
        <f t="shared" si="142"/>
        <v/>
      </c>
      <c r="AH455" s="2" t="str">
        <f t="shared" si="143"/>
        <v/>
      </c>
      <c r="AI455" s="2" t="str" cm="1">
        <f t="array" ref="AI455">IF(G455="","",_xlfn.IFNA(_xlfn.IFS(L455=VLOOKUP(L455,Country_Codes!$M:$M,1,0)=TRUE,""),"Please check the country code"))</f>
        <v/>
      </c>
      <c r="AJ455" s="2" t="str">
        <f t="shared" si="144"/>
        <v/>
      </c>
      <c r="AK455" s="2"/>
      <c r="AM455" s="39">
        <f t="shared" si="145"/>
        <v>0</v>
      </c>
      <c r="AN455" s="39">
        <f t="shared" si="146"/>
        <v>0</v>
      </c>
      <c r="AO455" s="39">
        <f t="shared" si="147"/>
        <v>0</v>
      </c>
      <c r="AP455" s="39">
        <f t="shared" si="148"/>
        <v>0</v>
      </c>
      <c r="AQ455" s="39">
        <f t="shared" si="149"/>
        <v>0</v>
      </c>
      <c r="AV455" s="41">
        <v>46023</v>
      </c>
    </row>
    <row r="456" spans="1:48" ht="15.75" x14ac:dyDescent="0.25">
      <c r="A456" s="40">
        <v>45885</v>
      </c>
      <c r="B456" s="11" t="s">
        <v>473</v>
      </c>
      <c r="C456" s="11" t="s">
        <v>9</v>
      </c>
      <c r="D456" s="11" t="s">
        <v>4230</v>
      </c>
      <c r="E456" s="11" t="s">
        <v>4231</v>
      </c>
      <c r="F456" s="11" t="s">
        <v>594</v>
      </c>
      <c r="G456" s="11" t="s">
        <v>496</v>
      </c>
      <c r="H456" s="11" t="s">
        <v>4232</v>
      </c>
      <c r="I456" s="11" t="s">
        <v>4233</v>
      </c>
      <c r="J456" s="11"/>
      <c r="K456" s="11" t="s">
        <v>4234</v>
      </c>
      <c r="L456" s="11" t="s">
        <v>46</v>
      </c>
      <c r="M456" s="11" t="s">
        <v>731</v>
      </c>
      <c r="N456" s="11"/>
      <c r="O456" s="11" t="s">
        <v>4235</v>
      </c>
      <c r="P456" s="11" t="s">
        <v>4236</v>
      </c>
      <c r="Q456" s="7"/>
      <c r="R456" s="2" t="str">
        <f t="shared" si="134"/>
        <v>Unique Record</v>
      </c>
      <c r="S456" s="2" t="str">
        <f t="shared" si="135"/>
        <v/>
      </c>
      <c r="T456" s="2" t="str">
        <f t="shared" si="136"/>
        <v/>
      </c>
      <c r="U456" s="2" t="str">
        <f t="shared" si="137"/>
        <v/>
      </c>
      <c r="V456" s="2" t="str">
        <f t="shared" si="138"/>
        <v/>
      </c>
      <c r="W456" s="2" t="str">
        <f t="shared" si="150"/>
        <v/>
      </c>
      <c r="X456" s="2" t="str" cm="1">
        <f t="array" ref="X456">IF((SUMPRODUCT(--ISNUMBER(SEARCH({"!","@","#","$","%","^","&amp;","~*","(",")","_","+","=","{","}","[","]","|","\",":",";","'","""","&lt;","&gt;",",",".","~?","/","~~","`"}, I456)))&gt;0)=TRUE,"Special Characters Found in City","")</f>
        <v/>
      </c>
      <c r="Y456" s="2" t="str" cm="1">
        <f t="array" ref="Y456">IF((SUMPRODUCT(--ISNUMBER(SEARCH({"!","@","#","$","%","^","~*","(",")","_","+","=","{","}","[","]","|","\",":",";","'","""","&lt;","&gt;","~?","/","~~","`"},F456)))&gt;0)=TRUE,"Special Characters Found in Account field","")</f>
        <v/>
      </c>
      <c r="Z456" s="2" t="str" cm="1">
        <f t="array" ref="Z456">IF(SUM(--ISNUMBER(SEARCH({1,2,3,4,5,6,7,8,9,0},MID(H456,(SEARCH(" E ",H456)-1),1))))+SUM(--ISNUMBER(SEARCH({1,2,3,4,5,6,7,8,9,0},MID(H456,(SEARCH(" E ",H456)+3),1))))=2,"",IF(SUM(--ISNUMBER(SEARCH({"Parte E","Apoquindo N"},H456)))&gt;0,"",IF(OR(RIGHT(H456,3)=" NE",RIGHT(H456,3)=" NW",RIGHT(H456,3)=" SW",RIGHT(H456,3)=" SE",RIGHT(H456,2)=" N",RIGHT(H456,2)=" E",RIGHT(H456,2)=" W",RIGHT(H456,2)=" S",LEFT(H456,3)="NE ",LEFT(H456,3)="NW ",LEFT(H456,3)="SW ",LEFT(H456,3)="SE ",LEFT(H456,2)="N ",LEFT(H456,2)="E ",LEFT(H456,2)="W ",LEFT(H456,2)="S "),"Directional Check",IF(SUM(--ISNUMBER(SEARCH({" N "," E "," W "," S "," NE "," NW "," SW "," SE ","N.E","N.W","S.W","S.E","E.","N.","S.","W."},H456)))&gt;0,"Directional Check",IF(SUM(--ISNUMBER(SEARCH({1,2,3,4,5,6,7,8,9,0},MID(H456,(SEARCH("nd ",H456)-1),1))))+SUM(--ISNUMBER(SEARCH({1,2,3,4,5,6,7,8,9,0},MID(H456,(SEARCH("rd ",H456)-1),1)))+SUM(--ISNUMBER(SEARCH({1,2,3,4,5,6,7,8,9,0},MID(H456,(SEARCH("st ",H456)-1),1))))+SUM(--ISNUMBER(SEARCH({1,2,3,4,5,6,7,8,9,0},MID(H456,(SEARCH("th ",H456)-1),1)))))&gt;0,"","")))))</f>
        <v/>
      </c>
      <c r="AA456" s="2" t="str">
        <f>IF(IF(L456="US",IFERROR(VLOOKUP(J456,Country_Codes!$B:$B,1,0)=J456,"US State Code Error"),IF(L456="CA",IFERROR(VLOOKUP(J456,Country_Codes!$E:$E,1,0)=J456,"Canada State Code Error"),IF(L456="BR",IFERROR(VLOOKUP(J456,Country_Codes!$H:$H,1,0)=J456,"Brazil State Code Error"),IF(L456="AU",IFERROR(VLOOKUP(J456,Country_Codes!$K:$K,1,0)=J456,"Australia State Code Error"),""))))=TRUE,"",IF(L456="US",IFERROR(VLOOKUP(J456,Country_Codes!$B:$B,1,0)=J456,"US State Code Error"),IF(L456="CA",IFERROR(VLOOKUP(J456,Country_Codes!$E:$E,1,0)=J456,"Canada State Code Error"),IF(L456="BR",IFERROR(VLOOKUP(J456,Country_Codes!$H:$H,1,0)=J456,"Brazil State Code Error"),IF(L456="AU",IFERROR(VLOOKUP(J456,Country_Codes!$K:$K,1,0)=J456,"Australia State Code Error"),"")))))</f>
        <v/>
      </c>
      <c r="AB456" s="2" t="str">
        <f t="shared" si="139"/>
        <v/>
      </c>
      <c r="AC456" s="2" t="str" cm="1">
        <f t="array" ref="AC456">IFERROR(_xlfn.IFS(IF(AND(LEN(I456)=0,ISBLANK(I456)=FALSE),"",ISNUMBER(SEARCH(I456,H456))),"City/Postal Code/Country Found in Address",IF(AND(LEN(K456)=0,ISBLANK(K456)=FALSE),"",ISNUMBER(SEARCH(K456,H456))),"City/Postal Code/Country Found in Address",IF(AND(LEN(L456)=0,ISBLANK(L456)=FALSE),"",ISNUMBER(SEARCH(", "&amp;L456,H456))),"City/Postal Code/Country Found in Address",IF(AND(LEN(J456)=0,ISBLANK(J456)=FALSE),"",ISNUMBER(SEARCH(", "&amp;J456,H456))),"City/Postal Code/Country Found in Address",IF(AND(LEN(L456)=0,ISBLANK(L456)=FALSE),"",ISNUMBER(SEARCH(","&amp;L456,H456))),"City/Postal Code/Country Found in Address",IF(AND(LEN(J456)=0,ISBLANK(J456)=FALSE),"",ISNUMBER(SEARCH(","&amp;J456,H456))),"City/Postal Code/Country Found in Address"),"")</f>
        <v/>
      </c>
      <c r="AD456" s="2" t="str">
        <f t="shared" si="140"/>
        <v/>
      </c>
      <c r="AE456" s="2" t="str" cm="1">
        <f t="array" ref="AE456">IFERROR(IF(VLOOKUP(LEFT(M456,MIN(SEARCH({1,2,3,4,5,6,7,8,9,0},M456&amp;{1,2,3,4,5,6,7,8,9,0}))-1),Country_Codes!$N:$N,1,0)&gt;0,"PO Number may be incorrect",""),"")</f>
        <v/>
      </c>
      <c r="AF456" s="2" t="str">
        <f t="shared" si="141"/>
        <v/>
      </c>
      <c r="AG456" s="2" t="str">
        <f t="shared" si="142"/>
        <v/>
      </c>
      <c r="AH456" s="2" t="str">
        <f t="shared" si="143"/>
        <v/>
      </c>
      <c r="AI456" s="2" t="str" cm="1">
        <f t="array" ref="AI456">IF(G456="","",_xlfn.IFNA(_xlfn.IFS(L456=VLOOKUP(L456,Country_Codes!$M:$M,1,0)=TRUE,""),"Please check the country code"))</f>
        <v/>
      </c>
      <c r="AJ456" s="2" t="str">
        <f t="shared" si="144"/>
        <v/>
      </c>
      <c r="AK456" s="2"/>
      <c r="AM456" s="39">
        <f t="shared" si="145"/>
        <v>0</v>
      </c>
      <c r="AN456" s="39">
        <f t="shared" si="146"/>
        <v>0</v>
      </c>
      <c r="AO456" s="39">
        <f t="shared" si="147"/>
        <v>0</v>
      </c>
      <c r="AP456" s="39">
        <f t="shared" si="148"/>
        <v>0</v>
      </c>
      <c r="AQ456" s="39">
        <f t="shared" si="149"/>
        <v>0</v>
      </c>
      <c r="AV456" s="41">
        <v>46024</v>
      </c>
    </row>
    <row r="457" spans="1:48" ht="15.75" x14ac:dyDescent="0.25">
      <c r="A457" s="40">
        <v>46024</v>
      </c>
      <c r="B457" s="11" t="s">
        <v>474</v>
      </c>
      <c r="C457" s="11" t="s">
        <v>9</v>
      </c>
      <c r="D457" s="11" t="s">
        <v>4237</v>
      </c>
      <c r="E457" s="11" t="s">
        <v>1056</v>
      </c>
      <c r="F457" s="11" t="s">
        <v>576</v>
      </c>
      <c r="G457" s="11" t="s">
        <v>493</v>
      </c>
      <c r="H457" s="11" t="s">
        <v>4238</v>
      </c>
      <c r="I457" s="11" t="s">
        <v>4239</v>
      </c>
      <c r="J457" s="11" t="s">
        <v>133</v>
      </c>
      <c r="K457" s="11" t="s">
        <v>4240</v>
      </c>
      <c r="L457" s="11" t="s">
        <v>33</v>
      </c>
      <c r="M457" s="11" t="s">
        <v>948</v>
      </c>
      <c r="N457" s="11"/>
      <c r="O457" s="11" t="s">
        <v>2420</v>
      </c>
      <c r="P457" s="11" t="s">
        <v>4241</v>
      </c>
      <c r="Q457" s="7"/>
      <c r="R457" s="2" t="str">
        <f t="shared" si="134"/>
        <v>Unique Record</v>
      </c>
      <c r="S457" s="2" t="str">
        <f t="shared" si="135"/>
        <v/>
      </c>
      <c r="T457" s="2" t="str">
        <f t="shared" si="136"/>
        <v/>
      </c>
      <c r="U457" s="2" t="str">
        <f t="shared" si="137"/>
        <v/>
      </c>
      <c r="V457" s="2" t="str">
        <f t="shared" si="138"/>
        <v/>
      </c>
      <c r="W457" s="2" t="str">
        <f t="shared" si="150"/>
        <v/>
      </c>
      <c r="X457" s="2" t="str" cm="1">
        <f t="array" ref="X457">IF((SUMPRODUCT(--ISNUMBER(SEARCH({"!","@","#","$","%","^","&amp;","~*","(",")","_","+","=","{","}","[","]","|","\",":",";","'","""","&lt;","&gt;",",",".","~?","/","~~","`"}, I457)))&gt;0)=TRUE,"Special Characters Found in City","")</f>
        <v/>
      </c>
      <c r="Y457" s="2" t="str" cm="1">
        <f t="array" ref="Y457">IF((SUMPRODUCT(--ISNUMBER(SEARCH({"!","@","#","$","%","^","~*","(",")","_","+","=","{","}","[","]","|","\",":",";","'","""","&lt;","&gt;","~?","/","~~","`"},F457)))&gt;0)=TRUE,"Special Characters Found in Account field","")</f>
        <v/>
      </c>
      <c r="Z457" s="2" t="str" cm="1">
        <f t="array" ref="Z457">IF(SUM(--ISNUMBER(SEARCH({1,2,3,4,5,6,7,8,9,0},MID(H457,(SEARCH(" E ",H457)-1),1))))+SUM(--ISNUMBER(SEARCH({1,2,3,4,5,6,7,8,9,0},MID(H457,(SEARCH(" E ",H457)+3),1))))=2,"",IF(SUM(--ISNUMBER(SEARCH({"Parte E","Apoquindo N"},H457)))&gt;0,"",IF(OR(RIGHT(H457,3)=" NE",RIGHT(H457,3)=" NW",RIGHT(H457,3)=" SW",RIGHT(H457,3)=" SE",RIGHT(H457,2)=" N",RIGHT(H457,2)=" E",RIGHT(H457,2)=" W",RIGHT(H457,2)=" S",LEFT(H457,3)="NE ",LEFT(H457,3)="NW ",LEFT(H457,3)="SW ",LEFT(H457,3)="SE ",LEFT(H457,2)="N ",LEFT(H457,2)="E ",LEFT(H457,2)="W ",LEFT(H457,2)="S "),"Directional Check",IF(SUM(--ISNUMBER(SEARCH({" N "," E "," W "," S "," NE "," NW "," SW "," SE ","N.E","N.W","S.W","S.E","E.","N.","S.","W."},H457)))&gt;0,"Directional Check",IF(SUM(--ISNUMBER(SEARCH({1,2,3,4,5,6,7,8,9,0},MID(H457,(SEARCH("nd ",H457)-1),1))))+SUM(--ISNUMBER(SEARCH({1,2,3,4,5,6,7,8,9,0},MID(H457,(SEARCH("rd ",H457)-1),1)))+SUM(--ISNUMBER(SEARCH({1,2,3,4,5,6,7,8,9,0},MID(H457,(SEARCH("st ",H457)-1),1))))+SUM(--ISNUMBER(SEARCH({1,2,3,4,5,6,7,8,9,0},MID(H457,(SEARCH("th ",H457)-1),1)))))&gt;0,"","")))))</f>
        <v/>
      </c>
      <c r="AA457" s="2" t="str">
        <f>IF(IF(L457="US",IFERROR(VLOOKUP(J457,Country_Codes!$B:$B,1,0)=J457,"US State Code Error"),IF(L457="CA",IFERROR(VLOOKUP(J457,Country_Codes!$E:$E,1,0)=J457,"Canada State Code Error"),IF(L457="BR",IFERROR(VLOOKUP(J457,Country_Codes!$H:$H,1,0)=J457,"Brazil State Code Error"),IF(L457="AU",IFERROR(VLOOKUP(J457,Country_Codes!$K:$K,1,0)=J457,"Australia State Code Error"),""))))=TRUE,"",IF(L457="US",IFERROR(VLOOKUP(J457,Country_Codes!$B:$B,1,0)=J457,"US State Code Error"),IF(L457="CA",IFERROR(VLOOKUP(J457,Country_Codes!$E:$E,1,0)=J457,"Canada State Code Error"),IF(L457="BR",IFERROR(VLOOKUP(J457,Country_Codes!$H:$H,1,0)=J457,"Brazil State Code Error"),IF(L457="AU",IFERROR(VLOOKUP(J457,Country_Codes!$K:$K,1,0)=J457,"Australia State Code Error"),"")))))</f>
        <v/>
      </c>
      <c r="AB457" s="2" t="str">
        <f t="shared" si="139"/>
        <v/>
      </c>
      <c r="AC457" s="2" t="str" cm="1">
        <f t="array" ref="AC457">IFERROR(_xlfn.IFS(IF(AND(LEN(I457)=0,ISBLANK(I457)=FALSE),"",ISNUMBER(SEARCH(I457,H457))),"City/Postal Code/Country Found in Address",IF(AND(LEN(K457)=0,ISBLANK(K457)=FALSE),"",ISNUMBER(SEARCH(K457,H457))),"City/Postal Code/Country Found in Address",IF(AND(LEN(L457)=0,ISBLANK(L457)=FALSE),"",ISNUMBER(SEARCH(", "&amp;L457,H457))),"City/Postal Code/Country Found in Address",IF(AND(LEN(J457)=0,ISBLANK(J457)=FALSE),"",ISNUMBER(SEARCH(", "&amp;J457,H457))),"City/Postal Code/Country Found in Address",IF(AND(LEN(L457)=0,ISBLANK(L457)=FALSE),"",ISNUMBER(SEARCH(","&amp;L457,H457))),"City/Postal Code/Country Found in Address",IF(AND(LEN(J457)=0,ISBLANK(J457)=FALSE),"",ISNUMBER(SEARCH(","&amp;J457,H457))),"City/Postal Code/Country Found in Address"),"")</f>
        <v/>
      </c>
      <c r="AD457" s="2" t="str">
        <f t="shared" si="140"/>
        <v/>
      </c>
      <c r="AE457" s="2" t="str" cm="1">
        <f t="array" ref="AE457">IFERROR(IF(VLOOKUP(LEFT(M457,MIN(SEARCH({1,2,3,4,5,6,7,8,9,0},M457&amp;{1,2,3,4,5,6,7,8,9,0}))-1),Country_Codes!$N:$N,1,0)&gt;0,"PO Number may be incorrect",""),"")</f>
        <v/>
      </c>
      <c r="AF457" s="2" t="str">
        <f t="shared" si="141"/>
        <v/>
      </c>
      <c r="AG457" s="2" t="str">
        <f t="shared" si="142"/>
        <v/>
      </c>
      <c r="AH457" s="2" t="str">
        <f t="shared" si="143"/>
        <v/>
      </c>
      <c r="AI457" s="2" t="str" cm="1">
        <f t="array" ref="AI457">IF(G457="","",_xlfn.IFNA(_xlfn.IFS(L457=VLOOKUP(L457,Country_Codes!$M:$M,1,0)=TRUE,""),"Please check the country code"))</f>
        <v/>
      </c>
      <c r="AJ457" s="2" t="str">
        <f t="shared" si="144"/>
        <v/>
      </c>
      <c r="AK457" s="2"/>
      <c r="AM457" s="39">
        <f t="shared" si="145"/>
        <v>0</v>
      </c>
      <c r="AN457" s="39">
        <f t="shared" si="146"/>
        <v>0</v>
      </c>
      <c r="AO457" s="39">
        <f t="shared" si="147"/>
        <v>0</v>
      </c>
      <c r="AP457" s="39">
        <f t="shared" si="148"/>
        <v>0</v>
      </c>
      <c r="AQ457" s="39">
        <f t="shared" si="149"/>
        <v>0</v>
      </c>
      <c r="AV457" s="41">
        <v>46025</v>
      </c>
    </row>
    <row r="458" spans="1:48" ht="15.75" x14ac:dyDescent="0.25">
      <c r="A458" s="40">
        <v>46109</v>
      </c>
      <c r="B458" s="11" t="s">
        <v>475</v>
      </c>
      <c r="C458" s="11" t="s">
        <v>3</v>
      </c>
      <c r="D458" s="11" t="s">
        <v>4242</v>
      </c>
      <c r="E458" s="11" t="s">
        <v>1341</v>
      </c>
      <c r="F458" s="11" t="s">
        <v>479</v>
      </c>
      <c r="G458" s="11" t="s">
        <v>571</v>
      </c>
      <c r="H458" s="11" t="s">
        <v>4243</v>
      </c>
      <c r="I458" s="11" t="s">
        <v>4244</v>
      </c>
      <c r="J458" s="11"/>
      <c r="K458" s="11" t="s">
        <v>4245</v>
      </c>
      <c r="L458" s="11" t="s">
        <v>46</v>
      </c>
      <c r="M458" s="11" t="s">
        <v>1361</v>
      </c>
      <c r="N458" s="11"/>
      <c r="O458" s="11" t="s">
        <v>4246</v>
      </c>
      <c r="P458" s="11" t="s">
        <v>4247</v>
      </c>
      <c r="Q458" s="7"/>
      <c r="R458" s="2" t="str">
        <f t="shared" si="134"/>
        <v>Unique Record</v>
      </c>
      <c r="S458" s="2" t="str">
        <f t="shared" si="135"/>
        <v/>
      </c>
      <c r="T458" s="2" t="str">
        <f t="shared" si="136"/>
        <v/>
      </c>
      <c r="U458" s="2" t="str">
        <f t="shared" si="137"/>
        <v/>
      </c>
      <c r="V458" s="2" t="str">
        <f t="shared" si="138"/>
        <v/>
      </c>
      <c r="W458" s="2" t="str">
        <f t="shared" si="150"/>
        <v/>
      </c>
      <c r="X458" s="2" t="str" cm="1">
        <f t="array" ref="X458">IF((SUMPRODUCT(--ISNUMBER(SEARCH({"!","@","#","$","%","^","&amp;","~*","(",")","_","+","=","{","}","[","]","|","\",":",";","'","""","&lt;","&gt;",",",".","~?","/","~~","`"}, I458)))&gt;0)=TRUE,"Special Characters Found in City","")</f>
        <v/>
      </c>
      <c r="Y458" s="2" t="str" cm="1">
        <f t="array" ref="Y458">IF((SUMPRODUCT(--ISNUMBER(SEARCH({"!","@","#","$","%","^","~*","(",")","_","+","=","{","}","[","]","|","\",":",";","'","""","&lt;","&gt;","~?","/","~~","`"},F458)))&gt;0)=TRUE,"Special Characters Found in Account field","")</f>
        <v/>
      </c>
      <c r="Z458" s="2" t="str" cm="1">
        <f t="array" ref="Z458">IF(SUM(--ISNUMBER(SEARCH({1,2,3,4,5,6,7,8,9,0},MID(H458,(SEARCH(" E ",H458)-1),1))))+SUM(--ISNUMBER(SEARCH({1,2,3,4,5,6,7,8,9,0},MID(H458,(SEARCH(" E ",H458)+3),1))))=2,"",IF(SUM(--ISNUMBER(SEARCH({"Parte E","Apoquindo N"},H458)))&gt;0,"",IF(OR(RIGHT(H458,3)=" NE",RIGHT(H458,3)=" NW",RIGHT(H458,3)=" SW",RIGHT(H458,3)=" SE",RIGHT(H458,2)=" N",RIGHT(H458,2)=" E",RIGHT(H458,2)=" W",RIGHT(H458,2)=" S",LEFT(H458,3)="NE ",LEFT(H458,3)="NW ",LEFT(H458,3)="SW ",LEFT(H458,3)="SE ",LEFT(H458,2)="N ",LEFT(H458,2)="E ",LEFT(H458,2)="W ",LEFT(H458,2)="S "),"Directional Check",IF(SUM(--ISNUMBER(SEARCH({" N "," E "," W "," S "," NE "," NW "," SW "," SE ","N.E","N.W","S.W","S.E","E.","N.","S.","W."},H458)))&gt;0,"Directional Check",IF(SUM(--ISNUMBER(SEARCH({1,2,3,4,5,6,7,8,9,0},MID(H458,(SEARCH("nd ",H458)-1),1))))+SUM(--ISNUMBER(SEARCH({1,2,3,4,5,6,7,8,9,0},MID(H458,(SEARCH("rd ",H458)-1),1)))+SUM(--ISNUMBER(SEARCH({1,2,3,4,5,6,7,8,9,0},MID(H458,(SEARCH("st ",H458)-1),1))))+SUM(--ISNUMBER(SEARCH({1,2,3,4,5,6,7,8,9,0},MID(H458,(SEARCH("th ",H458)-1),1)))))&gt;0,"","")))))</f>
        <v/>
      </c>
      <c r="AA458" s="2" t="str">
        <f>IF(IF(L458="US",IFERROR(VLOOKUP(J458,Country_Codes!$B:$B,1,0)=J458,"US State Code Error"),IF(L458="CA",IFERROR(VLOOKUP(J458,Country_Codes!$E:$E,1,0)=J458,"Canada State Code Error"),IF(L458="BR",IFERROR(VLOOKUP(J458,Country_Codes!$H:$H,1,0)=J458,"Brazil State Code Error"),IF(L458="AU",IFERROR(VLOOKUP(J458,Country_Codes!$K:$K,1,0)=J458,"Australia State Code Error"),""))))=TRUE,"",IF(L458="US",IFERROR(VLOOKUP(J458,Country_Codes!$B:$B,1,0)=J458,"US State Code Error"),IF(L458="CA",IFERROR(VLOOKUP(J458,Country_Codes!$E:$E,1,0)=J458,"Canada State Code Error"),IF(L458="BR",IFERROR(VLOOKUP(J458,Country_Codes!$H:$H,1,0)=J458,"Brazil State Code Error"),IF(L458="AU",IFERROR(VLOOKUP(J458,Country_Codes!$K:$K,1,0)=J458,"Australia State Code Error"),"")))))</f>
        <v/>
      </c>
      <c r="AB458" s="2" t="str">
        <f t="shared" si="139"/>
        <v/>
      </c>
      <c r="AC458" s="2" t="str" cm="1">
        <f t="array" ref="AC458">IFERROR(_xlfn.IFS(IF(AND(LEN(I458)=0,ISBLANK(I458)=FALSE),"",ISNUMBER(SEARCH(I458,H458))),"City/Postal Code/Country Found in Address",IF(AND(LEN(K458)=0,ISBLANK(K458)=FALSE),"",ISNUMBER(SEARCH(K458,H458))),"City/Postal Code/Country Found in Address",IF(AND(LEN(L458)=0,ISBLANK(L458)=FALSE),"",ISNUMBER(SEARCH(", "&amp;L458,H458))),"City/Postal Code/Country Found in Address",IF(AND(LEN(J458)=0,ISBLANK(J458)=FALSE),"",ISNUMBER(SEARCH(", "&amp;J458,H458))),"City/Postal Code/Country Found in Address",IF(AND(LEN(L458)=0,ISBLANK(L458)=FALSE),"",ISNUMBER(SEARCH(","&amp;L458,H458))),"City/Postal Code/Country Found in Address",IF(AND(LEN(J458)=0,ISBLANK(J458)=FALSE),"",ISNUMBER(SEARCH(","&amp;J458,H458))),"City/Postal Code/Country Found in Address"),"")</f>
        <v/>
      </c>
      <c r="AD458" s="2" t="str">
        <f t="shared" si="140"/>
        <v/>
      </c>
      <c r="AE458" s="2" t="str" cm="1">
        <f t="array" ref="AE458">IFERROR(IF(VLOOKUP(LEFT(M458,MIN(SEARCH({1,2,3,4,5,6,7,8,9,0},M458&amp;{1,2,3,4,5,6,7,8,9,0}))-1),Country_Codes!$N:$N,1,0)&gt;0,"PO Number may be incorrect",""),"")</f>
        <v/>
      </c>
      <c r="AF458" s="2" t="str">
        <f t="shared" si="141"/>
        <v/>
      </c>
      <c r="AG458" s="2" t="str">
        <f t="shared" si="142"/>
        <v/>
      </c>
      <c r="AH458" s="2" t="str">
        <f t="shared" si="143"/>
        <v/>
      </c>
      <c r="AI458" s="2" t="str" cm="1">
        <f t="array" ref="AI458">IF(G458="","",_xlfn.IFNA(_xlfn.IFS(L458=VLOOKUP(L458,Country_Codes!$M:$M,1,0)=TRUE,""),"Please check the country code"))</f>
        <v/>
      </c>
      <c r="AJ458" s="2" t="str">
        <f t="shared" si="144"/>
        <v/>
      </c>
      <c r="AK458" s="2"/>
      <c r="AM458" s="39">
        <f t="shared" si="145"/>
        <v>0</v>
      </c>
      <c r="AN458" s="39">
        <f t="shared" si="146"/>
        <v>0</v>
      </c>
      <c r="AO458" s="39">
        <f t="shared" si="147"/>
        <v>0</v>
      </c>
      <c r="AP458" s="39">
        <f t="shared" si="148"/>
        <v>0</v>
      </c>
      <c r="AQ458" s="39">
        <f t="shared" si="149"/>
        <v>0</v>
      </c>
      <c r="AV458" s="41">
        <v>46026</v>
      </c>
    </row>
    <row r="459" spans="1:48" ht="15.75" x14ac:dyDescent="0.25">
      <c r="A459" s="40">
        <v>45667</v>
      </c>
      <c r="B459" s="11" t="s">
        <v>474</v>
      </c>
      <c r="C459" s="11" t="s">
        <v>3</v>
      </c>
      <c r="D459" s="11" t="s">
        <v>4108</v>
      </c>
      <c r="E459" s="11" t="s">
        <v>4248</v>
      </c>
      <c r="F459" s="11" t="s">
        <v>634</v>
      </c>
      <c r="G459" s="11" t="s">
        <v>625</v>
      </c>
      <c r="H459" s="11" t="s">
        <v>4249</v>
      </c>
      <c r="I459" s="11" t="s">
        <v>4250</v>
      </c>
      <c r="J459" s="11" t="s">
        <v>139</v>
      </c>
      <c r="K459" s="11" t="s">
        <v>4251</v>
      </c>
      <c r="L459" s="11" t="s">
        <v>33</v>
      </c>
      <c r="M459" s="11" t="s">
        <v>4252</v>
      </c>
      <c r="N459" s="11"/>
      <c r="O459" s="11" t="s">
        <v>4253</v>
      </c>
      <c r="P459" s="11" t="s">
        <v>4254</v>
      </c>
      <c r="Q459" s="7"/>
      <c r="R459" s="2" t="str">
        <f t="shared" si="134"/>
        <v>Unique Record</v>
      </c>
      <c r="S459" s="2" t="str">
        <f t="shared" si="135"/>
        <v/>
      </c>
      <c r="T459" s="2" t="str">
        <f t="shared" si="136"/>
        <v/>
      </c>
      <c r="U459" s="2" t="str">
        <f t="shared" si="137"/>
        <v/>
      </c>
      <c r="V459" s="2" t="str">
        <f t="shared" si="138"/>
        <v/>
      </c>
      <c r="W459" s="2" t="str">
        <f t="shared" si="150"/>
        <v/>
      </c>
      <c r="X459" s="2" t="str" cm="1">
        <f t="array" ref="X459">IF((SUMPRODUCT(--ISNUMBER(SEARCH({"!","@","#","$","%","^","&amp;","~*","(",")","_","+","=","{","}","[","]","|","\",":",";","'","""","&lt;","&gt;",",",".","~?","/","~~","`"}, I459)))&gt;0)=TRUE,"Special Characters Found in City","")</f>
        <v/>
      </c>
      <c r="Y459" s="2" t="str" cm="1">
        <f t="array" ref="Y459">IF((SUMPRODUCT(--ISNUMBER(SEARCH({"!","@","#","$","%","^","~*","(",")","_","+","=","{","}","[","]","|","\",":",";","'","""","&lt;","&gt;","~?","/","~~","`"},F459)))&gt;0)=TRUE,"Special Characters Found in Account field","")</f>
        <v/>
      </c>
      <c r="Z459" s="2" t="str" cm="1">
        <f t="array" ref="Z459">IF(SUM(--ISNUMBER(SEARCH({1,2,3,4,5,6,7,8,9,0},MID(H459,(SEARCH(" E ",H459)-1),1))))+SUM(--ISNUMBER(SEARCH({1,2,3,4,5,6,7,8,9,0},MID(H459,(SEARCH(" E ",H459)+3),1))))=2,"",IF(SUM(--ISNUMBER(SEARCH({"Parte E","Apoquindo N"},H459)))&gt;0,"",IF(OR(RIGHT(H459,3)=" NE",RIGHT(H459,3)=" NW",RIGHT(H459,3)=" SW",RIGHT(H459,3)=" SE",RIGHT(H459,2)=" N",RIGHT(H459,2)=" E",RIGHT(H459,2)=" W",RIGHT(H459,2)=" S",LEFT(H459,3)="NE ",LEFT(H459,3)="NW ",LEFT(H459,3)="SW ",LEFT(H459,3)="SE ",LEFT(H459,2)="N ",LEFT(H459,2)="E ",LEFT(H459,2)="W ",LEFT(H459,2)="S "),"Directional Check",IF(SUM(--ISNUMBER(SEARCH({" N "," E "," W "," S "," NE "," NW "," SW "," SE ","N.E","N.W","S.W","S.E","E.","N.","S.","W."},H459)))&gt;0,"Directional Check",IF(SUM(--ISNUMBER(SEARCH({1,2,3,4,5,6,7,8,9,0},MID(H459,(SEARCH("nd ",H459)-1),1))))+SUM(--ISNUMBER(SEARCH({1,2,3,4,5,6,7,8,9,0},MID(H459,(SEARCH("rd ",H459)-1),1)))+SUM(--ISNUMBER(SEARCH({1,2,3,4,5,6,7,8,9,0},MID(H459,(SEARCH("st ",H459)-1),1))))+SUM(--ISNUMBER(SEARCH({1,2,3,4,5,6,7,8,9,0},MID(H459,(SEARCH("th ",H459)-1),1)))))&gt;0,"","")))))</f>
        <v/>
      </c>
      <c r="AA459" s="2" t="str">
        <f>IF(IF(L459="US",IFERROR(VLOOKUP(J459,Country_Codes!$B:$B,1,0)=J459,"US State Code Error"),IF(L459="CA",IFERROR(VLOOKUP(J459,Country_Codes!$E:$E,1,0)=J459,"Canada State Code Error"),IF(L459="BR",IFERROR(VLOOKUP(J459,Country_Codes!$H:$H,1,0)=J459,"Brazil State Code Error"),IF(L459="AU",IFERROR(VLOOKUP(J459,Country_Codes!$K:$K,1,0)=J459,"Australia State Code Error"),""))))=TRUE,"",IF(L459="US",IFERROR(VLOOKUP(J459,Country_Codes!$B:$B,1,0)=J459,"US State Code Error"),IF(L459="CA",IFERROR(VLOOKUP(J459,Country_Codes!$E:$E,1,0)=J459,"Canada State Code Error"),IF(L459="BR",IFERROR(VLOOKUP(J459,Country_Codes!$H:$H,1,0)=J459,"Brazil State Code Error"),IF(L459="AU",IFERROR(VLOOKUP(J459,Country_Codes!$K:$K,1,0)=J459,"Australia State Code Error"),"")))))</f>
        <v/>
      </c>
      <c r="AB459" s="2" t="str">
        <f t="shared" si="139"/>
        <v/>
      </c>
      <c r="AC459" s="2" t="str" cm="1">
        <f t="array" ref="AC459">IFERROR(_xlfn.IFS(IF(AND(LEN(I459)=0,ISBLANK(I459)=FALSE),"",ISNUMBER(SEARCH(I459,H459))),"City/Postal Code/Country Found in Address",IF(AND(LEN(K459)=0,ISBLANK(K459)=FALSE),"",ISNUMBER(SEARCH(K459,H459))),"City/Postal Code/Country Found in Address",IF(AND(LEN(L459)=0,ISBLANK(L459)=FALSE),"",ISNUMBER(SEARCH(", "&amp;L459,H459))),"City/Postal Code/Country Found in Address",IF(AND(LEN(J459)=0,ISBLANK(J459)=FALSE),"",ISNUMBER(SEARCH(", "&amp;J459,H459))),"City/Postal Code/Country Found in Address",IF(AND(LEN(L459)=0,ISBLANK(L459)=FALSE),"",ISNUMBER(SEARCH(","&amp;L459,H459))),"City/Postal Code/Country Found in Address",IF(AND(LEN(J459)=0,ISBLANK(J459)=FALSE),"",ISNUMBER(SEARCH(","&amp;J459,H459))),"City/Postal Code/Country Found in Address"),"")</f>
        <v/>
      </c>
      <c r="AD459" s="2" t="str">
        <f t="shared" si="140"/>
        <v/>
      </c>
      <c r="AE459" s="2" t="str" cm="1">
        <f t="array" ref="AE459">IFERROR(IF(VLOOKUP(LEFT(M459,MIN(SEARCH({1,2,3,4,5,6,7,8,9,0},M459&amp;{1,2,3,4,5,6,7,8,9,0}))-1),Country_Codes!$N:$N,1,0)&gt;0,"PO Number may be incorrect",""),"")</f>
        <v/>
      </c>
      <c r="AF459" s="2" t="str">
        <f t="shared" si="141"/>
        <v/>
      </c>
      <c r="AG459" s="2" t="str">
        <f t="shared" si="142"/>
        <v/>
      </c>
      <c r="AH459" s="2" t="str">
        <f t="shared" si="143"/>
        <v/>
      </c>
      <c r="AI459" s="2" t="str" cm="1">
        <f t="array" ref="AI459">IF(G459="","",_xlfn.IFNA(_xlfn.IFS(L459=VLOOKUP(L459,Country_Codes!$M:$M,1,0)=TRUE,""),"Please check the country code"))</f>
        <v/>
      </c>
      <c r="AJ459" s="2" t="str">
        <f t="shared" si="144"/>
        <v/>
      </c>
      <c r="AK459" s="2"/>
      <c r="AM459" s="39">
        <f t="shared" si="145"/>
        <v>0</v>
      </c>
      <c r="AN459" s="39">
        <f t="shared" si="146"/>
        <v>0</v>
      </c>
      <c r="AO459" s="39">
        <f t="shared" si="147"/>
        <v>0</v>
      </c>
      <c r="AP459" s="39">
        <f t="shared" si="148"/>
        <v>0</v>
      </c>
      <c r="AQ459" s="39">
        <f t="shared" si="149"/>
        <v>0</v>
      </c>
      <c r="AV459" s="41">
        <v>46028</v>
      </c>
    </row>
    <row r="460" spans="1:48" ht="15.75" x14ac:dyDescent="0.25">
      <c r="A460" s="40">
        <v>45703</v>
      </c>
      <c r="B460" s="11" t="s">
        <v>473</v>
      </c>
      <c r="C460" s="11" t="s">
        <v>12</v>
      </c>
      <c r="D460" s="11" t="s">
        <v>2560</v>
      </c>
      <c r="E460" s="11" t="s">
        <v>4255</v>
      </c>
      <c r="F460" s="11" t="s">
        <v>488</v>
      </c>
      <c r="G460" s="11" t="s">
        <v>498</v>
      </c>
      <c r="H460" s="11" t="s">
        <v>4256</v>
      </c>
      <c r="I460" s="11" t="s">
        <v>4257</v>
      </c>
      <c r="J460" s="11" t="s">
        <v>68</v>
      </c>
      <c r="K460" s="11" t="s">
        <v>4258</v>
      </c>
      <c r="L460" s="11" t="s">
        <v>33</v>
      </c>
      <c r="M460" s="11" t="s">
        <v>4259</v>
      </c>
      <c r="N460" s="11"/>
      <c r="O460" s="11" t="s">
        <v>4260</v>
      </c>
      <c r="P460" s="11" t="s">
        <v>4261</v>
      </c>
      <c r="Q460" s="7"/>
      <c r="R460" s="2" t="str">
        <f t="shared" si="134"/>
        <v>Unique Record</v>
      </c>
      <c r="S460" s="2" t="str">
        <f t="shared" si="135"/>
        <v/>
      </c>
      <c r="T460" s="2" t="str">
        <f t="shared" si="136"/>
        <v/>
      </c>
      <c r="U460" s="2" t="str">
        <f t="shared" si="137"/>
        <v/>
      </c>
      <c r="V460" s="2" t="str">
        <f t="shared" si="138"/>
        <v/>
      </c>
      <c r="W460" s="2" t="str">
        <f t="shared" si="150"/>
        <v/>
      </c>
      <c r="X460" s="2" t="str" cm="1">
        <f t="array" ref="X460">IF((SUMPRODUCT(--ISNUMBER(SEARCH({"!","@","#","$","%","^","&amp;","~*","(",")","_","+","=","{","}","[","]","|","\",":",";","'","""","&lt;","&gt;",",",".","~?","/","~~","`"}, I460)))&gt;0)=TRUE,"Special Characters Found in City","")</f>
        <v/>
      </c>
      <c r="Y460" s="2" t="str" cm="1">
        <f t="array" ref="Y460">IF((SUMPRODUCT(--ISNUMBER(SEARCH({"!","@","#","$","%","^","~*","(",")","_","+","=","{","}","[","]","|","\",":",";","'","""","&lt;","&gt;","~?","/","~~","`"},F460)))&gt;0)=TRUE,"Special Characters Found in Account field","")</f>
        <v/>
      </c>
      <c r="Z460" s="2" t="str" cm="1">
        <f t="array" ref="Z460">IF(SUM(--ISNUMBER(SEARCH({1,2,3,4,5,6,7,8,9,0},MID(H460,(SEARCH(" E ",H460)-1),1))))+SUM(--ISNUMBER(SEARCH({1,2,3,4,5,6,7,8,9,0},MID(H460,(SEARCH(" E ",H460)+3),1))))=2,"",IF(SUM(--ISNUMBER(SEARCH({"Parte E","Apoquindo N"},H460)))&gt;0,"",IF(OR(RIGHT(H460,3)=" NE",RIGHT(H460,3)=" NW",RIGHT(H460,3)=" SW",RIGHT(H460,3)=" SE",RIGHT(H460,2)=" N",RIGHT(H460,2)=" E",RIGHT(H460,2)=" W",RIGHT(H460,2)=" S",LEFT(H460,3)="NE ",LEFT(H460,3)="NW ",LEFT(H460,3)="SW ",LEFT(H460,3)="SE ",LEFT(H460,2)="N ",LEFT(H460,2)="E ",LEFT(H460,2)="W ",LEFT(H460,2)="S "),"Directional Check",IF(SUM(--ISNUMBER(SEARCH({" N "," E "," W "," S "," NE "," NW "," SW "," SE ","N.E","N.W","S.W","S.E","E.","N.","S.","W."},H460)))&gt;0,"Directional Check",IF(SUM(--ISNUMBER(SEARCH({1,2,3,4,5,6,7,8,9,0},MID(H460,(SEARCH("nd ",H460)-1),1))))+SUM(--ISNUMBER(SEARCH({1,2,3,4,5,6,7,8,9,0},MID(H460,(SEARCH("rd ",H460)-1),1)))+SUM(--ISNUMBER(SEARCH({1,2,3,4,5,6,7,8,9,0},MID(H460,(SEARCH("st ",H460)-1),1))))+SUM(--ISNUMBER(SEARCH({1,2,3,4,5,6,7,8,9,0},MID(H460,(SEARCH("th ",H460)-1),1)))))&gt;0,"","")))))</f>
        <v/>
      </c>
      <c r="AA460" s="2" t="str">
        <f>IF(IF(L460="US",IFERROR(VLOOKUP(J460,Country_Codes!$B:$B,1,0)=J460,"US State Code Error"),IF(L460="CA",IFERROR(VLOOKUP(J460,Country_Codes!$E:$E,1,0)=J460,"Canada State Code Error"),IF(L460="BR",IFERROR(VLOOKUP(J460,Country_Codes!$H:$H,1,0)=J460,"Brazil State Code Error"),IF(L460="AU",IFERROR(VLOOKUP(J460,Country_Codes!$K:$K,1,0)=J460,"Australia State Code Error"),""))))=TRUE,"",IF(L460="US",IFERROR(VLOOKUP(J460,Country_Codes!$B:$B,1,0)=J460,"US State Code Error"),IF(L460="CA",IFERROR(VLOOKUP(J460,Country_Codes!$E:$E,1,0)=J460,"Canada State Code Error"),IF(L460="BR",IFERROR(VLOOKUP(J460,Country_Codes!$H:$H,1,0)=J460,"Brazil State Code Error"),IF(L460="AU",IFERROR(VLOOKUP(J460,Country_Codes!$K:$K,1,0)=J460,"Australia State Code Error"),"")))))</f>
        <v/>
      </c>
      <c r="AB460" s="2" t="str">
        <f t="shared" si="139"/>
        <v/>
      </c>
      <c r="AC460" s="2" t="str" cm="1">
        <f t="array" ref="AC460">IFERROR(_xlfn.IFS(IF(AND(LEN(I460)=0,ISBLANK(I460)=FALSE),"",ISNUMBER(SEARCH(I460,H460))),"City/Postal Code/Country Found in Address",IF(AND(LEN(K460)=0,ISBLANK(K460)=FALSE),"",ISNUMBER(SEARCH(K460,H460))),"City/Postal Code/Country Found in Address",IF(AND(LEN(L460)=0,ISBLANK(L460)=FALSE),"",ISNUMBER(SEARCH(", "&amp;L460,H460))),"City/Postal Code/Country Found in Address",IF(AND(LEN(J460)=0,ISBLANK(J460)=FALSE),"",ISNUMBER(SEARCH(", "&amp;J460,H460))),"City/Postal Code/Country Found in Address",IF(AND(LEN(L460)=0,ISBLANK(L460)=FALSE),"",ISNUMBER(SEARCH(","&amp;L460,H460))),"City/Postal Code/Country Found in Address",IF(AND(LEN(J460)=0,ISBLANK(J460)=FALSE),"",ISNUMBER(SEARCH(","&amp;J460,H460))),"City/Postal Code/Country Found in Address"),"")</f>
        <v/>
      </c>
      <c r="AD460" s="2" t="str">
        <f t="shared" si="140"/>
        <v/>
      </c>
      <c r="AE460" s="2" t="str" cm="1">
        <f t="array" ref="AE460">IFERROR(IF(VLOOKUP(LEFT(M460,MIN(SEARCH({1,2,3,4,5,6,7,8,9,0},M460&amp;{1,2,3,4,5,6,7,8,9,0}))-1),Country_Codes!$N:$N,1,0)&gt;0,"PO Number may be incorrect",""),"")</f>
        <v/>
      </c>
      <c r="AF460" s="2" t="str">
        <f t="shared" si="141"/>
        <v/>
      </c>
      <c r="AG460" s="2" t="str">
        <f t="shared" si="142"/>
        <v/>
      </c>
      <c r="AH460" s="2" t="str">
        <f t="shared" si="143"/>
        <v/>
      </c>
      <c r="AI460" s="2" t="str" cm="1">
        <f t="array" ref="AI460">IF(G460="","",_xlfn.IFNA(_xlfn.IFS(L460=VLOOKUP(L460,Country_Codes!$M:$M,1,0)=TRUE,""),"Please check the country code"))</f>
        <v/>
      </c>
      <c r="AJ460" s="2" t="str">
        <f t="shared" si="144"/>
        <v/>
      </c>
      <c r="AK460" s="2"/>
      <c r="AM460" s="39">
        <f t="shared" si="145"/>
        <v>0</v>
      </c>
      <c r="AN460" s="39">
        <f t="shared" si="146"/>
        <v>0</v>
      </c>
      <c r="AO460" s="39">
        <f t="shared" si="147"/>
        <v>0</v>
      </c>
      <c r="AP460" s="39">
        <f t="shared" si="148"/>
        <v>0</v>
      </c>
      <c r="AQ460" s="39">
        <f t="shared" si="149"/>
        <v>0</v>
      </c>
      <c r="AV460" s="41">
        <v>46032</v>
      </c>
    </row>
    <row r="461" spans="1:48" ht="15.75" x14ac:dyDescent="0.25">
      <c r="A461" s="40">
        <v>45619</v>
      </c>
      <c r="B461" s="11" t="s">
        <v>1581</v>
      </c>
      <c r="C461" s="11" t="s">
        <v>11</v>
      </c>
      <c r="D461" s="11" t="s">
        <v>4262</v>
      </c>
      <c r="E461" s="11" t="s">
        <v>4263</v>
      </c>
      <c r="F461" s="11" t="s">
        <v>594</v>
      </c>
      <c r="G461" s="11" t="s">
        <v>498</v>
      </c>
      <c r="H461" s="11" t="s">
        <v>4264</v>
      </c>
      <c r="I461" s="11" t="s">
        <v>4265</v>
      </c>
      <c r="J461" s="11" t="s">
        <v>133</v>
      </c>
      <c r="K461" s="11" t="s">
        <v>4266</v>
      </c>
      <c r="L461" s="11" t="s">
        <v>33</v>
      </c>
      <c r="M461" s="11" t="s">
        <v>4267</v>
      </c>
      <c r="N461" s="11"/>
      <c r="O461" s="11" t="s">
        <v>4268</v>
      </c>
      <c r="P461" s="11" t="s">
        <v>4269</v>
      </c>
      <c r="Q461" s="7"/>
      <c r="R461" s="2" t="str">
        <f t="shared" si="134"/>
        <v/>
      </c>
      <c r="S461" s="2" t="str">
        <f t="shared" si="135"/>
        <v/>
      </c>
      <c r="T461" s="2" t="str">
        <f t="shared" si="136"/>
        <v/>
      </c>
      <c r="U461" s="2" t="str">
        <f t="shared" si="137"/>
        <v/>
      </c>
      <c r="V461" s="2" t="str">
        <f t="shared" si="138"/>
        <v/>
      </c>
      <c r="W461" s="2" t="str">
        <f t="shared" si="150"/>
        <v/>
      </c>
      <c r="X461" s="2" t="str" cm="1">
        <f t="array" ref="X461">IF((SUMPRODUCT(--ISNUMBER(SEARCH({"!","@","#","$","%","^","&amp;","~*","(",")","_","+","=","{","}","[","]","|","\",":",";","'","""","&lt;","&gt;",",",".","~?","/","~~","`"}, I461)))&gt;0)=TRUE,"Special Characters Found in City","")</f>
        <v/>
      </c>
      <c r="Y461" s="2" t="str" cm="1">
        <f t="array" ref="Y461">IF((SUMPRODUCT(--ISNUMBER(SEARCH({"!","@","#","$","%","^","~*","(",")","_","+","=","{","}","[","]","|","\",":",";","'","""","&lt;","&gt;","~?","/","~~","`"},F461)))&gt;0)=TRUE,"Special Characters Found in Account field","")</f>
        <v/>
      </c>
      <c r="Z461" s="2" t="str" cm="1">
        <f t="array" ref="Z461">IF(SUM(--ISNUMBER(SEARCH({1,2,3,4,5,6,7,8,9,0},MID(H461,(SEARCH(" E ",H461)-1),1))))+SUM(--ISNUMBER(SEARCH({1,2,3,4,5,6,7,8,9,0},MID(H461,(SEARCH(" E ",H461)+3),1))))=2,"",IF(SUM(--ISNUMBER(SEARCH({"Parte E","Apoquindo N"},H461)))&gt;0,"",IF(OR(RIGHT(H461,3)=" NE",RIGHT(H461,3)=" NW",RIGHT(H461,3)=" SW",RIGHT(H461,3)=" SE",RIGHT(H461,2)=" N",RIGHT(H461,2)=" E",RIGHT(H461,2)=" W",RIGHT(H461,2)=" S",LEFT(H461,3)="NE ",LEFT(H461,3)="NW ",LEFT(H461,3)="SW ",LEFT(H461,3)="SE ",LEFT(H461,2)="N ",LEFT(H461,2)="E ",LEFT(H461,2)="W ",LEFT(H461,2)="S "),"Directional Check",IF(SUM(--ISNUMBER(SEARCH({" N "," E "," W "," S "," NE "," NW "," SW "," SE ","N.E","N.W","S.W","S.E","E.","N.","S.","W."},H461)))&gt;0,"Directional Check",IF(SUM(--ISNUMBER(SEARCH({1,2,3,4,5,6,7,8,9,0},MID(H461,(SEARCH("nd ",H461)-1),1))))+SUM(--ISNUMBER(SEARCH({1,2,3,4,5,6,7,8,9,0},MID(H461,(SEARCH("rd ",H461)-1),1)))+SUM(--ISNUMBER(SEARCH({1,2,3,4,5,6,7,8,9,0},MID(H461,(SEARCH("st ",H461)-1),1))))+SUM(--ISNUMBER(SEARCH({1,2,3,4,5,6,7,8,9,0},MID(H461,(SEARCH("th ",H461)-1),1)))))&gt;0,"","")))))</f>
        <v/>
      </c>
      <c r="AA461" s="2" t="str">
        <f>IF(IF(L461="US",IFERROR(VLOOKUP(J461,Country_Codes!$B:$B,1,0)=J461,"US State Code Error"),IF(L461="CA",IFERROR(VLOOKUP(J461,Country_Codes!$E:$E,1,0)=J461,"Canada State Code Error"),IF(L461="BR",IFERROR(VLOOKUP(J461,Country_Codes!$H:$H,1,0)=J461,"Brazil State Code Error"),IF(L461="AU",IFERROR(VLOOKUP(J461,Country_Codes!$K:$K,1,0)=J461,"Australia State Code Error"),""))))=TRUE,"",IF(L461="US",IFERROR(VLOOKUP(J461,Country_Codes!$B:$B,1,0)=J461,"US State Code Error"),IF(L461="CA",IFERROR(VLOOKUP(J461,Country_Codes!$E:$E,1,0)=J461,"Canada State Code Error"),IF(L461="BR",IFERROR(VLOOKUP(J461,Country_Codes!$H:$H,1,0)=J461,"Brazil State Code Error"),IF(L461="AU",IFERROR(VLOOKUP(J461,Country_Codes!$K:$K,1,0)=J461,"Australia State Code Error"),"")))))</f>
        <v/>
      </c>
      <c r="AB461" s="2" t="str">
        <f t="shared" si="139"/>
        <v/>
      </c>
      <c r="AC461" s="2" t="str" cm="1">
        <f t="array" ref="AC461">IFERROR(_xlfn.IFS(IF(AND(LEN(I461)=0,ISBLANK(I461)=FALSE),"",ISNUMBER(SEARCH(I461,H461))),"City/Postal Code/Country Found in Address",IF(AND(LEN(K461)=0,ISBLANK(K461)=FALSE),"",ISNUMBER(SEARCH(K461,H461))),"City/Postal Code/Country Found in Address",IF(AND(LEN(L461)=0,ISBLANK(L461)=FALSE),"",ISNUMBER(SEARCH(", "&amp;L461,H461))),"City/Postal Code/Country Found in Address",IF(AND(LEN(J461)=0,ISBLANK(J461)=FALSE),"",ISNUMBER(SEARCH(", "&amp;J461,H461))),"City/Postal Code/Country Found in Address",IF(AND(LEN(L461)=0,ISBLANK(L461)=FALSE),"",ISNUMBER(SEARCH(","&amp;L461,H461))),"City/Postal Code/Country Found in Address",IF(AND(LEN(J461)=0,ISBLANK(J461)=FALSE),"",ISNUMBER(SEARCH(","&amp;J461,H461))),"City/Postal Code/Country Found in Address"),"")</f>
        <v/>
      </c>
      <c r="AD461" s="2" t="str">
        <f t="shared" si="140"/>
        <v/>
      </c>
      <c r="AE461" s="2" t="str" cm="1">
        <f t="array" ref="AE461">IFERROR(IF(VLOOKUP(LEFT(M461,MIN(SEARCH({1,2,3,4,5,6,7,8,9,0},M461&amp;{1,2,3,4,5,6,7,8,9,0}))-1),Country_Codes!$N:$N,1,0)&gt;0,"PO Number may be incorrect",""),"")</f>
        <v/>
      </c>
      <c r="AF461" s="2" t="str">
        <f t="shared" si="141"/>
        <v/>
      </c>
      <c r="AG461" s="2" t="str">
        <f t="shared" si="142"/>
        <v/>
      </c>
      <c r="AH461" s="2" t="str">
        <f t="shared" si="143"/>
        <v/>
      </c>
      <c r="AI461" s="2" t="str" cm="1">
        <f t="array" ref="AI461">IF(G461="","",_xlfn.IFNA(_xlfn.IFS(L461=VLOOKUP(L461,Country_Codes!$M:$M,1,0)=TRUE,""),"Please check the country code"))</f>
        <v/>
      </c>
      <c r="AJ461" s="2" t="str">
        <f t="shared" si="144"/>
        <v/>
      </c>
      <c r="AK461" s="2"/>
      <c r="AM461" s="39">
        <f t="shared" si="145"/>
        <v>0</v>
      </c>
      <c r="AN461" s="39">
        <f t="shared" si="146"/>
        <v>0</v>
      </c>
      <c r="AO461" s="39">
        <f t="shared" si="147"/>
        <v>0</v>
      </c>
      <c r="AP461" s="39">
        <f t="shared" si="148"/>
        <v>0</v>
      </c>
      <c r="AQ461" s="39">
        <f t="shared" si="149"/>
        <v>0</v>
      </c>
      <c r="AV461" s="41">
        <v>46033</v>
      </c>
    </row>
    <row r="462" spans="1:48" ht="15.75" x14ac:dyDescent="0.25">
      <c r="A462" s="40">
        <v>45947</v>
      </c>
      <c r="B462" s="11" t="s">
        <v>475</v>
      </c>
      <c r="C462" s="11" t="s">
        <v>12</v>
      </c>
      <c r="D462" s="11" t="s">
        <v>4270</v>
      </c>
      <c r="E462" s="11" t="s">
        <v>4271</v>
      </c>
      <c r="F462" s="11" t="s">
        <v>488</v>
      </c>
      <c r="G462" s="11" t="s">
        <v>584</v>
      </c>
      <c r="H462" s="11" t="s">
        <v>4272</v>
      </c>
      <c r="I462" s="11" t="s">
        <v>4273</v>
      </c>
      <c r="J462" s="11" t="s">
        <v>147</v>
      </c>
      <c r="K462" s="11" t="s">
        <v>4274</v>
      </c>
      <c r="L462" s="11" t="s">
        <v>57</v>
      </c>
      <c r="M462" s="11" t="s">
        <v>841</v>
      </c>
      <c r="N462" s="11"/>
      <c r="O462" s="11" t="s">
        <v>4275</v>
      </c>
      <c r="P462" s="11" t="s">
        <v>4276</v>
      </c>
      <c r="Q462" s="7"/>
      <c r="R462" s="2" t="str">
        <f t="shared" si="134"/>
        <v>Unique Record</v>
      </c>
      <c r="S462" s="2" t="str">
        <f t="shared" si="135"/>
        <v/>
      </c>
      <c r="T462" s="2" t="str">
        <f t="shared" si="136"/>
        <v/>
      </c>
      <c r="U462" s="2" t="str">
        <f t="shared" si="137"/>
        <v/>
      </c>
      <c r="V462" s="2" t="str">
        <f t="shared" si="138"/>
        <v/>
      </c>
      <c r="W462" s="2" t="str">
        <f t="shared" si="150"/>
        <v/>
      </c>
      <c r="X462" s="2" t="str" cm="1">
        <f t="array" ref="X462">IF((SUMPRODUCT(--ISNUMBER(SEARCH({"!","@","#","$","%","^","&amp;","~*","(",")","_","+","=","{","}","[","]","|","\",":",";","'","""","&lt;","&gt;",",",".","~?","/","~~","`"}, I462)))&gt;0)=TRUE,"Special Characters Found in City","")</f>
        <v/>
      </c>
      <c r="Y462" s="2" t="str" cm="1">
        <f t="array" ref="Y462">IF((SUMPRODUCT(--ISNUMBER(SEARCH({"!","@","#","$","%","^","~*","(",")","_","+","=","{","}","[","]","|","\",":",";","'","""","&lt;","&gt;","~?","/","~~","`"},F462)))&gt;0)=TRUE,"Special Characters Found in Account field","")</f>
        <v/>
      </c>
      <c r="Z462" s="2" t="str" cm="1">
        <f t="array" ref="Z462">IF(SUM(--ISNUMBER(SEARCH({1,2,3,4,5,6,7,8,9,0},MID(H462,(SEARCH(" E ",H462)-1),1))))+SUM(--ISNUMBER(SEARCH({1,2,3,4,5,6,7,8,9,0},MID(H462,(SEARCH(" E ",H462)+3),1))))=2,"",IF(SUM(--ISNUMBER(SEARCH({"Parte E","Apoquindo N"},H462)))&gt;0,"",IF(OR(RIGHT(H462,3)=" NE",RIGHT(H462,3)=" NW",RIGHT(H462,3)=" SW",RIGHT(H462,3)=" SE",RIGHT(H462,2)=" N",RIGHT(H462,2)=" E",RIGHT(H462,2)=" W",RIGHT(H462,2)=" S",LEFT(H462,3)="NE ",LEFT(H462,3)="NW ",LEFT(H462,3)="SW ",LEFT(H462,3)="SE ",LEFT(H462,2)="N ",LEFT(H462,2)="E ",LEFT(H462,2)="W ",LEFT(H462,2)="S "),"Directional Check",IF(SUM(--ISNUMBER(SEARCH({" N "," E "," W "," S "," NE "," NW "," SW "," SE ","N.E","N.W","S.W","S.E","E.","N.","S.","W."},H462)))&gt;0,"Directional Check",IF(SUM(--ISNUMBER(SEARCH({1,2,3,4,5,6,7,8,9,0},MID(H462,(SEARCH("nd ",H462)-1),1))))+SUM(--ISNUMBER(SEARCH({1,2,3,4,5,6,7,8,9,0},MID(H462,(SEARCH("rd ",H462)-1),1)))+SUM(--ISNUMBER(SEARCH({1,2,3,4,5,6,7,8,9,0},MID(H462,(SEARCH("st ",H462)-1),1))))+SUM(--ISNUMBER(SEARCH({1,2,3,4,5,6,7,8,9,0},MID(H462,(SEARCH("th ",H462)-1),1)))))&gt;0,"","")))))</f>
        <v/>
      </c>
      <c r="AA462" s="2" t="str">
        <f>IF(IF(L462="US",IFERROR(VLOOKUP(J462,Country_Codes!$B:$B,1,0)=J462,"US State Code Error"),IF(L462="CA",IFERROR(VLOOKUP(J462,Country_Codes!$E:$E,1,0)=J462,"Canada State Code Error"),IF(L462="BR",IFERROR(VLOOKUP(J462,Country_Codes!$H:$H,1,0)=J462,"Brazil State Code Error"),IF(L462="AU",IFERROR(VLOOKUP(J462,Country_Codes!$K:$K,1,0)=J462,"Australia State Code Error"),""))))=TRUE,"",IF(L462="US",IFERROR(VLOOKUP(J462,Country_Codes!$B:$B,1,0)=J462,"US State Code Error"),IF(L462="CA",IFERROR(VLOOKUP(J462,Country_Codes!$E:$E,1,0)=J462,"Canada State Code Error"),IF(L462="BR",IFERROR(VLOOKUP(J462,Country_Codes!$H:$H,1,0)=J462,"Brazil State Code Error"),IF(L462="AU",IFERROR(VLOOKUP(J462,Country_Codes!$K:$K,1,0)=J462,"Australia State Code Error"),"")))))</f>
        <v/>
      </c>
      <c r="AB462" s="2" t="str">
        <f t="shared" si="139"/>
        <v/>
      </c>
      <c r="AC462" s="2" t="str" cm="1">
        <f t="array" ref="AC462">IFERROR(_xlfn.IFS(IF(AND(LEN(I462)=0,ISBLANK(I462)=FALSE),"",ISNUMBER(SEARCH(I462,H462))),"City/Postal Code/Country Found in Address",IF(AND(LEN(K462)=0,ISBLANK(K462)=FALSE),"",ISNUMBER(SEARCH(K462,H462))),"City/Postal Code/Country Found in Address",IF(AND(LEN(L462)=0,ISBLANK(L462)=FALSE),"",ISNUMBER(SEARCH(", "&amp;L462,H462))),"City/Postal Code/Country Found in Address",IF(AND(LEN(J462)=0,ISBLANK(J462)=FALSE),"",ISNUMBER(SEARCH(", "&amp;J462,H462))),"City/Postal Code/Country Found in Address",IF(AND(LEN(L462)=0,ISBLANK(L462)=FALSE),"",ISNUMBER(SEARCH(","&amp;L462,H462))),"City/Postal Code/Country Found in Address",IF(AND(LEN(J462)=0,ISBLANK(J462)=FALSE),"",ISNUMBER(SEARCH(","&amp;J462,H462))),"City/Postal Code/Country Found in Address"),"")</f>
        <v/>
      </c>
      <c r="AD462" s="2" t="str">
        <f t="shared" si="140"/>
        <v/>
      </c>
      <c r="AE462" s="2" t="str" cm="1">
        <f t="array" ref="AE462">IFERROR(IF(VLOOKUP(LEFT(M462,MIN(SEARCH({1,2,3,4,5,6,7,8,9,0},M462&amp;{1,2,3,4,5,6,7,8,9,0}))-1),Country_Codes!$N:$N,1,0)&gt;0,"PO Number may be incorrect",""),"")</f>
        <v/>
      </c>
      <c r="AF462" s="2" t="str">
        <f t="shared" si="141"/>
        <v/>
      </c>
      <c r="AG462" s="2" t="str">
        <f t="shared" si="142"/>
        <v/>
      </c>
      <c r="AH462" s="2" t="str">
        <f t="shared" si="143"/>
        <v/>
      </c>
      <c r="AI462" s="2" t="str" cm="1">
        <f t="array" ref="AI462">IF(G462="","",_xlfn.IFNA(_xlfn.IFS(L462=VLOOKUP(L462,Country_Codes!$M:$M,1,0)=TRUE,""),"Please check the country code"))</f>
        <v/>
      </c>
      <c r="AJ462" s="2" t="str">
        <f t="shared" si="144"/>
        <v/>
      </c>
      <c r="AK462" s="2"/>
      <c r="AM462" s="39">
        <f t="shared" si="145"/>
        <v>0</v>
      </c>
      <c r="AN462" s="39">
        <f t="shared" si="146"/>
        <v>0</v>
      </c>
      <c r="AO462" s="39">
        <f t="shared" si="147"/>
        <v>0</v>
      </c>
      <c r="AP462" s="39">
        <f t="shared" si="148"/>
        <v>0</v>
      </c>
      <c r="AQ462" s="39">
        <f t="shared" si="149"/>
        <v>0</v>
      </c>
      <c r="AV462" s="41">
        <v>46034</v>
      </c>
    </row>
    <row r="463" spans="1:48" ht="15.75" x14ac:dyDescent="0.25">
      <c r="A463" s="40">
        <v>45552</v>
      </c>
      <c r="B463" s="11" t="s">
        <v>474</v>
      </c>
      <c r="C463" s="11" t="s">
        <v>3</v>
      </c>
      <c r="D463" s="11" t="s">
        <v>4277</v>
      </c>
      <c r="E463" s="11" t="s">
        <v>4278</v>
      </c>
      <c r="F463" s="11" t="s">
        <v>576</v>
      </c>
      <c r="G463" s="11" t="s">
        <v>498</v>
      </c>
      <c r="H463" s="11" t="s">
        <v>4279</v>
      </c>
      <c r="I463" s="11" t="s">
        <v>4280</v>
      </c>
      <c r="J463" s="11" t="s">
        <v>65</v>
      </c>
      <c r="K463" s="11" t="s">
        <v>4281</v>
      </c>
      <c r="L463" s="11" t="s">
        <v>33</v>
      </c>
      <c r="M463" s="11" t="s">
        <v>1083</v>
      </c>
      <c r="N463" s="11"/>
      <c r="O463" s="11" t="s">
        <v>4282</v>
      </c>
      <c r="P463" s="11" t="s">
        <v>4283</v>
      </c>
      <c r="Q463" s="7"/>
      <c r="R463" s="2" t="str">
        <f t="shared" si="134"/>
        <v>Unique Record</v>
      </c>
      <c r="S463" s="2" t="str">
        <f t="shared" si="135"/>
        <v/>
      </c>
      <c r="T463" s="2" t="str">
        <f t="shared" si="136"/>
        <v/>
      </c>
      <c r="U463" s="2" t="str">
        <f t="shared" si="137"/>
        <v/>
      </c>
      <c r="V463" s="2" t="str">
        <f t="shared" si="138"/>
        <v/>
      </c>
      <c r="W463" s="2" t="str">
        <f t="shared" si="150"/>
        <v/>
      </c>
      <c r="X463" s="2" t="str" cm="1">
        <f t="array" ref="X463">IF((SUMPRODUCT(--ISNUMBER(SEARCH({"!","@","#","$","%","^","&amp;","~*","(",")","_","+","=","{","}","[","]","|","\",":",";","'","""","&lt;","&gt;",",",".","~?","/","~~","`"}, I463)))&gt;0)=TRUE,"Special Characters Found in City","")</f>
        <v/>
      </c>
      <c r="Y463" s="2" t="str" cm="1">
        <f t="array" ref="Y463">IF((SUMPRODUCT(--ISNUMBER(SEARCH({"!","@","#","$","%","^","~*","(",")","_","+","=","{","}","[","]","|","\",":",";","'","""","&lt;","&gt;","~?","/","~~","`"},F463)))&gt;0)=TRUE,"Special Characters Found in Account field","")</f>
        <v/>
      </c>
      <c r="Z463" s="2" t="str" cm="1">
        <f t="array" ref="Z463">IF(SUM(--ISNUMBER(SEARCH({1,2,3,4,5,6,7,8,9,0},MID(H463,(SEARCH(" E ",H463)-1),1))))+SUM(--ISNUMBER(SEARCH({1,2,3,4,5,6,7,8,9,0},MID(H463,(SEARCH(" E ",H463)+3),1))))=2,"",IF(SUM(--ISNUMBER(SEARCH({"Parte E","Apoquindo N"},H463)))&gt;0,"",IF(OR(RIGHT(H463,3)=" NE",RIGHT(H463,3)=" NW",RIGHT(H463,3)=" SW",RIGHT(H463,3)=" SE",RIGHT(H463,2)=" N",RIGHT(H463,2)=" E",RIGHT(H463,2)=" W",RIGHT(H463,2)=" S",LEFT(H463,3)="NE ",LEFT(H463,3)="NW ",LEFT(H463,3)="SW ",LEFT(H463,3)="SE ",LEFT(H463,2)="N ",LEFT(H463,2)="E ",LEFT(H463,2)="W ",LEFT(H463,2)="S "),"Directional Check",IF(SUM(--ISNUMBER(SEARCH({" N "," E "," W "," S "," NE "," NW "," SW "," SE ","N.E","N.W","S.W","S.E","E.","N.","S.","W."},H463)))&gt;0,"Directional Check",IF(SUM(--ISNUMBER(SEARCH({1,2,3,4,5,6,7,8,9,0},MID(H463,(SEARCH("nd ",H463)-1),1))))+SUM(--ISNUMBER(SEARCH({1,2,3,4,5,6,7,8,9,0},MID(H463,(SEARCH("rd ",H463)-1),1)))+SUM(--ISNUMBER(SEARCH({1,2,3,4,5,6,7,8,9,0},MID(H463,(SEARCH("st ",H463)-1),1))))+SUM(--ISNUMBER(SEARCH({1,2,3,4,5,6,7,8,9,0},MID(H463,(SEARCH("th ",H463)-1),1)))))&gt;0,"","")))))</f>
        <v/>
      </c>
      <c r="AA463" s="2" t="str">
        <f>IF(IF(L463="US",IFERROR(VLOOKUP(J463,Country_Codes!$B:$B,1,0)=J463,"US State Code Error"),IF(L463="CA",IFERROR(VLOOKUP(J463,Country_Codes!$E:$E,1,0)=J463,"Canada State Code Error"),IF(L463="BR",IFERROR(VLOOKUP(J463,Country_Codes!$H:$H,1,0)=J463,"Brazil State Code Error"),IF(L463="AU",IFERROR(VLOOKUP(J463,Country_Codes!$K:$K,1,0)=J463,"Australia State Code Error"),""))))=TRUE,"",IF(L463="US",IFERROR(VLOOKUP(J463,Country_Codes!$B:$B,1,0)=J463,"US State Code Error"),IF(L463="CA",IFERROR(VLOOKUP(J463,Country_Codes!$E:$E,1,0)=J463,"Canada State Code Error"),IF(L463="BR",IFERROR(VLOOKUP(J463,Country_Codes!$H:$H,1,0)=J463,"Brazil State Code Error"),IF(L463="AU",IFERROR(VLOOKUP(J463,Country_Codes!$K:$K,1,0)=J463,"Australia State Code Error"),"")))))</f>
        <v/>
      </c>
      <c r="AB463" s="2" t="str">
        <f t="shared" si="139"/>
        <v/>
      </c>
      <c r="AC463" s="2" t="str" cm="1">
        <f t="array" ref="AC463">IFERROR(_xlfn.IFS(IF(AND(LEN(I463)=0,ISBLANK(I463)=FALSE),"",ISNUMBER(SEARCH(I463,H463))),"City/Postal Code/Country Found in Address",IF(AND(LEN(K463)=0,ISBLANK(K463)=FALSE),"",ISNUMBER(SEARCH(K463,H463))),"City/Postal Code/Country Found in Address",IF(AND(LEN(L463)=0,ISBLANK(L463)=FALSE),"",ISNUMBER(SEARCH(", "&amp;L463,H463))),"City/Postal Code/Country Found in Address",IF(AND(LEN(J463)=0,ISBLANK(J463)=FALSE),"",ISNUMBER(SEARCH(", "&amp;J463,H463))),"City/Postal Code/Country Found in Address",IF(AND(LEN(L463)=0,ISBLANK(L463)=FALSE),"",ISNUMBER(SEARCH(","&amp;L463,H463))),"City/Postal Code/Country Found in Address",IF(AND(LEN(J463)=0,ISBLANK(J463)=FALSE),"",ISNUMBER(SEARCH(","&amp;J463,H463))),"City/Postal Code/Country Found in Address"),"")</f>
        <v/>
      </c>
      <c r="AD463" s="2" t="str">
        <f t="shared" si="140"/>
        <v/>
      </c>
      <c r="AE463" s="2" t="str" cm="1">
        <f t="array" ref="AE463">IFERROR(IF(VLOOKUP(LEFT(M463,MIN(SEARCH({1,2,3,4,5,6,7,8,9,0},M463&amp;{1,2,3,4,5,6,7,8,9,0}))-1),Country_Codes!$N:$N,1,0)&gt;0,"PO Number may be incorrect",""),"")</f>
        <v/>
      </c>
      <c r="AF463" s="2" t="str">
        <f t="shared" si="141"/>
        <v/>
      </c>
      <c r="AG463" s="2" t="str">
        <f t="shared" si="142"/>
        <v/>
      </c>
      <c r="AH463" s="2" t="str">
        <f t="shared" si="143"/>
        <v/>
      </c>
      <c r="AI463" s="2" t="str" cm="1">
        <f t="array" ref="AI463">IF(G463="","",_xlfn.IFNA(_xlfn.IFS(L463=VLOOKUP(L463,Country_Codes!$M:$M,1,0)=TRUE,""),"Please check the country code"))</f>
        <v/>
      </c>
      <c r="AJ463" s="2" t="str">
        <f t="shared" si="144"/>
        <v/>
      </c>
      <c r="AK463" s="2"/>
      <c r="AM463" s="39">
        <f t="shared" si="145"/>
        <v>0</v>
      </c>
      <c r="AN463" s="39">
        <f t="shared" si="146"/>
        <v>0</v>
      </c>
      <c r="AO463" s="39">
        <f t="shared" si="147"/>
        <v>0</v>
      </c>
      <c r="AP463" s="39">
        <f t="shared" si="148"/>
        <v>0</v>
      </c>
      <c r="AQ463" s="39">
        <f t="shared" si="149"/>
        <v>0</v>
      </c>
      <c r="AV463" s="41">
        <v>46035</v>
      </c>
    </row>
    <row r="464" spans="1:48" ht="15.75" x14ac:dyDescent="0.25">
      <c r="A464" s="40">
        <v>46042</v>
      </c>
      <c r="B464" s="11" t="s">
        <v>475</v>
      </c>
      <c r="C464" s="11" t="s">
        <v>11</v>
      </c>
      <c r="D464" s="11" t="s">
        <v>4284</v>
      </c>
      <c r="E464" s="11" t="s">
        <v>4285</v>
      </c>
      <c r="F464" s="11" t="s">
        <v>489</v>
      </c>
      <c r="G464" s="11" t="s">
        <v>493</v>
      </c>
      <c r="H464" s="11" t="s">
        <v>4286</v>
      </c>
      <c r="I464" s="11" t="s">
        <v>4287</v>
      </c>
      <c r="J464" s="11"/>
      <c r="K464" s="11" t="s">
        <v>4288</v>
      </c>
      <c r="L464" s="11" t="s">
        <v>46</v>
      </c>
      <c r="M464" s="11" t="s">
        <v>1325</v>
      </c>
      <c r="N464" s="11"/>
      <c r="O464" s="11" t="s">
        <v>4289</v>
      </c>
      <c r="P464" s="11" t="s">
        <v>4290</v>
      </c>
      <c r="Q464" s="7"/>
      <c r="R464" s="2" t="str">
        <f t="shared" si="134"/>
        <v>Unique Record</v>
      </c>
      <c r="S464" s="2" t="str">
        <f t="shared" si="135"/>
        <v/>
      </c>
      <c r="T464" s="2" t="str">
        <f t="shared" si="136"/>
        <v/>
      </c>
      <c r="U464" s="2" t="str">
        <f t="shared" si="137"/>
        <v/>
      </c>
      <c r="V464" s="2" t="str">
        <f t="shared" si="138"/>
        <v/>
      </c>
      <c r="W464" s="2" t="str">
        <f t="shared" si="150"/>
        <v/>
      </c>
      <c r="X464" s="2" t="str" cm="1">
        <f t="array" ref="X464">IF((SUMPRODUCT(--ISNUMBER(SEARCH({"!","@","#","$","%","^","&amp;","~*","(",")","_","+","=","{","}","[","]","|","\",":",";","'","""","&lt;","&gt;",",",".","~?","/","~~","`"}, I464)))&gt;0)=TRUE,"Special Characters Found in City","")</f>
        <v/>
      </c>
      <c r="Y464" s="2" t="str" cm="1">
        <f t="array" ref="Y464">IF((SUMPRODUCT(--ISNUMBER(SEARCH({"!","@","#","$","%","^","~*","(",")","_","+","=","{","}","[","]","|","\",":",";","'","""","&lt;","&gt;","~?","/","~~","`"},F464)))&gt;0)=TRUE,"Special Characters Found in Account field","")</f>
        <v/>
      </c>
      <c r="Z464" s="2" t="str" cm="1">
        <f t="array" ref="Z464">IF(SUM(--ISNUMBER(SEARCH({1,2,3,4,5,6,7,8,9,0},MID(H464,(SEARCH(" E ",H464)-1),1))))+SUM(--ISNUMBER(SEARCH({1,2,3,4,5,6,7,8,9,0},MID(H464,(SEARCH(" E ",H464)+3),1))))=2,"",IF(SUM(--ISNUMBER(SEARCH({"Parte E","Apoquindo N"},H464)))&gt;0,"",IF(OR(RIGHT(H464,3)=" NE",RIGHT(H464,3)=" NW",RIGHT(H464,3)=" SW",RIGHT(H464,3)=" SE",RIGHT(H464,2)=" N",RIGHT(H464,2)=" E",RIGHT(H464,2)=" W",RIGHT(H464,2)=" S",LEFT(H464,3)="NE ",LEFT(H464,3)="NW ",LEFT(H464,3)="SW ",LEFT(H464,3)="SE ",LEFT(H464,2)="N ",LEFT(H464,2)="E ",LEFT(H464,2)="W ",LEFT(H464,2)="S "),"Directional Check",IF(SUM(--ISNUMBER(SEARCH({" N "," E "," W "," S "," NE "," NW "," SW "," SE ","N.E","N.W","S.W","S.E","E.","N.","S.","W."},H464)))&gt;0,"Directional Check",IF(SUM(--ISNUMBER(SEARCH({1,2,3,4,5,6,7,8,9,0},MID(H464,(SEARCH("nd ",H464)-1),1))))+SUM(--ISNUMBER(SEARCH({1,2,3,4,5,6,7,8,9,0},MID(H464,(SEARCH("rd ",H464)-1),1)))+SUM(--ISNUMBER(SEARCH({1,2,3,4,5,6,7,8,9,0},MID(H464,(SEARCH("st ",H464)-1),1))))+SUM(--ISNUMBER(SEARCH({1,2,3,4,5,6,7,8,9,0},MID(H464,(SEARCH("th ",H464)-1),1)))))&gt;0,"","")))))</f>
        <v/>
      </c>
      <c r="AA464" s="2" t="str">
        <f>IF(IF(L464="US",IFERROR(VLOOKUP(J464,Country_Codes!$B:$B,1,0)=J464,"US State Code Error"),IF(L464="CA",IFERROR(VLOOKUP(J464,Country_Codes!$E:$E,1,0)=J464,"Canada State Code Error"),IF(L464="BR",IFERROR(VLOOKUP(J464,Country_Codes!$H:$H,1,0)=J464,"Brazil State Code Error"),IF(L464="AU",IFERROR(VLOOKUP(J464,Country_Codes!$K:$K,1,0)=J464,"Australia State Code Error"),""))))=TRUE,"",IF(L464="US",IFERROR(VLOOKUP(J464,Country_Codes!$B:$B,1,0)=J464,"US State Code Error"),IF(L464="CA",IFERROR(VLOOKUP(J464,Country_Codes!$E:$E,1,0)=J464,"Canada State Code Error"),IF(L464="BR",IFERROR(VLOOKUP(J464,Country_Codes!$H:$H,1,0)=J464,"Brazil State Code Error"),IF(L464="AU",IFERROR(VLOOKUP(J464,Country_Codes!$K:$K,1,0)=J464,"Australia State Code Error"),"")))))</f>
        <v/>
      </c>
      <c r="AB464" s="2" t="str">
        <f t="shared" si="139"/>
        <v/>
      </c>
      <c r="AC464" s="2" t="str" cm="1">
        <f t="array" ref="AC464">IFERROR(_xlfn.IFS(IF(AND(LEN(I464)=0,ISBLANK(I464)=FALSE),"",ISNUMBER(SEARCH(I464,H464))),"City/Postal Code/Country Found in Address",IF(AND(LEN(K464)=0,ISBLANK(K464)=FALSE),"",ISNUMBER(SEARCH(K464,H464))),"City/Postal Code/Country Found in Address",IF(AND(LEN(L464)=0,ISBLANK(L464)=FALSE),"",ISNUMBER(SEARCH(", "&amp;L464,H464))),"City/Postal Code/Country Found in Address",IF(AND(LEN(J464)=0,ISBLANK(J464)=FALSE),"",ISNUMBER(SEARCH(", "&amp;J464,H464))),"City/Postal Code/Country Found in Address",IF(AND(LEN(L464)=0,ISBLANK(L464)=FALSE),"",ISNUMBER(SEARCH(","&amp;L464,H464))),"City/Postal Code/Country Found in Address",IF(AND(LEN(J464)=0,ISBLANK(J464)=FALSE),"",ISNUMBER(SEARCH(","&amp;J464,H464))),"City/Postal Code/Country Found in Address"),"")</f>
        <v/>
      </c>
      <c r="AD464" s="2" t="str">
        <f t="shared" si="140"/>
        <v/>
      </c>
      <c r="AE464" s="2" t="str" cm="1">
        <f t="array" ref="AE464">IFERROR(IF(VLOOKUP(LEFT(M464,MIN(SEARCH({1,2,3,4,5,6,7,8,9,0},M464&amp;{1,2,3,4,5,6,7,8,9,0}))-1),Country_Codes!$N:$N,1,0)&gt;0,"PO Number may be incorrect",""),"")</f>
        <v/>
      </c>
      <c r="AF464" s="2" t="str">
        <f t="shared" si="141"/>
        <v/>
      </c>
      <c r="AG464" s="2" t="str">
        <f t="shared" si="142"/>
        <v/>
      </c>
      <c r="AH464" s="2" t="str">
        <f t="shared" si="143"/>
        <v/>
      </c>
      <c r="AI464" s="2" t="str" cm="1">
        <f t="array" ref="AI464">IF(G464="","",_xlfn.IFNA(_xlfn.IFS(L464=VLOOKUP(L464,Country_Codes!$M:$M,1,0)=TRUE,""),"Please check the country code"))</f>
        <v/>
      </c>
      <c r="AJ464" s="2" t="str">
        <f t="shared" si="144"/>
        <v/>
      </c>
      <c r="AK464" s="2"/>
      <c r="AM464" s="39">
        <f t="shared" si="145"/>
        <v>0</v>
      </c>
      <c r="AN464" s="39">
        <f t="shared" si="146"/>
        <v>0</v>
      </c>
      <c r="AO464" s="39">
        <f t="shared" si="147"/>
        <v>0</v>
      </c>
      <c r="AP464" s="39">
        <f t="shared" si="148"/>
        <v>0</v>
      </c>
      <c r="AQ464" s="39">
        <f t="shared" si="149"/>
        <v>0</v>
      </c>
      <c r="AV464" s="41">
        <v>46036</v>
      </c>
    </row>
    <row r="465" spans="1:48" ht="15.75" x14ac:dyDescent="0.25">
      <c r="A465" s="40">
        <v>45508</v>
      </c>
      <c r="B465" s="11" t="s">
        <v>1581</v>
      </c>
      <c r="C465" s="11" t="s">
        <v>12</v>
      </c>
      <c r="D465" s="11" t="s">
        <v>4291</v>
      </c>
      <c r="E465" s="11" t="s">
        <v>4292</v>
      </c>
      <c r="F465" s="11" t="s">
        <v>490</v>
      </c>
      <c r="G465" s="11" t="s">
        <v>495</v>
      </c>
      <c r="H465" s="11" t="s">
        <v>4293</v>
      </c>
      <c r="I465" s="11" t="s">
        <v>4294</v>
      </c>
      <c r="J465" s="11" t="s">
        <v>147</v>
      </c>
      <c r="K465" s="11" t="s">
        <v>4295</v>
      </c>
      <c r="L465" s="11" t="s">
        <v>57</v>
      </c>
      <c r="M465" s="11" t="s">
        <v>632</v>
      </c>
      <c r="N465" s="11"/>
      <c r="O465" s="11" t="s">
        <v>4296</v>
      </c>
      <c r="P465" s="11" t="s">
        <v>4297</v>
      </c>
      <c r="Q465" s="7"/>
      <c r="R465" s="2" t="str">
        <f t="shared" si="134"/>
        <v>Unique Record</v>
      </c>
      <c r="S465" s="2" t="str">
        <f t="shared" si="135"/>
        <v/>
      </c>
      <c r="T465" s="2" t="str">
        <f t="shared" si="136"/>
        <v/>
      </c>
      <c r="U465" s="2" t="str">
        <f t="shared" si="137"/>
        <v/>
      </c>
      <c r="V465" s="2" t="str">
        <f t="shared" si="138"/>
        <v/>
      </c>
      <c r="W465" s="2" t="str">
        <f t="shared" si="150"/>
        <v/>
      </c>
      <c r="X465" s="2" t="str" cm="1">
        <f t="array" ref="X465">IF((SUMPRODUCT(--ISNUMBER(SEARCH({"!","@","#","$","%","^","&amp;","~*","(",")","_","+","=","{","}","[","]","|","\",":",";","'","""","&lt;","&gt;",",",".","~?","/","~~","`"}, I465)))&gt;0)=TRUE,"Special Characters Found in City","")</f>
        <v/>
      </c>
      <c r="Y465" s="2" t="str" cm="1">
        <f t="array" ref="Y465">IF((SUMPRODUCT(--ISNUMBER(SEARCH({"!","@","#","$","%","^","~*","(",")","_","+","=","{","}","[","]","|","\",":",";","'","""","&lt;","&gt;","~?","/","~~","`"},F465)))&gt;0)=TRUE,"Special Characters Found in Account field","")</f>
        <v/>
      </c>
      <c r="Z465" s="2" t="str" cm="1">
        <f t="array" ref="Z465">IF(SUM(--ISNUMBER(SEARCH({1,2,3,4,5,6,7,8,9,0},MID(H465,(SEARCH(" E ",H465)-1),1))))+SUM(--ISNUMBER(SEARCH({1,2,3,4,5,6,7,8,9,0},MID(H465,(SEARCH(" E ",H465)+3),1))))=2,"",IF(SUM(--ISNUMBER(SEARCH({"Parte E","Apoquindo N"},H465)))&gt;0,"",IF(OR(RIGHT(H465,3)=" NE",RIGHT(H465,3)=" NW",RIGHT(H465,3)=" SW",RIGHT(H465,3)=" SE",RIGHT(H465,2)=" N",RIGHT(H465,2)=" E",RIGHT(H465,2)=" W",RIGHT(H465,2)=" S",LEFT(H465,3)="NE ",LEFT(H465,3)="NW ",LEFT(H465,3)="SW ",LEFT(H465,3)="SE ",LEFT(H465,2)="N ",LEFT(H465,2)="E ",LEFT(H465,2)="W ",LEFT(H465,2)="S "),"Directional Check",IF(SUM(--ISNUMBER(SEARCH({" N "," E "," W "," S "," NE "," NW "," SW "," SE ","N.E","N.W","S.W","S.E","E.","N.","S.","W."},H465)))&gt;0,"Directional Check",IF(SUM(--ISNUMBER(SEARCH({1,2,3,4,5,6,7,8,9,0},MID(H465,(SEARCH("nd ",H465)-1),1))))+SUM(--ISNUMBER(SEARCH({1,2,3,4,5,6,7,8,9,0},MID(H465,(SEARCH("rd ",H465)-1),1)))+SUM(--ISNUMBER(SEARCH({1,2,3,4,5,6,7,8,9,0},MID(H465,(SEARCH("st ",H465)-1),1))))+SUM(--ISNUMBER(SEARCH({1,2,3,4,5,6,7,8,9,0},MID(H465,(SEARCH("th ",H465)-1),1)))))&gt;0,"","")))))</f>
        <v/>
      </c>
      <c r="AA465" s="2" t="str">
        <f>IF(IF(L465="US",IFERROR(VLOOKUP(J465,Country_Codes!$B:$B,1,0)=J465,"US State Code Error"),IF(L465="CA",IFERROR(VLOOKUP(J465,Country_Codes!$E:$E,1,0)=J465,"Canada State Code Error"),IF(L465="BR",IFERROR(VLOOKUP(J465,Country_Codes!$H:$H,1,0)=J465,"Brazil State Code Error"),IF(L465="AU",IFERROR(VLOOKUP(J465,Country_Codes!$K:$K,1,0)=J465,"Australia State Code Error"),""))))=TRUE,"",IF(L465="US",IFERROR(VLOOKUP(J465,Country_Codes!$B:$B,1,0)=J465,"US State Code Error"),IF(L465="CA",IFERROR(VLOOKUP(J465,Country_Codes!$E:$E,1,0)=J465,"Canada State Code Error"),IF(L465="BR",IFERROR(VLOOKUP(J465,Country_Codes!$H:$H,1,0)=J465,"Brazil State Code Error"),IF(L465="AU",IFERROR(VLOOKUP(J465,Country_Codes!$K:$K,1,0)=J465,"Australia State Code Error"),"")))))</f>
        <v/>
      </c>
      <c r="AB465" s="2" t="str">
        <f t="shared" si="139"/>
        <v/>
      </c>
      <c r="AC465" s="2" t="str" cm="1">
        <f t="array" ref="AC465">IFERROR(_xlfn.IFS(IF(AND(LEN(I465)=0,ISBLANK(I465)=FALSE),"",ISNUMBER(SEARCH(I465,H465))),"City/Postal Code/Country Found in Address",IF(AND(LEN(K465)=0,ISBLANK(K465)=FALSE),"",ISNUMBER(SEARCH(K465,H465))),"City/Postal Code/Country Found in Address",IF(AND(LEN(L465)=0,ISBLANK(L465)=FALSE),"",ISNUMBER(SEARCH(", "&amp;L465,H465))),"City/Postal Code/Country Found in Address",IF(AND(LEN(J465)=0,ISBLANK(J465)=FALSE),"",ISNUMBER(SEARCH(", "&amp;J465,H465))),"City/Postal Code/Country Found in Address",IF(AND(LEN(L465)=0,ISBLANK(L465)=FALSE),"",ISNUMBER(SEARCH(","&amp;L465,H465))),"City/Postal Code/Country Found in Address",IF(AND(LEN(J465)=0,ISBLANK(J465)=FALSE),"",ISNUMBER(SEARCH(","&amp;J465,H465))),"City/Postal Code/Country Found in Address"),"")</f>
        <v/>
      </c>
      <c r="AD465" s="2" t="str">
        <f t="shared" si="140"/>
        <v/>
      </c>
      <c r="AE465" s="2" t="str" cm="1">
        <f t="array" ref="AE465">IFERROR(IF(VLOOKUP(LEFT(M465,MIN(SEARCH({1,2,3,4,5,6,7,8,9,0},M465&amp;{1,2,3,4,5,6,7,8,9,0}))-1),Country_Codes!$N:$N,1,0)&gt;0,"PO Number may be incorrect",""),"")</f>
        <v/>
      </c>
      <c r="AF465" s="2" t="str">
        <f t="shared" si="141"/>
        <v/>
      </c>
      <c r="AG465" s="2" t="str">
        <f t="shared" si="142"/>
        <v/>
      </c>
      <c r="AH465" s="2" t="str">
        <f t="shared" si="143"/>
        <v/>
      </c>
      <c r="AI465" s="2" t="str" cm="1">
        <f t="array" ref="AI465">IF(G465="","",_xlfn.IFNA(_xlfn.IFS(L465=VLOOKUP(L465,Country_Codes!$M:$M,1,0)=TRUE,""),"Please check the country code"))</f>
        <v/>
      </c>
      <c r="AJ465" s="2" t="str">
        <f t="shared" si="144"/>
        <v/>
      </c>
      <c r="AK465" s="2"/>
      <c r="AM465" s="39">
        <f t="shared" si="145"/>
        <v>0</v>
      </c>
      <c r="AN465" s="39">
        <f t="shared" si="146"/>
        <v>0</v>
      </c>
      <c r="AO465" s="39">
        <f t="shared" si="147"/>
        <v>0</v>
      </c>
      <c r="AP465" s="39">
        <f t="shared" si="148"/>
        <v>0</v>
      </c>
      <c r="AQ465" s="39">
        <f t="shared" si="149"/>
        <v>0</v>
      </c>
      <c r="AV465" s="41">
        <v>46037</v>
      </c>
    </row>
    <row r="466" spans="1:48" ht="15.75" x14ac:dyDescent="0.25">
      <c r="A466" s="40">
        <v>45607</v>
      </c>
      <c r="B466" s="11" t="s">
        <v>475</v>
      </c>
      <c r="C466" s="11" t="s">
        <v>12</v>
      </c>
      <c r="D466" s="11" t="s">
        <v>4298</v>
      </c>
      <c r="E466" s="11" t="s">
        <v>4299</v>
      </c>
      <c r="F466" s="11" t="s">
        <v>581</v>
      </c>
      <c r="G466" s="11" t="s">
        <v>493</v>
      </c>
      <c r="H466" s="11" t="s">
        <v>4300</v>
      </c>
      <c r="I466" s="11" t="s">
        <v>1374</v>
      </c>
      <c r="J466" s="11"/>
      <c r="K466" s="11" t="s">
        <v>4301</v>
      </c>
      <c r="L466" s="11" t="s">
        <v>46</v>
      </c>
      <c r="M466" s="11" t="s">
        <v>4302</v>
      </c>
      <c r="N466" s="11"/>
      <c r="O466" s="11" t="s">
        <v>4303</v>
      </c>
      <c r="P466" s="11" t="s">
        <v>4304</v>
      </c>
      <c r="Q466" s="7"/>
      <c r="R466" s="2" t="str">
        <f t="shared" si="134"/>
        <v>Unique Record</v>
      </c>
      <c r="S466" s="2" t="str">
        <f t="shared" si="135"/>
        <v/>
      </c>
      <c r="T466" s="2" t="str">
        <f t="shared" si="136"/>
        <v/>
      </c>
      <c r="U466" s="2" t="str">
        <f t="shared" si="137"/>
        <v/>
      </c>
      <c r="V466" s="2" t="str">
        <f t="shared" si="138"/>
        <v/>
      </c>
      <c r="W466" s="2" t="str">
        <f t="shared" si="150"/>
        <v/>
      </c>
      <c r="X466" s="2" t="str" cm="1">
        <f t="array" ref="X466">IF((SUMPRODUCT(--ISNUMBER(SEARCH({"!","@","#","$","%","^","&amp;","~*","(",")","_","+","=","{","}","[","]","|","\",":",";","'","""","&lt;","&gt;",",",".","~?","/","~~","`"}, I466)))&gt;0)=TRUE,"Special Characters Found in City","")</f>
        <v/>
      </c>
      <c r="Y466" s="2" t="str" cm="1">
        <f t="array" ref="Y466">IF((SUMPRODUCT(--ISNUMBER(SEARCH({"!","@","#","$","%","^","~*","(",")","_","+","=","{","}","[","]","|","\",":",";","'","""","&lt;","&gt;","~?","/","~~","`"},F466)))&gt;0)=TRUE,"Special Characters Found in Account field","")</f>
        <v/>
      </c>
      <c r="Z466" s="2" t="str" cm="1">
        <f t="array" ref="Z466">IF(SUM(--ISNUMBER(SEARCH({1,2,3,4,5,6,7,8,9,0},MID(H466,(SEARCH(" E ",H466)-1),1))))+SUM(--ISNUMBER(SEARCH({1,2,3,4,5,6,7,8,9,0},MID(H466,(SEARCH(" E ",H466)+3),1))))=2,"",IF(SUM(--ISNUMBER(SEARCH({"Parte E","Apoquindo N"},H466)))&gt;0,"",IF(OR(RIGHT(H466,3)=" NE",RIGHT(H466,3)=" NW",RIGHT(H466,3)=" SW",RIGHT(H466,3)=" SE",RIGHT(H466,2)=" N",RIGHT(H466,2)=" E",RIGHT(H466,2)=" W",RIGHT(H466,2)=" S",LEFT(H466,3)="NE ",LEFT(H466,3)="NW ",LEFT(H466,3)="SW ",LEFT(H466,3)="SE ",LEFT(H466,2)="N ",LEFT(H466,2)="E ",LEFT(H466,2)="W ",LEFT(H466,2)="S "),"Directional Check",IF(SUM(--ISNUMBER(SEARCH({" N "," E "," W "," S "," NE "," NW "," SW "," SE ","N.E","N.W","S.W","S.E","E.","N.","S.","W."},H466)))&gt;0,"Directional Check",IF(SUM(--ISNUMBER(SEARCH({1,2,3,4,5,6,7,8,9,0},MID(H466,(SEARCH("nd ",H466)-1),1))))+SUM(--ISNUMBER(SEARCH({1,2,3,4,5,6,7,8,9,0},MID(H466,(SEARCH("rd ",H466)-1),1)))+SUM(--ISNUMBER(SEARCH({1,2,3,4,5,6,7,8,9,0},MID(H466,(SEARCH("st ",H466)-1),1))))+SUM(--ISNUMBER(SEARCH({1,2,3,4,5,6,7,8,9,0},MID(H466,(SEARCH("th ",H466)-1),1)))))&gt;0,"","")))))</f>
        <v/>
      </c>
      <c r="AA466" s="2" t="str">
        <f>IF(IF(L466="US",IFERROR(VLOOKUP(J466,Country_Codes!$B:$B,1,0)=J466,"US State Code Error"),IF(L466="CA",IFERROR(VLOOKUP(J466,Country_Codes!$E:$E,1,0)=J466,"Canada State Code Error"),IF(L466="BR",IFERROR(VLOOKUP(J466,Country_Codes!$H:$H,1,0)=J466,"Brazil State Code Error"),IF(L466="AU",IFERROR(VLOOKUP(J466,Country_Codes!$K:$K,1,0)=J466,"Australia State Code Error"),""))))=TRUE,"",IF(L466="US",IFERROR(VLOOKUP(J466,Country_Codes!$B:$B,1,0)=J466,"US State Code Error"),IF(L466="CA",IFERROR(VLOOKUP(J466,Country_Codes!$E:$E,1,0)=J466,"Canada State Code Error"),IF(L466="BR",IFERROR(VLOOKUP(J466,Country_Codes!$H:$H,1,0)=J466,"Brazil State Code Error"),IF(L466="AU",IFERROR(VLOOKUP(J466,Country_Codes!$K:$K,1,0)=J466,"Australia State Code Error"),"")))))</f>
        <v/>
      </c>
      <c r="AB466" s="2" t="str">
        <f t="shared" si="139"/>
        <v/>
      </c>
      <c r="AC466" s="2" t="str" cm="1">
        <f t="array" ref="AC466">IFERROR(_xlfn.IFS(IF(AND(LEN(I466)=0,ISBLANK(I466)=FALSE),"",ISNUMBER(SEARCH(I466,H466))),"City/Postal Code/Country Found in Address",IF(AND(LEN(K466)=0,ISBLANK(K466)=FALSE),"",ISNUMBER(SEARCH(K466,H466))),"City/Postal Code/Country Found in Address",IF(AND(LEN(L466)=0,ISBLANK(L466)=FALSE),"",ISNUMBER(SEARCH(", "&amp;L466,H466))),"City/Postal Code/Country Found in Address",IF(AND(LEN(J466)=0,ISBLANK(J466)=FALSE),"",ISNUMBER(SEARCH(", "&amp;J466,H466))),"City/Postal Code/Country Found in Address",IF(AND(LEN(L466)=0,ISBLANK(L466)=FALSE),"",ISNUMBER(SEARCH(","&amp;L466,H466))),"City/Postal Code/Country Found in Address",IF(AND(LEN(J466)=0,ISBLANK(J466)=FALSE),"",ISNUMBER(SEARCH(","&amp;J466,H466))),"City/Postal Code/Country Found in Address"),"")</f>
        <v/>
      </c>
      <c r="AD466" s="2" t="str">
        <f t="shared" si="140"/>
        <v/>
      </c>
      <c r="AE466" s="2" t="str" cm="1">
        <f t="array" ref="AE466">IFERROR(IF(VLOOKUP(LEFT(M466,MIN(SEARCH({1,2,3,4,5,6,7,8,9,0},M466&amp;{1,2,3,4,5,6,7,8,9,0}))-1),Country_Codes!$N:$N,1,0)&gt;0,"PO Number may be incorrect",""),"")</f>
        <v/>
      </c>
      <c r="AF466" s="2" t="str">
        <f t="shared" si="141"/>
        <v/>
      </c>
      <c r="AG466" s="2" t="str">
        <f t="shared" si="142"/>
        <v/>
      </c>
      <c r="AH466" s="2" t="str">
        <f t="shared" si="143"/>
        <v/>
      </c>
      <c r="AI466" s="2" t="str" cm="1">
        <f t="array" ref="AI466">IF(G466="","",_xlfn.IFNA(_xlfn.IFS(L466=VLOOKUP(L466,Country_Codes!$M:$M,1,0)=TRUE,""),"Please check the country code"))</f>
        <v/>
      </c>
      <c r="AJ466" s="2" t="str">
        <f t="shared" si="144"/>
        <v/>
      </c>
      <c r="AK466" s="2"/>
      <c r="AM466" s="39">
        <f t="shared" si="145"/>
        <v>0</v>
      </c>
      <c r="AN466" s="39">
        <f t="shared" si="146"/>
        <v>0</v>
      </c>
      <c r="AO466" s="39">
        <f t="shared" si="147"/>
        <v>0</v>
      </c>
      <c r="AP466" s="39">
        <f t="shared" si="148"/>
        <v>0</v>
      </c>
      <c r="AQ466" s="39">
        <f t="shared" si="149"/>
        <v>0</v>
      </c>
      <c r="AV466" s="41">
        <v>46039</v>
      </c>
    </row>
    <row r="467" spans="1:48" ht="15.75" x14ac:dyDescent="0.25">
      <c r="A467" s="40">
        <v>45437</v>
      </c>
      <c r="B467" s="11" t="s">
        <v>475</v>
      </c>
      <c r="C467" s="11" t="s">
        <v>12</v>
      </c>
      <c r="D467" s="11" t="s">
        <v>1096</v>
      </c>
      <c r="E467" s="11" t="s">
        <v>4305</v>
      </c>
      <c r="F467" s="11" t="s">
        <v>677</v>
      </c>
      <c r="G467" s="11" t="s">
        <v>496</v>
      </c>
      <c r="H467" s="11" t="s">
        <v>4306</v>
      </c>
      <c r="I467" s="11" t="s">
        <v>4307</v>
      </c>
      <c r="J467" s="11" t="s">
        <v>147</v>
      </c>
      <c r="K467" s="11" t="s">
        <v>4308</v>
      </c>
      <c r="L467" s="11" t="s">
        <v>57</v>
      </c>
      <c r="M467" s="11" t="s">
        <v>1489</v>
      </c>
      <c r="N467" s="11"/>
      <c r="O467" s="11" t="s">
        <v>4309</v>
      </c>
      <c r="P467" s="11" t="s">
        <v>4310</v>
      </c>
      <c r="Q467" s="7"/>
      <c r="R467" s="2" t="str">
        <f t="shared" si="134"/>
        <v>Unique Record</v>
      </c>
      <c r="S467" s="2" t="str">
        <f t="shared" si="135"/>
        <v/>
      </c>
      <c r="T467" s="2" t="str">
        <f t="shared" si="136"/>
        <v/>
      </c>
      <c r="U467" s="2" t="str">
        <f t="shared" si="137"/>
        <v/>
      </c>
      <c r="V467" s="2" t="str">
        <f t="shared" si="138"/>
        <v/>
      </c>
      <c r="W467" s="2" t="str">
        <f t="shared" si="150"/>
        <v/>
      </c>
      <c r="X467" s="2" t="str" cm="1">
        <f t="array" ref="X467">IF((SUMPRODUCT(--ISNUMBER(SEARCH({"!","@","#","$","%","^","&amp;","~*","(",")","_","+","=","{","}","[","]","|","\",":",";","'","""","&lt;","&gt;",",",".","~?","/","~~","`"}, I467)))&gt;0)=TRUE,"Special Characters Found in City","")</f>
        <v/>
      </c>
      <c r="Y467" s="2" t="str" cm="1">
        <f t="array" ref="Y467">IF((SUMPRODUCT(--ISNUMBER(SEARCH({"!","@","#","$","%","^","~*","(",")","_","+","=","{","}","[","]","|","\",":",";","'","""","&lt;","&gt;","~?","/","~~","`"},F467)))&gt;0)=TRUE,"Special Characters Found in Account field","")</f>
        <v/>
      </c>
      <c r="Z467" s="2" t="str" cm="1">
        <f t="array" ref="Z467">IF(SUM(--ISNUMBER(SEARCH({1,2,3,4,5,6,7,8,9,0},MID(H467,(SEARCH(" E ",H467)-1),1))))+SUM(--ISNUMBER(SEARCH({1,2,3,4,5,6,7,8,9,0},MID(H467,(SEARCH(" E ",H467)+3),1))))=2,"",IF(SUM(--ISNUMBER(SEARCH({"Parte E","Apoquindo N"},H467)))&gt;0,"",IF(OR(RIGHT(H467,3)=" NE",RIGHT(H467,3)=" NW",RIGHT(H467,3)=" SW",RIGHT(H467,3)=" SE",RIGHT(H467,2)=" N",RIGHT(H467,2)=" E",RIGHT(H467,2)=" W",RIGHT(H467,2)=" S",LEFT(H467,3)="NE ",LEFT(H467,3)="NW ",LEFT(H467,3)="SW ",LEFT(H467,3)="SE ",LEFT(H467,2)="N ",LEFT(H467,2)="E ",LEFT(H467,2)="W ",LEFT(H467,2)="S "),"Directional Check",IF(SUM(--ISNUMBER(SEARCH({" N "," E "," W "," S "," NE "," NW "," SW "," SE ","N.E","N.W","S.W","S.E","E.","N.","S.","W."},H467)))&gt;0,"Directional Check",IF(SUM(--ISNUMBER(SEARCH({1,2,3,4,5,6,7,8,9,0},MID(H467,(SEARCH("nd ",H467)-1),1))))+SUM(--ISNUMBER(SEARCH({1,2,3,4,5,6,7,8,9,0},MID(H467,(SEARCH("rd ",H467)-1),1)))+SUM(--ISNUMBER(SEARCH({1,2,3,4,5,6,7,8,9,0},MID(H467,(SEARCH("st ",H467)-1),1))))+SUM(--ISNUMBER(SEARCH({1,2,3,4,5,6,7,8,9,0},MID(H467,(SEARCH("th ",H467)-1),1)))))&gt;0,"","")))))</f>
        <v/>
      </c>
      <c r="AA467" s="2" t="str">
        <f>IF(IF(L467="US",IFERROR(VLOOKUP(J467,Country_Codes!$B:$B,1,0)=J467,"US State Code Error"),IF(L467="CA",IFERROR(VLOOKUP(J467,Country_Codes!$E:$E,1,0)=J467,"Canada State Code Error"),IF(L467="BR",IFERROR(VLOOKUP(J467,Country_Codes!$H:$H,1,0)=J467,"Brazil State Code Error"),IF(L467="AU",IFERROR(VLOOKUP(J467,Country_Codes!$K:$K,1,0)=J467,"Australia State Code Error"),""))))=TRUE,"",IF(L467="US",IFERROR(VLOOKUP(J467,Country_Codes!$B:$B,1,0)=J467,"US State Code Error"),IF(L467="CA",IFERROR(VLOOKUP(J467,Country_Codes!$E:$E,1,0)=J467,"Canada State Code Error"),IF(L467="BR",IFERROR(VLOOKUP(J467,Country_Codes!$H:$H,1,0)=J467,"Brazil State Code Error"),IF(L467="AU",IFERROR(VLOOKUP(J467,Country_Codes!$K:$K,1,0)=J467,"Australia State Code Error"),"")))))</f>
        <v/>
      </c>
      <c r="AB467" s="2" t="str">
        <f t="shared" si="139"/>
        <v/>
      </c>
      <c r="AC467" s="2" t="str" cm="1">
        <f t="array" ref="AC467">IFERROR(_xlfn.IFS(IF(AND(LEN(I467)=0,ISBLANK(I467)=FALSE),"",ISNUMBER(SEARCH(I467,H467))),"City/Postal Code/Country Found in Address",IF(AND(LEN(K467)=0,ISBLANK(K467)=FALSE),"",ISNUMBER(SEARCH(K467,H467))),"City/Postal Code/Country Found in Address",IF(AND(LEN(L467)=0,ISBLANK(L467)=FALSE),"",ISNUMBER(SEARCH(", "&amp;L467,H467))),"City/Postal Code/Country Found in Address",IF(AND(LEN(J467)=0,ISBLANK(J467)=FALSE),"",ISNUMBER(SEARCH(", "&amp;J467,H467))),"City/Postal Code/Country Found in Address",IF(AND(LEN(L467)=0,ISBLANK(L467)=FALSE),"",ISNUMBER(SEARCH(","&amp;L467,H467))),"City/Postal Code/Country Found in Address",IF(AND(LEN(J467)=0,ISBLANK(J467)=FALSE),"",ISNUMBER(SEARCH(","&amp;J467,H467))),"City/Postal Code/Country Found in Address"),"")</f>
        <v/>
      </c>
      <c r="AD467" s="2" t="str">
        <f t="shared" si="140"/>
        <v/>
      </c>
      <c r="AE467" s="2" t="str" cm="1">
        <f t="array" ref="AE467">IFERROR(IF(VLOOKUP(LEFT(M467,MIN(SEARCH({1,2,3,4,5,6,7,8,9,0},M467&amp;{1,2,3,4,5,6,7,8,9,0}))-1),Country_Codes!$N:$N,1,0)&gt;0,"PO Number may be incorrect",""),"")</f>
        <v/>
      </c>
      <c r="AF467" s="2" t="str">
        <f t="shared" si="141"/>
        <v/>
      </c>
      <c r="AG467" s="2" t="str">
        <f t="shared" si="142"/>
        <v/>
      </c>
      <c r="AH467" s="2" t="str">
        <f t="shared" si="143"/>
        <v/>
      </c>
      <c r="AI467" s="2" t="str" cm="1">
        <f t="array" ref="AI467">IF(G467="","",_xlfn.IFNA(_xlfn.IFS(L467=VLOOKUP(L467,Country_Codes!$M:$M,1,0)=TRUE,""),"Please check the country code"))</f>
        <v/>
      </c>
      <c r="AJ467" s="2" t="str">
        <f t="shared" si="144"/>
        <v/>
      </c>
      <c r="AK467" s="2"/>
      <c r="AM467" s="39">
        <f t="shared" si="145"/>
        <v>0</v>
      </c>
      <c r="AN467" s="39">
        <f t="shared" si="146"/>
        <v>0</v>
      </c>
      <c r="AO467" s="39">
        <f t="shared" si="147"/>
        <v>0</v>
      </c>
      <c r="AP467" s="39">
        <f t="shared" si="148"/>
        <v>0</v>
      </c>
      <c r="AQ467" s="39">
        <f t="shared" si="149"/>
        <v>0</v>
      </c>
      <c r="AV467" s="41">
        <v>46040</v>
      </c>
    </row>
    <row r="468" spans="1:48" ht="15.75" x14ac:dyDescent="0.25">
      <c r="A468" s="40">
        <v>45716</v>
      </c>
      <c r="B468" s="11" t="s">
        <v>474</v>
      </c>
      <c r="C468" s="11" t="s">
        <v>3</v>
      </c>
      <c r="D468" s="11" t="s">
        <v>2258</v>
      </c>
      <c r="E468" s="11" t="s">
        <v>4311</v>
      </c>
      <c r="F468" s="11" t="s">
        <v>579</v>
      </c>
      <c r="G468" s="11" t="s">
        <v>498</v>
      </c>
      <c r="H468" s="11" t="s">
        <v>4312</v>
      </c>
      <c r="I468" s="11" t="s">
        <v>656</v>
      </c>
      <c r="J468" s="11"/>
      <c r="K468" s="11" t="s">
        <v>4313</v>
      </c>
      <c r="L468" s="11" t="s">
        <v>46</v>
      </c>
      <c r="M468" s="11" t="s">
        <v>4314</v>
      </c>
      <c r="N468" s="11"/>
      <c r="O468" s="11" t="s">
        <v>4315</v>
      </c>
      <c r="P468" s="11" t="s">
        <v>4316</v>
      </c>
      <c r="Q468" s="7"/>
      <c r="R468" s="2" t="str">
        <f t="shared" si="134"/>
        <v>Unique Record</v>
      </c>
      <c r="S468" s="2" t="str">
        <f t="shared" si="135"/>
        <v/>
      </c>
      <c r="T468" s="2" t="str">
        <f t="shared" si="136"/>
        <v/>
      </c>
      <c r="U468" s="2" t="str">
        <f t="shared" si="137"/>
        <v/>
      </c>
      <c r="V468" s="2" t="str">
        <f t="shared" si="138"/>
        <v/>
      </c>
      <c r="W468" s="2" t="str">
        <f t="shared" si="150"/>
        <v/>
      </c>
      <c r="X468" s="2" t="str" cm="1">
        <f t="array" ref="X468">IF((SUMPRODUCT(--ISNUMBER(SEARCH({"!","@","#","$","%","^","&amp;","~*","(",")","_","+","=","{","}","[","]","|","\",":",";","'","""","&lt;","&gt;",",",".","~?","/","~~","`"}, I468)))&gt;0)=TRUE,"Special Characters Found in City","")</f>
        <v/>
      </c>
      <c r="Y468" s="2" t="str" cm="1">
        <f t="array" ref="Y468">IF((SUMPRODUCT(--ISNUMBER(SEARCH({"!","@","#","$","%","^","~*","(",")","_","+","=","{","}","[","]","|","\",":",";","'","""","&lt;","&gt;","~?","/","~~","`"},F468)))&gt;0)=TRUE,"Special Characters Found in Account field","")</f>
        <v/>
      </c>
      <c r="Z468" s="2" t="str" cm="1">
        <f t="array" ref="Z468">IF(SUM(--ISNUMBER(SEARCH({1,2,3,4,5,6,7,8,9,0},MID(H468,(SEARCH(" E ",H468)-1),1))))+SUM(--ISNUMBER(SEARCH({1,2,3,4,5,6,7,8,9,0},MID(H468,(SEARCH(" E ",H468)+3),1))))=2,"",IF(SUM(--ISNUMBER(SEARCH({"Parte E","Apoquindo N"},H468)))&gt;0,"",IF(OR(RIGHT(H468,3)=" NE",RIGHT(H468,3)=" NW",RIGHT(H468,3)=" SW",RIGHT(H468,3)=" SE",RIGHT(H468,2)=" N",RIGHT(H468,2)=" E",RIGHT(H468,2)=" W",RIGHT(H468,2)=" S",LEFT(H468,3)="NE ",LEFT(H468,3)="NW ",LEFT(H468,3)="SW ",LEFT(H468,3)="SE ",LEFT(H468,2)="N ",LEFT(H468,2)="E ",LEFT(H468,2)="W ",LEFT(H468,2)="S "),"Directional Check",IF(SUM(--ISNUMBER(SEARCH({" N "," E "," W "," S "," NE "," NW "," SW "," SE ","N.E","N.W","S.W","S.E","E.","N.","S.","W."},H468)))&gt;0,"Directional Check",IF(SUM(--ISNUMBER(SEARCH({1,2,3,4,5,6,7,8,9,0},MID(H468,(SEARCH("nd ",H468)-1),1))))+SUM(--ISNUMBER(SEARCH({1,2,3,4,5,6,7,8,9,0},MID(H468,(SEARCH("rd ",H468)-1),1)))+SUM(--ISNUMBER(SEARCH({1,2,3,4,5,6,7,8,9,0},MID(H468,(SEARCH("st ",H468)-1),1))))+SUM(--ISNUMBER(SEARCH({1,2,3,4,5,6,7,8,9,0},MID(H468,(SEARCH("th ",H468)-1),1)))))&gt;0,"","")))))</f>
        <v/>
      </c>
      <c r="AA468" s="2" t="str">
        <f>IF(IF(L468="US",IFERROR(VLOOKUP(J468,Country_Codes!$B:$B,1,0)=J468,"US State Code Error"),IF(L468="CA",IFERROR(VLOOKUP(J468,Country_Codes!$E:$E,1,0)=J468,"Canada State Code Error"),IF(L468="BR",IFERROR(VLOOKUP(J468,Country_Codes!$H:$H,1,0)=J468,"Brazil State Code Error"),IF(L468="AU",IFERROR(VLOOKUP(J468,Country_Codes!$K:$K,1,0)=J468,"Australia State Code Error"),""))))=TRUE,"",IF(L468="US",IFERROR(VLOOKUP(J468,Country_Codes!$B:$B,1,0)=J468,"US State Code Error"),IF(L468="CA",IFERROR(VLOOKUP(J468,Country_Codes!$E:$E,1,0)=J468,"Canada State Code Error"),IF(L468="BR",IFERROR(VLOOKUP(J468,Country_Codes!$H:$H,1,0)=J468,"Brazil State Code Error"),IF(L468="AU",IFERROR(VLOOKUP(J468,Country_Codes!$K:$K,1,0)=J468,"Australia State Code Error"),"")))))</f>
        <v/>
      </c>
      <c r="AB468" s="2" t="str">
        <f t="shared" si="139"/>
        <v/>
      </c>
      <c r="AC468" s="2" t="str" cm="1">
        <f t="array" ref="AC468">IFERROR(_xlfn.IFS(IF(AND(LEN(I468)=0,ISBLANK(I468)=FALSE),"",ISNUMBER(SEARCH(I468,H468))),"City/Postal Code/Country Found in Address",IF(AND(LEN(K468)=0,ISBLANK(K468)=FALSE),"",ISNUMBER(SEARCH(K468,H468))),"City/Postal Code/Country Found in Address",IF(AND(LEN(L468)=0,ISBLANK(L468)=FALSE),"",ISNUMBER(SEARCH(", "&amp;L468,H468))),"City/Postal Code/Country Found in Address",IF(AND(LEN(J468)=0,ISBLANK(J468)=FALSE),"",ISNUMBER(SEARCH(", "&amp;J468,H468))),"City/Postal Code/Country Found in Address",IF(AND(LEN(L468)=0,ISBLANK(L468)=FALSE),"",ISNUMBER(SEARCH(","&amp;L468,H468))),"City/Postal Code/Country Found in Address",IF(AND(LEN(J468)=0,ISBLANK(J468)=FALSE),"",ISNUMBER(SEARCH(","&amp;J468,H468))),"City/Postal Code/Country Found in Address"),"")</f>
        <v/>
      </c>
      <c r="AD468" s="2" t="str">
        <f t="shared" si="140"/>
        <v/>
      </c>
      <c r="AE468" s="2" t="str" cm="1">
        <f t="array" ref="AE468">IFERROR(IF(VLOOKUP(LEFT(M468,MIN(SEARCH({1,2,3,4,5,6,7,8,9,0},M468&amp;{1,2,3,4,5,6,7,8,9,0}))-1),Country_Codes!$N:$N,1,0)&gt;0,"PO Number may be incorrect",""),"")</f>
        <v/>
      </c>
      <c r="AF468" s="2" t="str">
        <f t="shared" si="141"/>
        <v/>
      </c>
      <c r="AG468" s="2" t="str">
        <f t="shared" si="142"/>
        <v/>
      </c>
      <c r="AH468" s="2" t="str">
        <f t="shared" si="143"/>
        <v/>
      </c>
      <c r="AI468" s="2" t="str" cm="1">
        <f t="array" ref="AI468">IF(G468="","",_xlfn.IFNA(_xlfn.IFS(L468=VLOOKUP(L468,Country_Codes!$M:$M,1,0)=TRUE,""),"Please check the country code"))</f>
        <v/>
      </c>
      <c r="AJ468" s="2" t="str">
        <f t="shared" si="144"/>
        <v/>
      </c>
      <c r="AK468" s="2"/>
      <c r="AM468" s="39">
        <f t="shared" si="145"/>
        <v>0</v>
      </c>
      <c r="AN468" s="39">
        <f t="shared" si="146"/>
        <v>0</v>
      </c>
      <c r="AO468" s="39">
        <f t="shared" si="147"/>
        <v>0</v>
      </c>
      <c r="AP468" s="39">
        <f t="shared" si="148"/>
        <v>0</v>
      </c>
      <c r="AQ468" s="39">
        <f t="shared" si="149"/>
        <v>0</v>
      </c>
      <c r="AV468" s="41">
        <v>46041</v>
      </c>
    </row>
    <row r="469" spans="1:48" ht="15.75" x14ac:dyDescent="0.25">
      <c r="A469" s="40">
        <v>45938</v>
      </c>
      <c r="B469" s="11" t="s">
        <v>473</v>
      </c>
      <c r="C469" s="11" t="s">
        <v>11</v>
      </c>
      <c r="D469" s="11" t="s">
        <v>4317</v>
      </c>
      <c r="E469" s="11" t="s">
        <v>1483</v>
      </c>
      <c r="F469" s="11" t="s">
        <v>488</v>
      </c>
      <c r="G469" s="11" t="s">
        <v>494</v>
      </c>
      <c r="H469" s="11" t="s">
        <v>4318</v>
      </c>
      <c r="I469" s="11" t="s">
        <v>4319</v>
      </c>
      <c r="J469" s="11" t="s">
        <v>147</v>
      </c>
      <c r="K469" s="11" t="s">
        <v>4320</v>
      </c>
      <c r="L469" s="11" t="s">
        <v>57</v>
      </c>
      <c r="M469" s="11" t="s">
        <v>958</v>
      </c>
      <c r="N469" s="11"/>
      <c r="O469" s="11" t="s">
        <v>4321</v>
      </c>
      <c r="P469" s="11" t="s">
        <v>4322</v>
      </c>
      <c r="Q469" s="7"/>
      <c r="R469" s="2" t="str">
        <f t="shared" si="134"/>
        <v>Unique Record</v>
      </c>
      <c r="S469" s="2" t="str">
        <f t="shared" si="135"/>
        <v/>
      </c>
      <c r="T469" s="2" t="str">
        <f t="shared" si="136"/>
        <v/>
      </c>
      <c r="U469" s="2" t="str">
        <f t="shared" si="137"/>
        <v/>
      </c>
      <c r="V469" s="2" t="str">
        <f t="shared" si="138"/>
        <v/>
      </c>
      <c r="W469" s="2" t="str">
        <f t="shared" si="150"/>
        <v/>
      </c>
      <c r="X469" s="2" t="str" cm="1">
        <f t="array" ref="X469">IF((SUMPRODUCT(--ISNUMBER(SEARCH({"!","@","#","$","%","^","&amp;","~*","(",")","_","+","=","{","}","[","]","|","\",":",";","'","""","&lt;","&gt;",",",".","~?","/","~~","`"}, I469)))&gt;0)=TRUE,"Special Characters Found in City","")</f>
        <v/>
      </c>
      <c r="Y469" s="2" t="str" cm="1">
        <f t="array" ref="Y469">IF((SUMPRODUCT(--ISNUMBER(SEARCH({"!","@","#","$","%","^","~*","(",")","_","+","=","{","}","[","]","|","\",":",";","'","""","&lt;","&gt;","~?","/","~~","`"},F469)))&gt;0)=TRUE,"Special Characters Found in Account field","")</f>
        <v/>
      </c>
      <c r="Z469" s="2" t="str" cm="1">
        <f t="array" ref="Z469">IF(SUM(--ISNUMBER(SEARCH({1,2,3,4,5,6,7,8,9,0},MID(H469,(SEARCH(" E ",H469)-1),1))))+SUM(--ISNUMBER(SEARCH({1,2,3,4,5,6,7,8,9,0},MID(H469,(SEARCH(" E ",H469)+3),1))))=2,"",IF(SUM(--ISNUMBER(SEARCH({"Parte E","Apoquindo N"},H469)))&gt;0,"",IF(OR(RIGHT(H469,3)=" NE",RIGHT(H469,3)=" NW",RIGHT(H469,3)=" SW",RIGHT(H469,3)=" SE",RIGHT(H469,2)=" N",RIGHT(H469,2)=" E",RIGHT(H469,2)=" W",RIGHT(H469,2)=" S",LEFT(H469,3)="NE ",LEFT(H469,3)="NW ",LEFT(H469,3)="SW ",LEFT(H469,3)="SE ",LEFT(H469,2)="N ",LEFT(H469,2)="E ",LEFT(H469,2)="W ",LEFT(H469,2)="S "),"Directional Check",IF(SUM(--ISNUMBER(SEARCH({" N "," E "," W "," S "," NE "," NW "," SW "," SE ","N.E","N.W","S.W","S.E","E.","N.","S.","W."},H469)))&gt;0,"Directional Check",IF(SUM(--ISNUMBER(SEARCH({1,2,3,4,5,6,7,8,9,0},MID(H469,(SEARCH("nd ",H469)-1),1))))+SUM(--ISNUMBER(SEARCH({1,2,3,4,5,6,7,8,9,0},MID(H469,(SEARCH("rd ",H469)-1),1)))+SUM(--ISNUMBER(SEARCH({1,2,3,4,5,6,7,8,9,0},MID(H469,(SEARCH("st ",H469)-1),1))))+SUM(--ISNUMBER(SEARCH({1,2,3,4,5,6,7,8,9,0},MID(H469,(SEARCH("th ",H469)-1),1)))))&gt;0,"","")))))</f>
        <v/>
      </c>
      <c r="AA469" s="2" t="str">
        <f>IF(IF(L469="US",IFERROR(VLOOKUP(J469,Country_Codes!$B:$B,1,0)=J469,"US State Code Error"),IF(L469="CA",IFERROR(VLOOKUP(J469,Country_Codes!$E:$E,1,0)=J469,"Canada State Code Error"),IF(L469="BR",IFERROR(VLOOKUP(J469,Country_Codes!$H:$H,1,0)=J469,"Brazil State Code Error"),IF(L469="AU",IFERROR(VLOOKUP(J469,Country_Codes!$K:$K,1,0)=J469,"Australia State Code Error"),""))))=TRUE,"",IF(L469="US",IFERROR(VLOOKUP(J469,Country_Codes!$B:$B,1,0)=J469,"US State Code Error"),IF(L469="CA",IFERROR(VLOOKUP(J469,Country_Codes!$E:$E,1,0)=J469,"Canada State Code Error"),IF(L469="BR",IFERROR(VLOOKUP(J469,Country_Codes!$H:$H,1,0)=J469,"Brazil State Code Error"),IF(L469="AU",IFERROR(VLOOKUP(J469,Country_Codes!$K:$K,1,0)=J469,"Australia State Code Error"),"")))))</f>
        <v/>
      </c>
      <c r="AB469" s="2" t="str">
        <f t="shared" si="139"/>
        <v/>
      </c>
      <c r="AC469" s="2" t="str" cm="1">
        <f t="array" ref="AC469">IFERROR(_xlfn.IFS(IF(AND(LEN(I469)=0,ISBLANK(I469)=FALSE),"",ISNUMBER(SEARCH(I469,H469))),"City/Postal Code/Country Found in Address",IF(AND(LEN(K469)=0,ISBLANK(K469)=FALSE),"",ISNUMBER(SEARCH(K469,H469))),"City/Postal Code/Country Found in Address",IF(AND(LEN(L469)=0,ISBLANK(L469)=FALSE),"",ISNUMBER(SEARCH(", "&amp;L469,H469))),"City/Postal Code/Country Found in Address",IF(AND(LEN(J469)=0,ISBLANK(J469)=FALSE),"",ISNUMBER(SEARCH(", "&amp;J469,H469))),"City/Postal Code/Country Found in Address",IF(AND(LEN(L469)=0,ISBLANK(L469)=FALSE),"",ISNUMBER(SEARCH(","&amp;L469,H469))),"City/Postal Code/Country Found in Address",IF(AND(LEN(J469)=0,ISBLANK(J469)=FALSE),"",ISNUMBER(SEARCH(","&amp;J469,H469))),"City/Postal Code/Country Found in Address"),"")</f>
        <v/>
      </c>
      <c r="AD469" s="2" t="str">
        <f t="shared" si="140"/>
        <v/>
      </c>
      <c r="AE469" s="2" t="str" cm="1">
        <f t="array" ref="AE469">IFERROR(IF(VLOOKUP(LEFT(M469,MIN(SEARCH({1,2,3,4,5,6,7,8,9,0},M469&amp;{1,2,3,4,5,6,7,8,9,0}))-1),Country_Codes!$N:$N,1,0)&gt;0,"PO Number may be incorrect",""),"")</f>
        <v/>
      </c>
      <c r="AF469" s="2" t="str">
        <f t="shared" si="141"/>
        <v/>
      </c>
      <c r="AG469" s="2" t="str">
        <f t="shared" si="142"/>
        <v/>
      </c>
      <c r="AH469" s="2" t="str">
        <f t="shared" si="143"/>
        <v/>
      </c>
      <c r="AI469" s="2" t="str" cm="1">
        <f t="array" ref="AI469">IF(G469="","",_xlfn.IFNA(_xlfn.IFS(L469=VLOOKUP(L469,Country_Codes!$M:$M,1,0)=TRUE,""),"Please check the country code"))</f>
        <v/>
      </c>
      <c r="AJ469" s="2" t="str">
        <f t="shared" si="144"/>
        <v/>
      </c>
      <c r="AK469" s="2"/>
      <c r="AM469" s="39">
        <f t="shared" si="145"/>
        <v>0</v>
      </c>
      <c r="AN469" s="39">
        <f t="shared" si="146"/>
        <v>0</v>
      </c>
      <c r="AO469" s="39">
        <f t="shared" si="147"/>
        <v>0</v>
      </c>
      <c r="AP469" s="39">
        <f t="shared" si="148"/>
        <v>0</v>
      </c>
      <c r="AQ469" s="39">
        <f t="shared" si="149"/>
        <v>0</v>
      </c>
      <c r="AV469" s="41">
        <v>46042</v>
      </c>
    </row>
    <row r="470" spans="1:48" ht="15.75" x14ac:dyDescent="0.25">
      <c r="A470" s="40">
        <v>45783</v>
      </c>
      <c r="B470" s="11" t="s">
        <v>475</v>
      </c>
      <c r="C470" s="11" t="s">
        <v>12</v>
      </c>
      <c r="D470" s="11" t="s">
        <v>4323</v>
      </c>
      <c r="E470" s="11" t="s">
        <v>4324</v>
      </c>
      <c r="F470" s="11" t="s">
        <v>594</v>
      </c>
      <c r="G470" s="11" t="s">
        <v>493</v>
      </c>
      <c r="H470" s="11" t="s">
        <v>4325</v>
      </c>
      <c r="I470" s="11" t="s">
        <v>4326</v>
      </c>
      <c r="J470" s="11" t="s">
        <v>93</v>
      </c>
      <c r="K470" s="11" t="s">
        <v>4327</v>
      </c>
      <c r="L470" s="11" t="s">
        <v>33</v>
      </c>
      <c r="M470" s="11" t="s">
        <v>792</v>
      </c>
      <c r="N470" s="11"/>
      <c r="O470" s="11" t="s">
        <v>4328</v>
      </c>
      <c r="P470" s="11" t="s">
        <v>4329</v>
      </c>
      <c r="Q470" s="7"/>
      <c r="R470" s="2" t="str">
        <f t="shared" si="134"/>
        <v>Unique Record</v>
      </c>
      <c r="S470" s="2" t="str">
        <f t="shared" si="135"/>
        <v/>
      </c>
      <c r="T470" s="2" t="str">
        <f t="shared" si="136"/>
        <v/>
      </c>
      <c r="U470" s="2" t="str">
        <f t="shared" si="137"/>
        <v/>
      </c>
      <c r="V470" s="2" t="str">
        <f t="shared" si="138"/>
        <v/>
      </c>
      <c r="W470" s="2" t="str">
        <f t="shared" si="150"/>
        <v/>
      </c>
      <c r="X470" s="2" t="str" cm="1">
        <f t="array" ref="X470">IF((SUMPRODUCT(--ISNUMBER(SEARCH({"!","@","#","$","%","^","&amp;","~*","(",")","_","+","=","{","}","[","]","|","\",":",";","'","""","&lt;","&gt;",",",".","~?","/","~~","`"}, I470)))&gt;0)=TRUE,"Special Characters Found in City","")</f>
        <v/>
      </c>
      <c r="Y470" s="2" t="str" cm="1">
        <f t="array" ref="Y470">IF((SUMPRODUCT(--ISNUMBER(SEARCH({"!","@","#","$","%","^","~*","(",")","_","+","=","{","}","[","]","|","\",":",";","'","""","&lt;","&gt;","~?","/","~~","`"},F470)))&gt;0)=TRUE,"Special Characters Found in Account field","")</f>
        <v/>
      </c>
      <c r="Z470" s="2" t="str" cm="1">
        <f t="array" ref="Z470">IF(SUM(--ISNUMBER(SEARCH({1,2,3,4,5,6,7,8,9,0},MID(H470,(SEARCH(" E ",H470)-1),1))))+SUM(--ISNUMBER(SEARCH({1,2,3,4,5,6,7,8,9,0},MID(H470,(SEARCH(" E ",H470)+3),1))))=2,"",IF(SUM(--ISNUMBER(SEARCH({"Parte E","Apoquindo N"},H470)))&gt;0,"",IF(OR(RIGHT(H470,3)=" NE",RIGHT(H470,3)=" NW",RIGHT(H470,3)=" SW",RIGHT(H470,3)=" SE",RIGHT(H470,2)=" N",RIGHT(H470,2)=" E",RIGHT(H470,2)=" W",RIGHT(H470,2)=" S",LEFT(H470,3)="NE ",LEFT(H470,3)="NW ",LEFT(H470,3)="SW ",LEFT(H470,3)="SE ",LEFT(H470,2)="N ",LEFT(H470,2)="E ",LEFT(H470,2)="W ",LEFT(H470,2)="S "),"Directional Check",IF(SUM(--ISNUMBER(SEARCH({" N "," E "," W "," S "," NE "," NW "," SW "," SE ","N.E","N.W","S.W","S.E","E.","N.","S.","W."},H470)))&gt;0,"Directional Check",IF(SUM(--ISNUMBER(SEARCH({1,2,3,4,5,6,7,8,9,0},MID(H470,(SEARCH("nd ",H470)-1),1))))+SUM(--ISNUMBER(SEARCH({1,2,3,4,5,6,7,8,9,0},MID(H470,(SEARCH("rd ",H470)-1),1)))+SUM(--ISNUMBER(SEARCH({1,2,3,4,5,6,7,8,9,0},MID(H470,(SEARCH("st ",H470)-1),1))))+SUM(--ISNUMBER(SEARCH({1,2,3,4,5,6,7,8,9,0},MID(H470,(SEARCH("th ",H470)-1),1)))))&gt;0,"","")))))</f>
        <v/>
      </c>
      <c r="AA470" s="2" t="str">
        <f>IF(IF(L470="US",IFERROR(VLOOKUP(J470,Country_Codes!$B:$B,1,0)=J470,"US State Code Error"),IF(L470="CA",IFERROR(VLOOKUP(J470,Country_Codes!$E:$E,1,0)=J470,"Canada State Code Error"),IF(L470="BR",IFERROR(VLOOKUP(J470,Country_Codes!$H:$H,1,0)=J470,"Brazil State Code Error"),IF(L470="AU",IFERROR(VLOOKUP(J470,Country_Codes!$K:$K,1,0)=J470,"Australia State Code Error"),""))))=TRUE,"",IF(L470="US",IFERROR(VLOOKUP(J470,Country_Codes!$B:$B,1,0)=J470,"US State Code Error"),IF(L470="CA",IFERROR(VLOOKUP(J470,Country_Codes!$E:$E,1,0)=J470,"Canada State Code Error"),IF(L470="BR",IFERROR(VLOOKUP(J470,Country_Codes!$H:$H,1,0)=J470,"Brazil State Code Error"),IF(L470="AU",IFERROR(VLOOKUP(J470,Country_Codes!$K:$K,1,0)=J470,"Australia State Code Error"),"")))))</f>
        <v/>
      </c>
      <c r="AB470" s="2" t="str">
        <f t="shared" si="139"/>
        <v/>
      </c>
      <c r="AC470" s="2" t="str" cm="1">
        <f t="array" ref="AC470">IFERROR(_xlfn.IFS(IF(AND(LEN(I470)=0,ISBLANK(I470)=FALSE),"",ISNUMBER(SEARCH(I470,H470))),"City/Postal Code/Country Found in Address",IF(AND(LEN(K470)=0,ISBLANK(K470)=FALSE),"",ISNUMBER(SEARCH(K470,H470))),"City/Postal Code/Country Found in Address",IF(AND(LEN(L470)=0,ISBLANK(L470)=FALSE),"",ISNUMBER(SEARCH(", "&amp;L470,H470))),"City/Postal Code/Country Found in Address",IF(AND(LEN(J470)=0,ISBLANK(J470)=FALSE),"",ISNUMBER(SEARCH(", "&amp;J470,H470))),"City/Postal Code/Country Found in Address",IF(AND(LEN(L470)=0,ISBLANK(L470)=FALSE),"",ISNUMBER(SEARCH(","&amp;L470,H470))),"City/Postal Code/Country Found in Address",IF(AND(LEN(J470)=0,ISBLANK(J470)=FALSE),"",ISNUMBER(SEARCH(","&amp;J470,H470))),"City/Postal Code/Country Found in Address"),"")</f>
        <v/>
      </c>
      <c r="AD470" s="2" t="str">
        <f t="shared" si="140"/>
        <v/>
      </c>
      <c r="AE470" s="2" t="str" cm="1">
        <f t="array" ref="AE470">IFERROR(IF(VLOOKUP(LEFT(M470,MIN(SEARCH({1,2,3,4,5,6,7,8,9,0},M470&amp;{1,2,3,4,5,6,7,8,9,0}))-1),Country_Codes!$N:$N,1,0)&gt;0,"PO Number may be incorrect",""),"")</f>
        <v/>
      </c>
      <c r="AF470" s="2" t="str">
        <f t="shared" si="141"/>
        <v/>
      </c>
      <c r="AG470" s="2" t="str">
        <f t="shared" si="142"/>
        <v/>
      </c>
      <c r="AH470" s="2" t="str">
        <f t="shared" si="143"/>
        <v/>
      </c>
      <c r="AI470" s="2" t="str" cm="1">
        <f t="array" ref="AI470">IF(G470="","",_xlfn.IFNA(_xlfn.IFS(L470=VLOOKUP(L470,Country_Codes!$M:$M,1,0)=TRUE,""),"Please check the country code"))</f>
        <v/>
      </c>
      <c r="AJ470" s="2" t="str">
        <f t="shared" si="144"/>
        <v/>
      </c>
      <c r="AK470" s="2"/>
      <c r="AM470" s="39">
        <f t="shared" si="145"/>
        <v>0</v>
      </c>
      <c r="AN470" s="39">
        <f t="shared" si="146"/>
        <v>0</v>
      </c>
      <c r="AO470" s="39">
        <f t="shared" si="147"/>
        <v>0</v>
      </c>
      <c r="AP470" s="39">
        <f t="shared" si="148"/>
        <v>0</v>
      </c>
      <c r="AQ470" s="39">
        <f t="shared" si="149"/>
        <v>0</v>
      </c>
      <c r="AV470" s="41">
        <v>46043</v>
      </c>
    </row>
    <row r="471" spans="1:48" ht="15.75" x14ac:dyDescent="0.25">
      <c r="A471" s="40">
        <v>46067</v>
      </c>
      <c r="B471" s="11" t="s">
        <v>475</v>
      </c>
      <c r="C471" s="11" t="s">
        <v>9</v>
      </c>
      <c r="D471" s="11" t="s">
        <v>4330</v>
      </c>
      <c r="E471" s="11" t="s">
        <v>592</v>
      </c>
      <c r="F471" s="11" t="s">
        <v>531</v>
      </c>
      <c r="G471" s="11" t="s">
        <v>625</v>
      </c>
      <c r="H471" s="11" t="s">
        <v>4331</v>
      </c>
      <c r="I471" s="11" t="s">
        <v>4332</v>
      </c>
      <c r="J471" s="11"/>
      <c r="K471" s="11" t="s">
        <v>4333</v>
      </c>
      <c r="L471" s="11" t="s">
        <v>46</v>
      </c>
      <c r="M471" s="11" t="s">
        <v>4334</v>
      </c>
      <c r="N471" s="11"/>
      <c r="O471" s="11" t="s">
        <v>726</v>
      </c>
      <c r="P471" s="11" t="s">
        <v>4335</v>
      </c>
      <c r="Q471" s="7"/>
      <c r="R471" s="2" t="str">
        <f t="shared" si="134"/>
        <v>Unique Record</v>
      </c>
      <c r="S471" s="2" t="str">
        <f t="shared" si="135"/>
        <v/>
      </c>
      <c r="T471" s="2" t="str">
        <f t="shared" si="136"/>
        <v/>
      </c>
      <c r="U471" s="2" t="str">
        <f t="shared" si="137"/>
        <v/>
      </c>
      <c r="V471" s="2" t="str">
        <f t="shared" si="138"/>
        <v/>
      </c>
      <c r="W471" s="2" t="str">
        <f t="shared" si="150"/>
        <v/>
      </c>
      <c r="X471" s="2" t="str" cm="1">
        <f t="array" ref="X471">IF((SUMPRODUCT(--ISNUMBER(SEARCH({"!","@","#","$","%","^","&amp;","~*","(",")","_","+","=","{","}","[","]","|","\",":",";","'","""","&lt;","&gt;",",",".","~?","/","~~","`"}, I471)))&gt;0)=TRUE,"Special Characters Found in City","")</f>
        <v/>
      </c>
      <c r="Y471" s="2" t="str" cm="1">
        <f t="array" ref="Y471">IF((SUMPRODUCT(--ISNUMBER(SEARCH({"!","@","#","$","%","^","~*","(",")","_","+","=","{","}","[","]","|","\",":",";","'","""","&lt;","&gt;","~?","/","~~","`"},F471)))&gt;0)=TRUE,"Special Characters Found in Account field","")</f>
        <v/>
      </c>
      <c r="Z471" s="2" t="str" cm="1">
        <f t="array" ref="Z471">IF(SUM(--ISNUMBER(SEARCH({1,2,3,4,5,6,7,8,9,0},MID(H471,(SEARCH(" E ",H471)-1),1))))+SUM(--ISNUMBER(SEARCH({1,2,3,4,5,6,7,8,9,0},MID(H471,(SEARCH(" E ",H471)+3),1))))=2,"",IF(SUM(--ISNUMBER(SEARCH({"Parte E","Apoquindo N"},H471)))&gt;0,"",IF(OR(RIGHT(H471,3)=" NE",RIGHT(H471,3)=" NW",RIGHT(H471,3)=" SW",RIGHT(H471,3)=" SE",RIGHT(H471,2)=" N",RIGHT(H471,2)=" E",RIGHT(H471,2)=" W",RIGHT(H471,2)=" S",LEFT(H471,3)="NE ",LEFT(H471,3)="NW ",LEFT(H471,3)="SW ",LEFT(H471,3)="SE ",LEFT(H471,2)="N ",LEFT(H471,2)="E ",LEFT(H471,2)="W ",LEFT(H471,2)="S "),"Directional Check",IF(SUM(--ISNUMBER(SEARCH({" N "," E "," W "," S "," NE "," NW "," SW "," SE ","N.E","N.W","S.W","S.E","E.","N.","S.","W."},H471)))&gt;0,"Directional Check",IF(SUM(--ISNUMBER(SEARCH({1,2,3,4,5,6,7,8,9,0},MID(H471,(SEARCH("nd ",H471)-1),1))))+SUM(--ISNUMBER(SEARCH({1,2,3,4,5,6,7,8,9,0},MID(H471,(SEARCH("rd ",H471)-1),1)))+SUM(--ISNUMBER(SEARCH({1,2,3,4,5,6,7,8,9,0},MID(H471,(SEARCH("st ",H471)-1),1))))+SUM(--ISNUMBER(SEARCH({1,2,3,4,5,6,7,8,9,0},MID(H471,(SEARCH("th ",H471)-1),1)))))&gt;0,"","")))))</f>
        <v/>
      </c>
      <c r="AA471" s="2" t="str">
        <f>IF(IF(L471="US",IFERROR(VLOOKUP(J471,Country_Codes!$B:$B,1,0)=J471,"US State Code Error"),IF(L471="CA",IFERROR(VLOOKUP(J471,Country_Codes!$E:$E,1,0)=J471,"Canada State Code Error"),IF(L471="BR",IFERROR(VLOOKUP(J471,Country_Codes!$H:$H,1,0)=J471,"Brazil State Code Error"),IF(L471="AU",IFERROR(VLOOKUP(J471,Country_Codes!$K:$K,1,0)=J471,"Australia State Code Error"),""))))=TRUE,"",IF(L471="US",IFERROR(VLOOKUP(J471,Country_Codes!$B:$B,1,0)=J471,"US State Code Error"),IF(L471="CA",IFERROR(VLOOKUP(J471,Country_Codes!$E:$E,1,0)=J471,"Canada State Code Error"),IF(L471="BR",IFERROR(VLOOKUP(J471,Country_Codes!$H:$H,1,0)=J471,"Brazil State Code Error"),IF(L471="AU",IFERROR(VLOOKUP(J471,Country_Codes!$K:$K,1,0)=J471,"Australia State Code Error"),"")))))</f>
        <v/>
      </c>
      <c r="AB471" s="2" t="str">
        <f t="shared" si="139"/>
        <v/>
      </c>
      <c r="AC471" s="2" t="str" cm="1">
        <f t="array" ref="AC471">IFERROR(_xlfn.IFS(IF(AND(LEN(I471)=0,ISBLANK(I471)=FALSE),"",ISNUMBER(SEARCH(I471,H471))),"City/Postal Code/Country Found in Address",IF(AND(LEN(K471)=0,ISBLANK(K471)=FALSE),"",ISNUMBER(SEARCH(K471,H471))),"City/Postal Code/Country Found in Address",IF(AND(LEN(L471)=0,ISBLANK(L471)=FALSE),"",ISNUMBER(SEARCH(", "&amp;L471,H471))),"City/Postal Code/Country Found in Address",IF(AND(LEN(J471)=0,ISBLANK(J471)=FALSE),"",ISNUMBER(SEARCH(", "&amp;J471,H471))),"City/Postal Code/Country Found in Address",IF(AND(LEN(L471)=0,ISBLANK(L471)=FALSE),"",ISNUMBER(SEARCH(","&amp;L471,H471))),"City/Postal Code/Country Found in Address",IF(AND(LEN(J471)=0,ISBLANK(J471)=FALSE),"",ISNUMBER(SEARCH(","&amp;J471,H471))),"City/Postal Code/Country Found in Address"),"")</f>
        <v/>
      </c>
      <c r="AD471" s="2" t="str">
        <f t="shared" si="140"/>
        <v/>
      </c>
      <c r="AE471" s="2" t="str" cm="1">
        <f t="array" ref="AE471">IFERROR(IF(VLOOKUP(LEFT(M471,MIN(SEARCH({1,2,3,4,5,6,7,8,9,0},M471&amp;{1,2,3,4,5,6,7,8,9,0}))-1),Country_Codes!$N:$N,1,0)&gt;0,"PO Number may be incorrect",""),"")</f>
        <v/>
      </c>
      <c r="AF471" s="2" t="str">
        <f t="shared" si="141"/>
        <v/>
      </c>
      <c r="AG471" s="2" t="str">
        <f t="shared" si="142"/>
        <v/>
      </c>
      <c r="AH471" s="2" t="str">
        <f t="shared" si="143"/>
        <v/>
      </c>
      <c r="AI471" s="2" t="str" cm="1">
        <f t="array" ref="AI471">IF(G471="","",_xlfn.IFNA(_xlfn.IFS(L471=VLOOKUP(L471,Country_Codes!$M:$M,1,0)=TRUE,""),"Please check the country code"))</f>
        <v/>
      </c>
      <c r="AJ471" s="2" t="str">
        <f t="shared" si="144"/>
        <v/>
      </c>
      <c r="AK471" s="2"/>
      <c r="AM471" s="39">
        <f t="shared" si="145"/>
        <v>0</v>
      </c>
      <c r="AN471" s="39">
        <f t="shared" si="146"/>
        <v>0</v>
      </c>
      <c r="AO471" s="39">
        <f t="shared" si="147"/>
        <v>0</v>
      </c>
      <c r="AP471" s="39">
        <f t="shared" si="148"/>
        <v>0</v>
      </c>
      <c r="AQ471" s="39">
        <f t="shared" si="149"/>
        <v>0</v>
      </c>
      <c r="AV471" s="41">
        <v>46044</v>
      </c>
    </row>
    <row r="472" spans="1:48" ht="15.75" x14ac:dyDescent="0.25">
      <c r="A472" s="40">
        <v>45676</v>
      </c>
      <c r="B472" s="11" t="s">
        <v>473</v>
      </c>
      <c r="C472" s="11" t="s">
        <v>11</v>
      </c>
      <c r="D472" s="11" t="s">
        <v>4336</v>
      </c>
      <c r="E472" s="11" t="s">
        <v>4337</v>
      </c>
      <c r="F472" s="11" t="s">
        <v>588</v>
      </c>
      <c r="G472" s="11" t="s">
        <v>493</v>
      </c>
      <c r="H472" s="11" t="s">
        <v>4338</v>
      </c>
      <c r="I472" s="11" t="s">
        <v>4339</v>
      </c>
      <c r="J472" s="11"/>
      <c r="K472" s="11" t="s">
        <v>4340</v>
      </c>
      <c r="L472" s="11" t="s">
        <v>46</v>
      </c>
      <c r="M472" s="11" t="s">
        <v>760</v>
      </c>
      <c r="N472" s="11"/>
      <c r="O472" s="11" t="s">
        <v>4341</v>
      </c>
      <c r="P472" s="11" t="s">
        <v>4342</v>
      </c>
      <c r="Q472" s="7"/>
      <c r="R472" s="2" t="str">
        <f t="shared" si="134"/>
        <v>Unique Record</v>
      </c>
      <c r="S472" s="2" t="str">
        <f t="shared" si="135"/>
        <v/>
      </c>
      <c r="T472" s="2" t="str">
        <f t="shared" si="136"/>
        <v/>
      </c>
      <c r="U472" s="2" t="str">
        <f t="shared" si="137"/>
        <v/>
      </c>
      <c r="V472" s="2" t="str">
        <f t="shared" si="138"/>
        <v/>
      </c>
      <c r="W472" s="2" t="str">
        <f t="shared" si="150"/>
        <v/>
      </c>
      <c r="X472" s="2" t="str" cm="1">
        <f t="array" ref="X472">IF((SUMPRODUCT(--ISNUMBER(SEARCH({"!","@","#","$","%","^","&amp;","~*","(",")","_","+","=","{","}","[","]","|","\",":",";","'","""","&lt;","&gt;",",",".","~?","/","~~","`"}, I472)))&gt;0)=TRUE,"Special Characters Found in City","")</f>
        <v/>
      </c>
      <c r="Y472" s="2" t="str" cm="1">
        <f t="array" ref="Y472">IF((SUMPRODUCT(--ISNUMBER(SEARCH({"!","@","#","$","%","^","~*","(",")","_","+","=","{","}","[","]","|","\",":",";","'","""","&lt;","&gt;","~?","/","~~","`"},F472)))&gt;0)=TRUE,"Special Characters Found in Account field","")</f>
        <v/>
      </c>
      <c r="Z472" s="2" t="str" cm="1">
        <f t="array" ref="Z472">IF(SUM(--ISNUMBER(SEARCH({1,2,3,4,5,6,7,8,9,0},MID(H472,(SEARCH(" E ",H472)-1),1))))+SUM(--ISNUMBER(SEARCH({1,2,3,4,5,6,7,8,9,0},MID(H472,(SEARCH(" E ",H472)+3),1))))=2,"",IF(SUM(--ISNUMBER(SEARCH({"Parte E","Apoquindo N"},H472)))&gt;0,"",IF(OR(RIGHT(H472,3)=" NE",RIGHT(H472,3)=" NW",RIGHT(H472,3)=" SW",RIGHT(H472,3)=" SE",RIGHT(H472,2)=" N",RIGHT(H472,2)=" E",RIGHT(H472,2)=" W",RIGHT(H472,2)=" S",LEFT(H472,3)="NE ",LEFT(H472,3)="NW ",LEFT(H472,3)="SW ",LEFT(H472,3)="SE ",LEFT(H472,2)="N ",LEFT(H472,2)="E ",LEFT(H472,2)="W ",LEFT(H472,2)="S "),"Directional Check",IF(SUM(--ISNUMBER(SEARCH({" N "," E "," W "," S "," NE "," NW "," SW "," SE ","N.E","N.W","S.W","S.E","E.","N.","S.","W."},H472)))&gt;0,"Directional Check",IF(SUM(--ISNUMBER(SEARCH({1,2,3,4,5,6,7,8,9,0},MID(H472,(SEARCH("nd ",H472)-1),1))))+SUM(--ISNUMBER(SEARCH({1,2,3,4,5,6,7,8,9,0},MID(H472,(SEARCH("rd ",H472)-1),1)))+SUM(--ISNUMBER(SEARCH({1,2,3,4,5,6,7,8,9,0},MID(H472,(SEARCH("st ",H472)-1),1))))+SUM(--ISNUMBER(SEARCH({1,2,3,4,5,6,7,8,9,0},MID(H472,(SEARCH("th ",H472)-1),1)))))&gt;0,"","")))))</f>
        <v/>
      </c>
      <c r="AA472" s="2" t="str">
        <f>IF(IF(L472="US",IFERROR(VLOOKUP(J472,Country_Codes!$B:$B,1,0)=J472,"US State Code Error"),IF(L472="CA",IFERROR(VLOOKUP(J472,Country_Codes!$E:$E,1,0)=J472,"Canada State Code Error"),IF(L472="BR",IFERROR(VLOOKUP(J472,Country_Codes!$H:$H,1,0)=J472,"Brazil State Code Error"),IF(L472="AU",IFERROR(VLOOKUP(J472,Country_Codes!$K:$K,1,0)=J472,"Australia State Code Error"),""))))=TRUE,"",IF(L472="US",IFERROR(VLOOKUP(J472,Country_Codes!$B:$B,1,0)=J472,"US State Code Error"),IF(L472="CA",IFERROR(VLOOKUP(J472,Country_Codes!$E:$E,1,0)=J472,"Canada State Code Error"),IF(L472="BR",IFERROR(VLOOKUP(J472,Country_Codes!$H:$H,1,0)=J472,"Brazil State Code Error"),IF(L472="AU",IFERROR(VLOOKUP(J472,Country_Codes!$K:$K,1,0)=J472,"Australia State Code Error"),"")))))</f>
        <v/>
      </c>
      <c r="AB472" s="2" t="str">
        <f t="shared" si="139"/>
        <v/>
      </c>
      <c r="AC472" s="2" t="str" cm="1">
        <f t="array" ref="AC472">IFERROR(_xlfn.IFS(IF(AND(LEN(I472)=0,ISBLANK(I472)=FALSE),"",ISNUMBER(SEARCH(I472,H472))),"City/Postal Code/Country Found in Address",IF(AND(LEN(K472)=0,ISBLANK(K472)=FALSE),"",ISNUMBER(SEARCH(K472,H472))),"City/Postal Code/Country Found in Address",IF(AND(LEN(L472)=0,ISBLANK(L472)=FALSE),"",ISNUMBER(SEARCH(", "&amp;L472,H472))),"City/Postal Code/Country Found in Address",IF(AND(LEN(J472)=0,ISBLANK(J472)=FALSE),"",ISNUMBER(SEARCH(", "&amp;J472,H472))),"City/Postal Code/Country Found in Address",IF(AND(LEN(L472)=0,ISBLANK(L472)=FALSE),"",ISNUMBER(SEARCH(","&amp;L472,H472))),"City/Postal Code/Country Found in Address",IF(AND(LEN(J472)=0,ISBLANK(J472)=FALSE),"",ISNUMBER(SEARCH(","&amp;J472,H472))),"City/Postal Code/Country Found in Address"),"")</f>
        <v/>
      </c>
      <c r="AD472" s="2" t="str">
        <f t="shared" si="140"/>
        <v/>
      </c>
      <c r="AE472" s="2" t="str" cm="1">
        <f t="array" ref="AE472">IFERROR(IF(VLOOKUP(LEFT(M472,MIN(SEARCH({1,2,3,4,5,6,7,8,9,0},M472&amp;{1,2,3,4,5,6,7,8,9,0}))-1),Country_Codes!$N:$N,1,0)&gt;0,"PO Number may be incorrect",""),"")</f>
        <v/>
      </c>
      <c r="AF472" s="2" t="str">
        <f t="shared" si="141"/>
        <v/>
      </c>
      <c r="AG472" s="2" t="str">
        <f t="shared" si="142"/>
        <v/>
      </c>
      <c r="AH472" s="2" t="str">
        <f t="shared" si="143"/>
        <v/>
      </c>
      <c r="AI472" s="2" t="str" cm="1">
        <f t="array" ref="AI472">IF(G472="","",_xlfn.IFNA(_xlfn.IFS(L472=VLOOKUP(L472,Country_Codes!$M:$M,1,0)=TRUE,""),"Please check the country code"))</f>
        <v/>
      </c>
      <c r="AJ472" s="2" t="str">
        <f t="shared" si="144"/>
        <v/>
      </c>
      <c r="AK472" s="2"/>
      <c r="AM472" s="39">
        <f t="shared" si="145"/>
        <v>0</v>
      </c>
      <c r="AN472" s="39">
        <f t="shared" si="146"/>
        <v>0</v>
      </c>
      <c r="AO472" s="39">
        <f t="shared" si="147"/>
        <v>0</v>
      </c>
      <c r="AP472" s="39">
        <f t="shared" si="148"/>
        <v>0</v>
      </c>
      <c r="AQ472" s="39">
        <f t="shared" si="149"/>
        <v>0</v>
      </c>
      <c r="AV472" s="41">
        <v>46045</v>
      </c>
    </row>
    <row r="473" spans="1:48" ht="15.75" x14ac:dyDescent="0.25">
      <c r="A473" s="40">
        <v>45757</v>
      </c>
      <c r="B473" s="11" t="s">
        <v>473</v>
      </c>
      <c r="C473" s="11" t="s">
        <v>9</v>
      </c>
      <c r="D473" s="11" t="s">
        <v>4343</v>
      </c>
      <c r="E473" s="11" t="s">
        <v>4344</v>
      </c>
      <c r="F473" s="11" t="s">
        <v>574</v>
      </c>
      <c r="G473" s="11" t="s">
        <v>495</v>
      </c>
      <c r="H473" s="11" t="s">
        <v>4345</v>
      </c>
      <c r="I473" s="11" t="s">
        <v>4346</v>
      </c>
      <c r="J473" s="11"/>
      <c r="K473" s="11" t="s">
        <v>4347</v>
      </c>
      <c r="L473" s="11" t="s">
        <v>46</v>
      </c>
      <c r="M473" s="11" t="s">
        <v>786</v>
      </c>
      <c r="N473" s="11"/>
      <c r="O473" s="11" t="s">
        <v>4348</v>
      </c>
      <c r="P473" s="11" t="s">
        <v>4349</v>
      </c>
      <c r="Q473" s="7"/>
      <c r="R473" s="2" t="str">
        <f t="shared" si="134"/>
        <v>Unique Record</v>
      </c>
      <c r="S473" s="2" t="str">
        <f t="shared" si="135"/>
        <v/>
      </c>
      <c r="T473" s="2" t="str">
        <f t="shared" si="136"/>
        <v/>
      </c>
      <c r="U473" s="2" t="str">
        <f t="shared" si="137"/>
        <v/>
      </c>
      <c r="V473" s="2" t="str">
        <f t="shared" si="138"/>
        <v/>
      </c>
      <c r="W473" s="2" t="str">
        <f t="shared" si="150"/>
        <v/>
      </c>
      <c r="X473" s="2" t="str" cm="1">
        <f t="array" ref="X473">IF((SUMPRODUCT(--ISNUMBER(SEARCH({"!","@","#","$","%","^","&amp;","~*","(",")","_","+","=","{","}","[","]","|","\",":",";","'","""","&lt;","&gt;",",",".","~?","/","~~","`"}, I473)))&gt;0)=TRUE,"Special Characters Found in City","")</f>
        <v/>
      </c>
      <c r="Y473" s="2" t="str" cm="1">
        <f t="array" ref="Y473">IF((SUMPRODUCT(--ISNUMBER(SEARCH({"!","@","#","$","%","^","~*","(",")","_","+","=","{","}","[","]","|","\",":",";","'","""","&lt;","&gt;","~?","/","~~","`"},F473)))&gt;0)=TRUE,"Special Characters Found in Account field","")</f>
        <v/>
      </c>
      <c r="Z473" s="2" t="str" cm="1">
        <f t="array" ref="Z473">IF(SUM(--ISNUMBER(SEARCH({1,2,3,4,5,6,7,8,9,0},MID(H473,(SEARCH(" E ",H473)-1),1))))+SUM(--ISNUMBER(SEARCH({1,2,3,4,5,6,7,8,9,0},MID(H473,(SEARCH(" E ",H473)+3),1))))=2,"",IF(SUM(--ISNUMBER(SEARCH({"Parte E","Apoquindo N"},H473)))&gt;0,"",IF(OR(RIGHT(H473,3)=" NE",RIGHT(H473,3)=" NW",RIGHT(H473,3)=" SW",RIGHT(H473,3)=" SE",RIGHT(H473,2)=" N",RIGHT(H473,2)=" E",RIGHT(H473,2)=" W",RIGHT(H473,2)=" S",LEFT(H473,3)="NE ",LEFT(H473,3)="NW ",LEFT(H473,3)="SW ",LEFT(H473,3)="SE ",LEFT(H473,2)="N ",LEFT(H473,2)="E ",LEFT(H473,2)="W ",LEFT(H473,2)="S "),"Directional Check",IF(SUM(--ISNUMBER(SEARCH({" N "," E "," W "," S "," NE "," NW "," SW "," SE ","N.E","N.W","S.W","S.E","E.","N.","S.","W."},H473)))&gt;0,"Directional Check",IF(SUM(--ISNUMBER(SEARCH({1,2,3,4,5,6,7,8,9,0},MID(H473,(SEARCH("nd ",H473)-1),1))))+SUM(--ISNUMBER(SEARCH({1,2,3,4,5,6,7,8,9,0},MID(H473,(SEARCH("rd ",H473)-1),1)))+SUM(--ISNUMBER(SEARCH({1,2,3,4,5,6,7,8,9,0},MID(H473,(SEARCH("st ",H473)-1),1))))+SUM(--ISNUMBER(SEARCH({1,2,3,4,5,6,7,8,9,0},MID(H473,(SEARCH("th ",H473)-1),1)))))&gt;0,"","")))))</f>
        <v/>
      </c>
      <c r="AA473" s="2" t="str">
        <f>IF(IF(L473="US",IFERROR(VLOOKUP(J473,Country_Codes!$B:$B,1,0)=J473,"US State Code Error"),IF(L473="CA",IFERROR(VLOOKUP(J473,Country_Codes!$E:$E,1,0)=J473,"Canada State Code Error"),IF(L473="BR",IFERROR(VLOOKUP(J473,Country_Codes!$H:$H,1,0)=J473,"Brazil State Code Error"),IF(L473="AU",IFERROR(VLOOKUP(J473,Country_Codes!$K:$K,1,0)=J473,"Australia State Code Error"),""))))=TRUE,"",IF(L473="US",IFERROR(VLOOKUP(J473,Country_Codes!$B:$B,1,0)=J473,"US State Code Error"),IF(L473="CA",IFERROR(VLOOKUP(J473,Country_Codes!$E:$E,1,0)=J473,"Canada State Code Error"),IF(L473="BR",IFERROR(VLOOKUP(J473,Country_Codes!$H:$H,1,0)=J473,"Brazil State Code Error"),IF(L473="AU",IFERROR(VLOOKUP(J473,Country_Codes!$K:$K,1,0)=J473,"Australia State Code Error"),"")))))</f>
        <v/>
      </c>
      <c r="AB473" s="2" t="str">
        <f t="shared" si="139"/>
        <v/>
      </c>
      <c r="AC473" s="2" t="str" cm="1">
        <f t="array" ref="AC473">IFERROR(_xlfn.IFS(IF(AND(LEN(I473)=0,ISBLANK(I473)=FALSE),"",ISNUMBER(SEARCH(I473,H473))),"City/Postal Code/Country Found in Address",IF(AND(LEN(K473)=0,ISBLANK(K473)=FALSE),"",ISNUMBER(SEARCH(K473,H473))),"City/Postal Code/Country Found in Address",IF(AND(LEN(L473)=0,ISBLANK(L473)=FALSE),"",ISNUMBER(SEARCH(", "&amp;L473,H473))),"City/Postal Code/Country Found in Address",IF(AND(LEN(J473)=0,ISBLANK(J473)=FALSE),"",ISNUMBER(SEARCH(", "&amp;J473,H473))),"City/Postal Code/Country Found in Address",IF(AND(LEN(L473)=0,ISBLANK(L473)=FALSE),"",ISNUMBER(SEARCH(","&amp;L473,H473))),"City/Postal Code/Country Found in Address",IF(AND(LEN(J473)=0,ISBLANK(J473)=FALSE),"",ISNUMBER(SEARCH(","&amp;J473,H473))),"City/Postal Code/Country Found in Address"),"")</f>
        <v/>
      </c>
      <c r="AD473" s="2" t="str">
        <f t="shared" si="140"/>
        <v/>
      </c>
      <c r="AE473" s="2" t="str" cm="1">
        <f t="array" ref="AE473">IFERROR(IF(VLOOKUP(LEFT(M473,MIN(SEARCH({1,2,3,4,5,6,7,8,9,0},M473&amp;{1,2,3,4,5,6,7,8,9,0}))-1),Country_Codes!$N:$N,1,0)&gt;0,"PO Number may be incorrect",""),"")</f>
        <v/>
      </c>
      <c r="AF473" s="2" t="str">
        <f t="shared" si="141"/>
        <v/>
      </c>
      <c r="AG473" s="2" t="str">
        <f t="shared" si="142"/>
        <v/>
      </c>
      <c r="AH473" s="2" t="str">
        <f t="shared" si="143"/>
        <v/>
      </c>
      <c r="AI473" s="2" t="str" cm="1">
        <f t="array" ref="AI473">IF(G473="","",_xlfn.IFNA(_xlfn.IFS(L473=VLOOKUP(L473,Country_Codes!$M:$M,1,0)=TRUE,""),"Please check the country code"))</f>
        <v/>
      </c>
      <c r="AJ473" s="2" t="str">
        <f t="shared" si="144"/>
        <v/>
      </c>
      <c r="AK473" s="2"/>
      <c r="AM473" s="39">
        <f t="shared" si="145"/>
        <v>0</v>
      </c>
      <c r="AN473" s="39">
        <f t="shared" si="146"/>
        <v>0</v>
      </c>
      <c r="AO473" s="39">
        <f t="shared" si="147"/>
        <v>0</v>
      </c>
      <c r="AP473" s="39">
        <f t="shared" si="148"/>
        <v>0</v>
      </c>
      <c r="AQ473" s="39">
        <f t="shared" si="149"/>
        <v>0</v>
      </c>
      <c r="AV473" s="41">
        <v>46046</v>
      </c>
    </row>
    <row r="474" spans="1:48" ht="15.75" x14ac:dyDescent="0.25">
      <c r="A474" s="40">
        <v>46064</v>
      </c>
      <c r="B474" s="11" t="s">
        <v>475</v>
      </c>
      <c r="C474" s="11" t="s">
        <v>11</v>
      </c>
      <c r="D474" s="11" t="s">
        <v>866</v>
      </c>
      <c r="E474" s="11" t="s">
        <v>1170</v>
      </c>
      <c r="F474" s="11" t="s">
        <v>588</v>
      </c>
      <c r="G474" s="11" t="s">
        <v>497</v>
      </c>
      <c r="H474" s="11" t="s">
        <v>4350</v>
      </c>
      <c r="I474" s="11" t="s">
        <v>4351</v>
      </c>
      <c r="J474" s="11" t="s">
        <v>57</v>
      </c>
      <c r="K474" s="11" t="s">
        <v>4352</v>
      </c>
      <c r="L474" s="11" t="s">
        <v>33</v>
      </c>
      <c r="M474" s="11" t="s">
        <v>3772</v>
      </c>
      <c r="N474" s="11"/>
      <c r="O474" s="11" t="s">
        <v>4353</v>
      </c>
      <c r="P474" s="11" t="s">
        <v>4354</v>
      </c>
      <c r="Q474" s="7"/>
      <c r="R474" s="2" t="str">
        <f t="shared" si="134"/>
        <v>Unique Record</v>
      </c>
      <c r="S474" s="2" t="str">
        <f t="shared" si="135"/>
        <v/>
      </c>
      <c r="T474" s="2" t="str">
        <f t="shared" si="136"/>
        <v/>
      </c>
      <c r="U474" s="2" t="str">
        <f t="shared" si="137"/>
        <v/>
      </c>
      <c r="V474" s="2" t="str">
        <f t="shared" si="138"/>
        <v/>
      </c>
      <c r="W474" s="2" t="str">
        <f t="shared" si="150"/>
        <v/>
      </c>
      <c r="X474" s="2" t="str" cm="1">
        <f t="array" ref="X474">IF((SUMPRODUCT(--ISNUMBER(SEARCH({"!","@","#","$","%","^","&amp;","~*","(",")","_","+","=","{","}","[","]","|","\",":",";","'","""","&lt;","&gt;",",",".","~?","/","~~","`"}, I474)))&gt;0)=TRUE,"Special Characters Found in City","")</f>
        <v/>
      </c>
      <c r="Y474" s="2" t="str" cm="1">
        <f t="array" ref="Y474">IF((SUMPRODUCT(--ISNUMBER(SEARCH({"!","@","#","$","%","^","~*","(",")","_","+","=","{","}","[","]","|","\",":",";","'","""","&lt;","&gt;","~?","/","~~","`"},F474)))&gt;0)=TRUE,"Special Characters Found in Account field","")</f>
        <v/>
      </c>
      <c r="Z474" s="2" t="str" cm="1">
        <f t="array" ref="Z474">IF(SUM(--ISNUMBER(SEARCH({1,2,3,4,5,6,7,8,9,0},MID(H474,(SEARCH(" E ",H474)-1),1))))+SUM(--ISNUMBER(SEARCH({1,2,3,4,5,6,7,8,9,0},MID(H474,(SEARCH(" E ",H474)+3),1))))=2,"",IF(SUM(--ISNUMBER(SEARCH({"Parte E","Apoquindo N"},H474)))&gt;0,"",IF(OR(RIGHT(H474,3)=" NE",RIGHT(H474,3)=" NW",RIGHT(H474,3)=" SW",RIGHT(H474,3)=" SE",RIGHT(H474,2)=" N",RIGHT(H474,2)=" E",RIGHT(H474,2)=" W",RIGHT(H474,2)=" S",LEFT(H474,3)="NE ",LEFT(H474,3)="NW ",LEFT(H474,3)="SW ",LEFT(H474,3)="SE ",LEFT(H474,2)="N ",LEFT(H474,2)="E ",LEFT(H474,2)="W ",LEFT(H474,2)="S "),"Directional Check",IF(SUM(--ISNUMBER(SEARCH({" N "," E "," W "," S "," NE "," NW "," SW "," SE ","N.E","N.W","S.W","S.E","E.","N.","S.","W."},H474)))&gt;0,"Directional Check",IF(SUM(--ISNUMBER(SEARCH({1,2,3,4,5,6,7,8,9,0},MID(H474,(SEARCH("nd ",H474)-1),1))))+SUM(--ISNUMBER(SEARCH({1,2,3,4,5,6,7,8,9,0},MID(H474,(SEARCH("rd ",H474)-1),1)))+SUM(--ISNUMBER(SEARCH({1,2,3,4,5,6,7,8,9,0},MID(H474,(SEARCH("st ",H474)-1),1))))+SUM(--ISNUMBER(SEARCH({1,2,3,4,5,6,7,8,9,0},MID(H474,(SEARCH("th ",H474)-1),1)))))&gt;0,"","")))))</f>
        <v/>
      </c>
      <c r="AA474" s="2" t="str">
        <f>IF(IF(L474="US",IFERROR(VLOOKUP(J474,Country_Codes!$B:$B,1,0)=J474,"US State Code Error"),IF(L474="CA",IFERROR(VLOOKUP(J474,Country_Codes!$E:$E,1,0)=J474,"Canada State Code Error"),IF(L474="BR",IFERROR(VLOOKUP(J474,Country_Codes!$H:$H,1,0)=J474,"Brazil State Code Error"),IF(L474="AU",IFERROR(VLOOKUP(J474,Country_Codes!$K:$K,1,0)=J474,"Australia State Code Error"),""))))=TRUE,"",IF(L474="US",IFERROR(VLOOKUP(J474,Country_Codes!$B:$B,1,0)=J474,"US State Code Error"),IF(L474="CA",IFERROR(VLOOKUP(J474,Country_Codes!$E:$E,1,0)=J474,"Canada State Code Error"),IF(L474="BR",IFERROR(VLOOKUP(J474,Country_Codes!$H:$H,1,0)=J474,"Brazil State Code Error"),IF(L474="AU",IFERROR(VLOOKUP(J474,Country_Codes!$K:$K,1,0)=J474,"Australia State Code Error"),"")))))</f>
        <v/>
      </c>
      <c r="AB474" s="2" t="str">
        <f t="shared" si="139"/>
        <v/>
      </c>
      <c r="AC474" s="2" t="str" cm="1">
        <f t="array" ref="AC474">IFERROR(_xlfn.IFS(IF(AND(LEN(I474)=0,ISBLANK(I474)=FALSE),"",ISNUMBER(SEARCH(I474,H474))),"City/Postal Code/Country Found in Address",IF(AND(LEN(K474)=0,ISBLANK(K474)=FALSE),"",ISNUMBER(SEARCH(K474,H474))),"City/Postal Code/Country Found in Address",IF(AND(LEN(L474)=0,ISBLANK(L474)=FALSE),"",ISNUMBER(SEARCH(", "&amp;L474,H474))),"City/Postal Code/Country Found in Address",IF(AND(LEN(J474)=0,ISBLANK(J474)=FALSE),"",ISNUMBER(SEARCH(", "&amp;J474,H474))),"City/Postal Code/Country Found in Address",IF(AND(LEN(L474)=0,ISBLANK(L474)=FALSE),"",ISNUMBER(SEARCH(","&amp;L474,H474))),"City/Postal Code/Country Found in Address",IF(AND(LEN(J474)=0,ISBLANK(J474)=FALSE),"",ISNUMBER(SEARCH(","&amp;J474,H474))),"City/Postal Code/Country Found in Address"),"")</f>
        <v/>
      </c>
      <c r="AD474" s="2" t="str">
        <f t="shared" si="140"/>
        <v/>
      </c>
      <c r="AE474" s="2" t="str" cm="1">
        <f t="array" ref="AE474">IFERROR(IF(VLOOKUP(LEFT(M474,MIN(SEARCH({1,2,3,4,5,6,7,8,9,0},M474&amp;{1,2,3,4,5,6,7,8,9,0}))-1),Country_Codes!$N:$N,1,0)&gt;0,"PO Number may be incorrect",""),"")</f>
        <v/>
      </c>
      <c r="AF474" s="2" t="str">
        <f t="shared" si="141"/>
        <v/>
      </c>
      <c r="AG474" s="2" t="str">
        <f t="shared" si="142"/>
        <v/>
      </c>
      <c r="AH474" s="2" t="str">
        <f t="shared" si="143"/>
        <v/>
      </c>
      <c r="AI474" s="2" t="str" cm="1">
        <f t="array" ref="AI474">IF(G474="","",_xlfn.IFNA(_xlfn.IFS(L474=VLOOKUP(L474,Country_Codes!$M:$M,1,0)=TRUE,""),"Please check the country code"))</f>
        <v/>
      </c>
      <c r="AJ474" s="2" t="str">
        <f t="shared" si="144"/>
        <v/>
      </c>
      <c r="AK474" s="2"/>
      <c r="AM474" s="39">
        <f t="shared" si="145"/>
        <v>0</v>
      </c>
      <c r="AN474" s="39">
        <f t="shared" si="146"/>
        <v>0</v>
      </c>
      <c r="AO474" s="39">
        <f t="shared" si="147"/>
        <v>0</v>
      </c>
      <c r="AP474" s="39">
        <f t="shared" si="148"/>
        <v>0</v>
      </c>
      <c r="AQ474" s="39">
        <f t="shared" si="149"/>
        <v>0</v>
      </c>
      <c r="AV474" s="41">
        <v>46047</v>
      </c>
    </row>
    <row r="475" spans="1:48" ht="15.75" x14ac:dyDescent="0.25">
      <c r="A475" s="40">
        <v>45707</v>
      </c>
      <c r="B475" s="11" t="s">
        <v>473</v>
      </c>
      <c r="C475" s="11" t="s">
        <v>9</v>
      </c>
      <c r="D475" s="11" t="s">
        <v>1032</v>
      </c>
      <c r="E475" s="11" t="s">
        <v>2818</v>
      </c>
      <c r="F475" s="11" t="s">
        <v>479</v>
      </c>
      <c r="G475" s="11" t="s">
        <v>599</v>
      </c>
      <c r="H475" s="11" t="s">
        <v>4355</v>
      </c>
      <c r="I475" s="11" t="s">
        <v>4356</v>
      </c>
      <c r="J475" s="11" t="s">
        <v>147</v>
      </c>
      <c r="K475" s="11" t="s">
        <v>4357</v>
      </c>
      <c r="L475" s="11" t="s">
        <v>57</v>
      </c>
      <c r="M475" s="11" t="s">
        <v>706</v>
      </c>
      <c r="N475" s="11"/>
      <c r="O475" s="11" t="s">
        <v>4358</v>
      </c>
      <c r="P475" s="11" t="s">
        <v>4359</v>
      </c>
      <c r="Q475" s="7"/>
      <c r="R475" s="2" t="str">
        <f t="shared" si="134"/>
        <v>Unique Record</v>
      </c>
      <c r="S475" s="2" t="str">
        <f t="shared" si="135"/>
        <v/>
      </c>
      <c r="T475" s="2" t="str">
        <f t="shared" si="136"/>
        <v/>
      </c>
      <c r="U475" s="2" t="str">
        <f t="shared" si="137"/>
        <v/>
      </c>
      <c r="V475" s="2" t="str">
        <f t="shared" si="138"/>
        <v/>
      </c>
      <c r="W475" s="2" t="str">
        <f t="shared" si="150"/>
        <v/>
      </c>
      <c r="X475" s="2" t="str" cm="1">
        <f t="array" ref="X475">IF((SUMPRODUCT(--ISNUMBER(SEARCH({"!","@","#","$","%","^","&amp;","~*","(",")","_","+","=","{","}","[","]","|","\",":",";","'","""","&lt;","&gt;",",",".","~?","/","~~","`"}, I475)))&gt;0)=TRUE,"Special Characters Found in City","")</f>
        <v/>
      </c>
      <c r="Y475" s="2" t="str" cm="1">
        <f t="array" ref="Y475">IF((SUMPRODUCT(--ISNUMBER(SEARCH({"!","@","#","$","%","^","~*","(",")","_","+","=","{","}","[","]","|","\",":",";","'","""","&lt;","&gt;","~?","/","~~","`"},F475)))&gt;0)=TRUE,"Special Characters Found in Account field","")</f>
        <v/>
      </c>
      <c r="Z475" s="2" t="str" cm="1">
        <f t="array" ref="Z475">IF(SUM(--ISNUMBER(SEARCH({1,2,3,4,5,6,7,8,9,0},MID(H475,(SEARCH(" E ",H475)-1),1))))+SUM(--ISNUMBER(SEARCH({1,2,3,4,5,6,7,8,9,0},MID(H475,(SEARCH(" E ",H475)+3),1))))=2,"",IF(SUM(--ISNUMBER(SEARCH({"Parte E","Apoquindo N"},H475)))&gt;0,"",IF(OR(RIGHT(H475,3)=" NE",RIGHT(H475,3)=" NW",RIGHT(H475,3)=" SW",RIGHT(H475,3)=" SE",RIGHT(H475,2)=" N",RIGHT(H475,2)=" E",RIGHT(H475,2)=" W",RIGHT(H475,2)=" S",LEFT(H475,3)="NE ",LEFT(H475,3)="NW ",LEFT(H475,3)="SW ",LEFT(H475,3)="SE ",LEFT(H475,2)="N ",LEFT(H475,2)="E ",LEFT(H475,2)="W ",LEFT(H475,2)="S "),"Directional Check",IF(SUM(--ISNUMBER(SEARCH({" N "," E "," W "," S "," NE "," NW "," SW "," SE ","N.E","N.W","S.W","S.E","E.","N.","S.","W."},H475)))&gt;0,"Directional Check",IF(SUM(--ISNUMBER(SEARCH({1,2,3,4,5,6,7,8,9,0},MID(H475,(SEARCH("nd ",H475)-1),1))))+SUM(--ISNUMBER(SEARCH({1,2,3,4,5,6,7,8,9,0},MID(H475,(SEARCH("rd ",H475)-1),1)))+SUM(--ISNUMBER(SEARCH({1,2,3,4,5,6,7,8,9,0},MID(H475,(SEARCH("st ",H475)-1),1))))+SUM(--ISNUMBER(SEARCH({1,2,3,4,5,6,7,8,9,0},MID(H475,(SEARCH("th ",H475)-1),1)))))&gt;0,"","")))))</f>
        <v/>
      </c>
      <c r="AA475" s="2" t="str">
        <f>IF(IF(L475="US",IFERROR(VLOOKUP(J475,Country_Codes!$B:$B,1,0)=J475,"US State Code Error"),IF(L475="CA",IFERROR(VLOOKUP(J475,Country_Codes!$E:$E,1,0)=J475,"Canada State Code Error"),IF(L475="BR",IFERROR(VLOOKUP(J475,Country_Codes!$H:$H,1,0)=J475,"Brazil State Code Error"),IF(L475="AU",IFERROR(VLOOKUP(J475,Country_Codes!$K:$K,1,0)=J475,"Australia State Code Error"),""))))=TRUE,"",IF(L475="US",IFERROR(VLOOKUP(J475,Country_Codes!$B:$B,1,0)=J475,"US State Code Error"),IF(L475="CA",IFERROR(VLOOKUP(J475,Country_Codes!$E:$E,1,0)=J475,"Canada State Code Error"),IF(L475="BR",IFERROR(VLOOKUP(J475,Country_Codes!$H:$H,1,0)=J475,"Brazil State Code Error"),IF(L475="AU",IFERROR(VLOOKUP(J475,Country_Codes!$K:$K,1,0)=J475,"Australia State Code Error"),"")))))</f>
        <v/>
      </c>
      <c r="AB475" s="2" t="str">
        <f t="shared" si="139"/>
        <v/>
      </c>
      <c r="AC475" s="2" t="str" cm="1">
        <f t="array" ref="AC475">IFERROR(_xlfn.IFS(IF(AND(LEN(I475)=0,ISBLANK(I475)=FALSE),"",ISNUMBER(SEARCH(I475,H475))),"City/Postal Code/Country Found in Address",IF(AND(LEN(K475)=0,ISBLANK(K475)=FALSE),"",ISNUMBER(SEARCH(K475,H475))),"City/Postal Code/Country Found in Address",IF(AND(LEN(L475)=0,ISBLANK(L475)=FALSE),"",ISNUMBER(SEARCH(", "&amp;L475,H475))),"City/Postal Code/Country Found in Address",IF(AND(LEN(J475)=0,ISBLANK(J475)=FALSE),"",ISNUMBER(SEARCH(", "&amp;J475,H475))),"City/Postal Code/Country Found in Address",IF(AND(LEN(L475)=0,ISBLANK(L475)=FALSE),"",ISNUMBER(SEARCH(","&amp;L475,H475))),"City/Postal Code/Country Found in Address",IF(AND(LEN(J475)=0,ISBLANK(J475)=FALSE),"",ISNUMBER(SEARCH(","&amp;J475,H475))),"City/Postal Code/Country Found in Address"),"")</f>
        <v/>
      </c>
      <c r="AD475" s="2" t="str">
        <f t="shared" si="140"/>
        <v/>
      </c>
      <c r="AE475" s="2" t="str" cm="1">
        <f t="array" ref="AE475">IFERROR(IF(VLOOKUP(LEFT(M475,MIN(SEARCH({1,2,3,4,5,6,7,8,9,0},M475&amp;{1,2,3,4,5,6,7,8,9,0}))-1),Country_Codes!$N:$N,1,0)&gt;0,"PO Number may be incorrect",""),"")</f>
        <v/>
      </c>
      <c r="AF475" s="2" t="str">
        <f t="shared" si="141"/>
        <v/>
      </c>
      <c r="AG475" s="2" t="str">
        <f t="shared" si="142"/>
        <v/>
      </c>
      <c r="AH475" s="2" t="str">
        <f t="shared" si="143"/>
        <v/>
      </c>
      <c r="AI475" s="2" t="str" cm="1">
        <f t="array" ref="AI475">IF(G475="","",_xlfn.IFNA(_xlfn.IFS(L475=VLOOKUP(L475,Country_Codes!$M:$M,1,0)=TRUE,""),"Please check the country code"))</f>
        <v/>
      </c>
      <c r="AJ475" s="2" t="str">
        <f t="shared" si="144"/>
        <v/>
      </c>
      <c r="AK475" s="2"/>
      <c r="AM475" s="39">
        <f t="shared" si="145"/>
        <v>0</v>
      </c>
      <c r="AN475" s="39">
        <f t="shared" si="146"/>
        <v>0</v>
      </c>
      <c r="AO475" s="39">
        <f t="shared" si="147"/>
        <v>0</v>
      </c>
      <c r="AP475" s="39">
        <f t="shared" si="148"/>
        <v>0</v>
      </c>
      <c r="AQ475" s="39">
        <f t="shared" si="149"/>
        <v>0</v>
      </c>
      <c r="AV475" s="41">
        <v>46048</v>
      </c>
    </row>
    <row r="476" spans="1:48" ht="15.75" x14ac:dyDescent="0.25">
      <c r="A476" s="40">
        <v>45480</v>
      </c>
      <c r="B476" s="11" t="s">
        <v>474</v>
      </c>
      <c r="C476" s="11" t="s">
        <v>12</v>
      </c>
      <c r="D476" s="11" t="s">
        <v>1084</v>
      </c>
      <c r="E476" s="11" t="s">
        <v>1298</v>
      </c>
      <c r="F476" s="11" t="s">
        <v>581</v>
      </c>
      <c r="G476" s="11" t="s">
        <v>493</v>
      </c>
      <c r="H476" s="11" t="s">
        <v>4360</v>
      </c>
      <c r="I476" s="11" t="s">
        <v>4361</v>
      </c>
      <c r="J476" s="11"/>
      <c r="K476" s="11" t="s">
        <v>4362</v>
      </c>
      <c r="L476" s="11" t="s">
        <v>46</v>
      </c>
      <c r="M476" s="11" t="s">
        <v>4363</v>
      </c>
      <c r="N476" s="11"/>
      <c r="O476" s="11" t="s">
        <v>4364</v>
      </c>
      <c r="P476" s="11" t="s">
        <v>4365</v>
      </c>
      <c r="Q476" s="7"/>
      <c r="R476" s="2" t="str">
        <f t="shared" si="134"/>
        <v>Unique Record</v>
      </c>
      <c r="S476" s="2" t="str">
        <f t="shared" si="135"/>
        <v/>
      </c>
      <c r="T476" s="2" t="str">
        <f t="shared" si="136"/>
        <v/>
      </c>
      <c r="U476" s="2" t="str">
        <f t="shared" si="137"/>
        <v/>
      </c>
      <c r="V476" s="2" t="str">
        <f t="shared" si="138"/>
        <v/>
      </c>
      <c r="W476" s="2" t="str">
        <f t="shared" si="150"/>
        <v/>
      </c>
      <c r="X476" s="2" t="str" cm="1">
        <f t="array" ref="X476">IF((SUMPRODUCT(--ISNUMBER(SEARCH({"!","@","#","$","%","^","&amp;","~*","(",")","_","+","=","{","}","[","]","|","\",":",";","'","""","&lt;","&gt;",",",".","~?","/","~~","`"}, I476)))&gt;0)=TRUE,"Special Characters Found in City","")</f>
        <v/>
      </c>
      <c r="Y476" s="2" t="str" cm="1">
        <f t="array" ref="Y476">IF((SUMPRODUCT(--ISNUMBER(SEARCH({"!","@","#","$","%","^","~*","(",")","_","+","=","{","}","[","]","|","\",":",";","'","""","&lt;","&gt;","~?","/","~~","`"},F476)))&gt;0)=TRUE,"Special Characters Found in Account field","")</f>
        <v/>
      </c>
      <c r="Z476" s="2" t="str" cm="1">
        <f t="array" ref="Z476">IF(SUM(--ISNUMBER(SEARCH({1,2,3,4,5,6,7,8,9,0},MID(H476,(SEARCH(" E ",H476)-1),1))))+SUM(--ISNUMBER(SEARCH({1,2,3,4,5,6,7,8,9,0},MID(H476,(SEARCH(" E ",H476)+3),1))))=2,"",IF(SUM(--ISNUMBER(SEARCH({"Parte E","Apoquindo N"},H476)))&gt;0,"",IF(OR(RIGHT(H476,3)=" NE",RIGHT(H476,3)=" NW",RIGHT(H476,3)=" SW",RIGHT(H476,3)=" SE",RIGHT(H476,2)=" N",RIGHT(H476,2)=" E",RIGHT(H476,2)=" W",RIGHT(H476,2)=" S",LEFT(H476,3)="NE ",LEFT(H476,3)="NW ",LEFT(H476,3)="SW ",LEFT(H476,3)="SE ",LEFT(H476,2)="N ",LEFT(H476,2)="E ",LEFT(H476,2)="W ",LEFT(H476,2)="S "),"Directional Check",IF(SUM(--ISNUMBER(SEARCH({" N "," E "," W "," S "," NE "," NW "," SW "," SE ","N.E","N.W","S.W","S.E","E.","N.","S.","W."},H476)))&gt;0,"Directional Check",IF(SUM(--ISNUMBER(SEARCH({1,2,3,4,5,6,7,8,9,0},MID(H476,(SEARCH("nd ",H476)-1),1))))+SUM(--ISNUMBER(SEARCH({1,2,3,4,5,6,7,8,9,0},MID(H476,(SEARCH("rd ",H476)-1),1)))+SUM(--ISNUMBER(SEARCH({1,2,3,4,5,6,7,8,9,0},MID(H476,(SEARCH("st ",H476)-1),1))))+SUM(--ISNUMBER(SEARCH({1,2,3,4,5,6,7,8,9,0},MID(H476,(SEARCH("th ",H476)-1),1)))))&gt;0,"","")))))</f>
        <v/>
      </c>
      <c r="AA476" s="2" t="str">
        <f>IF(IF(L476="US",IFERROR(VLOOKUP(J476,Country_Codes!$B:$B,1,0)=J476,"US State Code Error"),IF(L476="CA",IFERROR(VLOOKUP(J476,Country_Codes!$E:$E,1,0)=J476,"Canada State Code Error"),IF(L476="BR",IFERROR(VLOOKUP(J476,Country_Codes!$H:$H,1,0)=J476,"Brazil State Code Error"),IF(L476="AU",IFERROR(VLOOKUP(J476,Country_Codes!$K:$K,1,0)=J476,"Australia State Code Error"),""))))=TRUE,"",IF(L476="US",IFERROR(VLOOKUP(J476,Country_Codes!$B:$B,1,0)=J476,"US State Code Error"),IF(L476="CA",IFERROR(VLOOKUP(J476,Country_Codes!$E:$E,1,0)=J476,"Canada State Code Error"),IF(L476="BR",IFERROR(VLOOKUP(J476,Country_Codes!$H:$H,1,0)=J476,"Brazil State Code Error"),IF(L476="AU",IFERROR(VLOOKUP(J476,Country_Codes!$K:$K,1,0)=J476,"Australia State Code Error"),"")))))</f>
        <v/>
      </c>
      <c r="AB476" s="2" t="str">
        <f t="shared" si="139"/>
        <v/>
      </c>
      <c r="AC476" s="2" t="str" cm="1">
        <f t="array" ref="AC476">IFERROR(_xlfn.IFS(IF(AND(LEN(I476)=0,ISBLANK(I476)=FALSE),"",ISNUMBER(SEARCH(I476,H476))),"City/Postal Code/Country Found in Address",IF(AND(LEN(K476)=0,ISBLANK(K476)=FALSE),"",ISNUMBER(SEARCH(K476,H476))),"City/Postal Code/Country Found in Address",IF(AND(LEN(L476)=0,ISBLANK(L476)=FALSE),"",ISNUMBER(SEARCH(", "&amp;L476,H476))),"City/Postal Code/Country Found in Address",IF(AND(LEN(J476)=0,ISBLANK(J476)=FALSE),"",ISNUMBER(SEARCH(", "&amp;J476,H476))),"City/Postal Code/Country Found in Address",IF(AND(LEN(L476)=0,ISBLANK(L476)=FALSE),"",ISNUMBER(SEARCH(","&amp;L476,H476))),"City/Postal Code/Country Found in Address",IF(AND(LEN(J476)=0,ISBLANK(J476)=FALSE),"",ISNUMBER(SEARCH(","&amp;J476,H476))),"City/Postal Code/Country Found in Address"),"")</f>
        <v/>
      </c>
      <c r="AD476" s="2" t="str">
        <f t="shared" si="140"/>
        <v/>
      </c>
      <c r="AE476" s="2" t="str" cm="1">
        <f t="array" ref="AE476">IFERROR(IF(VLOOKUP(LEFT(M476,MIN(SEARCH({1,2,3,4,5,6,7,8,9,0},M476&amp;{1,2,3,4,5,6,7,8,9,0}))-1),Country_Codes!$N:$N,1,0)&gt;0,"PO Number may be incorrect",""),"")</f>
        <v/>
      </c>
      <c r="AF476" s="2" t="str">
        <f t="shared" si="141"/>
        <v/>
      </c>
      <c r="AG476" s="2" t="str">
        <f t="shared" si="142"/>
        <v/>
      </c>
      <c r="AH476" s="2" t="str">
        <f t="shared" si="143"/>
        <v/>
      </c>
      <c r="AI476" s="2" t="str" cm="1">
        <f t="array" ref="AI476">IF(G476="","",_xlfn.IFNA(_xlfn.IFS(L476=VLOOKUP(L476,Country_Codes!$M:$M,1,0)=TRUE,""),"Please check the country code"))</f>
        <v/>
      </c>
      <c r="AJ476" s="2" t="str">
        <f t="shared" si="144"/>
        <v/>
      </c>
      <c r="AK476" s="2"/>
      <c r="AM476" s="39">
        <f t="shared" si="145"/>
        <v>0</v>
      </c>
      <c r="AN476" s="39">
        <f t="shared" si="146"/>
        <v>0</v>
      </c>
      <c r="AO476" s="39">
        <f t="shared" si="147"/>
        <v>0</v>
      </c>
      <c r="AP476" s="39">
        <f t="shared" si="148"/>
        <v>0</v>
      </c>
      <c r="AQ476" s="39">
        <f t="shared" si="149"/>
        <v>0</v>
      </c>
      <c r="AV476" s="41">
        <v>46050</v>
      </c>
    </row>
    <row r="477" spans="1:48" ht="15.75" x14ac:dyDescent="0.25">
      <c r="A477" s="40">
        <v>45916</v>
      </c>
      <c r="B477" s="11" t="s">
        <v>475</v>
      </c>
      <c r="C477" s="11" t="s">
        <v>11</v>
      </c>
      <c r="D477" s="11" t="s">
        <v>4366</v>
      </c>
      <c r="E477" s="11" t="s">
        <v>4088</v>
      </c>
      <c r="F477" s="11" t="s">
        <v>479</v>
      </c>
      <c r="G477" s="11" t="s">
        <v>497</v>
      </c>
      <c r="H477" s="11" t="s">
        <v>4367</v>
      </c>
      <c r="I477" s="11" t="s">
        <v>4368</v>
      </c>
      <c r="J477" s="11" t="s">
        <v>133</v>
      </c>
      <c r="K477" s="11" t="s">
        <v>4369</v>
      </c>
      <c r="L477" s="11" t="s">
        <v>33</v>
      </c>
      <c r="M477" s="11" t="s">
        <v>970</v>
      </c>
      <c r="N477" s="11"/>
      <c r="O477" s="11" t="s">
        <v>4370</v>
      </c>
      <c r="P477" s="11" t="s">
        <v>4371</v>
      </c>
      <c r="Q477" s="7"/>
      <c r="R477" s="2" t="str">
        <f t="shared" si="134"/>
        <v>Unique Record</v>
      </c>
      <c r="S477" s="2" t="str">
        <f t="shared" si="135"/>
        <v/>
      </c>
      <c r="T477" s="2" t="str">
        <f t="shared" si="136"/>
        <v/>
      </c>
      <c r="U477" s="2" t="str">
        <f t="shared" si="137"/>
        <v/>
      </c>
      <c r="V477" s="2" t="str">
        <f t="shared" si="138"/>
        <v/>
      </c>
      <c r="W477" s="2" t="str">
        <f t="shared" si="150"/>
        <v/>
      </c>
      <c r="X477" s="2" t="str" cm="1">
        <f t="array" ref="X477">IF((SUMPRODUCT(--ISNUMBER(SEARCH({"!","@","#","$","%","^","&amp;","~*","(",")","_","+","=","{","}","[","]","|","\",":",";","'","""","&lt;","&gt;",",",".","~?","/","~~","`"}, I477)))&gt;0)=TRUE,"Special Characters Found in City","")</f>
        <v/>
      </c>
      <c r="Y477" s="2" t="str" cm="1">
        <f t="array" ref="Y477">IF((SUMPRODUCT(--ISNUMBER(SEARCH({"!","@","#","$","%","^","~*","(",")","_","+","=","{","}","[","]","|","\",":",";","'","""","&lt;","&gt;","~?","/","~~","`"},F477)))&gt;0)=TRUE,"Special Characters Found in Account field","")</f>
        <v/>
      </c>
      <c r="Z477" s="2" t="str" cm="1">
        <f t="array" ref="Z477">IF(SUM(--ISNUMBER(SEARCH({1,2,3,4,5,6,7,8,9,0},MID(H477,(SEARCH(" E ",H477)-1),1))))+SUM(--ISNUMBER(SEARCH({1,2,3,4,5,6,7,8,9,0},MID(H477,(SEARCH(" E ",H477)+3),1))))=2,"",IF(SUM(--ISNUMBER(SEARCH({"Parte E","Apoquindo N"},H477)))&gt;0,"",IF(OR(RIGHT(H477,3)=" NE",RIGHT(H477,3)=" NW",RIGHT(H477,3)=" SW",RIGHT(H477,3)=" SE",RIGHT(H477,2)=" N",RIGHT(H477,2)=" E",RIGHT(H477,2)=" W",RIGHT(H477,2)=" S",LEFT(H477,3)="NE ",LEFT(H477,3)="NW ",LEFT(H477,3)="SW ",LEFT(H477,3)="SE ",LEFT(H477,2)="N ",LEFT(H477,2)="E ",LEFT(H477,2)="W ",LEFT(H477,2)="S "),"Directional Check",IF(SUM(--ISNUMBER(SEARCH({" N "," E "," W "," S "," NE "," NW "," SW "," SE ","N.E","N.W","S.W","S.E","E.","N.","S.","W."},H477)))&gt;0,"Directional Check",IF(SUM(--ISNUMBER(SEARCH({1,2,3,4,5,6,7,8,9,0},MID(H477,(SEARCH("nd ",H477)-1),1))))+SUM(--ISNUMBER(SEARCH({1,2,3,4,5,6,7,8,9,0},MID(H477,(SEARCH("rd ",H477)-1),1)))+SUM(--ISNUMBER(SEARCH({1,2,3,4,5,6,7,8,9,0},MID(H477,(SEARCH("st ",H477)-1),1))))+SUM(--ISNUMBER(SEARCH({1,2,3,4,5,6,7,8,9,0},MID(H477,(SEARCH("th ",H477)-1),1)))))&gt;0,"","")))))</f>
        <v/>
      </c>
      <c r="AA477" s="2" t="str">
        <f>IF(IF(L477="US",IFERROR(VLOOKUP(J477,Country_Codes!$B:$B,1,0)=J477,"US State Code Error"),IF(L477="CA",IFERROR(VLOOKUP(J477,Country_Codes!$E:$E,1,0)=J477,"Canada State Code Error"),IF(L477="BR",IFERROR(VLOOKUP(J477,Country_Codes!$H:$H,1,0)=J477,"Brazil State Code Error"),IF(L477="AU",IFERROR(VLOOKUP(J477,Country_Codes!$K:$K,1,0)=J477,"Australia State Code Error"),""))))=TRUE,"",IF(L477="US",IFERROR(VLOOKUP(J477,Country_Codes!$B:$B,1,0)=J477,"US State Code Error"),IF(L477="CA",IFERROR(VLOOKUP(J477,Country_Codes!$E:$E,1,0)=J477,"Canada State Code Error"),IF(L477="BR",IFERROR(VLOOKUP(J477,Country_Codes!$H:$H,1,0)=J477,"Brazil State Code Error"),IF(L477="AU",IFERROR(VLOOKUP(J477,Country_Codes!$K:$K,1,0)=J477,"Australia State Code Error"),"")))))</f>
        <v/>
      </c>
      <c r="AB477" s="2" t="str">
        <f t="shared" si="139"/>
        <v/>
      </c>
      <c r="AC477" s="2" t="str" cm="1">
        <f t="array" ref="AC477">IFERROR(_xlfn.IFS(IF(AND(LEN(I477)=0,ISBLANK(I477)=FALSE),"",ISNUMBER(SEARCH(I477,H477))),"City/Postal Code/Country Found in Address",IF(AND(LEN(K477)=0,ISBLANK(K477)=FALSE),"",ISNUMBER(SEARCH(K477,H477))),"City/Postal Code/Country Found in Address",IF(AND(LEN(L477)=0,ISBLANK(L477)=FALSE),"",ISNUMBER(SEARCH(", "&amp;L477,H477))),"City/Postal Code/Country Found in Address",IF(AND(LEN(J477)=0,ISBLANK(J477)=FALSE),"",ISNUMBER(SEARCH(", "&amp;J477,H477))),"City/Postal Code/Country Found in Address",IF(AND(LEN(L477)=0,ISBLANK(L477)=FALSE),"",ISNUMBER(SEARCH(","&amp;L477,H477))),"City/Postal Code/Country Found in Address",IF(AND(LEN(J477)=0,ISBLANK(J477)=FALSE),"",ISNUMBER(SEARCH(","&amp;J477,H477))),"City/Postal Code/Country Found in Address"),"")</f>
        <v/>
      </c>
      <c r="AD477" s="2" t="str">
        <f t="shared" si="140"/>
        <v/>
      </c>
      <c r="AE477" s="2" t="str" cm="1">
        <f t="array" ref="AE477">IFERROR(IF(VLOOKUP(LEFT(M477,MIN(SEARCH({1,2,3,4,5,6,7,8,9,0},M477&amp;{1,2,3,4,5,6,7,8,9,0}))-1),Country_Codes!$N:$N,1,0)&gt;0,"PO Number may be incorrect",""),"")</f>
        <v/>
      </c>
      <c r="AF477" s="2" t="str">
        <f t="shared" si="141"/>
        <v/>
      </c>
      <c r="AG477" s="2" t="str">
        <f t="shared" si="142"/>
        <v/>
      </c>
      <c r="AH477" s="2" t="str">
        <f t="shared" si="143"/>
        <v/>
      </c>
      <c r="AI477" s="2" t="str" cm="1">
        <f t="array" ref="AI477">IF(G477="","",_xlfn.IFNA(_xlfn.IFS(L477=VLOOKUP(L477,Country_Codes!$M:$M,1,0)=TRUE,""),"Please check the country code"))</f>
        <v/>
      </c>
      <c r="AJ477" s="2" t="str">
        <f t="shared" si="144"/>
        <v/>
      </c>
      <c r="AK477" s="2"/>
      <c r="AM477" s="39">
        <f t="shared" si="145"/>
        <v>0</v>
      </c>
      <c r="AN477" s="39">
        <f t="shared" si="146"/>
        <v>0</v>
      </c>
      <c r="AO477" s="39">
        <f t="shared" si="147"/>
        <v>0</v>
      </c>
      <c r="AP477" s="39">
        <f t="shared" si="148"/>
        <v>0</v>
      </c>
      <c r="AQ477" s="39">
        <f t="shared" si="149"/>
        <v>0</v>
      </c>
      <c r="AV477" s="41">
        <v>46051</v>
      </c>
    </row>
    <row r="478" spans="1:48" ht="15.75" x14ac:dyDescent="0.25">
      <c r="A478" s="40">
        <v>46024</v>
      </c>
      <c r="B478" s="11" t="s">
        <v>473</v>
      </c>
      <c r="C478" s="11" t="s">
        <v>11</v>
      </c>
      <c r="D478" s="11" t="s">
        <v>4372</v>
      </c>
      <c r="E478" s="11" t="s">
        <v>4373</v>
      </c>
      <c r="F478" s="11" t="s">
        <v>598</v>
      </c>
      <c r="G478" s="11" t="s">
        <v>495</v>
      </c>
      <c r="H478" s="11" t="s">
        <v>4374</v>
      </c>
      <c r="I478" s="11" t="s">
        <v>1124</v>
      </c>
      <c r="J478" s="11" t="s">
        <v>91</v>
      </c>
      <c r="K478" s="11" t="s">
        <v>4375</v>
      </c>
      <c r="L478" s="11" t="s">
        <v>33</v>
      </c>
      <c r="M478" s="11" t="s">
        <v>4376</v>
      </c>
      <c r="N478" s="11"/>
      <c r="O478" s="11" t="s">
        <v>4377</v>
      </c>
      <c r="P478" s="11" t="s">
        <v>4378</v>
      </c>
      <c r="Q478" s="7"/>
      <c r="R478" s="2" t="str">
        <f t="shared" si="134"/>
        <v>Unique Record</v>
      </c>
      <c r="S478" s="2" t="str">
        <f t="shared" si="135"/>
        <v/>
      </c>
      <c r="T478" s="2" t="str">
        <f t="shared" si="136"/>
        <v/>
      </c>
      <c r="U478" s="2" t="str">
        <f t="shared" si="137"/>
        <v/>
      </c>
      <c r="V478" s="2" t="str">
        <f t="shared" si="138"/>
        <v/>
      </c>
      <c r="W478" s="2" t="str">
        <f t="shared" si="150"/>
        <v/>
      </c>
      <c r="X478" s="2" t="str" cm="1">
        <f t="array" ref="X478">IF((SUMPRODUCT(--ISNUMBER(SEARCH({"!","@","#","$","%","^","&amp;","~*","(",")","_","+","=","{","}","[","]","|","\",":",";","'","""","&lt;","&gt;",",",".","~?","/","~~","`"}, I478)))&gt;0)=TRUE,"Special Characters Found in City","")</f>
        <v/>
      </c>
      <c r="Y478" s="2" t="str" cm="1">
        <f t="array" ref="Y478">IF((SUMPRODUCT(--ISNUMBER(SEARCH({"!","@","#","$","%","^","~*","(",")","_","+","=","{","}","[","]","|","\",":",";","'","""","&lt;","&gt;","~?","/","~~","`"},F478)))&gt;0)=TRUE,"Special Characters Found in Account field","")</f>
        <v/>
      </c>
      <c r="Z478" s="2" t="str" cm="1">
        <f t="array" ref="Z478">IF(SUM(--ISNUMBER(SEARCH({1,2,3,4,5,6,7,8,9,0},MID(H478,(SEARCH(" E ",H478)-1),1))))+SUM(--ISNUMBER(SEARCH({1,2,3,4,5,6,7,8,9,0},MID(H478,(SEARCH(" E ",H478)+3),1))))=2,"",IF(SUM(--ISNUMBER(SEARCH({"Parte E","Apoquindo N"},H478)))&gt;0,"",IF(OR(RIGHT(H478,3)=" NE",RIGHT(H478,3)=" NW",RIGHT(H478,3)=" SW",RIGHT(H478,3)=" SE",RIGHT(H478,2)=" N",RIGHT(H478,2)=" E",RIGHT(H478,2)=" W",RIGHT(H478,2)=" S",LEFT(H478,3)="NE ",LEFT(H478,3)="NW ",LEFT(H478,3)="SW ",LEFT(H478,3)="SE ",LEFT(H478,2)="N ",LEFT(H478,2)="E ",LEFT(H478,2)="W ",LEFT(H478,2)="S "),"Directional Check",IF(SUM(--ISNUMBER(SEARCH({" N "," E "," W "," S "," NE "," NW "," SW "," SE ","N.E","N.W","S.W","S.E","E.","N.","S.","W."},H478)))&gt;0,"Directional Check",IF(SUM(--ISNUMBER(SEARCH({1,2,3,4,5,6,7,8,9,0},MID(H478,(SEARCH("nd ",H478)-1),1))))+SUM(--ISNUMBER(SEARCH({1,2,3,4,5,6,7,8,9,0},MID(H478,(SEARCH("rd ",H478)-1),1)))+SUM(--ISNUMBER(SEARCH({1,2,3,4,5,6,7,8,9,0},MID(H478,(SEARCH("st ",H478)-1),1))))+SUM(--ISNUMBER(SEARCH({1,2,3,4,5,6,7,8,9,0},MID(H478,(SEARCH("th ",H478)-1),1)))))&gt;0,"","")))))</f>
        <v/>
      </c>
      <c r="AA478" s="2" t="str">
        <f>IF(IF(L478="US",IFERROR(VLOOKUP(J478,Country_Codes!$B:$B,1,0)=J478,"US State Code Error"),IF(L478="CA",IFERROR(VLOOKUP(J478,Country_Codes!$E:$E,1,0)=J478,"Canada State Code Error"),IF(L478="BR",IFERROR(VLOOKUP(J478,Country_Codes!$H:$H,1,0)=J478,"Brazil State Code Error"),IF(L478="AU",IFERROR(VLOOKUP(J478,Country_Codes!$K:$K,1,0)=J478,"Australia State Code Error"),""))))=TRUE,"",IF(L478="US",IFERROR(VLOOKUP(J478,Country_Codes!$B:$B,1,0)=J478,"US State Code Error"),IF(L478="CA",IFERROR(VLOOKUP(J478,Country_Codes!$E:$E,1,0)=J478,"Canada State Code Error"),IF(L478="BR",IFERROR(VLOOKUP(J478,Country_Codes!$H:$H,1,0)=J478,"Brazil State Code Error"),IF(L478="AU",IFERROR(VLOOKUP(J478,Country_Codes!$K:$K,1,0)=J478,"Australia State Code Error"),"")))))</f>
        <v/>
      </c>
      <c r="AB478" s="2" t="str">
        <f t="shared" si="139"/>
        <v/>
      </c>
      <c r="AC478" s="2" t="str" cm="1">
        <f t="array" ref="AC478">IFERROR(_xlfn.IFS(IF(AND(LEN(I478)=0,ISBLANK(I478)=FALSE),"",ISNUMBER(SEARCH(I478,H478))),"City/Postal Code/Country Found in Address",IF(AND(LEN(K478)=0,ISBLANK(K478)=FALSE),"",ISNUMBER(SEARCH(K478,H478))),"City/Postal Code/Country Found in Address",IF(AND(LEN(L478)=0,ISBLANK(L478)=FALSE),"",ISNUMBER(SEARCH(", "&amp;L478,H478))),"City/Postal Code/Country Found in Address",IF(AND(LEN(J478)=0,ISBLANK(J478)=FALSE),"",ISNUMBER(SEARCH(", "&amp;J478,H478))),"City/Postal Code/Country Found in Address",IF(AND(LEN(L478)=0,ISBLANK(L478)=FALSE),"",ISNUMBER(SEARCH(","&amp;L478,H478))),"City/Postal Code/Country Found in Address",IF(AND(LEN(J478)=0,ISBLANK(J478)=FALSE),"",ISNUMBER(SEARCH(","&amp;J478,H478))),"City/Postal Code/Country Found in Address"),"")</f>
        <v/>
      </c>
      <c r="AD478" s="2" t="str">
        <f t="shared" si="140"/>
        <v/>
      </c>
      <c r="AE478" s="2" t="str" cm="1">
        <f t="array" ref="AE478">IFERROR(IF(VLOOKUP(LEFT(M478,MIN(SEARCH({1,2,3,4,5,6,7,8,9,0},M478&amp;{1,2,3,4,5,6,7,8,9,0}))-1),Country_Codes!$N:$N,1,0)&gt;0,"PO Number may be incorrect",""),"")</f>
        <v/>
      </c>
      <c r="AF478" s="2" t="str">
        <f t="shared" si="141"/>
        <v/>
      </c>
      <c r="AG478" s="2" t="str">
        <f t="shared" si="142"/>
        <v/>
      </c>
      <c r="AH478" s="2" t="str">
        <f t="shared" si="143"/>
        <v/>
      </c>
      <c r="AI478" s="2" t="str" cm="1">
        <f t="array" ref="AI478">IF(G478="","",_xlfn.IFNA(_xlfn.IFS(L478=VLOOKUP(L478,Country_Codes!$M:$M,1,0)=TRUE,""),"Please check the country code"))</f>
        <v/>
      </c>
      <c r="AJ478" s="2" t="str">
        <f t="shared" si="144"/>
        <v/>
      </c>
      <c r="AK478" s="2"/>
      <c r="AM478" s="39">
        <f t="shared" si="145"/>
        <v>0</v>
      </c>
      <c r="AN478" s="39">
        <f t="shared" si="146"/>
        <v>0</v>
      </c>
      <c r="AO478" s="39">
        <f t="shared" si="147"/>
        <v>0</v>
      </c>
      <c r="AP478" s="39">
        <f t="shared" si="148"/>
        <v>0</v>
      </c>
      <c r="AQ478" s="39">
        <f t="shared" si="149"/>
        <v>0</v>
      </c>
      <c r="AV478" s="41">
        <v>46052</v>
      </c>
    </row>
    <row r="479" spans="1:48" ht="15.75" x14ac:dyDescent="0.25">
      <c r="A479" s="40">
        <v>45726</v>
      </c>
      <c r="B479" s="11" t="s">
        <v>474</v>
      </c>
      <c r="C479" s="11" t="s">
        <v>9</v>
      </c>
      <c r="D479" s="11" t="s">
        <v>4379</v>
      </c>
      <c r="E479" s="11" t="s">
        <v>4380</v>
      </c>
      <c r="F479" s="11" t="s">
        <v>581</v>
      </c>
      <c r="G479" s="11" t="s">
        <v>497</v>
      </c>
      <c r="H479" s="11" t="s">
        <v>4381</v>
      </c>
      <c r="I479" s="11" t="s">
        <v>4382</v>
      </c>
      <c r="J479" s="11" t="s">
        <v>147</v>
      </c>
      <c r="K479" s="11" t="s">
        <v>4383</v>
      </c>
      <c r="L479" s="11" t="s">
        <v>57</v>
      </c>
      <c r="M479" s="11" t="s">
        <v>630</v>
      </c>
      <c r="N479" s="11"/>
      <c r="O479" s="11" t="s">
        <v>4384</v>
      </c>
      <c r="P479" s="11" t="s">
        <v>4385</v>
      </c>
      <c r="Q479" s="7"/>
      <c r="R479" s="2" t="str">
        <f t="shared" si="134"/>
        <v>Unique Record</v>
      </c>
      <c r="S479" s="2" t="str">
        <f t="shared" si="135"/>
        <v/>
      </c>
      <c r="T479" s="2" t="str">
        <f t="shared" si="136"/>
        <v/>
      </c>
      <c r="U479" s="2" t="str">
        <f t="shared" si="137"/>
        <v/>
      </c>
      <c r="V479" s="2" t="str">
        <f t="shared" si="138"/>
        <v/>
      </c>
      <c r="W479" s="2" t="str">
        <f t="shared" si="150"/>
        <v/>
      </c>
      <c r="X479" s="2" t="str" cm="1">
        <f t="array" ref="X479">IF((SUMPRODUCT(--ISNUMBER(SEARCH({"!","@","#","$","%","^","&amp;","~*","(",")","_","+","=","{","}","[","]","|","\",":",";","'","""","&lt;","&gt;",",",".","~?","/","~~","`"}, I479)))&gt;0)=TRUE,"Special Characters Found in City","")</f>
        <v/>
      </c>
      <c r="Y479" s="2" t="str" cm="1">
        <f t="array" ref="Y479">IF((SUMPRODUCT(--ISNUMBER(SEARCH({"!","@","#","$","%","^","~*","(",")","_","+","=","{","}","[","]","|","\",":",";","'","""","&lt;","&gt;","~?","/","~~","`"},F479)))&gt;0)=TRUE,"Special Characters Found in Account field","")</f>
        <v/>
      </c>
      <c r="Z479" s="2" t="str" cm="1">
        <f t="array" ref="Z479">IF(SUM(--ISNUMBER(SEARCH({1,2,3,4,5,6,7,8,9,0},MID(H479,(SEARCH(" E ",H479)-1),1))))+SUM(--ISNUMBER(SEARCH({1,2,3,4,5,6,7,8,9,0},MID(H479,(SEARCH(" E ",H479)+3),1))))=2,"",IF(SUM(--ISNUMBER(SEARCH({"Parte E","Apoquindo N"},H479)))&gt;0,"",IF(OR(RIGHT(H479,3)=" NE",RIGHT(H479,3)=" NW",RIGHT(H479,3)=" SW",RIGHT(H479,3)=" SE",RIGHT(H479,2)=" N",RIGHT(H479,2)=" E",RIGHT(H479,2)=" W",RIGHT(H479,2)=" S",LEFT(H479,3)="NE ",LEFT(H479,3)="NW ",LEFT(H479,3)="SW ",LEFT(H479,3)="SE ",LEFT(H479,2)="N ",LEFT(H479,2)="E ",LEFT(H479,2)="W ",LEFT(H479,2)="S "),"Directional Check",IF(SUM(--ISNUMBER(SEARCH({" N "," E "," W "," S "," NE "," NW "," SW "," SE ","N.E","N.W","S.W","S.E","E.","N.","S.","W."},H479)))&gt;0,"Directional Check",IF(SUM(--ISNUMBER(SEARCH({1,2,3,4,5,6,7,8,9,0},MID(H479,(SEARCH("nd ",H479)-1),1))))+SUM(--ISNUMBER(SEARCH({1,2,3,4,5,6,7,8,9,0},MID(H479,(SEARCH("rd ",H479)-1),1)))+SUM(--ISNUMBER(SEARCH({1,2,3,4,5,6,7,8,9,0},MID(H479,(SEARCH("st ",H479)-1),1))))+SUM(--ISNUMBER(SEARCH({1,2,3,4,5,6,7,8,9,0},MID(H479,(SEARCH("th ",H479)-1),1)))))&gt;0,"","")))))</f>
        <v/>
      </c>
      <c r="AA479" s="2" t="str">
        <f>IF(IF(L479="US",IFERROR(VLOOKUP(J479,Country_Codes!$B:$B,1,0)=J479,"US State Code Error"),IF(L479="CA",IFERROR(VLOOKUP(J479,Country_Codes!$E:$E,1,0)=J479,"Canada State Code Error"),IF(L479="BR",IFERROR(VLOOKUP(J479,Country_Codes!$H:$H,1,0)=J479,"Brazil State Code Error"),IF(L479="AU",IFERROR(VLOOKUP(J479,Country_Codes!$K:$K,1,0)=J479,"Australia State Code Error"),""))))=TRUE,"",IF(L479="US",IFERROR(VLOOKUP(J479,Country_Codes!$B:$B,1,0)=J479,"US State Code Error"),IF(L479="CA",IFERROR(VLOOKUP(J479,Country_Codes!$E:$E,1,0)=J479,"Canada State Code Error"),IF(L479="BR",IFERROR(VLOOKUP(J479,Country_Codes!$H:$H,1,0)=J479,"Brazil State Code Error"),IF(L479="AU",IFERROR(VLOOKUP(J479,Country_Codes!$K:$K,1,0)=J479,"Australia State Code Error"),"")))))</f>
        <v/>
      </c>
      <c r="AB479" s="2" t="str">
        <f t="shared" si="139"/>
        <v/>
      </c>
      <c r="AC479" s="2" t="str" cm="1">
        <f t="array" ref="AC479">IFERROR(_xlfn.IFS(IF(AND(LEN(I479)=0,ISBLANK(I479)=FALSE),"",ISNUMBER(SEARCH(I479,H479))),"City/Postal Code/Country Found in Address",IF(AND(LEN(K479)=0,ISBLANK(K479)=FALSE),"",ISNUMBER(SEARCH(K479,H479))),"City/Postal Code/Country Found in Address",IF(AND(LEN(L479)=0,ISBLANK(L479)=FALSE),"",ISNUMBER(SEARCH(", "&amp;L479,H479))),"City/Postal Code/Country Found in Address",IF(AND(LEN(J479)=0,ISBLANK(J479)=FALSE),"",ISNUMBER(SEARCH(", "&amp;J479,H479))),"City/Postal Code/Country Found in Address",IF(AND(LEN(L479)=0,ISBLANK(L479)=FALSE),"",ISNUMBER(SEARCH(","&amp;L479,H479))),"City/Postal Code/Country Found in Address",IF(AND(LEN(J479)=0,ISBLANK(J479)=FALSE),"",ISNUMBER(SEARCH(","&amp;J479,H479))),"City/Postal Code/Country Found in Address"),"")</f>
        <v/>
      </c>
      <c r="AD479" s="2" t="str">
        <f t="shared" si="140"/>
        <v/>
      </c>
      <c r="AE479" s="2" t="str" cm="1">
        <f t="array" ref="AE479">IFERROR(IF(VLOOKUP(LEFT(M479,MIN(SEARCH({1,2,3,4,5,6,7,8,9,0},M479&amp;{1,2,3,4,5,6,7,8,9,0}))-1),Country_Codes!$N:$N,1,0)&gt;0,"PO Number may be incorrect",""),"")</f>
        <v/>
      </c>
      <c r="AF479" s="2" t="str">
        <f t="shared" si="141"/>
        <v/>
      </c>
      <c r="AG479" s="2" t="str">
        <f t="shared" si="142"/>
        <v/>
      </c>
      <c r="AH479" s="2" t="str">
        <f t="shared" si="143"/>
        <v/>
      </c>
      <c r="AI479" s="2" t="str" cm="1">
        <f t="array" ref="AI479">IF(G479="","",_xlfn.IFNA(_xlfn.IFS(L479=VLOOKUP(L479,Country_Codes!$M:$M,1,0)=TRUE,""),"Please check the country code"))</f>
        <v/>
      </c>
      <c r="AJ479" s="2" t="str">
        <f t="shared" si="144"/>
        <v/>
      </c>
      <c r="AK479" s="2"/>
      <c r="AM479" s="39">
        <f t="shared" si="145"/>
        <v>0</v>
      </c>
      <c r="AN479" s="39">
        <f t="shared" si="146"/>
        <v>0</v>
      </c>
      <c r="AO479" s="39">
        <f t="shared" si="147"/>
        <v>0</v>
      </c>
      <c r="AP479" s="39">
        <f t="shared" si="148"/>
        <v>0</v>
      </c>
      <c r="AQ479" s="39">
        <f t="shared" si="149"/>
        <v>0</v>
      </c>
      <c r="AV479" s="41">
        <v>46054</v>
      </c>
    </row>
    <row r="480" spans="1:48" ht="15.75" x14ac:dyDescent="0.25">
      <c r="A480" s="40">
        <v>45898</v>
      </c>
      <c r="B480" s="11" t="s">
        <v>473</v>
      </c>
      <c r="C480" s="11" t="s">
        <v>11</v>
      </c>
      <c r="D480" s="11" t="s">
        <v>4386</v>
      </c>
      <c r="E480" s="11" t="s">
        <v>1189</v>
      </c>
      <c r="F480" s="11" t="s">
        <v>677</v>
      </c>
      <c r="G480" s="11" t="s">
        <v>493</v>
      </c>
      <c r="H480" s="11" t="s">
        <v>4387</v>
      </c>
      <c r="I480" s="11" t="s">
        <v>4388</v>
      </c>
      <c r="J480" s="11"/>
      <c r="K480" s="11" t="s">
        <v>4389</v>
      </c>
      <c r="L480" s="11" t="s">
        <v>46</v>
      </c>
      <c r="M480" s="11" t="s">
        <v>1067</v>
      </c>
      <c r="N480" s="11"/>
      <c r="O480" s="11" t="s">
        <v>4390</v>
      </c>
      <c r="P480" s="11" t="s">
        <v>4391</v>
      </c>
      <c r="Q480" s="7"/>
      <c r="R480" s="2" t="str">
        <f t="shared" si="134"/>
        <v>Unique Record</v>
      </c>
      <c r="S480" s="2" t="str">
        <f t="shared" si="135"/>
        <v/>
      </c>
      <c r="T480" s="2" t="str">
        <f t="shared" si="136"/>
        <v/>
      </c>
      <c r="U480" s="2" t="str">
        <f t="shared" si="137"/>
        <v/>
      </c>
      <c r="V480" s="2" t="str">
        <f t="shared" si="138"/>
        <v/>
      </c>
      <c r="W480" s="2" t="str">
        <f t="shared" si="150"/>
        <v/>
      </c>
      <c r="X480" s="2" t="str" cm="1">
        <f t="array" ref="X480">IF((SUMPRODUCT(--ISNUMBER(SEARCH({"!","@","#","$","%","^","&amp;","~*","(",")","_","+","=","{","}","[","]","|","\",":",";","'","""","&lt;","&gt;",",",".","~?","/","~~","`"}, I480)))&gt;0)=TRUE,"Special Characters Found in City","")</f>
        <v/>
      </c>
      <c r="Y480" s="2" t="str" cm="1">
        <f t="array" ref="Y480">IF((SUMPRODUCT(--ISNUMBER(SEARCH({"!","@","#","$","%","^","~*","(",")","_","+","=","{","}","[","]","|","\",":",";","'","""","&lt;","&gt;","~?","/","~~","`"},F480)))&gt;0)=TRUE,"Special Characters Found in Account field","")</f>
        <v/>
      </c>
      <c r="Z480" s="2" t="str" cm="1">
        <f t="array" ref="Z480">IF(SUM(--ISNUMBER(SEARCH({1,2,3,4,5,6,7,8,9,0},MID(H480,(SEARCH(" E ",H480)-1),1))))+SUM(--ISNUMBER(SEARCH({1,2,3,4,5,6,7,8,9,0},MID(H480,(SEARCH(" E ",H480)+3),1))))=2,"",IF(SUM(--ISNUMBER(SEARCH({"Parte E","Apoquindo N"},H480)))&gt;0,"",IF(OR(RIGHT(H480,3)=" NE",RIGHT(H480,3)=" NW",RIGHT(H480,3)=" SW",RIGHT(H480,3)=" SE",RIGHT(H480,2)=" N",RIGHT(H480,2)=" E",RIGHT(H480,2)=" W",RIGHT(H480,2)=" S",LEFT(H480,3)="NE ",LEFT(H480,3)="NW ",LEFT(H480,3)="SW ",LEFT(H480,3)="SE ",LEFT(H480,2)="N ",LEFT(H480,2)="E ",LEFT(H480,2)="W ",LEFT(H480,2)="S "),"Directional Check",IF(SUM(--ISNUMBER(SEARCH({" N "," E "," W "," S "," NE "," NW "," SW "," SE ","N.E","N.W","S.W","S.E","E.","N.","S.","W."},H480)))&gt;0,"Directional Check",IF(SUM(--ISNUMBER(SEARCH({1,2,3,4,5,6,7,8,9,0},MID(H480,(SEARCH("nd ",H480)-1),1))))+SUM(--ISNUMBER(SEARCH({1,2,3,4,5,6,7,8,9,0},MID(H480,(SEARCH("rd ",H480)-1),1)))+SUM(--ISNUMBER(SEARCH({1,2,3,4,5,6,7,8,9,0},MID(H480,(SEARCH("st ",H480)-1),1))))+SUM(--ISNUMBER(SEARCH({1,2,3,4,5,6,7,8,9,0},MID(H480,(SEARCH("th ",H480)-1),1)))))&gt;0,"","")))))</f>
        <v/>
      </c>
      <c r="AA480" s="2" t="str">
        <f>IF(IF(L480="US",IFERROR(VLOOKUP(J480,Country_Codes!$B:$B,1,0)=J480,"US State Code Error"),IF(L480="CA",IFERROR(VLOOKUP(J480,Country_Codes!$E:$E,1,0)=J480,"Canada State Code Error"),IF(L480="BR",IFERROR(VLOOKUP(J480,Country_Codes!$H:$H,1,0)=J480,"Brazil State Code Error"),IF(L480="AU",IFERROR(VLOOKUP(J480,Country_Codes!$K:$K,1,0)=J480,"Australia State Code Error"),""))))=TRUE,"",IF(L480="US",IFERROR(VLOOKUP(J480,Country_Codes!$B:$B,1,0)=J480,"US State Code Error"),IF(L480="CA",IFERROR(VLOOKUP(J480,Country_Codes!$E:$E,1,0)=J480,"Canada State Code Error"),IF(L480="BR",IFERROR(VLOOKUP(J480,Country_Codes!$H:$H,1,0)=J480,"Brazil State Code Error"),IF(L480="AU",IFERROR(VLOOKUP(J480,Country_Codes!$K:$K,1,0)=J480,"Australia State Code Error"),"")))))</f>
        <v/>
      </c>
      <c r="AB480" s="2" t="str">
        <f t="shared" si="139"/>
        <v/>
      </c>
      <c r="AC480" s="2" t="str" cm="1">
        <f t="array" ref="AC480">IFERROR(_xlfn.IFS(IF(AND(LEN(I480)=0,ISBLANK(I480)=FALSE),"",ISNUMBER(SEARCH(I480,H480))),"City/Postal Code/Country Found in Address",IF(AND(LEN(K480)=0,ISBLANK(K480)=FALSE),"",ISNUMBER(SEARCH(K480,H480))),"City/Postal Code/Country Found in Address",IF(AND(LEN(L480)=0,ISBLANK(L480)=FALSE),"",ISNUMBER(SEARCH(", "&amp;L480,H480))),"City/Postal Code/Country Found in Address",IF(AND(LEN(J480)=0,ISBLANK(J480)=FALSE),"",ISNUMBER(SEARCH(", "&amp;J480,H480))),"City/Postal Code/Country Found in Address",IF(AND(LEN(L480)=0,ISBLANK(L480)=FALSE),"",ISNUMBER(SEARCH(","&amp;L480,H480))),"City/Postal Code/Country Found in Address",IF(AND(LEN(J480)=0,ISBLANK(J480)=FALSE),"",ISNUMBER(SEARCH(","&amp;J480,H480))),"City/Postal Code/Country Found in Address"),"")</f>
        <v/>
      </c>
      <c r="AD480" s="2" t="str">
        <f t="shared" si="140"/>
        <v/>
      </c>
      <c r="AE480" s="2" t="str" cm="1">
        <f t="array" ref="AE480">IFERROR(IF(VLOOKUP(LEFT(M480,MIN(SEARCH({1,2,3,4,5,6,7,8,9,0},M480&amp;{1,2,3,4,5,6,7,8,9,0}))-1),Country_Codes!$N:$N,1,0)&gt;0,"PO Number may be incorrect",""),"")</f>
        <v/>
      </c>
      <c r="AF480" s="2" t="str">
        <f t="shared" si="141"/>
        <v/>
      </c>
      <c r="AG480" s="2" t="str">
        <f t="shared" si="142"/>
        <v/>
      </c>
      <c r="AH480" s="2" t="str">
        <f t="shared" si="143"/>
        <v/>
      </c>
      <c r="AI480" s="2" t="str" cm="1">
        <f t="array" ref="AI480">IF(G480="","",_xlfn.IFNA(_xlfn.IFS(L480=VLOOKUP(L480,Country_Codes!$M:$M,1,0)=TRUE,""),"Please check the country code"))</f>
        <v/>
      </c>
      <c r="AJ480" s="2" t="str">
        <f t="shared" si="144"/>
        <v/>
      </c>
      <c r="AK480" s="2"/>
      <c r="AM480" s="39">
        <f t="shared" si="145"/>
        <v>0</v>
      </c>
      <c r="AN480" s="39">
        <f t="shared" si="146"/>
        <v>0</v>
      </c>
      <c r="AO480" s="39">
        <f t="shared" si="147"/>
        <v>0</v>
      </c>
      <c r="AP480" s="39">
        <f t="shared" si="148"/>
        <v>0</v>
      </c>
      <c r="AQ480" s="39">
        <f t="shared" si="149"/>
        <v>0</v>
      </c>
      <c r="AV480" s="41">
        <v>46055</v>
      </c>
    </row>
    <row r="481" spans="1:48" ht="15.75" x14ac:dyDescent="0.25">
      <c r="A481" s="40">
        <v>45920</v>
      </c>
      <c r="B481" s="11" t="s">
        <v>474</v>
      </c>
      <c r="C481" s="11" t="s">
        <v>3</v>
      </c>
      <c r="D481" s="11" t="s">
        <v>4392</v>
      </c>
      <c r="E481" s="11" t="s">
        <v>4393</v>
      </c>
      <c r="F481" s="11" t="s">
        <v>594</v>
      </c>
      <c r="G481" s="11" t="s">
        <v>495</v>
      </c>
      <c r="H481" s="11" t="s">
        <v>4394</v>
      </c>
      <c r="I481" s="11" t="s">
        <v>4395</v>
      </c>
      <c r="J481" s="11"/>
      <c r="K481" s="11" t="s">
        <v>4396</v>
      </c>
      <c r="L481" s="11" t="s">
        <v>46</v>
      </c>
      <c r="M481" s="11" t="s">
        <v>622</v>
      </c>
      <c r="N481" s="11"/>
      <c r="O481" s="11" t="s">
        <v>4397</v>
      </c>
      <c r="P481" s="11" t="s">
        <v>4398</v>
      </c>
      <c r="Q481" s="7"/>
      <c r="R481" s="2" t="str">
        <f t="shared" si="134"/>
        <v>Unique Record</v>
      </c>
      <c r="S481" s="2" t="str">
        <f t="shared" si="135"/>
        <v/>
      </c>
      <c r="T481" s="2" t="str">
        <f t="shared" si="136"/>
        <v/>
      </c>
      <c r="U481" s="2" t="str">
        <f t="shared" si="137"/>
        <v/>
      </c>
      <c r="V481" s="2" t="str">
        <f t="shared" si="138"/>
        <v/>
      </c>
      <c r="W481" s="2" t="str">
        <f t="shared" si="150"/>
        <v/>
      </c>
      <c r="X481" s="2" t="str" cm="1">
        <f t="array" ref="X481">IF((SUMPRODUCT(--ISNUMBER(SEARCH({"!","@","#","$","%","^","&amp;","~*","(",")","_","+","=","{","}","[","]","|","\",":",";","'","""","&lt;","&gt;",",",".","~?","/","~~","`"}, I481)))&gt;0)=TRUE,"Special Characters Found in City","")</f>
        <v/>
      </c>
      <c r="Y481" s="2" t="str" cm="1">
        <f t="array" ref="Y481">IF((SUMPRODUCT(--ISNUMBER(SEARCH({"!","@","#","$","%","^","~*","(",")","_","+","=","{","}","[","]","|","\",":",";","'","""","&lt;","&gt;","~?","/","~~","`"},F481)))&gt;0)=TRUE,"Special Characters Found in Account field","")</f>
        <v/>
      </c>
      <c r="Z481" s="2" t="str" cm="1">
        <f t="array" ref="Z481">IF(SUM(--ISNUMBER(SEARCH({1,2,3,4,5,6,7,8,9,0},MID(H481,(SEARCH(" E ",H481)-1),1))))+SUM(--ISNUMBER(SEARCH({1,2,3,4,5,6,7,8,9,0},MID(H481,(SEARCH(" E ",H481)+3),1))))=2,"",IF(SUM(--ISNUMBER(SEARCH({"Parte E","Apoquindo N"},H481)))&gt;0,"",IF(OR(RIGHT(H481,3)=" NE",RIGHT(H481,3)=" NW",RIGHT(H481,3)=" SW",RIGHT(H481,3)=" SE",RIGHT(H481,2)=" N",RIGHT(H481,2)=" E",RIGHT(H481,2)=" W",RIGHT(H481,2)=" S",LEFT(H481,3)="NE ",LEFT(H481,3)="NW ",LEFT(H481,3)="SW ",LEFT(H481,3)="SE ",LEFT(H481,2)="N ",LEFT(H481,2)="E ",LEFT(H481,2)="W ",LEFT(H481,2)="S "),"Directional Check",IF(SUM(--ISNUMBER(SEARCH({" N "," E "," W "," S "," NE "," NW "," SW "," SE ","N.E","N.W","S.W","S.E","E.","N.","S.","W."},H481)))&gt;0,"Directional Check",IF(SUM(--ISNUMBER(SEARCH({1,2,3,4,5,6,7,8,9,0},MID(H481,(SEARCH("nd ",H481)-1),1))))+SUM(--ISNUMBER(SEARCH({1,2,3,4,5,6,7,8,9,0},MID(H481,(SEARCH("rd ",H481)-1),1)))+SUM(--ISNUMBER(SEARCH({1,2,3,4,5,6,7,8,9,0},MID(H481,(SEARCH("st ",H481)-1),1))))+SUM(--ISNUMBER(SEARCH({1,2,3,4,5,6,7,8,9,0},MID(H481,(SEARCH("th ",H481)-1),1)))))&gt;0,"","")))))</f>
        <v/>
      </c>
      <c r="AA481" s="2" t="str">
        <f>IF(IF(L481="US",IFERROR(VLOOKUP(J481,Country_Codes!$B:$B,1,0)=J481,"US State Code Error"),IF(L481="CA",IFERROR(VLOOKUP(J481,Country_Codes!$E:$E,1,0)=J481,"Canada State Code Error"),IF(L481="BR",IFERROR(VLOOKUP(J481,Country_Codes!$H:$H,1,0)=J481,"Brazil State Code Error"),IF(L481="AU",IFERROR(VLOOKUP(J481,Country_Codes!$K:$K,1,0)=J481,"Australia State Code Error"),""))))=TRUE,"",IF(L481="US",IFERROR(VLOOKUP(J481,Country_Codes!$B:$B,1,0)=J481,"US State Code Error"),IF(L481="CA",IFERROR(VLOOKUP(J481,Country_Codes!$E:$E,1,0)=J481,"Canada State Code Error"),IF(L481="BR",IFERROR(VLOOKUP(J481,Country_Codes!$H:$H,1,0)=J481,"Brazil State Code Error"),IF(L481="AU",IFERROR(VLOOKUP(J481,Country_Codes!$K:$K,1,0)=J481,"Australia State Code Error"),"")))))</f>
        <v/>
      </c>
      <c r="AB481" s="2" t="str">
        <f t="shared" si="139"/>
        <v/>
      </c>
      <c r="AC481" s="2" t="str" cm="1">
        <f t="array" ref="AC481">IFERROR(_xlfn.IFS(IF(AND(LEN(I481)=0,ISBLANK(I481)=FALSE),"",ISNUMBER(SEARCH(I481,H481))),"City/Postal Code/Country Found in Address",IF(AND(LEN(K481)=0,ISBLANK(K481)=FALSE),"",ISNUMBER(SEARCH(K481,H481))),"City/Postal Code/Country Found in Address",IF(AND(LEN(L481)=0,ISBLANK(L481)=FALSE),"",ISNUMBER(SEARCH(", "&amp;L481,H481))),"City/Postal Code/Country Found in Address",IF(AND(LEN(J481)=0,ISBLANK(J481)=FALSE),"",ISNUMBER(SEARCH(", "&amp;J481,H481))),"City/Postal Code/Country Found in Address",IF(AND(LEN(L481)=0,ISBLANK(L481)=FALSE),"",ISNUMBER(SEARCH(","&amp;L481,H481))),"City/Postal Code/Country Found in Address",IF(AND(LEN(J481)=0,ISBLANK(J481)=FALSE),"",ISNUMBER(SEARCH(","&amp;J481,H481))),"City/Postal Code/Country Found in Address"),"")</f>
        <v/>
      </c>
      <c r="AD481" s="2" t="str">
        <f t="shared" si="140"/>
        <v/>
      </c>
      <c r="AE481" s="2" t="str" cm="1">
        <f t="array" ref="AE481">IFERROR(IF(VLOOKUP(LEFT(M481,MIN(SEARCH({1,2,3,4,5,6,7,8,9,0},M481&amp;{1,2,3,4,5,6,7,8,9,0}))-1),Country_Codes!$N:$N,1,0)&gt;0,"PO Number may be incorrect",""),"")</f>
        <v/>
      </c>
      <c r="AF481" s="2" t="str">
        <f t="shared" si="141"/>
        <v/>
      </c>
      <c r="AG481" s="2" t="str">
        <f t="shared" si="142"/>
        <v/>
      </c>
      <c r="AH481" s="2" t="str">
        <f t="shared" si="143"/>
        <v/>
      </c>
      <c r="AI481" s="2" t="str" cm="1">
        <f t="array" ref="AI481">IF(G481="","",_xlfn.IFNA(_xlfn.IFS(L481=VLOOKUP(L481,Country_Codes!$M:$M,1,0)=TRUE,""),"Please check the country code"))</f>
        <v/>
      </c>
      <c r="AJ481" s="2" t="str">
        <f t="shared" si="144"/>
        <v/>
      </c>
      <c r="AK481" s="2"/>
      <c r="AM481" s="39">
        <f t="shared" si="145"/>
        <v>0</v>
      </c>
      <c r="AN481" s="39">
        <f t="shared" si="146"/>
        <v>0</v>
      </c>
      <c r="AO481" s="39">
        <f t="shared" si="147"/>
        <v>0</v>
      </c>
      <c r="AP481" s="39">
        <f t="shared" si="148"/>
        <v>0</v>
      </c>
      <c r="AQ481" s="39">
        <f t="shared" si="149"/>
        <v>0</v>
      </c>
      <c r="AV481" s="41">
        <v>46057</v>
      </c>
    </row>
    <row r="482" spans="1:48" ht="15.75" x14ac:dyDescent="0.25">
      <c r="A482" s="40">
        <v>45821</v>
      </c>
      <c r="B482" s="11" t="s">
        <v>473</v>
      </c>
      <c r="C482" s="11" t="s">
        <v>3</v>
      </c>
      <c r="D482" s="11" t="s">
        <v>4399</v>
      </c>
      <c r="E482" s="11" t="s">
        <v>4400</v>
      </c>
      <c r="F482" s="11" t="s">
        <v>479</v>
      </c>
      <c r="G482" s="11" t="s">
        <v>497</v>
      </c>
      <c r="H482" s="11" t="s">
        <v>4401</v>
      </c>
      <c r="I482" s="11" t="s">
        <v>4402</v>
      </c>
      <c r="J482" s="11"/>
      <c r="K482" s="11" t="s">
        <v>4403</v>
      </c>
      <c r="L482" s="11" t="s">
        <v>46</v>
      </c>
      <c r="M482" s="11" t="s">
        <v>640</v>
      </c>
      <c r="N482" s="11"/>
      <c r="O482" s="11" t="s">
        <v>4404</v>
      </c>
      <c r="P482" s="11" t="s">
        <v>4405</v>
      </c>
      <c r="Q482" s="7"/>
      <c r="R482" s="2" t="str">
        <f t="shared" si="134"/>
        <v>Unique Record</v>
      </c>
      <c r="S482" s="2" t="str">
        <f t="shared" si="135"/>
        <v/>
      </c>
      <c r="T482" s="2" t="str">
        <f t="shared" si="136"/>
        <v/>
      </c>
      <c r="U482" s="2" t="str">
        <f t="shared" si="137"/>
        <v/>
      </c>
      <c r="V482" s="2" t="str">
        <f t="shared" si="138"/>
        <v/>
      </c>
      <c r="W482" s="2" t="str">
        <f t="shared" si="150"/>
        <v/>
      </c>
      <c r="X482" s="2" t="str" cm="1">
        <f t="array" ref="X482">IF((SUMPRODUCT(--ISNUMBER(SEARCH({"!","@","#","$","%","^","&amp;","~*","(",")","_","+","=","{","}","[","]","|","\",":",";","'","""","&lt;","&gt;",",",".","~?","/","~~","`"}, I482)))&gt;0)=TRUE,"Special Characters Found in City","")</f>
        <v/>
      </c>
      <c r="Y482" s="2" t="str" cm="1">
        <f t="array" ref="Y482">IF((SUMPRODUCT(--ISNUMBER(SEARCH({"!","@","#","$","%","^","~*","(",")","_","+","=","{","}","[","]","|","\",":",";","'","""","&lt;","&gt;","~?","/","~~","`"},F482)))&gt;0)=TRUE,"Special Characters Found in Account field","")</f>
        <v/>
      </c>
      <c r="Z482" s="2" t="str" cm="1">
        <f t="array" ref="Z482">IF(SUM(--ISNUMBER(SEARCH({1,2,3,4,5,6,7,8,9,0},MID(H482,(SEARCH(" E ",H482)-1),1))))+SUM(--ISNUMBER(SEARCH({1,2,3,4,5,6,7,8,9,0},MID(H482,(SEARCH(" E ",H482)+3),1))))=2,"",IF(SUM(--ISNUMBER(SEARCH({"Parte E","Apoquindo N"},H482)))&gt;0,"",IF(OR(RIGHT(H482,3)=" NE",RIGHT(H482,3)=" NW",RIGHT(H482,3)=" SW",RIGHT(H482,3)=" SE",RIGHT(H482,2)=" N",RIGHT(H482,2)=" E",RIGHT(H482,2)=" W",RIGHT(H482,2)=" S",LEFT(H482,3)="NE ",LEFT(H482,3)="NW ",LEFT(H482,3)="SW ",LEFT(H482,3)="SE ",LEFT(H482,2)="N ",LEFT(H482,2)="E ",LEFT(H482,2)="W ",LEFT(H482,2)="S "),"Directional Check",IF(SUM(--ISNUMBER(SEARCH({" N "," E "," W "," S "," NE "," NW "," SW "," SE ","N.E","N.W","S.W","S.E","E.","N.","S.","W."},H482)))&gt;0,"Directional Check",IF(SUM(--ISNUMBER(SEARCH({1,2,3,4,5,6,7,8,9,0},MID(H482,(SEARCH("nd ",H482)-1),1))))+SUM(--ISNUMBER(SEARCH({1,2,3,4,5,6,7,8,9,0},MID(H482,(SEARCH("rd ",H482)-1),1)))+SUM(--ISNUMBER(SEARCH({1,2,3,4,5,6,7,8,9,0},MID(H482,(SEARCH("st ",H482)-1),1))))+SUM(--ISNUMBER(SEARCH({1,2,3,4,5,6,7,8,9,0},MID(H482,(SEARCH("th ",H482)-1),1)))))&gt;0,"","")))))</f>
        <v/>
      </c>
      <c r="AA482" s="2" t="str">
        <f>IF(IF(L482="US",IFERROR(VLOOKUP(J482,Country_Codes!$B:$B,1,0)=J482,"US State Code Error"),IF(L482="CA",IFERROR(VLOOKUP(J482,Country_Codes!$E:$E,1,0)=J482,"Canada State Code Error"),IF(L482="BR",IFERROR(VLOOKUP(J482,Country_Codes!$H:$H,1,0)=J482,"Brazil State Code Error"),IF(L482="AU",IFERROR(VLOOKUP(J482,Country_Codes!$K:$K,1,0)=J482,"Australia State Code Error"),""))))=TRUE,"",IF(L482="US",IFERROR(VLOOKUP(J482,Country_Codes!$B:$B,1,0)=J482,"US State Code Error"),IF(L482="CA",IFERROR(VLOOKUP(J482,Country_Codes!$E:$E,1,0)=J482,"Canada State Code Error"),IF(L482="BR",IFERROR(VLOOKUP(J482,Country_Codes!$H:$H,1,0)=J482,"Brazil State Code Error"),IF(L482="AU",IFERROR(VLOOKUP(J482,Country_Codes!$K:$K,1,0)=J482,"Australia State Code Error"),"")))))</f>
        <v/>
      </c>
      <c r="AB482" s="2" t="str">
        <f t="shared" si="139"/>
        <v/>
      </c>
      <c r="AC482" s="2" t="str" cm="1">
        <f t="array" ref="AC482">IFERROR(_xlfn.IFS(IF(AND(LEN(I482)=0,ISBLANK(I482)=FALSE),"",ISNUMBER(SEARCH(I482,H482))),"City/Postal Code/Country Found in Address",IF(AND(LEN(K482)=0,ISBLANK(K482)=FALSE),"",ISNUMBER(SEARCH(K482,H482))),"City/Postal Code/Country Found in Address",IF(AND(LEN(L482)=0,ISBLANK(L482)=FALSE),"",ISNUMBER(SEARCH(", "&amp;L482,H482))),"City/Postal Code/Country Found in Address",IF(AND(LEN(J482)=0,ISBLANK(J482)=FALSE),"",ISNUMBER(SEARCH(", "&amp;J482,H482))),"City/Postal Code/Country Found in Address",IF(AND(LEN(L482)=0,ISBLANK(L482)=FALSE),"",ISNUMBER(SEARCH(","&amp;L482,H482))),"City/Postal Code/Country Found in Address",IF(AND(LEN(J482)=0,ISBLANK(J482)=FALSE),"",ISNUMBER(SEARCH(","&amp;J482,H482))),"City/Postal Code/Country Found in Address"),"")</f>
        <v/>
      </c>
      <c r="AD482" s="2" t="str">
        <f t="shared" si="140"/>
        <v/>
      </c>
      <c r="AE482" s="2" t="str" cm="1">
        <f t="array" ref="AE482">IFERROR(IF(VLOOKUP(LEFT(M482,MIN(SEARCH({1,2,3,4,5,6,7,8,9,0},M482&amp;{1,2,3,4,5,6,7,8,9,0}))-1),Country_Codes!$N:$N,1,0)&gt;0,"PO Number may be incorrect",""),"")</f>
        <v/>
      </c>
      <c r="AF482" s="2" t="str">
        <f t="shared" si="141"/>
        <v/>
      </c>
      <c r="AG482" s="2" t="str">
        <f t="shared" si="142"/>
        <v/>
      </c>
      <c r="AH482" s="2" t="str">
        <f t="shared" si="143"/>
        <v/>
      </c>
      <c r="AI482" s="2" t="str" cm="1">
        <f t="array" ref="AI482">IF(G482="","",_xlfn.IFNA(_xlfn.IFS(L482=VLOOKUP(L482,Country_Codes!$M:$M,1,0)=TRUE,""),"Please check the country code"))</f>
        <v/>
      </c>
      <c r="AJ482" s="2" t="str">
        <f t="shared" si="144"/>
        <v/>
      </c>
      <c r="AK482" s="2"/>
      <c r="AM482" s="39">
        <f t="shared" si="145"/>
        <v>0</v>
      </c>
      <c r="AN482" s="39">
        <f t="shared" si="146"/>
        <v>0</v>
      </c>
      <c r="AO482" s="39">
        <f t="shared" si="147"/>
        <v>0</v>
      </c>
      <c r="AP482" s="39">
        <f t="shared" si="148"/>
        <v>0</v>
      </c>
      <c r="AQ482" s="39">
        <f t="shared" si="149"/>
        <v>0</v>
      </c>
      <c r="AV482" s="41">
        <v>46058</v>
      </c>
    </row>
    <row r="483" spans="1:48" ht="15.75" x14ac:dyDescent="0.25">
      <c r="A483" s="40">
        <v>45730</v>
      </c>
      <c r="B483" s="11" t="s">
        <v>475</v>
      </c>
      <c r="C483" s="11" t="s">
        <v>3</v>
      </c>
      <c r="D483" s="11" t="s">
        <v>4406</v>
      </c>
      <c r="E483" s="11" t="s">
        <v>4407</v>
      </c>
      <c r="F483" s="11" t="s">
        <v>588</v>
      </c>
      <c r="G483" s="11" t="s">
        <v>493</v>
      </c>
      <c r="H483" s="11" t="s">
        <v>4408</v>
      </c>
      <c r="I483" s="11" t="s">
        <v>4409</v>
      </c>
      <c r="J483" s="11" t="s">
        <v>142</v>
      </c>
      <c r="K483" s="11" t="s">
        <v>4410</v>
      </c>
      <c r="L483" s="11" t="s">
        <v>33</v>
      </c>
      <c r="M483" s="11" t="s">
        <v>1490</v>
      </c>
      <c r="N483" s="11"/>
      <c r="O483" s="11" t="s">
        <v>1196</v>
      </c>
      <c r="P483" s="11" t="s">
        <v>4411</v>
      </c>
      <c r="Q483" s="7"/>
      <c r="R483" s="2" t="str">
        <f t="shared" si="134"/>
        <v>Unique Record</v>
      </c>
      <c r="S483" s="2" t="str">
        <f t="shared" si="135"/>
        <v/>
      </c>
      <c r="T483" s="2" t="str">
        <f t="shared" si="136"/>
        <v/>
      </c>
      <c r="U483" s="2" t="str">
        <f t="shared" si="137"/>
        <v/>
      </c>
      <c r="V483" s="2" t="str">
        <f t="shared" si="138"/>
        <v/>
      </c>
      <c r="W483" s="2" t="str">
        <f t="shared" si="150"/>
        <v/>
      </c>
      <c r="X483" s="2" t="str" cm="1">
        <f t="array" ref="X483">IF((SUMPRODUCT(--ISNUMBER(SEARCH({"!","@","#","$","%","^","&amp;","~*","(",")","_","+","=","{","}","[","]","|","\",":",";","'","""","&lt;","&gt;",",",".","~?","/","~~","`"}, I483)))&gt;0)=TRUE,"Special Characters Found in City","")</f>
        <v/>
      </c>
      <c r="Y483" s="2" t="str" cm="1">
        <f t="array" ref="Y483">IF((SUMPRODUCT(--ISNUMBER(SEARCH({"!","@","#","$","%","^","~*","(",")","_","+","=","{","}","[","]","|","\",":",";","'","""","&lt;","&gt;","~?","/","~~","`"},F483)))&gt;0)=TRUE,"Special Characters Found in Account field","")</f>
        <v/>
      </c>
      <c r="Z483" s="2" t="str" cm="1">
        <f t="array" ref="Z483">IF(SUM(--ISNUMBER(SEARCH({1,2,3,4,5,6,7,8,9,0},MID(H483,(SEARCH(" E ",H483)-1),1))))+SUM(--ISNUMBER(SEARCH({1,2,3,4,5,6,7,8,9,0},MID(H483,(SEARCH(" E ",H483)+3),1))))=2,"",IF(SUM(--ISNUMBER(SEARCH({"Parte E","Apoquindo N"},H483)))&gt;0,"",IF(OR(RIGHT(H483,3)=" NE",RIGHT(H483,3)=" NW",RIGHT(H483,3)=" SW",RIGHT(H483,3)=" SE",RIGHT(H483,2)=" N",RIGHT(H483,2)=" E",RIGHT(H483,2)=" W",RIGHT(H483,2)=" S",LEFT(H483,3)="NE ",LEFT(H483,3)="NW ",LEFT(H483,3)="SW ",LEFT(H483,3)="SE ",LEFT(H483,2)="N ",LEFT(H483,2)="E ",LEFT(H483,2)="W ",LEFT(H483,2)="S "),"Directional Check",IF(SUM(--ISNUMBER(SEARCH({" N "," E "," W "," S "," NE "," NW "," SW "," SE ","N.E","N.W","S.W","S.E","E.","N.","S.","W."},H483)))&gt;0,"Directional Check",IF(SUM(--ISNUMBER(SEARCH({1,2,3,4,5,6,7,8,9,0},MID(H483,(SEARCH("nd ",H483)-1),1))))+SUM(--ISNUMBER(SEARCH({1,2,3,4,5,6,7,8,9,0},MID(H483,(SEARCH("rd ",H483)-1),1)))+SUM(--ISNUMBER(SEARCH({1,2,3,4,5,6,7,8,9,0},MID(H483,(SEARCH("st ",H483)-1),1))))+SUM(--ISNUMBER(SEARCH({1,2,3,4,5,6,7,8,9,0},MID(H483,(SEARCH("th ",H483)-1),1)))))&gt;0,"","")))))</f>
        <v/>
      </c>
      <c r="AA483" s="2" t="str">
        <f>IF(IF(L483="US",IFERROR(VLOOKUP(J483,Country_Codes!$B:$B,1,0)=J483,"US State Code Error"),IF(L483="CA",IFERROR(VLOOKUP(J483,Country_Codes!$E:$E,1,0)=J483,"Canada State Code Error"),IF(L483="BR",IFERROR(VLOOKUP(J483,Country_Codes!$H:$H,1,0)=J483,"Brazil State Code Error"),IF(L483="AU",IFERROR(VLOOKUP(J483,Country_Codes!$K:$K,1,0)=J483,"Australia State Code Error"),""))))=TRUE,"",IF(L483="US",IFERROR(VLOOKUP(J483,Country_Codes!$B:$B,1,0)=J483,"US State Code Error"),IF(L483="CA",IFERROR(VLOOKUP(J483,Country_Codes!$E:$E,1,0)=J483,"Canada State Code Error"),IF(L483="BR",IFERROR(VLOOKUP(J483,Country_Codes!$H:$H,1,0)=J483,"Brazil State Code Error"),IF(L483="AU",IFERROR(VLOOKUP(J483,Country_Codes!$K:$K,1,0)=J483,"Australia State Code Error"),"")))))</f>
        <v/>
      </c>
      <c r="AB483" s="2" t="str">
        <f t="shared" si="139"/>
        <v/>
      </c>
      <c r="AC483" s="2" t="str" cm="1">
        <f t="array" ref="AC483">IFERROR(_xlfn.IFS(IF(AND(LEN(I483)=0,ISBLANK(I483)=FALSE),"",ISNUMBER(SEARCH(I483,H483))),"City/Postal Code/Country Found in Address",IF(AND(LEN(K483)=0,ISBLANK(K483)=FALSE),"",ISNUMBER(SEARCH(K483,H483))),"City/Postal Code/Country Found in Address",IF(AND(LEN(L483)=0,ISBLANK(L483)=FALSE),"",ISNUMBER(SEARCH(", "&amp;L483,H483))),"City/Postal Code/Country Found in Address",IF(AND(LEN(J483)=0,ISBLANK(J483)=FALSE),"",ISNUMBER(SEARCH(", "&amp;J483,H483))),"City/Postal Code/Country Found in Address",IF(AND(LEN(L483)=0,ISBLANK(L483)=FALSE),"",ISNUMBER(SEARCH(","&amp;L483,H483))),"City/Postal Code/Country Found in Address",IF(AND(LEN(J483)=0,ISBLANK(J483)=FALSE),"",ISNUMBER(SEARCH(","&amp;J483,H483))),"City/Postal Code/Country Found in Address"),"")</f>
        <v/>
      </c>
      <c r="AD483" s="2" t="str">
        <f t="shared" si="140"/>
        <v/>
      </c>
      <c r="AE483" s="2" t="str" cm="1">
        <f t="array" ref="AE483">IFERROR(IF(VLOOKUP(LEFT(M483,MIN(SEARCH({1,2,3,4,5,6,7,8,9,0},M483&amp;{1,2,3,4,5,6,7,8,9,0}))-1),Country_Codes!$N:$N,1,0)&gt;0,"PO Number may be incorrect",""),"")</f>
        <v/>
      </c>
      <c r="AF483" s="2" t="str">
        <f t="shared" si="141"/>
        <v/>
      </c>
      <c r="AG483" s="2" t="str">
        <f t="shared" si="142"/>
        <v/>
      </c>
      <c r="AH483" s="2" t="str">
        <f t="shared" si="143"/>
        <v/>
      </c>
      <c r="AI483" s="2" t="str" cm="1">
        <f t="array" ref="AI483">IF(G483="","",_xlfn.IFNA(_xlfn.IFS(L483=VLOOKUP(L483,Country_Codes!$M:$M,1,0)=TRUE,""),"Please check the country code"))</f>
        <v/>
      </c>
      <c r="AJ483" s="2" t="str">
        <f t="shared" si="144"/>
        <v/>
      </c>
      <c r="AK483" s="2"/>
      <c r="AM483" s="39">
        <f t="shared" si="145"/>
        <v>0</v>
      </c>
      <c r="AN483" s="39">
        <f t="shared" si="146"/>
        <v>0</v>
      </c>
      <c r="AO483" s="39">
        <f t="shared" si="147"/>
        <v>0</v>
      </c>
      <c r="AP483" s="39">
        <f t="shared" si="148"/>
        <v>0</v>
      </c>
      <c r="AQ483" s="39">
        <f t="shared" si="149"/>
        <v>0</v>
      </c>
      <c r="AV483" s="41">
        <v>46060</v>
      </c>
    </row>
    <row r="484" spans="1:48" ht="15.75" x14ac:dyDescent="0.25">
      <c r="A484" s="40">
        <v>45957</v>
      </c>
      <c r="B484" s="11" t="s">
        <v>475</v>
      </c>
      <c r="C484" s="11" t="s">
        <v>12</v>
      </c>
      <c r="D484" s="11" t="s">
        <v>4412</v>
      </c>
      <c r="E484" s="11" t="s">
        <v>1523</v>
      </c>
      <c r="F484" s="11" t="s">
        <v>579</v>
      </c>
      <c r="G484" s="11" t="s">
        <v>498</v>
      </c>
      <c r="H484" s="11" t="s">
        <v>4413</v>
      </c>
      <c r="I484" s="11" t="s">
        <v>4414</v>
      </c>
      <c r="J484" s="11" t="s">
        <v>147</v>
      </c>
      <c r="K484" s="11" t="s">
        <v>4415</v>
      </c>
      <c r="L484" s="11" t="s">
        <v>57</v>
      </c>
      <c r="M484" s="11" t="s">
        <v>1469</v>
      </c>
      <c r="N484" s="11"/>
      <c r="O484" s="11" t="s">
        <v>4416</v>
      </c>
      <c r="P484" s="11" t="s">
        <v>4417</v>
      </c>
      <c r="Q484" s="7"/>
      <c r="R484" s="2" t="str">
        <f t="shared" si="134"/>
        <v>Unique Record</v>
      </c>
      <c r="S484" s="2" t="str">
        <f t="shared" si="135"/>
        <v/>
      </c>
      <c r="T484" s="2" t="str">
        <f t="shared" si="136"/>
        <v/>
      </c>
      <c r="U484" s="2" t="str">
        <f t="shared" si="137"/>
        <v/>
      </c>
      <c r="V484" s="2" t="str">
        <f t="shared" si="138"/>
        <v/>
      </c>
      <c r="W484" s="2" t="str">
        <f t="shared" si="150"/>
        <v/>
      </c>
      <c r="X484" s="2" t="str" cm="1">
        <f t="array" ref="X484">IF((SUMPRODUCT(--ISNUMBER(SEARCH({"!","@","#","$","%","^","&amp;","~*","(",")","_","+","=","{","}","[","]","|","\",":",";","'","""","&lt;","&gt;",",",".","~?","/","~~","`"}, I484)))&gt;0)=TRUE,"Special Characters Found in City","")</f>
        <v/>
      </c>
      <c r="Y484" s="2" t="str" cm="1">
        <f t="array" ref="Y484">IF((SUMPRODUCT(--ISNUMBER(SEARCH({"!","@","#","$","%","^","~*","(",")","_","+","=","{","}","[","]","|","\",":",";","'","""","&lt;","&gt;","~?","/","~~","`"},F484)))&gt;0)=TRUE,"Special Characters Found in Account field","")</f>
        <v/>
      </c>
      <c r="Z484" s="2" t="str" cm="1">
        <f t="array" ref="Z484">IF(SUM(--ISNUMBER(SEARCH({1,2,3,4,5,6,7,8,9,0},MID(H484,(SEARCH(" E ",H484)-1),1))))+SUM(--ISNUMBER(SEARCH({1,2,3,4,5,6,7,8,9,0},MID(H484,(SEARCH(" E ",H484)+3),1))))=2,"",IF(SUM(--ISNUMBER(SEARCH({"Parte E","Apoquindo N"},H484)))&gt;0,"",IF(OR(RIGHT(H484,3)=" NE",RIGHT(H484,3)=" NW",RIGHT(H484,3)=" SW",RIGHT(H484,3)=" SE",RIGHT(H484,2)=" N",RIGHT(H484,2)=" E",RIGHT(H484,2)=" W",RIGHT(H484,2)=" S",LEFT(H484,3)="NE ",LEFT(H484,3)="NW ",LEFT(H484,3)="SW ",LEFT(H484,3)="SE ",LEFT(H484,2)="N ",LEFT(H484,2)="E ",LEFT(H484,2)="W ",LEFT(H484,2)="S "),"Directional Check",IF(SUM(--ISNUMBER(SEARCH({" N "," E "," W "," S "," NE "," NW "," SW "," SE ","N.E","N.W","S.W","S.E","E.","N.","S.","W."},H484)))&gt;0,"Directional Check",IF(SUM(--ISNUMBER(SEARCH({1,2,3,4,5,6,7,8,9,0},MID(H484,(SEARCH("nd ",H484)-1),1))))+SUM(--ISNUMBER(SEARCH({1,2,3,4,5,6,7,8,9,0},MID(H484,(SEARCH("rd ",H484)-1),1)))+SUM(--ISNUMBER(SEARCH({1,2,3,4,5,6,7,8,9,0},MID(H484,(SEARCH("st ",H484)-1),1))))+SUM(--ISNUMBER(SEARCH({1,2,3,4,5,6,7,8,9,0},MID(H484,(SEARCH("th ",H484)-1),1)))))&gt;0,"","")))))</f>
        <v/>
      </c>
      <c r="AA484" s="2" t="str">
        <f>IF(IF(L484="US",IFERROR(VLOOKUP(J484,Country_Codes!$B:$B,1,0)=J484,"US State Code Error"),IF(L484="CA",IFERROR(VLOOKUP(J484,Country_Codes!$E:$E,1,0)=J484,"Canada State Code Error"),IF(L484="BR",IFERROR(VLOOKUP(J484,Country_Codes!$H:$H,1,0)=J484,"Brazil State Code Error"),IF(L484="AU",IFERROR(VLOOKUP(J484,Country_Codes!$K:$K,1,0)=J484,"Australia State Code Error"),""))))=TRUE,"",IF(L484="US",IFERROR(VLOOKUP(J484,Country_Codes!$B:$B,1,0)=J484,"US State Code Error"),IF(L484="CA",IFERROR(VLOOKUP(J484,Country_Codes!$E:$E,1,0)=J484,"Canada State Code Error"),IF(L484="BR",IFERROR(VLOOKUP(J484,Country_Codes!$H:$H,1,0)=J484,"Brazil State Code Error"),IF(L484="AU",IFERROR(VLOOKUP(J484,Country_Codes!$K:$K,1,0)=J484,"Australia State Code Error"),"")))))</f>
        <v/>
      </c>
      <c r="AB484" s="2" t="str">
        <f t="shared" si="139"/>
        <v/>
      </c>
      <c r="AC484" s="2" t="str" cm="1">
        <f t="array" ref="AC484">IFERROR(_xlfn.IFS(IF(AND(LEN(I484)=0,ISBLANK(I484)=FALSE),"",ISNUMBER(SEARCH(I484,H484))),"City/Postal Code/Country Found in Address",IF(AND(LEN(K484)=0,ISBLANK(K484)=FALSE),"",ISNUMBER(SEARCH(K484,H484))),"City/Postal Code/Country Found in Address",IF(AND(LEN(L484)=0,ISBLANK(L484)=FALSE),"",ISNUMBER(SEARCH(", "&amp;L484,H484))),"City/Postal Code/Country Found in Address",IF(AND(LEN(J484)=0,ISBLANK(J484)=FALSE),"",ISNUMBER(SEARCH(", "&amp;J484,H484))),"City/Postal Code/Country Found in Address",IF(AND(LEN(L484)=0,ISBLANK(L484)=FALSE),"",ISNUMBER(SEARCH(","&amp;L484,H484))),"City/Postal Code/Country Found in Address",IF(AND(LEN(J484)=0,ISBLANK(J484)=FALSE),"",ISNUMBER(SEARCH(","&amp;J484,H484))),"City/Postal Code/Country Found in Address"),"")</f>
        <v/>
      </c>
      <c r="AD484" s="2" t="str">
        <f t="shared" si="140"/>
        <v/>
      </c>
      <c r="AE484" s="2" t="str" cm="1">
        <f t="array" ref="AE484">IFERROR(IF(VLOOKUP(LEFT(M484,MIN(SEARCH({1,2,3,4,5,6,7,8,9,0},M484&amp;{1,2,3,4,5,6,7,8,9,0}))-1),Country_Codes!$N:$N,1,0)&gt;0,"PO Number may be incorrect",""),"")</f>
        <v/>
      </c>
      <c r="AF484" s="2" t="str">
        <f t="shared" si="141"/>
        <v/>
      </c>
      <c r="AG484" s="2" t="str">
        <f t="shared" si="142"/>
        <v/>
      </c>
      <c r="AH484" s="2" t="str">
        <f t="shared" si="143"/>
        <v/>
      </c>
      <c r="AI484" s="2" t="str" cm="1">
        <f t="array" ref="AI484">IF(G484="","",_xlfn.IFNA(_xlfn.IFS(L484=VLOOKUP(L484,Country_Codes!$M:$M,1,0)=TRUE,""),"Please check the country code"))</f>
        <v/>
      </c>
      <c r="AJ484" s="2" t="str">
        <f t="shared" si="144"/>
        <v/>
      </c>
      <c r="AK484" s="2"/>
      <c r="AM484" s="39">
        <f t="shared" si="145"/>
        <v>0</v>
      </c>
      <c r="AN484" s="39">
        <f t="shared" si="146"/>
        <v>0</v>
      </c>
      <c r="AO484" s="39">
        <f t="shared" si="147"/>
        <v>0</v>
      </c>
      <c r="AP484" s="39">
        <f t="shared" si="148"/>
        <v>0</v>
      </c>
      <c r="AQ484" s="39">
        <f t="shared" si="149"/>
        <v>0</v>
      </c>
      <c r="AV484" s="41">
        <v>46063</v>
      </c>
    </row>
    <row r="485" spans="1:48" ht="15.75" x14ac:dyDescent="0.25">
      <c r="A485" s="40">
        <v>45433</v>
      </c>
      <c r="B485" s="11" t="s">
        <v>1581</v>
      </c>
      <c r="C485" s="11" t="s">
        <v>3</v>
      </c>
      <c r="D485" s="11" t="s">
        <v>4418</v>
      </c>
      <c r="E485" s="11" t="s">
        <v>4419</v>
      </c>
      <c r="F485" s="11" t="s">
        <v>490</v>
      </c>
      <c r="G485" s="11" t="s">
        <v>496</v>
      </c>
      <c r="H485" s="11" t="s">
        <v>4420</v>
      </c>
      <c r="I485" s="11" t="s">
        <v>4421</v>
      </c>
      <c r="J485" s="11"/>
      <c r="K485" s="11" t="s">
        <v>1524</v>
      </c>
      <c r="L485" s="11" t="s">
        <v>46</v>
      </c>
      <c r="M485" s="11" t="s">
        <v>1171</v>
      </c>
      <c r="N485" s="11"/>
      <c r="O485" s="11" t="s">
        <v>4422</v>
      </c>
      <c r="P485" s="11" t="s">
        <v>4423</v>
      </c>
      <c r="Q485" s="7"/>
      <c r="R485" s="2" t="str">
        <f t="shared" si="134"/>
        <v>Unique Record</v>
      </c>
      <c r="S485" s="2" t="str">
        <f t="shared" si="135"/>
        <v/>
      </c>
      <c r="T485" s="2" t="str">
        <f t="shared" si="136"/>
        <v/>
      </c>
      <c r="U485" s="2" t="str">
        <f t="shared" si="137"/>
        <v/>
      </c>
      <c r="V485" s="2" t="str">
        <f t="shared" si="138"/>
        <v/>
      </c>
      <c r="W485" s="2" t="str">
        <f t="shared" si="150"/>
        <v/>
      </c>
      <c r="X485" s="2" t="str" cm="1">
        <f t="array" ref="X485">IF((SUMPRODUCT(--ISNUMBER(SEARCH({"!","@","#","$","%","^","&amp;","~*","(",")","_","+","=","{","}","[","]","|","\",":",";","'","""","&lt;","&gt;",",",".","~?","/","~~","`"}, I485)))&gt;0)=TRUE,"Special Characters Found in City","")</f>
        <v/>
      </c>
      <c r="Y485" s="2" t="str" cm="1">
        <f t="array" ref="Y485">IF((SUMPRODUCT(--ISNUMBER(SEARCH({"!","@","#","$","%","^","~*","(",")","_","+","=","{","}","[","]","|","\",":",";","'","""","&lt;","&gt;","~?","/","~~","`"},F485)))&gt;0)=TRUE,"Special Characters Found in Account field","")</f>
        <v/>
      </c>
      <c r="Z485" s="2" t="str" cm="1">
        <f t="array" ref="Z485">IF(SUM(--ISNUMBER(SEARCH({1,2,3,4,5,6,7,8,9,0},MID(H485,(SEARCH(" E ",H485)-1),1))))+SUM(--ISNUMBER(SEARCH({1,2,3,4,5,6,7,8,9,0},MID(H485,(SEARCH(" E ",H485)+3),1))))=2,"",IF(SUM(--ISNUMBER(SEARCH({"Parte E","Apoquindo N"},H485)))&gt;0,"",IF(OR(RIGHT(H485,3)=" NE",RIGHT(H485,3)=" NW",RIGHT(H485,3)=" SW",RIGHT(H485,3)=" SE",RIGHT(H485,2)=" N",RIGHT(H485,2)=" E",RIGHT(H485,2)=" W",RIGHT(H485,2)=" S",LEFT(H485,3)="NE ",LEFT(H485,3)="NW ",LEFT(H485,3)="SW ",LEFT(H485,3)="SE ",LEFT(H485,2)="N ",LEFT(H485,2)="E ",LEFT(H485,2)="W ",LEFT(H485,2)="S "),"Directional Check",IF(SUM(--ISNUMBER(SEARCH({" N "," E "," W "," S "," NE "," NW "," SW "," SE ","N.E","N.W","S.W","S.E","E.","N.","S.","W."},H485)))&gt;0,"Directional Check",IF(SUM(--ISNUMBER(SEARCH({1,2,3,4,5,6,7,8,9,0},MID(H485,(SEARCH("nd ",H485)-1),1))))+SUM(--ISNUMBER(SEARCH({1,2,3,4,5,6,7,8,9,0},MID(H485,(SEARCH("rd ",H485)-1),1)))+SUM(--ISNUMBER(SEARCH({1,2,3,4,5,6,7,8,9,0},MID(H485,(SEARCH("st ",H485)-1),1))))+SUM(--ISNUMBER(SEARCH({1,2,3,4,5,6,7,8,9,0},MID(H485,(SEARCH("th ",H485)-1),1)))))&gt;0,"","")))))</f>
        <v/>
      </c>
      <c r="AA485" s="2" t="str">
        <f>IF(IF(L485="US",IFERROR(VLOOKUP(J485,Country_Codes!$B:$B,1,0)=J485,"US State Code Error"),IF(L485="CA",IFERROR(VLOOKUP(J485,Country_Codes!$E:$E,1,0)=J485,"Canada State Code Error"),IF(L485="BR",IFERROR(VLOOKUP(J485,Country_Codes!$H:$H,1,0)=J485,"Brazil State Code Error"),IF(L485="AU",IFERROR(VLOOKUP(J485,Country_Codes!$K:$K,1,0)=J485,"Australia State Code Error"),""))))=TRUE,"",IF(L485="US",IFERROR(VLOOKUP(J485,Country_Codes!$B:$B,1,0)=J485,"US State Code Error"),IF(L485="CA",IFERROR(VLOOKUP(J485,Country_Codes!$E:$E,1,0)=J485,"Canada State Code Error"),IF(L485="BR",IFERROR(VLOOKUP(J485,Country_Codes!$H:$H,1,0)=J485,"Brazil State Code Error"),IF(L485="AU",IFERROR(VLOOKUP(J485,Country_Codes!$K:$K,1,0)=J485,"Australia State Code Error"),"")))))</f>
        <v/>
      </c>
      <c r="AB485" s="2" t="str">
        <f t="shared" si="139"/>
        <v/>
      </c>
      <c r="AC485" s="2" t="str" cm="1">
        <f t="array" ref="AC485">IFERROR(_xlfn.IFS(IF(AND(LEN(I485)=0,ISBLANK(I485)=FALSE),"",ISNUMBER(SEARCH(I485,H485))),"City/Postal Code/Country Found in Address",IF(AND(LEN(K485)=0,ISBLANK(K485)=FALSE),"",ISNUMBER(SEARCH(K485,H485))),"City/Postal Code/Country Found in Address",IF(AND(LEN(L485)=0,ISBLANK(L485)=FALSE),"",ISNUMBER(SEARCH(", "&amp;L485,H485))),"City/Postal Code/Country Found in Address",IF(AND(LEN(J485)=0,ISBLANK(J485)=FALSE),"",ISNUMBER(SEARCH(", "&amp;J485,H485))),"City/Postal Code/Country Found in Address",IF(AND(LEN(L485)=0,ISBLANK(L485)=FALSE),"",ISNUMBER(SEARCH(","&amp;L485,H485))),"City/Postal Code/Country Found in Address",IF(AND(LEN(J485)=0,ISBLANK(J485)=FALSE),"",ISNUMBER(SEARCH(","&amp;J485,H485))),"City/Postal Code/Country Found in Address"),"")</f>
        <v/>
      </c>
      <c r="AD485" s="2" t="str">
        <f t="shared" si="140"/>
        <v/>
      </c>
      <c r="AE485" s="2" t="str" cm="1">
        <f t="array" ref="AE485">IFERROR(IF(VLOOKUP(LEFT(M485,MIN(SEARCH({1,2,3,4,5,6,7,8,9,0},M485&amp;{1,2,3,4,5,6,7,8,9,0}))-1),Country_Codes!$N:$N,1,0)&gt;0,"PO Number may be incorrect",""),"")</f>
        <v/>
      </c>
      <c r="AF485" s="2" t="str">
        <f t="shared" si="141"/>
        <v/>
      </c>
      <c r="AG485" s="2" t="str">
        <f t="shared" si="142"/>
        <v/>
      </c>
      <c r="AH485" s="2" t="str">
        <f t="shared" si="143"/>
        <v/>
      </c>
      <c r="AI485" s="2" t="str" cm="1">
        <f t="array" ref="AI485">IF(G485="","",_xlfn.IFNA(_xlfn.IFS(L485=VLOOKUP(L485,Country_Codes!$M:$M,1,0)=TRUE,""),"Please check the country code"))</f>
        <v/>
      </c>
      <c r="AJ485" s="2" t="str">
        <f t="shared" si="144"/>
        <v/>
      </c>
      <c r="AK485" s="2"/>
      <c r="AM485" s="39">
        <f t="shared" si="145"/>
        <v>0</v>
      </c>
      <c r="AN485" s="39">
        <f t="shared" si="146"/>
        <v>0</v>
      </c>
      <c r="AO485" s="39">
        <f t="shared" si="147"/>
        <v>0</v>
      </c>
      <c r="AP485" s="39">
        <f t="shared" si="148"/>
        <v>0</v>
      </c>
      <c r="AQ485" s="39">
        <f t="shared" si="149"/>
        <v>0</v>
      </c>
      <c r="AV485" s="41">
        <v>46064</v>
      </c>
    </row>
    <row r="486" spans="1:48" ht="15.75" x14ac:dyDescent="0.25">
      <c r="A486" s="40">
        <v>45837</v>
      </c>
      <c r="B486" s="11" t="s">
        <v>475</v>
      </c>
      <c r="C486" s="11" t="s">
        <v>12</v>
      </c>
      <c r="D486" s="11" t="s">
        <v>4424</v>
      </c>
      <c r="E486" s="11" t="s">
        <v>766</v>
      </c>
      <c r="F486" s="11" t="s">
        <v>594</v>
      </c>
      <c r="G486" s="11" t="s">
        <v>571</v>
      </c>
      <c r="H486" s="11" t="s">
        <v>4425</v>
      </c>
      <c r="I486" s="11" t="s">
        <v>4426</v>
      </c>
      <c r="J486" s="11"/>
      <c r="K486" s="11" t="s">
        <v>577</v>
      </c>
      <c r="L486" s="11" t="s">
        <v>46</v>
      </c>
      <c r="M486" s="11" t="s">
        <v>824</v>
      </c>
      <c r="N486" s="11"/>
      <c r="O486" s="11" t="s">
        <v>730</v>
      </c>
      <c r="P486" s="11" t="s">
        <v>4427</v>
      </c>
      <c r="Q486" s="7"/>
      <c r="R486" s="2" t="str">
        <f t="shared" si="134"/>
        <v>Unique Record</v>
      </c>
      <c r="S486" s="2" t="str">
        <f t="shared" si="135"/>
        <v/>
      </c>
      <c r="T486" s="2" t="str">
        <f t="shared" si="136"/>
        <v/>
      </c>
      <c r="U486" s="2" t="str">
        <f t="shared" si="137"/>
        <v/>
      </c>
      <c r="V486" s="2" t="str">
        <f t="shared" si="138"/>
        <v/>
      </c>
      <c r="W486" s="2" t="str">
        <f t="shared" si="150"/>
        <v/>
      </c>
      <c r="X486" s="2" t="str" cm="1">
        <f t="array" ref="X486">IF((SUMPRODUCT(--ISNUMBER(SEARCH({"!","@","#","$","%","^","&amp;","~*","(",")","_","+","=","{","}","[","]","|","\",":",";","'","""","&lt;","&gt;",",",".","~?","/","~~","`"}, I486)))&gt;0)=TRUE,"Special Characters Found in City","")</f>
        <v/>
      </c>
      <c r="Y486" s="2" t="str" cm="1">
        <f t="array" ref="Y486">IF((SUMPRODUCT(--ISNUMBER(SEARCH({"!","@","#","$","%","^","~*","(",")","_","+","=","{","}","[","]","|","\",":",";","'","""","&lt;","&gt;","~?","/","~~","`"},F486)))&gt;0)=TRUE,"Special Characters Found in Account field","")</f>
        <v/>
      </c>
      <c r="Z486" s="2" t="str" cm="1">
        <f t="array" ref="Z486">IF(SUM(--ISNUMBER(SEARCH({1,2,3,4,5,6,7,8,9,0},MID(H486,(SEARCH(" E ",H486)-1),1))))+SUM(--ISNUMBER(SEARCH({1,2,3,4,5,6,7,8,9,0},MID(H486,(SEARCH(" E ",H486)+3),1))))=2,"",IF(SUM(--ISNUMBER(SEARCH({"Parte E","Apoquindo N"},H486)))&gt;0,"",IF(OR(RIGHT(H486,3)=" NE",RIGHT(H486,3)=" NW",RIGHT(H486,3)=" SW",RIGHT(H486,3)=" SE",RIGHT(H486,2)=" N",RIGHT(H486,2)=" E",RIGHT(H486,2)=" W",RIGHT(H486,2)=" S",LEFT(H486,3)="NE ",LEFT(H486,3)="NW ",LEFT(H486,3)="SW ",LEFT(H486,3)="SE ",LEFT(H486,2)="N ",LEFT(H486,2)="E ",LEFT(H486,2)="W ",LEFT(H486,2)="S "),"Directional Check",IF(SUM(--ISNUMBER(SEARCH({" N "," E "," W "," S "," NE "," NW "," SW "," SE ","N.E","N.W","S.W","S.E","E.","N.","S.","W."},H486)))&gt;0,"Directional Check",IF(SUM(--ISNUMBER(SEARCH({1,2,3,4,5,6,7,8,9,0},MID(H486,(SEARCH("nd ",H486)-1),1))))+SUM(--ISNUMBER(SEARCH({1,2,3,4,5,6,7,8,9,0},MID(H486,(SEARCH("rd ",H486)-1),1)))+SUM(--ISNUMBER(SEARCH({1,2,3,4,5,6,7,8,9,0},MID(H486,(SEARCH("st ",H486)-1),1))))+SUM(--ISNUMBER(SEARCH({1,2,3,4,5,6,7,8,9,0},MID(H486,(SEARCH("th ",H486)-1),1)))))&gt;0,"","")))))</f>
        <v/>
      </c>
      <c r="AA486" s="2" t="str">
        <f>IF(IF(L486="US",IFERROR(VLOOKUP(J486,Country_Codes!$B:$B,1,0)=J486,"US State Code Error"),IF(L486="CA",IFERROR(VLOOKUP(J486,Country_Codes!$E:$E,1,0)=J486,"Canada State Code Error"),IF(L486="BR",IFERROR(VLOOKUP(J486,Country_Codes!$H:$H,1,0)=J486,"Brazil State Code Error"),IF(L486="AU",IFERROR(VLOOKUP(J486,Country_Codes!$K:$K,1,0)=J486,"Australia State Code Error"),""))))=TRUE,"",IF(L486="US",IFERROR(VLOOKUP(J486,Country_Codes!$B:$B,1,0)=J486,"US State Code Error"),IF(L486="CA",IFERROR(VLOOKUP(J486,Country_Codes!$E:$E,1,0)=J486,"Canada State Code Error"),IF(L486="BR",IFERROR(VLOOKUP(J486,Country_Codes!$H:$H,1,0)=J486,"Brazil State Code Error"),IF(L486="AU",IFERROR(VLOOKUP(J486,Country_Codes!$K:$K,1,0)=J486,"Australia State Code Error"),"")))))</f>
        <v/>
      </c>
      <c r="AB486" s="2" t="str">
        <f t="shared" si="139"/>
        <v/>
      </c>
      <c r="AC486" s="2" t="str" cm="1">
        <f t="array" ref="AC486">IFERROR(_xlfn.IFS(IF(AND(LEN(I486)=0,ISBLANK(I486)=FALSE),"",ISNUMBER(SEARCH(I486,H486))),"City/Postal Code/Country Found in Address",IF(AND(LEN(K486)=0,ISBLANK(K486)=FALSE),"",ISNUMBER(SEARCH(K486,H486))),"City/Postal Code/Country Found in Address",IF(AND(LEN(L486)=0,ISBLANK(L486)=FALSE),"",ISNUMBER(SEARCH(", "&amp;L486,H486))),"City/Postal Code/Country Found in Address",IF(AND(LEN(J486)=0,ISBLANK(J486)=FALSE),"",ISNUMBER(SEARCH(", "&amp;J486,H486))),"City/Postal Code/Country Found in Address",IF(AND(LEN(L486)=0,ISBLANK(L486)=FALSE),"",ISNUMBER(SEARCH(","&amp;L486,H486))),"City/Postal Code/Country Found in Address",IF(AND(LEN(J486)=0,ISBLANK(J486)=FALSE),"",ISNUMBER(SEARCH(","&amp;J486,H486))),"City/Postal Code/Country Found in Address"),"")</f>
        <v/>
      </c>
      <c r="AD486" s="2" t="str">
        <f t="shared" si="140"/>
        <v/>
      </c>
      <c r="AE486" s="2" t="str" cm="1">
        <f t="array" ref="AE486">IFERROR(IF(VLOOKUP(LEFT(M486,MIN(SEARCH({1,2,3,4,5,6,7,8,9,0},M486&amp;{1,2,3,4,5,6,7,8,9,0}))-1),Country_Codes!$N:$N,1,0)&gt;0,"PO Number may be incorrect",""),"")</f>
        <v/>
      </c>
      <c r="AF486" s="2" t="str">
        <f t="shared" si="141"/>
        <v/>
      </c>
      <c r="AG486" s="2" t="str">
        <f t="shared" si="142"/>
        <v/>
      </c>
      <c r="AH486" s="2" t="str">
        <f t="shared" si="143"/>
        <v/>
      </c>
      <c r="AI486" s="2" t="str" cm="1">
        <f t="array" ref="AI486">IF(G486="","",_xlfn.IFNA(_xlfn.IFS(L486=VLOOKUP(L486,Country_Codes!$M:$M,1,0)=TRUE,""),"Please check the country code"))</f>
        <v/>
      </c>
      <c r="AJ486" s="2" t="str">
        <f t="shared" si="144"/>
        <v/>
      </c>
      <c r="AK486" s="2"/>
      <c r="AM486" s="39">
        <f t="shared" si="145"/>
        <v>0</v>
      </c>
      <c r="AN486" s="39">
        <f t="shared" si="146"/>
        <v>0</v>
      </c>
      <c r="AO486" s="39">
        <f t="shared" si="147"/>
        <v>0</v>
      </c>
      <c r="AP486" s="39">
        <f t="shared" si="148"/>
        <v>0</v>
      </c>
      <c r="AQ486" s="39">
        <f t="shared" si="149"/>
        <v>0</v>
      </c>
      <c r="AV486" s="41">
        <v>46065</v>
      </c>
    </row>
    <row r="487" spans="1:48" ht="15.75" x14ac:dyDescent="0.25">
      <c r="A487" s="40">
        <v>45765</v>
      </c>
      <c r="B487" s="11" t="s">
        <v>475</v>
      </c>
      <c r="C487" s="11" t="s">
        <v>12</v>
      </c>
      <c r="D487" s="11" t="s">
        <v>4428</v>
      </c>
      <c r="E487" s="11" t="s">
        <v>4429</v>
      </c>
      <c r="F487" s="11" t="s">
        <v>601</v>
      </c>
      <c r="G487" s="11" t="s">
        <v>584</v>
      </c>
      <c r="H487" s="11" t="s">
        <v>4430</v>
      </c>
      <c r="I487" s="11" t="s">
        <v>4431</v>
      </c>
      <c r="J487" s="11"/>
      <c r="K487" s="11" t="s">
        <v>4432</v>
      </c>
      <c r="L487" s="11" t="s">
        <v>46</v>
      </c>
      <c r="M487" s="11" t="s">
        <v>1414</v>
      </c>
      <c r="N487" s="11"/>
      <c r="O487" s="11" t="s">
        <v>4433</v>
      </c>
      <c r="P487" s="11" t="s">
        <v>4434</v>
      </c>
      <c r="Q487" s="7"/>
      <c r="R487" s="2" t="str">
        <f t="shared" si="134"/>
        <v>Unique Record</v>
      </c>
      <c r="S487" s="2" t="str">
        <f t="shared" si="135"/>
        <v/>
      </c>
      <c r="T487" s="2" t="str">
        <f t="shared" si="136"/>
        <v/>
      </c>
      <c r="U487" s="2" t="str">
        <f t="shared" si="137"/>
        <v/>
      </c>
      <c r="V487" s="2" t="str">
        <f t="shared" si="138"/>
        <v/>
      </c>
      <c r="W487" s="2" t="str">
        <f t="shared" si="150"/>
        <v/>
      </c>
      <c r="X487" s="2" t="str" cm="1">
        <f t="array" ref="X487">IF((SUMPRODUCT(--ISNUMBER(SEARCH({"!","@","#","$","%","^","&amp;","~*","(",")","_","+","=","{","}","[","]","|","\",":",";","'","""","&lt;","&gt;",",",".","~?","/","~~","`"}, I487)))&gt;0)=TRUE,"Special Characters Found in City","")</f>
        <v/>
      </c>
      <c r="Y487" s="2" t="str" cm="1">
        <f t="array" ref="Y487">IF((SUMPRODUCT(--ISNUMBER(SEARCH({"!","@","#","$","%","^","~*","(",")","_","+","=","{","}","[","]","|","\",":",";","'","""","&lt;","&gt;","~?","/","~~","`"},F487)))&gt;0)=TRUE,"Special Characters Found in Account field","")</f>
        <v/>
      </c>
      <c r="Z487" s="2" t="str" cm="1">
        <f t="array" ref="Z487">IF(SUM(--ISNUMBER(SEARCH({1,2,3,4,5,6,7,8,9,0},MID(H487,(SEARCH(" E ",H487)-1),1))))+SUM(--ISNUMBER(SEARCH({1,2,3,4,5,6,7,8,9,0},MID(H487,(SEARCH(" E ",H487)+3),1))))=2,"",IF(SUM(--ISNUMBER(SEARCH({"Parte E","Apoquindo N"},H487)))&gt;0,"",IF(OR(RIGHT(H487,3)=" NE",RIGHT(H487,3)=" NW",RIGHT(H487,3)=" SW",RIGHT(H487,3)=" SE",RIGHT(H487,2)=" N",RIGHT(H487,2)=" E",RIGHT(H487,2)=" W",RIGHT(H487,2)=" S",LEFT(H487,3)="NE ",LEFT(H487,3)="NW ",LEFT(H487,3)="SW ",LEFT(H487,3)="SE ",LEFT(H487,2)="N ",LEFT(H487,2)="E ",LEFT(H487,2)="W ",LEFT(H487,2)="S "),"Directional Check",IF(SUM(--ISNUMBER(SEARCH({" N "," E "," W "," S "," NE "," NW "," SW "," SE ","N.E","N.W","S.W","S.E","E.","N.","S.","W."},H487)))&gt;0,"Directional Check",IF(SUM(--ISNUMBER(SEARCH({1,2,3,4,5,6,7,8,9,0},MID(H487,(SEARCH("nd ",H487)-1),1))))+SUM(--ISNUMBER(SEARCH({1,2,3,4,5,6,7,8,9,0},MID(H487,(SEARCH("rd ",H487)-1),1)))+SUM(--ISNUMBER(SEARCH({1,2,3,4,5,6,7,8,9,0},MID(H487,(SEARCH("st ",H487)-1),1))))+SUM(--ISNUMBER(SEARCH({1,2,3,4,5,6,7,8,9,0},MID(H487,(SEARCH("th ",H487)-1),1)))))&gt;0,"","")))))</f>
        <v/>
      </c>
      <c r="AA487" s="2" t="str">
        <f>IF(IF(L487="US",IFERROR(VLOOKUP(J487,Country_Codes!$B:$B,1,0)=J487,"US State Code Error"),IF(L487="CA",IFERROR(VLOOKUP(J487,Country_Codes!$E:$E,1,0)=J487,"Canada State Code Error"),IF(L487="BR",IFERROR(VLOOKUP(J487,Country_Codes!$H:$H,1,0)=J487,"Brazil State Code Error"),IF(L487="AU",IFERROR(VLOOKUP(J487,Country_Codes!$K:$K,1,0)=J487,"Australia State Code Error"),""))))=TRUE,"",IF(L487="US",IFERROR(VLOOKUP(J487,Country_Codes!$B:$B,1,0)=J487,"US State Code Error"),IF(L487="CA",IFERROR(VLOOKUP(J487,Country_Codes!$E:$E,1,0)=J487,"Canada State Code Error"),IF(L487="BR",IFERROR(VLOOKUP(J487,Country_Codes!$H:$H,1,0)=J487,"Brazil State Code Error"),IF(L487="AU",IFERROR(VLOOKUP(J487,Country_Codes!$K:$K,1,0)=J487,"Australia State Code Error"),"")))))</f>
        <v/>
      </c>
      <c r="AB487" s="2" t="str">
        <f t="shared" si="139"/>
        <v/>
      </c>
      <c r="AC487" s="2" t="str" cm="1">
        <f t="array" ref="AC487">IFERROR(_xlfn.IFS(IF(AND(LEN(I487)=0,ISBLANK(I487)=FALSE),"",ISNUMBER(SEARCH(I487,H487))),"City/Postal Code/Country Found in Address",IF(AND(LEN(K487)=0,ISBLANK(K487)=FALSE),"",ISNUMBER(SEARCH(K487,H487))),"City/Postal Code/Country Found in Address",IF(AND(LEN(L487)=0,ISBLANK(L487)=FALSE),"",ISNUMBER(SEARCH(", "&amp;L487,H487))),"City/Postal Code/Country Found in Address",IF(AND(LEN(J487)=0,ISBLANK(J487)=FALSE),"",ISNUMBER(SEARCH(", "&amp;J487,H487))),"City/Postal Code/Country Found in Address",IF(AND(LEN(L487)=0,ISBLANK(L487)=FALSE),"",ISNUMBER(SEARCH(","&amp;L487,H487))),"City/Postal Code/Country Found in Address",IF(AND(LEN(J487)=0,ISBLANK(J487)=FALSE),"",ISNUMBER(SEARCH(","&amp;J487,H487))),"City/Postal Code/Country Found in Address"),"")</f>
        <v/>
      </c>
      <c r="AD487" s="2" t="str">
        <f t="shared" si="140"/>
        <v/>
      </c>
      <c r="AE487" s="2" t="str" cm="1">
        <f t="array" ref="AE487">IFERROR(IF(VLOOKUP(LEFT(M487,MIN(SEARCH({1,2,3,4,5,6,7,8,9,0},M487&amp;{1,2,3,4,5,6,7,8,9,0}))-1),Country_Codes!$N:$N,1,0)&gt;0,"PO Number may be incorrect",""),"")</f>
        <v/>
      </c>
      <c r="AF487" s="2" t="str">
        <f t="shared" si="141"/>
        <v/>
      </c>
      <c r="AG487" s="2" t="str">
        <f t="shared" si="142"/>
        <v/>
      </c>
      <c r="AH487" s="2" t="str">
        <f t="shared" si="143"/>
        <v/>
      </c>
      <c r="AI487" s="2" t="str" cm="1">
        <f t="array" ref="AI487">IF(G487="","",_xlfn.IFNA(_xlfn.IFS(L487=VLOOKUP(L487,Country_Codes!$M:$M,1,0)=TRUE,""),"Please check the country code"))</f>
        <v/>
      </c>
      <c r="AJ487" s="2" t="str">
        <f t="shared" si="144"/>
        <v/>
      </c>
      <c r="AK487" s="2"/>
      <c r="AM487" s="39">
        <f t="shared" si="145"/>
        <v>0</v>
      </c>
      <c r="AN487" s="39">
        <f t="shared" si="146"/>
        <v>0</v>
      </c>
      <c r="AO487" s="39">
        <f t="shared" si="147"/>
        <v>0</v>
      </c>
      <c r="AP487" s="39">
        <f t="shared" si="148"/>
        <v>0</v>
      </c>
      <c r="AQ487" s="39">
        <f t="shared" si="149"/>
        <v>0</v>
      </c>
      <c r="AV487" s="41">
        <v>46066</v>
      </c>
    </row>
    <row r="488" spans="1:48" ht="15.75" x14ac:dyDescent="0.25">
      <c r="A488" s="40">
        <v>45775</v>
      </c>
      <c r="B488" s="11" t="s">
        <v>475</v>
      </c>
      <c r="C488" s="11" t="s">
        <v>11</v>
      </c>
      <c r="D488" s="11" t="s">
        <v>4435</v>
      </c>
      <c r="E488" s="11" t="s">
        <v>4436</v>
      </c>
      <c r="F488" s="11" t="s">
        <v>581</v>
      </c>
      <c r="G488" s="11" t="s">
        <v>496</v>
      </c>
      <c r="H488" s="11" t="s">
        <v>4437</v>
      </c>
      <c r="I488" s="11" t="s">
        <v>4438</v>
      </c>
      <c r="J488" s="11"/>
      <c r="K488" s="11" t="s">
        <v>4439</v>
      </c>
      <c r="L488" s="11" t="s">
        <v>46</v>
      </c>
      <c r="M488" s="11" t="s">
        <v>3005</v>
      </c>
      <c r="N488" s="11"/>
      <c r="O488" s="11" t="s">
        <v>4440</v>
      </c>
      <c r="P488" s="11" t="s">
        <v>4441</v>
      </c>
      <c r="Q488" s="7"/>
      <c r="R488" s="2" t="str">
        <f t="shared" si="134"/>
        <v>Unique Record</v>
      </c>
      <c r="S488" s="2" t="str">
        <f t="shared" si="135"/>
        <v/>
      </c>
      <c r="T488" s="2" t="str">
        <f t="shared" si="136"/>
        <v/>
      </c>
      <c r="U488" s="2" t="str">
        <f t="shared" si="137"/>
        <v/>
      </c>
      <c r="V488" s="2" t="str">
        <f t="shared" si="138"/>
        <v/>
      </c>
      <c r="W488" s="2" t="str">
        <f t="shared" si="150"/>
        <v/>
      </c>
      <c r="X488" s="2" t="str" cm="1">
        <f t="array" ref="X488">IF((SUMPRODUCT(--ISNUMBER(SEARCH({"!","@","#","$","%","^","&amp;","~*","(",")","_","+","=","{","}","[","]","|","\",":",";","'","""","&lt;","&gt;",",",".","~?","/","~~","`"}, I488)))&gt;0)=TRUE,"Special Characters Found in City","")</f>
        <v/>
      </c>
      <c r="Y488" s="2" t="str" cm="1">
        <f t="array" ref="Y488">IF((SUMPRODUCT(--ISNUMBER(SEARCH({"!","@","#","$","%","^","~*","(",")","_","+","=","{","}","[","]","|","\",":",";","'","""","&lt;","&gt;","~?","/","~~","`"},F488)))&gt;0)=TRUE,"Special Characters Found in Account field","")</f>
        <v/>
      </c>
      <c r="Z488" s="2" t="str" cm="1">
        <f t="array" ref="Z488">IF(SUM(--ISNUMBER(SEARCH({1,2,3,4,5,6,7,8,9,0},MID(H488,(SEARCH(" E ",H488)-1),1))))+SUM(--ISNUMBER(SEARCH({1,2,3,4,5,6,7,8,9,0},MID(H488,(SEARCH(" E ",H488)+3),1))))=2,"",IF(SUM(--ISNUMBER(SEARCH({"Parte E","Apoquindo N"},H488)))&gt;0,"",IF(OR(RIGHT(H488,3)=" NE",RIGHT(H488,3)=" NW",RIGHT(H488,3)=" SW",RIGHT(H488,3)=" SE",RIGHT(H488,2)=" N",RIGHT(H488,2)=" E",RIGHT(H488,2)=" W",RIGHT(H488,2)=" S",LEFT(H488,3)="NE ",LEFT(H488,3)="NW ",LEFT(H488,3)="SW ",LEFT(H488,3)="SE ",LEFT(H488,2)="N ",LEFT(H488,2)="E ",LEFT(H488,2)="W ",LEFT(H488,2)="S "),"Directional Check",IF(SUM(--ISNUMBER(SEARCH({" N "," E "," W "," S "," NE "," NW "," SW "," SE ","N.E","N.W","S.W","S.E","E.","N.","S.","W."},H488)))&gt;0,"Directional Check",IF(SUM(--ISNUMBER(SEARCH({1,2,3,4,5,6,7,8,9,0},MID(H488,(SEARCH("nd ",H488)-1),1))))+SUM(--ISNUMBER(SEARCH({1,2,3,4,5,6,7,8,9,0},MID(H488,(SEARCH("rd ",H488)-1),1)))+SUM(--ISNUMBER(SEARCH({1,2,3,4,5,6,7,8,9,0},MID(H488,(SEARCH("st ",H488)-1),1))))+SUM(--ISNUMBER(SEARCH({1,2,3,4,5,6,7,8,9,0},MID(H488,(SEARCH("th ",H488)-1),1)))))&gt;0,"","")))))</f>
        <v/>
      </c>
      <c r="AA488" s="2" t="str">
        <f>IF(IF(L488="US",IFERROR(VLOOKUP(J488,Country_Codes!$B:$B,1,0)=J488,"US State Code Error"),IF(L488="CA",IFERROR(VLOOKUP(J488,Country_Codes!$E:$E,1,0)=J488,"Canada State Code Error"),IF(L488="BR",IFERROR(VLOOKUP(J488,Country_Codes!$H:$H,1,0)=J488,"Brazil State Code Error"),IF(L488="AU",IFERROR(VLOOKUP(J488,Country_Codes!$K:$K,1,0)=J488,"Australia State Code Error"),""))))=TRUE,"",IF(L488="US",IFERROR(VLOOKUP(J488,Country_Codes!$B:$B,1,0)=J488,"US State Code Error"),IF(L488="CA",IFERROR(VLOOKUP(J488,Country_Codes!$E:$E,1,0)=J488,"Canada State Code Error"),IF(L488="BR",IFERROR(VLOOKUP(J488,Country_Codes!$H:$H,1,0)=J488,"Brazil State Code Error"),IF(L488="AU",IFERROR(VLOOKUP(J488,Country_Codes!$K:$K,1,0)=J488,"Australia State Code Error"),"")))))</f>
        <v/>
      </c>
      <c r="AB488" s="2" t="str">
        <f t="shared" si="139"/>
        <v/>
      </c>
      <c r="AC488" s="2" t="str" cm="1">
        <f t="array" ref="AC488">IFERROR(_xlfn.IFS(IF(AND(LEN(I488)=0,ISBLANK(I488)=FALSE),"",ISNUMBER(SEARCH(I488,H488))),"City/Postal Code/Country Found in Address",IF(AND(LEN(K488)=0,ISBLANK(K488)=FALSE),"",ISNUMBER(SEARCH(K488,H488))),"City/Postal Code/Country Found in Address",IF(AND(LEN(L488)=0,ISBLANK(L488)=FALSE),"",ISNUMBER(SEARCH(", "&amp;L488,H488))),"City/Postal Code/Country Found in Address",IF(AND(LEN(J488)=0,ISBLANK(J488)=FALSE),"",ISNUMBER(SEARCH(", "&amp;J488,H488))),"City/Postal Code/Country Found in Address",IF(AND(LEN(L488)=0,ISBLANK(L488)=FALSE),"",ISNUMBER(SEARCH(","&amp;L488,H488))),"City/Postal Code/Country Found in Address",IF(AND(LEN(J488)=0,ISBLANK(J488)=FALSE),"",ISNUMBER(SEARCH(","&amp;J488,H488))),"City/Postal Code/Country Found in Address"),"")</f>
        <v/>
      </c>
      <c r="AD488" s="2" t="str">
        <f t="shared" si="140"/>
        <v/>
      </c>
      <c r="AE488" s="2" t="str" cm="1">
        <f t="array" ref="AE488">IFERROR(IF(VLOOKUP(LEFT(M488,MIN(SEARCH({1,2,3,4,5,6,7,8,9,0},M488&amp;{1,2,3,4,5,6,7,8,9,0}))-1),Country_Codes!$N:$N,1,0)&gt;0,"PO Number may be incorrect",""),"")</f>
        <v/>
      </c>
      <c r="AF488" s="2" t="str">
        <f t="shared" si="141"/>
        <v/>
      </c>
      <c r="AG488" s="2" t="str">
        <f t="shared" si="142"/>
        <v/>
      </c>
      <c r="AH488" s="2" t="str">
        <f t="shared" si="143"/>
        <v/>
      </c>
      <c r="AI488" s="2" t="str" cm="1">
        <f t="array" ref="AI488">IF(G488="","",_xlfn.IFNA(_xlfn.IFS(L488=VLOOKUP(L488,Country_Codes!$M:$M,1,0)=TRUE,""),"Please check the country code"))</f>
        <v/>
      </c>
      <c r="AJ488" s="2" t="str">
        <f t="shared" si="144"/>
        <v/>
      </c>
      <c r="AK488" s="2"/>
      <c r="AM488" s="39">
        <f t="shared" si="145"/>
        <v>0</v>
      </c>
      <c r="AN488" s="39">
        <f t="shared" si="146"/>
        <v>0</v>
      </c>
      <c r="AO488" s="39">
        <f t="shared" si="147"/>
        <v>0</v>
      </c>
      <c r="AP488" s="39">
        <f t="shared" si="148"/>
        <v>0</v>
      </c>
      <c r="AQ488" s="39">
        <f t="shared" si="149"/>
        <v>0</v>
      </c>
      <c r="AV488" s="41">
        <v>46067</v>
      </c>
    </row>
    <row r="489" spans="1:48" ht="15.75" x14ac:dyDescent="0.25">
      <c r="A489" s="40">
        <v>45456</v>
      </c>
      <c r="B489" s="11" t="s">
        <v>475</v>
      </c>
      <c r="C489" s="11" t="s">
        <v>9</v>
      </c>
      <c r="D489" s="11" t="s">
        <v>4442</v>
      </c>
      <c r="E489" s="11" t="s">
        <v>4443</v>
      </c>
      <c r="F489" s="11" t="s">
        <v>598</v>
      </c>
      <c r="G489" s="11" t="s">
        <v>497</v>
      </c>
      <c r="H489" s="11" t="s">
        <v>4444</v>
      </c>
      <c r="I489" s="11" t="s">
        <v>4445</v>
      </c>
      <c r="J489" s="11" t="s">
        <v>147</v>
      </c>
      <c r="K489" s="11" t="s">
        <v>4446</v>
      </c>
      <c r="L489" s="11" t="s">
        <v>57</v>
      </c>
      <c r="M489" s="11" t="s">
        <v>1039</v>
      </c>
      <c r="N489" s="11"/>
      <c r="O489" s="11" t="s">
        <v>4447</v>
      </c>
      <c r="P489" s="11" t="s">
        <v>4448</v>
      </c>
      <c r="Q489" s="7"/>
      <c r="R489" s="2" t="str">
        <f t="shared" si="134"/>
        <v>Unique Record</v>
      </c>
      <c r="S489" s="2" t="str">
        <f t="shared" si="135"/>
        <v/>
      </c>
      <c r="T489" s="2" t="str">
        <f t="shared" si="136"/>
        <v/>
      </c>
      <c r="U489" s="2" t="str">
        <f t="shared" si="137"/>
        <v/>
      </c>
      <c r="V489" s="2" t="str">
        <f t="shared" si="138"/>
        <v/>
      </c>
      <c r="W489" s="2" t="str">
        <f t="shared" si="150"/>
        <v/>
      </c>
      <c r="X489" s="2" t="str" cm="1">
        <f t="array" ref="X489">IF((SUMPRODUCT(--ISNUMBER(SEARCH({"!","@","#","$","%","^","&amp;","~*","(",")","_","+","=","{","}","[","]","|","\",":",";","'","""","&lt;","&gt;",",",".","~?","/","~~","`"}, I489)))&gt;0)=TRUE,"Special Characters Found in City","")</f>
        <v/>
      </c>
      <c r="Y489" s="2" t="str" cm="1">
        <f t="array" ref="Y489">IF((SUMPRODUCT(--ISNUMBER(SEARCH({"!","@","#","$","%","^","~*","(",")","_","+","=","{","}","[","]","|","\",":",";","'","""","&lt;","&gt;","~?","/","~~","`"},F489)))&gt;0)=TRUE,"Special Characters Found in Account field","")</f>
        <v/>
      </c>
      <c r="Z489" s="2" t="str" cm="1">
        <f t="array" ref="Z489">IF(SUM(--ISNUMBER(SEARCH({1,2,3,4,5,6,7,8,9,0},MID(H489,(SEARCH(" E ",H489)-1),1))))+SUM(--ISNUMBER(SEARCH({1,2,3,4,5,6,7,8,9,0},MID(H489,(SEARCH(" E ",H489)+3),1))))=2,"",IF(SUM(--ISNUMBER(SEARCH({"Parte E","Apoquindo N"},H489)))&gt;0,"",IF(OR(RIGHT(H489,3)=" NE",RIGHT(H489,3)=" NW",RIGHT(H489,3)=" SW",RIGHT(H489,3)=" SE",RIGHT(H489,2)=" N",RIGHT(H489,2)=" E",RIGHT(H489,2)=" W",RIGHT(H489,2)=" S",LEFT(H489,3)="NE ",LEFT(H489,3)="NW ",LEFT(H489,3)="SW ",LEFT(H489,3)="SE ",LEFT(H489,2)="N ",LEFT(H489,2)="E ",LEFT(H489,2)="W ",LEFT(H489,2)="S "),"Directional Check",IF(SUM(--ISNUMBER(SEARCH({" N "," E "," W "," S "," NE "," NW "," SW "," SE ","N.E","N.W","S.W","S.E","E.","N.","S.","W."},H489)))&gt;0,"Directional Check",IF(SUM(--ISNUMBER(SEARCH({1,2,3,4,5,6,7,8,9,0},MID(H489,(SEARCH("nd ",H489)-1),1))))+SUM(--ISNUMBER(SEARCH({1,2,3,4,5,6,7,8,9,0},MID(H489,(SEARCH("rd ",H489)-1),1)))+SUM(--ISNUMBER(SEARCH({1,2,3,4,5,6,7,8,9,0},MID(H489,(SEARCH("st ",H489)-1),1))))+SUM(--ISNUMBER(SEARCH({1,2,3,4,5,6,7,8,9,0},MID(H489,(SEARCH("th ",H489)-1),1)))))&gt;0,"","")))))</f>
        <v/>
      </c>
      <c r="AA489" s="2" t="str">
        <f>IF(IF(L489="US",IFERROR(VLOOKUP(J489,Country_Codes!$B:$B,1,0)=J489,"US State Code Error"),IF(L489="CA",IFERROR(VLOOKUP(J489,Country_Codes!$E:$E,1,0)=J489,"Canada State Code Error"),IF(L489="BR",IFERROR(VLOOKUP(J489,Country_Codes!$H:$H,1,0)=J489,"Brazil State Code Error"),IF(L489="AU",IFERROR(VLOOKUP(J489,Country_Codes!$K:$K,1,0)=J489,"Australia State Code Error"),""))))=TRUE,"",IF(L489="US",IFERROR(VLOOKUP(J489,Country_Codes!$B:$B,1,0)=J489,"US State Code Error"),IF(L489="CA",IFERROR(VLOOKUP(J489,Country_Codes!$E:$E,1,0)=J489,"Canada State Code Error"),IF(L489="BR",IFERROR(VLOOKUP(J489,Country_Codes!$H:$H,1,0)=J489,"Brazil State Code Error"),IF(L489="AU",IFERROR(VLOOKUP(J489,Country_Codes!$K:$K,1,0)=J489,"Australia State Code Error"),"")))))</f>
        <v/>
      </c>
      <c r="AB489" s="2" t="str">
        <f t="shared" si="139"/>
        <v/>
      </c>
      <c r="AC489" s="2" t="str" cm="1">
        <f t="array" ref="AC489">IFERROR(_xlfn.IFS(IF(AND(LEN(I489)=0,ISBLANK(I489)=FALSE),"",ISNUMBER(SEARCH(I489,H489))),"City/Postal Code/Country Found in Address",IF(AND(LEN(K489)=0,ISBLANK(K489)=FALSE),"",ISNUMBER(SEARCH(K489,H489))),"City/Postal Code/Country Found in Address",IF(AND(LEN(L489)=0,ISBLANK(L489)=FALSE),"",ISNUMBER(SEARCH(", "&amp;L489,H489))),"City/Postal Code/Country Found in Address",IF(AND(LEN(J489)=0,ISBLANK(J489)=FALSE),"",ISNUMBER(SEARCH(", "&amp;J489,H489))),"City/Postal Code/Country Found in Address",IF(AND(LEN(L489)=0,ISBLANK(L489)=FALSE),"",ISNUMBER(SEARCH(","&amp;L489,H489))),"City/Postal Code/Country Found in Address",IF(AND(LEN(J489)=0,ISBLANK(J489)=FALSE),"",ISNUMBER(SEARCH(","&amp;J489,H489))),"City/Postal Code/Country Found in Address"),"")</f>
        <v/>
      </c>
      <c r="AD489" s="2" t="str">
        <f t="shared" si="140"/>
        <v/>
      </c>
      <c r="AE489" s="2" t="str" cm="1">
        <f t="array" ref="AE489">IFERROR(IF(VLOOKUP(LEFT(M489,MIN(SEARCH({1,2,3,4,5,6,7,8,9,0},M489&amp;{1,2,3,4,5,6,7,8,9,0}))-1),Country_Codes!$N:$N,1,0)&gt;0,"PO Number may be incorrect",""),"")</f>
        <v/>
      </c>
      <c r="AF489" s="2" t="str">
        <f t="shared" si="141"/>
        <v/>
      </c>
      <c r="AG489" s="2" t="str">
        <f t="shared" si="142"/>
        <v/>
      </c>
      <c r="AH489" s="2" t="str">
        <f t="shared" si="143"/>
        <v/>
      </c>
      <c r="AI489" s="2" t="str" cm="1">
        <f t="array" ref="AI489">IF(G489="","",_xlfn.IFNA(_xlfn.IFS(L489=VLOOKUP(L489,Country_Codes!$M:$M,1,0)=TRUE,""),"Please check the country code"))</f>
        <v/>
      </c>
      <c r="AJ489" s="2" t="str">
        <f t="shared" si="144"/>
        <v/>
      </c>
      <c r="AK489" s="2"/>
      <c r="AM489" s="39">
        <f t="shared" si="145"/>
        <v>0</v>
      </c>
      <c r="AN489" s="39">
        <f t="shared" si="146"/>
        <v>0</v>
      </c>
      <c r="AO489" s="39">
        <f t="shared" si="147"/>
        <v>0</v>
      </c>
      <c r="AP489" s="39">
        <f t="shared" si="148"/>
        <v>0</v>
      </c>
      <c r="AQ489" s="39">
        <f t="shared" si="149"/>
        <v>0</v>
      </c>
      <c r="AV489" s="41">
        <v>46068</v>
      </c>
    </row>
    <row r="490" spans="1:48" ht="15.75" x14ac:dyDescent="0.25">
      <c r="A490" s="40">
        <v>45657</v>
      </c>
      <c r="B490" s="11" t="s">
        <v>474</v>
      </c>
      <c r="C490" s="11" t="s">
        <v>12</v>
      </c>
      <c r="D490" s="11" t="s">
        <v>803</v>
      </c>
      <c r="E490" s="11" t="s">
        <v>984</v>
      </c>
      <c r="F490" s="11" t="s">
        <v>581</v>
      </c>
      <c r="G490" s="11" t="s">
        <v>625</v>
      </c>
      <c r="H490" s="11" t="s">
        <v>4449</v>
      </c>
      <c r="I490" s="11" t="s">
        <v>4450</v>
      </c>
      <c r="J490" s="11" t="s">
        <v>59</v>
      </c>
      <c r="K490" s="11" t="s">
        <v>4451</v>
      </c>
      <c r="L490" s="11" t="s">
        <v>33</v>
      </c>
      <c r="M490" s="11" t="s">
        <v>4452</v>
      </c>
      <c r="N490" s="11"/>
      <c r="O490" s="11" t="s">
        <v>4453</v>
      </c>
      <c r="P490" s="11" t="s">
        <v>4454</v>
      </c>
      <c r="Q490" s="7"/>
      <c r="R490" s="2" t="str">
        <f t="shared" si="134"/>
        <v>Unique Record</v>
      </c>
      <c r="S490" s="2" t="str">
        <f t="shared" si="135"/>
        <v/>
      </c>
      <c r="T490" s="2" t="str">
        <f t="shared" si="136"/>
        <v/>
      </c>
      <c r="U490" s="2" t="str">
        <f t="shared" si="137"/>
        <v/>
      </c>
      <c r="V490" s="2" t="str">
        <f t="shared" si="138"/>
        <v/>
      </c>
      <c r="W490" s="2" t="str">
        <f t="shared" si="150"/>
        <v/>
      </c>
      <c r="X490" s="2" t="str" cm="1">
        <f t="array" ref="X490">IF((SUMPRODUCT(--ISNUMBER(SEARCH({"!","@","#","$","%","^","&amp;","~*","(",")","_","+","=","{","}","[","]","|","\",":",";","'","""","&lt;","&gt;",",",".","~?","/","~~","`"}, I490)))&gt;0)=TRUE,"Special Characters Found in City","")</f>
        <v/>
      </c>
      <c r="Y490" s="2" t="str" cm="1">
        <f t="array" ref="Y490">IF((SUMPRODUCT(--ISNUMBER(SEARCH({"!","@","#","$","%","^","~*","(",")","_","+","=","{","}","[","]","|","\",":",";","'","""","&lt;","&gt;","~?","/","~~","`"},F490)))&gt;0)=TRUE,"Special Characters Found in Account field","")</f>
        <v/>
      </c>
      <c r="Z490" s="2" t="str" cm="1">
        <f t="array" ref="Z490">IF(SUM(--ISNUMBER(SEARCH({1,2,3,4,5,6,7,8,9,0},MID(H490,(SEARCH(" E ",H490)-1),1))))+SUM(--ISNUMBER(SEARCH({1,2,3,4,5,6,7,8,9,0},MID(H490,(SEARCH(" E ",H490)+3),1))))=2,"",IF(SUM(--ISNUMBER(SEARCH({"Parte E","Apoquindo N"},H490)))&gt;0,"",IF(OR(RIGHT(H490,3)=" NE",RIGHT(H490,3)=" NW",RIGHT(H490,3)=" SW",RIGHT(H490,3)=" SE",RIGHT(H490,2)=" N",RIGHT(H490,2)=" E",RIGHT(H490,2)=" W",RIGHT(H490,2)=" S",LEFT(H490,3)="NE ",LEFT(H490,3)="NW ",LEFT(H490,3)="SW ",LEFT(H490,3)="SE ",LEFT(H490,2)="N ",LEFT(H490,2)="E ",LEFT(H490,2)="W ",LEFT(H490,2)="S "),"Directional Check",IF(SUM(--ISNUMBER(SEARCH({" N "," E "," W "," S "," NE "," NW "," SW "," SE ","N.E","N.W","S.W","S.E","E.","N.","S.","W."},H490)))&gt;0,"Directional Check",IF(SUM(--ISNUMBER(SEARCH({1,2,3,4,5,6,7,8,9,0},MID(H490,(SEARCH("nd ",H490)-1),1))))+SUM(--ISNUMBER(SEARCH({1,2,3,4,5,6,7,8,9,0},MID(H490,(SEARCH("rd ",H490)-1),1)))+SUM(--ISNUMBER(SEARCH({1,2,3,4,5,6,7,8,9,0},MID(H490,(SEARCH("st ",H490)-1),1))))+SUM(--ISNUMBER(SEARCH({1,2,3,4,5,6,7,8,9,0},MID(H490,(SEARCH("th ",H490)-1),1)))))&gt;0,"","")))))</f>
        <v/>
      </c>
      <c r="AA490" s="2" t="str">
        <f>IF(IF(L490="US",IFERROR(VLOOKUP(J490,Country_Codes!$B:$B,1,0)=J490,"US State Code Error"),IF(L490="CA",IFERROR(VLOOKUP(J490,Country_Codes!$E:$E,1,0)=J490,"Canada State Code Error"),IF(L490="BR",IFERROR(VLOOKUP(J490,Country_Codes!$H:$H,1,0)=J490,"Brazil State Code Error"),IF(L490="AU",IFERROR(VLOOKUP(J490,Country_Codes!$K:$K,1,0)=J490,"Australia State Code Error"),""))))=TRUE,"",IF(L490="US",IFERROR(VLOOKUP(J490,Country_Codes!$B:$B,1,0)=J490,"US State Code Error"),IF(L490="CA",IFERROR(VLOOKUP(J490,Country_Codes!$E:$E,1,0)=J490,"Canada State Code Error"),IF(L490="BR",IFERROR(VLOOKUP(J490,Country_Codes!$H:$H,1,0)=J490,"Brazil State Code Error"),IF(L490="AU",IFERROR(VLOOKUP(J490,Country_Codes!$K:$K,1,0)=J490,"Australia State Code Error"),"")))))</f>
        <v/>
      </c>
      <c r="AB490" s="2" t="str">
        <f t="shared" si="139"/>
        <v/>
      </c>
      <c r="AC490" s="2" t="str" cm="1">
        <f t="array" ref="AC490">IFERROR(_xlfn.IFS(IF(AND(LEN(I490)=0,ISBLANK(I490)=FALSE),"",ISNUMBER(SEARCH(I490,H490))),"City/Postal Code/Country Found in Address",IF(AND(LEN(K490)=0,ISBLANK(K490)=FALSE),"",ISNUMBER(SEARCH(K490,H490))),"City/Postal Code/Country Found in Address",IF(AND(LEN(L490)=0,ISBLANK(L490)=FALSE),"",ISNUMBER(SEARCH(", "&amp;L490,H490))),"City/Postal Code/Country Found in Address",IF(AND(LEN(J490)=0,ISBLANK(J490)=FALSE),"",ISNUMBER(SEARCH(", "&amp;J490,H490))),"City/Postal Code/Country Found in Address",IF(AND(LEN(L490)=0,ISBLANK(L490)=FALSE),"",ISNUMBER(SEARCH(","&amp;L490,H490))),"City/Postal Code/Country Found in Address",IF(AND(LEN(J490)=0,ISBLANK(J490)=FALSE),"",ISNUMBER(SEARCH(","&amp;J490,H490))),"City/Postal Code/Country Found in Address"),"")</f>
        <v/>
      </c>
      <c r="AD490" s="2" t="str">
        <f t="shared" si="140"/>
        <v/>
      </c>
      <c r="AE490" s="2" t="str" cm="1">
        <f t="array" ref="AE490">IFERROR(IF(VLOOKUP(LEFT(M490,MIN(SEARCH({1,2,3,4,5,6,7,8,9,0},M490&amp;{1,2,3,4,5,6,7,8,9,0}))-1),Country_Codes!$N:$N,1,0)&gt;0,"PO Number may be incorrect",""),"")</f>
        <v/>
      </c>
      <c r="AF490" s="2" t="str">
        <f t="shared" si="141"/>
        <v/>
      </c>
      <c r="AG490" s="2" t="str">
        <f t="shared" si="142"/>
        <v/>
      </c>
      <c r="AH490" s="2" t="str">
        <f t="shared" si="143"/>
        <v/>
      </c>
      <c r="AI490" s="2" t="str" cm="1">
        <f t="array" ref="AI490">IF(G490="","",_xlfn.IFNA(_xlfn.IFS(L490=VLOOKUP(L490,Country_Codes!$M:$M,1,0)=TRUE,""),"Please check the country code"))</f>
        <v/>
      </c>
      <c r="AJ490" s="2" t="str">
        <f t="shared" si="144"/>
        <v/>
      </c>
      <c r="AK490" s="2"/>
      <c r="AM490" s="39">
        <f t="shared" si="145"/>
        <v>0</v>
      </c>
      <c r="AN490" s="39">
        <f t="shared" si="146"/>
        <v>0</v>
      </c>
      <c r="AO490" s="39">
        <f t="shared" si="147"/>
        <v>0</v>
      </c>
      <c r="AP490" s="39">
        <f t="shared" si="148"/>
        <v>0</v>
      </c>
      <c r="AQ490" s="39">
        <f t="shared" si="149"/>
        <v>0</v>
      </c>
      <c r="AV490" s="41">
        <v>46069</v>
      </c>
    </row>
    <row r="491" spans="1:48" ht="15.75" x14ac:dyDescent="0.25">
      <c r="A491" s="40">
        <v>46065</v>
      </c>
      <c r="B491" s="11" t="s">
        <v>475</v>
      </c>
      <c r="C491" s="11" t="s">
        <v>11</v>
      </c>
      <c r="D491" s="11" t="s">
        <v>4455</v>
      </c>
      <c r="E491" s="11" t="s">
        <v>4456</v>
      </c>
      <c r="F491" s="11" t="s">
        <v>489</v>
      </c>
      <c r="G491" s="11" t="s">
        <v>625</v>
      </c>
      <c r="H491" s="11" t="s">
        <v>4457</v>
      </c>
      <c r="I491" s="11" t="s">
        <v>1142</v>
      </c>
      <c r="J491" s="11" t="s">
        <v>147</v>
      </c>
      <c r="K491" s="11" t="s">
        <v>4458</v>
      </c>
      <c r="L491" s="11" t="s">
        <v>57</v>
      </c>
      <c r="M491" s="11" t="s">
        <v>1117</v>
      </c>
      <c r="N491" s="11"/>
      <c r="O491" s="11" t="s">
        <v>1774</v>
      </c>
      <c r="P491" s="11" t="s">
        <v>4459</v>
      </c>
      <c r="Q491" s="7"/>
      <c r="R491" s="2" t="str">
        <f t="shared" si="134"/>
        <v/>
      </c>
      <c r="S491" s="2" t="str">
        <f t="shared" si="135"/>
        <v/>
      </c>
      <c r="T491" s="2" t="str">
        <f t="shared" si="136"/>
        <v/>
      </c>
      <c r="U491" s="2" t="str">
        <f t="shared" si="137"/>
        <v/>
      </c>
      <c r="V491" s="2" t="str">
        <f t="shared" si="138"/>
        <v/>
      </c>
      <c r="W491" s="2" t="str">
        <f t="shared" si="150"/>
        <v/>
      </c>
      <c r="X491" s="2" t="str" cm="1">
        <f t="array" ref="X491">IF((SUMPRODUCT(--ISNUMBER(SEARCH({"!","@","#","$","%","^","&amp;","~*","(",")","_","+","=","{","}","[","]","|","\",":",";","'","""","&lt;","&gt;",",",".","~?","/","~~","`"}, I491)))&gt;0)=TRUE,"Special Characters Found in City","")</f>
        <v/>
      </c>
      <c r="Y491" s="2" t="str" cm="1">
        <f t="array" ref="Y491">IF((SUMPRODUCT(--ISNUMBER(SEARCH({"!","@","#","$","%","^","~*","(",")","_","+","=","{","}","[","]","|","\",":",";","'","""","&lt;","&gt;","~?","/","~~","`"},F491)))&gt;0)=TRUE,"Special Characters Found in Account field","")</f>
        <v/>
      </c>
      <c r="Z491" s="2" t="str" cm="1">
        <f t="array" ref="Z491">IF(SUM(--ISNUMBER(SEARCH({1,2,3,4,5,6,7,8,9,0},MID(H491,(SEARCH(" E ",H491)-1),1))))+SUM(--ISNUMBER(SEARCH({1,2,3,4,5,6,7,8,9,0},MID(H491,(SEARCH(" E ",H491)+3),1))))=2,"",IF(SUM(--ISNUMBER(SEARCH({"Parte E","Apoquindo N"},H491)))&gt;0,"",IF(OR(RIGHT(H491,3)=" NE",RIGHT(H491,3)=" NW",RIGHT(H491,3)=" SW",RIGHT(H491,3)=" SE",RIGHT(H491,2)=" N",RIGHT(H491,2)=" E",RIGHT(H491,2)=" W",RIGHT(H491,2)=" S",LEFT(H491,3)="NE ",LEFT(H491,3)="NW ",LEFT(H491,3)="SW ",LEFT(H491,3)="SE ",LEFT(H491,2)="N ",LEFT(H491,2)="E ",LEFT(H491,2)="W ",LEFT(H491,2)="S "),"Directional Check",IF(SUM(--ISNUMBER(SEARCH({" N "," E "," W "," S "," NE "," NW "," SW "," SE ","N.E","N.W","S.W","S.E","E.","N.","S.","W."},H491)))&gt;0,"Directional Check",IF(SUM(--ISNUMBER(SEARCH({1,2,3,4,5,6,7,8,9,0},MID(H491,(SEARCH("nd ",H491)-1),1))))+SUM(--ISNUMBER(SEARCH({1,2,3,4,5,6,7,8,9,0},MID(H491,(SEARCH("rd ",H491)-1),1)))+SUM(--ISNUMBER(SEARCH({1,2,3,4,5,6,7,8,9,0},MID(H491,(SEARCH("st ",H491)-1),1))))+SUM(--ISNUMBER(SEARCH({1,2,3,4,5,6,7,8,9,0},MID(H491,(SEARCH("th ",H491)-1),1)))))&gt;0,"","")))))</f>
        <v/>
      </c>
      <c r="AA491" s="2" t="str">
        <f>IF(IF(L491="US",IFERROR(VLOOKUP(J491,Country_Codes!$B:$B,1,0)=J491,"US State Code Error"),IF(L491="CA",IFERROR(VLOOKUP(J491,Country_Codes!$E:$E,1,0)=J491,"Canada State Code Error"),IF(L491="BR",IFERROR(VLOOKUP(J491,Country_Codes!$H:$H,1,0)=J491,"Brazil State Code Error"),IF(L491="AU",IFERROR(VLOOKUP(J491,Country_Codes!$K:$K,1,0)=J491,"Australia State Code Error"),""))))=TRUE,"",IF(L491="US",IFERROR(VLOOKUP(J491,Country_Codes!$B:$B,1,0)=J491,"US State Code Error"),IF(L491="CA",IFERROR(VLOOKUP(J491,Country_Codes!$E:$E,1,0)=J491,"Canada State Code Error"),IF(L491="BR",IFERROR(VLOOKUP(J491,Country_Codes!$H:$H,1,0)=J491,"Brazil State Code Error"),IF(L491="AU",IFERROR(VLOOKUP(J491,Country_Codes!$K:$K,1,0)=J491,"Australia State Code Error"),"")))))</f>
        <v/>
      </c>
      <c r="AB491" s="2" t="str">
        <f t="shared" si="139"/>
        <v/>
      </c>
      <c r="AC491" s="2" t="str" cm="1">
        <f t="array" ref="AC491">IFERROR(_xlfn.IFS(IF(AND(LEN(I491)=0,ISBLANK(I491)=FALSE),"",ISNUMBER(SEARCH(I491,H491))),"City/Postal Code/Country Found in Address",IF(AND(LEN(K491)=0,ISBLANK(K491)=FALSE),"",ISNUMBER(SEARCH(K491,H491))),"City/Postal Code/Country Found in Address",IF(AND(LEN(L491)=0,ISBLANK(L491)=FALSE),"",ISNUMBER(SEARCH(", "&amp;L491,H491))),"City/Postal Code/Country Found in Address",IF(AND(LEN(J491)=0,ISBLANK(J491)=FALSE),"",ISNUMBER(SEARCH(", "&amp;J491,H491))),"City/Postal Code/Country Found in Address",IF(AND(LEN(L491)=0,ISBLANK(L491)=FALSE),"",ISNUMBER(SEARCH(","&amp;L491,H491))),"City/Postal Code/Country Found in Address",IF(AND(LEN(J491)=0,ISBLANK(J491)=FALSE),"",ISNUMBER(SEARCH(","&amp;J491,H491))),"City/Postal Code/Country Found in Address"),"")</f>
        <v/>
      </c>
      <c r="AD491" s="2" t="str">
        <f t="shared" si="140"/>
        <v/>
      </c>
      <c r="AE491" s="2" t="str" cm="1">
        <f t="array" ref="AE491">IFERROR(IF(VLOOKUP(LEFT(M491,MIN(SEARCH({1,2,3,4,5,6,7,8,9,0},M491&amp;{1,2,3,4,5,6,7,8,9,0}))-1),Country_Codes!$N:$N,1,0)&gt;0,"PO Number may be incorrect",""),"")</f>
        <v/>
      </c>
      <c r="AF491" s="2" t="str">
        <f t="shared" si="141"/>
        <v/>
      </c>
      <c r="AG491" s="2" t="str">
        <f t="shared" si="142"/>
        <v/>
      </c>
      <c r="AH491" s="2" t="str">
        <f t="shared" si="143"/>
        <v/>
      </c>
      <c r="AI491" s="2" t="str" cm="1">
        <f t="array" ref="AI491">IF(G491="","",_xlfn.IFNA(_xlfn.IFS(L491=VLOOKUP(L491,Country_Codes!$M:$M,1,0)=TRUE,""),"Please check the country code"))</f>
        <v/>
      </c>
      <c r="AJ491" s="2" t="str">
        <f t="shared" si="144"/>
        <v/>
      </c>
      <c r="AK491" s="2"/>
      <c r="AM491" s="39">
        <f t="shared" si="145"/>
        <v>0</v>
      </c>
      <c r="AN491" s="39">
        <f t="shared" si="146"/>
        <v>0</v>
      </c>
      <c r="AO491" s="39">
        <f t="shared" si="147"/>
        <v>0</v>
      </c>
      <c r="AP491" s="39">
        <f t="shared" si="148"/>
        <v>0</v>
      </c>
      <c r="AQ491" s="39">
        <f t="shared" si="149"/>
        <v>0</v>
      </c>
      <c r="AV491" s="41">
        <v>46070</v>
      </c>
    </row>
    <row r="492" spans="1:48" ht="15.75" x14ac:dyDescent="0.25">
      <c r="A492" s="40">
        <v>46032</v>
      </c>
      <c r="B492" s="11" t="s">
        <v>475</v>
      </c>
      <c r="C492" s="11" t="s">
        <v>11</v>
      </c>
      <c r="D492" s="11" t="s">
        <v>4460</v>
      </c>
      <c r="E492" s="11" t="s">
        <v>4461</v>
      </c>
      <c r="F492" s="11" t="s">
        <v>579</v>
      </c>
      <c r="G492" s="11" t="s">
        <v>494</v>
      </c>
      <c r="H492" s="11" t="s">
        <v>4462</v>
      </c>
      <c r="I492" s="11" t="s">
        <v>4463</v>
      </c>
      <c r="J492" s="11" t="s">
        <v>40</v>
      </c>
      <c r="K492" s="11" t="s">
        <v>4464</v>
      </c>
      <c r="L492" s="11" t="s">
        <v>33</v>
      </c>
      <c r="M492" s="11" t="s">
        <v>1739</v>
      </c>
      <c r="N492" s="11"/>
      <c r="O492" s="11" t="s">
        <v>4465</v>
      </c>
      <c r="P492" s="11" t="s">
        <v>4466</v>
      </c>
      <c r="Q492" s="7"/>
      <c r="R492" s="2" t="str">
        <f t="shared" si="134"/>
        <v>Unique Record</v>
      </c>
      <c r="S492" s="2" t="str">
        <f t="shared" si="135"/>
        <v/>
      </c>
      <c r="T492" s="2" t="str">
        <f t="shared" si="136"/>
        <v/>
      </c>
      <c r="U492" s="2" t="str">
        <f t="shared" si="137"/>
        <v/>
      </c>
      <c r="V492" s="2" t="str">
        <f t="shared" si="138"/>
        <v/>
      </c>
      <c r="W492" s="2" t="str">
        <f t="shared" si="150"/>
        <v/>
      </c>
      <c r="X492" s="2" t="str" cm="1">
        <f t="array" ref="X492">IF((SUMPRODUCT(--ISNUMBER(SEARCH({"!","@","#","$","%","^","&amp;","~*","(",")","_","+","=","{","}","[","]","|","\",":",";","'","""","&lt;","&gt;",",",".","~?","/","~~","`"}, I492)))&gt;0)=TRUE,"Special Characters Found in City","")</f>
        <v/>
      </c>
      <c r="Y492" s="2" t="str" cm="1">
        <f t="array" ref="Y492">IF((SUMPRODUCT(--ISNUMBER(SEARCH({"!","@","#","$","%","^","~*","(",")","_","+","=","{","}","[","]","|","\",":",";","'","""","&lt;","&gt;","~?","/","~~","`"},F492)))&gt;0)=TRUE,"Special Characters Found in Account field","")</f>
        <v/>
      </c>
      <c r="Z492" s="2" t="str" cm="1">
        <f t="array" ref="Z492">IF(SUM(--ISNUMBER(SEARCH({1,2,3,4,5,6,7,8,9,0},MID(H492,(SEARCH(" E ",H492)-1),1))))+SUM(--ISNUMBER(SEARCH({1,2,3,4,5,6,7,8,9,0},MID(H492,(SEARCH(" E ",H492)+3),1))))=2,"",IF(SUM(--ISNUMBER(SEARCH({"Parte E","Apoquindo N"},H492)))&gt;0,"",IF(OR(RIGHT(H492,3)=" NE",RIGHT(H492,3)=" NW",RIGHT(H492,3)=" SW",RIGHT(H492,3)=" SE",RIGHT(H492,2)=" N",RIGHT(H492,2)=" E",RIGHT(H492,2)=" W",RIGHT(H492,2)=" S",LEFT(H492,3)="NE ",LEFT(H492,3)="NW ",LEFT(H492,3)="SW ",LEFT(H492,3)="SE ",LEFT(H492,2)="N ",LEFT(H492,2)="E ",LEFT(H492,2)="W ",LEFT(H492,2)="S "),"Directional Check",IF(SUM(--ISNUMBER(SEARCH({" N "," E "," W "," S "," NE "," NW "," SW "," SE ","N.E","N.W","S.W","S.E","E.","N.","S.","W."},H492)))&gt;0,"Directional Check",IF(SUM(--ISNUMBER(SEARCH({1,2,3,4,5,6,7,8,9,0},MID(H492,(SEARCH("nd ",H492)-1),1))))+SUM(--ISNUMBER(SEARCH({1,2,3,4,5,6,7,8,9,0},MID(H492,(SEARCH("rd ",H492)-1),1)))+SUM(--ISNUMBER(SEARCH({1,2,3,4,5,6,7,8,9,0},MID(H492,(SEARCH("st ",H492)-1),1))))+SUM(--ISNUMBER(SEARCH({1,2,3,4,5,6,7,8,9,0},MID(H492,(SEARCH("th ",H492)-1),1)))))&gt;0,"","")))))</f>
        <v/>
      </c>
      <c r="AA492" s="2" t="str">
        <f>IF(IF(L492="US",IFERROR(VLOOKUP(J492,Country_Codes!$B:$B,1,0)=J492,"US State Code Error"),IF(L492="CA",IFERROR(VLOOKUP(J492,Country_Codes!$E:$E,1,0)=J492,"Canada State Code Error"),IF(L492="BR",IFERROR(VLOOKUP(J492,Country_Codes!$H:$H,1,0)=J492,"Brazil State Code Error"),IF(L492="AU",IFERROR(VLOOKUP(J492,Country_Codes!$K:$K,1,0)=J492,"Australia State Code Error"),""))))=TRUE,"",IF(L492="US",IFERROR(VLOOKUP(J492,Country_Codes!$B:$B,1,0)=J492,"US State Code Error"),IF(L492="CA",IFERROR(VLOOKUP(J492,Country_Codes!$E:$E,1,0)=J492,"Canada State Code Error"),IF(L492="BR",IFERROR(VLOOKUP(J492,Country_Codes!$H:$H,1,0)=J492,"Brazil State Code Error"),IF(L492="AU",IFERROR(VLOOKUP(J492,Country_Codes!$K:$K,1,0)=J492,"Australia State Code Error"),"")))))</f>
        <v/>
      </c>
      <c r="AB492" s="2" t="str">
        <f t="shared" si="139"/>
        <v/>
      </c>
      <c r="AC492" s="2" t="str" cm="1">
        <f t="array" ref="AC492">IFERROR(_xlfn.IFS(IF(AND(LEN(I492)=0,ISBLANK(I492)=FALSE),"",ISNUMBER(SEARCH(I492,H492))),"City/Postal Code/Country Found in Address",IF(AND(LEN(K492)=0,ISBLANK(K492)=FALSE),"",ISNUMBER(SEARCH(K492,H492))),"City/Postal Code/Country Found in Address",IF(AND(LEN(L492)=0,ISBLANK(L492)=FALSE),"",ISNUMBER(SEARCH(", "&amp;L492,H492))),"City/Postal Code/Country Found in Address",IF(AND(LEN(J492)=0,ISBLANK(J492)=FALSE),"",ISNUMBER(SEARCH(", "&amp;J492,H492))),"City/Postal Code/Country Found in Address",IF(AND(LEN(L492)=0,ISBLANK(L492)=FALSE),"",ISNUMBER(SEARCH(","&amp;L492,H492))),"City/Postal Code/Country Found in Address",IF(AND(LEN(J492)=0,ISBLANK(J492)=FALSE),"",ISNUMBER(SEARCH(","&amp;J492,H492))),"City/Postal Code/Country Found in Address"),"")</f>
        <v/>
      </c>
      <c r="AD492" s="2" t="str">
        <f t="shared" si="140"/>
        <v/>
      </c>
      <c r="AE492" s="2" t="str" cm="1">
        <f t="array" ref="AE492">IFERROR(IF(VLOOKUP(LEFT(M492,MIN(SEARCH({1,2,3,4,5,6,7,8,9,0},M492&amp;{1,2,3,4,5,6,7,8,9,0}))-1),Country_Codes!$N:$N,1,0)&gt;0,"PO Number may be incorrect",""),"")</f>
        <v/>
      </c>
      <c r="AF492" s="2" t="str">
        <f t="shared" si="141"/>
        <v/>
      </c>
      <c r="AG492" s="2" t="str">
        <f t="shared" si="142"/>
        <v/>
      </c>
      <c r="AH492" s="2" t="str">
        <f t="shared" si="143"/>
        <v/>
      </c>
      <c r="AI492" s="2" t="str" cm="1">
        <f t="array" ref="AI492">IF(G492="","",_xlfn.IFNA(_xlfn.IFS(L492=VLOOKUP(L492,Country_Codes!$M:$M,1,0)=TRUE,""),"Please check the country code"))</f>
        <v/>
      </c>
      <c r="AJ492" s="2" t="str">
        <f t="shared" si="144"/>
        <v/>
      </c>
      <c r="AK492" s="2"/>
      <c r="AM492" s="39">
        <f t="shared" si="145"/>
        <v>0</v>
      </c>
      <c r="AN492" s="39">
        <f t="shared" si="146"/>
        <v>0</v>
      </c>
      <c r="AO492" s="39">
        <f t="shared" si="147"/>
        <v>0</v>
      </c>
      <c r="AP492" s="39">
        <f t="shared" si="148"/>
        <v>0</v>
      </c>
      <c r="AQ492" s="39">
        <f t="shared" si="149"/>
        <v>0</v>
      </c>
      <c r="AV492" s="41">
        <v>46071</v>
      </c>
    </row>
    <row r="493" spans="1:48" ht="15.75" x14ac:dyDescent="0.25">
      <c r="A493" s="40">
        <v>45710</v>
      </c>
      <c r="B493" s="11" t="s">
        <v>473</v>
      </c>
      <c r="C493" s="11" t="s">
        <v>11</v>
      </c>
      <c r="D493" s="11" t="s">
        <v>4467</v>
      </c>
      <c r="E493" s="11" t="s">
        <v>4468</v>
      </c>
      <c r="F493" s="11" t="s">
        <v>488</v>
      </c>
      <c r="G493" s="11" t="s">
        <v>599</v>
      </c>
      <c r="H493" s="11" t="s">
        <v>4469</v>
      </c>
      <c r="I493" s="11" t="s">
        <v>4470</v>
      </c>
      <c r="J493" s="11"/>
      <c r="K493" s="11" t="s">
        <v>4471</v>
      </c>
      <c r="L493" s="11" t="s">
        <v>46</v>
      </c>
      <c r="M493" s="11" t="s">
        <v>671</v>
      </c>
      <c r="N493" s="11"/>
      <c r="O493" s="11" t="s">
        <v>4472</v>
      </c>
      <c r="P493" s="11" t="s">
        <v>4473</v>
      </c>
      <c r="Q493" s="7"/>
      <c r="R493" s="2" t="str">
        <f t="shared" si="134"/>
        <v>Unique Record</v>
      </c>
      <c r="S493" s="2" t="str">
        <f t="shared" si="135"/>
        <v/>
      </c>
      <c r="T493" s="2" t="str">
        <f t="shared" si="136"/>
        <v/>
      </c>
      <c r="U493" s="2" t="str">
        <f t="shared" si="137"/>
        <v/>
      </c>
      <c r="V493" s="2" t="str">
        <f t="shared" si="138"/>
        <v/>
      </c>
      <c r="W493" s="2" t="str">
        <f t="shared" si="150"/>
        <v/>
      </c>
      <c r="X493" s="2" t="str" cm="1">
        <f t="array" ref="X493">IF((SUMPRODUCT(--ISNUMBER(SEARCH({"!","@","#","$","%","^","&amp;","~*","(",")","_","+","=","{","}","[","]","|","\",":",";","'","""","&lt;","&gt;",",",".","~?","/","~~","`"}, I493)))&gt;0)=TRUE,"Special Characters Found in City","")</f>
        <v/>
      </c>
      <c r="Y493" s="2" t="str" cm="1">
        <f t="array" ref="Y493">IF((SUMPRODUCT(--ISNUMBER(SEARCH({"!","@","#","$","%","^","~*","(",")","_","+","=","{","}","[","]","|","\",":",";","'","""","&lt;","&gt;","~?","/","~~","`"},F493)))&gt;0)=TRUE,"Special Characters Found in Account field","")</f>
        <v/>
      </c>
      <c r="Z493" s="2" t="str" cm="1">
        <f t="array" ref="Z493">IF(SUM(--ISNUMBER(SEARCH({1,2,3,4,5,6,7,8,9,0},MID(H493,(SEARCH(" E ",H493)-1),1))))+SUM(--ISNUMBER(SEARCH({1,2,3,4,5,6,7,8,9,0},MID(H493,(SEARCH(" E ",H493)+3),1))))=2,"",IF(SUM(--ISNUMBER(SEARCH({"Parte E","Apoquindo N"},H493)))&gt;0,"",IF(OR(RIGHT(H493,3)=" NE",RIGHT(H493,3)=" NW",RIGHT(H493,3)=" SW",RIGHT(H493,3)=" SE",RIGHT(H493,2)=" N",RIGHT(H493,2)=" E",RIGHT(H493,2)=" W",RIGHT(H493,2)=" S",LEFT(H493,3)="NE ",LEFT(H493,3)="NW ",LEFT(H493,3)="SW ",LEFT(H493,3)="SE ",LEFT(H493,2)="N ",LEFT(H493,2)="E ",LEFT(H493,2)="W ",LEFT(H493,2)="S "),"Directional Check",IF(SUM(--ISNUMBER(SEARCH({" N "," E "," W "," S "," NE "," NW "," SW "," SE ","N.E","N.W","S.W","S.E","E.","N.","S.","W."},H493)))&gt;0,"Directional Check",IF(SUM(--ISNUMBER(SEARCH({1,2,3,4,5,6,7,8,9,0},MID(H493,(SEARCH("nd ",H493)-1),1))))+SUM(--ISNUMBER(SEARCH({1,2,3,4,5,6,7,8,9,0},MID(H493,(SEARCH("rd ",H493)-1),1)))+SUM(--ISNUMBER(SEARCH({1,2,3,4,5,6,7,8,9,0},MID(H493,(SEARCH("st ",H493)-1),1))))+SUM(--ISNUMBER(SEARCH({1,2,3,4,5,6,7,8,9,0},MID(H493,(SEARCH("th ",H493)-1),1)))))&gt;0,"","")))))</f>
        <v/>
      </c>
      <c r="AA493" s="2" t="str">
        <f>IF(IF(L493="US",IFERROR(VLOOKUP(J493,Country_Codes!$B:$B,1,0)=J493,"US State Code Error"),IF(L493="CA",IFERROR(VLOOKUP(J493,Country_Codes!$E:$E,1,0)=J493,"Canada State Code Error"),IF(L493="BR",IFERROR(VLOOKUP(J493,Country_Codes!$H:$H,1,0)=J493,"Brazil State Code Error"),IF(L493="AU",IFERROR(VLOOKUP(J493,Country_Codes!$K:$K,1,0)=J493,"Australia State Code Error"),""))))=TRUE,"",IF(L493="US",IFERROR(VLOOKUP(J493,Country_Codes!$B:$B,1,0)=J493,"US State Code Error"),IF(L493="CA",IFERROR(VLOOKUP(J493,Country_Codes!$E:$E,1,0)=J493,"Canada State Code Error"),IF(L493="BR",IFERROR(VLOOKUP(J493,Country_Codes!$H:$H,1,0)=J493,"Brazil State Code Error"),IF(L493="AU",IFERROR(VLOOKUP(J493,Country_Codes!$K:$K,1,0)=J493,"Australia State Code Error"),"")))))</f>
        <v/>
      </c>
      <c r="AB493" s="2" t="str">
        <f t="shared" si="139"/>
        <v/>
      </c>
      <c r="AC493" s="2" t="str" cm="1">
        <f t="array" ref="AC493">IFERROR(_xlfn.IFS(IF(AND(LEN(I493)=0,ISBLANK(I493)=FALSE),"",ISNUMBER(SEARCH(I493,H493))),"City/Postal Code/Country Found in Address",IF(AND(LEN(K493)=0,ISBLANK(K493)=FALSE),"",ISNUMBER(SEARCH(K493,H493))),"City/Postal Code/Country Found in Address",IF(AND(LEN(L493)=0,ISBLANK(L493)=FALSE),"",ISNUMBER(SEARCH(", "&amp;L493,H493))),"City/Postal Code/Country Found in Address",IF(AND(LEN(J493)=0,ISBLANK(J493)=FALSE),"",ISNUMBER(SEARCH(", "&amp;J493,H493))),"City/Postal Code/Country Found in Address",IF(AND(LEN(L493)=0,ISBLANK(L493)=FALSE),"",ISNUMBER(SEARCH(","&amp;L493,H493))),"City/Postal Code/Country Found in Address",IF(AND(LEN(J493)=0,ISBLANK(J493)=FALSE),"",ISNUMBER(SEARCH(","&amp;J493,H493))),"City/Postal Code/Country Found in Address"),"")</f>
        <v/>
      </c>
      <c r="AD493" s="2" t="str">
        <f t="shared" si="140"/>
        <v/>
      </c>
      <c r="AE493" s="2" t="str" cm="1">
        <f t="array" ref="AE493">IFERROR(IF(VLOOKUP(LEFT(M493,MIN(SEARCH({1,2,3,4,5,6,7,8,9,0},M493&amp;{1,2,3,4,5,6,7,8,9,0}))-1),Country_Codes!$N:$N,1,0)&gt;0,"PO Number may be incorrect",""),"")</f>
        <v/>
      </c>
      <c r="AF493" s="2" t="str">
        <f t="shared" si="141"/>
        <v/>
      </c>
      <c r="AG493" s="2" t="str">
        <f t="shared" si="142"/>
        <v/>
      </c>
      <c r="AH493" s="2" t="str">
        <f t="shared" si="143"/>
        <v/>
      </c>
      <c r="AI493" s="2" t="str" cm="1">
        <f t="array" ref="AI493">IF(G493="","",_xlfn.IFNA(_xlfn.IFS(L493=VLOOKUP(L493,Country_Codes!$M:$M,1,0)=TRUE,""),"Please check the country code"))</f>
        <v/>
      </c>
      <c r="AJ493" s="2" t="str">
        <f t="shared" si="144"/>
        <v/>
      </c>
      <c r="AK493" s="2"/>
      <c r="AM493" s="39">
        <f t="shared" si="145"/>
        <v>0</v>
      </c>
      <c r="AN493" s="39">
        <f t="shared" si="146"/>
        <v>0</v>
      </c>
      <c r="AO493" s="39">
        <f t="shared" si="147"/>
        <v>0</v>
      </c>
      <c r="AP493" s="39">
        <f t="shared" si="148"/>
        <v>0</v>
      </c>
      <c r="AQ493" s="39">
        <f t="shared" si="149"/>
        <v>0</v>
      </c>
      <c r="AV493" s="41">
        <v>46072</v>
      </c>
    </row>
    <row r="494" spans="1:48" ht="15.75" x14ac:dyDescent="0.25">
      <c r="A494" s="40">
        <v>45529</v>
      </c>
      <c r="B494" s="11" t="s">
        <v>1581</v>
      </c>
      <c r="C494" s="11" t="s">
        <v>11</v>
      </c>
      <c r="D494" s="11" t="s">
        <v>4474</v>
      </c>
      <c r="E494" s="11" t="s">
        <v>4475</v>
      </c>
      <c r="F494" s="11" t="s">
        <v>581</v>
      </c>
      <c r="G494" s="11" t="s">
        <v>625</v>
      </c>
      <c r="H494" s="11" t="s">
        <v>4476</v>
      </c>
      <c r="I494" s="11" t="s">
        <v>4477</v>
      </c>
      <c r="J494" s="11" t="s">
        <v>83</v>
      </c>
      <c r="K494" s="11" t="s">
        <v>4478</v>
      </c>
      <c r="L494" s="11" t="s">
        <v>33</v>
      </c>
      <c r="M494" s="11" t="s">
        <v>4479</v>
      </c>
      <c r="N494" s="11"/>
      <c r="O494" s="11" t="s">
        <v>4480</v>
      </c>
      <c r="P494" s="11" t="s">
        <v>4481</v>
      </c>
      <c r="Q494" s="7"/>
      <c r="R494" s="2" t="str">
        <f t="shared" si="134"/>
        <v>Unique Record</v>
      </c>
      <c r="S494" s="2" t="str">
        <f t="shared" si="135"/>
        <v/>
      </c>
      <c r="T494" s="2" t="str">
        <f t="shared" si="136"/>
        <v/>
      </c>
      <c r="U494" s="2" t="str">
        <f t="shared" si="137"/>
        <v/>
      </c>
      <c r="V494" s="2" t="str">
        <f t="shared" si="138"/>
        <v/>
      </c>
      <c r="W494" s="2" t="str">
        <f t="shared" si="150"/>
        <v/>
      </c>
      <c r="X494" s="2" t="str" cm="1">
        <f t="array" ref="X494">IF((SUMPRODUCT(--ISNUMBER(SEARCH({"!","@","#","$","%","^","&amp;","~*","(",")","_","+","=","{","}","[","]","|","\",":",";","'","""","&lt;","&gt;",",",".","~?","/","~~","`"}, I494)))&gt;0)=TRUE,"Special Characters Found in City","")</f>
        <v/>
      </c>
      <c r="Y494" s="2" t="str" cm="1">
        <f t="array" ref="Y494">IF((SUMPRODUCT(--ISNUMBER(SEARCH({"!","@","#","$","%","^","~*","(",")","_","+","=","{","}","[","]","|","\",":",";","'","""","&lt;","&gt;","~?","/","~~","`"},F494)))&gt;0)=TRUE,"Special Characters Found in Account field","")</f>
        <v/>
      </c>
      <c r="Z494" s="2" t="str" cm="1">
        <f t="array" ref="Z494">IF(SUM(--ISNUMBER(SEARCH({1,2,3,4,5,6,7,8,9,0},MID(H494,(SEARCH(" E ",H494)-1),1))))+SUM(--ISNUMBER(SEARCH({1,2,3,4,5,6,7,8,9,0},MID(H494,(SEARCH(" E ",H494)+3),1))))=2,"",IF(SUM(--ISNUMBER(SEARCH({"Parte E","Apoquindo N"},H494)))&gt;0,"",IF(OR(RIGHT(H494,3)=" NE",RIGHT(H494,3)=" NW",RIGHT(H494,3)=" SW",RIGHT(H494,3)=" SE",RIGHT(H494,2)=" N",RIGHT(H494,2)=" E",RIGHT(H494,2)=" W",RIGHT(H494,2)=" S",LEFT(H494,3)="NE ",LEFT(H494,3)="NW ",LEFT(H494,3)="SW ",LEFT(H494,3)="SE ",LEFT(H494,2)="N ",LEFT(H494,2)="E ",LEFT(H494,2)="W ",LEFT(H494,2)="S "),"Directional Check",IF(SUM(--ISNUMBER(SEARCH({" N "," E "," W "," S "," NE "," NW "," SW "," SE ","N.E","N.W","S.W","S.E","E.","N.","S.","W."},H494)))&gt;0,"Directional Check",IF(SUM(--ISNUMBER(SEARCH({1,2,3,4,5,6,7,8,9,0},MID(H494,(SEARCH("nd ",H494)-1),1))))+SUM(--ISNUMBER(SEARCH({1,2,3,4,5,6,7,8,9,0},MID(H494,(SEARCH("rd ",H494)-1),1)))+SUM(--ISNUMBER(SEARCH({1,2,3,4,5,6,7,8,9,0},MID(H494,(SEARCH("st ",H494)-1),1))))+SUM(--ISNUMBER(SEARCH({1,2,3,4,5,6,7,8,9,0},MID(H494,(SEARCH("th ",H494)-1),1)))))&gt;0,"","")))))</f>
        <v/>
      </c>
      <c r="AA494" s="2" t="str">
        <f>IF(IF(L494="US",IFERROR(VLOOKUP(J494,Country_Codes!$B:$B,1,0)=J494,"US State Code Error"),IF(L494="CA",IFERROR(VLOOKUP(J494,Country_Codes!$E:$E,1,0)=J494,"Canada State Code Error"),IF(L494="BR",IFERROR(VLOOKUP(J494,Country_Codes!$H:$H,1,0)=J494,"Brazil State Code Error"),IF(L494="AU",IFERROR(VLOOKUP(J494,Country_Codes!$K:$K,1,0)=J494,"Australia State Code Error"),""))))=TRUE,"",IF(L494="US",IFERROR(VLOOKUP(J494,Country_Codes!$B:$B,1,0)=J494,"US State Code Error"),IF(L494="CA",IFERROR(VLOOKUP(J494,Country_Codes!$E:$E,1,0)=J494,"Canada State Code Error"),IF(L494="BR",IFERROR(VLOOKUP(J494,Country_Codes!$H:$H,1,0)=J494,"Brazil State Code Error"),IF(L494="AU",IFERROR(VLOOKUP(J494,Country_Codes!$K:$K,1,0)=J494,"Australia State Code Error"),"")))))</f>
        <v/>
      </c>
      <c r="AB494" s="2" t="str">
        <f t="shared" si="139"/>
        <v/>
      </c>
      <c r="AC494" s="2" t="str" cm="1">
        <f t="array" ref="AC494">IFERROR(_xlfn.IFS(IF(AND(LEN(I494)=0,ISBLANK(I494)=FALSE),"",ISNUMBER(SEARCH(I494,H494))),"City/Postal Code/Country Found in Address",IF(AND(LEN(K494)=0,ISBLANK(K494)=FALSE),"",ISNUMBER(SEARCH(K494,H494))),"City/Postal Code/Country Found in Address",IF(AND(LEN(L494)=0,ISBLANK(L494)=FALSE),"",ISNUMBER(SEARCH(", "&amp;L494,H494))),"City/Postal Code/Country Found in Address",IF(AND(LEN(J494)=0,ISBLANK(J494)=FALSE),"",ISNUMBER(SEARCH(", "&amp;J494,H494))),"City/Postal Code/Country Found in Address",IF(AND(LEN(L494)=0,ISBLANK(L494)=FALSE),"",ISNUMBER(SEARCH(","&amp;L494,H494))),"City/Postal Code/Country Found in Address",IF(AND(LEN(J494)=0,ISBLANK(J494)=FALSE),"",ISNUMBER(SEARCH(","&amp;J494,H494))),"City/Postal Code/Country Found in Address"),"")</f>
        <v/>
      </c>
      <c r="AD494" s="2" t="str">
        <f t="shared" si="140"/>
        <v/>
      </c>
      <c r="AE494" s="2" t="str" cm="1">
        <f t="array" ref="AE494">IFERROR(IF(VLOOKUP(LEFT(M494,MIN(SEARCH({1,2,3,4,5,6,7,8,9,0},M494&amp;{1,2,3,4,5,6,7,8,9,0}))-1),Country_Codes!$N:$N,1,0)&gt;0,"PO Number may be incorrect",""),"")</f>
        <v/>
      </c>
      <c r="AF494" s="2" t="str">
        <f t="shared" si="141"/>
        <v/>
      </c>
      <c r="AG494" s="2" t="str">
        <f t="shared" si="142"/>
        <v/>
      </c>
      <c r="AH494" s="2" t="str">
        <f t="shared" si="143"/>
        <v/>
      </c>
      <c r="AI494" s="2" t="str" cm="1">
        <f t="array" ref="AI494">IF(G494="","",_xlfn.IFNA(_xlfn.IFS(L494=VLOOKUP(L494,Country_Codes!$M:$M,1,0)=TRUE,""),"Please check the country code"))</f>
        <v/>
      </c>
      <c r="AJ494" s="2" t="str">
        <f t="shared" si="144"/>
        <v/>
      </c>
      <c r="AK494" s="2"/>
      <c r="AM494" s="39">
        <f t="shared" si="145"/>
        <v>0</v>
      </c>
      <c r="AN494" s="39">
        <f t="shared" si="146"/>
        <v>0</v>
      </c>
      <c r="AO494" s="39">
        <f t="shared" si="147"/>
        <v>0</v>
      </c>
      <c r="AP494" s="39">
        <f t="shared" si="148"/>
        <v>0</v>
      </c>
      <c r="AQ494" s="39">
        <f t="shared" si="149"/>
        <v>0</v>
      </c>
      <c r="AV494" s="41">
        <v>46075</v>
      </c>
    </row>
    <row r="495" spans="1:48" ht="15.75" x14ac:dyDescent="0.25">
      <c r="A495" s="40">
        <v>46082</v>
      </c>
      <c r="B495" s="11" t="s">
        <v>475</v>
      </c>
      <c r="C495" s="11" t="s">
        <v>3</v>
      </c>
      <c r="D495" s="11" t="s">
        <v>4482</v>
      </c>
      <c r="E495" s="11" t="s">
        <v>4483</v>
      </c>
      <c r="F495" s="11" t="s">
        <v>594</v>
      </c>
      <c r="G495" s="11" t="s">
        <v>599</v>
      </c>
      <c r="H495" s="11" t="s">
        <v>4484</v>
      </c>
      <c r="I495" s="11" t="s">
        <v>4485</v>
      </c>
      <c r="J495" s="11" t="s">
        <v>147</v>
      </c>
      <c r="K495" s="11" t="s">
        <v>4486</v>
      </c>
      <c r="L495" s="11" t="s">
        <v>57</v>
      </c>
      <c r="M495" s="11" t="s">
        <v>597</v>
      </c>
      <c r="N495" s="11"/>
      <c r="O495" s="11" t="s">
        <v>1010</v>
      </c>
      <c r="P495" s="11" t="s">
        <v>4487</v>
      </c>
      <c r="Q495" s="7"/>
      <c r="R495" s="2" t="str">
        <f t="shared" ref="R495:R558" si="151">IF(G495=G494,"","Unique Record")</f>
        <v>Unique Record</v>
      </c>
      <c r="S495" s="2" t="str">
        <f t="shared" ref="S495:S558" si="152">IF(F495="","",IF(EXACT(F495,(UPPER(F495))),"Account Upper Case",""))</f>
        <v/>
      </c>
      <c r="T495" s="2" t="str">
        <f t="shared" ref="T495:T558" si="153">IF(F495="","",IF(EXACT(F495,(LOWER(F495))),"Account Lower Case",""))</f>
        <v/>
      </c>
      <c r="U495" s="2" t="str">
        <f t="shared" ref="U495:U558" si="154">IF(EXACT(H495,PROPER(H495)),"","Billing Street - casing")</f>
        <v/>
      </c>
      <c r="V495" s="2" t="str">
        <f t="shared" ref="V495:V558" si="155">IF(EXACT(I495,PROPER(I495)),"","City - casing")</f>
        <v/>
      </c>
      <c r="W495" s="2" t="str">
        <f t="shared" si="150"/>
        <v/>
      </c>
      <c r="X495" s="2" t="str" cm="1">
        <f t="array" ref="X495">IF((SUMPRODUCT(--ISNUMBER(SEARCH({"!","@","#","$","%","^","&amp;","~*","(",")","_","+","=","{","}","[","]","|","\",":",";","'","""","&lt;","&gt;",",",".","~?","/","~~","`"}, I495)))&gt;0)=TRUE,"Special Characters Found in City","")</f>
        <v/>
      </c>
      <c r="Y495" s="2" t="str" cm="1">
        <f t="array" ref="Y495">IF((SUMPRODUCT(--ISNUMBER(SEARCH({"!","@","#","$","%","^","~*","(",")","_","+","=","{","}","[","]","|","\",":",";","'","""","&lt;","&gt;","~?","/","~~","`"},F495)))&gt;0)=TRUE,"Special Characters Found in Account field","")</f>
        <v/>
      </c>
      <c r="Z495" s="2" t="str" cm="1">
        <f t="array" ref="Z495">IF(SUM(--ISNUMBER(SEARCH({1,2,3,4,5,6,7,8,9,0},MID(H495,(SEARCH(" E ",H495)-1),1))))+SUM(--ISNUMBER(SEARCH({1,2,3,4,5,6,7,8,9,0},MID(H495,(SEARCH(" E ",H495)+3),1))))=2,"",IF(SUM(--ISNUMBER(SEARCH({"Parte E","Apoquindo N"},H495)))&gt;0,"",IF(OR(RIGHT(H495,3)=" NE",RIGHT(H495,3)=" NW",RIGHT(H495,3)=" SW",RIGHT(H495,3)=" SE",RIGHT(H495,2)=" N",RIGHT(H495,2)=" E",RIGHT(H495,2)=" W",RIGHT(H495,2)=" S",LEFT(H495,3)="NE ",LEFT(H495,3)="NW ",LEFT(H495,3)="SW ",LEFT(H495,3)="SE ",LEFT(H495,2)="N ",LEFT(H495,2)="E ",LEFT(H495,2)="W ",LEFT(H495,2)="S "),"Directional Check",IF(SUM(--ISNUMBER(SEARCH({" N "," E "," W "," S "," NE "," NW "," SW "," SE ","N.E","N.W","S.W","S.E","E.","N.","S.","W."},H495)))&gt;0,"Directional Check",IF(SUM(--ISNUMBER(SEARCH({1,2,3,4,5,6,7,8,9,0},MID(H495,(SEARCH("nd ",H495)-1),1))))+SUM(--ISNUMBER(SEARCH({1,2,3,4,5,6,7,8,9,0},MID(H495,(SEARCH("rd ",H495)-1),1)))+SUM(--ISNUMBER(SEARCH({1,2,3,4,5,6,7,8,9,0},MID(H495,(SEARCH("st ",H495)-1),1))))+SUM(--ISNUMBER(SEARCH({1,2,3,4,5,6,7,8,9,0},MID(H495,(SEARCH("th ",H495)-1),1)))))&gt;0,"","")))))</f>
        <v/>
      </c>
      <c r="AA495" s="2" t="str">
        <f>IF(IF(L495="US",IFERROR(VLOOKUP(J495,Country_Codes!$B:$B,1,0)=J495,"US State Code Error"),IF(L495="CA",IFERROR(VLOOKUP(J495,Country_Codes!$E:$E,1,0)=J495,"Canada State Code Error"),IF(L495="BR",IFERROR(VLOOKUP(J495,Country_Codes!$H:$H,1,0)=J495,"Brazil State Code Error"),IF(L495="AU",IFERROR(VLOOKUP(J495,Country_Codes!$K:$K,1,0)=J495,"Australia State Code Error"),""))))=TRUE,"",IF(L495="US",IFERROR(VLOOKUP(J495,Country_Codes!$B:$B,1,0)=J495,"US State Code Error"),IF(L495="CA",IFERROR(VLOOKUP(J495,Country_Codes!$E:$E,1,0)=J495,"Canada State Code Error"),IF(L495="BR",IFERROR(VLOOKUP(J495,Country_Codes!$H:$H,1,0)=J495,"Brazil State Code Error"),IF(L495="AU",IFERROR(VLOOKUP(J495,Country_Codes!$K:$K,1,0)=J495,"Australia State Code Error"),"")))))</f>
        <v/>
      </c>
      <c r="AB495" s="2" t="str">
        <f t="shared" ref="AB495:AB558" si="156">IF(OR(L495="US",L495="CA",L495="BR",L495="AU"),IF((EXACT(UPPER(J495),J495)),"","Country Code Casing"),IF(EXACT(J495,PROPER(J495)),"","Billing State casing"))</f>
        <v/>
      </c>
      <c r="AC495" s="2" t="str" cm="1">
        <f t="array" ref="AC495">IFERROR(_xlfn.IFS(IF(AND(LEN(I495)=0,ISBLANK(I495)=FALSE),"",ISNUMBER(SEARCH(I495,H495))),"City/Postal Code/Country Found in Address",IF(AND(LEN(K495)=0,ISBLANK(K495)=FALSE),"",ISNUMBER(SEARCH(K495,H495))),"City/Postal Code/Country Found in Address",IF(AND(LEN(L495)=0,ISBLANK(L495)=FALSE),"",ISNUMBER(SEARCH(", "&amp;L495,H495))),"City/Postal Code/Country Found in Address",IF(AND(LEN(J495)=0,ISBLANK(J495)=FALSE),"",ISNUMBER(SEARCH(", "&amp;J495,H495))),"City/Postal Code/Country Found in Address",IF(AND(LEN(L495)=0,ISBLANK(L495)=FALSE),"",ISNUMBER(SEARCH(","&amp;L495,H495))),"City/Postal Code/Country Found in Address",IF(AND(LEN(J495)=0,ISBLANK(J495)=FALSE),"",ISNUMBER(SEARCH(","&amp;J495,H495))),"City/Postal Code/Country Found in Address"),"")</f>
        <v/>
      </c>
      <c r="AD495" s="2" t="str">
        <f t="shared" ref="AD495:AD558" si="157">IF(ISNUMBER(SEARCH("PO",N495)),"PO# Entered in Tax ID Field","")</f>
        <v/>
      </c>
      <c r="AE495" s="2" t="str" cm="1">
        <f t="array" ref="AE495">IFERROR(IF(VLOOKUP(LEFT(M495,MIN(SEARCH({1,2,3,4,5,6,7,8,9,0},M495&amp;{1,2,3,4,5,6,7,8,9,0}))-1),Country_Codes!$N:$N,1,0)&gt;0,"PO Number may be incorrect",""),"")</f>
        <v/>
      </c>
      <c r="AF495" s="2" t="str">
        <f t="shared" ref="AF495:AF558" si="158">IF(N495="","",IF(EXACT(L495,LEFT(N495,2)),IF(EXACT(MID(N495,3,1)," "),"Check the Space inbetween County code &amp; VAT",""),"Check the VAT Country Code Format"))</f>
        <v/>
      </c>
      <c r="AG495" s="2" t="str">
        <f t="shared" ref="AG495:AG558" si="159">IF((ISNUMBER(SEARCH("@",P495)))&gt;0,"",IF(IF(--(ISNUMBER(SEARCH("'",P495)))&gt;0,OR(EXACT(PROPER(P495),P495),EXACT((PROPER(LEFT(P495,FIND("'",P495)-2))&amp;LOWER(MID(P495,FIND("'",P495)-1,1))&amp;PROPER(MID(P495,FIND("'",P495)+0,LEN(P495)-FIND("'",P495)+1))),P495)),"Please check Billing Contact Casing")=TRUE,"","Please check Billing Contact casing"))</f>
        <v/>
      </c>
      <c r="AH495" s="2" t="str">
        <f t="shared" ref="AH495:AH558" si="160">IF(OR(L495="AS",L495="FM",L495="GU",L495="MH",L495="MP",L495="PW",L495="PR",L495="VI",L495="UM"),"US Territories Check","")</f>
        <v/>
      </c>
      <c r="AI495" s="2" t="str" cm="1">
        <f t="array" ref="AI495">IF(G495="","",_xlfn.IFNA(_xlfn.IFS(L495=VLOOKUP(L495,Country_Codes!$M:$M,1,0)=TRUE,""),"Please check the country code"))</f>
        <v/>
      </c>
      <c r="AJ495" s="2" t="str">
        <f t="shared" ref="AJ495:AJ558" si="161">IF(S495="","",S495&amp;"; ")&amp;IF(T495="","",T495&amp;"; ")&amp;IF(U495="","",U495&amp;"; ")&amp;IF(V495="","",V495&amp;"; ")&amp;IF(AF495="","",AF495&amp;"; ")&amp;IF(AG495="","",AG495&amp;"; ")&amp;IF(AH495="","",AH495&amp;"; ")&amp;IF(Z495="","",Z495&amp;"; ")&amp;IF(AA495="","",AA495&amp;"; ")&amp;IF(AB495="","",AB495&amp;"; ")&amp;IF(AC495="","",AC495&amp;"; ")&amp;IF(AD495="","",AD495&amp;"; ")&amp;IF(AE495="","",AE495&amp;"; ")&amp;IF(AI495="","",AI495&amp;"; ")&amp;IF(W495="","",W495&amp;"; ")&amp;IF(X495="","",X495&amp;"; ")&amp;IF(Y495="","",Y495&amp;"; ")</f>
        <v/>
      </c>
      <c r="AK495" s="2"/>
      <c r="AM495" s="39">
        <f t="shared" si="145"/>
        <v>0</v>
      </c>
      <c r="AN495" s="39">
        <f t="shared" si="146"/>
        <v>0</v>
      </c>
      <c r="AO495" s="39">
        <f t="shared" si="147"/>
        <v>0</v>
      </c>
      <c r="AP495" s="39">
        <f t="shared" si="148"/>
        <v>0</v>
      </c>
      <c r="AQ495" s="39">
        <f t="shared" si="149"/>
        <v>0</v>
      </c>
      <c r="AV495" s="41">
        <v>46076</v>
      </c>
    </row>
    <row r="496" spans="1:48" ht="15.75" x14ac:dyDescent="0.25">
      <c r="A496" s="40">
        <v>46143</v>
      </c>
      <c r="B496" s="11" t="s">
        <v>473</v>
      </c>
      <c r="C496" s="11" t="s">
        <v>3</v>
      </c>
      <c r="D496" s="11" t="s">
        <v>4488</v>
      </c>
      <c r="E496" s="11" t="s">
        <v>4489</v>
      </c>
      <c r="F496" s="11" t="s">
        <v>488</v>
      </c>
      <c r="G496" s="11" t="s">
        <v>494</v>
      </c>
      <c r="H496" s="11" t="s">
        <v>4490</v>
      </c>
      <c r="I496" s="11" t="s">
        <v>4491</v>
      </c>
      <c r="J496" s="11" t="s">
        <v>83</v>
      </c>
      <c r="K496" s="11" t="s">
        <v>4492</v>
      </c>
      <c r="L496" s="11" t="s">
        <v>33</v>
      </c>
      <c r="M496" s="11" t="s">
        <v>1733</v>
      </c>
      <c r="N496" s="11"/>
      <c r="O496" s="11" t="s">
        <v>606</v>
      </c>
      <c r="P496" s="11" t="s">
        <v>4493</v>
      </c>
      <c r="Q496" s="7"/>
      <c r="R496" s="2" t="str">
        <f t="shared" si="151"/>
        <v>Unique Record</v>
      </c>
      <c r="S496" s="2" t="str">
        <f t="shared" si="152"/>
        <v/>
      </c>
      <c r="T496" s="2" t="str">
        <f t="shared" si="153"/>
        <v/>
      </c>
      <c r="U496" s="2" t="str">
        <f t="shared" si="154"/>
        <v/>
      </c>
      <c r="V496" s="2" t="str">
        <f t="shared" si="155"/>
        <v/>
      </c>
      <c r="W496" s="2" t="str">
        <f t="shared" si="150"/>
        <v/>
      </c>
      <c r="X496" s="2" t="str" cm="1">
        <f t="array" ref="X496">IF((SUMPRODUCT(--ISNUMBER(SEARCH({"!","@","#","$","%","^","&amp;","~*","(",")","_","+","=","{","}","[","]","|","\",":",";","'","""","&lt;","&gt;",",",".","~?","/","~~","`"}, I496)))&gt;0)=TRUE,"Special Characters Found in City","")</f>
        <v/>
      </c>
      <c r="Y496" s="2" t="str" cm="1">
        <f t="array" ref="Y496">IF((SUMPRODUCT(--ISNUMBER(SEARCH({"!","@","#","$","%","^","~*","(",")","_","+","=","{","}","[","]","|","\",":",";","'","""","&lt;","&gt;","~?","/","~~","`"},F496)))&gt;0)=TRUE,"Special Characters Found in Account field","")</f>
        <v/>
      </c>
      <c r="Z496" s="2" t="str" cm="1">
        <f t="array" ref="Z496">IF(SUM(--ISNUMBER(SEARCH({1,2,3,4,5,6,7,8,9,0},MID(H496,(SEARCH(" E ",H496)-1),1))))+SUM(--ISNUMBER(SEARCH({1,2,3,4,5,6,7,8,9,0},MID(H496,(SEARCH(" E ",H496)+3),1))))=2,"",IF(SUM(--ISNUMBER(SEARCH({"Parte E","Apoquindo N"},H496)))&gt;0,"",IF(OR(RIGHT(H496,3)=" NE",RIGHT(H496,3)=" NW",RIGHT(H496,3)=" SW",RIGHT(H496,3)=" SE",RIGHT(H496,2)=" N",RIGHT(H496,2)=" E",RIGHT(H496,2)=" W",RIGHT(H496,2)=" S",LEFT(H496,3)="NE ",LEFT(H496,3)="NW ",LEFT(H496,3)="SW ",LEFT(H496,3)="SE ",LEFT(H496,2)="N ",LEFT(H496,2)="E ",LEFT(H496,2)="W ",LEFT(H496,2)="S "),"Directional Check",IF(SUM(--ISNUMBER(SEARCH({" N "," E "," W "," S "," NE "," NW "," SW "," SE ","N.E","N.W","S.W","S.E","E.","N.","S.","W."},H496)))&gt;0,"Directional Check",IF(SUM(--ISNUMBER(SEARCH({1,2,3,4,5,6,7,8,9,0},MID(H496,(SEARCH("nd ",H496)-1),1))))+SUM(--ISNUMBER(SEARCH({1,2,3,4,5,6,7,8,9,0},MID(H496,(SEARCH("rd ",H496)-1),1)))+SUM(--ISNUMBER(SEARCH({1,2,3,4,5,6,7,8,9,0},MID(H496,(SEARCH("st ",H496)-1),1))))+SUM(--ISNUMBER(SEARCH({1,2,3,4,5,6,7,8,9,0},MID(H496,(SEARCH("th ",H496)-1),1)))))&gt;0,"","")))))</f>
        <v/>
      </c>
      <c r="AA496" s="2" t="str">
        <f>IF(IF(L496="US",IFERROR(VLOOKUP(J496,Country_Codes!$B:$B,1,0)=J496,"US State Code Error"),IF(L496="CA",IFERROR(VLOOKUP(J496,Country_Codes!$E:$E,1,0)=J496,"Canada State Code Error"),IF(L496="BR",IFERROR(VLOOKUP(J496,Country_Codes!$H:$H,1,0)=J496,"Brazil State Code Error"),IF(L496="AU",IFERROR(VLOOKUP(J496,Country_Codes!$K:$K,1,0)=J496,"Australia State Code Error"),""))))=TRUE,"",IF(L496="US",IFERROR(VLOOKUP(J496,Country_Codes!$B:$B,1,0)=J496,"US State Code Error"),IF(L496="CA",IFERROR(VLOOKUP(J496,Country_Codes!$E:$E,1,0)=J496,"Canada State Code Error"),IF(L496="BR",IFERROR(VLOOKUP(J496,Country_Codes!$H:$H,1,0)=J496,"Brazil State Code Error"),IF(L496="AU",IFERROR(VLOOKUP(J496,Country_Codes!$K:$K,1,0)=J496,"Australia State Code Error"),"")))))</f>
        <v/>
      </c>
      <c r="AB496" s="2" t="str">
        <f t="shared" si="156"/>
        <v/>
      </c>
      <c r="AC496" s="2" t="str" cm="1">
        <f t="array" ref="AC496">IFERROR(_xlfn.IFS(IF(AND(LEN(I496)=0,ISBLANK(I496)=FALSE),"",ISNUMBER(SEARCH(I496,H496))),"City/Postal Code/Country Found in Address",IF(AND(LEN(K496)=0,ISBLANK(K496)=FALSE),"",ISNUMBER(SEARCH(K496,H496))),"City/Postal Code/Country Found in Address",IF(AND(LEN(L496)=0,ISBLANK(L496)=FALSE),"",ISNUMBER(SEARCH(", "&amp;L496,H496))),"City/Postal Code/Country Found in Address",IF(AND(LEN(J496)=0,ISBLANK(J496)=FALSE),"",ISNUMBER(SEARCH(", "&amp;J496,H496))),"City/Postal Code/Country Found in Address",IF(AND(LEN(L496)=0,ISBLANK(L496)=FALSE),"",ISNUMBER(SEARCH(","&amp;L496,H496))),"City/Postal Code/Country Found in Address",IF(AND(LEN(J496)=0,ISBLANK(J496)=FALSE),"",ISNUMBER(SEARCH(","&amp;J496,H496))),"City/Postal Code/Country Found in Address"),"")</f>
        <v/>
      </c>
      <c r="AD496" s="2" t="str">
        <f t="shared" si="157"/>
        <v/>
      </c>
      <c r="AE496" s="2" t="str" cm="1">
        <f t="array" ref="AE496">IFERROR(IF(VLOOKUP(LEFT(M496,MIN(SEARCH({1,2,3,4,5,6,7,8,9,0},M496&amp;{1,2,3,4,5,6,7,8,9,0}))-1),Country_Codes!$N:$N,1,0)&gt;0,"PO Number may be incorrect",""),"")</f>
        <v/>
      </c>
      <c r="AF496" s="2" t="str">
        <f t="shared" si="158"/>
        <v/>
      </c>
      <c r="AG496" s="2" t="str">
        <f t="shared" si="159"/>
        <v/>
      </c>
      <c r="AH496" s="2" t="str">
        <f t="shared" si="160"/>
        <v/>
      </c>
      <c r="AI496" s="2" t="str" cm="1">
        <f t="array" ref="AI496">IF(G496="","",_xlfn.IFNA(_xlfn.IFS(L496=VLOOKUP(L496,Country_Codes!$M:$M,1,0)=TRUE,""),"Please check the country code"))</f>
        <v/>
      </c>
      <c r="AJ496" s="2" t="str">
        <f t="shared" si="161"/>
        <v/>
      </c>
      <c r="AK496" s="2"/>
      <c r="AM496" s="39">
        <f t="shared" ref="AM496:AM559" si="162">(COUNTA(S496:V496)-COUNTIFS((S496:V496),""))+(COUNTA(AB496)-COUNTIFS((AB496),""))+(COUNTA(AG496)-COUNTIFS((AG496),""))</f>
        <v>0</v>
      </c>
      <c r="AN496" s="39">
        <f t="shared" ref="AN496:AN559" si="163">(COUNTA(W496)-COUNTIFS((W496),""))+(COUNTA(Z496)-COUNTIFS((Z496),""))</f>
        <v>0</v>
      </c>
      <c r="AO496" s="39">
        <f t="shared" ref="AO496:AO559" si="164">(COUNTA(AA496)-COUNTIFS((AA496),""))+(COUNTA(AC496:AE496)-COUNTIFS((AC496:AE496),""))+(COUNTA(AH496:AI496)-COUNTIFS((AH496:AI496),""))</f>
        <v>0</v>
      </c>
      <c r="AP496" s="39">
        <f t="shared" ref="AP496:AP559" si="165">(COUNTA(X496:Y496)-COUNTIFS((X496:Y496),""))+(COUNTA(AF496)-COUNTIFS((AF496),""))</f>
        <v>0</v>
      </c>
      <c r="AQ496" s="39">
        <f t="shared" ref="AQ496:AQ559" si="166">SUM(AM496:AP496)</f>
        <v>0</v>
      </c>
      <c r="AV496" s="41">
        <v>46078</v>
      </c>
    </row>
    <row r="497" spans="1:48" ht="15.75" x14ac:dyDescent="0.25">
      <c r="A497" s="40">
        <v>45610</v>
      </c>
      <c r="B497" s="11" t="s">
        <v>473</v>
      </c>
      <c r="C497" s="11" t="s">
        <v>3</v>
      </c>
      <c r="D497" s="11" t="s">
        <v>1275</v>
      </c>
      <c r="E497" s="11" t="s">
        <v>668</v>
      </c>
      <c r="F497" s="11" t="s">
        <v>579</v>
      </c>
      <c r="G497" s="11" t="s">
        <v>494</v>
      </c>
      <c r="H497" s="11" t="s">
        <v>4494</v>
      </c>
      <c r="I497" s="11" t="s">
        <v>4495</v>
      </c>
      <c r="J497" s="11"/>
      <c r="K497" s="11" t="s">
        <v>4496</v>
      </c>
      <c r="L497" s="11" t="s">
        <v>46</v>
      </c>
      <c r="M497" s="11" t="s">
        <v>990</v>
      </c>
      <c r="N497" s="11"/>
      <c r="O497" s="11" t="s">
        <v>1381</v>
      </c>
      <c r="P497" s="11" t="s">
        <v>4497</v>
      </c>
      <c r="Q497" s="7"/>
      <c r="R497" s="2" t="str">
        <f t="shared" si="151"/>
        <v/>
      </c>
      <c r="S497" s="2" t="str">
        <f t="shared" si="152"/>
        <v/>
      </c>
      <c r="T497" s="2" t="str">
        <f t="shared" si="153"/>
        <v/>
      </c>
      <c r="U497" s="2" t="str">
        <f t="shared" si="154"/>
        <v/>
      </c>
      <c r="V497" s="2" t="str">
        <f t="shared" si="155"/>
        <v/>
      </c>
      <c r="W497" s="2" t="str">
        <f t="shared" si="150"/>
        <v/>
      </c>
      <c r="X497" s="2" t="str" cm="1">
        <f t="array" ref="X497">IF((SUMPRODUCT(--ISNUMBER(SEARCH({"!","@","#","$","%","^","&amp;","~*","(",")","_","+","=","{","}","[","]","|","\",":",";","'","""","&lt;","&gt;",",",".","~?","/","~~","`"}, I497)))&gt;0)=TRUE,"Special Characters Found in City","")</f>
        <v/>
      </c>
      <c r="Y497" s="2" t="str" cm="1">
        <f t="array" ref="Y497">IF((SUMPRODUCT(--ISNUMBER(SEARCH({"!","@","#","$","%","^","~*","(",")","_","+","=","{","}","[","]","|","\",":",";","'","""","&lt;","&gt;","~?","/","~~","`"},F497)))&gt;0)=TRUE,"Special Characters Found in Account field","")</f>
        <v/>
      </c>
      <c r="Z497" s="2" t="str" cm="1">
        <f t="array" ref="Z497">IF(SUM(--ISNUMBER(SEARCH({1,2,3,4,5,6,7,8,9,0},MID(H497,(SEARCH(" E ",H497)-1),1))))+SUM(--ISNUMBER(SEARCH({1,2,3,4,5,6,7,8,9,0},MID(H497,(SEARCH(" E ",H497)+3),1))))=2,"",IF(SUM(--ISNUMBER(SEARCH({"Parte E","Apoquindo N"},H497)))&gt;0,"",IF(OR(RIGHT(H497,3)=" NE",RIGHT(H497,3)=" NW",RIGHT(H497,3)=" SW",RIGHT(H497,3)=" SE",RIGHT(H497,2)=" N",RIGHT(H497,2)=" E",RIGHT(H497,2)=" W",RIGHT(H497,2)=" S",LEFT(H497,3)="NE ",LEFT(H497,3)="NW ",LEFT(H497,3)="SW ",LEFT(H497,3)="SE ",LEFT(H497,2)="N ",LEFT(H497,2)="E ",LEFT(H497,2)="W ",LEFT(H497,2)="S "),"Directional Check",IF(SUM(--ISNUMBER(SEARCH({" N "," E "," W "," S "," NE "," NW "," SW "," SE ","N.E","N.W","S.W","S.E","E.","N.","S.","W."},H497)))&gt;0,"Directional Check",IF(SUM(--ISNUMBER(SEARCH({1,2,3,4,5,6,7,8,9,0},MID(H497,(SEARCH("nd ",H497)-1),1))))+SUM(--ISNUMBER(SEARCH({1,2,3,4,5,6,7,8,9,0},MID(H497,(SEARCH("rd ",H497)-1),1)))+SUM(--ISNUMBER(SEARCH({1,2,3,4,5,6,7,8,9,0},MID(H497,(SEARCH("st ",H497)-1),1))))+SUM(--ISNUMBER(SEARCH({1,2,3,4,5,6,7,8,9,0},MID(H497,(SEARCH("th ",H497)-1),1)))))&gt;0,"","")))))</f>
        <v/>
      </c>
      <c r="AA497" s="2" t="str">
        <f>IF(IF(L497="US",IFERROR(VLOOKUP(J497,Country_Codes!$B:$B,1,0)=J497,"US State Code Error"),IF(L497="CA",IFERROR(VLOOKUP(J497,Country_Codes!$E:$E,1,0)=J497,"Canada State Code Error"),IF(L497="BR",IFERROR(VLOOKUP(J497,Country_Codes!$H:$H,1,0)=J497,"Brazil State Code Error"),IF(L497="AU",IFERROR(VLOOKUP(J497,Country_Codes!$K:$K,1,0)=J497,"Australia State Code Error"),""))))=TRUE,"",IF(L497="US",IFERROR(VLOOKUP(J497,Country_Codes!$B:$B,1,0)=J497,"US State Code Error"),IF(L497="CA",IFERROR(VLOOKUP(J497,Country_Codes!$E:$E,1,0)=J497,"Canada State Code Error"),IF(L497="BR",IFERROR(VLOOKUP(J497,Country_Codes!$H:$H,1,0)=J497,"Brazil State Code Error"),IF(L497="AU",IFERROR(VLOOKUP(J497,Country_Codes!$K:$K,1,0)=J497,"Australia State Code Error"),"")))))</f>
        <v/>
      </c>
      <c r="AB497" s="2" t="str">
        <f t="shared" si="156"/>
        <v/>
      </c>
      <c r="AC497" s="2" t="str" cm="1">
        <f t="array" ref="AC497">IFERROR(_xlfn.IFS(IF(AND(LEN(I497)=0,ISBLANK(I497)=FALSE),"",ISNUMBER(SEARCH(I497,H497))),"City/Postal Code/Country Found in Address",IF(AND(LEN(K497)=0,ISBLANK(K497)=FALSE),"",ISNUMBER(SEARCH(K497,H497))),"City/Postal Code/Country Found in Address",IF(AND(LEN(L497)=0,ISBLANK(L497)=FALSE),"",ISNUMBER(SEARCH(", "&amp;L497,H497))),"City/Postal Code/Country Found in Address",IF(AND(LEN(J497)=0,ISBLANK(J497)=FALSE),"",ISNUMBER(SEARCH(", "&amp;J497,H497))),"City/Postal Code/Country Found in Address",IF(AND(LEN(L497)=0,ISBLANK(L497)=FALSE),"",ISNUMBER(SEARCH(","&amp;L497,H497))),"City/Postal Code/Country Found in Address",IF(AND(LEN(J497)=0,ISBLANK(J497)=FALSE),"",ISNUMBER(SEARCH(","&amp;J497,H497))),"City/Postal Code/Country Found in Address"),"")</f>
        <v/>
      </c>
      <c r="AD497" s="2" t="str">
        <f t="shared" si="157"/>
        <v/>
      </c>
      <c r="AE497" s="2" t="str" cm="1">
        <f t="array" ref="AE497">IFERROR(IF(VLOOKUP(LEFT(M497,MIN(SEARCH({1,2,3,4,5,6,7,8,9,0},M497&amp;{1,2,3,4,5,6,7,8,9,0}))-1),Country_Codes!$N:$N,1,0)&gt;0,"PO Number may be incorrect",""),"")</f>
        <v/>
      </c>
      <c r="AF497" s="2" t="str">
        <f t="shared" si="158"/>
        <v/>
      </c>
      <c r="AG497" s="2" t="str">
        <f t="shared" si="159"/>
        <v/>
      </c>
      <c r="AH497" s="2" t="str">
        <f t="shared" si="160"/>
        <v/>
      </c>
      <c r="AI497" s="2" t="str" cm="1">
        <f t="array" ref="AI497">IF(G497="","",_xlfn.IFNA(_xlfn.IFS(L497=VLOOKUP(L497,Country_Codes!$M:$M,1,0)=TRUE,""),"Please check the country code"))</f>
        <v/>
      </c>
      <c r="AJ497" s="2" t="str">
        <f t="shared" si="161"/>
        <v/>
      </c>
      <c r="AK497" s="2"/>
      <c r="AM497" s="39">
        <f t="shared" si="162"/>
        <v>0</v>
      </c>
      <c r="AN497" s="39">
        <f t="shared" si="163"/>
        <v>0</v>
      </c>
      <c r="AO497" s="39">
        <f t="shared" si="164"/>
        <v>0</v>
      </c>
      <c r="AP497" s="39">
        <f t="shared" si="165"/>
        <v>0</v>
      </c>
      <c r="AQ497" s="39">
        <f t="shared" si="166"/>
        <v>0</v>
      </c>
      <c r="AV497" s="41">
        <v>46081</v>
      </c>
    </row>
    <row r="498" spans="1:48" ht="15.75" x14ac:dyDescent="0.25">
      <c r="A498" s="40">
        <v>46108</v>
      </c>
      <c r="B498" s="11" t="s">
        <v>473</v>
      </c>
      <c r="C498" s="11" t="s">
        <v>12</v>
      </c>
      <c r="D498" s="11" t="s">
        <v>4498</v>
      </c>
      <c r="E498" s="11" t="s">
        <v>4499</v>
      </c>
      <c r="F498" s="11" t="s">
        <v>490</v>
      </c>
      <c r="G498" s="11" t="s">
        <v>571</v>
      </c>
      <c r="H498" s="11" t="s">
        <v>4500</v>
      </c>
      <c r="I498" s="11" t="s">
        <v>4501</v>
      </c>
      <c r="J498" s="11" t="s">
        <v>147</v>
      </c>
      <c r="K498" s="11" t="s">
        <v>4502</v>
      </c>
      <c r="L498" s="11" t="s">
        <v>57</v>
      </c>
      <c r="M498" s="11" t="s">
        <v>806</v>
      </c>
      <c r="N498" s="11"/>
      <c r="O498" s="11" t="s">
        <v>4503</v>
      </c>
      <c r="P498" s="11" t="s">
        <v>4504</v>
      </c>
      <c r="Q498" s="7"/>
      <c r="R498" s="2" t="str">
        <f t="shared" si="151"/>
        <v>Unique Record</v>
      </c>
      <c r="S498" s="2" t="str">
        <f t="shared" si="152"/>
        <v/>
      </c>
      <c r="T498" s="2" t="str">
        <f t="shared" si="153"/>
        <v/>
      </c>
      <c r="U498" s="2" t="str">
        <f t="shared" si="154"/>
        <v/>
      </c>
      <c r="V498" s="2" t="str">
        <f t="shared" si="155"/>
        <v/>
      </c>
      <c r="W498" s="2" t="str">
        <f t="shared" si="150"/>
        <v/>
      </c>
      <c r="X498" s="2" t="str" cm="1">
        <f t="array" ref="X498">IF((SUMPRODUCT(--ISNUMBER(SEARCH({"!","@","#","$","%","^","&amp;","~*","(",")","_","+","=","{","}","[","]","|","\",":",";","'","""","&lt;","&gt;",",",".","~?","/","~~","`"}, I498)))&gt;0)=TRUE,"Special Characters Found in City","")</f>
        <v/>
      </c>
      <c r="Y498" s="2" t="str" cm="1">
        <f t="array" ref="Y498">IF((SUMPRODUCT(--ISNUMBER(SEARCH({"!","@","#","$","%","^","~*","(",")","_","+","=","{","}","[","]","|","\",":",";","'","""","&lt;","&gt;","~?","/","~~","`"},F498)))&gt;0)=TRUE,"Special Characters Found in Account field","")</f>
        <v/>
      </c>
      <c r="Z498" s="2" t="str" cm="1">
        <f t="array" ref="Z498">IF(SUM(--ISNUMBER(SEARCH({1,2,3,4,5,6,7,8,9,0},MID(H498,(SEARCH(" E ",H498)-1),1))))+SUM(--ISNUMBER(SEARCH({1,2,3,4,5,6,7,8,9,0},MID(H498,(SEARCH(" E ",H498)+3),1))))=2,"",IF(SUM(--ISNUMBER(SEARCH({"Parte E","Apoquindo N"},H498)))&gt;0,"",IF(OR(RIGHT(H498,3)=" NE",RIGHT(H498,3)=" NW",RIGHT(H498,3)=" SW",RIGHT(H498,3)=" SE",RIGHT(H498,2)=" N",RIGHT(H498,2)=" E",RIGHT(H498,2)=" W",RIGHT(H498,2)=" S",LEFT(H498,3)="NE ",LEFT(H498,3)="NW ",LEFT(H498,3)="SW ",LEFT(H498,3)="SE ",LEFT(H498,2)="N ",LEFT(H498,2)="E ",LEFT(H498,2)="W ",LEFT(H498,2)="S "),"Directional Check",IF(SUM(--ISNUMBER(SEARCH({" N "," E "," W "," S "," NE "," NW "," SW "," SE ","N.E","N.W","S.W","S.E","E.","N.","S.","W."},H498)))&gt;0,"Directional Check",IF(SUM(--ISNUMBER(SEARCH({1,2,3,4,5,6,7,8,9,0},MID(H498,(SEARCH("nd ",H498)-1),1))))+SUM(--ISNUMBER(SEARCH({1,2,3,4,5,6,7,8,9,0},MID(H498,(SEARCH("rd ",H498)-1),1)))+SUM(--ISNUMBER(SEARCH({1,2,3,4,5,6,7,8,9,0},MID(H498,(SEARCH("st ",H498)-1),1))))+SUM(--ISNUMBER(SEARCH({1,2,3,4,5,6,7,8,9,0},MID(H498,(SEARCH("th ",H498)-1),1)))))&gt;0,"","")))))</f>
        <v/>
      </c>
      <c r="AA498" s="2" t="str">
        <f>IF(IF(L498="US",IFERROR(VLOOKUP(J498,Country_Codes!$B:$B,1,0)=J498,"US State Code Error"),IF(L498="CA",IFERROR(VLOOKUP(J498,Country_Codes!$E:$E,1,0)=J498,"Canada State Code Error"),IF(L498="BR",IFERROR(VLOOKUP(J498,Country_Codes!$H:$H,1,0)=J498,"Brazil State Code Error"),IF(L498="AU",IFERROR(VLOOKUP(J498,Country_Codes!$K:$K,1,0)=J498,"Australia State Code Error"),""))))=TRUE,"",IF(L498="US",IFERROR(VLOOKUP(J498,Country_Codes!$B:$B,1,0)=J498,"US State Code Error"),IF(L498="CA",IFERROR(VLOOKUP(J498,Country_Codes!$E:$E,1,0)=J498,"Canada State Code Error"),IF(L498="BR",IFERROR(VLOOKUP(J498,Country_Codes!$H:$H,1,0)=J498,"Brazil State Code Error"),IF(L498="AU",IFERROR(VLOOKUP(J498,Country_Codes!$K:$K,1,0)=J498,"Australia State Code Error"),"")))))</f>
        <v/>
      </c>
      <c r="AB498" s="2" t="str">
        <f t="shared" si="156"/>
        <v/>
      </c>
      <c r="AC498" s="2" t="str" cm="1">
        <f t="array" ref="AC498">IFERROR(_xlfn.IFS(IF(AND(LEN(I498)=0,ISBLANK(I498)=FALSE),"",ISNUMBER(SEARCH(I498,H498))),"City/Postal Code/Country Found in Address",IF(AND(LEN(K498)=0,ISBLANK(K498)=FALSE),"",ISNUMBER(SEARCH(K498,H498))),"City/Postal Code/Country Found in Address",IF(AND(LEN(L498)=0,ISBLANK(L498)=FALSE),"",ISNUMBER(SEARCH(", "&amp;L498,H498))),"City/Postal Code/Country Found in Address",IF(AND(LEN(J498)=0,ISBLANK(J498)=FALSE),"",ISNUMBER(SEARCH(", "&amp;J498,H498))),"City/Postal Code/Country Found in Address",IF(AND(LEN(L498)=0,ISBLANK(L498)=FALSE),"",ISNUMBER(SEARCH(","&amp;L498,H498))),"City/Postal Code/Country Found in Address",IF(AND(LEN(J498)=0,ISBLANK(J498)=FALSE),"",ISNUMBER(SEARCH(","&amp;J498,H498))),"City/Postal Code/Country Found in Address"),"")</f>
        <v/>
      </c>
      <c r="AD498" s="2" t="str">
        <f t="shared" si="157"/>
        <v/>
      </c>
      <c r="AE498" s="2" t="str" cm="1">
        <f t="array" ref="AE498">IFERROR(IF(VLOOKUP(LEFT(M498,MIN(SEARCH({1,2,3,4,5,6,7,8,9,0},M498&amp;{1,2,3,4,5,6,7,8,9,0}))-1),Country_Codes!$N:$N,1,0)&gt;0,"PO Number may be incorrect",""),"")</f>
        <v/>
      </c>
      <c r="AF498" s="2" t="str">
        <f t="shared" si="158"/>
        <v/>
      </c>
      <c r="AG498" s="2" t="str">
        <f t="shared" si="159"/>
        <v/>
      </c>
      <c r="AH498" s="2" t="str">
        <f t="shared" si="160"/>
        <v/>
      </c>
      <c r="AI498" s="2" t="str" cm="1">
        <f t="array" ref="AI498">IF(G498="","",_xlfn.IFNA(_xlfn.IFS(L498=VLOOKUP(L498,Country_Codes!$M:$M,1,0)=TRUE,""),"Please check the country code"))</f>
        <v/>
      </c>
      <c r="AJ498" s="2" t="str">
        <f t="shared" si="161"/>
        <v/>
      </c>
      <c r="AK498" s="2"/>
      <c r="AM498" s="39">
        <f t="shared" si="162"/>
        <v>0</v>
      </c>
      <c r="AN498" s="39">
        <f t="shared" si="163"/>
        <v>0</v>
      </c>
      <c r="AO498" s="39">
        <f t="shared" si="164"/>
        <v>0</v>
      </c>
      <c r="AP498" s="39">
        <f t="shared" si="165"/>
        <v>0</v>
      </c>
      <c r="AQ498" s="39">
        <f t="shared" si="166"/>
        <v>0</v>
      </c>
      <c r="AV498" s="41">
        <v>46082</v>
      </c>
    </row>
    <row r="499" spans="1:48" ht="15.75" x14ac:dyDescent="0.25">
      <c r="A499" s="40">
        <v>45976</v>
      </c>
      <c r="B499" s="11" t="s">
        <v>475</v>
      </c>
      <c r="C499" s="11" t="s">
        <v>9</v>
      </c>
      <c r="D499" s="11" t="s">
        <v>4505</v>
      </c>
      <c r="E499" s="11" t="s">
        <v>4506</v>
      </c>
      <c r="F499" s="11" t="s">
        <v>598</v>
      </c>
      <c r="G499" s="11" t="s">
        <v>584</v>
      </c>
      <c r="H499" s="11" t="s">
        <v>4507</v>
      </c>
      <c r="I499" s="11" t="s">
        <v>4508</v>
      </c>
      <c r="J499" s="11"/>
      <c r="K499" s="11" t="s">
        <v>4509</v>
      </c>
      <c r="L499" s="11" t="s">
        <v>46</v>
      </c>
      <c r="M499" s="11" t="s">
        <v>4376</v>
      </c>
      <c r="N499" s="11"/>
      <c r="O499" s="11" t="s">
        <v>4510</v>
      </c>
      <c r="P499" s="11" t="s">
        <v>4511</v>
      </c>
      <c r="Q499" s="7"/>
      <c r="R499" s="2" t="str">
        <f t="shared" si="151"/>
        <v>Unique Record</v>
      </c>
      <c r="S499" s="2" t="str">
        <f t="shared" si="152"/>
        <v/>
      </c>
      <c r="T499" s="2" t="str">
        <f t="shared" si="153"/>
        <v/>
      </c>
      <c r="U499" s="2" t="str">
        <f t="shared" si="154"/>
        <v/>
      </c>
      <c r="V499" s="2" t="str">
        <f t="shared" si="155"/>
        <v/>
      </c>
      <c r="W499" s="2" t="str">
        <f t="shared" si="150"/>
        <v/>
      </c>
      <c r="X499" s="2" t="str" cm="1">
        <f t="array" ref="X499">IF((SUMPRODUCT(--ISNUMBER(SEARCH({"!","@","#","$","%","^","&amp;","~*","(",")","_","+","=","{","}","[","]","|","\",":",";","'","""","&lt;","&gt;",",",".","~?","/","~~","`"}, I499)))&gt;0)=TRUE,"Special Characters Found in City","")</f>
        <v/>
      </c>
      <c r="Y499" s="2" t="str" cm="1">
        <f t="array" ref="Y499">IF((SUMPRODUCT(--ISNUMBER(SEARCH({"!","@","#","$","%","^","~*","(",")","_","+","=","{","}","[","]","|","\",":",";","'","""","&lt;","&gt;","~?","/","~~","`"},F499)))&gt;0)=TRUE,"Special Characters Found in Account field","")</f>
        <v/>
      </c>
      <c r="Z499" s="2" t="str" cm="1">
        <f t="array" ref="Z499">IF(SUM(--ISNUMBER(SEARCH({1,2,3,4,5,6,7,8,9,0},MID(H499,(SEARCH(" E ",H499)-1),1))))+SUM(--ISNUMBER(SEARCH({1,2,3,4,5,6,7,8,9,0},MID(H499,(SEARCH(" E ",H499)+3),1))))=2,"",IF(SUM(--ISNUMBER(SEARCH({"Parte E","Apoquindo N"},H499)))&gt;0,"",IF(OR(RIGHT(H499,3)=" NE",RIGHT(H499,3)=" NW",RIGHT(H499,3)=" SW",RIGHT(H499,3)=" SE",RIGHT(H499,2)=" N",RIGHT(H499,2)=" E",RIGHT(H499,2)=" W",RIGHT(H499,2)=" S",LEFT(H499,3)="NE ",LEFT(H499,3)="NW ",LEFT(H499,3)="SW ",LEFT(H499,3)="SE ",LEFT(H499,2)="N ",LEFT(H499,2)="E ",LEFT(H499,2)="W ",LEFT(H499,2)="S "),"Directional Check",IF(SUM(--ISNUMBER(SEARCH({" N "," E "," W "," S "," NE "," NW "," SW "," SE ","N.E","N.W","S.W","S.E","E.","N.","S.","W."},H499)))&gt;0,"Directional Check",IF(SUM(--ISNUMBER(SEARCH({1,2,3,4,5,6,7,8,9,0},MID(H499,(SEARCH("nd ",H499)-1),1))))+SUM(--ISNUMBER(SEARCH({1,2,3,4,5,6,7,8,9,0},MID(H499,(SEARCH("rd ",H499)-1),1)))+SUM(--ISNUMBER(SEARCH({1,2,3,4,5,6,7,8,9,0},MID(H499,(SEARCH("st ",H499)-1),1))))+SUM(--ISNUMBER(SEARCH({1,2,3,4,5,6,7,8,9,0},MID(H499,(SEARCH("th ",H499)-1),1)))))&gt;0,"","")))))</f>
        <v/>
      </c>
      <c r="AA499" s="2" t="str">
        <f>IF(IF(L499="US",IFERROR(VLOOKUP(J499,Country_Codes!$B:$B,1,0)=J499,"US State Code Error"),IF(L499="CA",IFERROR(VLOOKUP(J499,Country_Codes!$E:$E,1,0)=J499,"Canada State Code Error"),IF(L499="BR",IFERROR(VLOOKUP(J499,Country_Codes!$H:$H,1,0)=J499,"Brazil State Code Error"),IF(L499="AU",IFERROR(VLOOKUP(J499,Country_Codes!$K:$K,1,0)=J499,"Australia State Code Error"),""))))=TRUE,"",IF(L499="US",IFERROR(VLOOKUP(J499,Country_Codes!$B:$B,1,0)=J499,"US State Code Error"),IF(L499="CA",IFERROR(VLOOKUP(J499,Country_Codes!$E:$E,1,0)=J499,"Canada State Code Error"),IF(L499="BR",IFERROR(VLOOKUP(J499,Country_Codes!$H:$H,1,0)=J499,"Brazil State Code Error"),IF(L499="AU",IFERROR(VLOOKUP(J499,Country_Codes!$K:$K,1,0)=J499,"Australia State Code Error"),"")))))</f>
        <v/>
      </c>
      <c r="AB499" s="2" t="str">
        <f t="shared" si="156"/>
        <v/>
      </c>
      <c r="AC499" s="2" t="str" cm="1">
        <f t="array" ref="AC499">IFERROR(_xlfn.IFS(IF(AND(LEN(I499)=0,ISBLANK(I499)=FALSE),"",ISNUMBER(SEARCH(I499,H499))),"City/Postal Code/Country Found in Address",IF(AND(LEN(K499)=0,ISBLANK(K499)=FALSE),"",ISNUMBER(SEARCH(K499,H499))),"City/Postal Code/Country Found in Address",IF(AND(LEN(L499)=0,ISBLANK(L499)=FALSE),"",ISNUMBER(SEARCH(", "&amp;L499,H499))),"City/Postal Code/Country Found in Address",IF(AND(LEN(J499)=0,ISBLANK(J499)=FALSE),"",ISNUMBER(SEARCH(", "&amp;J499,H499))),"City/Postal Code/Country Found in Address",IF(AND(LEN(L499)=0,ISBLANK(L499)=FALSE),"",ISNUMBER(SEARCH(","&amp;L499,H499))),"City/Postal Code/Country Found in Address",IF(AND(LEN(J499)=0,ISBLANK(J499)=FALSE),"",ISNUMBER(SEARCH(","&amp;J499,H499))),"City/Postal Code/Country Found in Address"),"")</f>
        <v/>
      </c>
      <c r="AD499" s="2" t="str">
        <f t="shared" si="157"/>
        <v/>
      </c>
      <c r="AE499" s="2" t="str" cm="1">
        <f t="array" ref="AE499">IFERROR(IF(VLOOKUP(LEFT(M499,MIN(SEARCH({1,2,3,4,5,6,7,8,9,0},M499&amp;{1,2,3,4,5,6,7,8,9,0}))-1),Country_Codes!$N:$N,1,0)&gt;0,"PO Number may be incorrect",""),"")</f>
        <v/>
      </c>
      <c r="AF499" s="2" t="str">
        <f t="shared" si="158"/>
        <v/>
      </c>
      <c r="AG499" s="2" t="str">
        <f t="shared" si="159"/>
        <v/>
      </c>
      <c r="AH499" s="2" t="str">
        <f t="shared" si="160"/>
        <v/>
      </c>
      <c r="AI499" s="2" t="str" cm="1">
        <f t="array" ref="AI499">IF(G499="","",_xlfn.IFNA(_xlfn.IFS(L499=VLOOKUP(L499,Country_Codes!$M:$M,1,0)=TRUE,""),"Please check the country code"))</f>
        <v/>
      </c>
      <c r="AJ499" s="2" t="str">
        <f t="shared" si="161"/>
        <v/>
      </c>
      <c r="AK499" s="2"/>
      <c r="AM499" s="39">
        <f t="shared" si="162"/>
        <v>0</v>
      </c>
      <c r="AN499" s="39">
        <f t="shared" si="163"/>
        <v>0</v>
      </c>
      <c r="AO499" s="39">
        <f t="shared" si="164"/>
        <v>0</v>
      </c>
      <c r="AP499" s="39">
        <f t="shared" si="165"/>
        <v>0</v>
      </c>
      <c r="AQ499" s="39">
        <f t="shared" si="166"/>
        <v>0</v>
      </c>
      <c r="AV499" s="41">
        <v>46083</v>
      </c>
    </row>
    <row r="500" spans="1:48" ht="15.75" x14ac:dyDescent="0.25">
      <c r="A500" s="40">
        <v>45573</v>
      </c>
      <c r="B500" s="11" t="s">
        <v>474</v>
      </c>
      <c r="C500" s="11" t="s">
        <v>12</v>
      </c>
      <c r="D500" s="11" t="s">
        <v>4512</v>
      </c>
      <c r="E500" s="11" t="s">
        <v>4513</v>
      </c>
      <c r="F500" s="11" t="s">
        <v>594</v>
      </c>
      <c r="G500" s="11" t="s">
        <v>571</v>
      </c>
      <c r="H500" s="11" t="s">
        <v>4514</v>
      </c>
      <c r="I500" s="11" t="s">
        <v>4515</v>
      </c>
      <c r="J500" s="11"/>
      <c r="K500" s="11" t="s">
        <v>4516</v>
      </c>
      <c r="L500" s="11" t="s">
        <v>46</v>
      </c>
      <c r="M500" s="11" t="s">
        <v>671</v>
      </c>
      <c r="N500" s="11"/>
      <c r="O500" s="11" t="s">
        <v>4517</v>
      </c>
      <c r="P500" s="11" t="s">
        <v>4518</v>
      </c>
      <c r="Q500" s="7"/>
      <c r="R500" s="2" t="str">
        <f t="shared" si="151"/>
        <v>Unique Record</v>
      </c>
      <c r="S500" s="2" t="str">
        <f t="shared" si="152"/>
        <v/>
      </c>
      <c r="T500" s="2" t="str">
        <f t="shared" si="153"/>
        <v/>
      </c>
      <c r="U500" s="2" t="str">
        <f t="shared" si="154"/>
        <v/>
      </c>
      <c r="V500" s="2" t="str">
        <f t="shared" si="155"/>
        <v/>
      </c>
      <c r="W500" s="2" t="str">
        <f t="shared" si="150"/>
        <v/>
      </c>
      <c r="X500" s="2" t="str" cm="1">
        <f t="array" ref="X500">IF((SUMPRODUCT(--ISNUMBER(SEARCH({"!","@","#","$","%","^","&amp;","~*","(",")","_","+","=","{","}","[","]","|","\",":",";","'","""","&lt;","&gt;",",",".","~?","/","~~","`"}, I500)))&gt;0)=TRUE,"Special Characters Found in City","")</f>
        <v/>
      </c>
      <c r="Y500" s="2" t="str" cm="1">
        <f t="array" ref="Y500">IF((SUMPRODUCT(--ISNUMBER(SEARCH({"!","@","#","$","%","^","~*","(",")","_","+","=","{","}","[","]","|","\",":",";","'","""","&lt;","&gt;","~?","/","~~","`"},F500)))&gt;0)=TRUE,"Special Characters Found in Account field","")</f>
        <v/>
      </c>
      <c r="Z500" s="2" t="str" cm="1">
        <f t="array" ref="Z500">IF(SUM(--ISNUMBER(SEARCH({1,2,3,4,5,6,7,8,9,0},MID(H500,(SEARCH(" E ",H500)-1),1))))+SUM(--ISNUMBER(SEARCH({1,2,3,4,5,6,7,8,9,0},MID(H500,(SEARCH(" E ",H500)+3),1))))=2,"",IF(SUM(--ISNUMBER(SEARCH({"Parte E","Apoquindo N"},H500)))&gt;0,"",IF(OR(RIGHT(H500,3)=" NE",RIGHT(H500,3)=" NW",RIGHT(H500,3)=" SW",RIGHT(H500,3)=" SE",RIGHT(H500,2)=" N",RIGHT(H500,2)=" E",RIGHT(H500,2)=" W",RIGHT(H500,2)=" S",LEFT(H500,3)="NE ",LEFT(H500,3)="NW ",LEFT(H500,3)="SW ",LEFT(H500,3)="SE ",LEFT(H500,2)="N ",LEFT(H500,2)="E ",LEFT(H500,2)="W ",LEFT(H500,2)="S "),"Directional Check",IF(SUM(--ISNUMBER(SEARCH({" N "," E "," W "," S "," NE "," NW "," SW "," SE ","N.E","N.W","S.W","S.E","E.","N.","S.","W."},H500)))&gt;0,"Directional Check",IF(SUM(--ISNUMBER(SEARCH({1,2,3,4,5,6,7,8,9,0},MID(H500,(SEARCH("nd ",H500)-1),1))))+SUM(--ISNUMBER(SEARCH({1,2,3,4,5,6,7,8,9,0},MID(H500,(SEARCH("rd ",H500)-1),1)))+SUM(--ISNUMBER(SEARCH({1,2,3,4,5,6,7,8,9,0},MID(H500,(SEARCH("st ",H500)-1),1))))+SUM(--ISNUMBER(SEARCH({1,2,3,4,5,6,7,8,9,0},MID(H500,(SEARCH("th ",H500)-1),1)))))&gt;0,"","")))))</f>
        <v/>
      </c>
      <c r="AA500" s="2" t="str">
        <f>IF(IF(L500="US",IFERROR(VLOOKUP(J500,Country_Codes!$B:$B,1,0)=J500,"US State Code Error"),IF(L500="CA",IFERROR(VLOOKUP(J500,Country_Codes!$E:$E,1,0)=J500,"Canada State Code Error"),IF(L500="BR",IFERROR(VLOOKUP(J500,Country_Codes!$H:$H,1,0)=J500,"Brazil State Code Error"),IF(L500="AU",IFERROR(VLOOKUP(J500,Country_Codes!$K:$K,1,0)=J500,"Australia State Code Error"),""))))=TRUE,"",IF(L500="US",IFERROR(VLOOKUP(J500,Country_Codes!$B:$B,1,0)=J500,"US State Code Error"),IF(L500="CA",IFERROR(VLOOKUP(J500,Country_Codes!$E:$E,1,0)=J500,"Canada State Code Error"),IF(L500="BR",IFERROR(VLOOKUP(J500,Country_Codes!$H:$H,1,0)=J500,"Brazil State Code Error"),IF(L500="AU",IFERROR(VLOOKUP(J500,Country_Codes!$K:$K,1,0)=J500,"Australia State Code Error"),"")))))</f>
        <v/>
      </c>
      <c r="AB500" s="2" t="str">
        <f t="shared" si="156"/>
        <v/>
      </c>
      <c r="AC500" s="2" t="str" cm="1">
        <f t="array" ref="AC500">IFERROR(_xlfn.IFS(IF(AND(LEN(I500)=0,ISBLANK(I500)=FALSE),"",ISNUMBER(SEARCH(I500,H500))),"City/Postal Code/Country Found in Address",IF(AND(LEN(K500)=0,ISBLANK(K500)=FALSE),"",ISNUMBER(SEARCH(K500,H500))),"City/Postal Code/Country Found in Address",IF(AND(LEN(L500)=0,ISBLANK(L500)=FALSE),"",ISNUMBER(SEARCH(", "&amp;L500,H500))),"City/Postal Code/Country Found in Address",IF(AND(LEN(J500)=0,ISBLANK(J500)=FALSE),"",ISNUMBER(SEARCH(", "&amp;J500,H500))),"City/Postal Code/Country Found in Address",IF(AND(LEN(L500)=0,ISBLANK(L500)=FALSE),"",ISNUMBER(SEARCH(","&amp;L500,H500))),"City/Postal Code/Country Found in Address",IF(AND(LEN(J500)=0,ISBLANK(J500)=FALSE),"",ISNUMBER(SEARCH(","&amp;J500,H500))),"City/Postal Code/Country Found in Address"),"")</f>
        <v/>
      </c>
      <c r="AD500" s="2" t="str">
        <f t="shared" si="157"/>
        <v/>
      </c>
      <c r="AE500" s="2" t="str" cm="1">
        <f t="array" ref="AE500">IFERROR(IF(VLOOKUP(LEFT(M500,MIN(SEARCH({1,2,3,4,5,6,7,8,9,0},M500&amp;{1,2,3,4,5,6,7,8,9,0}))-1),Country_Codes!$N:$N,1,0)&gt;0,"PO Number may be incorrect",""),"")</f>
        <v/>
      </c>
      <c r="AF500" s="2" t="str">
        <f t="shared" si="158"/>
        <v/>
      </c>
      <c r="AG500" s="2" t="str">
        <f t="shared" si="159"/>
        <v/>
      </c>
      <c r="AH500" s="2" t="str">
        <f t="shared" si="160"/>
        <v/>
      </c>
      <c r="AI500" s="2" t="str" cm="1">
        <f t="array" ref="AI500">IF(G500="","",_xlfn.IFNA(_xlfn.IFS(L500=VLOOKUP(L500,Country_Codes!$M:$M,1,0)=TRUE,""),"Please check the country code"))</f>
        <v/>
      </c>
      <c r="AJ500" s="2" t="str">
        <f t="shared" si="161"/>
        <v/>
      </c>
      <c r="AK500" s="2"/>
      <c r="AM500" s="39">
        <f t="shared" si="162"/>
        <v>0</v>
      </c>
      <c r="AN500" s="39">
        <f t="shared" si="163"/>
        <v>0</v>
      </c>
      <c r="AO500" s="39">
        <f t="shared" si="164"/>
        <v>0</v>
      </c>
      <c r="AP500" s="39">
        <f t="shared" si="165"/>
        <v>0</v>
      </c>
      <c r="AQ500" s="39">
        <f t="shared" si="166"/>
        <v>0</v>
      </c>
      <c r="AV500" s="41">
        <v>46084</v>
      </c>
    </row>
    <row r="501" spans="1:48" ht="15.75" x14ac:dyDescent="0.25">
      <c r="A501" s="40">
        <v>46142</v>
      </c>
      <c r="B501" s="11" t="s">
        <v>1581</v>
      </c>
      <c r="C501" s="11" t="s">
        <v>9</v>
      </c>
      <c r="D501" s="11" t="s">
        <v>4519</v>
      </c>
      <c r="E501" s="11" t="s">
        <v>4520</v>
      </c>
      <c r="F501" s="11" t="s">
        <v>490</v>
      </c>
      <c r="G501" s="11" t="s">
        <v>494</v>
      </c>
      <c r="H501" s="11" t="s">
        <v>4521</v>
      </c>
      <c r="I501" s="11" t="s">
        <v>4522</v>
      </c>
      <c r="J501" s="11" t="s">
        <v>147</v>
      </c>
      <c r="K501" s="11" t="s">
        <v>4523</v>
      </c>
      <c r="L501" s="11" t="s">
        <v>57</v>
      </c>
      <c r="M501" s="11" t="s">
        <v>878</v>
      </c>
      <c r="N501" s="11"/>
      <c r="O501" s="11" t="s">
        <v>1044</v>
      </c>
      <c r="P501" s="11" t="s">
        <v>4524</v>
      </c>
      <c r="Q501" s="7"/>
      <c r="R501" s="2" t="str">
        <f t="shared" si="151"/>
        <v>Unique Record</v>
      </c>
      <c r="S501" s="2" t="str">
        <f t="shared" si="152"/>
        <v/>
      </c>
      <c r="T501" s="2" t="str">
        <f t="shared" si="153"/>
        <v/>
      </c>
      <c r="U501" s="2" t="str">
        <f t="shared" si="154"/>
        <v/>
      </c>
      <c r="V501" s="2" t="str">
        <f t="shared" si="155"/>
        <v/>
      </c>
      <c r="W501" s="2" t="str">
        <f t="shared" si="150"/>
        <v/>
      </c>
      <c r="X501" s="2" t="str" cm="1">
        <f t="array" ref="X501">IF((SUMPRODUCT(--ISNUMBER(SEARCH({"!","@","#","$","%","^","&amp;","~*","(",")","_","+","=","{","}","[","]","|","\",":",";","'","""","&lt;","&gt;",",",".","~?","/","~~","`"}, I501)))&gt;0)=TRUE,"Special Characters Found in City","")</f>
        <v/>
      </c>
      <c r="Y501" s="2" t="str" cm="1">
        <f t="array" ref="Y501">IF((SUMPRODUCT(--ISNUMBER(SEARCH({"!","@","#","$","%","^","~*","(",")","_","+","=","{","}","[","]","|","\",":",";","'","""","&lt;","&gt;","~?","/","~~","`"},F501)))&gt;0)=TRUE,"Special Characters Found in Account field","")</f>
        <v/>
      </c>
      <c r="Z501" s="2" t="str" cm="1">
        <f t="array" ref="Z501">IF(SUM(--ISNUMBER(SEARCH({1,2,3,4,5,6,7,8,9,0},MID(H501,(SEARCH(" E ",H501)-1),1))))+SUM(--ISNUMBER(SEARCH({1,2,3,4,5,6,7,8,9,0},MID(H501,(SEARCH(" E ",H501)+3),1))))=2,"",IF(SUM(--ISNUMBER(SEARCH({"Parte E","Apoquindo N"},H501)))&gt;0,"",IF(OR(RIGHT(H501,3)=" NE",RIGHT(H501,3)=" NW",RIGHT(H501,3)=" SW",RIGHT(H501,3)=" SE",RIGHT(H501,2)=" N",RIGHT(H501,2)=" E",RIGHT(H501,2)=" W",RIGHT(H501,2)=" S",LEFT(H501,3)="NE ",LEFT(H501,3)="NW ",LEFT(H501,3)="SW ",LEFT(H501,3)="SE ",LEFT(H501,2)="N ",LEFT(H501,2)="E ",LEFT(H501,2)="W ",LEFT(H501,2)="S "),"Directional Check",IF(SUM(--ISNUMBER(SEARCH({" N "," E "," W "," S "," NE "," NW "," SW "," SE ","N.E","N.W","S.W","S.E","E.","N.","S.","W."},H501)))&gt;0,"Directional Check",IF(SUM(--ISNUMBER(SEARCH({1,2,3,4,5,6,7,8,9,0},MID(H501,(SEARCH("nd ",H501)-1),1))))+SUM(--ISNUMBER(SEARCH({1,2,3,4,5,6,7,8,9,0},MID(H501,(SEARCH("rd ",H501)-1),1)))+SUM(--ISNUMBER(SEARCH({1,2,3,4,5,6,7,8,9,0},MID(H501,(SEARCH("st ",H501)-1),1))))+SUM(--ISNUMBER(SEARCH({1,2,3,4,5,6,7,8,9,0},MID(H501,(SEARCH("th ",H501)-1),1)))))&gt;0,"","")))))</f>
        <v/>
      </c>
      <c r="AA501" s="2" t="str">
        <f>IF(IF(L501="US",IFERROR(VLOOKUP(J501,Country_Codes!$B:$B,1,0)=J501,"US State Code Error"),IF(L501="CA",IFERROR(VLOOKUP(J501,Country_Codes!$E:$E,1,0)=J501,"Canada State Code Error"),IF(L501="BR",IFERROR(VLOOKUP(J501,Country_Codes!$H:$H,1,0)=J501,"Brazil State Code Error"),IF(L501="AU",IFERROR(VLOOKUP(J501,Country_Codes!$K:$K,1,0)=J501,"Australia State Code Error"),""))))=TRUE,"",IF(L501="US",IFERROR(VLOOKUP(J501,Country_Codes!$B:$B,1,0)=J501,"US State Code Error"),IF(L501="CA",IFERROR(VLOOKUP(J501,Country_Codes!$E:$E,1,0)=J501,"Canada State Code Error"),IF(L501="BR",IFERROR(VLOOKUP(J501,Country_Codes!$H:$H,1,0)=J501,"Brazil State Code Error"),IF(L501="AU",IFERROR(VLOOKUP(J501,Country_Codes!$K:$K,1,0)=J501,"Australia State Code Error"),"")))))</f>
        <v/>
      </c>
      <c r="AB501" s="2" t="str">
        <f t="shared" si="156"/>
        <v/>
      </c>
      <c r="AC501" s="2" t="str" cm="1">
        <f t="array" ref="AC501">IFERROR(_xlfn.IFS(IF(AND(LEN(I501)=0,ISBLANK(I501)=FALSE),"",ISNUMBER(SEARCH(I501,H501))),"City/Postal Code/Country Found in Address",IF(AND(LEN(K501)=0,ISBLANK(K501)=FALSE),"",ISNUMBER(SEARCH(K501,H501))),"City/Postal Code/Country Found in Address",IF(AND(LEN(L501)=0,ISBLANK(L501)=FALSE),"",ISNUMBER(SEARCH(", "&amp;L501,H501))),"City/Postal Code/Country Found in Address",IF(AND(LEN(J501)=0,ISBLANK(J501)=FALSE),"",ISNUMBER(SEARCH(", "&amp;J501,H501))),"City/Postal Code/Country Found in Address",IF(AND(LEN(L501)=0,ISBLANK(L501)=FALSE),"",ISNUMBER(SEARCH(","&amp;L501,H501))),"City/Postal Code/Country Found in Address",IF(AND(LEN(J501)=0,ISBLANK(J501)=FALSE),"",ISNUMBER(SEARCH(","&amp;J501,H501))),"City/Postal Code/Country Found in Address"),"")</f>
        <v/>
      </c>
      <c r="AD501" s="2" t="str">
        <f t="shared" si="157"/>
        <v/>
      </c>
      <c r="AE501" s="2" t="str" cm="1">
        <f t="array" ref="AE501">IFERROR(IF(VLOOKUP(LEFT(M501,MIN(SEARCH({1,2,3,4,5,6,7,8,9,0},M501&amp;{1,2,3,4,5,6,7,8,9,0}))-1),Country_Codes!$N:$N,1,0)&gt;0,"PO Number may be incorrect",""),"")</f>
        <v/>
      </c>
      <c r="AF501" s="2" t="str">
        <f t="shared" si="158"/>
        <v/>
      </c>
      <c r="AG501" s="2" t="str">
        <f t="shared" si="159"/>
        <v/>
      </c>
      <c r="AH501" s="2" t="str">
        <f t="shared" si="160"/>
        <v/>
      </c>
      <c r="AI501" s="2" t="str" cm="1">
        <f t="array" ref="AI501">IF(G501="","",_xlfn.IFNA(_xlfn.IFS(L501=VLOOKUP(L501,Country_Codes!$M:$M,1,0)=TRUE,""),"Please check the country code"))</f>
        <v/>
      </c>
      <c r="AJ501" s="2" t="str">
        <f t="shared" si="161"/>
        <v/>
      </c>
      <c r="AK501" s="2"/>
      <c r="AM501" s="39">
        <f t="shared" si="162"/>
        <v>0</v>
      </c>
      <c r="AN501" s="39">
        <f t="shared" si="163"/>
        <v>0</v>
      </c>
      <c r="AO501" s="39">
        <f t="shared" si="164"/>
        <v>0</v>
      </c>
      <c r="AP501" s="39">
        <f t="shared" si="165"/>
        <v>0</v>
      </c>
      <c r="AQ501" s="39">
        <f t="shared" si="166"/>
        <v>0</v>
      </c>
      <c r="AV501" s="41">
        <v>46086</v>
      </c>
    </row>
    <row r="502" spans="1:48" ht="15.75" x14ac:dyDescent="0.25">
      <c r="A502" s="40">
        <v>46086</v>
      </c>
      <c r="B502" s="11" t="s">
        <v>1581</v>
      </c>
      <c r="C502" s="11" t="s">
        <v>9</v>
      </c>
      <c r="D502" s="11" t="s">
        <v>1776</v>
      </c>
      <c r="E502" s="11" t="s">
        <v>4525</v>
      </c>
      <c r="F502" s="11" t="s">
        <v>588</v>
      </c>
      <c r="G502" s="11" t="s">
        <v>571</v>
      </c>
      <c r="H502" s="11" t="s">
        <v>4526</v>
      </c>
      <c r="I502" s="11" t="s">
        <v>1563</v>
      </c>
      <c r="J502" s="11" t="s">
        <v>43</v>
      </c>
      <c r="K502" s="11" t="s">
        <v>4527</v>
      </c>
      <c r="L502" s="11" t="s">
        <v>33</v>
      </c>
      <c r="M502" s="11" t="s">
        <v>734</v>
      </c>
      <c r="N502" s="11"/>
      <c r="O502" s="11" t="s">
        <v>4528</v>
      </c>
      <c r="P502" s="11" t="s">
        <v>4529</v>
      </c>
      <c r="Q502" s="7"/>
      <c r="R502" s="2" t="str">
        <f t="shared" si="151"/>
        <v>Unique Record</v>
      </c>
      <c r="S502" s="2" t="str">
        <f t="shared" si="152"/>
        <v/>
      </c>
      <c r="T502" s="2" t="str">
        <f t="shared" si="153"/>
        <v/>
      </c>
      <c r="U502" s="2" t="str">
        <f t="shared" si="154"/>
        <v/>
      </c>
      <c r="V502" s="2" t="str">
        <f t="shared" si="155"/>
        <v/>
      </c>
      <c r="W502" s="2" t="str">
        <f t="shared" si="150"/>
        <v/>
      </c>
      <c r="X502" s="2" t="str" cm="1">
        <f t="array" ref="X502">IF((SUMPRODUCT(--ISNUMBER(SEARCH({"!","@","#","$","%","^","&amp;","~*","(",")","_","+","=","{","}","[","]","|","\",":",";","'","""","&lt;","&gt;",",",".","~?","/","~~","`"}, I502)))&gt;0)=TRUE,"Special Characters Found in City","")</f>
        <v/>
      </c>
      <c r="Y502" s="2" t="str" cm="1">
        <f t="array" ref="Y502">IF((SUMPRODUCT(--ISNUMBER(SEARCH({"!","@","#","$","%","^","~*","(",")","_","+","=","{","}","[","]","|","\",":",";","'","""","&lt;","&gt;","~?","/","~~","`"},F502)))&gt;0)=TRUE,"Special Characters Found in Account field","")</f>
        <v/>
      </c>
      <c r="Z502" s="2" t="str" cm="1">
        <f t="array" ref="Z502">IF(SUM(--ISNUMBER(SEARCH({1,2,3,4,5,6,7,8,9,0},MID(H502,(SEARCH(" E ",H502)-1),1))))+SUM(--ISNUMBER(SEARCH({1,2,3,4,5,6,7,8,9,0},MID(H502,(SEARCH(" E ",H502)+3),1))))=2,"",IF(SUM(--ISNUMBER(SEARCH({"Parte E","Apoquindo N"},H502)))&gt;0,"",IF(OR(RIGHT(H502,3)=" NE",RIGHT(H502,3)=" NW",RIGHT(H502,3)=" SW",RIGHT(H502,3)=" SE",RIGHT(H502,2)=" N",RIGHT(H502,2)=" E",RIGHT(H502,2)=" W",RIGHT(H502,2)=" S",LEFT(H502,3)="NE ",LEFT(H502,3)="NW ",LEFT(H502,3)="SW ",LEFT(H502,3)="SE ",LEFT(H502,2)="N ",LEFT(H502,2)="E ",LEFT(H502,2)="W ",LEFT(H502,2)="S "),"Directional Check",IF(SUM(--ISNUMBER(SEARCH({" N "," E "," W "," S "," NE "," NW "," SW "," SE ","N.E","N.W","S.W","S.E","E.","N.","S.","W."},H502)))&gt;0,"Directional Check",IF(SUM(--ISNUMBER(SEARCH({1,2,3,4,5,6,7,8,9,0},MID(H502,(SEARCH("nd ",H502)-1),1))))+SUM(--ISNUMBER(SEARCH({1,2,3,4,5,6,7,8,9,0},MID(H502,(SEARCH("rd ",H502)-1),1)))+SUM(--ISNUMBER(SEARCH({1,2,3,4,5,6,7,8,9,0},MID(H502,(SEARCH("st ",H502)-1),1))))+SUM(--ISNUMBER(SEARCH({1,2,3,4,5,6,7,8,9,0},MID(H502,(SEARCH("th ",H502)-1),1)))))&gt;0,"","")))))</f>
        <v/>
      </c>
      <c r="AA502" s="2" t="str">
        <f>IF(IF(L502="US",IFERROR(VLOOKUP(J502,Country_Codes!$B:$B,1,0)=J502,"US State Code Error"),IF(L502="CA",IFERROR(VLOOKUP(J502,Country_Codes!$E:$E,1,0)=J502,"Canada State Code Error"),IF(L502="BR",IFERROR(VLOOKUP(J502,Country_Codes!$H:$H,1,0)=J502,"Brazil State Code Error"),IF(L502="AU",IFERROR(VLOOKUP(J502,Country_Codes!$K:$K,1,0)=J502,"Australia State Code Error"),""))))=TRUE,"",IF(L502="US",IFERROR(VLOOKUP(J502,Country_Codes!$B:$B,1,0)=J502,"US State Code Error"),IF(L502="CA",IFERROR(VLOOKUP(J502,Country_Codes!$E:$E,1,0)=J502,"Canada State Code Error"),IF(L502="BR",IFERROR(VLOOKUP(J502,Country_Codes!$H:$H,1,0)=J502,"Brazil State Code Error"),IF(L502="AU",IFERROR(VLOOKUP(J502,Country_Codes!$K:$K,1,0)=J502,"Australia State Code Error"),"")))))</f>
        <v/>
      </c>
      <c r="AB502" s="2" t="str">
        <f t="shared" si="156"/>
        <v/>
      </c>
      <c r="AC502" s="2" t="str" cm="1">
        <f t="array" ref="AC502">IFERROR(_xlfn.IFS(IF(AND(LEN(I502)=0,ISBLANK(I502)=FALSE),"",ISNUMBER(SEARCH(I502,H502))),"City/Postal Code/Country Found in Address",IF(AND(LEN(K502)=0,ISBLANK(K502)=FALSE),"",ISNUMBER(SEARCH(K502,H502))),"City/Postal Code/Country Found in Address",IF(AND(LEN(L502)=0,ISBLANK(L502)=FALSE),"",ISNUMBER(SEARCH(", "&amp;L502,H502))),"City/Postal Code/Country Found in Address",IF(AND(LEN(J502)=0,ISBLANK(J502)=FALSE),"",ISNUMBER(SEARCH(", "&amp;J502,H502))),"City/Postal Code/Country Found in Address",IF(AND(LEN(L502)=0,ISBLANK(L502)=FALSE),"",ISNUMBER(SEARCH(","&amp;L502,H502))),"City/Postal Code/Country Found in Address",IF(AND(LEN(J502)=0,ISBLANK(J502)=FALSE),"",ISNUMBER(SEARCH(","&amp;J502,H502))),"City/Postal Code/Country Found in Address"),"")</f>
        <v/>
      </c>
      <c r="AD502" s="2" t="str">
        <f t="shared" si="157"/>
        <v/>
      </c>
      <c r="AE502" s="2" t="str" cm="1">
        <f t="array" ref="AE502">IFERROR(IF(VLOOKUP(LEFT(M502,MIN(SEARCH({1,2,3,4,5,6,7,8,9,0},M502&amp;{1,2,3,4,5,6,7,8,9,0}))-1),Country_Codes!$N:$N,1,0)&gt;0,"PO Number may be incorrect",""),"")</f>
        <v/>
      </c>
      <c r="AF502" s="2" t="str">
        <f t="shared" si="158"/>
        <v/>
      </c>
      <c r="AG502" s="2" t="str">
        <f t="shared" si="159"/>
        <v/>
      </c>
      <c r="AH502" s="2" t="str">
        <f t="shared" si="160"/>
        <v/>
      </c>
      <c r="AI502" s="2" t="str" cm="1">
        <f t="array" ref="AI502">IF(G502="","",_xlfn.IFNA(_xlfn.IFS(L502=VLOOKUP(L502,Country_Codes!$M:$M,1,0)=TRUE,""),"Please check the country code"))</f>
        <v/>
      </c>
      <c r="AJ502" s="2" t="str">
        <f t="shared" si="161"/>
        <v/>
      </c>
      <c r="AK502" s="2"/>
      <c r="AM502" s="39">
        <f t="shared" si="162"/>
        <v>0</v>
      </c>
      <c r="AN502" s="39">
        <f t="shared" si="163"/>
        <v>0</v>
      </c>
      <c r="AO502" s="39">
        <f t="shared" si="164"/>
        <v>0</v>
      </c>
      <c r="AP502" s="39">
        <f t="shared" si="165"/>
        <v>0</v>
      </c>
      <c r="AQ502" s="39">
        <f t="shared" si="166"/>
        <v>0</v>
      </c>
      <c r="AV502" s="41">
        <v>46089</v>
      </c>
    </row>
    <row r="503" spans="1:48" ht="15.75" x14ac:dyDescent="0.25">
      <c r="A503" s="40">
        <v>45558</v>
      </c>
      <c r="B503" s="11" t="s">
        <v>474</v>
      </c>
      <c r="C503" s="11" t="s">
        <v>11</v>
      </c>
      <c r="D503" s="11" t="s">
        <v>4530</v>
      </c>
      <c r="E503" s="11" t="s">
        <v>4531</v>
      </c>
      <c r="F503" s="11" t="s">
        <v>677</v>
      </c>
      <c r="G503" s="11" t="s">
        <v>497</v>
      </c>
      <c r="H503" s="11" t="s">
        <v>4532</v>
      </c>
      <c r="I503" s="11" t="s">
        <v>4533</v>
      </c>
      <c r="J503" s="11" t="s">
        <v>147</v>
      </c>
      <c r="K503" s="11" t="s">
        <v>4534</v>
      </c>
      <c r="L503" s="11" t="s">
        <v>57</v>
      </c>
      <c r="M503" s="11" t="s">
        <v>4535</v>
      </c>
      <c r="N503" s="11"/>
      <c r="O503" s="11" t="s">
        <v>4536</v>
      </c>
      <c r="P503" s="11" t="s">
        <v>4537</v>
      </c>
      <c r="Q503" s="7"/>
      <c r="R503" s="2" t="str">
        <f t="shared" si="151"/>
        <v>Unique Record</v>
      </c>
      <c r="S503" s="2" t="str">
        <f t="shared" si="152"/>
        <v/>
      </c>
      <c r="T503" s="2" t="str">
        <f t="shared" si="153"/>
        <v/>
      </c>
      <c r="U503" s="2" t="str">
        <f t="shared" si="154"/>
        <v/>
      </c>
      <c r="V503" s="2" t="str">
        <f t="shared" si="155"/>
        <v/>
      </c>
      <c r="W503" s="2" t="str">
        <f t="shared" si="150"/>
        <v/>
      </c>
      <c r="X503" s="2" t="str" cm="1">
        <f t="array" ref="X503">IF((SUMPRODUCT(--ISNUMBER(SEARCH({"!","@","#","$","%","^","&amp;","~*","(",")","_","+","=","{","}","[","]","|","\",":",";","'","""","&lt;","&gt;",",",".","~?","/","~~","`"}, I503)))&gt;0)=TRUE,"Special Characters Found in City","")</f>
        <v/>
      </c>
      <c r="Y503" s="2" t="str" cm="1">
        <f t="array" ref="Y503">IF((SUMPRODUCT(--ISNUMBER(SEARCH({"!","@","#","$","%","^","~*","(",")","_","+","=","{","}","[","]","|","\",":",";","'","""","&lt;","&gt;","~?","/","~~","`"},F503)))&gt;0)=TRUE,"Special Characters Found in Account field","")</f>
        <v/>
      </c>
      <c r="Z503" s="2" t="str" cm="1">
        <f t="array" ref="Z503">IF(SUM(--ISNUMBER(SEARCH({1,2,3,4,5,6,7,8,9,0},MID(H503,(SEARCH(" E ",H503)-1),1))))+SUM(--ISNUMBER(SEARCH({1,2,3,4,5,6,7,8,9,0},MID(H503,(SEARCH(" E ",H503)+3),1))))=2,"",IF(SUM(--ISNUMBER(SEARCH({"Parte E","Apoquindo N"},H503)))&gt;0,"",IF(OR(RIGHT(H503,3)=" NE",RIGHT(H503,3)=" NW",RIGHT(H503,3)=" SW",RIGHT(H503,3)=" SE",RIGHT(H503,2)=" N",RIGHT(H503,2)=" E",RIGHT(H503,2)=" W",RIGHT(H503,2)=" S",LEFT(H503,3)="NE ",LEFT(H503,3)="NW ",LEFT(H503,3)="SW ",LEFT(H503,3)="SE ",LEFT(H503,2)="N ",LEFT(H503,2)="E ",LEFT(H503,2)="W ",LEFT(H503,2)="S "),"Directional Check",IF(SUM(--ISNUMBER(SEARCH({" N "," E "," W "," S "," NE "," NW "," SW "," SE ","N.E","N.W","S.W","S.E","E.","N.","S.","W."},H503)))&gt;0,"Directional Check",IF(SUM(--ISNUMBER(SEARCH({1,2,3,4,5,6,7,8,9,0},MID(H503,(SEARCH("nd ",H503)-1),1))))+SUM(--ISNUMBER(SEARCH({1,2,3,4,5,6,7,8,9,0},MID(H503,(SEARCH("rd ",H503)-1),1)))+SUM(--ISNUMBER(SEARCH({1,2,3,4,5,6,7,8,9,0},MID(H503,(SEARCH("st ",H503)-1),1))))+SUM(--ISNUMBER(SEARCH({1,2,3,4,5,6,7,8,9,0},MID(H503,(SEARCH("th ",H503)-1),1)))))&gt;0,"","")))))</f>
        <v/>
      </c>
      <c r="AA503" s="2" t="str">
        <f>IF(IF(L503="US",IFERROR(VLOOKUP(J503,Country_Codes!$B:$B,1,0)=J503,"US State Code Error"),IF(L503="CA",IFERROR(VLOOKUP(J503,Country_Codes!$E:$E,1,0)=J503,"Canada State Code Error"),IF(L503="BR",IFERROR(VLOOKUP(J503,Country_Codes!$H:$H,1,0)=J503,"Brazil State Code Error"),IF(L503="AU",IFERROR(VLOOKUP(J503,Country_Codes!$K:$K,1,0)=J503,"Australia State Code Error"),""))))=TRUE,"",IF(L503="US",IFERROR(VLOOKUP(J503,Country_Codes!$B:$B,1,0)=J503,"US State Code Error"),IF(L503="CA",IFERROR(VLOOKUP(J503,Country_Codes!$E:$E,1,0)=J503,"Canada State Code Error"),IF(L503="BR",IFERROR(VLOOKUP(J503,Country_Codes!$H:$H,1,0)=J503,"Brazil State Code Error"),IF(L503="AU",IFERROR(VLOOKUP(J503,Country_Codes!$K:$K,1,0)=J503,"Australia State Code Error"),"")))))</f>
        <v/>
      </c>
      <c r="AB503" s="2" t="str">
        <f t="shared" si="156"/>
        <v/>
      </c>
      <c r="AC503" s="2" t="str" cm="1">
        <f t="array" ref="AC503">IFERROR(_xlfn.IFS(IF(AND(LEN(I503)=0,ISBLANK(I503)=FALSE),"",ISNUMBER(SEARCH(I503,H503))),"City/Postal Code/Country Found in Address",IF(AND(LEN(K503)=0,ISBLANK(K503)=FALSE),"",ISNUMBER(SEARCH(K503,H503))),"City/Postal Code/Country Found in Address",IF(AND(LEN(L503)=0,ISBLANK(L503)=FALSE),"",ISNUMBER(SEARCH(", "&amp;L503,H503))),"City/Postal Code/Country Found in Address",IF(AND(LEN(J503)=0,ISBLANK(J503)=FALSE),"",ISNUMBER(SEARCH(", "&amp;J503,H503))),"City/Postal Code/Country Found in Address",IF(AND(LEN(L503)=0,ISBLANK(L503)=FALSE),"",ISNUMBER(SEARCH(","&amp;L503,H503))),"City/Postal Code/Country Found in Address",IF(AND(LEN(J503)=0,ISBLANK(J503)=FALSE),"",ISNUMBER(SEARCH(","&amp;J503,H503))),"City/Postal Code/Country Found in Address"),"")</f>
        <v/>
      </c>
      <c r="AD503" s="2" t="str">
        <f t="shared" si="157"/>
        <v/>
      </c>
      <c r="AE503" s="2" t="str" cm="1">
        <f t="array" ref="AE503">IFERROR(IF(VLOOKUP(LEFT(M503,MIN(SEARCH({1,2,3,4,5,6,7,8,9,0},M503&amp;{1,2,3,4,5,6,7,8,9,0}))-1),Country_Codes!$N:$N,1,0)&gt;0,"PO Number may be incorrect",""),"")</f>
        <v/>
      </c>
      <c r="AF503" s="2" t="str">
        <f t="shared" si="158"/>
        <v/>
      </c>
      <c r="AG503" s="2" t="str">
        <f t="shared" si="159"/>
        <v/>
      </c>
      <c r="AH503" s="2" t="str">
        <f t="shared" si="160"/>
        <v/>
      </c>
      <c r="AI503" s="2" t="str" cm="1">
        <f t="array" ref="AI503">IF(G503="","",_xlfn.IFNA(_xlfn.IFS(L503=VLOOKUP(L503,Country_Codes!$M:$M,1,0)=TRUE,""),"Please check the country code"))</f>
        <v/>
      </c>
      <c r="AJ503" s="2" t="str">
        <f t="shared" si="161"/>
        <v/>
      </c>
      <c r="AK503" s="2"/>
      <c r="AM503" s="39">
        <f t="shared" si="162"/>
        <v>0</v>
      </c>
      <c r="AN503" s="39">
        <f t="shared" si="163"/>
        <v>0</v>
      </c>
      <c r="AO503" s="39">
        <f t="shared" si="164"/>
        <v>0</v>
      </c>
      <c r="AP503" s="39">
        <f t="shared" si="165"/>
        <v>0</v>
      </c>
      <c r="AQ503" s="39">
        <f t="shared" si="166"/>
        <v>0</v>
      </c>
      <c r="AV503" s="41">
        <v>46091</v>
      </c>
    </row>
    <row r="504" spans="1:48" ht="15.75" x14ac:dyDescent="0.25">
      <c r="A504" s="40">
        <v>46076</v>
      </c>
      <c r="B504" s="11" t="s">
        <v>475</v>
      </c>
      <c r="C504" s="11" t="s">
        <v>3</v>
      </c>
      <c r="D504" s="11" t="s">
        <v>1796</v>
      </c>
      <c r="E504" s="11" t="s">
        <v>1804</v>
      </c>
      <c r="F504" s="11" t="s">
        <v>531</v>
      </c>
      <c r="G504" s="11" t="s">
        <v>498</v>
      </c>
      <c r="H504" s="11" t="s">
        <v>4538</v>
      </c>
      <c r="I504" s="11" t="s">
        <v>4539</v>
      </c>
      <c r="J504" s="11" t="s">
        <v>65</v>
      </c>
      <c r="K504" s="11" t="s">
        <v>4540</v>
      </c>
      <c r="L504" s="11" t="s">
        <v>33</v>
      </c>
      <c r="M504" s="11" t="s">
        <v>4541</v>
      </c>
      <c r="N504" s="11"/>
      <c r="O504" s="11" t="s">
        <v>4542</v>
      </c>
      <c r="P504" s="11" t="s">
        <v>4543</v>
      </c>
      <c r="Q504" s="7"/>
      <c r="R504" s="2" t="str">
        <f t="shared" si="151"/>
        <v>Unique Record</v>
      </c>
      <c r="S504" s="2" t="str">
        <f t="shared" si="152"/>
        <v/>
      </c>
      <c r="T504" s="2" t="str">
        <f t="shared" si="153"/>
        <v/>
      </c>
      <c r="U504" s="2" t="str">
        <f t="shared" si="154"/>
        <v/>
      </c>
      <c r="V504" s="2" t="str">
        <f t="shared" si="155"/>
        <v/>
      </c>
      <c r="W504" s="2" t="str">
        <f t="shared" si="150"/>
        <v/>
      </c>
      <c r="X504" s="2" t="str" cm="1">
        <f t="array" ref="X504">IF((SUMPRODUCT(--ISNUMBER(SEARCH({"!","@","#","$","%","^","&amp;","~*","(",")","_","+","=","{","}","[","]","|","\",":",";","'","""","&lt;","&gt;",",",".","~?","/","~~","`"}, I504)))&gt;0)=TRUE,"Special Characters Found in City","")</f>
        <v/>
      </c>
      <c r="Y504" s="2" t="str" cm="1">
        <f t="array" ref="Y504">IF((SUMPRODUCT(--ISNUMBER(SEARCH({"!","@","#","$","%","^","~*","(",")","_","+","=","{","}","[","]","|","\",":",";","'","""","&lt;","&gt;","~?","/","~~","`"},F504)))&gt;0)=TRUE,"Special Characters Found in Account field","")</f>
        <v/>
      </c>
      <c r="Z504" s="2" t="str" cm="1">
        <f t="array" ref="Z504">IF(SUM(--ISNUMBER(SEARCH({1,2,3,4,5,6,7,8,9,0},MID(H504,(SEARCH(" E ",H504)-1),1))))+SUM(--ISNUMBER(SEARCH({1,2,3,4,5,6,7,8,9,0},MID(H504,(SEARCH(" E ",H504)+3),1))))=2,"",IF(SUM(--ISNUMBER(SEARCH({"Parte E","Apoquindo N"},H504)))&gt;0,"",IF(OR(RIGHT(H504,3)=" NE",RIGHT(H504,3)=" NW",RIGHT(H504,3)=" SW",RIGHT(H504,3)=" SE",RIGHT(H504,2)=" N",RIGHT(H504,2)=" E",RIGHT(H504,2)=" W",RIGHT(H504,2)=" S",LEFT(H504,3)="NE ",LEFT(H504,3)="NW ",LEFT(H504,3)="SW ",LEFT(H504,3)="SE ",LEFT(H504,2)="N ",LEFT(H504,2)="E ",LEFT(H504,2)="W ",LEFT(H504,2)="S "),"Directional Check",IF(SUM(--ISNUMBER(SEARCH({" N "," E "," W "," S "," NE "," NW "," SW "," SE ","N.E","N.W","S.W","S.E","E.","N.","S.","W."},H504)))&gt;0,"Directional Check",IF(SUM(--ISNUMBER(SEARCH({1,2,3,4,5,6,7,8,9,0},MID(H504,(SEARCH("nd ",H504)-1),1))))+SUM(--ISNUMBER(SEARCH({1,2,3,4,5,6,7,8,9,0},MID(H504,(SEARCH("rd ",H504)-1),1)))+SUM(--ISNUMBER(SEARCH({1,2,3,4,5,6,7,8,9,0},MID(H504,(SEARCH("st ",H504)-1),1))))+SUM(--ISNUMBER(SEARCH({1,2,3,4,5,6,7,8,9,0},MID(H504,(SEARCH("th ",H504)-1),1)))))&gt;0,"","")))))</f>
        <v/>
      </c>
      <c r="AA504" s="2" t="str">
        <f>IF(IF(L504="US",IFERROR(VLOOKUP(J504,Country_Codes!$B:$B,1,0)=J504,"US State Code Error"),IF(L504="CA",IFERROR(VLOOKUP(J504,Country_Codes!$E:$E,1,0)=J504,"Canada State Code Error"),IF(L504="BR",IFERROR(VLOOKUP(J504,Country_Codes!$H:$H,1,0)=J504,"Brazil State Code Error"),IF(L504="AU",IFERROR(VLOOKUP(J504,Country_Codes!$K:$K,1,0)=J504,"Australia State Code Error"),""))))=TRUE,"",IF(L504="US",IFERROR(VLOOKUP(J504,Country_Codes!$B:$B,1,0)=J504,"US State Code Error"),IF(L504="CA",IFERROR(VLOOKUP(J504,Country_Codes!$E:$E,1,0)=J504,"Canada State Code Error"),IF(L504="BR",IFERROR(VLOOKUP(J504,Country_Codes!$H:$H,1,0)=J504,"Brazil State Code Error"),IF(L504="AU",IFERROR(VLOOKUP(J504,Country_Codes!$K:$K,1,0)=J504,"Australia State Code Error"),"")))))</f>
        <v/>
      </c>
      <c r="AB504" s="2" t="str">
        <f t="shared" si="156"/>
        <v/>
      </c>
      <c r="AC504" s="2" t="str" cm="1">
        <f t="array" ref="AC504">IFERROR(_xlfn.IFS(IF(AND(LEN(I504)=0,ISBLANK(I504)=FALSE),"",ISNUMBER(SEARCH(I504,H504))),"City/Postal Code/Country Found in Address",IF(AND(LEN(K504)=0,ISBLANK(K504)=FALSE),"",ISNUMBER(SEARCH(K504,H504))),"City/Postal Code/Country Found in Address",IF(AND(LEN(L504)=0,ISBLANK(L504)=FALSE),"",ISNUMBER(SEARCH(", "&amp;L504,H504))),"City/Postal Code/Country Found in Address",IF(AND(LEN(J504)=0,ISBLANK(J504)=FALSE),"",ISNUMBER(SEARCH(", "&amp;J504,H504))),"City/Postal Code/Country Found in Address",IF(AND(LEN(L504)=0,ISBLANK(L504)=FALSE),"",ISNUMBER(SEARCH(","&amp;L504,H504))),"City/Postal Code/Country Found in Address",IF(AND(LEN(J504)=0,ISBLANK(J504)=FALSE),"",ISNUMBER(SEARCH(","&amp;J504,H504))),"City/Postal Code/Country Found in Address"),"")</f>
        <v/>
      </c>
      <c r="AD504" s="2" t="str">
        <f t="shared" si="157"/>
        <v/>
      </c>
      <c r="AE504" s="2" t="str" cm="1">
        <f t="array" ref="AE504">IFERROR(IF(VLOOKUP(LEFT(M504,MIN(SEARCH({1,2,3,4,5,6,7,8,9,0},M504&amp;{1,2,3,4,5,6,7,8,9,0}))-1),Country_Codes!$N:$N,1,0)&gt;0,"PO Number may be incorrect",""),"")</f>
        <v/>
      </c>
      <c r="AF504" s="2" t="str">
        <f t="shared" si="158"/>
        <v/>
      </c>
      <c r="AG504" s="2" t="str">
        <f t="shared" si="159"/>
        <v/>
      </c>
      <c r="AH504" s="2" t="str">
        <f t="shared" si="160"/>
        <v/>
      </c>
      <c r="AI504" s="2" t="str" cm="1">
        <f t="array" ref="AI504">IF(G504="","",_xlfn.IFNA(_xlfn.IFS(L504=VLOOKUP(L504,Country_Codes!$M:$M,1,0)=TRUE,""),"Please check the country code"))</f>
        <v/>
      </c>
      <c r="AJ504" s="2" t="str">
        <f t="shared" si="161"/>
        <v/>
      </c>
      <c r="AK504" s="2"/>
      <c r="AM504" s="39">
        <f t="shared" si="162"/>
        <v>0</v>
      </c>
      <c r="AN504" s="39">
        <f t="shared" si="163"/>
        <v>0</v>
      </c>
      <c r="AO504" s="39">
        <f t="shared" si="164"/>
        <v>0</v>
      </c>
      <c r="AP504" s="39">
        <f t="shared" si="165"/>
        <v>0</v>
      </c>
      <c r="AQ504" s="39">
        <f t="shared" si="166"/>
        <v>0</v>
      </c>
      <c r="AV504" s="41">
        <v>46092</v>
      </c>
    </row>
    <row r="505" spans="1:48" ht="15.75" x14ac:dyDescent="0.25">
      <c r="A505" s="40">
        <v>45497</v>
      </c>
      <c r="B505" s="11" t="s">
        <v>475</v>
      </c>
      <c r="C505" s="11" t="s">
        <v>3</v>
      </c>
      <c r="D505" s="11" t="s">
        <v>2994</v>
      </c>
      <c r="E505" s="11" t="s">
        <v>4544</v>
      </c>
      <c r="F505" s="11" t="s">
        <v>677</v>
      </c>
      <c r="G505" s="11" t="s">
        <v>599</v>
      </c>
      <c r="H505" s="11" t="s">
        <v>4545</v>
      </c>
      <c r="I505" s="11" t="s">
        <v>4546</v>
      </c>
      <c r="J505" s="11" t="s">
        <v>133</v>
      </c>
      <c r="K505" s="11" t="s">
        <v>4547</v>
      </c>
      <c r="L505" s="11" t="s">
        <v>33</v>
      </c>
      <c r="M505" s="11" t="s">
        <v>755</v>
      </c>
      <c r="N505" s="11"/>
      <c r="O505" s="11" t="s">
        <v>4548</v>
      </c>
      <c r="P505" s="11" t="s">
        <v>4549</v>
      </c>
      <c r="Q505" s="7"/>
      <c r="R505" s="2" t="str">
        <f t="shared" si="151"/>
        <v>Unique Record</v>
      </c>
      <c r="S505" s="2" t="str">
        <f t="shared" si="152"/>
        <v/>
      </c>
      <c r="T505" s="2" t="str">
        <f t="shared" si="153"/>
        <v/>
      </c>
      <c r="U505" s="2" t="str">
        <f t="shared" si="154"/>
        <v/>
      </c>
      <c r="V505" s="2" t="str">
        <f t="shared" si="155"/>
        <v/>
      </c>
      <c r="W505" s="2" t="str">
        <f t="shared" si="150"/>
        <v/>
      </c>
      <c r="X505" s="2" t="str" cm="1">
        <f t="array" ref="X505">IF((SUMPRODUCT(--ISNUMBER(SEARCH({"!","@","#","$","%","^","&amp;","~*","(",")","_","+","=","{","}","[","]","|","\",":",";","'","""","&lt;","&gt;",",",".","~?","/","~~","`"}, I505)))&gt;0)=TRUE,"Special Characters Found in City","")</f>
        <v/>
      </c>
      <c r="Y505" s="2" t="str" cm="1">
        <f t="array" ref="Y505">IF((SUMPRODUCT(--ISNUMBER(SEARCH({"!","@","#","$","%","^","~*","(",")","_","+","=","{","}","[","]","|","\",":",";","'","""","&lt;","&gt;","~?","/","~~","`"},F505)))&gt;0)=TRUE,"Special Characters Found in Account field","")</f>
        <v/>
      </c>
      <c r="Z505" s="2" t="str" cm="1">
        <f t="array" ref="Z505">IF(SUM(--ISNUMBER(SEARCH({1,2,3,4,5,6,7,8,9,0},MID(H505,(SEARCH(" E ",H505)-1),1))))+SUM(--ISNUMBER(SEARCH({1,2,3,4,5,6,7,8,9,0},MID(H505,(SEARCH(" E ",H505)+3),1))))=2,"",IF(SUM(--ISNUMBER(SEARCH({"Parte E","Apoquindo N"},H505)))&gt;0,"",IF(OR(RIGHT(H505,3)=" NE",RIGHT(H505,3)=" NW",RIGHT(H505,3)=" SW",RIGHT(H505,3)=" SE",RIGHT(H505,2)=" N",RIGHT(H505,2)=" E",RIGHT(H505,2)=" W",RIGHT(H505,2)=" S",LEFT(H505,3)="NE ",LEFT(H505,3)="NW ",LEFT(H505,3)="SW ",LEFT(H505,3)="SE ",LEFT(H505,2)="N ",LEFT(H505,2)="E ",LEFT(H505,2)="W ",LEFT(H505,2)="S "),"Directional Check",IF(SUM(--ISNUMBER(SEARCH({" N "," E "," W "," S "," NE "," NW "," SW "," SE ","N.E","N.W","S.W","S.E","E.","N.","S.","W."},H505)))&gt;0,"Directional Check",IF(SUM(--ISNUMBER(SEARCH({1,2,3,4,5,6,7,8,9,0},MID(H505,(SEARCH("nd ",H505)-1),1))))+SUM(--ISNUMBER(SEARCH({1,2,3,4,5,6,7,8,9,0},MID(H505,(SEARCH("rd ",H505)-1),1)))+SUM(--ISNUMBER(SEARCH({1,2,3,4,5,6,7,8,9,0},MID(H505,(SEARCH("st ",H505)-1),1))))+SUM(--ISNUMBER(SEARCH({1,2,3,4,5,6,7,8,9,0},MID(H505,(SEARCH("th ",H505)-1),1)))))&gt;0,"","")))))</f>
        <v/>
      </c>
      <c r="AA505" s="2" t="str">
        <f>IF(IF(L505="US",IFERROR(VLOOKUP(J505,Country_Codes!$B:$B,1,0)=J505,"US State Code Error"),IF(L505="CA",IFERROR(VLOOKUP(J505,Country_Codes!$E:$E,1,0)=J505,"Canada State Code Error"),IF(L505="BR",IFERROR(VLOOKUP(J505,Country_Codes!$H:$H,1,0)=J505,"Brazil State Code Error"),IF(L505="AU",IFERROR(VLOOKUP(J505,Country_Codes!$K:$K,1,0)=J505,"Australia State Code Error"),""))))=TRUE,"",IF(L505="US",IFERROR(VLOOKUP(J505,Country_Codes!$B:$B,1,0)=J505,"US State Code Error"),IF(L505="CA",IFERROR(VLOOKUP(J505,Country_Codes!$E:$E,1,0)=J505,"Canada State Code Error"),IF(L505="BR",IFERROR(VLOOKUP(J505,Country_Codes!$H:$H,1,0)=J505,"Brazil State Code Error"),IF(L505="AU",IFERROR(VLOOKUP(J505,Country_Codes!$K:$K,1,0)=J505,"Australia State Code Error"),"")))))</f>
        <v/>
      </c>
      <c r="AB505" s="2" t="str">
        <f t="shared" si="156"/>
        <v/>
      </c>
      <c r="AC505" s="2" t="str" cm="1">
        <f t="array" ref="AC505">IFERROR(_xlfn.IFS(IF(AND(LEN(I505)=0,ISBLANK(I505)=FALSE),"",ISNUMBER(SEARCH(I505,H505))),"City/Postal Code/Country Found in Address",IF(AND(LEN(K505)=0,ISBLANK(K505)=FALSE),"",ISNUMBER(SEARCH(K505,H505))),"City/Postal Code/Country Found in Address",IF(AND(LEN(L505)=0,ISBLANK(L505)=FALSE),"",ISNUMBER(SEARCH(", "&amp;L505,H505))),"City/Postal Code/Country Found in Address",IF(AND(LEN(J505)=0,ISBLANK(J505)=FALSE),"",ISNUMBER(SEARCH(", "&amp;J505,H505))),"City/Postal Code/Country Found in Address",IF(AND(LEN(L505)=0,ISBLANK(L505)=FALSE),"",ISNUMBER(SEARCH(","&amp;L505,H505))),"City/Postal Code/Country Found in Address",IF(AND(LEN(J505)=0,ISBLANK(J505)=FALSE),"",ISNUMBER(SEARCH(","&amp;J505,H505))),"City/Postal Code/Country Found in Address"),"")</f>
        <v/>
      </c>
      <c r="AD505" s="2" t="str">
        <f t="shared" si="157"/>
        <v/>
      </c>
      <c r="AE505" s="2" t="str" cm="1">
        <f t="array" ref="AE505">IFERROR(IF(VLOOKUP(LEFT(M505,MIN(SEARCH({1,2,3,4,5,6,7,8,9,0},M505&amp;{1,2,3,4,5,6,7,8,9,0}))-1),Country_Codes!$N:$N,1,0)&gt;0,"PO Number may be incorrect",""),"")</f>
        <v/>
      </c>
      <c r="AF505" s="2" t="str">
        <f t="shared" si="158"/>
        <v/>
      </c>
      <c r="AG505" s="2" t="str">
        <f t="shared" si="159"/>
        <v/>
      </c>
      <c r="AH505" s="2" t="str">
        <f t="shared" si="160"/>
        <v/>
      </c>
      <c r="AI505" s="2" t="str" cm="1">
        <f t="array" ref="AI505">IF(G505="","",_xlfn.IFNA(_xlfn.IFS(L505=VLOOKUP(L505,Country_Codes!$M:$M,1,0)=TRUE,""),"Please check the country code"))</f>
        <v/>
      </c>
      <c r="AJ505" s="2" t="str">
        <f t="shared" si="161"/>
        <v/>
      </c>
      <c r="AK505" s="2"/>
      <c r="AM505" s="39">
        <f t="shared" si="162"/>
        <v>0</v>
      </c>
      <c r="AN505" s="39">
        <f t="shared" si="163"/>
        <v>0</v>
      </c>
      <c r="AO505" s="39">
        <f t="shared" si="164"/>
        <v>0</v>
      </c>
      <c r="AP505" s="39">
        <f t="shared" si="165"/>
        <v>0</v>
      </c>
      <c r="AQ505" s="39">
        <f t="shared" si="166"/>
        <v>0</v>
      </c>
      <c r="AV505" s="41">
        <v>46094</v>
      </c>
    </row>
    <row r="506" spans="1:48" ht="15.75" x14ac:dyDescent="0.25">
      <c r="A506" s="40">
        <v>45548</v>
      </c>
      <c r="B506" s="11" t="s">
        <v>475</v>
      </c>
      <c r="C506" s="11" t="s">
        <v>11</v>
      </c>
      <c r="D506" s="11" t="s">
        <v>1278</v>
      </c>
      <c r="E506" s="11" t="s">
        <v>4550</v>
      </c>
      <c r="F506" s="11" t="s">
        <v>677</v>
      </c>
      <c r="G506" s="11" t="s">
        <v>584</v>
      </c>
      <c r="H506" s="11" t="s">
        <v>4551</v>
      </c>
      <c r="I506" s="11" t="s">
        <v>4552</v>
      </c>
      <c r="J506" s="11"/>
      <c r="K506" s="11" t="s">
        <v>4553</v>
      </c>
      <c r="L506" s="11" t="s">
        <v>46</v>
      </c>
      <c r="M506" s="11" t="s">
        <v>694</v>
      </c>
      <c r="N506" s="11"/>
      <c r="O506" s="11" t="s">
        <v>4554</v>
      </c>
      <c r="P506" s="11" t="s">
        <v>4080</v>
      </c>
      <c r="Q506" s="7"/>
      <c r="R506" s="2" t="str">
        <f t="shared" si="151"/>
        <v>Unique Record</v>
      </c>
      <c r="S506" s="2" t="str">
        <f t="shared" si="152"/>
        <v/>
      </c>
      <c r="T506" s="2" t="str">
        <f t="shared" si="153"/>
        <v/>
      </c>
      <c r="U506" s="2" t="str">
        <f t="shared" si="154"/>
        <v/>
      </c>
      <c r="V506" s="2" t="str">
        <f t="shared" si="155"/>
        <v/>
      </c>
      <c r="W506" s="2" t="str">
        <f t="shared" si="150"/>
        <v/>
      </c>
      <c r="X506" s="2" t="str" cm="1">
        <f t="array" ref="X506">IF((SUMPRODUCT(--ISNUMBER(SEARCH({"!","@","#","$","%","^","&amp;","~*","(",")","_","+","=","{","}","[","]","|","\",":",";","'","""","&lt;","&gt;",",",".","~?","/","~~","`"}, I506)))&gt;0)=TRUE,"Special Characters Found in City","")</f>
        <v/>
      </c>
      <c r="Y506" s="2" t="str" cm="1">
        <f t="array" ref="Y506">IF((SUMPRODUCT(--ISNUMBER(SEARCH({"!","@","#","$","%","^","~*","(",")","_","+","=","{","}","[","]","|","\",":",";","'","""","&lt;","&gt;","~?","/","~~","`"},F506)))&gt;0)=TRUE,"Special Characters Found in Account field","")</f>
        <v/>
      </c>
      <c r="Z506" s="2" t="str" cm="1">
        <f t="array" ref="Z506">IF(SUM(--ISNUMBER(SEARCH({1,2,3,4,5,6,7,8,9,0},MID(H506,(SEARCH(" E ",H506)-1),1))))+SUM(--ISNUMBER(SEARCH({1,2,3,4,5,6,7,8,9,0},MID(H506,(SEARCH(" E ",H506)+3),1))))=2,"",IF(SUM(--ISNUMBER(SEARCH({"Parte E","Apoquindo N"},H506)))&gt;0,"",IF(OR(RIGHT(H506,3)=" NE",RIGHT(H506,3)=" NW",RIGHT(H506,3)=" SW",RIGHT(H506,3)=" SE",RIGHT(H506,2)=" N",RIGHT(H506,2)=" E",RIGHT(H506,2)=" W",RIGHT(H506,2)=" S",LEFT(H506,3)="NE ",LEFT(H506,3)="NW ",LEFT(H506,3)="SW ",LEFT(H506,3)="SE ",LEFT(H506,2)="N ",LEFT(H506,2)="E ",LEFT(H506,2)="W ",LEFT(H506,2)="S "),"Directional Check",IF(SUM(--ISNUMBER(SEARCH({" N "," E "," W "," S "," NE "," NW "," SW "," SE ","N.E","N.W","S.W","S.E","E.","N.","S.","W."},H506)))&gt;0,"Directional Check",IF(SUM(--ISNUMBER(SEARCH({1,2,3,4,5,6,7,8,9,0},MID(H506,(SEARCH("nd ",H506)-1),1))))+SUM(--ISNUMBER(SEARCH({1,2,3,4,5,6,7,8,9,0},MID(H506,(SEARCH("rd ",H506)-1),1)))+SUM(--ISNUMBER(SEARCH({1,2,3,4,5,6,7,8,9,0},MID(H506,(SEARCH("st ",H506)-1),1))))+SUM(--ISNUMBER(SEARCH({1,2,3,4,5,6,7,8,9,0},MID(H506,(SEARCH("th ",H506)-1),1)))))&gt;0,"","")))))</f>
        <v/>
      </c>
      <c r="AA506" s="2" t="str">
        <f>IF(IF(L506="US",IFERROR(VLOOKUP(J506,Country_Codes!$B:$B,1,0)=J506,"US State Code Error"),IF(L506="CA",IFERROR(VLOOKUP(J506,Country_Codes!$E:$E,1,0)=J506,"Canada State Code Error"),IF(L506="BR",IFERROR(VLOOKUP(J506,Country_Codes!$H:$H,1,0)=J506,"Brazil State Code Error"),IF(L506="AU",IFERROR(VLOOKUP(J506,Country_Codes!$K:$K,1,0)=J506,"Australia State Code Error"),""))))=TRUE,"",IF(L506="US",IFERROR(VLOOKUP(J506,Country_Codes!$B:$B,1,0)=J506,"US State Code Error"),IF(L506="CA",IFERROR(VLOOKUP(J506,Country_Codes!$E:$E,1,0)=J506,"Canada State Code Error"),IF(L506="BR",IFERROR(VLOOKUP(J506,Country_Codes!$H:$H,1,0)=J506,"Brazil State Code Error"),IF(L506="AU",IFERROR(VLOOKUP(J506,Country_Codes!$K:$K,1,0)=J506,"Australia State Code Error"),"")))))</f>
        <v/>
      </c>
      <c r="AB506" s="2" t="str">
        <f t="shared" si="156"/>
        <v/>
      </c>
      <c r="AC506" s="2" t="str" cm="1">
        <f t="array" ref="AC506">IFERROR(_xlfn.IFS(IF(AND(LEN(I506)=0,ISBLANK(I506)=FALSE),"",ISNUMBER(SEARCH(I506,H506))),"City/Postal Code/Country Found in Address",IF(AND(LEN(K506)=0,ISBLANK(K506)=FALSE),"",ISNUMBER(SEARCH(K506,H506))),"City/Postal Code/Country Found in Address",IF(AND(LEN(L506)=0,ISBLANK(L506)=FALSE),"",ISNUMBER(SEARCH(", "&amp;L506,H506))),"City/Postal Code/Country Found in Address",IF(AND(LEN(J506)=0,ISBLANK(J506)=FALSE),"",ISNUMBER(SEARCH(", "&amp;J506,H506))),"City/Postal Code/Country Found in Address",IF(AND(LEN(L506)=0,ISBLANK(L506)=FALSE),"",ISNUMBER(SEARCH(","&amp;L506,H506))),"City/Postal Code/Country Found in Address",IF(AND(LEN(J506)=0,ISBLANK(J506)=FALSE),"",ISNUMBER(SEARCH(","&amp;J506,H506))),"City/Postal Code/Country Found in Address"),"")</f>
        <v/>
      </c>
      <c r="AD506" s="2" t="str">
        <f t="shared" si="157"/>
        <v/>
      </c>
      <c r="AE506" s="2" t="str" cm="1">
        <f t="array" ref="AE506">IFERROR(IF(VLOOKUP(LEFT(M506,MIN(SEARCH({1,2,3,4,5,6,7,8,9,0},M506&amp;{1,2,3,4,5,6,7,8,9,0}))-1),Country_Codes!$N:$N,1,0)&gt;0,"PO Number may be incorrect",""),"")</f>
        <v/>
      </c>
      <c r="AF506" s="2" t="str">
        <f t="shared" si="158"/>
        <v/>
      </c>
      <c r="AG506" s="2" t="str">
        <f t="shared" si="159"/>
        <v/>
      </c>
      <c r="AH506" s="2" t="str">
        <f t="shared" si="160"/>
        <v/>
      </c>
      <c r="AI506" s="2" t="str" cm="1">
        <f t="array" ref="AI506">IF(G506="","",_xlfn.IFNA(_xlfn.IFS(L506=VLOOKUP(L506,Country_Codes!$M:$M,1,0)=TRUE,""),"Please check the country code"))</f>
        <v/>
      </c>
      <c r="AJ506" s="2" t="str">
        <f t="shared" si="161"/>
        <v/>
      </c>
      <c r="AK506" s="2"/>
      <c r="AM506" s="39">
        <f t="shared" si="162"/>
        <v>0</v>
      </c>
      <c r="AN506" s="39">
        <f t="shared" si="163"/>
        <v>0</v>
      </c>
      <c r="AO506" s="39">
        <f t="shared" si="164"/>
        <v>0</v>
      </c>
      <c r="AP506" s="39">
        <f t="shared" si="165"/>
        <v>0</v>
      </c>
      <c r="AQ506" s="39">
        <f t="shared" si="166"/>
        <v>0</v>
      </c>
      <c r="AV506" s="41">
        <v>46095</v>
      </c>
    </row>
    <row r="507" spans="1:48" ht="15.75" x14ac:dyDescent="0.25">
      <c r="A507" s="40">
        <v>46034</v>
      </c>
      <c r="B507" s="11" t="s">
        <v>473</v>
      </c>
      <c r="C507" s="11" t="s">
        <v>3</v>
      </c>
      <c r="D507" s="11" t="s">
        <v>1316</v>
      </c>
      <c r="E507" s="11" t="s">
        <v>4555</v>
      </c>
      <c r="F507" s="11" t="s">
        <v>598</v>
      </c>
      <c r="G507" s="11" t="s">
        <v>497</v>
      </c>
      <c r="H507" s="11" t="s">
        <v>4556</v>
      </c>
      <c r="I507" s="11" t="s">
        <v>4557</v>
      </c>
      <c r="J507" s="11" t="s">
        <v>49</v>
      </c>
      <c r="K507" s="11" t="s">
        <v>4558</v>
      </c>
      <c r="L507" s="11" t="s">
        <v>33</v>
      </c>
      <c r="M507" s="11" t="s">
        <v>641</v>
      </c>
      <c r="N507" s="11"/>
      <c r="O507" s="11" t="s">
        <v>4559</v>
      </c>
      <c r="P507" s="11" t="s">
        <v>4560</v>
      </c>
      <c r="Q507" s="7"/>
      <c r="R507" s="2" t="str">
        <f t="shared" si="151"/>
        <v>Unique Record</v>
      </c>
      <c r="S507" s="2" t="str">
        <f t="shared" si="152"/>
        <v/>
      </c>
      <c r="T507" s="2" t="str">
        <f t="shared" si="153"/>
        <v/>
      </c>
      <c r="U507" s="2" t="str">
        <f t="shared" si="154"/>
        <v/>
      </c>
      <c r="V507" s="2" t="str">
        <f t="shared" si="155"/>
        <v/>
      </c>
      <c r="W507" s="2" t="str">
        <f t="shared" si="150"/>
        <v/>
      </c>
      <c r="X507" s="2" t="str" cm="1">
        <f t="array" ref="X507">IF((SUMPRODUCT(--ISNUMBER(SEARCH({"!","@","#","$","%","^","&amp;","~*","(",")","_","+","=","{","}","[","]","|","\",":",";","'","""","&lt;","&gt;",",",".","~?","/","~~","`"}, I507)))&gt;0)=TRUE,"Special Characters Found in City","")</f>
        <v/>
      </c>
      <c r="Y507" s="2" t="str" cm="1">
        <f t="array" ref="Y507">IF((SUMPRODUCT(--ISNUMBER(SEARCH({"!","@","#","$","%","^","~*","(",")","_","+","=","{","}","[","]","|","\",":",";","'","""","&lt;","&gt;","~?","/","~~","`"},F507)))&gt;0)=TRUE,"Special Characters Found in Account field","")</f>
        <v/>
      </c>
      <c r="Z507" s="2" t="str" cm="1">
        <f t="array" ref="Z507">IF(SUM(--ISNUMBER(SEARCH({1,2,3,4,5,6,7,8,9,0},MID(H507,(SEARCH(" E ",H507)-1),1))))+SUM(--ISNUMBER(SEARCH({1,2,3,4,5,6,7,8,9,0},MID(H507,(SEARCH(" E ",H507)+3),1))))=2,"",IF(SUM(--ISNUMBER(SEARCH({"Parte E","Apoquindo N"},H507)))&gt;0,"",IF(OR(RIGHT(H507,3)=" NE",RIGHT(H507,3)=" NW",RIGHT(H507,3)=" SW",RIGHT(H507,3)=" SE",RIGHT(H507,2)=" N",RIGHT(H507,2)=" E",RIGHT(H507,2)=" W",RIGHT(H507,2)=" S",LEFT(H507,3)="NE ",LEFT(H507,3)="NW ",LEFT(H507,3)="SW ",LEFT(H507,3)="SE ",LEFT(H507,2)="N ",LEFT(H507,2)="E ",LEFT(H507,2)="W ",LEFT(H507,2)="S "),"Directional Check",IF(SUM(--ISNUMBER(SEARCH({" N "," E "," W "," S "," NE "," NW "," SW "," SE ","N.E","N.W","S.W","S.E","E.","N.","S.","W."},H507)))&gt;0,"Directional Check",IF(SUM(--ISNUMBER(SEARCH({1,2,3,4,5,6,7,8,9,0},MID(H507,(SEARCH("nd ",H507)-1),1))))+SUM(--ISNUMBER(SEARCH({1,2,3,4,5,6,7,8,9,0},MID(H507,(SEARCH("rd ",H507)-1),1)))+SUM(--ISNUMBER(SEARCH({1,2,3,4,5,6,7,8,9,0},MID(H507,(SEARCH("st ",H507)-1),1))))+SUM(--ISNUMBER(SEARCH({1,2,3,4,5,6,7,8,9,0},MID(H507,(SEARCH("th ",H507)-1),1)))))&gt;0,"","")))))</f>
        <v/>
      </c>
      <c r="AA507" s="2" t="str">
        <f>IF(IF(L507="US",IFERROR(VLOOKUP(J507,Country_Codes!$B:$B,1,0)=J507,"US State Code Error"),IF(L507="CA",IFERROR(VLOOKUP(J507,Country_Codes!$E:$E,1,0)=J507,"Canada State Code Error"),IF(L507="BR",IFERROR(VLOOKUP(J507,Country_Codes!$H:$H,1,0)=J507,"Brazil State Code Error"),IF(L507="AU",IFERROR(VLOOKUP(J507,Country_Codes!$K:$K,1,0)=J507,"Australia State Code Error"),""))))=TRUE,"",IF(L507="US",IFERROR(VLOOKUP(J507,Country_Codes!$B:$B,1,0)=J507,"US State Code Error"),IF(L507="CA",IFERROR(VLOOKUP(J507,Country_Codes!$E:$E,1,0)=J507,"Canada State Code Error"),IF(L507="BR",IFERROR(VLOOKUP(J507,Country_Codes!$H:$H,1,0)=J507,"Brazil State Code Error"),IF(L507="AU",IFERROR(VLOOKUP(J507,Country_Codes!$K:$K,1,0)=J507,"Australia State Code Error"),"")))))</f>
        <v/>
      </c>
      <c r="AB507" s="2" t="str">
        <f t="shared" si="156"/>
        <v/>
      </c>
      <c r="AC507" s="2" t="str" cm="1">
        <f t="array" ref="AC507">IFERROR(_xlfn.IFS(IF(AND(LEN(I507)=0,ISBLANK(I507)=FALSE),"",ISNUMBER(SEARCH(I507,H507))),"City/Postal Code/Country Found in Address",IF(AND(LEN(K507)=0,ISBLANK(K507)=FALSE),"",ISNUMBER(SEARCH(K507,H507))),"City/Postal Code/Country Found in Address",IF(AND(LEN(L507)=0,ISBLANK(L507)=FALSE),"",ISNUMBER(SEARCH(", "&amp;L507,H507))),"City/Postal Code/Country Found in Address",IF(AND(LEN(J507)=0,ISBLANK(J507)=FALSE),"",ISNUMBER(SEARCH(", "&amp;J507,H507))),"City/Postal Code/Country Found in Address",IF(AND(LEN(L507)=0,ISBLANK(L507)=FALSE),"",ISNUMBER(SEARCH(","&amp;L507,H507))),"City/Postal Code/Country Found in Address",IF(AND(LEN(J507)=0,ISBLANK(J507)=FALSE),"",ISNUMBER(SEARCH(","&amp;J507,H507))),"City/Postal Code/Country Found in Address"),"")</f>
        <v/>
      </c>
      <c r="AD507" s="2" t="str">
        <f t="shared" si="157"/>
        <v/>
      </c>
      <c r="AE507" s="2" t="str" cm="1">
        <f t="array" ref="AE507">IFERROR(IF(VLOOKUP(LEFT(M507,MIN(SEARCH({1,2,3,4,5,6,7,8,9,0},M507&amp;{1,2,3,4,5,6,7,8,9,0}))-1),Country_Codes!$N:$N,1,0)&gt;0,"PO Number may be incorrect",""),"")</f>
        <v/>
      </c>
      <c r="AF507" s="2" t="str">
        <f t="shared" si="158"/>
        <v/>
      </c>
      <c r="AG507" s="2" t="str">
        <f t="shared" si="159"/>
        <v/>
      </c>
      <c r="AH507" s="2" t="str">
        <f t="shared" si="160"/>
        <v/>
      </c>
      <c r="AI507" s="2" t="str" cm="1">
        <f t="array" ref="AI507">IF(G507="","",_xlfn.IFNA(_xlfn.IFS(L507=VLOOKUP(L507,Country_Codes!$M:$M,1,0)=TRUE,""),"Please check the country code"))</f>
        <v/>
      </c>
      <c r="AJ507" s="2" t="str">
        <f t="shared" si="161"/>
        <v/>
      </c>
      <c r="AK507" s="2"/>
      <c r="AM507" s="39">
        <f t="shared" si="162"/>
        <v>0</v>
      </c>
      <c r="AN507" s="39">
        <f t="shared" si="163"/>
        <v>0</v>
      </c>
      <c r="AO507" s="39">
        <f t="shared" si="164"/>
        <v>0</v>
      </c>
      <c r="AP507" s="39">
        <f t="shared" si="165"/>
        <v>0</v>
      </c>
      <c r="AQ507" s="39">
        <f t="shared" si="166"/>
        <v>0</v>
      </c>
      <c r="AV507" s="41">
        <v>46098</v>
      </c>
    </row>
    <row r="508" spans="1:48" ht="15.75" x14ac:dyDescent="0.25">
      <c r="A508" s="40">
        <v>46036</v>
      </c>
      <c r="B508" s="11" t="s">
        <v>473</v>
      </c>
      <c r="C508" s="11" t="s">
        <v>11</v>
      </c>
      <c r="D508" s="11" t="s">
        <v>4561</v>
      </c>
      <c r="E508" s="11" t="s">
        <v>3361</v>
      </c>
      <c r="F508" s="11" t="s">
        <v>598</v>
      </c>
      <c r="G508" s="11" t="s">
        <v>584</v>
      </c>
      <c r="H508" s="11" t="s">
        <v>4562</v>
      </c>
      <c r="I508" s="11" t="s">
        <v>4563</v>
      </c>
      <c r="J508" s="11"/>
      <c r="K508" s="11" t="s">
        <v>4564</v>
      </c>
      <c r="L508" s="11" t="s">
        <v>46</v>
      </c>
      <c r="M508" s="11" t="s">
        <v>573</v>
      </c>
      <c r="N508" s="11"/>
      <c r="O508" s="11" t="s">
        <v>695</v>
      </c>
      <c r="P508" s="11" t="s">
        <v>4565</v>
      </c>
      <c r="Q508" s="7"/>
      <c r="R508" s="2" t="str">
        <f t="shared" si="151"/>
        <v>Unique Record</v>
      </c>
      <c r="S508" s="2" t="str">
        <f t="shared" si="152"/>
        <v/>
      </c>
      <c r="T508" s="2" t="str">
        <f t="shared" si="153"/>
        <v/>
      </c>
      <c r="U508" s="2" t="str">
        <f t="shared" si="154"/>
        <v/>
      </c>
      <c r="V508" s="2" t="str">
        <f t="shared" si="155"/>
        <v/>
      </c>
      <c r="W508" s="2" t="str">
        <f t="shared" si="150"/>
        <v/>
      </c>
      <c r="X508" s="2" t="str" cm="1">
        <f t="array" ref="X508">IF((SUMPRODUCT(--ISNUMBER(SEARCH({"!","@","#","$","%","^","&amp;","~*","(",")","_","+","=","{","}","[","]","|","\",":",";","'","""","&lt;","&gt;",",",".","~?","/","~~","`"}, I508)))&gt;0)=TRUE,"Special Characters Found in City","")</f>
        <v/>
      </c>
      <c r="Y508" s="2" t="str" cm="1">
        <f t="array" ref="Y508">IF((SUMPRODUCT(--ISNUMBER(SEARCH({"!","@","#","$","%","^","~*","(",")","_","+","=","{","}","[","]","|","\",":",";","'","""","&lt;","&gt;","~?","/","~~","`"},F508)))&gt;0)=TRUE,"Special Characters Found in Account field","")</f>
        <v/>
      </c>
      <c r="Z508" s="2" t="str" cm="1">
        <f t="array" ref="Z508">IF(SUM(--ISNUMBER(SEARCH({1,2,3,4,5,6,7,8,9,0},MID(H508,(SEARCH(" E ",H508)-1),1))))+SUM(--ISNUMBER(SEARCH({1,2,3,4,5,6,7,8,9,0},MID(H508,(SEARCH(" E ",H508)+3),1))))=2,"",IF(SUM(--ISNUMBER(SEARCH({"Parte E","Apoquindo N"},H508)))&gt;0,"",IF(OR(RIGHT(H508,3)=" NE",RIGHT(H508,3)=" NW",RIGHT(H508,3)=" SW",RIGHT(H508,3)=" SE",RIGHT(H508,2)=" N",RIGHT(H508,2)=" E",RIGHT(H508,2)=" W",RIGHT(H508,2)=" S",LEFT(H508,3)="NE ",LEFT(H508,3)="NW ",LEFT(H508,3)="SW ",LEFT(H508,3)="SE ",LEFT(H508,2)="N ",LEFT(H508,2)="E ",LEFT(H508,2)="W ",LEFT(H508,2)="S "),"Directional Check",IF(SUM(--ISNUMBER(SEARCH({" N "," E "," W "," S "," NE "," NW "," SW "," SE ","N.E","N.W","S.W","S.E","E.","N.","S.","W."},H508)))&gt;0,"Directional Check",IF(SUM(--ISNUMBER(SEARCH({1,2,3,4,5,6,7,8,9,0},MID(H508,(SEARCH("nd ",H508)-1),1))))+SUM(--ISNUMBER(SEARCH({1,2,3,4,5,6,7,8,9,0},MID(H508,(SEARCH("rd ",H508)-1),1)))+SUM(--ISNUMBER(SEARCH({1,2,3,4,5,6,7,8,9,0},MID(H508,(SEARCH("st ",H508)-1),1))))+SUM(--ISNUMBER(SEARCH({1,2,3,4,5,6,7,8,9,0},MID(H508,(SEARCH("th ",H508)-1),1)))))&gt;0,"","")))))</f>
        <v/>
      </c>
      <c r="AA508" s="2" t="str">
        <f>IF(IF(L508="US",IFERROR(VLOOKUP(J508,Country_Codes!$B:$B,1,0)=J508,"US State Code Error"),IF(L508="CA",IFERROR(VLOOKUP(J508,Country_Codes!$E:$E,1,0)=J508,"Canada State Code Error"),IF(L508="BR",IFERROR(VLOOKUP(J508,Country_Codes!$H:$H,1,0)=J508,"Brazil State Code Error"),IF(L508="AU",IFERROR(VLOOKUP(J508,Country_Codes!$K:$K,1,0)=J508,"Australia State Code Error"),""))))=TRUE,"",IF(L508="US",IFERROR(VLOOKUP(J508,Country_Codes!$B:$B,1,0)=J508,"US State Code Error"),IF(L508="CA",IFERROR(VLOOKUP(J508,Country_Codes!$E:$E,1,0)=J508,"Canada State Code Error"),IF(L508="BR",IFERROR(VLOOKUP(J508,Country_Codes!$H:$H,1,0)=J508,"Brazil State Code Error"),IF(L508="AU",IFERROR(VLOOKUP(J508,Country_Codes!$K:$K,1,0)=J508,"Australia State Code Error"),"")))))</f>
        <v/>
      </c>
      <c r="AB508" s="2" t="str">
        <f t="shared" si="156"/>
        <v/>
      </c>
      <c r="AC508" s="2" t="str" cm="1">
        <f t="array" ref="AC508">IFERROR(_xlfn.IFS(IF(AND(LEN(I508)=0,ISBLANK(I508)=FALSE),"",ISNUMBER(SEARCH(I508,H508))),"City/Postal Code/Country Found in Address",IF(AND(LEN(K508)=0,ISBLANK(K508)=FALSE),"",ISNUMBER(SEARCH(K508,H508))),"City/Postal Code/Country Found in Address",IF(AND(LEN(L508)=0,ISBLANK(L508)=FALSE),"",ISNUMBER(SEARCH(", "&amp;L508,H508))),"City/Postal Code/Country Found in Address",IF(AND(LEN(J508)=0,ISBLANK(J508)=FALSE),"",ISNUMBER(SEARCH(", "&amp;J508,H508))),"City/Postal Code/Country Found in Address",IF(AND(LEN(L508)=0,ISBLANK(L508)=FALSE),"",ISNUMBER(SEARCH(","&amp;L508,H508))),"City/Postal Code/Country Found in Address",IF(AND(LEN(J508)=0,ISBLANK(J508)=FALSE),"",ISNUMBER(SEARCH(","&amp;J508,H508))),"City/Postal Code/Country Found in Address"),"")</f>
        <v/>
      </c>
      <c r="AD508" s="2" t="str">
        <f t="shared" si="157"/>
        <v/>
      </c>
      <c r="AE508" s="2" t="str" cm="1">
        <f t="array" ref="AE508">IFERROR(IF(VLOOKUP(LEFT(M508,MIN(SEARCH({1,2,3,4,5,6,7,8,9,0},M508&amp;{1,2,3,4,5,6,7,8,9,0}))-1),Country_Codes!$N:$N,1,0)&gt;0,"PO Number may be incorrect",""),"")</f>
        <v/>
      </c>
      <c r="AF508" s="2" t="str">
        <f t="shared" si="158"/>
        <v/>
      </c>
      <c r="AG508" s="2" t="str">
        <f t="shared" si="159"/>
        <v/>
      </c>
      <c r="AH508" s="2" t="str">
        <f t="shared" si="160"/>
        <v/>
      </c>
      <c r="AI508" s="2" t="str" cm="1">
        <f t="array" ref="AI508">IF(G508="","",_xlfn.IFNA(_xlfn.IFS(L508=VLOOKUP(L508,Country_Codes!$M:$M,1,0)=TRUE,""),"Please check the country code"))</f>
        <v/>
      </c>
      <c r="AJ508" s="2" t="str">
        <f t="shared" si="161"/>
        <v/>
      </c>
      <c r="AK508" s="2"/>
      <c r="AM508" s="39">
        <f t="shared" si="162"/>
        <v>0</v>
      </c>
      <c r="AN508" s="39">
        <f t="shared" si="163"/>
        <v>0</v>
      </c>
      <c r="AO508" s="39">
        <f t="shared" si="164"/>
        <v>0</v>
      </c>
      <c r="AP508" s="39">
        <f t="shared" si="165"/>
        <v>0</v>
      </c>
      <c r="AQ508" s="39">
        <f t="shared" si="166"/>
        <v>0</v>
      </c>
      <c r="AV508" s="41">
        <v>46099</v>
      </c>
    </row>
    <row r="509" spans="1:48" ht="15.75" x14ac:dyDescent="0.25">
      <c r="A509" s="40">
        <v>46139</v>
      </c>
      <c r="B509" s="11" t="s">
        <v>1581</v>
      </c>
      <c r="C509" s="11" t="s">
        <v>11</v>
      </c>
      <c r="D509" s="11" t="s">
        <v>4566</v>
      </c>
      <c r="E509" s="11" t="s">
        <v>4567</v>
      </c>
      <c r="F509" s="11" t="s">
        <v>490</v>
      </c>
      <c r="G509" s="11" t="s">
        <v>496</v>
      </c>
      <c r="H509" s="11" t="s">
        <v>4568</v>
      </c>
      <c r="I509" s="11" t="s">
        <v>4569</v>
      </c>
      <c r="J509" s="11" t="s">
        <v>147</v>
      </c>
      <c r="K509" s="11" t="s">
        <v>4570</v>
      </c>
      <c r="L509" s="11" t="s">
        <v>57</v>
      </c>
      <c r="M509" s="11" t="s">
        <v>993</v>
      </c>
      <c r="N509" s="11"/>
      <c r="O509" s="11" t="s">
        <v>4571</v>
      </c>
      <c r="P509" s="11" t="s">
        <v>4572</v>
      </c>
      <c r="Q509" s="7"/>
      <c r="R509" s="2" t="str">
        <f t="shared" si="151"/>
        <v>Unique Record</v>
      </c>
      <c r="S509" s="2" t="str">
        <f t="shared" si="152"/>
        <v/>
      </c>
      <c r="T509" s="2" t="str">
        <f t="shared" si="153"/>
        <v/>
      </c>
      <c r="U509" s="2" t="str">
        <f t="shared" si="154"/>
        <v/>
      </c>
      <c r="V509" s="2" t="str">
        <f t="shared" si="155"/>
        <v/>
      </c>
      <c r="W509" s="2" t="str">
        <f t="shared" si="150"/>
        <v/>
      </c>
      <c r="X509" s="2" t="str" cm="1">
        <f t="array" ref="X509">IF((SUMPRODUCT(--ISNUMBER(SEARCH({"!","@","#","$","%","^","&amp;","~*","(",")","_","+","=","{","}","[","]","|","\",":",";","'","""","&lt;","&gt;",",",".","~?","/","~~","`"}, I509)))&gt;0)=TRUE,"Special Characters Found in City","")</f>
        <v/>
      </c>
      <c r="Y509" s="2" t="str" cm="1">
        <f t="array" ref="Y509">IF((SUMPRODUCT(--ISNUMBER(SEARCH({"!","@","#","$","%","^","~*","(",")","_","+","=","{","}","[","]","|","\",":",";","'","""","&lt;","&gt;","~?","/","~~","`"},F509)))&gt;0)=TRUE,"Special Characters Found in Account field","")</f>
        <v/>
      </c>
      <c r="Z509" s="2" t="str" cm="1">
        <f t="array" ref="Z509">IF(SUM(--ISNUMBER(SEARCH({1,2,3,4,5,6,7,8,9,0},MID(H509,(SEARCH(" E ",H509)-1),1))))+SUM(--ISNUMBER(SEARCH({1,2,3,4,5,6,7,8,9,0},MID(H509,(SEARCH(" E ",H509)+3),1))))=2,"",IF(SUM(--ISNUMBER(SEARCH({"Parte E","Apoquindo N"},H509)))&gt;0,"",IF(OR(RIGHT(H509,3)=" NE",RIGHT(H509,3)=" NW",RIGHT(H509,3)=" SW",RIGHT(H509,3)=" SE",RIGHT(H509,2)=" N",RIGHT(H509,2)=" E",RIGHT(H509,2)=" W",RIGHT(H509,2)=" S",LEFT(H509,3)="NE ",LEFT(H509,3)="NW ",LEFT(H509,3)="SW ",LEFT(H509,3)="SE ",LEFT(H509,2)="N ",LEFT(H509,2)="E ",LEFT(H509,2)="W ",LEFT(H509,2)="S "),"Directional Check",IF(SUM(--ISNUMBER(SEARCH({" N "," E "," W "," S "," NE "," NW "," SW "," SE ","N.E","N.W","S.W","S.E","E.","N.","S.","W."},H509)))&gt;0,"Directional Check",IF(SUM(--ISNUMBER(SEARCH({1,2,3,4,5,6,7,8,9,0},MID(H509,(SEARCH("nd ",H509)-1),1))))+SUM(--ISNUMBER(SEARCH({1,2,3,4,5,6,7,8,9,0},MID(H509,(SEARCH("rd ",H509)-1),1)))+SUM(--ISNUMBER(SEARCH({1,2,3,4,5,6,7,8,9,0},MID(H509,(SEARCH("st ",H509)-1),1))))+SUM(--ISNUMBER(SEARCH({1,2,3,4,5,6,7,8,9,0},MID(H509,(SEARCH("th ",H509)-1),1)))))&gt;0,"","")))))</f>
        <v/>
      </c>
      <c r="AA509" s="2" t="str">
        <f>IF(IF(L509="US",IFERROR(VLOOKUP(J509,Country_Codes!$B:$B,1,0)=J509,"US State Code Error"),IF(L509="CA",IFERROR(VLOOKUP(J509,Country_Codes!$E:$E,1,0)=J509,"Canada State Code Error"),IF(L509="BR",IFERROR(VLOOKUP(J509,Country_Codes!$H:$H,1,0)=J509,"Brazil State Code Error"),IF(L509="AU",IFERROR(VLOOKUP(J509,Country_Codes!$K:$K,1,0)=J509,"Australia State Code Error"),""))))=TRUE,"",IF(L509="US",IFERROR(VLOOKUP(J509,Country_Codes!$B:$B,1,0)=J509,"US State Code Error"),IF(L509="CA",IFERROR(VLOOKUP(J509,Country_Codes!$E:$E,1,0)=J509,"Canada State Code Error"),IF(L509="BR",IFERROR(VLOOKUP(J509,Country_Codes!$H:$H,1,0)=J509,"Brazil State Code Error"),IF(L509="AU",IFERROR(VLOOKUP(J509,Country_Codes!$K:$K,1,0)=J509,"Australia State Code Error"),"")))))</f>
        <v/>
      </c>
      <c r="AB509" s="2" t="str">
        <f t="shared" si="156"/>
        <v/>
      </c>
      <c r="AC509" s="2" t="str" cm="1">
        <f t="array" ref="AC509">IFERROR(_xlfn.IFS(IF(AND(LEN(I509)=0,ISBLANK(I509)=FALSE),"",ISNUMBER(SEARCH(I509,H509))),"City/Postal Code/Country Found in Address",IF(AND(LEN(K509)=0,ISBLANK(K509)=FALSE),"",ISNUMBER(SEARCH(K509,H509))),"City/Postal Code/Country Found in Address",IF(AND(LEN(L509)=0,ISBLANK(L509)=FALSE),"",ISNUMBER(SEARCH(", "&amp;L509,H509))),"City/Postal Code/Country Found in Address",IF(AND(LEN(J509)=0,ISBLANK(J509)=FALSE),"",ISNUMBER(SEARCH(", "&amp;J509,H509))),"City/Postal Code/Country Found in Address",IF(AND(LEN(L509)=0,ISBLANK(L509)=FALSE),"",ISNUMBER(SEARCH(","&amp;L509,H509))),"City/Postal Code/Country Found in Address",IF(AND(LEN(J509)=0,ISBLANK(J509)=FALSE),"",ISNUMBER(SEARCH(","&amp;J509,H509))),"City/Postal Code/Country Found in Address"),"")</f>
        <v/>
      </c>
      <c r="AD509" s="2" t="str">
        <f t="shared" si="157"/>
        <v/>
      </c>
      <c r="AE509" s="2" t="str" cm="1">
        <f t="array" ref="AE509">IFERROR(IF(VLOOKUP(LEFT(M509,MIN(SEARCH({1,2,3,4,5,6,7,8,9,0},M509&amp;{1,2,3,4,5,6,7,8,9,0}))-1),Country_Codes!$N:$N,1,0)&gt;0,"PO Number may be incorrect",""),"")</f>
        <v/>
      </c>
      <c r="AF509" s="2" t="str">
        <f t="shared" si="158"/>
        <v/>
      </c>
      <c r="AG509" s="2" t="str">
        <f t="shared" si="159"/>
        <v/>
      </c>
      <c r="AH509" s="2" t="str">
        <f t="shared" si="160"/>
        <v/>
      </c>
      <c r="AI509" s="2" t="str" cm="1">
        <f t="array" ref="AI509">IF(G509="","",_xlfn.IFNA(_xlfn.IFS(L509=VLOOKUP(L509,Country_Codes!$M:$M,1,0)=TRUE,""),"Please check the country code"))</f>
        <v/>
      </c>
      <c r="AJ509" s="2" t="str">
        <f t="shared" si="161"/>
        <v/>
      </c>
      <c r="AK509" s="2"/>
      <c r="AM509" s="39">
        <f t="shared" si="162"/>
        <v>0</v>
      </c>
      <c r="AN509" s="39">
        <f t="shared" si="163"/>
        <v>0</v>
      </c>
      <c r="AO509" s="39">
        <f t="shared" si="164"/>
        <v>0</v>
      </c>
      <c r="AP509" s="39">
        <f t="shared" si="165"/>
        <v>0</v>
      </c>
      <c r="AQ509" s="39">
        <f t="shared" si="166"/>
        <v>0</v>
      </c>
      <c r="AV509" s="41">
        <v>46100</v>
      </c>
    </row>
    <row r="510" spans="1:48" ht="15.75" x14ac:dyDescent="0.25">
      <c r="A510" s="40">
        <v>46024</v>
      </c>
      <c r="B510" s="11" t="s">
        <v>475</v>
      </c>
      <c r="C510" s="11" t="s">
        <v>9</v>
      </c>
      <c r="D510" s="11" t="s">
        <v>4573</v>
      </c>
      <c r="E510" s="11" t="s">
        <v>4574</v>
      </c>
      <c r="F510" s="11" t="s">
        <v>579</v>
      </c>
      <c r="G510" s="11" t="s">
        <v>493</v>
      </c>
      <c r="H510" s="11" t="s">
        <v>4575</v>
      </c>
      <c r="I510" s="11" t="s">
        <v>4576</v>
      </c>
      <c r="J510" s="11"/>
      <c r="K510" s="11" t="s">
        <v>4577</v>
      </c>
      <c r="L510" s="11" t="s">
        <v>46</v>
      </c>
      <c r="M510" s="11" t="s">
        <v>4535</v>
      </c>
      <c r="N510" s="11"/>
      <c r="O510" s="11" t="s">
        <v>4578</v>
      </c>
      <c r="P510" s="11" t="s">
        <v>4579</v>
      </c>
      <c r="Q510" s="7"/>
      <c r="R510" s="2" t="str">
        <f t="shared" si="151"/>
        <v>Unique Record</v>
      </c>
      <c r="S510" s="2" t="str">
        <f t="shared" si="152"/>
        <v/>
      </c>
      <c r="T510" s="2" t="str">
        <f t="shared" si="153"/>
        <v/>
      </c>
      <c r="U510" s="2" t="str">
        <f t="shared" si="154"/>
        <v/>
      </c>
      <c r="V510" s="2" t="str">
        <f t="shared" si="155"/>
        <v/>
      </c>
      <c r="W510" s="2" t="str">
        <f t="shared" si="150"/>
        <v/>
      </c>
      <c r="X510" s="2" t="str" cm="1">
        <f t="array" ref="X510">IF((SUMPRODUCT(--ISNUMBER(SEARCH({"!","@","#","$","%","^","&amp;","~*","(",")","_","+","=","{","}","[","]","|","\",":",";","'","""","&lt;","&gt;",",",".","~?","/","~~","`"}, I510)))&gt;0)=TRUE,"Special Characters Found in City","")</f>
        <v/>
      </c>
      <c r="Y510" s="2" t="str" cm="1">
        <f t="array" ref="Y510">IF((SUMPRODUCT(--ISNUMBER(SEARCH({"!","@","#","$","%","^","~*","(",")","_","+","=","{","}","[","]","|","\",":",";","'","""","&lt;","&gt;","~?","/","~~","`"},F510)))&gt;0)=TRUE,"Special Characters Found in Account field","")</f>
        <v/>
      </c>
      <c r="Z510" s="2" t="str" cm="1">
        <f t="array" ref="Z510">IF(SUM(--ISNUMBER(SEARCH({1,2,3,4,5,6,7,8,9,0},MID(H510,(SEARCH(" E ",H510)-1),1))))+SUM(--ISNUMBER(SEARCH({1,2,3,4,5,6,7,8,9,0},MID(H510,(SEARCH(" E ",H510)+3),1))))=2,"",IF(SUM(--ISNUMBER(SEARCH({"Parte E","Apoquindo N"},H510)))&gt;0,"",IF(OR(RIGHT(H510,3)=" NE",RIGHT(H510,3)=" NW",RIGHT(H510,3)=" SW",RIGHT(H510,3)=" SE",RIGHT(H510,2)=" N",RIGHT(H510,2)=" E",RIGHT(H510,2)=" W",RIGHT(H510,2)=" S",LEFT(H510,3)="NE ",LEFT(H510,3)="NW ",LEFT(H510,3)="SW ",LEFT(H510,3)="SE ",LEFT(H510,2)="N ",LEFT(H510,2)="E ",LEFT(H510,2)="W ",LEFT(H510,2)="S "),"Directional Check",IF(SUM(--ISNUMBER(SEARCH({" N "," E "," W "," S "," NE "," NW "," SW "," SE ","N.E","N.W","S.W","S.E","E.","N.","S.","W."},H510)))&gt;0,"Directional Check",IF(SUM(--ISNUMBER(SEARCH({1,2,3,4,5,6,7,8,9,0},MID(H510,(SEARCH("nd ",H510)-1),1))))+SUM(--ISNUMBER(SEARCH({1,2,3,4,5,6,7,8,9,0},MID(H510,(SEARCH("rd ",H510)-1),1)))+SUM(--ISNUMBER(SEARCH({1,2,3,4,5,6,7,8,9,0},MID(H510,(SEARCH("st ",H510)-1),1))))+SUM(--ISNUMBER(SEARCH({1,2,3,4,5,6,7,8,9,0},MID(H510,(SEARCH("th ",H510)-1),1)))))&gt;0,"","")))))</f>
        <v/>
      </c>
      <c r="AA510" s="2" t="str">
        <f>IF(IF(L510="US",IFERROR(VLOOKUP(J510,Country_Codes!$B:$B,1,0)=J510,"US State Code Error"),IF(L510="CA",IFERROR(VLOOKUP(J510,Country_Codes!$E:$E,1,0)=J510,"Canada State Code Error"),IF(L510="BR",IFERROR(VLOOKUP(J510,Country_Codes!$H:$H,1,0)=J510,"Brazil State Code Error"),IF(L510="AU",IFERROR(VLOOKUP(J510,Country_Codes!$K:$K,1,0)=J510,"Australia State Code Error"),""))))=TRUE,"",IF(L510="US",IFERROR(VLOOKUP(J510,Country_Codes!$B:$B,1,0)=J510,"US State Code Error"),IF(L510="CA",IFERROR(VLOOKUP(J510,Country_Codes!$E:$E,1,0)=J510,"Canada State Code Error"),IF(L510="BR",IFERROR(VLOOKUP(J510,Country_Codes!$H:$H,1,0)=J510,"Brazil State Code Error"),IF(L510="AU",IFERROR(VLOOKUP(J510,Country_Codes!$K:$K,1,0)=J510,"Australia State Code Error"),"")))))</f>
        <v/>
      </c>
      <c r="AB510" s="2" t="str">
        <f t="shared" si="156"/>
        <v/>
      </c>
      <c r="AC510" s="2" t="str" cm="1">
        <f t="array" ref="AC510">IFERROR(_xlfn.IFS(IF(AND(LEN(I510)=0,ISBLANK(I510)=FALSE),"",ISNUMBER(SEARCH(I510,H510))),"City/Postal Code/Country Found in Address",IF(AND(LEN(K510)=0,ISBLANK(K510)=FALSE),"",ISNUMBER(SEARCH(K510,H510))),"City/Postal Code/Country Found in Address",IF(AND(LEN(L510)=0,ISBLANK(L510)=FALSE),"",ISNUMBER(SEARCH(", "&amp;L510,H510))),"City/Postal Code/Country Found in Address",IF(AND(LEN(J510)=0,ISBLANK(J510)=FALSE),"",ISNUMBER(SEARCH(", "&amp;J510,H510))),"City/Postal Code/Country Found in Address",IF(AND(LEN(L510)=0,ISBLANK(L510)=FALSE),"",ISNUMBER(SEARCH(","&amp;L510,H510))),"City/Postal Code/Country Found in Address",IF(AND(LEN(J510)=0,ISBLANK(J510)=FALSE),"",ISNUMBER(SEARCH(","&amp;J510,H510))),"City/Postal Code/Country Found in Address"),"")</f>
        <v/>
      </c>
      <c r="AD510" s="2" t="str">
        <f t="shared" si="157"/>
        <v/>
      </c>
      <c r="AE510" s="2" t="str" cm="1">
        <f t="array" ref="AE510">IFERROR(IF(VLOOKUP(LEFT(M510,MIN(SEARCH({1,2,3,4,5,6,7,8,9,0},M510&amp;{1,2,3,4,5,6,7,8,9,0}))-1),Country_Codes!$N:$N,1,0)&gt;0,"PO Number may be incorrect",""),"")</f>
        <v/>
      </c>
      <c r="AF510" s="2" t="str">
        <f t="shared" si="158"/>
        <v/>
      </c>
      <c r="AG510" s="2" t="str">
        <f t="shared" si="159"/>
        <v/>
      </c>
      <c r="AH510" s="2" t="str">
        <f t="shared" si="160"/>
        <v/>
      </c>
      <c r="AI510" s="2" t="str" cm="1">
        <f t="array" ref="AI510">IF(G510="","",_xlfn.IFNA(_xlfn.IFS(L510=VLOOKUP(L510,Country_Codes!$M:$M,1,0)=TRUE,""),"Please check the country code"))</f>
        <v/>
      </c>
      <c r="AJ510" s="2" t="str">
        <f t="shared" si="161"/>
        <v/>
      </c>
      <c r="AK510" s="2"/>
      <c r="AM510" s="39">
        <f t="shared" si="162"/>
        <v>0</v>
      </c>
      <c r="AN510" s="39">
        <f t="shared" si="163"/>
        <v>0</v>
      </c>
      <c r="AO510" s="39">
        <f t="shared" si="164"/>
        <v>0</v>
      </c>
      <c r="AP510" s="39">
        <f t="shared" si="165"/>
        <v>0</v>
      </c>
      <c r="AQ510" s="39">
        <f t="shared" si="166"/>
        <v>0</v>
      </c>
      <c r="AV510" s="41">
        <v>46101</v>
      </c>
    </row>
    <row r="511" spans="1:48" ht="15.75" x14ac:dyDescent="0.25">
      <c r="A511" s="40">
        <v>45949</v>
      </c>
      <c r="B511" s="11" t="s">
        <v>474</v>
      </c>
      <c r="C511" s="11" t="s">
        <v>3</v>
      </c>
      <c r="D511" s="11" t="s">
        <v>4580</v>
      </c>
      <c r="E511" s="11" t="s">
        <v>4581</v>
      </c>
      <c r="F511" s="11" t="s">
        <v>531</v>
      </c>
      <c r="G511" s="11" t="s">
        <v>599</v>
      </c>
      <c r="H511" s="11" t="s">
        <v>4582</v>
      </c>
      <c r="I511" s="11" t="s">
        <v>4583</v>
      </c>
      <c r="J511" s="11" t="s">
        <v>70</v>
      </c>
      <c r="K511" s="11" t="s">
        <v>4584</v>
      </c>
      <c r="L511" s="11" t="s">
        <v>33</v>
      </c>
      <c r="M511" s="11" t="s">
        <v>631</v>
      </c>
      <c r="N511" s="11"/>
      <c r="O511" s="11" t="s">
        <v>4585</v>
      </c>
      <c r="P511" s="11" t="s">
        <v>4586</v>
      </c>
      <c r="Q511" s="7"/>
      <c r="R511" s="2" t="str">
        <f t="shared" si="151"/>
        <v>Unique Record</v>
      </c>
      <c r="S511" s="2" t="str">
        <f t="shared" si="152"/>
        <v/>
      </c>
      <c r="T511" s="2" t="str">
        <f t="shared" si="153"/>
        <v/>
      </c>
      <c r="U511" s="2" t="str">
        <f t="shared" si="154"/>
        <v/>
      </c>
      <c r="V511" s="2" t="str">
        <f t="shared" si="155"/>
        <v/>
      </c>
      <c r="W511" s="2" t="str">
        <f t="shared" si="150"/>
        <v/>
      </c>
      <c r="X511" s="2" t="str" cm="1">
        <f t="array" ref="X511">IF((SUMPRODUCT(--ISNUMBER(SEARCH({"!","@","#","$","%","^","&amp;","~*","(",")","_","+","=","{","}","[","]","|","\",":",";","'","""","&lt;","&gt;",",",".","~?","/","~~","`"}, I511)))&gt;0)=TRUE,"Special Characters Found in City","")</f>
        <v/>
      </c>
      <c r="Y511" s="2" t="str" cm="1">
        <f t="array" ref="Y511">IF((SUMPRODUCT(--ISNUMBER(SEARCH({"!","@","#","$","%","^","~*","(",")","_","+","=","{","}","[","]","|","\",":",";","'","""","&lt;","&gt;","~?","/","~~","`"},F511)))&gt;0)=TRUE,"Special Characters Found in Account field","")</f>
        <v/>
      </c>
      <c r="Z511" s="2" t="str" cm="1">
        <f t="array" ref="Z511">IF(SUM(--ISNUMBER(SEARCH({1,2,3,4,5,6,7,8,9,0},MID(H511,(SEARCH(" E ",H511)-1),1))))+SUM(--ISNUMBER(SEARCH({1,2,3,4,5,6,7,8,9,0},MID(H511,(SEARCH(" E ",H511)+3),1))))=2,"",IF(SUM(--ISNUMBER(SEARCH({"Parte E","Apoquindo N"},H511)))&gt;0,"",IF(OR(RIGHT(H511,3)=" NE",RIGHT(H511,3)=" NW",RIGHT(H511,3)=" SW",RIGHT(H511,3)=" SE",RIGHT(H511,2)=" N",RIGHT(H511,2)=" E",RIGHT(H511,2)=" W",RIGHT(H511,2)=" S",LEFT(H511,3)="NE ",LEFT(H511,3)="NW ",LEFT(H511,3)="SW ",LEFT(H511,3)="SE ",LEFT(H511,2)="N ",LEFT(H511,2)="E ",LEFT(H511,2)="W ",LEFT(H511,2)="S "),"Directional Check",IF(SUM(--ISNUMBER(SEARCH({" N "," E "," W "," S "," NE "," NW "," SW "," SE ","N.E","N.W","S.W","S.E","E.","N.","S.","W."},H511)))&gt;0,"Directional Check",IF(SUM(--ISNUMBER(SEARCH({1,2,3,4,5,6,7,8,9,0},MID(H511,(SEARCH("nd ",H511)-1),1))))+SUM(--ISNUMBER(SEARCH({1,2,3,4,5,6,7,8,9,0},MID(H511,(SEARCH("rd ",H511)-1),1)))+SUM(--ISNUMBER(SEARCH({1,2,3,4,5,6,7,8,9,0},MID(H511,(SEARCH("st ",H511)-1),1))))+SUM(--ISNUMBER(SEARCH({1,2,3,4,5,6,7,8,9,0},MID(H511,(SEARCH("th ",H511)-1),1)))))&gt;0,"","")))))</f>
        <v/>
      </c>
      <c r="AA511" s="2" t="str">
        <f>IF(IF(L511="US",IFERROR(VLOOKUP(J511,Country_Codes!$B:$B,1,0)=J511,"US State Code Error"),IF(L511="CA",IFERROR(VLOOKUP(J511,Country_Codes!$E:$E,1,0)=J511,"Canada State Code Error"),IF(L511="BR",IFERROR(VLOOKUP(J511,Country_Codes!$H:$H,1,0)=J511,"Brazil State Code Error"),IF(L511="AU",IFERROR(VLOOKUP(J511,Country_Codes!$K:$K,1,0)=J511,"Australia State Code Error"),""))))=TRUE,"",IF(L511="US",IFERROR(VLOOKUP(J511,Country_Codes!$B:$B,1,0)=J511,"US State Code Error"),IF(L511="CA",IFERROR(VLOOKUP(J511,Country_Codes!$E:$E,1,0)=J511,"Canada State Code Error"),IF(L511="BR",IFERROR(VLOOKUP(J511,Country_Codes!$H:$H,1,0)=J511,"Brazil State Code Error"),IF(L511="AU",IFERROR(VLOOKUP(J511,Country_Codes!$K:$K,1,0)=J511,"Australia State Code Error"),"")))))</f>
        <v/>
      </c>
      <c r="AB511" s="2" t="str">
        <f t="shared" si="156"/>
        <v/>
      </c>
      <c r="AC511" s="2" t="str" cm="1">
        <f t="array" ref="AC511">IFERROR(_xlfn.IFS(IF(AND(LEN(I511)=0,ISBLANK(I511)=FALSE),"",ISNUMBER(SEARCH(I511,H511))),"City/Postal Code/Country Found in Address",IF(AND(LEN(K511)=0,ISBLANK(K511)=FALSE),"",ISNUMBER(SEARCH(K511,H511))),"City/Postal Code/Country Found in Address",IF(AND(LEN(L511)=0,ISBLANK(L511)=FALSE),"",ISNUMBER(SEARCH(", "&amp;L511,H511))),"City/Postal Code/Country Found in Address",IF(AND(LEN(J511)=0,ISBLANK(J511)=FALSE),"",ISNUMBER(SEARCH(", "&amp;J511,H511))),"City/Postal Code/Country Found in Address",IF(AND(LEN(L511)=0,ISBLANK(L511)=FALSE),"",ISNUMBER(SEARCH(","&amp;L511,H511))),"City/Postal Code/Country Found in Address",IF(AND(LEN(J511)=0,ISBLANK(J511)=FALSE),"",ISNUMBER(SEARCH(","&amp;J511,H511))),"City/Postal Code/Country Found in Address"),"")</f>
        <v/>
      </c>
      <c r="AD511" s="2" t="str">
        <f t="shared" si="157"/>
        <v/>
      </c>
      <c r="AE511" s="2" t="str" cm="1">
        <f t="array" ref="AE511">IFERROR(IF(VLOOKUP(LEFT(M511,MIN(SEARCH({1,2,3,4,5,6,7,8,9,0},M511&amp;{1,2,3,4,5,6,7,8,9,0}))-1),Country_Codes!$N:$N,1,0)&gt;0,"PO Number may be incorrect",""),"")</f>
        <v/>
      </c>
      <c r="AF511" s="2" t="str">
        <f t="shared" si="158"/>
        <v/>
      </c>
      <c r="AG511" s="2" t="str">
        <f t="shared" si="159"/>
        <v/>
      </c>
      <c r="AH511" s="2" t="str">
        <f t="shared" si="160"/>
        <v/>
      </c>
      <c r="AI511" s="2" t="str" cm="1">
        <f t="array" ref="AI511">IF(G511="","",_xlfn.IFNA(_xlfn.IFS(L511=VLOOKUP(L511,Country_Codes!$M:$M,1,0)=TRUE,""),"Please check the country code"))</f>
        <v/>
      </c>
      <c r="AJ511" s="2" t="str">
        <f t="shared" si="161"/>
        <v/>
      </c>
      <c r="AK511" s="2"/>
      <c r="AM511" s="39">
        <f t="shared" si="162"/>
        <v>0</v>
      </c>
      <c r="AN511" s="39">
        <f t="shared" si="163"/>
        <v>0</v>
      </c>
      <c r="AO511" s="39">
        <f t="shared" si="164"/>
        <v>0</v>
      </c>
      <c r="AP511" s="39">
        <f t="shared" si="165"/>
        <v>0</v>
      </c>
      <c r="AQ511" s="39">
        <f t="shared" si="166"/>
        <v>0</v>
      </c>
      <c r="AV511" s="41">
        <v>46102</v>
      </c>
    </row>
    <row r="512" spans="1:48" ht="15.75" x14ac:dyDescent="0.25">
      <c r="A512" s="40">
        <v>46123</v>
      </c>
      <c r="B512" s="11" t="s">
        <v>1581</v>
      </c>
      <c r="C512" s="11" t="s">
        <v>11</v>
      </c>
      <c r="D512" s="11" t="s">
        <v>4587</v>
      </c>
      <c r="E512" s="11" t="s">
        <v>4588</v>
      </c>
      <c r="F512" s="11" t="s">
        <v>574</v>
      </c>
      <c r="G512" s="11" t="s">
        <v>496</v>
      </c>
      <c r="H512" s="11" t="s">
        <v>4589</v>
      </c>
      <c r="I512" s="11" t="s">
        <v>4590</v>
      </c>
      <c r="J512" s="11" t="s">
        <v>147</v>
      </c>
      <c r="K512" s="11" t="s">
        <v>4591</v>
      </c>
      <c r="L512" s="11" t="s">
        <v>57</v>
      </c>
      <c r="M512" s="11" t="s">
        <v>707</v>
      </c>
      <c r="N512" s="11"/>
      <c r="O512" s="11" t="s">
        <v>4592</v>
      </c>
      <c r="P512" s="11" t="s">
        <v>4593</v>
      </c>
      <c r="Q512" s="7"/>
      <c r="R512" s="2" t="str">
        <f t="shared" si="151"/>
        <v>Unique Record</v>
      </c>
      <c r="S512" s="2" t="str">
        <f t="shared" si="152"/>
        <v/>
      </c>
      <c r="T512" s="2" t="str">
        <f t="shared" si="153"/>
        <v/>
      </c>
      <c r="U512" s="2" t="str">
        <f t="shared" si="154"/>
        <v/>
      </c>
      <c r="V512" s="2" t="str">
        <f t="shared" si="155"/>
        <v/>
      </c>
      <c r="W512" s="2" t="str">
        <f t="shared" si="150"/>
        <v/>
      </c>
      <c r="X512" s="2" t="str" cm="1">
        <f t="array" ref="X512">IF((SUMPRODUCT(--ISNUMBER(SEARCH({"!","@","#","$","%","^","&amp;","~*","(",")","_","+","=","{","}","[","]","|","\",":",";","'","""","&lt;","&gt;",",",".","~?","/","~~","`"}, I512)))&gt;0)=TRUE,"Special Characters Found in City","")</f>
        <v/>
      </c>
      <c r="Y512" s="2" t="str" cm="1">
        <f t="array" ref="Y512">IF((SUMPRODUCT(--ISNUMBER(SEARCH({"!","@","#","$","%","^","~*","(",")","_","+","=","{","}","[","]","|","\",":",";","'","""","&lt;","&gt;","~?","/","~~","`"},F512)))&gt;0)=TRUE,"Special Characters Found in Account field","")</f>
        <v/>
      </c>
      <c r="Z512" s="2" t="str" cm="1">
        <f t="array" ref="Z512">IF(SUM(--ISNUMBER(SEARCH({1,2,3,4,5,6,7,8,9,0},MID(H512,(SEARCH(" E ",H512)-1),1))))+SUM(--ISNUMBER(SEARCH({1,2,3,4,5,6,7,8,9,0},MID(H512,(SEARCH(" E ",H512)+3),1))))=2,"",IF(SUM(--ISNUMBER(SEARCH({"Parte E","Apoquindo N"},H512)))&gt;0,"",IF(OR(RIGHT(H512,3)=" NE",RIGHT(H512,3)=" NW",RIGHT(H512,3)=" SW",RIGHT(H512,3)=" SE",RIGHT(H512,2)=" N",RIGHT(H512,2)=" E",RIGHT(H512,2)=" W",RIGHT(H512,2)=" S",LEFT(H512,3)="NE ",LEFT(H512,3)="NW ",LEFT(H512,3)="SW ",LEFT(H512,3)="SE ",LEFT(H512,2)="N ",LEFT(H512,2)="E ",LEFT(H512,2)="W ",LEFT(H512,2)="S "),"Directional Check",IF(SUM(--ISNUMBER(SEARCH({" N "," E "," W "," S "," NE "," NW "," SW "," SE ","N.E","N.W","S.W","S.E","E.","N.","S.","W."},H512)))&gt;0,"Directional Check",IF(SUM(--ISNUMBER(SEARCH({1,2,3,4,5,6,7,8,9,0},MID(H512,(SEARCH("nd ",H512)-1),1))))+SUM(--ISNUMBER(SEARCH({1,2,3,4,5,6,7,8,9,0},MID(H512,(SEARCH("rd ",H512)-1),1)))+SUM(--ISNUMBER(SEARCH({1,2,3,4,5,6,7,8,9,0},MID(H512,(SEARCH("st ",H512)-1),1))))+SUM(--ISNUMBER(SEARCH({1,2,3,4,5,6,7,8,9,0},MID(H512,(SEARCH("th ",H512)-1),1)))))&gt;0,"","")))))</f>
        <v/>
      </c>
      <c r="AA512" s="2" t="str">
        <f>IF(IF(L512="US",IFERROR(VLOOKUP(J512,Country_Codes!$B:$B,1,0)=J512,"US State Code Error"),IF(L512="CA",IFERROR(VLOOKUP(J512,Country_Codes!$E:$E,1,0)=J512,"Canada State Code Error"),IF(L512="BR",IFERROR(VLOOKUP(J512,Country_Codes!$H:$H,1,0)=J512,"Brazil State Code Error"),IF(L512="AU",IFERROR(VLOOKUP(J512,Country_Codes!$K:$K,1,0)=J512,"Australia State Code Error"),""))))=TRUE,"",IF(L512="US",IFERROR(VLOOKUP(J512,Country_Codes!$B:$B,1,0)=J512,"US State Code Error"),IF(L512="CA",IFERROR(VLOOKUP(J512,Country_Codes!$E:$E,1,0)=J512,"Canada State Code Error"),IF(L512="BR",IFERROR(VLOOKUP(J512,Country_Codes!$H:$H,1,0)=J512,"Brazil State Code Error"),IF(L512="AU",IFERROR(VLOOKUP(J512,Country_Codes!$K:$K,1,0)=J512,"Australia State Code Error"),"")))))</f>
        <v/>
      </c>
      <c r="AB512" s="2" t="str">
        <f t="shared" si="156"/>
        <v/>
      </c>
      <c r="AC512" s="2" t="str" cm="1">
        <f t="array" ref="AC512">IFERROR(_xlfn.IFS(IF(AND(LEN(I512)=0,ISBLANK(I512)=FALSE),"",ISNUMBER(SEARCH(I512,H512))),"City/Postal Code/Country Found in Address",IF(AND(LEN(K512)=0,ISBLANK(K512)=FALSE),"",ISNUMBER(SEARCH(K512,H512))),"City/Postal Code/Country Found in Address",IF(AND(LEN(L512)=0,ISBLANK(L512)=FALSE),"",ISNUMBER(SEARCH(", "&amp;L512,H512))),"City/Postal Code/Country Found in Address",IF(AND(LEN(J512)=0,ISBLANK(J512)=FALSE),"",ISNUMBER(SEARCH(", "&amp;J512,H512))),"City/Postal Code/Country Found in Address",IF(AND(LEN(L512)=0,ISBLANK(L512)=FALSE),"",ISNUMBER(SEARCH(","&amp;L512,H512))),"City/Postal Code/Country Found in Address",IF(AND(LEN(J512)=0,ISBLANK(J512)=FALSE),"",ISNUMBER(SEARCH(","&amp;J512,H512))),"City/Postal Code/Country Found in Address"),"")</f>
        <v/>
      </c>
      <c r="AD512" s="2" t="str">
        <f t="shared" si="157"/>
        <v/>
      </c>
      <c r="AE512" s="2" t="str" cm="1">
        <f t="array" ref="AE512">IFERROR(IF(VLOOKUP(LEFT(M512,MIN(SEARCH({1,2,3,4,5,6,7,8,9,0},M512&amp;{1,2,3,4,5,6,7,8,9,0}))-1),Country_Codes!$N:$N,1,0)&gt;0,"PO Number may be incorrect",""),"")</f>
        <v/>
      </c>
      <c r="AF512" s="2" t="str">
        <f t="shared" si="158"/>
        <v/>
      </c>
      <c r="AG512" s="2" t="str">
        <f t="shared" si="159"/>
        <v/>
      </c>
      <c r="AH512" s="2" t="str">
        <f t="shared" si="160"/>
        <v/>
      </c>
      <c r="AI512" s="2" t="str" cm="1">
        <f t="array" ref="AI512">IF(G512="","",_xlfn.IFNA(_xlfn.IFS(L512=VLOOKUP(L512,Country_Codes!$M:$M,1,0)=TRUE,""),"Please check the country code"))</f>
        <v/>
      </c>
      <c r="AJ512" s="2" t="str">
        <f t="shared" si="161"/>
        <v/>
      </c>
      <c r="AK512" s="2"/>
      <c r="AM512" s="39">
        <f t="shared" si="162"/>
        <v>0</v>
      </c>
      <c r="AN512" s="39">
        <f t="shared" si="163"/>
        <v>0</v>
      </c>
      <c r="AO512" s="39">
        <f t="shared" si="164"/>
        <v>0</v>
      </c>
      <c r="AP512" s="39">
        <f t="shared" si="165"/>
        <v>0</v>
      </c>
      <c r="AQ512" s="39">
        <f t="shared" si="166"/>
        <v>0</v>
      </c>
      <c r="AV512" s="41">
        <v>46104</v>
      </c>
    </row>
    <row r="513" spans="1:48" ht="15.75" x14ac:dyDescent="0.25">
      <c r="A513" s="40">
        <v>45600</v>
      </c>
      <c r="B513" s="11" t="s">
        <v>474</v>
      </c>
      <c r="C513" s="11" t="s">
        <v>9</v>
      </c>
      <c r="D513" s="11" t="s">
        <v>4594</v>
      </c>
      <c r="E513" s="11" t="s">
        <v>4595</v>
      </c>
      <c r="F513" s="11" t="s">
        <v>594</v>
      </c>
      <c r="G513" s="11" t="s">
        <v>599</v>
      </c>
      <c r="H513" s="11" t="s">
        <v>4596</v>
      </c>
      <c r="I513" s="11" t="s">
        <v>4597</v>
      </c>
      <c r="J513" s="11" t="s">
        <v>147</v>
      </c>
      <c r="K513" s="11" t="s">
        <v>4598</v>
      </c>
      <c r="L513" s="11" t="s">
        <v>57</v>
      </c>
      <c r="M513" s="11" t="s">
        <v>4599</v>
      </c>
      <c r="N513" s="11"/>
      <c r="O513" s="11" t="s">
        <v>4600</v>
      </c>
      <c r="P513" s="11" t="s">
        <v>4601</v>
      </c>
      <c r="Q513" s="7"/>
      <c r="R513" s="2" t="str">
        <f t="shared" si="151"/>
        <v>Unique Record</v>
      </c>
      <c r="S513" s="2" t="str">
        <f t="shared" si="152"/>
        <v/>
      </c>
      <c r="T513" s="2" t="str">
        <f t="shared" si="153"/>
        <v/>
      </c>
      <c r="U513" s="2" t="str">
        <f t="shared" si="154"/>
        <v/>
      </c>
      <c r="V513" s="2" t="str">
        <f t="shared" si="155"/>
        <v/>
      </c>
      <c r="W513" s="2" t="str">
        <f t="shared" si="150"/>
        <v/>
      </c>
      <c r="X513" s="2" t="str" cm="1">
        <f t="array" ref="X513">IF((SUMPRODUCT(--ISNUMBER(SEARCH({"!","@","#","$","%","^","&amp;","~*","(",")","_","+","=","{","}","[","]","|","\",":",";","'","""","&lt;","&gt;",",",".","~?","/","~~","`"}, I513)))&gt;0)=TRUE,"Special Characters Found in City","")</f>
        <v/>
      </c>
      <c r="Y513" s="2" t="str" cm="1">
        <f t="array" ref="Y513">IF((SUMPRODUCT(--ISNUMBER(SEARCH({"!","@","#","$","%","^","~*","(",")","_","+","=","{","}","[","]","|","\",":",";","'","""","&lt;","&gt;","~?","/","~~","`"},F513)))&gt;0)=TRUE,"Special Characters Found in Account field","")</f>
        <v/>
      </c>
      <c r="Z513" s="2" t="str" cm="1">
        <f t="array" ref="Z513">IF(SUM(--ISNUMBER(SEARCH({1,2,3,4,5,6,7,8,9,0},MID(H513,(SEARCH(" E ",H513)-1),1))))+SUM(--ISNUMBER(SEARCH({1,2,3,4,5,6,7,8,9,0},MID(H513,(SEARCH(" E ",H513)+3),1))))=2,"",IF(SUM(--ISNUMBER(SEARCH({"Parte E","Apoquindo N"},H513)))&gt;0,"",IF(OR(RIGHT(H513,3)=" NE",RIGHT(H513,3)=" NW",RIGHT(H513,3)=" SW",RIGHT(H513,3)=" SE",RIGHT(H513,2)=" N",RIGHT(H513,2)=" E",RIGHT(H513,2)=" W",RIGHT(H513,2)=" S",LEFT(H513,3)="NE ",LEFT(H513,3)="NW ",LEFT(H513,3)="SW ",LEFT(H513,3)="SE ",LEFT(H513,2)="N ",LEFT(H513,2)="E ",LEFT(H513,2)="W ",LEFT(H513,2)="S "),"Directional Check",IF(SUM(--ISNUMBER(SEARCH({" N "," E "," W "," S "," NE "," NW "," SW "," SE ","N.E","N.W","S.W","S.E","E.","N.","S.","W."},H513)))&gt;0,"Directional Check",IF(SUM(--ISNUMBER(SEARCH({1,2,3,4,5,6,7,8,9,0},MID(H513,(SEARCH("nd ",H513)-1),1))))+SUM(--ISNUMBER(SEARCH({1,2,3,4,5,6,7,8,9,0},MID(H513,(SEARCH("rd ",H513)-1),1)))+SUM(--ISNUMBER(SEARCH({1,2,3,4,5,6,7,8,9,0},MID(H513,(SEARCH("st ",H513)-1),1))))+SUM(--ISNUMBER(SEARCH({1,2,3,4,5,6,7,8,9,0},MID(H513,(SEARCH("th ",H513)-1),1)))))&gt;0,"","")))))</f>
        <v/>
      </c>
      <c r="AA513" s="2" t="str">
        <f>IF(IF(L513="US",IFERROR(VLOOKUP(J513,Country_Codes!$B:$B,1,0)=J513,"US State Code Error"),IF(L513="CA",IFERROR(VLOOKUP(J513,Country_Codes!$E:$E,1,0)=J513,"Canada State Code Error"),IF(L513="BR",IFERROR(VLOOKUP(J513,Country_Codes!$H:$H,1,0)=J513,"Brazil State Code Error"),IF(L513="AU",IFERROR(VLOOKUP(J513,Country_Codes!$K:$K,1,0)=J513,"Australia State Code Error"),""))))=TRUE,"",IF(L513="US",IFERROR(VLOOKUP(J513,Country_Codes!$B:$B,1,0)=J513,"US State Code Error"),IF(L513="CA",IFERROR(VLOOKUP(J513,Country_Codes!$E:$E,1,0)=J513,"Canada State Code Error"),IF(L513="BR",IFERROR(VLOOKUP(J513,Country_Codes!$H:$H,1,0)=J513,"Brazil State Code Error"),IF(L513="AU",IFERROR(VLOOKUP(J513,Country_Codes!$K:$K,1,0)=J513,"Australia State Code Error"),"")))))</f>
        <v/>
      </c>
      <c r="AB513" s="2" t="str">
        <f t="shared" si="156"/>
        <v/>
      </c>
      <c r="AC513" s="2" t="str" cm="1">
        <f t="array" ref="AC513">IFERROR(_xlfn.IFS(IF(AND(LEN(I513)=0,ISBLANK(I513)=FALSE),"",ISNUMBER(SEARCH(I513,H513))),"City/Postal Code/Country Found in Address",IF(AND(LEN(K513)=0,ISBLANK(K513)=FALSE),"",ISNUMBER(SEARCH(K513,H513))),"City/Postal Code/Country Found in Address",IF(AND(LEN(L513)=0,ISBLANK(L513)=FALSE),"",ISNUMBER(SEARCH(", "&amp;L513,H513))),"City/Postal Code/Country Found in Address",IF(AND(LEN(J513)=0,ISBLANK(J513)=FALSE),"",ISNUMBER(SEARCH(", "&amp;J513,H513))),"City/Postal Code/Country Found in Address",IF(AND(LEN(L513)=0,ISBLANK(L513)=FALSE),"",ISNUMBER(SEARCH(","&amp;L513,H513))),"City/Postal Code/Country Found in Address",IF(AND(LEN(J513)=0,ISBLANK(J513)=FALSE),"",ISNUMBER(SEARCH(","&amp;J513,H513))),"City/Postal Code/Country Found in Address"),"")</f>
        <v/>
      </c>
      <c r="AD513" s="2" t="str">
        <f t="shared" si="157"/>
        <v/>
      </c>
      <c r="AE513" s="2" t="str" cm="1">
        <f t="array" ref="AE513">IFERROR(IF(VLOOKUP(LEFT(M513,MIN(SEARCH({1,2,3,4,5,6,7,8,9,0},M513&amp;{1,2,3,4,5,6,7,8,9,0}))-1),Country_Codes!$N:$N,1,0)&gt;0,"PO Number may be incorrect",""),"")</f>
        <v/>
      </c>
      <c r="AF513" s="2" t="str">
        <f t="shared" si="158"/>
        <v/>
      </c>
      <c r="AG513" s="2" t="str">
        <f t="shared" si="159"/>
        <v/>
      </c>
      <c r="AH513" s="2" t="str">
        <f t="shared" si="160"/>
        <v/>
      </c>
      <c r="AI513" s="2" t="str" cm="1">
        <f t="array" ref="AI513">IF(G513="","",_xlfn.IFNA(_xlfn.IFS(L513=VLOOKUP(L513,Country_Codes!$M:$M,1,0)=TRUE,""),"Please check the country code"))</f>
        <v/>
      </c>
      <c r="AJ513" s="2" t="str">
        <f t="shared" si="161"/>
        <v/>
      </c>
      <c r="AK513" s="2"/>
      <c r="AM513" s="39">
        <f t="shared" si="162"/>
        <v>0</v>
      </c>
      <c r="AN513" s="39">
        <f t="shared" si="163"/>
        <v>0</v>
      </c>
      <c r="AO513" s="39">
        <f t="shared" si="164"/>
        <v>0</v>
      </c>
      <c r="AP513" s="39">
        <f t="shared" si="165"/>
        <v>0</v>
      </c>
      <c r="AQ513" s="39">
        <f t="shared" si="166"/>
        <v>0</v>
      </c>
      <c r="AV513" s="41">
        <v>46105</v>
      </c>
    </row>
    <row r="514" spans="1:48" ht="15.75" x14ac:dyDescent="0.25">
      <c r="A514" s="40">
        <v>45645</v>
      </c>
      <c r="B514" s="11" t="s">
        <v>474</v>
      </c>
      <c r="C514" s="11" t="s">
        <v>11</v>
      </c>
      <c r="D514" s="11" t="s">
        <v>3315</v>
      </c>
      <c r="E514" s="11" t="s">
        <v>905</v>
      </c>
      <c r="F514" s="11" t="s">
        <v>576</v>
      </c>
      <c r="G514" s="11" t="s">
        <v>493</v>
      </c>
      <c r="H514" s="11" t="s">
        <v>4602</v>
      </c>
      <c r="I514" s="11" t="s">
        <v>4603</v>
      </c>
      <c r="J514" s="11" t="s">
        <v>70</v>
      </c>
      <c r="K514" s="11" t="s">
        <v>4604</v>
      </c>
      <c r="L514" s="11" t="s">
        <v>33</v>
      </c>
      <c r="M514" s="11" t="s">
        <v>1149</v>
      </c>
      <c r="N514" s="11"/>
      <c r="O514" s="11" t="s">
        <v>4605</v>
      </c>
      <c r="P514" s="11" t="s">
        <v>4606</v>
      </c>
      <c r="Q514" s="7"/>
      <c r="R514" s="2" t="str">
        <f t="shared" si="151"/>
        <v>Unique Record</v>
      </c>
      <c r="S514" s="2" t="str">
        <f t="shared" si="152"/>
        <v/>
      </c>
      <c r="T514" s="2" t="str">
        <f t="shared" si="153"/>
        <v/>
      </c>
      <c r="U514" s="2" t="str">
        <f t="shared" si="154"/>
        <v/>
      </c>
      <c r="V514" s="2" t="str">
        <f t="shared" si="155"/>
        <v/>
      </c>
      <c r="W514" s="2" t="str">
        <f t="shared" si="150"/>
        <v/>
      </c>
      <c r="X514" s="2" t="str" cm="1">
        <f t="array" ref="X514">IF((SUMPRODUCT(--ISNUMBER(SEARCH({"!","@","#","$","%","^","&amp;","~*","(",")","_","+","=","{","}","[","]","|","\",":",";","'","""","&lt;","&gt;",",",".","~?","/","~~","`"}, I514)))&gt;0)=TRUE,"Special Characters Found in City","")</f>
        <v/>
      </c>
      <c r="Y514" s="2" t="str" cm="1">
        <f t="array" ref="Y514">IF((SUMPRODUCT(--ISNUMBER(SEARCH({"!","@","#","$","%","^","~*","(",")","_","+","=","{","}","[","]","|","\",":",";","'","""","&lt;","&gt;","~?","/","~~","`"},F514)))&gt;0)=TRUE,"Special Characters Found in Account field","")</f>
        <v/>
      </c>
      <c r="Z514" s="2" t="str" cm="1">
        <f t="array" ref="Z514">IF(SUM(--ISNUMBER(SEARCH({1,2,3,4,5,6,7,8,9,0},MID(H514,(SEARCH(" E ",H514)-1),1))))+SUM(--ISNUMBER(SEARCH({1,2,3,4,5,6,7,8,9,0},MID(H514,(SEARCH(" E ",H514)+3),1))))=2,"",IF(SUM(--ISNUMBER(SEARCH({"Parte E","Apoquindo N"},H514)))&gt;0,"",IF(OR(RIGHT(H514,3)=" NE",RIGHT(H514,3)=" NW",RIGHT(H514,3)=" SW",RIGHT(H514,3)=" SE",RIGHT(H514,2)=" N",RIGHT(H514,2)=" E",RIGHT(H514,2)=" W",RIGHT(H514,2)=" S",LEFT(H514,3)="NE ",LEFT(H514,3)="NW ",LEFT(H514,3)="SW ",LEFT(H514,3)="SE ",LEFT(H514,2)="N ",LEFT(H514,2)="E ",LEFT(H514,2)="W ",LEFT(H514,2)="S "),"Directional Check",IF(SUM(--ISNUMBER(SEARCH({" N "," E "," W "," S "," NE "," NW "," SW "," SE ","N.E","N.W","S.W","S.E","E.","N.","S.","W."},H514)))&gt;0,"Directional Check",IF(SUM(--ISNUMBER(SEARCH({1,2,3,4,5,6,7,8,9,0},MID(H514,(SEARCH("nd ",H514)-1),1))))+SUM(--ISNUMBER(SEARCH({1,2,3,4,5,6,7,8,9,0},MID(H514,(SEARCH("rd ",H514)-1),1)))+SUM(--ISNUMBER(SEARCH({1,2,3,4,5,6,7,8,9,0},MID(H514,(SEARCH("st ",H514)-1),1))))+SUM(--ISNUMBER(SEARCH({1,2,3,4,5,6,7,8,9,0},MID(H514,(SEARCH("th ",H514)-1),1)))))&gt;0,"","")))))</f>
        <v/>
      </c>
      <c r="AA514" s="2" t="str">
        <f>IF(IF(L514="US",IFERROR(VLOOKUP(J514,Country_Codes!$B:$B,1,0)=J514,"US State Code Error"),IF(L514="CA",IFERROR(VLOOKUP(J514,Country_Codes!$E:$E,1,0)=J514,"Canada State Code Error"),IF(L514="BR",IFERROR(VLOOKUP(J514,Country_Codes!$H:$H,1,0)=J514,"Brazil State Code Error"),IF(L514="AU",IFERROR(VLOOKUP(J514,Country_Codes!$K:$K,1,0)=J514,"Australia State Code Error"),""))))=TRUE,"",IF(L514="US",IFERROR(VLOOKUP(J514,Country_Codes!$B:$B,1,0)=J514,"US State Code Error"),IF(L514="CA",IFERROR(VLOOKUP(J514,Country_Codes!$E:$E,1,0)=J514,"Canada State Code Error"),IF(L514="BR",IFERROR(VLOOKUP(J514,Country_Codes!$H:$H,1,0)=J514,"Brazil State Code Error"),IF(L514="AU",IFERROR(VLOOKUP(J514,Country_Codes!$K:$K,1,0)=J514,"Australia State Code Error"),"")))))</f>
        <v/>
      </c>
      <c r="AB514" s="2" t="str">
        <f t="shared" si="156"/>
        <v/>
      </c>
      <c r="AC514" s="2" t="str" cm="1">
        <f t="array" ref="AC514">IFERROR(_xlfn.IFS(IF(AND(LEN(I514)=0,ISBLANK(I514)=FALSE),"",ISNUMBER(SEARCH(I514,H514))),"City/Postal Code/Country Found in Address",IF(AND(LEN(K514)=0,ISBLANK(K514)=FALSE),"",ISNUMBER(SEARCH(K514,H514))),"City/Postal Code/Country Found in Address",IF(AND(LEN(L514)=0,ISBLANK(L514)=FALSE),"",ISNUMBER(SEARCH(", "&amp;L514,H514))),"City/Postal Code/Country Found in Address",IF(AND(LEN(J514)=0,ISBLANK(J514)=FALSE),"",ISNUMBER(SEARCH(", "&amp;J514,H514))),"City/Postal Code/Country Found in Address",IF(AND(LEN(L514)=0,ISBLANK(L514)=FALSE),"",ISNUMBER(SEARCH(","&amp;L514,H514))),"City/Postal Code/Country Found in Address",IF(AND(LEN(J514)=0,ISBLANK(J514)=FALSE),"",ISNUMBER(SEARCH(","&amp;J514,H514))),"City/Postal Code/Country Found in Address"),"")</f>
        <v/>
      </c>
      <c r="AD514" s="2" t="str">
        <f t="shared" si="157"/>
        <v/>
      </c>
      <c r="AE514" s="2" t="str" cm="1">
        <f t="array" ref="AE514">IFERROR(IF(VLOOKUP(LEFT(M514,MIN(SEARCH({1,2,3,4,5,6,7,8,9,0},M514&amp;{1,2,3,4,5,6,7,8,9,0}))-1),Country_Codes!$N:$N,1,0)&gt;0,"PO Number may be incorrect",""),"")</f>
        <v/>
      </c>
      <c r="AF514" s="2" t="str">
        <f t="shared" si="158"/>
        <v/>
      </c>
      <c r="AG514" s="2" t="str">
        <f t="shared" si="159"/>
        <v/>
      </c>
      <c r="AH514" s="2" t="str">
        <f t="shared" si="160"/>
        <v/>
      </c>
      <c r="AI514" s="2" t="str" cm="1">
        <f t="array" ref="AI514">IF(G514="","",_xlfn.IFNA(_xlfn.IFS(L514=VLOOKUP(L514,Country_Codes!$M:$M,1,0)=TRUE,""),"Please check the country code"))</f>
        <v/>
      </c>
      <c r="AJ514" s="2" t="str">
        <f t="shared" si="161"/>
        <v/>
      </c>
      <c r="AK514" s="2"/>
      <c r="AM514" s="39">
        <f t="shared" si="162"/>
        <v>0</v>
      </c>
      <c r="AN514" s="39">
        <f t="shared" si="163"/>
        <v>0</v>
      </c>
      <c r="AO514" s="39">
        <f t="shared" si="164"/>
        <v>0</v>
      </c>
      <c r="AP514" s="39">
        <f t="shared" si="165"/>
        <v>0</v>
      </c>
      <c r="AQ514" s="39">
        <f t="shared" si="166"/>
        <v>0</v>
      </c>
      <c r="AV514" s="41">
        <v>46106</v>
      </c>
    </row>
    <row r="515" spans="1:48" ht="15.75" x14ac:dyDescent="0.25">
      <c r="A515" s="40">
        <v>45740</v>
      </c>
      <c r="B515" s="11" t="s">
        <v>475</v>
      </c>
      <c r="C515" s="11" t="s">
        <v>12</v>
      </c>
      <c r="D515" s="11" t="s">
        <v>4607</v>
      </c>
      <c r="E515" s="11" t="s">
        <v>614</v>
      </c>
      <c r="F515" s="11" t="s">
        <v>581</v>
      </c>
      <c r="G515" s="11" t="s">
        <v>498</v>
      </c>
      <c r="H515" s="11" t="s">
        <v>4608</v>
      </c>
      <c r="I515" s="11" t="s">
        <v>4609</v>
      </c>
      <c r="J515" s="11" t="s">
        <v>109</v>
      </c>
      <c r="K515" s="11" t="s">
        <v>4610</v>
      </c>
      <c r="L515" s="11" t="s">
        <v>33</v>
      </c>
      <c r="M515" s="11" t="s">
        <v>1061</v>
      </c>
      <c r="N515" s="11"/>
      <c r="O515" s="11" t="s">
        <v>4611</v>
      </c>
      <c r="P515" s="11" t="s">
        <v>4612</v>
      </c>
      <c r="Q515" s="7"/>
      <c r="R515" s="2" t="str">
        <f t="shared" si="151"/>
        <v>Unique Record</v>
      </c>
      <c r="S515" s="2" t="str">
        <f t="shared" si="152"/>
        <v/>
      </c>
      <c r="T515" s="2" t="str">
        <f t="shared" si="153"/>
        <v/>
      </c>
      <c r="U515" s="2" t="str">
        <f t="shared" si="154"/>
        <v/>
      </c>
      <c r="V515" s="2" t="str">
        <f t="shared" si="155"/>
        <v/>
      </c>
      <c r="W515" s="2" t="str">
        <f t="shared" si="150"/>
        <v/>
      </c>
      <c r="X515" s="2" t="str" cm="1">
        <f t="array" ref="X515">IF((SUMPRODUCT(--ISNUMBER(SEARCH({"!","@","#","$","%","^","&amp;","~*","(",")","_","+","=","{","}","[","]","|","\",":",";","'","""","&lt;","&gt;",",",".","~?","/","~~","`"}, I515)))&gt;0)=TRUE,"Special Characters Found in City","")</f>
        <v/>
      </c>
      <c r="Y515" s="2" t="str" cm="1">
        <f t="array" ref="Y515">IF((SUMPRODUCT(--ISNUMBER(SEARCH({"!","@","#","$","%","^","~*","(",")","_","+","=","{","}","[","]","|","\",":",";","'","""","&lt;","&gt;","~?","/","~~","`"},F515)))&gt;0)=TRUE,"Special Characters Found in Account field","")</f>
        <v/>
      </c>
      <c r="Z515" s="2" t="str" cm="1">
        <f t="array" ref="Z515">IF(SUM(--ISNUMBER(SEARCH({1,2,3,4,5,6,7,8,9,0},MID(H515,(SEARCH(" E ",H515)-1),1))))+SUM(--ISNUMBER(SEARCH({1,2,3,4,5,6,7,8,9,0},MID(H515,(SEARCH(" E ",H515)+3),1))))=2,"",IF(SUM(--ISNUMBER(SEARCH({"Parte E","Apoquindo N"},H515)))&gt;0,"",IF(OR(RIGHT(H515,3)=" NE",RIGHT(H515,3)=" NW",RIGHT(H515,3)=" SW",RIGHT(H515,3)=" SE",RIGHT(H515,2)=" N",RIGHT(H515,2)=" E",RIGHT(H515,2)=" W",RIGHT(H515,2)=" S",LEFT(H515,3)="NE ",LEFT(H515,3)="NW ",LEFT(H515,3)="SW ",LEFT(H515,3)="SE ",LEFT(H515,2)="N ",LEFT(H515,2)="E ",LEFT(H515,2)="W ",LEFT(H515,2)="S "),"Directional Check",IF(SUM(--ISNUMBER(SEARCH({" N "," E "," W "," S "," NE "," NW "," SW "," SE ","N.E","N.W","S.W","S.E","E.","N.","S.","W."},H515)))&gt;0,"Directional Check",IF(SUM(--ISNUMBER(SEARCH({1,2,3,4,5,6,7,8,9,0},MID(H515,(SEARCH("nd ",H515)-1),1))))+SUM(--ISNUMBER(SEARCH({1,2,3,4,5,6,7,8,9,0},MID(H515,(SEARCH("rd ",H515)-1),1)))+SUM(--ISNUMBER(SEARCH({1,2,3,4,5,6,7,8,9,0},MID(H515,(SEARCH("st ",H515)-1),1))))+SUM(--ISNUMBER(SEARCH({1,2,3,4,5,6,7,8,9,0},MID(H515,(SEARCH("th ",H515)-1),1)))))&gt;0,"","")))))</f>
        <v/>
      </c>
      <c r="AA515" s="2" t="str">
        <f>IF(IF(L515="US",IFERROR(VLOOKUP(J515,Country_Codes!$B:$B,1,0)=J515,"US State Code Error"),IF(L515="CA",IFERROR(VLOOKUP(J515,Country_Codes!$E:$E,1,0)=J515,"Canada State Code Error"),IF(L515="BR",IFERROR(VLOOKUP(J515,Country_Codes!$H:$H,1,0)=J515,"Brazil State Code Error"),IF(L515="AU",IFERROR(VLOOKUP(J515,Country_Codes!$K:$K,1,0)=J515,"Australia State Code Error"),""))))=TRUE,"",IF(L515="US",IFERROR(VLOOKUP(J515,Country_Codes!$B:$B,1,0)=J515,"US State Code Error"),IF(L515="CA",IFERROR(VLOOKUP(J515,Country_Codes!$E:$E,1,0)=J515,"Canada State Code Error"),IF(L515="BR",IFERROR(VLOOKUP(J515,Country_Codes!$H:$H,1,0)=J515,"Brazil State Code Error"),IF(L515="AU",IFERROR(VLOOKUP(J515,Country_Codes!$K:$K,1,0)=J515,"Australia State Code Error"),"")))))</f>
        <v/>
      </c>
      <c r="AB515" s="2" t="str">
        <f t="shared" si="156"/>
        <v/>
      </c>
      <c r="AC515" s="2" t="str" cm="1">
        <f t="array" ref="AC515">IFERROR(_xlfn.IFS(IF(AND(LEN(I515)=0,ISBLANK(I515)=FALSE),"",ISNUMBER(SEARCH(I515,H515))),"City/Postal Code/Country Found in Address",IF(AND(LEN(K515)=0,ISBLANK(K515)=FALSE),"",ISNUMBER(SEARCH(K515,H515))),"City/Postal Code/Country Found in Address",IF(AND(LEN(L515)=0,ISBLANK(L515)=FALSE),"",ISNUMBER(SEARCH(", "&amp;L515,H515))),"City/Postal Code/Country Found in Address",IF(AND(LEN(J515)=0,ISBLANK(J515)=FALSE),"",ISNUMBER(SEARCH(", "&amp;J515,H515))),"City/Postal Code/Country Found in Address",IF(AND(LEN(L515)=0,ISBLANK(L515)=FALSE),"",ISNUMBER(SEARCH(","&amp;L515,H515))),"City/Postal Code/Country Found in Address",IF(AND(LEN(J515)=0,ISBLANK(J515)=FALSE),"",ISNUMBER(SEARCH(","&amp;J515,H515))),"City/Postal Code/Country Found in Address"),"")</f>
        <v/>
      </c>
      <c r="AD515" s="2" t="str">
        <f t="shared" si="157"/>
        <v/>
      </c>
      <c r="AE515" s="2" t="str" cm="1">
        <f t="array" ref="AE515">IFERROR(IF(VLOOKUP(LEFT(M515,MIN(SEARCH({1,2,3,4,5,6,7,8,9,0},M515&amp;{1,2,3,4,5,6,7,8,9,0}))-1),Country_Codes!$N:$N,1,0)&gt;0,"PO Number may be incorrect",""),"")</f>
        <v/>
      </c>
      <c r="AF515" s="2" t="str">
        <f t="shared" si="158"/>
        <v/>
      </c>
      <c r="AG515" s="2" t="str">
        <f t="shared" si="159"/>
        <v/>
      </c>
      <c r="AH515" s="2" t="str">
        <f t="shared" si="160"/>
        <v/>
      </c>
      <c r="AI515" s="2" t="str" cm="1">
        <f t="array" ref="AI515">IF(G515="","",_xlfn.IFNA(_xlfn.IFS(L515=VLOOKUP(L515,Country_Codes!$M:$M,1,0)=TRUE,""),"Please check the country code"))</f>
        <v/>
      </c>
      <c r="AJ515" s="2" t="str">
        <f t="shared" si="161"/>
        <v/>
      </c>
      <c r="AK515" s="2"/>
      <c r="AM515" s="39">
        <f t="shared" si="162"/>
        <v>0</v>
      </c>
      <c r="AN515" s="39">
        <f t="shared" si="163"/>
        <v>0</v>
      </c>
      <c r="AO515" s="39">
        <f t="shared" si="164"/>
        <v>0</v>
      </c>
      <c r="AP515" s="39">
        <f t="shared" si="165"/>
        <v>0</v>
      </c>
      <c r="AQ515" s="39">
        <f t="shared" si="166"/>
        <v>0</v>
      </c>
      <c r="AV515" s="41">
        <v>46107</v>
      </c>
    </row>
    <row r="516" spans="1:48" ht="15.75" x14ac:dyDescent="0.25">
      <c r="A516" s="40">
        <v>45859</v>
      </c>
      <c r="B516" s="11" t="s">
        <v>1581</v>
      </c>
      <c r="C516" s="11" t="s">
        <v>11</v>
      </c>
      <c r="D516" s="11" t="s">
        <v>1393</v>
      </c>
      <c r="E516" s="11" t="s">
        <v>1805</v>
      </c>
      <c r="F516" s="11" t="s">
        <v>581</v>
      </c>
      <c r="G516" s="11" t="s">
        <v>495</v>
      </c>
      <c r="H516" s="11" t="s">
        <v>4613</v>
      </c>
      <c r="I516" s="11" t="s">
        <v>4614</v>
      </c>
      <c r="J516" s="11"/>
      <c r="K516" s="11" t="s">
        <v>4615</v>
      </c>
      <c r="L516" s="11" t="s">
        <v>46</v>
      </c>
      <c r="M516" s="11" t="s">
        <v>1034</v>
      </c>
      <c r="N516" s="11"/>
      <c r="O516" s="11" t="s">
        <v>4616</v>
      </c>
      <c r="P516" s="11" t="s">
        <v>4617</v>
      </c>
      <c r="Q516" s="7"/>
      <c r="R516" s="2" t="str">
        <f t="shared" si="151"/>
        <v>Unique Record</v>
      </c>
      <c r="S516" s="2" t="str">
        <f t="shared" si="152"/>
        <v/>
      </c>
      <c r="T516" s="2" t="str">
        <f t="shared" si="153"/>
        <v/>
      </c>
      <c r="U516" s="2" t="str">
        <f t="shared" si="154"/>
        <v/>
      </c>
      <c r="V516" s="2" t="str">
        <f t="shared" si="155"/>
        <v/>
      </c>
      <c r="W516" s="2" t="str">
        <f t="shared" ref="W516:W579" si="167">IF(OR(ISNUMBER(SEARCH("East",I516)),ISNUMBER(SEARCH("West",I516)),ISNUMBER(SEARCH("North",I516)),ISNUMBER(SEARCH("South",I516))),"",IF(OR(ISNUMBER(SEARCH("St.",I516)),ISNUMBER(SEARCH("St ",I516))),"Check St in city field",IF(RIGHT(I516,1)=".","Dot found in city field","")))</f>
        <v/>
      </c>
      <c r="X516" s="2" t="str" cm="1">
        <f t="array" ref="X516">IF((SUMPRODUCT(--ISNUMBER(SEARCH({"!","@","#","$","%","^","&amp;","~*","(",")","_","+","=","{","}","[","]","|","\",":",";","'","""","&lt;","&gt;",",",".","~?","/","~~","`"}, I516)))&gt;0)=TRUE,"Special Characters Found in City","")</f>
        <v/>
      </c>
      <c r="Y516" s="2" t="str" cm="1">
        <f t="array" ref="Y516">IF((SUMPRODUCT(--ISNUMBER(SEARCH({"!","@","#","$","%","^","~*","(",")","_","+","=","{","}","[","]","|","\",":",";","'","""","&lt;","&gt;","~?","/","~~","`"},F516)))&gt;0)=TRUE,"Special Characters Found in Account field","")</f>
        <v/>
      </c>
      <c r="Z516" s="2" t="str" cm="1">
        <f t="array" ref="Z516">IF(SUM(--ISNUMBER(SEARCH({1,2,3,4,5,6,7,8,9,0},MID(H516,(SEARCH(" E ",H516)-1),1))))+SUM(--ISNUMBER(SEARCH({1,2,3,4,5,6,7,8,9,0},MID(H516,(SEARCH(" E ",H516)+3),1))))=2,"",IF(SUM(--ISNUMBER(SEARCH({"Parte E","Apoquindo N"},H516)))&gt;0,"",IF(OR(RIGHT(H516,3)=" NE",RIGHT(H516,3)=" NW",RIGHT(H516,3)=" SW",RIGHT(H516,3)=" SE",RIGHT(H516,2)=" N",RIGHT(H516,2)=" E",RIGHT(H516,2)=" W",RIGHT(H516,2)=" S",LEFT(H516,3)="NE ",LEFT(H516,3)="NW ",LEFT(H516,3)="SW ",LEFT(H516,3)="SE ",LEFT(H516,2)="N ",LEFT(H516,2)="E ",LEFT(H516,2)="W ",LEFT(H516,2)="S "),"Directional Check",IF(SUM(--ISNUMBER(SEARCH({" N "," E "," W "," S "," NE "," NW "," SW "," SE ","N.E","N.W","S.W","S.E","E.","N.","S.","W."},H516)))&gt;0,"Directional Check",IF(SUM(--ISNUMBER(SEARCH({1,2,3,4,5,6,7,8,9,0},MID(H516,(SEARCH("nd ",H516)-1),1))))+SUM(--ISNUMBER(SEARCH({1,2,3,4,5,6,7,8,9,0},MID(H516,(SEARCH("rd ",H516)-1),1)))+SUM(--ISNUMBER(SEARCH({1,2,3,4,5,6,7,8,9,0},MID(H516,(SEARCH("st ",H516)-1),1))))+SUM(--ISNUMBER(SEARCH({1,2,3,4,5,6,7,8,9,0},MID(H516,(SEARCH("th ",H516)-1),1)))))&gt;0,"","")))))</f>
        <v/>
      </c>
      <c r="AA516" s="2" t="str">
        <f>IF(IF(L516="US",IFERROR(VLOOKUP(J516,Country_Codes!$B:$B,1,0)=J516,"US State Code Error"),IF(L516="CA",IFERROR(VLOOKUP(J516,Country_Codes!$E:$E,1,0)=J516,"Canada State Code Error"),IF(L516="BR",IFERROR(VLOOKUP(J516,Country_Codes!$H:$H,1,0)=J516,"Brazil State Code Error"),IF(L516="AU",IFERROR(VLOOKUP(J516,Country_Codes!$K:$K,1,0)=J516,"Australia State Code Error"),""))))=TRUE,"",IF(L516="US",IFERROR(VLOOKUP(J516,Country_Codes!$B:$B,1,0)=J516,"US State Code Error"),IF(L516="CA",IFERROR(VLOOKUP(J516,Country_Codes!$E:$E,1,0)=J516,"Canada State Code Error"),IF(L516="BR",IFERROR(VLOOKUP(J516,Country_Codes!$H:$H,1,0)=J516,"Brazil State Code Error"),IF(L516="AU",IFERROR(VLOOKUP(J516,Country_Codes!$K:$K,1,0)=J516,"Australia State Code Error"),"")))))</f>
        <v/>
      </c>
      <c r="AB516" s="2" t="str">
        <f t="shared" si="156"/>
        <v/>
      </c>
      <c r="AC516" s="2" t="str" cm="1">
        <f t="array" ref="AC516">IFERROR(_xlfn.IFS(IF(AND(LEN(I516)=0,ISBLANK(I516)=FALSE),"",ISNUMBER(SEARCH(I516,H516))),"City/Postal Code/Country Found in Address",IF(AND(LEN(K516)=0,ISBLANK(K516)=FALSE),"",ISNUMBER(SEARCH(K516,H516))),"City/Postal Code/Country Found in Address",IF(AND(LEN(L516)=0,ISBLANK(L516)=FALSE),"",ISNUMBER(SEARCH(", "&amp;L516,H516))),"City/Postal Code/Country Found in Address",IF(AND(LEN(J516)=0,ISBLANK(J516)=FALSE),"",ISNUMBER(SEARCH(", "&amp;J516,H516))),"City/Postal Code/Country Found in Address",IF(AND(LEN(L516)=0,ISBLANK(L516)=FALSE),"",ISNUMBER(SEARCH(","&amp;L516,H516))),"City/Postal Code/Country Found in Address",IF(AND(LEN(J516)=0,ISBLANK(J516)=FALSE),"",ISNUMBER(SEARCH(","&amp;J516,H516))),"City/Postal Code/Country Found in Address"),"")</f>
        <v/>
      </c>
      <c r="AD516" s="2" t="str">
        <f t="shared" si="157"/>
        <v/>
      </c>
      <c r="AE516" s="2" t="str" cm="1">
        <f t="array" ref="AE516">IFERROR(IF(VLOOKUP(LEFT(M516,MIN(SEARCH({1,2,3,4,5,6,7,8,9,0},M516&amp;{1,2,3,4,5,6,7,8,9,0}))-1),Country_Codes!$N:$N,1,0)&gt;0,"PO Number may be incorrect",""),"")</f>
        <v/>
      </c>
      <c r="AF516" s="2" t="str">
        <f t="shared" si="158"/>
        <v/>
      </c>
      <c r="AG516" s="2" t="str">
        <f t="shared" si="159"/>
        <v/>
      </c>
      <c r="AH516" s="2" t="str">
        <f t="shared" si="160"/>
        <v/>
      </c>
      <c r="AI516" s="2" t="str" cm="1">
        <f t="array" ref="AI516">IF(G516="","",_xlfn.IFNA(_xlfn.IFS(L516=VLOOKUP(L516,Country_Codes!$M:$M,1,0)=TRUE,""),"Please check the country code"))</f>
        <v/>
      </c>
      <c r="AJ516" s="2" t="str">
        <f t="shared" si="161"/>
        <v/>
      </c>
      <c r="AK516" s="2"/>
      <c r="AM516" s="39">
        <f t="shared" si="162"/>
        <v>0</v>
      </c>
      <c r="AN516" s="39">
        <f t="shared" si="163"/>
        <v>0</v>
      </c>
      <c r="AO516" s="39">
        <f t="shared" si="164"/>
        <v>0</v>
      </c>
      <c r="AP516" s="39">
        <f t="shared" si="165"/>
        <v>0</v>
      </c>
      <c r="AQ516" s="39">
        <f t="shared" si="166"/>
        <v>0</v>
      </c>
      <c r="AV516" s="41">
        <v>46108</v>
      </c>
    </row>
    <row r="517" spans="1:48" ht="15.75" x14ac:dyDescent="0.25">
      <c r="A517" s="40">
        <v>45830</v>
      </c>
      <c r="B517" s="11" t="s">
        <v>473</v>
      </c>
      <c r="C517" s="11" t="s">
        <v>9</v>
      </c>
      <c r="D517" s="11" t="s">
        <v>732</v>
      </c>
      <c r="E517" s="11" t="s">
        <v>4618</v>
      </c>
      <c r="F517" s="11" t="s">
        <v>634</v>
      </c>
      <c r="G517" s="11" t="s">
        <v>571</v>
      </c>
      <c r="H517" s="11" t="s">
        <v>4619</v>
      </c>
      <c r="I517" s="11" t="s">
        <v>4620</v>
      </c>
      <c r="J517" s="11" t="s">
        <v>147</v>
      </c>
      <c r="K517" s="11" t="s">
        <v>4621</v>
      </c>
      <c r="L517" s="11" t="s">
        <v>57</v>
      </c>
      <c r="M517" s="11" t="s">
        <v>3434</v>
      </c>
      <c r="N517" s="11"/>
      <c r="O517" s="11" t="s">
        <v>4622</v>
      </c>
      <c r="P517" s="11" t="s">
        <v>4623</v>
      </c>
      <c r="Q517" s="7"/>
      <c r="R517" s="2" t="str">
        <f t="shared" si="151"/>
        <v>Unique Record</v>
      </c>
      <c r="S517" s="2" t="str">
        <f t="shared" si="152"/>
        <v/>
      </c>
      <c r="T517" s="2" t="str">
        <f t="shared" si="153"/>
        <v/>
      </c>
      <c r="U517" s="2" t="str">
        <f t="shared" si="154"/>
        <v/>
      </c>
      <c r="V517" s="2" t="str">
        <f t="shared" si="155"/>
        <v/>
      </c>
      <c r="W517" s="2" t="str">
        <f t="shared" si="167"/>
        <v/>
      </c>
      <c r="X517" s="2" t="str" cm="1">
        <f t="array" ref="X517">IF((SUMPRODUCT(--ISNUMBER(SEARCH({"!","@","#","$","%","^","&amp;","~*","(",")","_","+","=","{","}","[","]","|","\",":",";","'","""","&lt;","&gt;",",",".","~?","/","~~","`"}, I517)))&gt;0)=TRUE,"Special Characters Found in City","")</f>
        <v/>
      </c>
      <c r="Y517" s="2" t="str" cm="1">
        <f t="array" ref="Y517">IF((SUMPRODUCT(--ISNUMBER(SEARCH({"!","@","#","$","%","^","~*","(",")","_","+","=","{","}","[","]","|","\",":",";","'","""","&lt;","&gt;","~?","/","~~","`"},F517)))&gt;0)=TRUE,"Special Characters Found in Account field","")</f>
        <v/>
      </c>
      <c r="Z517" s="2" t="str" cm="1">
        <f t="array" ref="Z517">IF(SUM(--ISNUMBER(SEARCH({1,2,3,4,5,6,7,8,9,0},MID(H517,(SEARCH(" E ",H517)-1),1))))+SUM(--ISNUMBER(SEARCH({1,2,3,4,5,6,7,8,9,0},MID(H517,(SEARCH(" E ",H517)+3),1))))=2,"",IF(SUM(--ISNUMBER(SEARCH({"Parte E","Apoquindo N"},H517)))&gt;0,"",IF(OR(RIGHT(H517,3)=" NE",RIGHT(H517,3)=" NW",RIGHT(H517,3)=" SW",RIGHT(H517,3)=" SE",RIGHT(H517,2)=" N",RIGHT(H517,2)=" E",RIGHT(H517,2)=" W",RIGHT(H517,2)=" S",LEFT(H517,3)="NE ",LEFT(H517,3)="NW ",LEFT(H517,3)="SW ",LEFT(H517,3)="SE ",LEFT(H517,2)="N ",LEFT(H517,2)="E ",LEFT(H517,2)="W ",LEFT(H517,2)="S "),"Directional Check",IF(SUM(--ISNUMBER(SEARCH({" N "," E "," W "," S "," NE "," NW "," SW "," SE ","N.E","N.W","S.W","S.E","E.","N.","S.","W."},H517)))&gt;0,"Directional Check",IF(SUM(--ISNUMBER(SEARCH({1,2,3,4,5,6,7,8,9,0},MID(H517,(SEARCH("nd ",H517)-1),1))))+SUM(--ISNUMBER(SEARCH({1,2,3,4,5,6,7,8,9,0},MID(H517,(SEARCH("rd ",H517)-1),1)))+SUM(--ISNUMBER(SEARCH({1,2,3,4,5,6,7,8,9,0},MID(H517,(SEARCH("st ",H517)-1),1))))+SUM(--ISNUMBER(SEARCH({1,2,3,4,5,6,7,8,9,0},MID(H517,(SEARCH("th ",H517)-1),1)))))&gt;0,"","")))))</f>
        <v/>
      </c>
      <c r="AA517" s="2" t="str">
        <f>IF(IF(L517="US",IFERROR(VLOOKUP(J517,Country_Codes!$B:$B,1,0)=J517,"US State Code Error"),IF(L517="CA",IFERROR(VLOOKUP(J517,Country_Codes!$E:$E,1,0)=J517,"Canada State Code Error"),IF(L517="BR",IFERROR(VLOOKUP(J517,Country_Codes!$H:$H,1,0)=J517,"Brazil State Code Error"),IF(L517="AU",IFERROR(VLOOKUP(J517,Country_Codes!$K:$K,1,0)=J517,"Australia State Code Error"),""))))=TRUE,"",IF(L517="US",IFERROR(VLOOKUP(J517,Country_Codes!$B:$B,1,0)=J517,"US State Code Error"),IF(L517="CA",IFERROR(VLOOKUP(J517,Country_Codes!$E:$E,1,0)=J517,"Canada State Code Error"),IF(L517="BR",IFERROR(VLOOKUP(J517,Country_Codes!$H:$H,1,0)=J517,"Brazil State Code Error"),IF(L517="AU",IFERROR(VLOOKUP(J517,Country_Codes!$K:$K,1,0)=J517,"Australia State Code Error"),"")))))</f>
        <v/>
      </c>
      <c r="AB517" s="2" t="str">
        <f t="shared" si="156"/>
        <v/>
      </c>
      <c r="AC517" s="2" t="str" cm="1">
        <f t="array" ref="AC517">IFERROR(_xlfn.IFS(IF(AND(LEN(I517)=0,ISBLANK(I517)=FALSE),"",ISNUMBER(SEARCH(I517,H517))),"City/Postal Code/Country Found in Address",IF(AND(LEN(K517)=0,ISBLANK(K517)=FALSE),"",ISNUMBER(SEARCH(K517,H517))),"City/Postal Code/Country Found in Address",IF(AND(LEN(L517)=0,ISBLANK(L517)=FALSE),"",ISNUMBER(SEARCH(", "&amp;L517,H517))),"City/Postal Code/Country Found in Address",IF(AND(LEN(J517)=0,ISBLANK(J517)=FALSE),"",ISNUMBER(SEARCH(", "&amp;J517,H517))),"City/Postal Code/Country Found in Address",IF(AND(LEN(L517)=0,ISBLANK(L517)=FALSE),"",ISNUMBER(SEARCH(","&amp;L517,H517))),"City/Postal Code/Country Found in Address",IF(AND(LEN(J517)=0,ISBLANK(J517)=FALSE),"",ISNUMBER(SEARCH(","&amp;J517,H517))),"City/Postal Code/Country Found in Address"),"")</f>
        <v/>
      </c>
      <c r="AD517" s="2" t="str">
        <f t="shared" si="157"/>
        <v/>
      </c>
      <c r="AE517" s="2" t="str" cm="1">
        <f t="array" ref="AE517">IFERROR(IF(VLOOKUP(LEFT(M517,MIN(SEARCH({1,2,3,4,5,6,7,8,9,0},M517&amp;{1,2,3,4,5,6,7,8,9,0}))-1),Country_Codes!$N:$N,1,0)&gt;0,"PO Number may be incorrect",""),"")</f>
        <v/>
      </c>
      <c r="AF517" s="2" t="str">
        <f t="shared" si="158"/>
        <v/>
      </c>
      <c r="AG517" s="2" t="str">
        <f t="shared" si="159"/>
        <v/>
      </c>
      <c r="AH517" s="2" t="str">
        <f t="shared" si="160"/>
        <v/>
      </c>
      <c r="AI517" s="2" t="str" cm="1">
        <f t="array" ref="AI517">IF(G517="","",_xlfn.IFNA(_xlfn.IFS(L517=VLOOKUP(L517,Country_Codes!$M:$M,1,0)=TRUE,""),"Please check the country code"))</f>
        <v/>
      </c>
      <c r="AJ517" s="2" t="str">
        <f t="shared" si="161"/>
        <v/>
      </c>
      <c r="AK517" s="2"/>
      <c r="AM517" s="39">
        <f t="shared" si="162"/>
        <v>0</v>
      </c>
      <c r="AN517" s="39">
        <f t="shared" si="163"/>
        <v>0</v>
      </c>
      <c r="AO517" s="39">
        <f t="shared" si="164"/>
        <v>0</v>
      </c>
      <c r="AP517" s="39">
        <f t="shared" si="165"/>
        <v>0</v>
      </c>
      <c r="AQ517" s="39">
        <f t="shared" si="166"/>
        <v>0</v>
      </c>
      <c r="AV517" s="41">
        <v>46109</v>
      </c>
    </row>
    <row r="518" spans="1:48" ht="15.75" x14ac:dyDescent="0.25">
      <c r="A518" s="40">
        <v>46121</v>
      </c>
      <c r="B518" s="11" t="s">
        <v>1581</v>
      </c>
      <c r="C518" s="11" t="s">
        <v>3</v>
      </c>
      <c r="D518" s="11" t="s">
        <v>4624</v>
      </c>
      <c r="E518" s="11" t="s">
        <v>4625</v>
      </c>
      <c r="F518" s="11" t="s">
        <v>574</v>
      </c>
      <c r="G518" s="11" t="s">
        <v>496</v>
      </c>
      <c r="H518" s="11" t="s">
        <v>4626</v>
      </c>
      <c r="I518" s="11" t="s">
        <v>697</v>
      </c>
      <c r="J518" s="11" t="s">
        <v>142</v>
      </c>
      <c r="K518" s="11" t="s">
        <v>4627</v>
      </c>
      <c r="L518" s="11" t="s">
        <v>33</v>
      </c>
      <c r="M518" s="11" t="s">
        <v>1451</v>
      </c>
      <c r="N518" s="11"/>
      <c r="O518" s="11" t="s">
        <v>833</v>
      </c>
      <c r="P518" s="11" t="s">
        <v>4628</v>
      </c>
      <c r="Q518" s="7"/>
      <c r="R518" s="2" t="str">
        <f t="shared" si="151"/>
        <v>Unique Record</v>
      </c>
      <c r="S518" s="2" t="str">
        <f t="shared" si="152"/>
        <v/>
      </c>
      <c r="T518" s="2" t="str">
        <f t="shared" si="153"/>
        <v/>
      </c>
      <c r="U518" s="2" t="str">
        <f t="shared" si="154"/>
        <v/>
      </c>
      <c r="V518" s="2" t="str">
        <f t="shared" si="155"/>
        <v/>
      </c>
      <c r="W518" s="2" t="str">
        <f t="shared" si="167"/>
        <v/>
      </c>
      <c r="X518" s="2" t="str" cm="1">
        <f t="array" ref="X518">IF((SUMPRODUCT(--ISNUMBER(SEARCH({"!","@","#","$","%","^","&amp;","~*","(",")","_","+","=","{","}","[","]","|","\",":",";","'","""","&lt;","&gt;",",",".","~?","/","~~","`"}, I518)))&gt;0)=TRUE,"Special Characters Found in City","")</f>
        <v/>
      </c>
      <c r="Y518" s="2" t="str" cm="1">
        <f t="array" ref="Y518">IF((SUMPRODUCT(--ISNUMBER(SEARCH({"!","@","#","$","%","^","~*","(",")","_","+","=","{","}","[","]","|","\",":",";","'","""","&lt;","&gt;","~?","/","~~","`"},F518)))&gt;0)=TRUE,"Special Characters Found in Account field","")</f>
        <v/>
      </c>
      <c r="Z518" s="2" t="str" cm="1">
        <f t="array" ref="Z518">IF(SUM(--ISNUMBER(SEARCH({1,2,3,4,5,6,7,8,9,0},MID(H518,(SEARCH(" E ",H518)-1),1))))+SUM(--ISNUMBER(SEARCH({1,2,3,4,5,6,7,8,9,0},MID(H518,(SEARCH(" E ",H518)+3),1))))=2,"",IF(SUM(--ISNUMBER(SEARCH({"Parte E","Apoquindo N"},H518)))&gt;0,"",IF(OR(RIGHT(H518,3)=" NE",RIGHT(H518,3)=" NW",RIGHT(H518,3)=" SW",RIGHT(H518,3)=" SE",RIGHT(H518,2)=" N",RIGHT(H518,2)=" E",RIGHT(H518,2)=" W",RIGHT(H518,2)=" S",LEFT(H518,3)="NE ",LEFT(H518,3)="NW ",LEFT(H518,3)="SW ",LEFT(H518,3)="SE ",LEFT(H518,2)="N ",LEFT(H518,2)="E ",LEFT(H518,2)="W ",LEFT(H518,2)="S "),"Directional Check",IF(SUM(--ISNUMBER(SEARCH({" N "," E "," W "," S "," NE "," NW "," SW "," SE ","N.E","N.W","S.W","S.E","E.","N.","S.","W."},H518)))&gt;0,"Directional Check",IF(SUM(--ISNUMBER(SEARCH({1,2,3,4,5,6,7,8,9,0},MID(H518,(SEARCH("nd ",H518)-1),1))))+SUM(--ISNUMBER(SEARCH({1,2,3,4,5,6,7,8,9,0},MID(H518,(SEARCH("rd ",H518)-1),1)))+SUM(--ISNUMBER(SEARCH({1,2,3,4,5,6,7,8,9,0},MID(H518,(SEARCH("st ",H518)-1),1))))+SUM(--ISNUMBER(SEARCH({1,2,3,4,5,6,7,8,9,0},MID(H518,(SEARCH("th ",H518)-1),1)))))&gt;0,"","")))))</f>
        <v/>
      </c>
      <c r="AA518" s="2" t="str">
        <f>IF(IF(L518="US",IFERROR(VLOOKUP(J518,Country_Codes!$B:$B,1,0)=J518,"US State Code Error"),IF(L518="CA",IFERROR(VLOOKUP(J518,Country_Codes!$E:$E,1,0)=J518,"Canada State Code Error"),IF(L518="BR",IFERROR(VLOOKUP(J518,Country_Codes!$H:$H,1,0)=J518,"Brazil State Code Error"),IF(L518="AU",IFERROR(VLOOKUP(J518,Country_Codes!$K:$K,1,0)=J518,"Australia State Code Error"),""))))=TRUE,"",IF(L518="US",IFERROR(VLOOKUP(J518,Country_Codes!$B:$B,1,0)=J518,"US State Code Error"),IF(L518="CA",IFERROR(VLOOKUP(J518,Country_Codes!$E:$E,1,0)=J518,"Canada State Code Error"),IF(L518="BR",IFERROR(VLOOKUP(J518,Country_Codes!$H:$H,1,0)=J518,"Brazil State Code Error"),IF(L518="AU",IFERROR(VLOOKUP(J518,Country_Codes!$K:$K,1,0)=J518,"Australia State Code Error"),"")))))</f>
        <v/>
      </c>
      <c r="AB518" s="2" t="str">
        <f t="shared" si="156"/>
        <v/>
      </c>
      <c r="AC518" s="2" t="str" cm="1">
        <f t="array" ref="AC518">IFERROR(_xlfn.IFS(IF(AND(LEN(I518)=0,ISBLANK(I518)=FALSE),"",ISNUMBER(SEARCH(I518,H518))),"City/Postal Code/Country Found in Address",IF(AND(LEN(K518)=0,ISBLANK(K518)=FALSE),"",ISNUMBER(SEARCH(K518,H518))),"City/Postal Code/Country Found in Address",IF(AND(LEN(L518)=0,ISBLANK(L518)=FALSE),"",ISNUMBER(SEARCH(", "&amp;L518,H518))),"City/Postal Code/Country Found in Address",IF(AND(LEN(J518)=0,ISBLANK(J518)=FALSE),"",ISNUMBER(SEARCH(", "&amp;J518,H518))),"City/Postal Code/Country Found in Address",IF(AND(LEN(L518)=0,ISBLANK(L518)=FALSE),"",ISNUMBER(SEARCH(","&amp;L518,H518))),"City/Postal Code/Country Found in Address",IF(AND(LEN(J518)=0,ISBLANK(J518)=FALSE),"",ISNUMBER(SEARCH(","&amp;J518,H518))),"City/Postal Code/Country Found in Address"),"")</f>
        <v/>
      </c>
      <c r="AD518" s="2" t="str">
        <f t="shared" si="157"/>
        <v/>
      </c>
      <c r="AE518" s="2" t="str" cm="1">
        <f t="array" ref="AE518">IFERROR(IF(VLOOKUP(LEFT(M518,MIN(SEARCH({1,2,3,4,5,6,7,8,9,0},M518&amp;{1,2,3,4,5,6,7,8,9,0}))-1),Country_Codes!$N:$N,1,0)&gt;0,"PO Number may be incorrect",""),"")</f>
        <v/>
      </c>
      <c r="AF518" s="2" t="str">
        <f t="shared" si="158"/>
        <v/>
      </c>
      <c r="AG518" s="2" t="str">
        <f t="shared" si="159"/>
        <v/>
      </c>
      <c r="AH518" s="2" t="str">
        <f t="shared" si="160"/>
        <v/>
      </c>
      <c r="AI518" s="2" t="str" cm="1">
        <f t="array" ref="AI518">IF(G518="","",_xlfn.IFNA(_xlfn.IFS(L518=VLOOKUP(L518,Country_Codes!$M:$M,1,0)=TRUE,""),"Please check the country code"))</f>
        <v/>
      </c>
      <c r="AJ518" s="2" t="str">
        <f t="shared" si="161"/>
        <v/>
      </c>
      <c r="AK518" s="2"/>
      <c r="AM518" s="39">
        <f t="shared" si="162"/>
        <v>0</v>
      </c>
      <c r="AN518" s="39">
        <f t="shared" si="163"/>
        <v>0</v>
      </c>
      <c r="AO518" s="39">
        <f t="shared" si="164"/>
        <v>0</v>
      </c>
      <c r="AP518" s="39">
        <f t="shared" si="165"/>
        <v>0</v>
      </c>
      <c r="AQ518" s="39">
        <f t="shared" si="166"/>
        <v>0</v>
      </c>
      <c r="AV518" s="41">
        <v>46110</v>
      </c>
    </row>
    <row r="519" spans="1:48" ht="15.75" x14ac:dyDescent="0.25">
      <c r="A519" s="40">
        <v>45885</v>
      </c>
      <c r="B519" s="11" t="s">
        <v>1581</v>
      </c>
      <c r="C519" s="11" t="s">
        <v>9</v>
      </c>
      <c r="D519" s="11" t="s">
        <v>4629</v>
      </c>
      <c r="E519" s="11" t="s">
        <v>4630</v>
      </c>
      <c r="F519" s="11" t="s">
        <v>594</v>
      </c>
      <c r="G519" s="11" t="s">
        <v>625</v>
      </c>
      <c r="H519" s="11" t="s">
        <v>4631</v>
      </c>
      <c r="I519" s="11" t="s">
        <v>4632</v>
      </c>
      <c r="J519" s="11" t="s">
        <v>147</v>
      </c>
      <c r="K519" s="11" t="s">
        <v>4633</v>
      </c>
      <c r="L519" s="11" t="s">
        <v>57</v>
      </c>
      <c r="M519" s="11" t="s">
        <v>4634</v>
      </c>
      <c r="N519" s="11"/>
      <c r="O519" s="11" t="s">
        <v>1528</v>
      </c>
      <c r="P519" s="11" t="s">
        <v>4635</v>
      </c>
      <c r="Q519" s="7"/>
      <c r="R519" s="2" t="str">
        <f t="shared" si="151"/>
        <v>Unique Record</v>
      </c>
      <c r="S519" s="2" t="str">
        <f t="shared" si="152"/>
        <v/>
      </c>
      <c r="T519" s="2" t="str">
        <f t="shared" si="153"/>
        <v/>
      </c>
      <c r="U519" s="2" t="str">
        <f t="shared" si="154"/>
        <v/>
      </c>
      <c r="V519" s="2" t="str">
        <f t="shared" si="155"/>
        <v/>
      </c>
      <c r="W519" s="2" t="str">
        <f t="shared" si="167"/>
        <v/>
      </c>
      <c r="X519" s="2" t="str" cm="1">
        <f t="array" ref="X519">IF((SUMPRODUCT(--ISNUMBER(SEARCH({"!","@","#","$","%","^","&amp;","~*","(",")","_","+","=","{","}","[","]","|","\",":",";","'","""","&lt;","&gt;",",",".","~?","/","~~","`"}, I519)))&gt;0)=TRUE,"Special Characters Found in City","")</f>
        <v/>
      </c>
      <c r="Y519" s="2" t="str" cm="1">
        <f t="array" ref="Y519">IF((SUMPRODUCT(--ISNUMBER(SEARCH({"!","@","#","$","%","^","~*","(",")","_","+","=","{","}","[","]","|","\",":",";","'","""","&lt;","&gt;","~?","/","~~","`"},F519)))&gt;0)=TRUE,"Special Characters Found in Account field","")</f>
        <v/>
      </c>
      <c r="Z519" s="2" t="str" cm="1">
        <f t="array" ref="Z519">IF(SUM(--ISNUMBER(SEARCH({1,2,3,4,5,6,7,8,9,0},MID(H519,(SEARCH(" E ",H519)-1),1))))+SUM(--ISNUMBER(SEARCH({1,2,3,4,5,6,7,8,9,0},MID(H519,(SEARCH(" E ",H519)+3),1))))=2,"",IF(SUM(--ISNUMBER(SEARCH({"Parte E","Apoquindo N"},H519)))&gt;0,"",IF(OR(RIGHT(H519,3)=" NE",RIGHT(H519,3)=" NW",RIGHT(H519,3)=" SW",RIGHT(H519,3)=" SE",RIGHT(H519,2)=" N",RIGHT(H519,2)=" E",RIGHT(H519,2)=" W",RIGHT(H519,2)=" S",LEFT(H519,3)="NE ",LEFT(H519,3)="NW ",LEFT(H519,3)="SW ",LEFT(H519,3)="SE ",LEFT(H519,2)="N ",LEFT(H519,2)="E ",LEFT(H519,2)="W ",LEFT(H519,2)="S "),"Directional Check",IF(SUM(--ISNUMBER(SEARCH({" N "," E "," W "," S "," NE "," NW "," SW "," SE ","N.E","N.W","S.W","S.E","E.","N.","S.","W."},H519)))&gt;0,"Directional Check",IF(SUM(--ISNUMBER(SEARCH({1,2,3,4,5,6,7,8,9,0},MID(H519,(SEARCH("nd ",H519)-1),1))))+SUM(--ISNUMBER(SEARCH({1,2,3,4,5,6,7,8,9,0},MID(H519,(SEARCH("rd ",H519)-1),1)))+SUM(--ISNUMBER(SEARCH({1,2,3,4,5,6,7,8,9,0},MID(H519,(SEARCH("st ",H519)-1),1))))+SUM(--ISNUMBER(SEARCH({1,2,3,4,5,6,7,8,9,0},MID(H519,(SEARCH("th ",H519)-1),1)))))&gt;0,"","")))))</f>
        <v/>
      </c>
      <c r="AA519" s="2" t="str">
        <f>IF(IF(L519="US",IFERROR(VLOOKUP(J519,Country_Codes!$B:$B,1,0)=J519,"US State Code Error"),IF(L519="CA",IFERROR(VLOOKUP(J519,Country_Codes!$E:$E,1,0)=J519,"Canada State Code Error"),IF(L519="BR",IFERROR(VLOOKUP(J519,Country_Codes!$H:$H,1,0)=J519,"Brazil State Code Error"),IF(L519="AU",IFERROR(VLOOKUP(J519,Country_Codes!$K:$K,1,0)=J519,"Australia State Code Error"),""))))=TRUE,"",IF(L519="US",IFERROR(VLOOKUP(J519,Country_Codes!$B:$B,1,0)=J519,"US State Code Error"),IF(L519="CA",IFERROR(VLOOKUP(J519,Country_Codes!$E:$E,1,0)=J519,"Canada State Code Error"),IF(L519="BR",IFERROR(VLOOKUP(J519,Country_Codes!$H:$H,1,0)=J519,"Brazil State Code Error"),IF(L519="AU",IFERROR(VLOOKUP(J519,Country_Codes!$K:$K,1,0)=J519,"Australia State Code Error"),"")))))</f>
        <v/>
      </c>
      <c r="AB519" s="2" t="str">
        <f t="shared" si="156"/>
        <v/>
      </c>
      <c r="AC519" s="2" t="str" cm="1">
        <f t="array" ref="AC519">IFERROR(_xlfn.IFS(IF(AND(LEN(I519)=0,ISBLANK(I519)=FALSE),"",ISNUMBER(SEARCH(I519,H519))),"City/Postal Code/Country Found in Address",IF(AND(LEN(K519)=0,ISBLANK(K519)=FALSE),"",ISNUMBER(SEARCH(K519,H519))),"City/Postal Code/Country Found in Address",IF(AND(LEN(L519)=0,ISBLANK(L519)=FALSE),"",ISNUMBER(SEARCH(", "&amp;L519,H519))),"City/Postal Code/Country Found in Address",IF(AND(LEN(J519)=0,ISBLANK(J519)=FALSE),"",ISNUMBER(SEARCH(", "&amp;J519,H519))),"City/Postal Code/Country Found in Address",IF(AND(LEN(L519)=0,ISBLANK(L519)=FALSE),"",ISNUMBER(SEARCH(","&amp;L519,H519))),"City/Postal Code/Country Found in Address",IF(AND(LEN(J519)=0,ISBLANK(J519)=FALSE),"",ISNUMBER(SEARCH(","&amp;J519,H519))),"City/Postal Code/Country Found in Address"),"")</f>
        <v/>
      </c>
      <c r="AD519" s="2" t="str">
        <f t="shared" si="157"/>
        <v/>
      </c>
      <c r="AE519" s="2" t="str" cm="1">
        <f t="array" ref="AE519">IFERROR(IF(VLOOKUP(LEFT(M519,MIN(SEARCH({1,2,3,4,5,6,7,8,9,0},M519&amp;{1,2,3,4,5,6,7,8,9,0}))-1),Country_Codes!$N:$N,1,0)&gt;0,"PO Number may be incorrect",""),"")</f>
        <v/>
      </c>
      <c r="AF519" s="2" t="str">
        <f t="shared" si="158"/>
        <v/>
      </c>
      <c r="AG519" s="2" t="str">
        <f t="shared" si="159"/>
        <v/>
      </c>
      <c r="AH519" s="2" t="str">
        <f t="shared" si="160"/>
        <v/>
      </c>
      <c r="AI519" s="2" t="str" cm="1">
        <f t="array" ref="AI519">IF(G519="","",_xlfn.IFNA(_xlfn.IFS(L519=VLOOKUP(L519,Country_Codes!$M:$M,1,0)=TRUE,""),"Please check the country code"))</f>
        <v/>
      </c>
      <c r="AJ519" s="2" t="str">
        <f t="shared" si="161"/>
        <v/>
      </c>
      <c r="AK519" s="2"/>
      <c r="AM519" s="39">
        <f t="shared" si="162"/>
        <v>0</v>
      </c>
      <c r="AN519" s="39">
        <f t="shared" si="163"/>
        <v>0</v>
      </c>
      <c r="AO519" s="39">
        <f t="shared" si="164"/>
        <v>0</v>
      </c>
      <c r="AP519" s="39">
        <f t="shared" si="165"/>
        <v>0</v>
      </c>
      <c r="AQ519" s="39">
        <f t="shared" si="166"/>
        <v>0</v>
      </c>
      <c r="AV519" s="41">
        <v>46112</v>
      </c>
    </row>
    <row r="520" spans="1:48" ht="15.75" x14ac:dyDescent="0.25">
      <c r="A520" s="40">
        <v>45799</v>
      </c>
      <c r="B520" s="11" t="s">
        <v>475</v>
      </c>
      <c r="C520" s="11" t="s">
        <v>11</v>
      </c>
      <c r="D520" s="11" t="s">
        <v>4636</v>
      </c>
      <c r="E520" s="11" t="s">
        <v>4637</v>
      </c>
      <c r="F520" s="11" t="s">
        <v>588</v>
      </c>
      <c r="G520" s="11" t="s">
        <v>599</v>
      </c>
      <c r="H520" s="11" t="s">
        <v>4638</v>
      </c>
      <c r="I520" s="11" t="s">
        <v>4639</v>
      </c>
      <c r="J520" s="11"/>
      <c r="K520" s="11" t="s">
        <v>4640</v>
      </c>
      <c r="L520" s="11" t="s">
        <v>46</v>
      </c>
      <c r="M520" s="11" t="s">
        <v>3530</v>
      </c>
      <c r="N520" s="11"/>
      <c r="O520" s="11" t="s">
        <v>4641</v>
      </c>
      <c r="P520" s="11" t="s">
        <v>4642</v>
      </c>
      <c r="Q520" s="7"/>
      <c r="R520" s="2" t="str">
        <f t="shared" si="151"/>
        <v>Unique Record</v>
      </c>
      <c r="S520" s="2" t="str">
        <f t="shared" si="152"/>
        <v/>
      </c>
      <c r="T520" s="2" t="str">
        <f t="shared" si="153"/>
        <v/>
      </c>
      <c r="U520" s="2" t="str">
        <f t="shared" si="154"/>
        <v/>
      </c>
      <c r="V520" s="2" t="str">
        <f t="shared" si="155"/>
        <v/>
      </c>
      <c r="W520" s="2" t="str">
        <f t="shared" si="167"/>
        <v/>
      </c>
      <c r="X520" s="2" t="str" cm="1">
        <f t="array" ref="X520">IF((SUMPRODUCT(--ISNUMBER(SEARCH({"!","@","#","$","%","^","&amp;","~*","(",")","_","+","=","{","}","[","]","|","\",":",";","'","""","&lt;","&gt;",",",".","~?","/","~~","`"}, I520)))&gt;0)=TRUE,"Special Characters Found in City","")</f>
        <v/>
      </c>
      <c r="Y520" s="2" t="str" cm="1">
        <f t="array" ref="Y520">IF((SUMPRODUCT(--ISNUMBER(SEARCH({"!","@","#","$","%","^","~*","(",")","_","+","=","{","}","[","]","|","\",":",";","'","""","&lt;","&gt;","~?","/","~~","`"},F520)))&gt;0)=TRUE,"Special Characters Found in Account field","")</f>
        <v/>
      </c>
      <c r="Z520" s="2" t="str" cm="1">
        <f t="array" ref="Z520">IF(SUM(--ISNUMBER(SEARCH({1,2,3,4,5,6,7,8,9,0},MID(H520,(SEARCH(" E ",H520)-1),1))))+SUM(--ISNUMBER(SEARCH({1,2,3,4,5,6,7,8,9,0},MID(H520,(SEARCH(" E ",H520)+3),1))))=2,"",IF(SUM(--ISNUMBER(SEARCH({"Parte E","Apoquindo N"},H520)))&gt;0,"",IF(OR(RIGHT(H520,3)=" NE",RIGHT(H520,3)=" NW",RIGHT(H520,3)=" SW",RIGHT(H520,3)=" SE",RIGHT(H520,2)=" N",RIGHT(H520,2)=" E",RIGHT(H520,2)=" W",RIGHT(H520,2)=" S",LEFT(H520,3)="NE ",LEFT(H520,3)="NW ",LEFT(H520,3)="SW ",LEFT(H520,3)="SE ",LEFT(H520,2)="N ",LEFT(H520,2)="E ",LEFT(H520,2)="W ",LEFT(H520,2)="S "),"Directional Check",IF(SUM(--ISNUMBER(SEARCH({" N "," E "," W "," S "," NE "," NW "," SW "," SE ","N.E","N.W","S.W","S.E","E.","N.","S.","W."},H520)))&gt;0,"Directional Check",IF(SUM(--ISNUMBER(SEARCH({1,2,3,4,5,6,7,8,9,0},MID(H520,(SEARCH("nd ",H520)-1),1))))+SUM(--ISNUMBER(SEARCH({1,2,3,4,5,6,7,8,9,0},MID(H520,(SEARCH("rd ",H520)-1),1)))+SUM(--ISNUMBER(SEARCH({1,2,3,4,5,6,7,8,9,0},MID(H520,(SEARCH("st ",H520)-1),1))))+SUM(--ISNUMBER(SEARCH({1,2,3,4,5,6,7,8,9,0},MID(H520,(SEARCH("th ",H520)-1),1)))))&gt;0,"","")))))</f>
        <v/>
      </c>
      <c r="AA520" s="2" t="str">
        <f>IF(IF(L520="US",IFERROR(VLOOKUP(J520,Country_Codes!$B:$B,1,0)=J520,"US State Code Error"),IF(L520="CA",IFERROR(VLOOKUP(J520,Country_Codes!$E:$E,1,0)=J520,"Canada State Code Error"),IF(L520="BR",IFERROR(VLOOKUP(J520,Country_Codes!$H:$H,1,0)=J520,"Brazil State Code Error"),IF(L520="AU",IFERROR(VLOOKUP(J520,Country_Codes!$K:$K,1,0)=J520,"Australia State Code Error"),""))))=TRUE,"",IF(L520="US",IFERROR(VLOOKUP(J520,Country_Codes!$B:$B,1,0)=J520,"US State Code Error"),IF(L520="CA",IFERROR(VLOOKUP(J520,Country_Codes!$E:$E,1,0)=J520,"Canada State Code Error"),IF(L520="BR",IFERROR(VLOOKUP(J520,Country_Codes!$H:$H,1,0)=J520,"Brazil State Code Error"),IF(L520="AU",IFERROR(VLOOKUP(J520,Country_Codes!$K:$K,1,0)=J520,"Australia State Code Error"),"")))))</f>
        <v/>
      </c>
      <c r="AB520" s="2" t="str">
        <f t="shared" si="156"/>
        <v/>
      </c>
      <c r="AC520" s="2" t="str" cm="1">
        <f t="array" ref="AC520">IFERROR(_xlfn.IFS(IF(AND(LEN(I520)=0,ISBLANK(I520)=FALSE),"",ISNUMBER(SEARCH(I520,H520))),"City/Postal Code/Country Found in Address",IF(AND(LEN(K520)=0,ISBLANK(K520)=FALSE),"",ISNUMBER(SEARCH(K520,H520))),"City/Postal Code/Country Found in Address",IF(AND(LEN(L520)=0,ISBLANK(L520)=FALSE),"",ISNUMBER(SEARCH(", "&amp;L520,H520))),"City/Postal Code/Country Found in Address",IF(AND(LEN(J520)=0,ISBLANK(J520)=FALSE),"",ISNUMBER(SEARCH(", "&amp;J520,H520))),"City/Postal Code/Country Found in Address",IF(AND(LEN(L520)=0,ISBLANK(L520)=FALSE),"",ISNUMBER(SEARCH(","&amp;L520,H520))),"City/Postal Code/Country Found in Address",IF(AND(LEN(J520)=0,ISBLANK(J520)=FALSE),"",ISNUMBER(SEARCH(","&amp;J520,H520))),"City/Postal Code/Country Found in Address"),"")</f>
        <v/>
      </c>
      <c r="AD520" s="2" t="str">
        <f t="shared" si="157"/>
        <v/>
      </c>
      <c r="AE520" s="2" t="str" cm="1">
        <f t="array" ref="AE520">IFERROR(IF(VLOOKUP(LEFT(M520,MIN(SEARCH({1,2,3,4,5,6,7,8,9,0},M520&amp;{1,2,3,4,5,6,7,8,9,0}))-1),Country_Codes!$N:$N,1,0)&gt;0,"PO Number may be incorrect",""),"")</f>
        <v/>
      </c>
      <c r="AF520" s="2" t="str">
        <f t="shared" si="158"/>
        <v/>
      </c>
      <c r="AG520" s="2" t="str">
        <f t="shared" si="159"/>
        <v/>
      </c>
      <c r="AH520" s="2" t="str">
        <f t="shared" si="160"/>
        <v/>
      </c>
      <c r="AI520" s="2" t="str" cm="1">
        <f t="array" ref="AI520">IF(G520="","",_xlfn.IFNA(_xlfn.IFS(L520=VLOOKUP(L520,Country_Codes!$M:$M,1,0)=TRUE,""),"Please check the country code"))</f>
        <v/>
      </c>
      <c r="AJ520" s="2" t="str">
        <f t="shared" si="161"/>
        <v/>
      </c>
      <c r="AK520" s="2"/>
      <c r="AM520" s="39">
        <f t="shared" si="162"/>
        <v>0</v>
      </c>
      <c r="AN520" s="39">
        <f t="shared" si="163"/>
        <v>0</v>
      </c>
      <c r="AO520" s="39">
        <f t="shared" si="164"/>
        <v>0</v>
      </c>
      <c r="AP520" s="39">
        <f t="shared" si="165"/>
        <v>0</v>
      </c>
      <c r="AQ520" s="39">
        <f t="shared" si="166"/>
        <v>0</v>
      </c>
      <c r="AV520" s="41">
        <v>46113</v>
      </c>
    </row>
    <row r="521" spans="1:48" ht="15.75" x14ac:dyDescent="0.25">
      <c r="A521" s="40">
        <v>45573</v>
      </c>
      <c r="B521" s="11" t="s">
        <v>473</v>
      </c>
      <c r="C521" s="11" t="s">
        <v>3</v>
      </c>
      <c r="D521" s="11" t="s">
        <v>4643</v>
      </c>
      <c r="E521" s="11" t="s">
        <v>4644</v>
      </c>
      <c r="F521" s="11" t="s">
        <v>489</v>
      </c>
      <c r="G521" s="11" t="s">
        <v>584</v>
      </c>
      <c r="H521" s="11" t="s">
        <v>4645</v>
      </c>
      <c r="I521" s="11" t="s">
        <v>4646</v>
      </c>
      <c r="J521" s="11" t="s">
        <v>147</v>
      </c>
      <c r="K521" s="11" t="s">
        <v>4647</v>
      </c>
      <c r="L521" s="11" t="s">
        <v>57</v>
      </c>
      <c r="M521" s="11" t="s">
        <v>1521</v>
      </c>
      <c r="N521" s="11"/>
      <c r="O521" s="11" t="s">
        <v>4648</v>
      </c>
      <c r="P521" s="11" t="s">
        <v>4649</v>
      </c>
      <c r="Q521" s="7"/>
      <c r="R521" s="2" t="str">
        <f t="shared" si="151"/>
        <v>Unique Record</v>
      </c>
      <c r="S521" s="2" t="str">
        <f t="shared" si="152"/>
        <v/>
      </c>
      <c r="T521" s="2" t="str">
        <f t="shared" si="153"/>
        <v/>
      </c>
      <c r="U521" s="2" t="str">
        <f t="shared" si="154"/>
        <v/>
      </c>
      <c r="V521" s="2" t="str">
        <f t="shared" si="155"/>
        <v/>
      </c>
      <c r="W521" s="2" t="str">
        <f t="shared" si="167"/>
        <v/>
      </c>
      <c r="X521" s="2" t="str" cm="1">
        <f t="array" ref="X521">IF((SUMPRODUCT(--ISNUMBER(SEARCH({"!","@","#","$","%","^","&amp;","~*","(",")","_","+","=","{","}","[","]","|","\",":",";","'","""","&lt;","&gt;",",",".","~?","/","~~","`"}, I521)))&gt;0)=TRUE,"Special Characters Found in City","")</f>
        <v/>
      </c>
      <c r="Y521" s="2" t="str" cm="1">
        <f t="array" ref="Y521">IF((SUMPRODUCT(--ISNUMBER(SEARCH({"!","@","#","$","%","^","~*","(",")","_","+","=","{","}","[","]","|","\",":",";","'","""","&lt;","&gt;","~?","/","~~","`"},F521)))&gt;0)=TRUE,"Special Characters Found in Account field","")</f>
        <v/>
      </c>
      <c r="Z521" s="2" t="str" cm="1">
        <f t="array" ref="Z521">IF(SUM(--ISNUMBER(SEARCH({1,2,3,4,5,6,7,8,9,0},MID(H521,(SEARCH(" E ",H521)-1),1))))+SUM(--ISNUMBER(SEARCH({1,2,3,4,5,6,7,8,9,0},MID(H521,(SEARCH(" E ",H521)+3),1))))=2,"",IF(SUM(--ISNUMBER(SEARCH({"Parte E","Apoquindo N"},H521)))&gt;0,"",IF(OR(RIGHT(H521,3)=" NE",RIGHT(H521,3)=" NW",RIGHT(H521,3)=" SW",RIGHT(H521,3)=" SE",RIGHT(H521,2)=" N",RIGHT(H521,2)=" E",RIGHT(H521,2)=" W",RIGHT(H521,2)=" S",LEFT(H521,3)="NE ",LEFT(H521,3)="NW ",LEFT(H521,3)="SW ",LEFT(H521,3)="SE ",LEFT(H521,2)="N ",LEFT(H521,2)="E ",LEFT(H521,2)="W ",LEFT(H521,2)="S "),"Directional Check",IF(SUM(--ISNUMBER(SEARCH({" N "," E "," W "," S "," NE "," NW "," SW "," SE ","N.E","N.W","S.W","S.E","E.","N.","S.","W."},H521)))&gt;0,"Directional Check",IF(SUM(--ISNUMBER(SEARCH({1,2,3,4,5,6,7,8,9,0},MID(H521,(SEARCH("nd ",H521)-1),1))))+SUM(--ISNUMBER(SEARCH({1,2,3,4,5,6,7,8,9,0},MID(H521,(SEARCH("rd ",H521)-1),1)))+SUM(--ISNUMBER(SEARCH({1,2,3,4,5,6,7,8,9,0},MID(H521,(SEARCH("st ",H521)-1),1))))+SUM(--ISNUMBER(SEARCH({1,2,3,4,5,6,7,8,9,0},MID(H521,(SEARCH("th ",H521)-1),1)))))&gt;0,"","")))))</f>
        <v/>
      </c>
      <c r="AA521" s="2" t="str">
        <f>IF(IF(L521="US",IFERROR(VLOOKUP(J521,Country_Codes!$B:$B,1,0)=J521,"US State Code Error"),IF(L521="CA",IFERROR(VLOOKUP(J521,Country_Codes!$E:$E,1,0)=J521,"Canada State Code Error"),IF(L521="BR",IFERROR(VLOOKUP(J521,Country_Codes!$H:$H,1,0)=J521,"Brazil State Code Error"),IF(L521="AU",IFERROR(VLOOKUP(J521,Country_Codes!$K:$K,1,0)=J521,"Australia State Code Error"),""))))=TRUE,"",IF(L521="US",IFERROR(VLOOKUP(J521,Country_Codes!$B:$B,1,0)=J521,"US State Code Error"),IF(L521="CA",IFERROR(VLOOKUP(J521,Country_Codes!$E:$E,1,0)=J521,"Canada State Code Error"),IF(L521="BR",IFERROR(VLOOKUP(J521,Country_Codes!$H:$H,1,0)=J521,"Brazil State Code Error"),IF(L521="AU",IFERROR(VLOOKUP(J521,Country_Codes!$K:$K,1,0)=J521,"Australia State Code Error"),"")))))</f>
        <v/>
      </c>
      <c r="AB521" s="2" t="str">
        <f t="shared" si="156"/>
        <v/>
      </c>
      <c r="AC521" s="2" t="str" cm="1">
        <f t="array" ref="AC521">IFERROR(_xlfn.IFS(IF(AND(LEN(I521)=0,ISBLANK(I521)=FALSE),"",ISNUMBER(SEARCH(I521,H521))),"City/Postal Code/Country Found in Address",IF(AND(LEN(K521)=0,ISBLANK(K521)=FALSE),"",ISNUMBER(SEARCH(K521,H521))),"City/Postal Code/Country Found in Address",IF(AND(LEN(L521)=0,ISBLANK(L521)=FALSE),"",ISNUMBER(SEARCH(", "&amp;L521,H521))),"City/Postal Code/Country Found in Address",IF(AND(LEN(J521)=0,ISBLANK(J521)=FALSE),"",ISNUMBER(SEARCH(", "&amp;J521,H521))),"City/Postal Code/Country Found in Address",IF(AND(LEN(L521)=0,ISBLANK(L521)=FALSE),"",ISNUMBER(SEARCH(","&amp;L521,H521))),"City/Postal Code/Country Found in Address",IF(AND(LEN(J521)=0,ISBLANK(J521)=FALSE),"",ISNUMBER(SEARCH(","&amp;J521,H521))),"City/Postal Code/Country Found in Address"),"")</f>
        <v/>
      </c>
      <c r="AD521" s="2" t="str">
        <f t="shared" si="157"/>
        <v/>
      </c>
      <c r="AE521" s="2" t="str" cm="1">
        <f t="array" ref="AE521">IFERROR(IF(VLOOKUP(LEFT(M521,MIN(SEARCH({1,2,3,4,5,6,7,8,9,0},M521&amp;{1,2,3,4,5,6,7,8,9,0}))-1),Country_Codes!$N:$N,1,0)&gt;0,"PO Number may be incorrect",""),"")</f>
        <v/>
      </c>
      <c r="AF521" s="2" t="str">
        <f t="shared" si="158"/>
        <v/>
      </c>
      <c r="AG521" s="2" t="str">
        <f t="shared" si="159"/>
        <v/>
      </c>
      <c r="AH521" s="2" t="str">
        <f t="shared" si="160"/>
        <v/>
      </c>
      <c r="AI521" s="2" t="str" cm="1">
        <f t="array" ref="AI521">IF(G521="","",_xlfn.IFNA(_xlfn.IFS(L521=VLOOKUP(L521,Country_Codes!$M:$M,1,0)=TRUE,""),"Please check the country code"))</f>
        <v/>
      </c>
      <c r="AJ521" s="2" t="str">
        <f t="shared" si="161"/>
        <v/>
      </c>
      <c r="AK521" s="2"/>
      <c r="AM521" s="39">
        <f t="shared" si="162"/>
        <v>0</v>
      </c>
      <c r="AN521" s="39">
        <f t="shared" si="163"/>
        <v>0</v>
      </c>
      <c r="AO521" s="39">
        <f t="shared" si="164"/>
        <v>0</v>
      </c>
      <c r="AP521" s="39">
        <f t="shared" si="165"/>
        <v>0</v>
      </c>
      <c r="AQ521" s="39">
        <f t="shared" si="166"/>
        <v>0</v>
      </c>
      <c r="AV521" s="41">
        <v>46117</v>
      </c>
    </row>
    <row r="522" spans="1:48" ht="15.75" x14ac:dyDescent="0.25">
      <c r="A522" s="40">
        <v>46104</v>
      </c>
      <c r="B522" s="11" t="s">
        <v>473</v>
      </c>
      <c r="C522" s="11" t="s">
        <v>12</v>
      </c>
      <c r="D522" s="11" t="s">
        <v>4650</v>
      </c>
      <c r="E522" s="11" t="s">
        <v>4651</v>
      </c>
      <c r="F522" s="11" t="s">
        <v>574</v>
      </c>
      <c r="G522" s="11" t="s">
        <v>497</v>
      </c>
      <c r="H522" s="11" t="s">
        <v>4652</v>
      </c>
      <c r="I522" s="11" t="s">
        <v>4653</v>
      </c>
      <c r="J522" s="11" t="s">
        <v>147</v>
      </c>
      <c r="K522" s="11" t="s">
        <v>4654</v>
      </c>
      <c r="L522" s="11" t="s">
        <v>57</v>
      </c>
      <c r="M522" s="11" t="s">
        <v>1313</v>
      </c>
      <c r="N522" s="11"/>
      <c r="O522" s="11" t="s">
        <v>4655</v>
      </c>
      <c r="P522" s="11" t="s">
        <v>4656</v>
      </c>
      <c r="Q522" s="7"/>
      <c r="R522" s="2" t="str">
        <f t="shared" si="151"/>
        <v>Unique Record</v>
      </c>
      <c r="S522" s="2" t="str">
        <f t="shared" si="152"/>
        <v/>
      </c>
      <c r="T522" s="2" t="str">
        <f t="shared" si="153"/>
        <v/>
      </c>
      <c r="U522" s="2" t="str">
        <f t="shared" si="154"/>
        <v/>
      </c>
      <c r="V522" s="2" t="str">
        <f t="shared" si="155"/>
        <v/>
      </c>
      <c r="W522" s="2" t="str">
        <f t="shared" si="167"/>
        <v/>
      </c>
      <c r="X522" s="2" t="str" cm="1">
        <f t="array" ref="X522">IF((SUMPRODUCT(--ISNUMBER(SEARCH({"!","@","#","$","%","^","&amp;","~*","(",")","_","+","=","{","}","[","]","|","\",":",";","'","""","&lt;","&gt;",",",".","~?","/","~~","`"}, I522)))&gt;0)=TRUE,"Special Characters Found in City","")</f>
        <v/>
      </c>
      <c r="Y522" s="2" t="str" cm="1">
        <f t="array" ref="Y522">IF((SUMPRODUCT(--ISNUMBER(SEARCH({"!","@","#","$","%","^","~*","(",")","_","+","=","{","}","[","]","|","\",":",";","'","""","&lt;","&gt;","~?","/","~~","`"},F522)))&gt;0)=TRUE,"Special Characters Found in Account field","")</f>
        <v/>
      </c>
      <c r="Z522" s="2" t="str" cm="1">
        <f t="array" ref="Z522">IF(SUM(--ISNUMBER(SEARCH({1,2,3,4,5,6,7,8,9,0},MID(H522,(SEARCH(" E ",H522)-1),1))))+SUM(--ISNUMBER(SEARCH({1,2,3,4,5,6,7,8,9,0},MID(H522,(SEARCH(" E ",H522)+3),1))))=2,"",IF(SUM(--ISNUMBER(SEARCH({"Parte E","Apoquindo N"},H522)))&gt;0,"",IF(OR(RIGHT(H522,3)=" NE",RIGHT(H522,3)=" NW",RIGHT(H522,3)=" SW",RIGHT(H522,3)=" SE",RIGHT(H522,2)=" N",RIGHT(H522,2)=" E",RIGHT(H522,2)=" W",RIGHT(H522,2)=" S",LEFT(H522,3)="NE ",LEFT(H522,3)="NW ",LEFT(H522,3)="SW ",LEFT(H522,3)="SE ",LEFT(H522,2)="N ",LEFT(H522,2)="E ",LEFT(H522,2)="W ",LEFT(H522,2)="S "),"Directional Check",IF(SUM(--ISNUMBER(SEARCH({" N "," E "," W "," S "," NE "," NW "," SW "," SE ","N.E","N.W","S.W","S.E","E.","N.","S.","W."},H522)))&gt;0,"Directional Check",IF(SUM(--ISNUMBER(SEARCH({1,2,3,4,5,6,7,8,9,0},MID(H522,(SEARCH("nd ",H522)-1),1))))+SUM(--ISNUMBER(SEARCH({1,2,3,4,5,6,7,8,9,0},MID(H522,(SEARCH("rd ",H522)-1),1)))+SUM(--ISNUMBER(SEARCH({1,2,3,4,5,6,7,8,9,0},MID(H522,(SEARCH("st ",H522)-1),1))))+SUM(--ISNUMBER(SEARCH({1,2,3,4,5,6,7,8,9,0},MID(H522,(SEARCH("th ",H522)-1),1)))))&gt;0,"","")))))</f>
        <v/>
      </c>
      <c r="AA522" s="2" t="str">
        <f>IF(IF(L522="US",IFERROR(VLOOKUP(J522,Country_Codes!$B:$B,1,0)=J522,"US State Code Error"),IF(L522="CA",IFERROR(VLOOKUP(J522,Country_Codes!$E:$E,1,0)=J522,"Canada State Code Error"),IF(L522="BR",IFERROR(VLOOKUP(J522,Country_Codes!$H:$H,1,0)=J522,"Brazil State Code Error"),IF(L522="AU",IFERROR(VLOOKUP(J522,Country_Codes!$K:$K,1,0)=J522,"Australia State Code Error"),""))))=TRUE,"",IF(L522="US",IFERROR(VLOOKUP(J522,Country_Codes!$B:$B,1,0)=J522,"US State Code Error"),IF(L522="CA",IFERROR(VLOOKUP(J522,Country_Codes!$E:$E,1,0)=J522,"Canada State Code Error"),IF(L522="BR",IFERROR(VLOOKUP(J522,Country_Codes!$H:$H,1,0)=J522,"Brazil State Code Error"),IF(L522="AU",IFERROR(VLOOKUP(J522,Country_Codes!$K:$K,1,0)=J522,"Australia State Code Error"),"")))))</f>
        <v/>
      </c>
      <c r="AB522" s="2" t="str">
        <f t="shared" si="156"/>
        <v/>
      </c>
      <c r="AC522" s="2" t="str" cm="1">
        <f t="array" ref="AC522">IFERROR(_xlfn.IFS(IF(AND(LEN(I522)=0,ISBLANK(I522)=FALSE),"",ISNUMBER(SEARCH(I522,H522))),"City/Postal Code/Country Found in Address",IF(AND(LEN(K522)=0,ISBLANK(K522)=FALSE),"",ISNUMBER(SEARCH(K522,H522))),"City/Postal Code/Country Found in Address",IF(AND(LEN(L522)=0,ISBLANK(L522)=FALSE),"",ISNUMBER(SEARCH(", "&amp;L522,H522))),"City/Postal Code/Country Found in Address",IF(AND(LEN(J522)=0,ISBLANK(J522)=FALSE),"",ISNUMBER(SEARCH(", "&amp;J522,H522))),"City/Postal Code/Country Found in Address",IF(AND(LEN(L522)=0,ISBLANK(L522)=FALSE),"",ISNUMBER(SEARCH(","&amp;L522,H522))),"City/Postal Code/Country Found in Address",IF(AND(LEN(J522)=0,ISBLANK(J522)=FALSE),"",ISNUMBER(SEARCH(","&amp;J522,H522))),"City/Postal Code/Country Found in Address"),"")</f>
        <v/>
      </c>
      <c r="AD522" s="2" t="str">
        <f t="shared" si="157"/>
        <v/>
      </c>
      <c r="AE522" s="2" t="str" cm="1">
        <f t="array" ref="AE522">IFERROR(IF(VLOOKUP(LEFT(M522,MIN(SEARCH({1,2,3,4,5,6,7,8,9,0},M522&amp;{1,2,3,4,5,6,7,8,9,0}))-1),Country_Codes!$N:$N,1,0)&gt;0,"PO Number may be incorrect",""),"")</f>
        <v/>
      </c>
      <c r="AF522" s="2" t="str">
        <f t="shared" si="158"/>
        <v/>
      </c>
      <c r="AG522" s="2" t="str">
        <f t="shared" si="159"/>
        <v/>
      </c>
      <c r="AH522" s="2" t="str">
        <f t="shared" si="160"/>
        <v/>
      </c>
      <c r="AI522" s="2" t="str" cm="1">
        <f t="array" ref="AI522">IF(G522="","",_xlfn.IFNA(_xlfn.IFS(L522=VLOOKUP(L522,Country_Codes!$M:$M,1,0)=TRUE,""),"Please check the country code"))</f>
        <v/>
      </c>
      <c r="AJ522" s="2" t="str">
        <f t="shared" si="161"/>
        <v/>
      </c>
      <c r="AK522" s="2"/>
      <c r="AM522" s="39">
        <f t="shared" si="162"/>
        <v>0</v>
      </c>
      <c r="AN522" s="39">
        <f t="shared" si="163"/>
        <v>0</v>
      </c>
      <c r="AO522" s="39">
        <f t="shared" si="164"/>
        <v>0</v>
      </c>
      <c r="AP522" s="39">
        <f t="shared" si="165"/>
        <v>0</v>
      </c>
      <c r="AQ522" s="39">
        <f t="shared" si="166"/>
        <v>0</v>
      </c>
      <c r="AV522" s="41">
        <v>46118</v>
      </c>
    </row>
    <row r="523" spans="1:48" ht="15.75" x14ac:dyDescent="0.25">
      <c r="A523" s="40">
        <v>45737</v>
      </c>
      <c r="B523" s="11" t="s">
        <v>1581</v>
      </c>
      <c r="C523" s="11" t="s">
        <v>3</v>
      </c>
      <c r="D523" s="11" t="s">
        <v>4657</v>
      </c>
      <c r="E523" s="11" t="s">
        <v>4658</v>
      </c>
      <c r="F523" s="11" t="s">
        <v>598</v>
      </c>
      <c r="G523" s="11" t="s">
        <v>494</v>
      </c>
      <c r="H523" s="11" t="s">
        <v>4659</v>
      </c>
      <c r="I523" s="11" t="s">
        <v>4660</v>
      </c>
      <c r="J523" s="11" t="s">
        <v>45</v>
      </c>
      <c r="K523" s="11" t="s">
        <v>4661</v>
      </c>
      <c r="L523" s="11" t="s">
        <v>33</v>
      </c>
      <c r="M523" s="11" t="s">
        <v>1188</v>
      </c>
      <c r="N523" s="11"/>
      <c r="O523" s="11" t="s">
        <v>4662</v>
      </c>
      <c r="P523" s="11" t="s">
        <v>4663</v>
      </c>
      <c r="Q523" s="7"/>
      <c r="R523" s="2" t="str">
        <f t="shared" si="151"/>
        <v>Unique Record</v>
      </c>
      <c r="S523" s="2" t="str">
        <f t="shared" si="152"/>
        <v/>
      </c>
      <c r="T523" s="2" t="str">
        <f t="shared" si="153"/>
        <v/>
      </c>
      <c r="U523" s="2" t="str">
        <f t="shared" si="154"/>
        <v/>
      </c>
      <c r="V523" s="2" t="str">
        <f t="shared" si="155"/>
        <v/>
      </c>
      <c r="W523" s="2" t="str">
        <f t="shared" si="167"/>
        <v/>
      </c>
      <c r="X523" s="2" t="str" cm="1">
        <f t="array" ref="X523">IF((SUMPRODUCT(--ISNUMBER(SEARCH({"!","@","#","$","%","^","&amp;","~*","(",")","_","+","=","{","}","[","]","|","\",":",";","'","""","&lt;","&gt;",",",".","~?","/","~~","`"}, I523)))&gt;0)=TRUE,"Special Characters Found in City","")</f>
        <v/>
      </c>
      <c r="Y523" s="2" t="str" cm="1">
        <f t="array" ref="Y523">IF((SUMPRODUCT(--ISNUMBER(SEARCH({"!","@","#","$","%","^","~*","(",")","_","+","=","{","}","[","]","|","\",":",";","'","""","&lt;","&gt;","~?","/","~~","`"},F523)))&gt;0)=TRUE,"Special Characters Found in Account field","")</f>
        <v/>
      </c>
      <c r="Z523" s="2" t="str" cm="1">
        <f t="array" ref="Z523">IF(SUM(--ISNUMBER(SEARCH({1,2,3,4,5,6,7,8,9,0},MID(H523,(SEARCH(" E ",H523)-1),1))))+SUM(--ISNUMBER(SEARCH({1,2,3,4,5,6,7,8,9,0},MID(H523,(SEARCH(" E ",H523)+3),1))))=2,"",IF(SUM(--ISNUMBER(SEARCH({"Parte E","Apoquindo N"},H523)))&gt;0,"",IF(OR(RIGHT(H523,3)=" NE",RIGHT(H523,3)=" NW",RIGHT(H523,3)=" SW",RIGHT(H523,3)=" SE",RIGHT(H523,2)=" N",RIGHT(H523,2)=" E",RIGHT(H523,2)=" W",RIGHT(H523,2)=" S",LEFT(H523,3)="NE ",LEFT(H523,3)="NW ",LEFT(H523,3)="SW ",LEFT(H523,3)="SE ",LEFT(H523,2)="N ",LEFT(H523,2)="E ",LEFT(H523,2)="W ",LEFT(H523,2)="S "),"Directional Check",IF(SUM(--ISNUMBER(SEARCH({" N "," E "," W "," S "," NE "," NW "," SW "," SE ","N.E","N.W","S.W","S.E","E.","N.","S.","W."},H523)))&gt;0,"Directional Check",IF(SUM(--ISNUMBER(SEARCH({1,2,3,4,5,6,7,8,9,0},MID(H523,(SEARCH("nd ",H523)-1),1))))+SUM(--ISNUMBER(SEARCH({1,2,3,4,5,6,7,8,9,0},MID(H523,(SEARCH("rd ",H523)-1),1)))+SUM(--ISNUMBER(SEARCH({1,2,3,4,5,6,7,8,9,0},MID(H523,(SEARCH("st ",H523)-1),1))))+SUM(--ISNUMBER(SEARCH({1,2,3,4,5,6,7,8,9,0},MID(H523,(SEARCH("th ",H523)-1),1)))))&gt;0,"","")))))</f>
        <v/>
      </c>
      <c r="AA523" s="2" t="str">
        <f>IF(IF(L523="US",IFERROR(VLOOKUP(J523,Country_Codes!$B:$B,1,0)=J523,"US State Code Error"),IF(L523="CA",IFERROR(VLOOKUP(J523,Country_Codes!$E:$E,1,0)=J523,"Canada State Code Error"),IF(L523="BR",IFERROR(VLOOKUP(J523,Country_Codes!$H:$H,1,0)=J523,"Brazil State Code Error"),IF(L523="AU",IFERROR(VLOOKUP(J523,Country_Codes!$K:$K,1,0)=J523,"Australia State Code Error"),""))))=TRUE,"",IF(L523="US",IFERROR(VLOOKUP(J523,Country_Codes!$B:$B,1,0)=J523,"US State Code Error"),IF(L523="CA",IFERROR(VLOOKUP(J523,Country_Codes!$E:$E,1,0)=J523,"Canada State Code Error"),IF(L523="BR",IFERROR(VLOOKUP(J523,Country_Codes!$H:$H,1,0)=J523,"Brazil State Code Error"),IF(L523="AU",IFERROR(VLOOKUP(J523,Country_Codes!$K:$K,1,0)=J523,"Australia State Code Error"),"")))))</f>
        <v/>
      </c>
      <c r="AB523" s="2" t="str">
        <f t="shared" si="156"/>
        <v/>
      </c>
      <c r="AC523" s="2" t="str" cm="1">
        <f t="array" ref="AC523">IFERROR(_xlfn.IFS(IF(AND(LEN(I523)=0,ISBLANK(I523)=FALSE),"",ISNUMBER(SEARCH(I523,H523))),"City/Postal Code/Country Found in Address",IF(AND(LEN(K523)=0,ISBLANK(K523)=FALSE),"",ISNUMBER(SEARCH(K523,H523))),"City/Postal Code/Country Found in Address",IF(AND(LEN(L523)=0,ISBLANK(L523)=FALSE),"",ISNUMBER(SEARCH(", "&amp;L523,H523))),"City/Postal Code/Country Found in Address",IF(AND(LEN(J523)=0,ISBLANK(J523)=FALSE),"",ISNUMBER(SEARCH(", "&amp;J523,H523))),"City/Postal Code/Country Found in Address",IF(AND(LEN(L523)=0,ISBLANK(L523)=FALSE),"",ISNUMBER(SEARCH(","&amp;L523,H523))),"City/Postal Code/Country Found in Address",IF(AND(LEN(J523)=0,ISBLANK(J523)=FALSE),"",ISNUMBER(SEARCH(","&amp;J523,H523))),"City/Postal Code/Country Found in Address"),"")</f>
        <v/>
      </c>
      <c r="AD523" s="2" t="str">
        <f t="shared" si="157"/>
        <v/>
      </c>
      <c r="AE523" s="2" t="str" cm="1">
        <f t="array" ref="AE523">IFERROR(IF(VLOOKUP(LEFT(M523,MIN(SEARCH({1,2,3,4,5,6,7,8,9,0},M523&amp;{1,2,3,4,5,6,7,8,9,0}))-1),Country_Codes!$N:$N,1,0)&gt;0,"PO Number may be incorrect",""),"")</f>
        <v/>
      </c>
      <c r="AF523" s="2" t="str">
        <f t="shared" si="158"/>
        <v/>
      </c>
      <c r="AG523" s="2" t="str">
        <f t="shared" si="159"/>
        <v/>
      </c>
      <c r="AH523" s="2" t="str">
        <f t="shared" si="160"/>
        <v/>
      </c>
      <c r="AI523" s="2" t="str" cm="1">
        <f t="array" ref="AI523">IF(G523="","",_xlfn.IFNA(_xlfn.IFS(L523=VLOOKUP(L523,Country_Codes!$M:$M,1,0)=TRUE,""),"Please check the country code"))</f>
        <v/>
      </c>
      <c r="AJ523" s="2" t="str">
        <f t="shared" si="161"/>
        <v/>
      </c>
      <c r="AK523" s="2"/>
      <c r="AM523" s="39">
        <f t="shared" si="162"/>
        <v>0</v>
      </c>
      <c r="AN523" s="39">
        <f t="shared" si="163"/>
        <v>0</v>
      </c>
      <c r="AO523" s="39">
        <f t="shared" si="164"/>
        <v>0</v>
      </c>
      <c r="AP523" s="39">
        <f t="shared" si="165"/>
        <v>0</v>
      </c>
      <c r="AQ523" s="39">
        <f t="shared" si="166"/>
        <v>0</v>
      </c>
      <c r="AV523" s="41">
        <v>46119</v>
      </c>
    </row>
    <row r="524" spans="1:48" ht="15.75" x14ac:dyDescent="0.25">
      <c r="A524" s="40">
        <v>45860</v>
      </c>
      <c r="B524" s="11" t="s">
        <v>473</v>
      </c>
      <c r="C524" s="11" t="s">
        <v>9</v>
      </c>
      <c r="D524" s="11" t="s">
        <v>4664</v>
      </c>
      <c r="E524" s="11" t="s">
        <v>2922</v>
      </c>
      <c r="F524" s="11" t="s">
        <v>579</v>
      </c>
      <c r="G524" s="11" t="s">
        <v>497</v>
      </c>
      <c r="H524" s="11" t="s">
        <v>4665</v>
      </c>
      <c r="I524" s="11" t="s">
        <v>4666</v>
      </c>
      <c r="J524" s="11"/>
      <c r="K524" s="11" t="s">
        <v>4667</v>
      </c>
      <c r="L524" s="11" t="s">
        <v>46</v>
      </c>
      <c r="M524" s="11" t="s">
        <v>949</v>
      </c>
      <c r="N524" s="11"/>
      <c r="O524" s="11" t="s">
        <v>4668</v>
      </c>
      <c r="P524" s="11" t="s">
        <v>4669</v>
      </c>
      <c r="Q524" s="7"/>
      <c r="R524" s="2" t="str">
        <f t="shared" si="151"/>
        <v>Unique Record</v>
      </c>
      <c r="S524" s="2" t="str">
        <f t="shared" si="152"/>
        <v/>
      </c>
      <c r="T524" s="2" t="str">
        <f t="shared" si="153"/>
        <v/>
      </c>
      <c r="U524" s="2" t="str">
        <f t="shared" si="154"/>
        <v/>
      </c>
      <c r="V524" s="2" t="str">
        <f t="shared" si="155"/>
        <v/>
      </c>
      <c r="W524" s="2" t="str">
        <f t="shared" si="167"/>
        <v/>
      </c>
      <c r="X524" s="2" t="str" cm="1">
        <f t="array" ref="X524">IF((SUMPRODUCT(--ISNUMBER(SEARCH({"!","@","#","$","%","^","&amp;","~*","(",")","_","+","=","{","}","[","]","|","\",":",";","'","""","&lt;","&gt;",",",".","~?","/","~~","`"}, I524)))&gt;0)=TRUE,"Special Characters Found in City","")</f>
        <v/>
      </c>
      <c r="Y524" s="2" t="str" cm="1">
        <f t="array" ref="Y524">IF((SUMPRODUCT(--ISNUMBER(SEARCH({"!","@","#","$","%","^","~*","(",")","_","+","=","{","}","[","]","|","\",":",";","'","""","&lt;","&gt;","~?","/","~~","`"},F524)))&gt;0)=TRUE,"Special Characters Found in Account field","")</f>
        <v/>
      </c>
      <c r="Z524" s="2" t="str" cm="1">
        <f t="array" ref="Z524">IF(SUM(--ISNUMBER(SEARCH({1,2,3,4,5,6,7,8,9,0},MID(H524,(SEARCH(" E ",H524)-1),1))))+SUM(--ISNUMBER(SEARCH({1,2,3,4,5,6,7,8,9,0},MID(H524,(SEARCH(" E ",H524)+3),1))))=2,"",IF(SUM(--ISNUMBER(SEARCH({"Parte E","Apoquindo N"},H524)))&gt;0,"",IF(OR(RIGHT(H524,3)=" NE",RIGHT(H524,3)=" NW",RIGHT(H524,3)=" SW",RIGHT(H524,3)=" SE",RIGHT(H524,2)=" N",RIGHT(H524,2)=" E",RIGHT(H524,2)=" W",RIGHT(H524,2)=" S",LEFT(H524,3)="NE ",LEFT(H524,3)="NW ",LEFT(H524,3)="SW ",LEFT(H524,3)="SE ",LEFT(H524,2)="N ",LEFT(H524,2)="E ",LEFT(H524,2)="W ",LEFT(H524,2)="S "),"Directional Check",IF(SUM(--ISNUMBER(SEARCH({" N "," E "," W "," S "," NE "," NW "," SW "," SE ","N.E","N.W","S.W","S.E","E.","N.","S.","W."},H524)))&gt;0,"Directional Check",IF(SUM(--ISNUMBER(SEARCH({1,2,3,4,5,6,7,8,9,0},MID(H524,(SEARCH("nd ",H524)-1),1))))+SUM(--ISNUMBER(SEARCH({1,2,3,4,5,6,7,8,9,0},MID(H524,(SEARCH("rd ",H524)-1),1)))+SUM(--ISNUMBER(SEARCH({1,2,3,4,5,6,7,8,9,0},MID(H524,(SEARCH("st ",H524)-1),1))))+SUM(--ISNUMBER(SEARCH({1,2,3,4,5,6,7,8,9,0},MID(H524,(SEARCH("th ",H524)-1),1)))))&gt;0,"","")))))</f>
        <v/>
      </c>
      <c r="AA524" s="2" t="str">
        <f>IF(IF(L524="US",IFERROR(VLOOKUP(J524,Country_Codes!$B:$B,1,0)=J524,"US State Code Error"),IF(L524="CA",IFERROR(VLOOKUP(J524,Country_Codes!$E:$E,1,0)=J524,"Canada State Code Error"),IF(L524="BR",IFERROR(VLOOKUP(J524,Country_Codes!$H:$H,1,0)=J524,"Brazil State Code Error"),IF(L524="AU",IFERROR(VLOOKUP(J524,Country_Codes!$K:$K,1,0)=J524,"Australia State Code Error"),""))))=TRUE,"",IF(L524="US",IFERROR(VLOOKUP(J524,Country_Codes!$B:$B,1,0)=J524,"US State Code Error"),IF(L524="CA",IFERROR(VLOOKUP(J524,Country_Codes!$E:$E,1,0)=J524,"Canada State Code Error"),IF(L524="BR",IFERROR(VLOOKUP(J524,Country_Codes!$H:$H,1,0)=J524,"Brazil State Code Error"),IF(L524="AU",IFERROR(VLOOKUP(J524,Country_Codes!$K:$K,1,0)=J524,"Australia State Code Error"),"")))))</f>
        <v/>
      </c>
      <c r="AB524" s="2" t="str">
        <f t="shared" si="156"/>
        <v/>
      </c>
      <c r="AC524" s="2" t="str" cm="1">
        <f t="array" ref="AC524">IFERROR(_xlfn.IFS(IF(AND(LEN(I524)=0,ISBLANK(I524)=FALSE),"",ISNUMBER(SEARCH(I524,H524))),"City/Postal Code/Country Found in Address",IF(AND(LEN(K524)=0,ISBLANK(K524)=FALSE),"",ISNUMBER(SEARCH(K524,H524))),"City/Postal Code/Country Found in Address",IF(AND(LEN(L524)=0,ISBLANK(L524)=FALSE),"",ISNUMBER(SEARCH(", "&amp;L524,H524))),"City/Postal Code/Country Found in Address",IF(AND(LEN(J524)=0,ISBLANK(J524)=FALSE),"",ISNUMBER(SEARCH(", "&amp;J524,H524))),"City/Postal Code/Country Found in Address",IF(AND(LEN(L524)=0,ISBLANK(L524)=FALSE),"",ISNUMBER(SEARCH(","&amp;L524,H524))),"City/Postal Code/Country Found in Address",IF(AND(LEN(J524)=0,ISBLANK(J524)=FALSE),"",ISNUMBER(SEARCH(","&amp;J524,H524))),"City/Postal Code/Country Found in Address"),"")</f>
        <v/>
      </c>
      <c r="AD524" s="2" t="str">
        <f t="shared" si="157"/>
        <v/>
      </c>
      <c r="AE524" s="2" t="str" cm="1">
        <f t="array" ref="AE524">IFERROR(IF(VLOOKUP(LEFT(M524,MIN(SEARCH({1,2,3,4,5,6,7,8,9,0},M524&amp;{1,2,3,4,5,6,7,8,9,0}))-1),Country_Codes!$N:$N,1,0)&gt;0,"PO Number may be incorrect",""),"")</f>
        <v/>
      </c>
      <c r="AF524" s="2" t="str">
        <f t="shared" si="158"/>
        <v/>
      </c>
      <c r="AG524" s="2" t="str">
        <f t="shared" si="159"/>
        <v/>
      </c>
      <c r="AH524" s="2" t="str">
        <f t="shared" si="160"/>
        <v/>
      </c>
      <c r="AI524" s="2" t="str" cm="1">
        <f t="array" ref="AI524">IF(G524="","",_xlfn.IFNA(_xlfn.IFS(L524=VLOOKUP(L524,Country_Codes!$M:$M,1,0)=TRUE,""),"Please check the country code"))</f>
        <v/>
      </c>
      <c r="AJ524" s="2" t="str">
        <f t="shared" si="161"/>
        <v/>
      </c>
      <c r="AK524" s="2"/>
      <c r="AM524" s="39">
        <f t="shared" si="162"/>
        <v>0</v>
      </c>
      <c r="AN524" s="39">
        <f t="shared" si="163"/>
        <v>0</v>
      </c>
      <c r="AO524" s="39">
        <f t="shared" si="164"/>
        <v>0</v>
      </c>
      <c r="AP524" s="39">
        <f t="shared" si="165"/>
        <v>0</v>
      </c>
      <c r="AQ524" s="39">
        <f t="shared" si="166"/>
        <v>0</v>
      </c>
      <c r="AV524" s="41">
        <v>46121</v>
      </c>
    </row>
    <row r="525" spans="1:48" ht="15.75" x14ac:dyDescent="0.25">
      <c r="A525" s="40">
        <v>45706</v>
      </c>
      <c r="B525" s="11" t="s">
        <v>475</v>
      </c>
      <c r="C525" s="11" t="s">
        <v>3</v>
      </c>
      <c r="D525" s="11" t="s">
        <v>1071</v>
      </c>
      <c r="E525" s="11" t="s">
        <v>4670</v>
      </c>
      <c r="F525" s="11" t="s">
        <v>489</v>
      </c>
      <c r="G525" s="11" t="s">
        <v>584</v>
      </c>
      <c r="H525" s="11" t="s">
        <v>4671</v>
      </c>
      <c r="I525" s="11" t="s">
        <v>4672</v>
      </c>
      <c r="J525" s="11" t="s">
        <v>147</v>
      </c>
      <c r="K525" s="11" t="s">
        <v>4673</v>
      </c>
      <c r="L525" s="11" t="s">
        <v>57</v>
      </c>
      <c r="M525" s="11" t="s">
        <v>1149</v>
      </c>
      <c r="N525" s="11"/>
      <c r="O525" s="11" t="s">
        <v>606</v>
      </c>
      <c r="P525" s="11" t="s">
        <v>4674</v>
      </c>
      <c r="Q525" s="7"/>
      <c r="R525" s="2" t="str">
        <f t="shared" si="151"/>
        <v>Unique Record</v>
      </c>
      <c r="S525" s="2" t="str">
        <f t="shared" si="152"/>
        <v/>
      </c>
      <c r="T525" s="2" t="str">
        <f t="shared" si="153"/>
        <v/>
      </c>
      <c r="U525" s="2" t="str">
        <f t="shared" si="154"/>
        <v/>
      </c>
      <c r="V525" s="2" t="str">
        <f t="shared" si="155"/>
        <v/>
      </c>
      <c r="W525" s="2" t="str">
        <f t="shared" si="167"/>
        <v/>
      </c>
      <c r="X525" s="2" t="str" cm="1">
        <f t="array" ref="X525">IF((SUMPRODUCT(--ISNUMBER(SEARCH({"!","@","#","$","%","^","&amp;","~*","(",")","_","+","=","{","}","[","]","|","\",":",";","'","""","&lt;","&gt;",",",".","~?","/","~~","`"}, I525)))&gt;0)=TRUE,"Special Characters Found in City","")</f>
        <v/>
      </c>
      <c r="Y525" s="2" t="str" cm="1">
        <f t="array" ref="Y525">IF((SUMPRODUCT(--ISNUMBER(SEARCH({"!","@","#","$","%","^","~*","(",")","_","+","=","{","}","[","]","|","\",":",";","'","""","&lt;","&gt;","~?","/","~~","`"},F525)))&gt;0)=TRUE,"Special Characters Found in Account field","")</f>
        <v/>
      </c>
      <c r="Z525" s="2" t="str" cm="1">
        <f t="array" ref="Z525">IF(SUM(--ISNUMBER(SEARCH({1,2,3,4,5,6,7,8,9,0},MID(H525,(SEARCH(" E ",H525)-1),1))))+SUM(--ISNUMBER(SEARCH({1,2,3,4,5,6,7,8,9,0},MID(H525,(SEARCH(" E ",H525)+3),1))))=2,"",IF(SUM(--ISNUMBER(SEARCH({"Parte E","Apoquindo N"},H525)))&gt;0,"",IF(OR(RIGHT(H525,3)=" NE",RIGHT(H525,3)=" NW",RIGHT(H525,3)=" SW",RIGHT(H525,3)=" SE",RIGHT(H525,2)=" N",RIGHT(H525,2)=" E",RIGHT(H525,2)=" W",RIGHT(H525,2)=" S",LEFT(H525,3)="NE ",LEFT(H525,3)="NW ",LEFT(H525,3)="SW ",LEFT(H525,3)="SE ",LEFT(H525,2)="N ",LEFT(H525,2)="E ",LEFT(H525,2)="W ",LEFT(H525,2)="S "),"Directional Check",IF(SUM(--ISNUMBER(SEARCH({" N "," E "," W "," S "," NE "," NW "," SW "," SE ","N.E","N.W","S.W","S.E","E.","N.","S.","W."},H525)))&gt;0,"Directional Check",IF(SUM(--ISNUMBER(SEARCH({1,2,3,4,5,6,7,8,9,0},MID(H525,(SEARCH("nd ",H525)-1),1))))+SUM(--ISNUMBER(SEARCH({1,2,3,4,5,6,7,8,9,0},MID(H525,(SEARCH("rd ",H525)-1),1)))+SUM(--ISNUMBER(SEARCH({1,2,3,4,5,6,7,8,9,0},MID(H525,(SEARCH("st ",H525)-1),1))))+SUM(--ISNUMBER(SEARCH({1,2,3,4,5,6,7,8,9,0},MID(H525,(SEARCH("th ",H525)-1),1)))))&gt;0,"","")))))</f>
        <v/>
      </c>
      <c r="AA525" s="2" t="str">
        <f>IF(IF(L525="US",IFERROR(VLOOKUP(J525,Country_Codes!$B:$B,1,0)=J525,"US State Code Error"),IF(L525="CA",IFERROR(VLOOKUP(J525,Country_Codes!$E:$E,1,0)=J525,"Canada State Code Error"),IF(L525="BR",IFERROR(VLOOKUP(J525,Country_Codes!$H:$H,1,0)=J525,"Brazil State Code Error"),IF(L525="AU",IFERROR(VLOOKUP(J525,Country_Codes!$K:$K,1,0)=J525,"Australia State Code Error"),""))))=TRUE,"",IF(L525="US",IFERROR(VLOOKUP(J525,Country_Codes!$B:$B,1,0)=J525,"US State Code Error"),IF(L525="CA",IFERROR(VLOOKUP(J525,Country_Codes!$E:$E,1,0)=J525,"Canada State Code Error"),IF(L525="BR",IFERROR(VLOOKUP(J525,Country_Codes!$H:$H,1,0)=J525,"Brazil State Code Error"),IF(L525="AU",IFERROR(VLOOKUP(J525,Country_Codes!$K:$K,1,0)=J525,"Australia State Code Error"),"")))))</f>
        <v/>
      </c>
      <c r="AB525" s="2" t="str">
        <f t="shared" si="156"/>
        <v/>
      </c>
      <c r="AC525" s="2" t="str" cm="1">
        <f t="array" ref="AC525">IFERROR(_xlfn.IFS(IF(AND(LEN(I525)=0,ISBLANK(I525)=FALSE),"",ISNUMBER(SEARCH(I525,H525))),"City/Postal Code/Country Found in Address",IF(AND(LEN(K525)=0,ISBLANK(K525)=FALSE),"",ISNUMBER(SEARCH(K525,H525))),"City/Postal Code/Country Found in Address",IF(AND(LEN(L525)=0,ISBLANK(L525)=FALSE),"",ISNUMBER(SEARCH(", "&amp;L525,H525))),"City/Postal Code/Country Found in Address",IF(AND(LEN(J525)=0,ISBLANK(J525)=FALSE),"",ISNUMBER(SEARCH(", "&amp;J525,H525))),"City/Postal Code/Country Found in Address",IF(AND(LEN(L525)=0,ISBLANK(L525)=FALSE),"",ISNUMBER(SEARCH(","&amp;L525,H525))),"City/Postal Code/Country Found in Address",IF(AND(LEN(J525)=0,ISBLANK(J525)=FALSE),"",ISNUMBER(SEARCH(","&amp;J525,H525))),"City/Postal Code/Country Found in Address"),"")</f>
        <v/>
      </c>
      <c r="AD525" s="2" t="str">
        <f t="shared" si="157"/>
        <v/>
      </c>
      <c r="AE525" s="2" t="str" cm="1">
        <f t="array" ref="AE525">IFERROR(IF(VLOOKUP(LEFT(M525,MIN(SEARCH({1,2,3,4,5,6,7,8,9,0},M525&amp;{1,2,3,4,5,6,7,8,9,0}))-1),Country_Codes!$N:$N,1,0)&gt;0,"PO Number may be incorrect",""),"")</f>
        <v/>
      </c>
      <c r="AF525" s="2" t="str">
        <f t="shared" si="158"/>
        <v/>
      </c>
      <c r="AG525" s="2" t="str">
        <f t="shared" si="159"/>
        <v/>
      </c>
      <c r="AH525" s="2" t="str">
        <f t="shared" si="160"/>
        <v/>
      </c>
      <c r="AI525" s="2" t="str" cm="1">
        <f t="array" ref="AI525">IF(G525="","",_xlfn.IFNA(_xlfn.IFS(L525=VLOOKUP(L525,Country_Codes!$M:$M,1,0)=TRUE,""),"Please check the country code"))</f>
        <v/>
      </c>
      <c r="AJ525" s="2" t="str">
        <f t="shared" si="161"/>
        <v/>
      </c>
      <c r="AK525" s="2"/>
      <c r="AM525" s="39">
        <f t="shared" si="162"/>
        <v>0</v>
      </c>
      <c r="AN525" s="39">
        <f t="shared" si="163"/>
        <v>0</v>
      </c>
      <c r="AO525" s="39">
        <f t="shared" si="164"/>
        <v>0</v>
      </c>
      <c r="AP525" s="39">
        <f t="shared" si="165"/>
        <v>0</v>
      </c>
      <c r="AQ525" s="39">
        <f t="shared" si="166"/>
        <v>0</v>
      </c>
      <c r="AV525" s="41">
        <v>46122</v>
      </c>
    </row>
    <row r="526" spans="1:48" ht="15.75" x14ac:dyDescent="0.25">
      <c r="A526" s="40">
        <v>45760</v>
      </c>
      <c r="B526" s="11" t="s">
        <v>473</v>
      </c>
      <c r="C526" s="11" t="s">
        <v>11</v>
      </c>
      <c r="D526" s="11" t="s">
        <v>4675</v>
      </c>
      <c r="E526" s="11" t="s">
        <v>4676</v>
      </c>
      <c r="F526" s="11" t="s">
        <v>574</v>
      </c>
      <c r="G526" s="11" t="s">
        <v>494</v>
      </c>
      <c r="H526" s="11" t="s">
        <v>4677</v>
      </c>
      <c r="I526" s="11" t="s">
        <v>4678</v>
      </c>
      <c r="J526" s="11" t="s">
        <v>147</v>
      </c>
      <c r="K526" s="11" t="s">
        <v>4679</v>
      </c>
      <c r="L526" s="11" t="s">
        <v>57</v>
      </c>
      <c r="M526" s="11" t="s">
        <v>1326</v>
      </c>
      <c r="N526" s="11"/>
      <c r="O526" s="11" t="s">
        <v>4680</v>
      </c>
      <c r="P526" s="11" t="s">
        <v>4681</v>
      </c>
      <c r="Q526" s="7"/>
      <c r="R526" s="2" t="str">
        <f t="shared" si="151"/>
        <v>Unique Record</v>
      </c>
      <c r="S526" s="2" t="str">
        <f t="shared" si="152"/>
        <v/>
      </c>
      <c r="T526" s="2" t="str">
        <f t="shared" si="153"/>
        <v/>
      </c>
      <c r="U526" s="2" t="str">
        <f t="shared" si="154"/>
        <v/>
      </c>
      <c r="V526" s="2" t="str">
        <f t="shared" si="155"/>
        <v/>
      </c>
      <c r="W526" s="2" t="str">
        <f t="shared" si="167"/>
        <v/>
      </c>
      <c r="X526" s="2" t="str" cm="1">
        <f t="array" ref="X526">IF((SUMPRODUCT(--ISNUMBER(SEARCH({"!","@","#","$","%","^","&amp;","~*","(",")","_","+","=","{","}","[","]","|","\",":",";","'","""","&lt;","&gt;",",",".","~?","/","~~","`"}, I526)))&gt;0)=TRUE,"Special Characters Found in City","")</f>
        <v/>
      </c>
      <c r="Y526" s="2" t="str" cm="1">
        <f t="array" ref="Y526">IF((SUMPRODUCT(--ISNUMBER(SEARCH({"!","@","#","$","%","^","~*","(",")","_","+","=","{","}","[","]","|","\",":",";","'","""","&lt;","&gt;","~?","/","~~","`"},F526)))&gt;0)=TRUE,"Special Characters Found in Account field","")</f>
        <v/>
      </c>
      <c r="Z526" s="2" t="str" cm="1">
        <f t="array" ref="Z526">IF(SUM(--ISNUMBER(SEARCH({1,2,3,4,5,6,7,8,9,0},MID(H526,(SEARCH(" E ",H526)-1),1))))+SUM(--ISNUMBER(SEARCH({1,2,3,4,5,6,7,8,9,0},MID(H526,(SEARCH(" E ",H526)+3),1))))=2,"",IF(SUM(--ISNUMBER(SEARCH({"Parte E","Apoquindo N"},H526)))&gt;0,"",IF(OR(RIGHT(H526,3)=" NE",RIGHT(H526,3)=" NW",RIGHT(H526,3)=" SW",RIGHT(H526,3)=" SE",RIGHT(H526,2)=" N",RIGHT(H526,2)=" E",RIGHT(H526,2)=" W",RIGHT(H526,2)=" S",LEFT(H526,3)="NE ",LEFT(H526,3)="NW ",LEFT(H526,3)="SW ",LEFT(H526,3)="SE ",LEFT(H526,2)="N ",LEFT(H526,2)="E ",LEFT(H526,2)="W ",LEFT(H526,2)="S "),"Directional Check",IF(SUM(--ISNUMBER(SEARCH({" N "," E "," W "," S "," NE "," NW "," SW "," SE ","N.E","N.W","S.W","S.E","E.","N.","S.","W."},H526)))&gt;0,"Directional Check",IF(SUM(--ISNUMBER(SEARCH({1,2,3,4,5,6,7,8,9,0},MID(H526,(SEARCH("nd ",H526)-1),1))))+SUM(--ISNUMBER(SEARCH({1,2,3,4,5,6,7,8,9,0},MID(H526,(SEARCH("rd ",H526)-1),1)))+SUM(--ISNUMBER(SEARCH({1,2,3,4,5,6,7,8,9,0},MID(H526,(SEARCH("st ",H526)-1),1))))+SUM(--ISNUMBER(SEARCH({1,2,3,4,5,6,7,8,9,0},MID(H526,(SEARCH("th ",H526)-1),1)))))&gt;0,"","")))))</f>
        <v/>
      </c>
      <c r="AA526" s="2" t="str">
        <f>IF(IF(L526="US",IFERROR(VLOOKUP(J526,Country_Codes!$B:$B,1,0)=J526,"US State Code Error"),IF(L526="CA",IFERROR(VLOOKUP(J526,Country_Codes!$E:$E,1,0)=J526,"Canada State Code Error"),IF(L526="BR",IFERROR(VLOOKUP(J526,Country_Codes!$H:$H,1,0)=J526,"Brazil State Code Error"),IF(L526="AU",IFERROR(VLOOKUP(J526,Country_Codes!$K:$K,1,0)=J526,"Australia State Code Error"),""))))=TRUE,"",IF(L526="US",IFERROR(VLOOKUP(J526,Country_Codes!$B:$B,1,0)=J526,"US State Code Error"),IF(L526="CA",IFERROR(VLOOKUP(J526,Country_Codes!$E:$E,1,0)=J526,"Canada State Code Error"),IF(L526="BR",IFERROR(VLOOKUP(J526,Country_Codes!$H:$H,1,0)=J526,"Brazil State Code Error"),IF(L526="AU",IFERROR(VLOOKUP(J526,Country_Codes!$K:$K,1,0)=J526,"Australia State Code Error"),"")))))</f>
        <v/>
      </c>
      <c r="AB526" s="2" t="str">
        <f t="shared" si="156"/>
        <v/>
      </c>
      <c r="AC526" s="2" t="str" cm="1">
        <f t="array" ref="AC526">IFERROR(_xlfn.IFS(IF(AND(LEN(I526)=0,ISBLANK(I526)=FALSE),"",ISNUMBER(SEARCH(I526,H526))),"City/Postal Code/Country Found in Address",IF(AND(LEN(K526)=0,ISBLANK(K526)=FALSE),"",ISNUMBER(SEARCH(K526,H526))),"City/Postal Code/Country Found in Address",IF(AND(LEN(L526)=0,ISBLANK(L526)=FALSE),"",ISNUMBER(SEARCH(", "&amp;L526,H526))),"City/Postal Code/Country Found in Address",IF(AND(LEN(J526)=0,ISBLANK(J526)=FALSE),"",ISNUMBER(SEARCH(", "&amp;J526,H526))),"City/Postal Code/Country Found in Address",IF(AND(LEN(L526)=0,ISBLANK(L526)=FALSE),"",ISNUMBER(SEARCH(","&amp;L526,H526))),"City/Postal Code/Country Found in Address",IF(AND(LEN(J526)=0,ISBLANK(J526)=FALSE),"",ISNUMBER(SEARCH(","&amp;J526,H526))),"City/Postal Code/Country Found in Address"),"")</f>
        <v/>
      </c>
      <c r="AD526" s="2" t="str">
        <f t="shared" si="157"/>
        <v/>
      </c>
      <c r="AE526" s="2" t="str" cm="1">
        <f t="array" ref="AE526">IFERROR(IF(VLOOKUP(LEFT(M526,MIN(SEARCH({1,2,3,4,5,6,7,8,9,0},M526&amp;{1,2,3,4,5,6,7,8,9,0}))-1),Country_Codes!$N:$N,1,0)&gt;0,"PO Number may be incorrect",""),"")</f>
        <v/>
      </c>
      <c r="AF526" s="2" t="str">
        <f t="shared" si="158"/>
        <v/>
      </c>
      <c r="AG526" s="2" t="str">
        <f t="shared" si="159"/>
        <v/>
      </c>
      <c r="AH526" s="2" t="str">
        <f t="shared" si="160"/>
        <v/>
      </c>
      <c r="AI526" s="2" t="str" cm="1">
        <f t="array" ref="AI526">IF(G526="","",_xlfn.IFNA(_xlfn.IFS(L526=VLOOKUP(L526,Country_Codes!$M:$M,1,0)=TRUE,""),"Please check the country code"))</f>
        <v/>
      </c>
      <c r="AJ526" s="2" t="str">
        <f t="shared" si="161"/>
        <v/>
      </c>
      <c r="AK526" s="2"/>
      <c r="AM526" s="39">
        <f t="shared" si="162"/>
        <v>0</v>
      </c>
      <c r="AN526" s="39">
        <f t="shared" si="163"/>
        <v>0</v>
      </c>
      <c r="AO526" s="39">
        <f t="shared" si="164"/>
        <v>0</v>
      </c>
      <c r="AP526" s="39">
        <f t="shared" si="165"/>
        <v>0</v>
      </c>
      <c r="AQ526" s="39">
        <f t="shared" si="166"/>
        <v>0</v>
      </c>
      <c r="AV526" s="41">
        <v>46123</v>
      </c>
    </row>
    <row r="527" spans="1:48" ht="15.75" x14ac:dyDescent="0.25">
      <c r="A527" s="40">
        <v>45970</v>
      </c>
      <c r="B527" s="11" t="s">
        <v>473</v>
      </c>
      <c r="C527" s="11" t="s">
        <v>11</v>
      </c>
      <c r="D527" s="11" t="s">
        <v>4682</v>
      </c>
      <c r="E527" s="11" t="s">
        <v>4683</v>
      </c>
      <c r="F527" s="11" t="s">
        <v>598</v>
      </c>
      <c r="G527" s="11" t="s">
        <v>496</v>
      </c>
      <c r="H527" s="11" t="s">
        <v>4684</v>
      </c>
      <c r="I527" s="11" t="s">
        <v>1100</v>
      </c>
      <c r="J527" s="11" t="s">
        <v>133</v>
      </c>
      <c r="K527" s="11" t="s">
        <v>4685</v>
      </c>
      <c r="L527" s="11" t="s">
        <v>33</v>
      </c>
      <c r="M527" s="11" t="s">
        <v>1175</v>
      </c>
      <c r="N527" s="11"/>
      <c r="O527" s="11" t="s">
        <v>4686</v>
      </c>
      <c r="P527" s="11" t="s">
        <v>4687</v>
      </c>
      <c r="Q527" s="7"/>
      <c r="R527" s="2" t="str">
        <f t="shared" si="151"/>
        <v>Unique Record</v>
      </c>
      <c r="S527" s="2" t="str">
        <f t="shared" si="152"/>
        <v/>
      </c>
      <c r="T527" s="2" t="str">
        <f t="shared" si="153"/>
        <v/>
      </c>
      <c r="U527" s="2" t="str">
        <f t="shared" si="154"/>
        <v/>
      </c>
      <c r="V527" s="2" t="str">
        <f t="shared" si="155"/>
        <v/>
      </c>
      <c r="W527" s="2" t="str">
        <f t="shared" si="167"/>
        <v/>
      </c>
      <c r="X527" s="2" t="str" cm="1">
        <f t="array" ref="X527">IF((SUMPRODUCT(--ISNUMBER(SEARCH({"!","@","#","$","%","^","&amp;","~*","(",")","_","+","=","{","}","[","]","|","\",":",";","'","""","&lt;","&gt;",",",".","~?","/","~~","`"}, I527)))&gt;0)=TRUE,"Special Characters Found in City","")</f>
        <v/>
      </c>
      <c r="Y527" s="2" t="str" cm="1">
        <f t="array" ref="Y527">IF((SUMPRODUCT(--ISNUMBER(SEARCH({"!","@","#","$","%","^","~*","(",")","_","+","=","{","}","[","]","|","\",":",";","'","""","&lt;","&gt;","~?","/","~~","`"},F527)))&gt;0)=TRUE,"Special Characters Found in Account field","")</f>
        <v/>
      </c>
      <c r="Z527" s="2" t="str" cm="1">
        <f t="array" ref="Z527">IF(SUM(--ISNUMBER(SEARCH({1,2,3,4,5,6,7,8,9,0},MID(H527,(SEARCH(" E ",H527)-1),1))))+SUM(--ISNUMBER(SEARCH({1,2,3,4,5,6,7,8,9,0},MID(H527,(SEARCH(" E ",H527)+3),1))))=2,"",IF(SUM(--ISNUMBER(SEARCH({"Parte E","Apoquindo N"},H527)))&gt;0,"",IF(OR(RIGHT(H527,3)=" NE",RIGHT(H527,3)=" NW",RIGHT(H527,3)=" SW",RIGHT(H527,3)=" SE",RIGHT(H527,2)=" N",RIGHT(H527,2)=" E",RIGHT(H527,2)=" W",RIGHT(H527,2)=" S",LEFT(H527,3)="NE ",LEFT(H527,3)="NW ",LEFT(H527,3)="SW ",LEFT(H527,3)="SE ",LEFT(H527,2)="N ",LEFT(H527,2)="E ",LEFT(H527,2)="W ",LEFT(H527,2)="S "),"Directional Check",IF(SUM(--ISNUMBER(SEARCH({" N "," E "," W "," S "," NE "," NW "," SW "," SE ","N.E","N.W","S.W","S.E","E.","N.","S.","W."},H527)))&gt;0,"Directional Check",IF(SUM(--ISNUMBER(SEARCH({1,2,3,4,5,6,7,8,9,0},MID(H527,(SEARCH("nd ",H527)-1),1))))+SUM(--ISNUMBER(SEARCH({1,2,3,4,5,6,7,8,9,0},MID(H527,(SEARCH("rd ",H527)-1),1)))+SUM(--ISNUMBER(SEARCH({1,2,3,4,5,6,7,8,9,0},MID(H527,(SEARCH("st ",H527)-1),1))))+SUM(--ISNUMBER(SEARCH({1,2,3,4,5,6,7,8,9,0},MID(H527,(SEARCH("th ",H527)-1),1)))))&gt;0,"","")))))</f>
        <v/>
      </c>
      <c r="AA527" s="2" t="str">
        <f>IF(IF(L527="US",IFERROR(VLOOKUP(J527,Country_Codes!$B:$B,1,0)=J527,"US State Code Error"),IF(L527="CA",IFERROR(VLOOKUP(J527,Country_Codes!$E:$E,1,0)=J527,"Canada State Code Error"),IF(L527="BR",IFERROR(VLOOKUP(J527,Country_Codes!$H:$H,1,0)=J527,"Brazil State Code Error"),IF(L527="AU",IFERROR(VLOOKUP(J527,Country_Codes!$K:$K,1,0)=J527,"Australia State Code Error"),""))))=TRUE,"",IF(L527="US",IFERROR(VLOOKUP(J527,Country_Codes!$B:$B,1,0)=J527,"US State Code Error"),IF(L527="CA",IFERROR(VLOOKUP(J527,Country_Codes!$E:$E,1,0)=J527,"Canada State Code Error"),IF(L527="BR",IFERROR(VLOOKUP(J527,Country_Codes!$H:$H,1,0)=J527,"Brazil State Code Error"),IF(L527="AU",IFERROR(VLOOKUP(J527,Country_Codes!$K:$K,1,0)=J527,"Australia State Code Error"),"")))))</f>
        <v/>
      </c>
      <c r="AB527" s="2" t="str">
        <f t="shared" si="156"/>
        <v/>
      </c>
      <c r="AC527" s="2" t="str" cm="1">
        <f t="array" ref="AC527">IFERROR(_xlfn.IFS(IF(AND(LEN(I527)=0,ISBLANK(I527)=FALSE),"",ISNUMBER(SEARCH(I527,H527))),"City/Postal Code/Country Found in Address",IF(AND(LEN(K527)=0,ISBLANK(K527)=FALSE),"",ISNUMBER(SEARCH(K527,H527))),"City/Postal Code/Country Found in Address",IF(AND(LEN(L527)=0,ISBLANK(L527)=FALSE),"",ISNUMBER(SEARCH(", "&amp;L527,H527))),"City/Postal Code/Country Found in Address",IF(AND(LEN(J527)=0,ISBLANK(J527)=FALSE),"",ISNUMBER(SEARCH(", "&amp;J527,H527))),"City/Postal Code/Country Found in Address",IF(AND(LEN(L527)=0,ISBLANK(L527)=FALSE),"",ISNUMBER(SEARCH(","&amp;L527,H527))),"City/Postal Code/Country Found in Address",IF(AND(LEN(J527)=0,ISBLANK(J527)=FALSE),"",ISNUMBER(SEARCH(","&amp;J527,H527))),"City/Postal Code/Country Found in Address"),"")</f>
        <v/>
      </c>
      <c r="AD527" s="2" t="str">
        <f t="shared" si="157"/>
        <v/>
      </c>
      <c r="AE527" s="2" t="str" cm="1">
        <f t="array" ref="AE527">IFERROR(IF(VLOOKUP(LEFT(M527,MIN(SEARCH({1,2,3,4,5,6,7,8,9,0},M527&amp;{1,2,3,4,5,6,7,8,9,0}))-1),Country_Codes!$N:$N,1,0)&gt;0,"PO Number may be incorrect",""),"")</f>
        <v/>
      </c>
      <c r="AF527" s="2" t="str">
        <f t="shared" si="158"/>
        <v/>
      </c>
      <c r="AG527" s="2" t="str">
        <f t="shared" si="159"/>
        <v/>
      </c>
      <c r="AH527" s="2" t="str">
        <f t="shared" si="160"/>
        <v/>
      </c>
      <c r="AI527" s="2" t="str" cm="1">
        <f t="array" ref="AI527">IF(G527="","",_xlfn.IFNA(_xlfn.IFS(L527=VLOOKUP(L527,Country_Codes!$M:$M,1,0)=TRUE,""),"Please check the country code"))</f>
        <v/>
      </c>
      <c r="AJ527" s="2" t="str">
        <f t="shared" si="161"/>
        <v/>
      </c>
      <c r="AK527" s="2"/>
      <c r="AM527" s="39">
        <f t="shared" si="162"/>
        <v>0</v>
      </c>
      <c r="AN527" s="39">
        <f t="shared" si="163"/>
        <v>0</v>
      </c>
      <c r="AO527" s="39">
        <f t="shared" si="164"/>
        <v>0</v>
      </c>
      <c r="AP527" s="39">
        <f t="shared" si="165"/>
        <v>0</v>
      </c>
      <c r="AQ527" s="39">
        <f t="shared" si="166"/>
        <v>0</v>
      </c>
      <c r="AV527" s="41">
        <v>46125</v>
      </c>
    </row>
    <row r="528" spans="1:48" ht="15.75" x14ac:dyDescent="0.25">
      <c r="A528" s="40">
        <v>45648</v>
      </c>
      <c r="B528" s="11" t="s">
        <v>475</v>
      </c>
      <c r="C528" s="11" t="s">
        <v>11</v>
      </c>
      <c r="D528" s="11" t="s">
        <v>4688</v>
      </c>
      <c r="E528" s="11" t="s">
        <v>4419</v>
      </c>
      <c r="F528" s="11" t="s">
        <v>576</v>
      </c>
      <c r="G528" s="11" t="s">
        <v>584</v>
      </c>
      <c r="H528" s="11" t="s">
        <v>4689</v>
      </c>
      <c r="I528" s="11" t="s">
        <v>4690</v>
      </c>
      <c r="J528" s="11"/>
      <c r="K528" s="11" t="s">
        <v>4691</v>
      </c>
      <c r="L528" s="11" t="s">
        <v>46</v>
      </c>
      <c r="M528" s="11" t="s">
        <v>4692</v>
      </c>
      <c r="N528" s="11"/>
      <c r="O528" s="11" t="s">
        <v>4693</v>
      </c>
      <c r="P528" s="11" t="s">
        <v>4694</v>
      </c>
      <c r="Q528" s="7"/>
      <c r="R528" s="2" t="str">
        <f t="shared" si="151"/>
        <v>Unique Record</v>
      </c>
      <c r="S528" s="2" t="str">
        <f t="shared" si="152"/>
        <v/>
      </c>
      <c r="T528" s="2" t="str">
        <f t="shared" si="153"/>
        <v/>
      </c>
      <c r="U528" s="2" t="str">
        <f t="shared" si="154"/>
        <v/>
      </c>
      <c r="V528" s="2" t="str">
        <f t="shared" si="155"/>
        <v/>
      </c>
      <c r="W528" s="2" t="str">
        <f t="shared" si="167"/>
        <v/>
      </c>
      <c r="X528" s="2" t="str" cm="1">
        <f t="array" ref="X528">IF((SUMPRODUCT(--ISNUMBER(SEARCH({"!","@","#","$","%","^","&amp;","~*","(",")","_","+","=","{","}","[","]","|","\",":",";","'","""","&lt;","&gt;",",",".","~?","/","~~","`"}, I528)))&gt;0)=TRUE,"Special Characters Found in City","")</f>
        <v/>
      </c>
      <c r="Y528" s="2" t="str" cm="1">
        <f t="array" ref="Y528">IF((SUMPRODUCT(--ISNUMBER(SEARCH({"!","@","#","$","%","^","~*","(",")","_","+","=","{","}","[","]","|","\",":",";","'","""","&lt;","&gt;","~?","/","~~","`"},F528)))&gt;0)=TRUE,"Special Characters Found in Account field","")</f>
        <v/>
      </c>
      <c r="Z528" s="2" t="str" cm="1">
        <f t="array" ref="Z528">IF(SUM(--ISNUMBER(SEARCH({1,2,3,4,5,6,7,8,9,0},MID(H528,(SEARCH(" E ",H528)-1),1))))+SUM(--ISNUMBER(SEARCH({1,2,3,4,5,6,7,8,9,0},MID(H528,(SEARCH(" E ",H528)+3),1))))=2,"",IF(SUM(--ISNUMBER(SEARCH({"Parte E","Apoquindo N"},H528)))&gt;0,"",IF(OR(RIGHT(H528,3)=" NE",RIGHT(H528,3)=" NW",RIGHT(H528,3)=" SW",RIGHT(H528,3)=" SE",RIGHT(H528,2)=" N",RIGHT(H528,2)=" E",RIGHT(H528,2)=" W",RIGHT(H528,2)=" S",LEFT(H528,3)="NE ",LEFT(H528,3)="NW ",LEFT(H528,3)="SW ",LEFT(H528,3)="SE ",LEFT(H528,2)="N ",LEFT(H528,2)="E ",LEFT(H528,2)="W ",LEFT(H528,2)="S "),"Directional Check",IF(SUM(--ISNUMBER(SEARCH({" N "," E "," W "," S "," NE "," NW "," SW "," SE ","N.E","N.W","S.W","S.E","E.","N.","S.","W."},H528)))&gt;0,"Directional Check",IF(SUM(--ISNUMBER(SEARCH({1,2,3,4,5,6,7,8,9,0},MID(H528,(SEARCH("nd ",H528)-1),1))))+SUM(--ISNUMBER(SEARCH({1,2,3,4,5,6,7,8,9,0},MID(H528,(SEARCH("rd ",H528)-1),1)))+SUM(--ISNUMBER(SEARCH({1,2,3,4,5,6,7,8,9,0},MID(H528,(SEARCH("st ",H528)-1),1))))+SUM(--ISNUMBER(SEARCH({1,2,3,4,5,6,7,8,9,0},MID(H528,(SEARCH("th ",H528)-1),1)))))&gt;0,"","")))))</f>
        <v/>
      </c>
      <c r="AA528" s="2" t="str">
        <f>IF(IF(L528="US",IFERROR(VLOOKUP(J528,Country_Codes!$B:$B,1,0)=J528,"US State Code Error"),IF(L528="CA",IFERROR(VLOOKUP(J528,Country_Codes!$E:$E,1,0)=J528,"Canada State Code Error"),IF(L528="BR",IFERROR(VLOOKUP(J528,Country_Codes!$H:$H,1,0)=J528,"Brazil State Code Error"),IF(L528="AU",IFERROR(VLOOKUP(J528,Country_Codes!$K:$K,1,0)=J528,"Australia State Code Error"),""))))=TRUE,"",IF(L528="US",IFERROR(VLOOKUP(J528,Country_Codes!$B:$B,1,0)=J528,"US State Code Error"),IF(L528="CA",IFERROR(VLOOKUP(J528,Country_Codes!$E:$E,1,0)=J528,"Canada State Code Error"),IF(L528="BR",IFERROR(VLOOKUP(J528,Country_Codes!$H:$H,1,0)=J528,"Brazil State Code Error"),IF(L528="AU",IFERROR(VLOOKUP(J528,Country_Codes!$K:$K,1,0)=J528,"Australia State Code Error"),"")))))</f>
        <v/>
      </c>
      <c r="AB528" s="2" t="str">
        <f t="shared" si="156"/>
        <v/>
      </c>
      <c r="AC528" s="2" t="str" cm="1">
        <f t="array" ref="AC528">IFERROR(_xlfn.IFS(IF(AND(LEN(I528)=0,ISBLANK(I528)=FALSE),"",ISNUMBER(SEARCH(I528,H528))),"City/Postal Code/Country Found in Address",IF(AND(LEN(K528)=0,ISBLANK(K528)=FALSE),"",ISNUMBER(SEARCH(K528,H528))),"City/Postal Code/Country Found in Address",IF(AND(LEN(L528)=0,ISBLANK(L528)=FALSE),"",ISNUMBER(SEARCH(", "&amp;L528,H528))),"City/Postal Code/Country Found in Address",IF(AND(LEN(J528)=0,ISBLANK(J528)=FALSE),"",ISNUMBER(SEARCH(", "&amp;J528,H528))),"City/Postal Code/Country Found in Address",IF(AND(LEN(L528)=0,ISBLANK(L528)=FALSE),"",ISNUMBER(SEARCH(","&amp;L528,H528))),"City/Postal Code/Country Found in Address",IF(AND(LEN(J528)=0,ISBLANK(J528)=FALSE),"",ISNUMBER(SEARCH(","&amp;J528,H528))),"City/Postal Code/Country Found in Address"),"")</f>
        <v/>
      </c>
      <c r="AD528" s="2" t="str">
        <f t="shared" si="157"/>
        <v/>
      </c>
      <c r="AE528" s="2" t="str" cm="1">
        <f t="array" ref="AE528">IFERROR(IF(VLOOKUP(LEFT(M528,MIN(SEARCH({1,2,3,4,5,6,7,8,9,0},M528&amp;{1,2,3,4,5,6,7,8,9,0}))-1),Country_Codes!$N:$N,1,0)&gt;0,"PO Number may be incorrect",""),"")</f>
        <v/>
      </c>
      <c r="AF528" s="2" t="str">
        <f t="shared" si="158"/>
        <v/>
      </c>
      <c r="AG528" s="2" t="str">
        <f t="shared" si="159"/>
        <v/>
      </c>
      <c r="AH528" s="2" t="str">
        <f t="shared" si="160"/>
        <v/>
      </c>
      <c r="AI528" s="2" t="str" cm="1">
        <f t="array" ref="AI528">IF(G528="","",_xlfn.IFNA(_xlfn.IFS(L528=VLOOKUP(L528,Country_Codes!$M:$M,1,0)=TRUE,""),"Please check the country code"))</f>
        <v/>
      </c>
      <c r="AJ528" s="2" t="str">
        <f t="shared" si="161"/>
        <v/>
      </c>
      <c r="AK528" s="2"/>
      <c r="AM528" s="39">
        <f t="shared" si="162"/>
        <v>0</v>
      </c>
      <c r="AN528" s="39">
        <f t="shared" si="163"/>
        <v>0</v>
      </c>
      <c r="AO528" s="39">
        <f t="shared" si="164"/>
        <v>0</v>
      </c>
      <c r="AP528" s="39">
        <f t="shared" si="165"/>
        <v>0</v>
      </c>
      <c r="AQ528" s="39">
        <f t="shared" si="166"/>
        <v>0</v>
      </c>
      <c r="AV528" s="41">
        <v>46127</v>
      </c>
    </row>
    <row r="529" spans="1:48" ht="15.75" x14ac:dyDescent="0.25">
      <c r="A529" s="40">
        <v>45532</v>
      </c>
      <c r="B529" s="11" t="s">
        <v>473</v>
      </c>
      <c r="C529" s="11" t="s">
        <v>12</v>
      </c>
      <c r="D529" s="11" t="s">
        <v>1435</v>
      </c>
      <c r="E529" s="11" t="s">
        <v>4695</v>
      </c>
      <c r="F529" s="11" t="s">
        <v>489</v>
      </c>
      <c r="G529" s="11" t="s">
        <v>584</v>
      </c>
      <c r="H529" s="11" t="s">
        <v>4696</v>
      </c>
      <c r="I529" s="11" t="s">
        <v>4697</v>
      </c>
      <c r="J529" s="11" t="s">
        <v>115</v>
      </c>
      <c r="K529" s="11" t="s">
        <v>4698</v>
      </c>
      <c r="L529" s="11" t="s">
        <v>33</v>
      </c>
      <c r="M529" s="11" t="s">
        <v>3848</v>
      </c>
      <c r="N529" s="11"/>
      <c r="O529" s="11" t="s">
        <v>1413</v>
      </c>
      <c r="P529" s="11" t="s">
        <v>4699</v>
      </c>
      <c r="Q529" s="7"/>
      <c r="R529" s="2" t="str">
        <f t="shared" si="151"/>
        <v/>
      </c>
      <c r="S529" s="2" t="str">
        <f t="shared" si="152"/>
        <v/>
      </c>
      <c r="T529" s="2" t="str">
        <f t="shared" si="153"/>
        <v/>
      </c>
      <c r="U529" s="2" t="str">
        <f t="shared" si="154"/>
        <v/>
      </c>
      <c r="V529" s="2" t="str">
        <f t="shared" si="155"/>
        <v/>
      </c>
      <c r="W529" s="2" t="str">
        <f t="shared" si="167"/>
        <v/>
      </c>
      <c r="X529" s="2" t="str" cm="1">
        <f t="array" ref="X529">IF((SUMPRODUCT(--ISNUMBER(SEARCH({"!","@","#","$","%","^","&amp;","~*","(",")","_","+","=","{","}","[","]","|","\",":",";","'","""","&lt;","&gt;",",",".","~?","/","~~","`"}, I529)))&gt;0)=TRUE,"Special Characters Found in City","")</f>
        <v/>
      </c>
      <c r="Y529" s="2" t="str" cm="1">
        <f t="array" ref="Y529">IF((SUMPRODUCT(--ISNUMBER(SEARCH({"!","@","#","$","%","^","~*","(",")","_","+","=","{","}","[","]","|","\",":",";","'","""","&lt;","&gt;","~?","/","~~","`"},F529)))&gt;0)=TRUE,"Special Characters Found in Account field","")</f>
        <v/>
      </c>
      <c r="Z529" s="2" t="str" cm="1">
        <f t="array" ref="Z529">IF(SUM(--ISNUMBER(SEARCH({1,2,3,4,5,6,7,8,9,0},MID(H529,(SEARCH(" E ",H529)-1),1))))+SUM(--ISNUMBER(SEARCH({1,2,3,4,5,6,7,8,9,0},MID(H529,(SEARCH(" E ",H529)+3),1))))=2,"",IF(SUM(--ISNUMBER(SEARCH({"Parte E","Apoquindo N"},H529)))&gt;0,"",IF(OR(RIGHT(H529,3)=" NE",RIGHT(H529,3)=" NW",RIGHT(H529,3)=" SW",RIGHT(H529,3)=" SE",RIGHT(H529,2)=" N",RIGHT(H529,2)=" E",RIGHT(H529,2)=" W",RIGHT(H529,2)=" S",LEFT(H529,3)="NE ",LEFT(H529,3)="NW ",LEFT(H529,3)="SW ",LEFT(H529,3)="SE ",LEFT(H529,2)="N ",LEFT(H529,2)="E ",LEFT(H529,2)="W ",LEFT(H529,2)="S "),"Directional Check",IF(SUM(--ISNUMBER(SEARCH({" N "," E "," W "," S "," NE "," NW "," SW "," SE ","N.E","N.W","S.W","S.E","E.","N.","S.","W."},H529)))&gt;0,"Directional Check",IF(SUM(--ISNUMBER(SEARCH({1,2,3,4,5,6,7,8,9,0},MID(H529,(SEARCH("nd ",H529)-1),1))))+SUM(--ISNUMBER(SEARCH({1,2,3,4,5,6,7,8,9,0},MID(H529,(SEARCH("rd ",H529)-1),1)))+SUM(--ISNUMBER(SEARCH({1,2,3,4,5,6,7,8,9,0},MID(H529,(SEARCH("st ",H529)-1),1))))+SUM(--ISNUMBER(SEARCH({1,2,3,4,5,6,7,8,9,0},MID(H529,(SEARCH("th ",H529)-1),1)))))&gt;0,"","")))))</f>
        <v/>
      </c>
      <c r="AA529" s="2" t="str">
        <f>IF(IF(L529="US",IFERROR(VLOOKUP(J529,Country_Codes!$B:$B,1,0)=J529,"US State Code Error"),IF(L529="CA",IFERROR(VLOOKUP(J529,Country_Codes!$E:$E,1,0)=J529,"Canada State Code Error"),IF(L529="BR",IFERROR(VLOOKUP(J529,Country_Codes!$H:$H,1,0)=J529,"Brazil State Code Error"),IF(L529="AU",IFERROR(VLOOKUP(J529,Country_Codes!$K:$K,1,0)=J529,"Australia State Code Error"),""))))=TRUE,"",IF(L529="US",IFERROR(VLOOKUP(J529,Country_Codes!$B:$B,1,0)=J529,"US State Code Error"),IF(L529="CA",IFERROR(VLOOKUP(J529,Country_Codes!$E:$E,1,0)=J529,"Canada State Code Error"),IF(L529="BR",IFERROR(VLOOKUP(J529,Country_Codes!$H:$H,1,0)=J529,"Brazil State Code Error"),IF(L529="AU",IFERROR(VLOOKUP(J529,Country_Codes!$K:$K,1,0)=J529,"Australia State Code Error"),"")))))</f>
        <v/>
      </c>
      <c r="AB529" s="2" t="str">
        <f t="shared" si="156"/>
        <v/>
      </c>
      <c r="AC529" s="2" t="str" cm="1">
        <f t="array" ref="AC529">IFERROR(_xlfn.IFS(IF(AND(LEN(I529)=0,ISBLANK(I529)=FALSE),"",ISNUMBER(SEARCH(I529,H529))),"City/Postal Code/Country Found in Address",IF(AND(LEN(K529)=0,ISBLANK(K529)=FALSE),"",ISNUMBER(SEARCH(K529,H529))),"City/Postal Code/Country Found in Address",IF(AND(LEN(L529)=0,ISBLANK(L529)=FALSE),"",ISNUMBER(SEARCH(", "&amp;L529,H529))),"City/Postal Code/Country Found in Address",IF(AND(LEN(J529)=0,ISBLANK(J529)=FALSE),"",ISNUMBER(SEARCH(", "&amp;J529,H529))),"City/Postal Code/Country Found in Address",IF(AND(LEN(L529)=0,ISBLANK(L529)=FALSE),"",ISNUMBER(SEARCH(","&amp;L529,H529))),"City/Postal Code/Country Found in Address",IF(AND(LEN(J529)=0,ISBLANK(J529)=FALSE),"",ISNUMBER(SEARCH(","&amp;J529,H529))),"City/Postal Code/Country Found in Address"),"")</f>
        <v/>
      </c>
      <c r="AD529" s="2" t="str">
        <f t="shared" si="157"/>
        <v/>
      </c>
      <c r="AE529" s="2" t="str" cm="1">
        <f t="array" ref="AE529">IFERROR(IF(VLOOKUP(LEFT(M529,MIN(SEARCH({1,2,3,4,5,6,7,8,9,0},M529&amp;{1,2,3,4,5,6,7,8,9,0}))-1),Country_Codes!$N:$N,1,0)&gt;0,"PO Number may be incorrect",""),"")</f>
        <v/>
      </c>
      <c r="AF529" s="2" t="str">
        <f t="shared" si="158"/>
        <v/>
      </c>
      <c r="AG529" s="2" t="str">
        <f t="shared" si="159"/>
        <v/>
      </c>
      <c r="AH529" s="2" t="str">
        <f t="shared" si="160"/>
        <v/>
      </c>
      <c r="AI529" s="2" t="str" cm="1">
        <f t="array" ref="AI529">IF(G529="","",_xlfn.IFNA(_xlfn.IFS(L529=VLOOKUP(L529,Country_Codes!$M:$M,1,0)=TRUE,""),"Please check the country code"))</f>
        <v/>
      </c>
      <c r="AJ529" s="2" t="str">
        <f t="shared" si="161"/>
        <v/>
      </c>
      <c r="AK529" s="2"/>
      <c r="AM529" s="39">
        <f t="shared" si="162"/>
        <v>0</v>
      </c>
      <c r="AN529" s="39">
        <f t="shared" si="163"/>
        <v>0</v>
      </c>
      <c r="AO529" s="39">
        <f t="shared" si="164"/>
        <v>0</v>
      </c>
      <c r="AP529" s="39">
        <f t="shared" si="165"/>
        <v>0</v>
      </c>
      <c r="AQ529" s="39">
        <f t="shared" si="166"/>
        <v>0</v>
      </c>
      <c r="AV529" s="41">
        <v>46128</v>
      </c>
    </row>
    <row r="530" spans="1:48" ht="15.75" x14ac:dyDescent="0.25">
      <c r="A530" s="40">
        <v>45547</v>
      </c>
      <c r="B530" s="11" t="s">
        <v>473</v>
      </c>
      <c r="C530" s="11" t="s">
        <v>11</v>
      </c>
      <c r="D530" s="11" t="s">
        <v>4700</v>
      </c>
      <c r="E530" s="11" t="s">
        <v>4701</v>
      </c>
      <c r="F530" s="11" t="s">
        <v>490</v>
      </c>
      <c r="G530" s="11" t="s">
        <v>493</v>
      </c>
      <c r="H530" s="11" t="s">
        <v>4702</v>
      </c>
      <c r="I530" s="11" t="s">
        <v>1623</v>
      </c>
      <c r="J530" s="11" t="s">
        <v>147</v>
      </c>
      <c r="K530" s="11" t="s">
        <v>4703</v>
      </c>
      <c r="L530" s="11" t="s">
        <v>57</v>
      </c>
      <c r="M530" s="11" t="s">
        <v>814</v>
      </c>
      <c r="N530" s="11"/>
      <c r="O530" s="11" t="s">
        <v>4704</v>
      </c>
      <c r="P530" s="11" t="s">
        <v>4705</v>
      </c>
      <c r="Q530" s="7"/>
      <c r="R530" s="2" t="str">
        <f t="shared" si="151"/>
        <v>Unique Record</v>
      </c>
      <c r="S530" s="2" t="str">
        <f t="shared" si="152"/>
        <v/>
      </c>
      <c r="T530" s="2" t="str">
        <f t="shared" si="153"/>
        <v/>
      </c>
      <c r="U530" s="2" t="str">
        <f t="shared" si="154"/>
        <v/>
      </c>
      <c r="V530" s="2" t="str">
        <f t="shared" si="155"/>
        <v/>
      </c>
      <c r="W530" s="2" t="str">
        <f t="shared" si="167"/>
        <v/>
      </c>
      <c r="X530" s="2" t="str" cm="1">
        <f t="array" ref="X530">IF((SUMPRODUCT(--ISNUMBER(SEARCH({"!","@","#","$","%","^","&amp;","~*","(",")","_","+","=","{","}","[","]","|","\",":",";","'","""","&lt;","&gt;",",",".","~?","/","~~","`"}, I530)))&gt;0)=TRUE,"Special Characters Found in City","")</f>
        <v/>
      </c>
      <c r="Y530" s="2" t="str" cm="1">
        <f t="array" ref="Y530">IF((SUMPRODUCT(--ISNUMBER(SEARCH({"!","@","#","$","%","^","~*","(",")","_","+","=","{","}","[","]","|","\",":",";","'","""","&lt;","&gt;","~?","/","~~","`"},F530)))&gt;0)=TRUE,"Special Characters Found in Account field","")</f>
        <v/>
      </c>
      <c r="Z530" s="2" t="str" cm="1">
        <f t="array" ref="Z530">IF(SUM(--ISNUMBER(SEARCH({1,2,3,4,5,6,7,8,9,0},MID(H530,(SEARCH(" E ",H530)-1),1))))+SUM(--ISNUMBER(SEARCH({1,2,3,4,5,6,7,8,9,0},MID(H530,(SEARCH(" E ",H530)+3),1))))=2,"",IF(SUM(--ISNUMBER(SEARCH({"Parte E","Apoquindo N"},H530)))&gt;0,"",IF(OR(RIGHT(H530,3)=" NE",RIGHT(H530,3)=" NW",RIGHT(H530,3)=" SW",RIGHT(H530,3)=" SE",RIGHT(H530,2)=" N",RIGHT(H530,2)=" E",RIGHT(H530,2)=" W",RIGHT(H530,2)=" S",LEFT(H530,3)="NE ",LEFT(H530,3)="NW ",LEFT(H530,3)="SW ",LEFT(H530,3)="SE ",LEFT(H530,2)="N ",LEFT(H530,2)="E ",LEFT(H530,2)="W ",LEFT(H530,2)="S "),"Directional Check",IF(SUM(--ISNUMBER(SEARCH({" N "," E "," W "," S "," NE "," NW "," SW "," SE ","N.E","N.W","S.W","S.E","E.","N.","S.","W."},H530)))&gt;0,"Directional Check",IF(SUM(--ISNUMBER(SEARCH({1,2,3,4,5,6,7,8,9,0},MID(H530,(SEARCH("nd ",H530)-1),1))))+SUM(--ISNUMBER(SEARCH({1,2,3,4,5,6,7,8,9,0},MID(H530,(SEARCH("rd ",H530)-1),1)))+SUM(--ISNUMBER(SEARCH({1,2,3,4,5,6,7,8,9,0},MID(H530,(SEARCH("st ",H530)-1),1))))+SUM(--ISNUMBER(SEARCH({1,2,3,4,5,6,7,8,9,0},MID(H530,(SEARCH("th ",H530)-1),1)))))&gt;0,"","")))))</f>
        <v/>
      </c>
      <c r="AA530" s="2" t="str">
        <f>IF(IF(L530="US",IFERROR(VLOOKUP(J530,Country_Codes!$B:$B,1,0)=J530,"US State Code Error"),IF(L530="CA",IFERROR(VLOOKUP(J530,Country_Codes!$E:$E,1,0)=J530,"Canada State Code Error"),IF(L530="BR",IFERROR(VLOOKUP(J530,Country_Codes!$H:$H,1,0)=J530,"Brazil State Code Error"),IF(L530="AU",IFERROR(VLOOKUP(J530,Country_Codes!$K:$K,1,0)=J530,"Australia State Code Error"),""))))=TRUE,"",IF(L530="US",IFERROR(VLOOKUP(J530,Country_Codes!$B:$B,1,0)=J530,"US State Code Error"),IF(L530="CA",IFERROR(VLOOKUP(J530,Country_Codes!$E:$E,1,0)=J530,"Canada State Code Error"),IF(L530="BR",IFERROR(VLOOKUP(J530,Country_Codes!$H:$H,1,0)=J530,"Brazil State Code Error"),IF(L530="AU",IFERROR(VLOOKUP(J530,Country_Codes!$K:$K,1,0)=J530,"Australia State Code Error"),"")))))</f>
        <v/>
      </c>
      <c r="AB530" s="2" t="str">
        <f t="shared" si="156"/>
        <v/>
      </c>
      <c r="AC530" s="2" t="str" cm="1">
        <f t="array" ref="AC530">IFERROR(_xlfn.IFS(IF(AND(LEN(I530)=0,ISBLANK(I530)=FALSE),"",ISNUMBER(SEARCH(I530,H530))),"City/Postal Code/Country Found in Address",IF(AND(LEN(K530)=0,ISBLANK(K530)=FALSE),"",ISNUMBER(SEARCH(K530,H530))),"City/Postal Code/Country Found in Address",IF(AND(LEN(L530)=0,ISBLANK(L530)=FALSE),"",ISNUMBER(SEARCH(", "&amp;L530,H530))),"City/Postal Code/Country Found in Address",IF(AND(LEN(J530)=0,ISBLANK(J530)=FALSE),"",ISNUMBER(SEARCH(", "&amp;J530,H530))),"City/Postal Code/Country Found in Address",IF(AND(LEN(L530)=0,ISBLANK(L530)=FALSE),"",ISNUMBER(SEARCH(","&amp;L530,H530))),"City/Postal Code/Country Found in Address",IF(AND(LEN(J530)=0,ISBLANK(J530)=FALSE),"",ISNUMBER(SEARCH(","&amp;J530,H530))),"City/Postal Code/Country Found in Address"),"")</f>
        <v/>
      </c>
      <c r="AD530" s="2" t="str">
        <f t="shared" si="157"/>
        <v/>
      </c>
      <c r="AE530" s="2" t="str" cm="1">
        <f t="array" ref="AE530">IFERROR(IF(VLOOKUP(LEFT(M530,MIN(SEARCH({1,2,3,4,5,6,7,8,9,0},M530&amp;{1,2,3,4,5,6,7,8,9,0}))-1),Country_Codes!$N:$N,1,0)&gt;0,"PO Number may be incorrect",""),"")</f>
        <v/>
      </c>
      <c r="AF530" s="2" t="str">
        <f t="shared" si="158"/>
        <v/>
      </c>
      <c r="AG530" s="2" t="str">
        <f t="shared" si="159"/>
        <v/>
      </c>
      <c r="AH530" s="2" t="str">
        <f t="shared" si="160"/>
        <v/>
      </c>
      <c r="AI530" s="2" t="str" cm="1">
        <f t="array" ref="AI530">IF(G530="","",_xlfn.IFNA(_xlfn.IFS(L530=VLOOKUP(L530,Country_Codes!$M:$M,1,0)=TRUE,""),"Please check the country code"))</f>
        <v/>
      </c>
      <c r="AJ530" s="2" t="str">
        <f t="shared" si="161"/>
        <v/>
      </c>
      <c r="AK530" s="2"/>
      <c r="AM530" s="39">
        <f t="shared" si="162"/>
        <v>0</v>
      </c>
      <c r="AN530" s="39">
        <f t="shared" si="163"/>
        <v>0</v>
      </c>
      <c r="AO530" s="39">
        <f t="shared" si="164"/>
        <v>0</v>
      </c>
      <c r="AP530" s="39">
        <f t="shared" si="165"/>
        <v>0</v>
      </c>
      <c r="AQ530" s="39">
        <f t="shared" si="166"/>
        <v>0</v>
      </c>
      <c r="AV530" s="41">
        <v>46132</v>
      </c>
    </row>
    <row r="531" spans="1:48" ht="15.75" x14ac:dyDescent="0.25">
      <c r="A531" s="40">
        <v>45576</v>
      </c>
      <c r="B531" s="11" t="s">
        <v>1581</v>
      </c>
      <c r="C531" s="11" t="s">
        <v>3</v>
      </c>
      <c r="D531" s="11" t="s">
        <v>4706</v>
      </c>
      <c r="E531" s="11" t="s">
        <v>4707</v>
      </c>
      <c r="F531" s="11" t="s">
        <v>594</v>
      </c>
      <c r="G531" s="11" t="s">
        <v>625</v>
      </c>
      <c r="H531" s="11" t="s">
        <v>4708</v>
      </c>
      <c r="I531" s="11" t="s">
        <v>4709</v>
      </c>
      <c r="J531" s="11"/>
      <c r="K531" s="11" t="s">
        <v>4710</v>
      </c>
      <c r="L531" s="11" t="s">
        <v>46</v>
      </c>
      <c r="M531" s="11" t="s">
        <v>1498</v>
      </c>
      <c r="N531" s="11"/>
      <c r="O531" s="11" t="s">
        <v>4711</v>
      </c>
      <c r="P531" s="11" t="s">
        <v>4712</v>
      </c>
      <c r="Q531" s="7"/>
      <c r="R531" s="2" t="str">
        <f t="shared" si="151"/>
        <v>Unique Record</v>
      </c>
      <c r="S531" s="2" t="str">
        <f t="shared" si="152"/>
        <v/>
      </c>
      <c r="T531" s="2" t="str">
        <f t="shared" si="153"/>
        <v/>
      </c>
      <c r="U531" s="2" t="str">
        <f t="shared" si="154"/>
        <v/>
      </c>
      <c r="V531" s="2" t="str">
        <f t="shared" si="155"/>
        <v/>
      </c>
      <c r="W531" s="2" t="str">
        <f t="shared" si="167"/>
        <v/>
      </c>
      <c r="X531" s="2" t="str" cm="1">
        <f t="array" ref="X531">IF((SUMPRODUCT(--ISNUMBER(SEARCH({"!","@","#","$","%","^","&amp;","~*","(",")","_","+","=","{","}","[","]","|","\",":",";","'","""","&lt;","&gt;",",",".","~?","/","~~","`"}, I531)))&gt;0)=TRUE,"Special Characters Found in City","")</f>
        <v/>
      </c>
      <c r="Y531" s="2" t="str" cm="1">
        <f t="array" ref="Y531">IF((SUMPRODUCT(--ISNUMBER(SEARCH({"!","@","#","$","%","^","~*","(",")","_","+","=","{","}","[","]","|","\",":",";","'","""","&lt;","&gt;","~?","/","~~","`"},F531)))&gt;0)=TRUE,"Special Characters Found in Account field","")</f>
        <v/>
      </c>
      <c r="Z531" s="2" t="str" cm="1">
        <f t="array" ref="Z531">IF(SUM(--ISNUMBER(SEARCH({1,2,3,4,5,6,7,8,9,0},MID(H531,(SEARCH(" E ",H531)-1),1))))+SUM(--ISNUMBER(SEARCH({1,2,3,4,5,6,7,8,9,0},MID(H531,(SEARCH(" E ",H531)+3),1))))=2,"",IF(SUM(--ISNUMBER(SEARCH({"Parte E","Apoquindo N"},H531)))&gt;0,"",IF(OR(RIGHT(H531,3)=" NE",RIGHT(H531,3)=" NW",RIGHT(H531,3)=" SW",RIGHT(H531,3)=" SE",RIGHT(H531,2)=" N",RIGHT(H531,2)=" E",RIGHT(H531,2)=" W",RIGHT(H531,2)=" S",LEFT(H531,3)="NE ",LEFT(H531,3)="NW ",LEFT(H531,3)="SW ",LEFT(H531,3)="SE ",LEFT(H531,2)="N ",LEFT(H531,2)="E ",LEFT(H531,2)="W ",LEFT(H531,2)="S "),"Directional Check",IF(SUM(--ISNUMBER(SEARCH({" N "," E "," W "," S "," NE "," NW "," SW "," SE ","N.E","N.W","S.W","S.E","E.","N.","S.","W."},H531)))&gt;0,"Directional Check",IF(SUM(--ISNUMBER(SEARCH({1,2,3,4,5,6,7,8,9,0},MID(H531,(SEARCH("nd ",H531)-1),1))))+SUM(--ISNUMBER(SEARCH({1,2,3,4,5,6,7,8,9,0},MID(H531,(SEARCH("rd ",H531)-1),1)))+SUM(--ISNUMBER(SEARCH({1,2,3,4,5,6,7,8,9,0},MID(H531,(SEARCH("st ",H531)-1),1))))+SUM(--ISNUMBER(SEARCH({1,2,3,4,5,6,7,8,9,0},MID(H531,(SEARCH("th ",H531)-1),1)))))&gt;0,"","")))))</f>
        <v/>
      </c>
      <c r="AA531" s="2" t="str">
        <f>IF(IF(L531="US",IFERROR(VLOOKUP(J531,Country_Codes!$B:$B,1,0)=J531,"US State Code Error"),IF(L531="CA",IFERROR(VLOOKUP(J531,Country_Codes!$E:$E,1,0)=J531,"Canada State Code Error"),IF(L531="BR",IFERROR(VLOOKUP(J531,Country_Codes!$H:$H,1,0)=J531,"Brazil State Code Error"),IF(L531="AU",IFERROR(VLOOKUP(J531,Country_Codes!$K:$K,1,0)=J531,"Australia State Code Error"),""))))=TRUE,"",IF(L531="US",IFERROR(VLOOKUP(J531,Country_Codes!$B:$B,1,0)=J531,"US State Code Error"),IF(L531="CA",IFERROR(VLOOKUP(J531,Country_Codes!$E:$E,1,0)=J531,"Canada State Code Error"),IF(L531="BR",IFERROR(VLOOKUP(J531,Country_Codes!$H:$H,1,0)=J531,"Brazil State Code Error"),IF(L531="AU",IFERROR(VLOOKUP(J531,Country_Codes!$K:$K,1,0)=J531,"Australia State Code Error"),"")))))</f>
        <v/>
      </c>
      <c r="AB531" s="2" t="str">
        <f t="shared" si="156"/>
        <v/>
      </c>
      <c r="AC531" s="2" t="str" cm="1">
        <f t="array" ref="AC531">IFERROR(_xlfn.IFS(IF(AND(LEN(I531)=0,ISBLANK(I531)=FALSE),"",ISNUMBER(SEARCH(I531,H531))),"City/Postal Code/Country Found in Address",IF(AND(LEN(K531)=0,ISBLANK(K531)=FALSE),"",ISNUMBER(SEARCH(K531,H531))),"City/Postal Code/Country Found in Address",IF(AND(LEN(L531)=0,ISBLANK(L531)=FALSE),"",ISNUMBER(SEARCH(", "&amp;L531,H531))),"City/Postal Code/Country Found in Address",IF(AND(LEN(J531)=0,ISBLANK(J531)=FALSE),"",ISNUMBER(SEARCH(", "&amp;J531,H531))),"City/Postal Code/Country Found in Address",IF(AND(LEN(L531)=0,ISBLANK(L531)=FALSE),"",ISNUMBER(SEARCH(","&amp;L531,H531))),"City/Postal Code/Country Found in Address",IF(AND(LEN(J531)=0,ISBLANK(J531)=FALSE),"",ISNUMBER(SEARCH(","&amp;J531,H531))),"City/Postal Code/Country Found in Address"),"")</f>
        <v/>
      </c>
      <c r="AD531" s="2" t="str">
        <f t="shared" si="157"/>
        <v/>
      </c>
      <c r="AE531" s="2" t="str" cm="1">
        <f t="array" ref="AE531">IFERROR(IF(VLOOKUP(LEFT(M531,MIN(SEARCH({1,2,3,4,5,6,7,8,9,0},M531&amp;{1,2,3,4,5,6,7,8,9,0}))-1),Country_Codes!$N:$N,1,0)&gt;0,"PO Number may be incorrect",""),"")</f>
        <v/>
      </c>
      <c r="AF531" s="2" t="str">
        <f t="shared" si="158"/>
        <v/>
      </c>
      <c r="AG531" s="2" t="str">
        <f t="shared" si="159"/>
        <v/>
      </c>
      <c r="AH531" s="2" t="str">
        <f t="shared" si="160"/>
        <v/>
      </c>
      <c r="AI531" s="2" t="str" cm="1">
        <f t="array" ref="AI531">IF(G531="","",_xlfn.IFNA(_xlfn.IFS(L531=VLOOKUP(L531,Country_Codes!$M:$M,1,0)=TRUE,""),"Please check the country code"))</f>
        <v/>
      </c>
      <c r="AJ531" s="2" t="str">
        <f t="shared" si="161"/>
        <v/>
      </c>
      <c r="AK531" s="2"/>
      <c r="AM531" s="39">
        <f t="shared" si="162"/>
        <v>0</v>
      </c>
      <c r="AN531" s="39">
        <f t="shared" si="163"/>
        <v>0</v>
      </c>
      <c r="AO531" s="39">
        <f t="shared" si="164"/>
        <v>0</v>
      </c>
      <c r="AP531" s="39">
        <f t="shared" si="165"/>
        <v>0</v>
      </c>
      <c r="AQ531" s="39">
        <f t="shared" si="166"/>
        <v>0</v>
      </c>
      <c r="AV531" s="41">
        <v>46133</v>
      </c>
    </row>
    <row r="532" spans="1:48" ht="15.75" x14ac:dyDescent="0.25">
      <c r="A532" s="40">
        <v>46035</v>
      </c>
      <c r="B532" s="11" t="s">
        <v>475</v>
      </c>
      <c r="C532" s="11" t="s">
        <v>11</v>
      </c>
      <c r="D532" s="11" t="s">
        <v>1355</v>
      </c>
      <c r="E532" s="11" t="s">
        <v>1495</v>
      </c>
      <c r="F532" s="11" t="s">
        <v>531</v>
      </c>
      <c r="G532" s="11" t="s">
        <v>498</v>
      </c>
      <c r="H532" s="11" t="s">
        <v>4713</v>
      </c>
      <c r="I532" s="11" t="s">
        <v>4714</v>
      </c>
      <c r="J532" s="11" t="s">
        <v>147</v>
      </c>
      <c r="K532" s="11" t="s">
        <v>4715</v>
      </c>
      <c r="L532" s="11" t="s">
        <v>57</v>
      </c>
      <c r="M532" s="11" t="s">
        <v>1305</v>
      </c>
      <c r="N532" s="11"/>
      <c r="O532" s="11" t="s">
        <v>4716</v>
      </c>
      <c r="P532" s="11" t="s">
        <v>4717</v>
      </c>
      <c r="Q532" s="7"/>
      <c r="R532" s="2" t="str">
        <f t="shared" si="151"/>
        <v>Unique Record</v>
      </c>
      <c r="S532" s="2" t="str">
        <f t="shared" si="152"/>
        <v/>
      </c>
      <c r="T532" s="2" t="str">
        <f t="shared" si="153"/>
        <v/>
      </c>
      <c r="U532" s="2" t="str">
        <f t="shared" si="154"/>
        <v/>
      </c>
      <c r="V532" s="2" t="str">
        <f t="shared" si="155"/>
        <v/>
      </c>
      <c r="W532" s="2" t="str">
        <f t="shared" si="167"/>
        <v/>
      </c>
      <c r="X532" s="2" t="str" cm="1">
        <f t="array" ref="X532">IF((SUMPRODUCT(--ISNUMBER(SEARCH({"!","@","#","$","%","^","&amp;","~*","(",")","_","+","=","{","}","[","]","|","\",":",";","'","""","&lt;","&gt;",",",".","~?","/","~~","`"}, I532)))&gt;0)=TRUE,"Special Characters Found in City","")</f>
        <v/>
      </c>
      <c r="Y532" s="2" t="str" cm="1">
        <f t="array" ref="Y532">IF((SUMPRODUCT(--ISNUMBER(SEARCH({"!","@","#","$","%","^","~*","(",")","_","+","=","{","}","[","]","|","\",":",";","'","""","&lt;","&gt;","~?","/","~~","`"},F532)))&gt;0)=TRUE,"Special Characters Found in Account field","")</f>
        <v/>
      </c>
      <c r="Z532" s="2" t="str" cm="1">
        <f t="array" ref="Z532">IF(SUM(--ISNUMBER(SEARCH({1,2,3,4,5,6,7,8,9,0},MID(H532,(SEARCH(" E ",H532)-1),1))))+SUM(--ISNUMBER(SEARCH({1,2,3,4,5,6,7,8,9,0},MID(H532,(SEARCH(" E ",H532)+3),1))))=2,"",IF(SUM(--ISNUMBER(SEARCH({"Parte E","Apoquindo N"},H532)))&gt;0,"",IF(OR(RIGHT(H532,3)=" NE",RIGHT(H532,3)=" NW",RIGHT(H532,3)=" SW",RIGHT(H532,3)=" SE",RIGHT(H532,2)=" N",RIGHT(H532,2)=" E",RIGHT(H532,2)=" W",RIGHT(H532,2)=" S",LEFT(H532,3)="NE ",LEFT(H532,3)="NW ",LEFT(H532,3)="SW ",LEFT(H532,3)="SE ",LEFT(H532,2)="N ",LEFT(H532,2)="E ",LEFT(H532,2)="W ",LEFT(H532,2)="S "),"Directional Check",IF(SUM(--ISNUMBER(SEARCH({" N "," E "," W "," S "," NE "," NW "," SW "," SE ","N.E","N.W","S.W","S.E","E.","N.","S.","W."},H532)))&gt;0,"Directional Check",IF(SUM(--ISNUMBER(SEARCH({1,2,3,4,5,6,7,8,9,0},MID(H532,(SEARCH("nd ",H532)-1),1))))+SUM(--ISNUMBER(SEARCH({1,2,3,4,5,6,7,8,9,0},MID(H532,(SEARCH("rd ",H532)-1),1)))+SUM(--ISNUMBER(SEARCH({1,2,3,4,5,6,7,8,9,0},MID(H532,(SEARCH("st ",H532)-1),1))))+SUM(--ISNUMBER(SEARCH({1,2,3,4,5,6,7,8,9,0},MID(H532,(SEARCH("th ",H532)-1),1)))))&gt;0,"","")))))</f>
        <v/>
      </c>
      <c r="AA532" s="2" t="str">
        <f>IF(IF(L532="US",IFERROR(VLOOKUP(J532,Country_Codes!$B:$B,1,0)=J532,"US State Code Error"),IF(L532="CA",IFERROR(VLOOKUP(J532,Country_Codes!$E:$E,1,0)=J532,"Canada State Code Error"),IF(L532="BR",IFERROR(VLOOKUP(J532,Country_Codes!$H:$H,1,0)=J532,"Brazil State Code Error"),IF(L532="AU",IFERROR(VLOOKUP(J532,Country_Codes!$K:$K,1,0)=J532,"Australia State Code Error"),""))))=TRUE,"",IF(L532="US",IFERROR(VLOOKUP(J532,Country_Codes!$B:$B,1,0)=J532,"US State Code Error"),IF(L532="CA",IFERROR(VLOOKUP(J532,Country_Codes!$E:$E,1,0)=J532,"Canada State Code Error"),IF(L532="BR",IFERROR(VLOOKUP(J532,Country_Codes!$H:$H,1,0)=J532,"Brazil State Code Error"),IF(L532="AU",IFERROR(VLOOKUP(J532,Country_Codes!$K:$K,1,0)=J532,"Australia State Code Error"),"")))))</f>
        <v/>
      </c>
      <c r="AB532" s="2" t="str">
        <f t="shared" si="156"/>
        <v/>
      </c>
      <c r="AC532" s="2" t="str" cm="1">
        <f t="array" ref="AC532">IFERROR(_xlfn.IFS(IF(AND(LEN(I532)=0,ISBLANK(I532)=FALSE),"",ISNUMBER(SEARCH(I532,H532))),"City/Postal Code/Country Found in Address",IF(AND(LEN(K532)=0,ISBLANK(K532)=FALSE),"",ISNUMBER(SEARCH(K532,H532))),"City/Postal Code/Country Found in Address",IF(AND(LEN(L532)=0,ISBLANK(L532)=FALSE),"",ISNUMBER(SEARCH(", "&amp;L532,H532))),"City/Postal Code/Country Found in Address",IF(AND(LEN(J532)=0,ISBLANK(J532)=FALSE),"",ISNUMBER(SEARCH(", "&amp;J532,H532))),"City/Postal Code/Country Found in Address",IF(AND(LEN(L532)=0,ISBLANK(L532)=FALSE),"",ISNUMBER(SEARCH(","&amp;L532,H532))),"City/Postal Code/Country Found in Address",IF(AND(LEN(J532)=0,ISBLANK(J532)=FALSE),"",ISNUMBER(SEARCH(","&amp;J532,H532))),"City/Postal Code/Country Found in Address"),"")</f>
        <v/>
      </c>
      <c r="AD532" s="2" t="str">
        <f t="shared" si="157"/>
        <v/>
      </c>
      <c r="AE532" s="2" t="str" cm="1">
        <f t="array" ref="AE532">IFERROR(IF(VLOOKUP(LEFT(M532,MIN(SEARCH({1,2,3,4,5,6,7,8,9,0},M532&amp;{1,2,3,4,5,6,7,8,9,0}))-1),Country_Codes!$N:$N,1,0)&gt;0,"PO Number may be incorrect",""),"")</f>
        <v/>
      </c>
      <c r="AF532" s="2" t="str">
        <f t="shared" si="158"/>
        <v/>
      </c>
      <c r="AG532" s="2" t="str">
        <f t="shared" si="159"/>
        <v/>
      </c>
      <c r="AH532" s="2" t="str">
        <f t="shared" si="160"/>
        <v/>
      </c>
      <c r="AI532" s="2" t="str" cm="1">
        <f t="array" ref="AI532">IF(G532="","",_xlfn.IFNA(_xlfn.IFS(L532=VLOOKUP(L532,Country_Codes!$M:$M,1,0)=TRUE,""),"Please check the country code"))</f>
        <v/>
      </c>
      <c r="AJ532" s="2" t="str">
        <f t="shared" si="161"/>
        <v/>
      </c>
      <c r="AK532" s="2"/>
      <c r="AM532" s="39">
        <f t="shared" si="162"/>
        <v>0</v>
      </c>
      <c r="AN532" s="39">
        <f t="shared" si="163"/>
        <v>0</v>
      </c>
      <c r="AO532" s="39">
        <f t="shared" si="164"/>
        <v>0</v>
      </c>
      <c r="AP532" s="39">
        <f t="shared" si="165"/>
        <v>0</v>
      </c>
      <c r="AQ532" s="39">
        <f t="shared" si="166"/>
        <v>0</v>
      </c>
      <c r="AV532" s="41">
        <v>46134</v>
      </c>
    </row>
    <row r="533" spans="1:48" ht="15.75" x14ac:dyDescent="0.25">
      <c r="A533" s="40">
        <v>45567</v>
      </c>
      <c r="B533" s="11" t="s">
        <v>475</v>
      </c>
      <c r="C533" s="11" t="s">
        <v>12</v>
      </c>
      <c r="D533" s="11" t="s">
        <v>4718</v>
      </c>
      <c r="E533" s="11" t="s">
        <v>4719</v>
      </c>
      <c r="F533" s="11" t="s">
        <v>479</v>
      </c>
      <c r="G533" s="11" t="s">
        <v>498</v>
      </c>
      <c r="H533" s="11" t="s">
        <v>4720</v>
      </c>
      <c r="I533" s="11" t="s">
        <v>4721</v>
      </c>
      <c r="J533" s="11" t="s">
        <v>113</v>
      </c>
      <c r="K533" s="11" t="s">
        <v>4722</v>
      </c>
      <c r="L533" s="11" t="s">
        <v>33</v>
      </c>
      <c r="M533" s="11" t="s">
        <v>1395</v>
      </c>
      <c r="N533" s="11"/>
      <c r="O533" s="11" t="s">
        <v>4723</v>
      </c>
      <c r="P533" s="11" t="s">
        <v>4724</v>
      </c>
      <c r="Q533" s="7"/>
      <c r="R533" s="2" t="str">
        <f t="shared" si="151"/>
        <v/>
      </c>
      <c r="S533" s="2" t="str">
        <f t="shared" si="152"/>
        <v/>
      </c>
      <c r="T533" s="2" t="str">
        <f t="shared" si="153"/>
        <v/>
      </c>
      <c r="U533" s="2" t="str">
        <f t="shared" si="154"/>
        <v/>
      </c>
      <c r="V533" s="2" t="str">
        <f t="shared" si="155"/>
        <v/>
      </c>
      <c r="W533" s="2" t="str">
        <f t="shared" si="167"/>
        <v/>
      </c>
      <c r="X533" s="2" t="str" cm="1">
        <f t="array" ref="X533">IF((SUMPRODUCT(--ISNUMBER(SEARCH({"!","@","#","$","%","^","&amp;","~*","(",")","_","+","=","{","}","[","]","|","\",":",";","'","""","&lt;","&gt;",",",".","~?","/","~~","`"}, I533)))&gt;0)=TRUE,"Special Characters Found in City","")</f>
        <v/>
      </c>
      <c r="Y533" s="2" t="str" cm="1">
        <f t="array" ref="Y533">IF((SUMPRODUCT(--ISNUMBER(SEARCH({"!","@","#","$","%","^","~*","(",")","_","+","=","{","}","[","]","|","\",":",";","'","""","&lt;","&gt;","~?","/","~~","`"},F533)))&gt;0)=TRUE,"Special Characters Found in Account field","")</f>
        <v/>
      </c>
      <c r="Z533" s="2" t="str" cm="1">
        <f t="array" ref="Z533">IF(SUM(--ISNUMBER(SEARCH({1,2,3,4,5,6,7,8,9,0},MID(H533,(SEARCH(" E ",H533)-1),1))))+SUM(--ISNUMBER(SEARCH({1,2,3,4,5,6,7,8,9,0},MID(H533,(SEARCH(" E ",H533)+3),1))))=2,"",IF(SUM(--ISNUMBER(SEARCH({"Parte E","Apoquindo N"},H533)))&gt;0,"",IF(OR(RIGHT(H533,3)=" NE",RIGHT(H533,3)=" NW",RIGHT(H533,3)=" SW",RIGHT(H533,3)=" SE",RIGHT(H533,2)=" N",RIGHT(H533,2)=" E",RIGHT(H533,2)=" W",RIGHT(H533,2)=" S",LEFT(H533,3)="NE ",LEFT(H533,3)="NW ",LEFT(H533,3)="SW ",LEFT(H533,3)="SE ",LEFT(H533,2)="N ",LEFT(H533,2)="E ",LEFT(H533,2)="W ",LEFT(H533,2)="S "),"Directional Check",IF(SUM(--ISNUMBER(SEARCH({" N "," E "," W "," S "," NE "," NW "," SW "," SE ","N.E","N.W","S.W","S.E","E.","N.","S.","W."},H533)))&gt;0,"Directional Check",IF(SUM(--ISNUMBER(SEARCH({1,2,3,4,5,6,7,8,9,0},MID(H533,(SEARCH("nd ",H533)-1),1))))+SUM(--ISNUMBER(SEARCH({1,2,3,4,5,6,7,8,9,0},MID(H533,(SEARCH("rd ",H533)-1),1)))+SUM(--ISNUMBER(SEARCH({1,2,3,4,5,6,7,8,9,0},MID(H533,(SEARCH("st ",H533)-1),1))))+SUM(--ISNUMBER(SEARCH({1,2,3,4,5,6,7,8,9,0},MID(H533,(SEARCH("th ",H533)-1),1)))))&gt;0,"","")))))</f>
        <v/>
      </c>
      <c r="AA533" s="2" t="str">
        <f>IF(IF(L533="US",IFERROR(VLOOKUP(J533,Country_Codes!$B:$B,1,0)=J533,"US State Code Error"),IF(L533="CA",IFERROR(VLOOKUP(J533,Country_Codes!$E:$E,1,0)=J533,"Canada State Code Error"),IF(L533="BR",IFERROR(VLOOKUP(J533,Country_Codes!$H:$H,1,0)=J533,"Brazil State Code Error"),IF(L533="AU",IFERROR(VLOOKUP(J533,Country_Codes!$K:$K,1,0)=J533,"Australia State Code Error"),""))))=TRUE,"",IF(L533="US",IFERROR(VLOOKUP(J533,Country_Codes!$B:$B,1,0)=J533,"US State Code Error"),IF(L533="CA",IFERROR(VLOOKUP(J533,Country_Codes!$E:$E,1,0)=J533,"Canada State Code Error"),IF(L533="BR",IFERROR(VLOOKUP(J533,Country_Codes!$H:$H,1,0)=J533,"Brazil State Code Error"),IF(L533="AU",IFERROR(VLOOKUP(J533,Country_Codes!$K:$K,1,0)=J533,"Australia State Code Error"),"")))))</f>
        <v/>
      </c>
      <c r="AB533" s="2" t="str">
        <f t="shared" si="156"/>
        <v/>
      </c>
      <c r="AC533" s="2" t="str" cm="1">
        <f t="array" ref="AC533">IFERROR(_xlfn.IFS(IF(AND(LEN(I533)=0,ISBLANK(I533)=FALSE),"",ISNUMBER(SEARCH(I533,H533))),"City/Postal Code/Country Found in Address",IF(AND(LEN(K533)=0,ISBLANK(K533)=FALSE),"",ISNUMBER(SEARCH(K533,H533))),"City/Postal Code/Country Found in Address",IF(AND(LEN(L533)=0,ISBLANK(L533)=FALSE),"",ISNUMBER(SEARCH(", "&amp;L533,H533))),"City/Postal Code/Country Found in Address",IF(AND(LEN(J533)=0,ISBLANK(J533)=FALSE),"",ISNUMBER(SEARCH(", "&amp;J533,H533))),"City/Postal Code/Country Found in Address",IF(AND(LEN(L533)=0,ISBLANK(L533)=FALSE),"",ISNUMBER(SEARCH(","&amp;L533,H533))),"City/Postal Code/Country Found in Address",IF(AND(LEN(J533)=0,ISBLANK(J533)=FALSE),"",ISNUMBER(SEARCH(","&amp;J533,H533))),"City/Postal Code/Country Found in Address"),"")</f>
        <v/>
      </c>
      <c r="AD533" s="2" t="str">
        <f t="shared" si="157"/>
        <v/>
      </c>
      <c r="AE533" s="2" t="str" cm="1">
        <f t="array" ref="AE533">IFERROR(IF(VLOOKUP(LEFT(M533,MIN(SEARCH({1,2,3,4,5,6,7,8,9,0},M533&amp;{1,2,3,4,5,6,7,8,9,0}))-1),Country_Codes!$N:$N,1,0)&gt;0,"PO Number may be incorrect",""),"")</f>
        <v/>
      </c>
      <c r="AF533" s="2" t="str">
        <f t="shared" si="158"/>
        <v/>
      </c>
      <c r="AG533" s="2" t="str">
        <f t="shared" si="159"/>
        <v/>
      </c>
      <c r="AH533" s="2" t="str">
        <f t="shared" si="160"/>
        <v/>
      </c>
      <c r="AI533" s="2" t="str" cm="1">
        <f t="array" ref="AI533">IF(G533="","",_xlfn.IFNA(_xlfn.IFS(L533=VLOOKUP(L533,Country_Codes!$M:$M,1,0)=TRUE,""),"Please check the country code"))</f>
        <v/>
      </c>
      <c r="AJ533" s="2" t="str">
        <f t="shared" si="161"/>
        <v/>
      </c>
      <c r="AK533" s="2"/>
      <c r="AM533" s="39">
        <f t="shared" si="162"/>
        <v>0</v>
      </c>
      <c r="AN533" s="39">
        <f t="shared" si="163"/>
        <v>0</v>
      </c>
      <c r="AO533" s="39">
        <f t="shared" si="164"/>
        <v>0</v>
      </c>
      <c r="AP533" s="39">
        <f t="shared" si="165"/>
        <v>0</v>
      </c>
      <c r="AQ533" s="39">
        <f t="shared" si="166"/>
        <v>0</v>
      </c>
      <c r="AV533" s="41">
        <v>46136</v>
      </c>
    </row>
    <row r="534" spans="1:48" ht="15.75" x14ac:dyDescent="0.25">
      <c r="A534" s="40">
        <v>45733</v>
      </c>
      <c r="B534" s="11" t="s">
        <v>473</v>
      </c>
      <c r="C534" s="11" t="s">
        <v>12</v>
      </c>
      <c r="D534" s="11" t="s">
        <v>4725</v>
      </c>
      <c r="E534" s="11" t="s">
        <v>4726</v>
      </c>
      <c r="F534" s="11" t="s">
        <v>490</v>
      </c>
      <c r="G534" s="11" t="s">
        <v>497</v>
      </c>
      <c r="H534" s="11" t="s">
        <v>4727</v>
      </c>
      <c r="I534" s="11" t="s">
        <v>4728</v>
      </c>
      <c r="J534" s="11" t="s">
        <v>105</v>
      </c>
      <c r="K534" s="11" t="s">
        <v>4729</v>
      </c>
      <c r="L534" s="11" t="s">
        <v>33</v>
      </c>
      <c r="M534" s="11" t="s">
        <v>3869</v>
      </c>
      <c r="N534" s="11"/>
      <c r="O534" s="11" t="s">
        <v>4730</v>
      </c>
      <c r="P534" s="11" t="s">
        <v>4731</v>
      </c>
      <c r="Q534" s="7"/>
      <c r="R534" s="2" t="str">
        <f t="shared" si="151"/>
        <v>Unique Record</v>
      </c>
      <c r="S534" s="2" t="str">
        <f t="shared" si="152"/>
        <v/>
      </c>
      <c r="T534" s="2" t="str">
        <f t="shared" si="153"/>
        <v/>
      </c>
      <c r="U534" s="2" t="str">
        <f t="shared" si="154"/>
        <v/>
      </c>
      <c r="V534" s="2" t="str">
        <f t="shared" si="155"/>
        <v/>
      </c>
      <c r="W534" s="2" t="str">
        <f t="shared" si="167"/>
        <v/>
      </c>
      <c r="X534" s="2" t="str" cm="1">
        <f t="array" ref="X534">IF((SUMPRODUCT(--ISNUMBER(SEARCH({"!","@","#","$","%","^","&amp;","~*","(",")","_","+","=","{","}","[","]","|","\",":",";","'","""","&lt;","&gt;",",",".","~?","/","~~","`"}, I534)))&gt;0)=TRUE,"Special Characters Found in City","")</f>
        <v/>
      </c>
      <c r="Y534" s="2" t="str" cm="1">
        <f t="array" ref="Y534">IF((SUMPRODUCT(--ISNUMBER(SEARCH({"!","@","#","$","%","^","~*","(",")","_","+","=","{","}","[","]","|","\",":",";","'","""","&lt;","&gt;","~?","/","~~","`"},F534)))&gt;0)=TRUE,"Special Characters Found in Account field","")</f>
        <v/>
      </c>
      <c r="Z534" s="2" t="str" cm="1">
        <f t="array" ref="Z534">IF(SUM(--ISNUMBER(SEARCH({1,2,3,4,5,6,7,8,9,0},MID(H534,(SEARCH(" E ",H534)-1),1))))+SUM(--ISNUMBER(SEARCH({1,2,3,4,5,6,7,8,9,0},MID(H534,(SEARCH(" E ",H534)+3),1))))=2,"",IF(SUM(--ISNUMBER(SEARCH({"Parte E","Apoquindo N"},H534)))&gt;0,"",IF(OR(RIGHT(H534,3)=" NE",RIGHT(H534,3)=" NW",RIGHT(H534,3)=" SW",RIGHT(H534,3)=" SE",RIGHT(H534,2)=" N",RIGHT(H534,2)=" E",RIGHT(H534,2)=" W",RIGHT(H534,2)=" S",LEFT(H534,3)="NE ",LEFT(H534,3)="NW ",LEFT(H534,3)="SW ",LEFT(H534,3)="SE ",LEFT(H534,2)="N ",LEFT(H534,2)="E ",LEFT(H534,2)="W ",LEFT(H534,2)="S "),"Directional Check",IF(SUM(--ISNUMBER(SEARCH({" N "," E "," W "," S "," NE "," NW "," SW "," SE ","N.E","N.W","S.W","S.E","E.","N.","S.","W."},H534)))&gt;0,"Directional Check",IF(SUM(--ISNUMBER(SEARCH({1,2,3,4,5,6,7,8,9,0},MID(H534,(SEARCH("nd ",H534)-1),1))))+SUM(--ISNUMBER(SEARCH({1,2,3,4,5,6,7,8,9,0},MID(H534,(SEARCH("rd ",H534)-1),1)))+SUM(--ISNUMBER(SEARCH({1,2,3,4,5,6,7,8,9,0},MID(H534,(SEARCH("st ",H534)-1),1))))+SUM(--ISNUMBER(SEARCH({1,2,3,4,5,6,7,8,9,0},MID(H534,(SEARCH("th ",H534)-1),1)))))&gt;0,"","")))))</f>
        <v/>
      </c>
      <c r="AA534" s="2" t="str">
        <f>IF(IF(L534="US",IFERROR(VLOOKUP(J534,Country_Codes!$B:$B,1,0)=J534,"US State Code Error"),IF(L534="CA",IFERROR(VLOOKUP(J534,Country_Codes!$E:$E,1,0)=J534,"Canada State Code Error"),IF(L534="BR",IFERROR(VLOOKUP(J534,Country_Codes!$H:$H,1,0)=J534,"Brazil State Code Error"),IF(L534="AU",IFERROR(VLOOKUP(J534,Country_Codes!$K:$K,1,0)=J534,"Australia State Code Error"),""))))=TRUE,"",IF(L534="US",IFERROR(VLOOKUP(J534,Country_Codes!$B:$B,1,0)=J534,"US State Code Error"),IF(L534="CA",IFERROR(VLOOKUP(J534,Country_Codes!$E:$E,1,0)=J534,"Canada State Code Error"),IF(L534="BR",IFERROR(VLOOKUP(J534,Country_Codes!$H:$H,1,0)=J534,"Brazil State Code Error"),IF(L534="AU",IFERROR(VLOOKUP(J534,Country_Codes!$K:$K,1,0)=J534,"Australia State Code Error"),"")))))</f>
        <v/>
      </c>
      <c r="AB534" s="2" t="str">
        <f t="shared" si="156"/>
        <v/>
      </c>
      <c r="AC534" s="2" t="str" cm="1">
        <f t="array" ref="AC534">IFERROR(_xlfn.IFS(IF(AND(LEN(I534)=0,ISBLANK(I534)=FALSE),"",ISNUMBER(SEARCH(I534,H534))),"City/Postal Code/Country Found in Address",IF(AND(LEN(K534)=0,ISBLANK(K534)=FALSE),"",ISNUMBER(SEARCH(K534,H534))),"City/Postal Code/Country Found in Address",IF(AND(LEN(L534)=0,ISBLANK(L534)=FALSE),"",ISNUMBER(SEARCH(", "&amp;L534,H534))),"City/Postal Code/Country Found in Address",IF(AND(LEN(J534)=0,ISBLANK(J534)=FALSE),"",ISNUMBER(SEARCH(", "&amp;J534,H534))),"City/Postal Code/Country Found in Address",IF(AND(LEN(L534)=0,ISBLANK(L534)=FALSE),"",ISNUMBER(SEARCH(","&amp;L534,H534))),"City/Postal Code/Country Found in Address",IF(AND(LEN(J534)=0,ISBLANK(J534)=FALSE),"",ISNUMBER(SEARCH(","&amp;J534,H534))),"City/Postal Code/Country Found in Address"),"")</f>
        <v/>
      </c>
      <c r="AD534" s="2" t="str">
        <f t="shared" si="157"/>
        <v/>
      </c>
      <c r="AE534" s="2" t="str" cm="1">
        <f t="array" ref="AE534">IFERROR(IF(VLOOKUP(LEFT(M534,MIN(SEARCH({1,2,3,4,5,6,7,8,9,0},M534&amp;{1,2,3,4,5,6,7,8,9,0}))-1),Country_Codes!$N:$N,1,0)&gt;0,"PO Number may be incorrect",""),"")</f>
        <v/>
      </c>
      <c r="AF534" s="2" t="str">
        <f t="shared" si="158"/>
        <v/>
      </c>
      <c r="AG534" s="2" t="str">
        <f t="shared" si="159"/>
        <v/>
      </c>
      <c r="AH534" s="2" t="str">
        <f t="shared" si="160"/>
        <v/>
      </c>
      <c r="AI534" s="2" t="str" cm="1">
        <f t="array" ref="AI534">IF(G534="","",_xlfn.IFNA(_xlfn.IFS(L534=VLOOKUP(L534,Country_Codes!$M:$M,1,0)=TRUE,""),"Please check the country code"))</f>
        <v/>
      </c>
      <c r="AJ534" s="2" t="str">
        <f t="shared" si="161"/>
        <v/>
      </c>
      <c r="AK534" s="2"/>
      <c r="AM534" s="39">
        <f t="shared" si="162"/>
        <v>0</v>
      </c>
      <c r="AN534" s="39">
        <f t="shared" si="163"/>
        <v>0</v>
      </c>
      <c r="AO534" s="39">
        <f t="shared" si="164"/>
        <v>0</v>
      </c>
      <c r="AP534" s="39">
        <f t="shared" si="165"/>
        <v>0</v>
      </c>
      <c r="AQ534" s="39">
        <f t="shared" si="166"/>
        <v>0</v>
      </c>
      <c r="AV534" s="41">
        <v>46138</v>
      </c>
    </row>
    <row r="535" spans="1:48" ht="15.75" x14ac:dyDescent="0.25">
      <c r="A535" s="40">
        <v>45445</v>
      </c>
      <c r="B535" s="11" t="s">
        <v>475</v>
      </c>
      <c r="C535" s="11" t="s">
        <v>11</v>
      </c>
      <c r="D535" s="11" t="s">
        <v>4732</v>
      </c>
      <c r="E535" s="11" t="s">
        <v>4733</v>
      </c>
      <c r="F535" s="11" t="s">
        <v>601</v>
      </c>
      <c r="G535" s="11" t="s">
        <v>498</v>
      </c>
      <c r="H535" s="11" t="s">
        <v>4734</v>
      </c>
      <c r="I535" s="11" t="s">
        <v>4735</v>
      </c>
      <c r="J535" s="11"/>
      <c r="K535" s="11" t="s">
        <v>4736</v>
      </c>
      <c r="L535" s="11" t="s">
        <v>46</v>
      </c>
      <c r="M535" s="11" t="s">
        <v>888</v>
      </c>
      <c r="N535" s="11"/>
      <c r="O535" s="11" t="s">
        <v>4737</v>
      </c>
      <c r="P535" s="11" t="s">
        <v>4738</v>
      </c>
      <c r="Q535" s="7"/>
      <c r="R535" s="2" t="str">
        <f t="shared" si="151"/>
        <v>Unique Record</v>
      </c>
      <c r="S535" s="2" t="str">
        <f t="shared" si="152"/>
        <v/>
      </c>
      <c r="T535" s="2" t="str">
        <f t="shared" si="153"/>
        <v/>
      </c>
      <c r="U535" s="2" t="str">
        <f t="shared" si="154"/>
        <v/>
      </c>
      <c r="V535" s="2" t="str">
        <f t="shared" si="155"/>
        <v/>
      </c>
      <c r="W535" s="2" t="str">
        <f t="shared" si="167"/>
        <v/>
      </c>
      <c r="X535" s="2" t="str" cm="1">
        <f t="array" ref="X535">IF((SUMPRODUCT(--ISNUMBER(SEARCH({"!","@","#","$","%","^","&amp;","~*","(",")","_","+","=","{","}","[","]","|","\",":",";","'","""","&lt;","&gt;",",",".","~?","/","~~","`"}, I535)))&gt;0)=TRUE,"Special Characters Found in City","")</f>
        <v/>
      </c>
      <c r="Y535" s="2" t="str" cm="1">
        <f t="array" ref="Y535">IF((SUMPRODUCT(--ISNUMBER(SEARCH({"!","@","#","$","%","^","~*","(",")","_","+","=","{","}","[","]","|","\",":",";","'","""","&lt;","&gt;","~?","/","~~","`"},F535)))&gt;0)=TRUE,"Special Characters Found in Account field","")</f>
        <v/>
      </c>
      <c r="Z535" s="2" t="str" cm="1">
        <f t="array" ref="Z535">IF(SUM(--ISNUMBER(SEARCH({1,2,3,4,5,6,7,8,9,0},MID(H535,(SEARCH(" E ",H535)-1),1))))+SUM(--ISNUMBER(SEARCH({1,2,3,4,5,6,7,8,9,0},MID(H535,(SEARCH(" E ",H535)+3),1))))=2,"",IF(SUM(--ISNUMBER(SEARCH({"Parte E","Apoquindo N"},H535)))&gt;0,"",IF(OR(RIGHT(H535,3)=" NE",RIGHT(H535,3)=" NW",RIGHT(H535,3)=" SW",RIGHT(H535,3)=" SE",RIGHT(H535,2)=" N",RIGHT(H535,2)=" E",RIGHT(H535,2)=" W",RIGHT(H535,2)=" S",LEFT(H535,3)="NE ",LEFT(H535,3)="NW ",LEFT(H535,3)="SW ",LEFT(H535,3)="SE ",LEFT(H535,2)="N ",LEFT(H535,2)="E ",LEFT(H535,2)="W ",LEFT(H535,2)="S "),"Directional Check",IF(SUM(--ISNUMBER(SEARCH({" N "," E "," W "," S "," NE "," NW "," SW "," SE ","N.E","N.W","S.W","S.E","E.","N.","S.","W."},H535)))&gt;0,"Directional Check",IF(SUM(--ISNUMBER(SEARCH({1,2,3,4,5,6,7,8,9,0},MID(H535,(SEARCH("nd ",H535)-1),1))))+SUM(--ISNUMBER(SEARCH({1,2,3,4,5,6,7,8,9,0},MID(H535,(SEARCH("rd ",H535)-1),1)))+SUM(--ISNUMBER(SEARCH({1,2,3,4,5,6,7,8,9,0},MID(H535,(SEARCH("st ",H535)-1),1))))+SUM(--ISNUMBER(SEARCH({1,2,3,4,5,6,7,8,9,0},MID(H535,(SEARCH("th ",H535)-1),1)))))&gt;0,"","")))))</f>
        <v/>
      </c>
      <c r="AA535" s="2" t="str">
        <f>IF(IF(L535="US",IFERROR(VLOOKUP(J535,Country_Codes!$B:$B,1,0)=J535,"US State Code Error"),IF(L535="CA",IFERROR(VLOOKUP(J535,Country_Codes!$E:$E,1,0)=J535,"Canada State Code Error"),IF(L535="BR",IFERROR(VLOOKUP(J535,Country_Codes!$H:$H,1,0)=J535,"Brazil State Code Error"),IF(L535="AU",IFERROR(VLOOKUP(J535,Country_Codes!$K:$K,1,0)=J535,"Australia State Code Error"),""))))=TRUE,"",IF(L535="US",IFERROR(VLOOKUP(J535,Country_Codes!$B:$B,1,0)=J535,"US State Code Error"),IF(L535="CA",IFERROR(VLOOKUP(J535,Country_Codes!$E:$E,1,0)=J535,"Canada State Code Error"),IF(L535="BR",IFERROR(VLOOKUP(J535,Country_Codes!$H:$H,1,0)=J535,"Brazil State Code Error"),IF(L535="AU",IFERROR(VLOOKUP(J535,Country_Codes!$K:$K,1,0)=J535,"Australia State Code Error"),"")))))</f>
        <v/>
      </c>
      <c r="AB535" s="2" t="str">
        <f t="shared" si="156"/>
        <v/>
      </c>
      <c r="AC535" s="2" t="str" cm="1">
        <f t="array" ref="AC535">IFERROR(_xlfn.IFS(IF(AND(LEN(I535)=0,ISBLANK(I535)=FALSE),"",ISNUMBER(SEARCH(I535,H535))),"City/Postal Code/Country Found in Address",IF(AND(LEN(K535)=0,ISBLANK(K535)=FALSE),"",ISNUMBER(SEARCH(K535,H535))),"City/Postal Code/Country Found in Address",IF(AND(LEN(L535)=0,ISBLANK(L535)=FALSE),"",ISNUMBER(SEARCH(", "&amp;L535,H535))),"City/Postal Code/Country Found in Address",IF(AND(LEN(J535)=0,ISBLANK(J535)=FALSE),"",ISNUMBER(SEARCH(", "&amp;J535,H535))),"City/Postal Code/Country Found in Address",IF(AND(LEN(L535)=0,ISBLANK(L535)=FALSE),"",ISNUMBER(SEARCH(","&amp;L535,H535))),"City/Postal Code/Country Found in Address",IF(AND(LEN(J535)=0,ISBLANK(J535)=FALSE),"",ISNUMBER(SEARCH(","&amp;J535,H535))),"City/Postal Code/Country Found in Address"),"")</f>
        <v/>
      </c>
      <c r="AD535" s="2" t="str">
        <f t="shared" si="157"/>
        <v/>
      </c>
      <c r="AE535" s="2" t="str" cm="1">
        <f t="array" ref="AE535">IFERROR(IF(VLOOKUP(LEFT(M535,MIN(SEARCH({1,2,3,4,5,6,7,8,9,0},M535&amp;{1,2,3,4,5,6,7,8,9,0}))-1),Country_Codes!$N:$N,1,0)&gt;0,"PO Number may be incorrect",""),"")</f>
        <v/>
      </c>
      <c r="AF535" s="2" t="str">
        <f t="shared" si="158"/>
        <v/>
      </c>
      <c r="AG535" s="2" t="str">
        <f t="shared" si="159"/>
        <v/>
      </c>
      <c r="AH535" s="2" t="str">
        <f t="shared" si="160"/>
        <v/>
      </c>
      <c r="AI535" s="2" t="str" cm="1">
        <f t="array" ref="AI535">IF(G535="","",_xlfn.IFNA(_xlfn.IFS(L535=VLOOKUP(L535,Country_Codes!$M:$M,1,0)=TRUE,""),"Please check the country code"))</f>
        <v/>
      </c>
      <c r="AJ535" s="2" t="str">
        <f t="shared" si="161"/>
        <v/>
      </c>
      <c r="AK535" s="2"/>
      <c r="AM535" s="39">
        <f t="shared" si="162"/>
        <v>0</v>
      </c>
      <c r="AN535" s="39">
        <f t="shared" si="163"/>
        <v>0</v>
      </c>
      <c r="AO535" s="39">
        <f t="shared" si="164"/>
        <v>0</v>
      </c>
      <c r="AP535" s="39">
        <f t="shared" si="165"/>
        <v>0</v>
      </c>
      <c r="AQ535" s="39">
        <f t="shared" si="166"/>
        <v>0</v>
      </c>
      <c r="AV535" s="41">
        <v>46139</v>
      </c>
    </row>
    <row r="536" spans="1:48" ht="15.75" x14ac:dyDescent="0.25">
      <c r="A536" s="40">
        <v>45801</v>
      </c>
      <c r="B536" s="11" t="s">
        <v>474</v>
      </c>
      <c r="C536" s="11" t="s">
        <v>3</v>
      </c>
      <c r="D536" s="11" t="s">
        <v>4739</v>
      </c>
      <c r="E536" s="11" t="s">
        <v>976</v>
      </c>
      <c r="F536" s="11" t="s">
        <v>634</v>
      </c>
      <c r="G536" s="11" t="s">
        <v>495</v>
      </c>
      <c r="H536" s="11" t="s">
        <v>4740</v>
      </c>
      <c r="I536" s="11" t="s">
        <v>4741</v>
      </c>
      <c r="J536" s="11"/>
      <c r="K536" s="11" t="s">
        <v>4742</v>
      </c>
      <c r="L536" s="11" t="s">
        <v>46</v>
      </c>
      <c r="M536" s="11" t="s">
        <v>843</v>
      </c>
      <c r="N536" s="11"/>
      <c r="O536" s="11" t="s">
        <v>1159</v>
      </c>
      <c r="P536" s="11" t="s">
        <v>4743</v>
      </c>
      <c r="Q536" s="7"/>
      <c r="R536" s="2" t="str">
        <f t="shared" si="151"/>
        <v>Unique Record</v>
      </c>
      <c r="S536" s="2" t="str">
        <f t="shared" si="152"/>
        <v/>
      </c>
      <c r="T536" s="2" t="str">
        <f t="shared" si="153"/>
        <v/>
      </c>
      <c r="U536" s="2" t="str">
        <f t="shared" si="154"/>
        <v/>
      </c>
      <c r="V536" s="2" t="str">
        <f t="shared" si="155"/>
        <v/>
      </c>
      <c r="W536" s="2" t="str">
        <f t="shared" si="167"/>
        <v/>
      </c>
      <c r="X536" s="2" t="str" cm="1">
        <f t="array" ref="X536">IF((SUMPRODUCT(--ISNUMBER(SEARCH({"!","@","#","$","%","^","&amp;","~*","(",")","_","+","=","{","}","[","]","|","\",":",";","'","""","&lt;","&gt;",",",".","~?","/","~~","`"}, I536)))&gt;0)=TRUE,"Special Characters Found in City","")</f>
        <v/>
      </c>
      <c r="Y536" s="2" t="str" cm="1">
        <f t="array" ref="Y536">IF((SUMPRODUCT(--ISNUMBER(SEARCH({"!","@","#","$","%","^","~*","(",")","_","+","=","{","}","[","]","|","\",":",";","'","""","&lt;","&gt;","~?","/","~~","`"},F536)))&gt;0)=TRUE,"Special Characters Found in Account field","")</f>
        <v/>
      </c>
      <c r="Z536" s="2" t="str" cm="1">
        <f t="array" ref="Z536">IF(SUM(--ISNUMBER(SEARCH({1,2,3,4,5,6,7,8,9,0},MID(H536,(SEARCH(" E ",H536)-1),1))))+SUM(--ISNUMBER(SEARCH({1,2,3,4,5,6,7,8,9,0},MID(H536,(SEARCH(" E ",H536)+3),1))))=2,"",IF(SUM(--ISNUMBER(SEARCH({"Parte E","Apoquindo N"},H536)))&gt;0,"",IF(OR(RIGHT(H536,3)=" NE",RIGHT(H536,3)=" NW",RIGHT(H536,3)=" SW",RIGHT(H536,3)=" SE",RIGHT(H536,2)=" N",RIGHT(H536,2)=" E",RIGHT(H536,2)=" W",RIGHT(H536,2)=" S",LEFT(H536,3)="NE ",LEFT(H536,3)="NW ",LEFT(H536,3)="SW ",LEFT(H536,3)="SE ",LEFT(H536,2)="N ",LEFT(H536,2)="E ",LEFT(H536,2)="W ",LEFT(H536,2)="S "),"Directional Check",IF(SUM(--ISNUMBER(SEARCH({" N "," E "," W "," S "," NE "," NW "," SW "," SE ","N.E","N.W","S.W","S.E","E.","N.","S.","W."},H536)))&gt;0,"Directional Check",IF(SUM(--ISNUMBER(SEARCH({1,2,3,4,5,6,7,8,9,0},MID(H536,(SEARCH("nd ",H536)-1),1))))+SUM(--ISNUMBER(SEARCH({1,2,3,4,5,6,7,8,9,0},MID(H536,(SEARCH("rd ",H536)-1),1)))+SUM(--ISNUMBER(SEARCH({1,2,3,4,5,6,7,8,9,0},MID(H536,(SEARCH("st ",H536)-1),1))))+SUM(--ISNUMBER(SEARCH({1,2,3,4,5,6,7,8,9,0},MID(H536,(SEARCH("th ",H536)-1),1)))))&gt;0,"","")))))</f>
        <v/>
      </c>
      <c r="AA536" s="2" t="str">
        <f>IF(IF(L536="US",IFERROR(VLOOKUP(J536,Country_Codes!$B:$B,1,0)=J536,"US State Code Error"),IF(L536="CA",IFERROR(VLOOKUP(J536,Country_Codes!$E:$E,1,0)=J536,"Canada State Code Error"),IF(L536="BR",IFERROR(VLOOKUP(J536,Country_Codes!$H:$H,1,0)=J536,"Brazil State Code Error"),IF(L536="AU",IFERROR(VLOOKUP(J536,Country_Codes!$K:$K,1,0)=J536,"Australia State Code Error"),""))))=TRUE,"",IF(L536="US",IFERROR(VLOOKUP(J536,Country_Codes!$B:$B,1,0)=J536,"US State Code Error"),IF(L536="CA",IFERROR(VLOOKUP(J536,Country_Codes!$E:$E,1,0)=J536,"Canada State Code Error"),IF(L536="BR",IFERROR(VLOOKUP(J536,Country_Codes!$H:$H,1,0)=J536,"Brazil State Code Error"),IF(L536="AU",IFERROR(VLOOKUP(J536,Country_Codes!$K:$K,1,0)=J536,"Australia State Code Error"),"")))))</f>
        <v/>
      </c>
      <c r="AB536" s="2" t="str">
        <f t="shared" si="156"/>
        <v/>
      </c>
      <c r="AC536" s="2" t="str" cm="1">
        <f t="array" ref="AC536">IFERROR(_xlfn.IFS(IF(AND(LEN(I536)=0,ISBLANK(I536)=FALSE),"",ISNUMBER(SEARCH(I536,H536))),"City/Postal Code/Country Found in Address",IF(AND(LEN(K536)=0,ISBLANK(K536)=FALSE),"",ISNUMBER(SEARCH(K536,H536))),"City/Postal Code/Country Found in Address",IF(AND(LEN(L536)=0,ISBLANK(L536)=FALSE),"",ISNUMBER(SEARCH(", "&amp;L536,H536))),"City/Postal Code/Country Found in Address",IF(AND(LEN(J536)=0,ISBLANK(J536)=FALSE),"",ISNUMBER(SEARCH(", "&amp;J536,H536))),"City/Postal Code/Country Found in Address",IF(AND(LEN(L536)=0,ISBLANK(L536)=FALSE),"",ISNUMBER(SEARCH(","&amp;L536,H536))),"City/Postal Code/Country Found in Address",IF(AND(LEN(J536)=0,ISBLANK(J536)=FALSE),"",ISNUMBER(SEARCH(","&amp;J536,H536))),"City/Postal Code/Country Found in Address"),"")</f>
        <v/>
      </c>
      <c r="AD536" s="2" t="str">
        <f t="shared" si="157"/>
        <v/>
      </c>
      <c r="AE536" s="2" t="str" cm="1">
        <f t="array" ref="AE536">IFERROR(IF(VLOOKUP(LEFT(M536,MIN(SEARCH({1,2,3,4,5,6,7,8,9,0},M536&amp;{1,2,3,4,5,6,7,8,9,0}))-1),Country_Codes!$N:$N,1,0)&gt;0,"PO Number may be incorrect",""),"")</f>
        <v/>
      </c>
      <c r="AF536" s="2" t="str">
        <f t="shared" si="158"/>
        <v/>
      </c>
      <c r="AG536" s="2" t="str">
        <f t="shared" si="159"/>
        <v/>
      </c>
      <c r="AH536" s="2" t="str">
        <f t="shared" si="160"/>
        <v/>
      </c>
      <c r="AI536" s="2" t="str" cm="1">
        <f t="array" ref="AI536">IF(G536="","",_xlfn.IFNA(_xlfn.IFS(L536=VLOOKUP(L536,Country_Codes!$M:$M,1,0)=TRUE,""),"Please check the country code"))</f>
        <v/>
      </c>
      <c r="AJ536" s="2" t="str">
        <f t="shared" si="161"/>
        <v/>
      </c>
      <c r="AK536" s="2"/>
      <c r="AM536" s="39">
        <f t="shared" si="162"/>
        <v>0</v>
      </c>
      <c r="AN536" s="39">
        <f t="shared" si="163"/>
        <v>0</v>
      </c>
      <c r="AO536" s="39">
        <f t="shared" si="164"/>
        <v>0</v>
      </c>
      <c r="AP536" s="39">
        <f t="shared" si="165"/>
        <v>0</v>
      </c>
      <c r="AQ536" s="39">
        <f t="shared" si="166"/>
        <v>0</v>
      </c>
      <c r="AV536" s="41">
        <v>46140</v>
      </c>
    </row>
    <row r="537" spans="1:48" ht="15.75" x14ac:dyDescent="0.25">
      <c r="A537" s="40">
        <v>45644</v>
      </c>
      <c r="B537" s="11" t="s">
        <v>474</v>
      </c>
      <c r="C537" s="11" t="s">
        <v>12</v>
      </c>
      <c r="D537" s="11" t="s">
        <v>4744</v>
      </c>
      <c r="E537" s="11" t="s">
        <v>4745</v>
      </c>
      <c r="F537" s="11" t="s">
        <v>489</v>
      </c>
      <c r="G537" s="11" t="s">
        <v>496</v>
      </c>
      <c r="H537" s="11" t="s">
        <v>4746</v>
      </c>
      <c r="I537" s="11" t="s">
        <v>4747</v>
      </c>
      <c r="J537" s="11"/>
      <c r="K537" s="11" t="s">
        <v>4748</v>
      </c>
      <c r="L537" s="11" t="s">
        <v>46</v>
      </c>
      <c r="M537" s="11" t="s">
        <v>819</v>
      </c>
      <c r="N537" s="11"/>
      <c r="O537" s="11" t="s">
        <v>1231</v>
      </c>
      <c r="P537" s="11" t="s">
        <v>4749</v>
      </c>
      <c r="Q537" s="7"/>
      <c r="R537" s="2" t="str">
        <f t="shared" si="151"/>
        <v>Unique Record</v>
      </c>
      <c r="S537" s="2" t="str">
        <f t="shared" si="152"/>
        <v/>
      </c>
      <c r="T537" s="2" t="str">
        <f t="shared" si="153"/>
        <v/>
      </c>
      <c r="U537" s="2" t="str">
        <f t="shared" si="154"/>
        <v/>
      </c>
      <c r="V537" s="2" t="str">
        <f t="shared" si="155"/>
        <v/>
      </c>
      <c r="W537" s="2" t="str">
        <f t="shared" si="167"/>
        <v/>
      </c>
      <c r="X537" s="2" t="str" cm="1">
        <f t="array" ref="X537">IF((SUMPRODUCT(--ISNUMBER(SEARCH({"!","@","#","$","%","^","&amp;","~*","(",")","_","+","=","{","}","[","]","|","\",":",";","'","""","&lt;","&gt;",",",".","~?","/","~~","`"}, I537)))&gt;0)=TRUE,"Special Characters Found in City","")</f>
        <v/>
      </c>
      <c r="Y537" s="2" t="str" cm="1">
        <f t="array" ref="Y537">IF((SUMPRODUCT(--ISNUMBER(SEARCH({"!","@","#","$","%","^","~*","(",")","_","+","=","{","}","[","]","|","\",":",";","'","""","&lt;","&gt;","~?","/","~~","`"},F537)))&gt;0)=TRUE,"Special Characters Found in Account field","")</f>
        <v/>
      </c>
      <c r="Z537" s="2" t="str" cm="1">
        <f t="array" ref="Z537">IF(SUM(--ISNUMBER(SEARCH({1,2,3,4,5,6,7,8,9,0},MID(H537,(SEARCH(" E ",H537)-1),1))))+SUM(--ISNUMBER(SEARCH({1,2,3,4,5,6,7,8,9,0},MID(H537,(SEARCH(" E ",H537)+3),1))))=2,"",IF(SUM(--ISNUMBER(SEARCH({"Parte E","Apoquindo N"},H537)))&gt;0,"",IF(OR(RIGHT(H537,3)=" NE",RIGHT(H537,3)=" NW",RIGHT(H537,3)=" SW",RIGHT(H537,3)=" SE",RIGHT(H537,2)=" N",RIGHT(H537,2)=" E",RIGHT(H537,2)=" W",RIGHT(H537,2)=" S",LEFT(H537,3)="NE ",LEFT(H537,3)="NW ",LEFT(H537,3)="SW ",LEFT(H537,3)="SE ",LEFT(H537,2)="N ",LEFT(H537,2)="E ",LEFT(H537,2)="W ",LEFT(H537,2)="S "),"Directional Check",IF(SUM(--ISNUMBER(SEARCH({" N "," E "," W "," S "," NE "," NW "," SW "," SE ","N.E","N.W","S.W","S.E","E.","N.","S.","W."},H537)))&gt;0,"Directional Check",IF(SUM(--ISNUMBER(SEARCH({1,2,3,4,5,6,7,8,9,0},MID(H537,(SEARCH("nd ",H537)-1),1))))+SUM(--ISNUMBER(SEARCH({1,2,3,4,5,6,7,8,9,0},MID(H537,(SEARCH("rd ",H537)-1),1)))+SUM(--ISNUMBER(SEARCH({1,2,3,4,5,6,7,8,9,0},MID(H537,(SEARCH("st ",H537)-1),1))))+SUM(--ISNUMBER(SEARCH({1,2,3,4,5,6,7,8,9,0},MID(H537,(SEARCH("th ",H537)-1),1)))))&gt;0,"","")))))</f>
        <v/>
      </c>
      <c r="AA537" s="2" t="str">
        <f>IF(IF(L537="US",IFERROR(VLOOKUP(J537,Country_Codes!$B:$B,1,0)=J537,"US State Code Error"),IF(L537="CA",IFERROR(VLOOKUP(J537,Country_Codes!$E:$E,1,0)=J537,"Canada State Code Error"),IF(L537="BR",IFERROR(VLOOKUP(J537,Country_Codes!$H:$H,1,0)=J537,"Brazil State Code Error"),IF(L537="AU",IFERROR(VLOOKUP(J537,Country_Codes!$K:$K,1,0)=J537,"Australia State Code Error"),""))))=TRUE,"",IF(L537="US",IFERROR(VLOOKUP(J537,Country_Codes!$B:$B,1,0)=J537,"US State Code Error"),IF(L537="CA",IFERROR(VLOOKUP(J537,Country_Codes!$E:$E,1,0)=J537,"Canada State Code Error"),IF(L537="BR",IFERROR(VLOOKUP(J537,Country_Codes!$H:$H,1,0)=J537,"Brazil State Code Error"),IF(L537="AU",IFERROR(VLOOKUP(J537,Country_Codes!$K:$K,1,0)=J537,"Australia State Code Error"),"")))))</f>
        <v/>
      </c>
      <c r="AB537" s="2" t="str">
        <f t="shared" si="156"/>
        <v/>
      </c>
      <c r="AC537" s="2" t="str" cm="1">
        <f t="array" ref="AC537">IFERROR(_xlfn.IFS(IF(AND(LEN(I537)=0,ISBLANK(I537)=FALSE),"",ISNUMBER(SEARCH(I537,H537))),"City/Postal Code/Country Found in Address",IF(AND(LEN(K537)=0,ISBLANK(K537)=FALSE),"",ISNUMBER(SEARCH(K537,H537))),"City/Postal Code/Country Found in Address",IF(AND(LEN(L537)=0,ISBLANK(L537)=FALSE),"",ISNUMBER(SEARCH(", "&amp;L537,H537))),"City/Postal Code/Country Found in Address",IF(AND(LEN(J537)=0,ISBLANK(J537)=FALSE),"",ISNUMBER(SEARCH(", "&amp;J537,H537))),"City/Postal Code/Country Found in Address",IF(AND(LEN(L537)=0,ISBLANK(L537)=FALSE),"",ISNUMBER(SEARCH(","&amp;L537,H537))),"City/Postal Code/Country Found in Address",IF(AND(LEN(J537)=0,ISBLANK(J537)=FALSE),"",ISNUMBER(SEARCH(","&amp;J537,H537))),"City/Postal Code/Country Found in Address"),"")</f>
        <v/>
      </c>
      <c r="AD537" s="2" t="str">
        <f t="shared" si="157"/>
        <v/>
      </c>
      <c r="AE537" s="2" t="str" cm="1">
        <f t="array" ref="AE537">IFERROR(IF(VLOOKUP(LEFT(M537,MIN(SEARCH({1,2,3,4,5,6,7,8,9,0},M537&amp;{1,2,3,4,5,6,7,8,9,0}))-1),Country_Codes!$N:$N,1,0)&gt;0,"PO Number may be incorrect",""),"")</f>
        <v/>
      </c>
      <c r="AF537" s="2" t="str">
        <f t="shared" si="158"/>
        <v/>
      </c>
      <c r="AG537" s="2" t="str">
        <f t="shared" si="159"/>
        <v/>
      </c>
      <c r="AH537" s="2" t="str">
        <f t="shared" si="160"/>
        <v/>
      </c>
      <c r="AI537" s="2" t="str" cm="1">
        <f t="array" ref="AI537">IF(G537="","",_xlfn.IFNA(_xlfn.IFS(L537=VLOOKUP(L537,Country_Codes!$M:$M,1,0)=TRUE,""),"Please check the country code"))</f>
        <v/>
      </c>
      <c r="AJ537" s="2" t="str">
        <f t="shared" si="161"/>
        <v/>
      </c>
      <c r="AK537" s="2"/>
      <c r="AM537" s="39">
        <f t="shared" si="162"/>
        <v>0</v>
      </c>
      <c r="AN537" s="39">
        <f t="shared" si="163"/>
        <v>0</v>
      </c>
      <c r="AO537" s="39">
        <f t="shared" si="164"/>
        <v>0</v>
      </c>
      <c r="AP537" s="39">
        <f t="shared" si="165"/>
        <v>0</v>
      </c>
      <c r="AQ537" s="39">
        <f t="shared" si="166"/>
        <v>0</v>
      </c>
      <c r="AV537" s="41">
        <v>46142</v>
      </c>
    </row>
    <row r="538" spans="1:48" ht="15.75" x14ac:dyDescent="0.25">
      <c r="A538" s="40">
        <v>46052</v>
      </c>
      <c r="B538" s="11" t="s">
        <v>473</v>
      </c>
      <c r="C538" s="11" t="s">
        <v>11</v>
      </c>
      <c r="D538" s="11" t="s">
        <v>4750</v>
      </c>
      <c r="E538" s="11" t="s">
        <v>4751</v>
      </c>
      <c r="F538" s="11" t="s">
        <v>677</v>
      </c>
      <c r="G538" s="11" t="s">
        <v>584</v>
      </c>
      <c r="H538" s="11" t="s">
        <v>4752</v>
      </c>
      <c r="I538" s="11" t="s">
        <v>4753</v>
      </c>
      <c r="J538" s="11" t="s">
        <v>147</v>
      </c>
      <c r="K538" s="11" t="s">
        <v>4754</v>
      </c>
      <c r="L538" s="11" t="s">
        <v>57</v>
      </c>
      <c r="M538" s="11" t="s">
        <v>3596</v>
      </c>
      <c r="N538" s="11"/>
      <c r="O538" s="11" t="s">
        <v>1005</v>
      </c>
      <c r="P538" s="11" t="s">
        <v>4755</v>
      </c>
      <c r="Q538" s="7"/>
      <c r="R538" s="2" t="str">
        <f t="shared" si="151"/>
        <v>Unique Record</v>
      </c>
      <c r="S538" s="2" t="str">
        <f t="shared" si="152"/>
        <v/>
      </c>
      <c r="T538" s="2" t="str">
        <f t="shared" si="153"/>
        <v/>
      </c>
      <c r="U538" s="2" t="str">
        <f t="shared" si="154"/>
        <v/>
      </c>
      <c r="V538" s="2" t="str">
        <f t="shared" si="155"/>
        <v/>
      </c>
      <c r="W538" s="2" t="str">
        <f t="shared" si="167"/>
        <v/>
      </c>
      <c r="X538" s="2" t="str" cm="1">
        <f t="array" ref="X538">IF((SUMPRODUCT(--ISNUMBER(SEARCH({"!","@","#","$","%","^","&amp;","~*","(",")","_","+","=","{","}","[","]","|","\",":",";","'","""","&lt;","&gt;",",",".","~?","/","~~","`"}, I538)))&gt;0)=TRUE,"Special Characters Found in City","")</f>
        <v/>
      </c>
      <c r="Y538" s="2" t="str" cm="1">
        <f t="array" ref="Y538">IF((SUMPRODUCT(--ISNUMBER(SEARCH({"!","@","#","$","%","^","~*","(",")","_","+","=","{","}","[","]","|","\",":",";","'","""","&lt;","&gt;","~?","/","~~","`"},F538)))&gt;0)=TRUE,"Special Characters Found in Account field","")</f>
        <v/>
      </c>
      <c r="Z538" s="2" t="str" cm="1">
        <f t="array" ref="Z538">IF(SUM(--ISNUMBER(SEARCH({1,2,3,4,5,6,7,8,9,0},MID(H538,(SEARCH(" E ",H538)-1),1))))+SUM(--ISNUMBER(SEARCH({1,2,3,4,5,6,7,8,9,0},MID(H538,(SEARCH(" E ",H538)+3),1))))=2,"",IF(SUM(--ISNUMBER(SEARCH({"Parte E","Apoquindo N"},H538)))&gt;0,"",IF(OR(RIGHT(H538,3)=" NE",RIGHT(H538,3)=" NW",RIGHT(H538,3)=" SW",RIGHT(H538,3)=" SE",RIGHT(H538,2)=" N",RIGHT(H538,2)=" E",RIGHT(H538,2)=" W",RIGHT(H538,2)=" S",LEFT(H538,3)="NE ",LEFT(H538,3)="NW ",LEFT(H538,3)="SW ",LEFT(H538,3)="SE ",LEFT(H538,2)="N ",LEFT(H538,2)="E ",LEFT(H538,2)="W ",LEFT(H538,2)="S "),"Directional Check",IF(SUM(--ISNUMBER(SEARCH({" N "," E "," W "," S "," NE "," NW "," SW "," SE ","N.E","N.W","S.W","S.E","E.","N.","S.","W."},H538)))&gt;0,"Directional Check",IF(SUM(--ISNUMBER(SEARCH({1,2,3,4,5,6,7,8,9,0},MID(H538,(SEARCH("nd ",H538)-1),1))))+SUM(--ISNUMBER(SEARCH({1,2,3,4,5,6,7,8,9,0},MID(H538,(SEARCH("rd ",H538)-1),1)))+SUM(--ISNUMBER(SEARCH({1,2,3,4,5,6,7,8,9,0},MID(H538,(SEARCH("st ",H538)-1),1))))+SUM(--ISNUMBER(SEARCH({1,2,3,4,5,6,7,8,9,0},MID(H538,(SEARCH("th ",H538)-1),1)))))&gt;0,"","")))))</f>
        <v/>
      </c>
      <c r="AA538" s="2" t="str">
        <f>IF(IF(L538="US",IFERROR(VLOOKUP(J538,Country_Codes!$B:$B,1,0)=J538,"US State Code Error"),IF(L538="CA",IFERROR(VLOOKUP(J538,Country_Codes!$E:$E,1,0)=J538,"Canada State Code Error"),IF(L538="BR",IFERROR(VLOOKUP(J538,Country_Codes!$H:$H,1,0)=J538,"Brazil State Code Error"),IF(L538="AU",IFERROR(VLOOKUP(J538,Country_Codes!$K:$K,1,0)=J538,"Australia State Code Error"),""))))=TRUE,"",IF(L538="US",IFERROR(VLOOKUP(J538,Country_Codes!$B:$B,1,0)=J538,"US State Code Error"),IF(L538="CA",IFERROR(VLOOKUP(J538,Country_Codes!$E:$E,1,0)=J538,"Canada State Code Error"),IF(L538="BR",IFERROR(VLOOKUP(J538,Country_Codes!$H:$H,1,0)=J538,"Brazil State Code Error"),IF(L538="AU",IFERROR(VLOOKUP(J538,Country_Codes!$K:$K,1,0)=J538,"Australia State Code Error"),"")))))</f>
        <v/>
      </c>
      <c r="AB538" s="2" t="str">
        <f t="shared" si="156"/>
        <v/>
      </c>
      <c r="AC538" s="2" t="str" cm="1">
        <f t="array" ref="AC538">IFERROR(_xlfn.IFS(IF(AND(LEN(I538)=0,ISBLANK(I538)=FALSE),"",ISNUMBER(SEARCH(I538,H538))),"City/Postal Code/Country Found in Address",IF(AND(LEN(K538)=0,ISBLANK(K538)=FALSE),"",ISNUMBER(SEARCH(K538,H538))),"City/Postal Code/Country Found in Address",IF(AND(LEN(L538)=0,ISBLANK(L538)=FALSE),"",ISNUMBER(SEARCH(", "&amp;L538,H538))),"City/Postal Code/Country Found in Address",IF(AND(LEN(J538)=0,ISBLANK(J538)=FALSE),"",ISNUMBER(SEARCH(", "&amp;J538,H538))),"City/Postal Code/Country Found in Address",IF(AND(LEN(L538)=0,ISBLANK(L538)=FALSE),"",ISNUMBER(SEARCH(","&amp;L538,H538))),"City/Postal Code/Country Found in Address",IF(AND(LEN(J538)=0,ISBLANK(J538)=FALSE),"",ISNUMBER(SEARCH(","&amp;J538,H538))),"City/Postal Code/Country Found in Address"),"")</f>
        <v/>
      </c>
      <c r="AD538" s="2" t="str">
        <f t="shared" si="157"/>
        <v/>
      </c>
      <c r="AE538" s="2" t="str" cm="1">
        <f t="array" ref="AE538">IFERROR(IF(VLOOKUP(LEFT(M538,MIN(SEARCH({1,2,3,4,5,6,7,8,9,0},M538&amp;{1,2,3,4,5,6,7,8,9,0}))-1),Country_Codes!$N:$N,1,0)&gt;0,"PO Number may be incorrect",""),"")</f>
        <v/>
      </c>
      <c r="AF538" s="2" t="str">
        <f t="shared" si="158"/>
        <v/>
      </c>
      <c r="AG538" s="2" t="str">
        <f t="shared" si="159"/>
        <v/>
      </c>
      <c r="AH538" s="2" t="str">
        <f t="shared" si="160"/>
        <v/>
      </c>
      <c r="AI538" s="2" t="str" cm="1">
        <f t="array" ref="AI538">IF(G538="","",_xlfn.IFNA(_xlfn.IFS(L538=VLOOKUP(L538,Country_Codes!$M:$M,1,0)=TRUE,""),"Please check the country code"))</f>
        <v/>
      </c>
      <c r="AJ538" s="2" t="str">
        <f t="shared" si="161"/>
        <v/>
      </c>
      <c r="AK538" s="2"/>
      <c r="AM538" s="39">
        <f t="shared" si="162"/>
        <v>0</v>
      </c>
      <c r="AN538" s="39">
        <f t="shared" si="163"/>
        <v>0</v>
      </c>
      <c r="AO538" s="39">
        <f t="shared" si="164"/>
        <v>0</v>
      </c>
      <c r="AP538" s="39">
        <f t="shared" si="165"/>
        <v>0</v>
      </c>
      <c r="AQ538" s="39">
        <f t="shared" si="166"/>
        <v>0</v>
      </c>
      <c r="AV538" s="41">
        <v>46143</v>
      </c>
    </row>
    <row r="539" spans="1:48" ht="15.75" x14ac:dyDescent="0.25">
      <c r="A539" s="40">
        <v>46075</v>
      </c>
      <c r="B539" s="11" t="s">
        <v>474</v>
      </c>
      <c r="C539" s="11" t="s">
        <v>11</v>
      </c>
      <c r="D539" s="11" t="s">
        <v>4756</v>
      </c>
      <c r="E539" s="11" t="s">
        <v>4757</v>
      </c>
      <c r="F539" s="11" t="s">
        <v>634</v>
      </c>
      <c r="G539" s="11" t="s">
        <v>498</v>
      </c>
      <c r="H539" s="11" t="s">
        <v>4758</v>
      </c>
      <c r="I539" s="11" t="s">
        <v>4759</v>
      </c>
      <c r="J539" s="11" t="s">
        <v>147</v>
      </c>
      <c r="K539" s="11" t="s">
        <v>4760</v>
      </c>
      <c r="L539" s="11" t="s">
        <v>57</v>
      </c>
      <c r="M539" s="11" t="s">
        <v>680</v>
      </c>
      <c r="N539" s="11"/>
      <c r="O539" s="11" t="s">
        <v>4761</v>
      </c>
      <c r="P539" s="11" t="s">
        <v>4762</v>
      </c>
      <c r="Q539" s="7"/>
      <c r="R539" s="2" t="str">
        <f t="shared" si="151"/>
        <v>Unique Record</v>
      </c>
      <c r="S539" s="2" t="str">
        <f t="shared" si="152"/>
        <v/>
      </c>
      <c r="T539" s="2" t="str">
        <f t="shared" si="153"/>
        <v/>
      </c>
      <c r="U539" s="2" t="str">
        <f t="shared" si="154"/>
        <v/>
      </c>
      <c r="V539" s="2" t="str">
        <f t="shared" si="155"/>
        <v/>
      </c>
      <c r="W539" s="2" t="str">
        <f t="shared" si="167"/>
        <v/>
      </c>
      <c r="X539" s="2" t="str" cm="1">
        <f t="array" ref="X539">IF((SUMPRODUCT(--ISNUMBER(SEARCH({"!","@","#","$","%","^","&amp;","~*","(",")","_","+","=","{","}","[","]","|","\",":",";","'","""","&lt;","&gt;",",",".","~?","/","~~","`"}, I539)))&gt;0)=TRUE,"Special Characters Found in City","")</f>
        <v/>
      </c>
      <c r="Y539" s="2" t="str" cm="1">
        <f t="array" ref="Y539">IF((SUMPRODUCT(--ISNUMBER(SEARCH({"!","@","#","$","%","^","~*","(",")","_","+","=","{","}","[","]","|","\",":",";","'","""","&lt;","&gt;","~?","/","~~","`"},F539)))&gt;0)=TRUE,"Special Characters Found in Account field","")</f>
        <v/>
      </c>
      <c r="Z539" s="2" t="str" cm="1">
        <f t="array" ref="Z539">IF(SUM(--ISNUMBER(SEARCH({1,2,3,4,5,6,7,8,9,0},MID(H539,(SEARCH(" E ",H539)-1),1))))+SUM(--ISNUMBER(SEARCH({1,2,3,4,5,6,7,8,9,0},MID(H539,(SEARCH(" E ",H539)+3),1))))=2,"",IF(SUM(--ISNUMBER(SEARCH({"Parte E","Apoquindo N"},H539)))&gt;0,"",IF(OR(RIGHT(H539,3)=" NE",RIGHT(H539,3)=" NW",RIGHT(H539,3)=" SW",RIGHT(H539,3)=" SE",RIGHT(H539,2)=" N",RIGHT(H539,2)=" E",RIGHT(H539,2)=" W",RIGHT(H539,2)=" S",LEFT(H539,3)="NE ",LEFT(H539,3)="NW ",LEFT(H539,3)="SW ",LEFT(H539,3)="SE ",LEFT(H539,2)="N ",LEFT(H539,2)="E ",LEFT(H539,2)="W ",LEFT(H539,2)="S "),"Directional Check",IF(SUM(--ISNUMBER(SEARCH({" N "," E "," W "," S "," NE "," NW "," SW "," SE ","N.E","N.W","S.W","S.E","E.","N.","S.","W."},H539)))&gt;0,"Directional Check",IF(SUM(--ISNUMBER(SEARCH({1,2,3,4,5,6,7,8,9,0},MID(H539,(SEARCH("nd ",H539)-1),1))))+SUM(--ISNUMBER(SEARCH({1,2,3,4,5,6,7,8,9,0},MID(H539,(SEARCH("rd ",H539)-1),1)))+SUM(--ISNUMBER(SEARCH({1,2,3,4,5,6,7,8,9,0},MID(H539,(SEARCH("st ",H539)-1),1))))+SUM(--ISNUMBER(SEARCH({1,2,3,4,5,6,7,8,9,0},MID(H539,(SEARCH("th ",H539)-1),1)))))&gt;0,"","")))))</f>
        <v/>
      </c>
      <c r="AA539" s="2" t="str">
        <f>IF(IF(L539="US",IFERROR(VLOOKUP(J539,Country_Codes!$B:$B,1,0)=J539,"US State Code Error"),IF(L539="CA",IFERROR(VLOOKUP(J539,Country_Codes!$E:$E,1,0)=J539,"Canada State Code Error"),IF(L539="BR",IFERROR(VLOOKUP(J539,Country_Codes!$H:$H,1,0)=J539,"Brazil State Code Error"),IF(L539="AU",IFERROR(VLOOKUP(J539,Country_Codes!$K:$K,1,0)=J539,"Australia State Code Error"),""))))=TRUE,"",IF(L539="US",IFERROR(VLOOKUP(J539,Country_Codes!$B:$B,1,0)=J539,"US State Code Error"),IF(L539="CA",IFERROR(VLOOKUP(J539,Country_Codes!$E:$E,1,0)=J539,"Canada State Code Error"),IF(L539="BR",IFERROR(VLOOKUP(J539,Country_Codes!$H:$H,1,0)=J539,"Brazil State Code Error"),IF(L539="AU",IFERROR(VLOOKUP(J539,Country_Codes!$K:$K,1,0)=J539,"Australia State Code Error"),"")))))</f>
        <v/>
      </c>
      <c r="AB539" s="2" t="str">
        <f t="shared" si="156"/>
        <v/>
      </c>
      <c r="AC539" s="2" t="str" cm="1">
        <f t="array" ref="AC539">IFERROR(_xlfn.IFS(IF(AND(LEN(I539)=0,ISBLANK(I539)=FALSE),"",ISNUMBER(SEARCH(I539,H539))),"City/Postal Code/Country Found in Address",IF(AND(LEN(K539)=0,ISBLANK(K539)=FALSE),"",ISNUMBER(SEARCH(K539,H539))),"City/Postal Code/Country Found in Address",IF(AND(LEN(L539)=0,ISBLANK(L539)=FALSE),"",ISNUMBER(SEARCH(", "&amp;L539,H539))),"City/Postal Code/Country Found in Address",IF(AND(LEN(J539)=0,ISBLANK(J539)=FALSE),"",ISNUMBER(SEARCH(", "&amp;J539,H539))),"City/Postal Code/Country Found in Address",IF(AND(LEN(L539)=0,ISBLANK(L539)=FALSE),"",ISNUMBER(SEARCH(","&amp;L539,H539))),"City/Postal Code/Country Found in Address",IF(AND(LEN(J539)=0,ISBLANK(J539)=FALSE),"",ISNUMBER(SEARCH(","&amp;J539,H539))),"City/Postal Code/Country Found in Address"),"")</f>
        <v/>
      </c>
      <c r="AD539" s="2" t="str">
        <f t="shared" si="157"/>
        <v/>
      </c>
      <c r="AE539" s="2" t="str" cm="1">
        <f t="array" ref="AE539">IFERROR(IF(VLOOKUP(LEFT(M539,MIN(SEARCH({1,2,3,4,5,6,7,8,9,0},M539&amp;{1,2,3,4,5,6,7,8,9,0}))-1),Country_Codes!$N:$N,1,0)&gt;0,"PO Number may be incorrect",""),"")</f>
        <v/>
      </c>
      <c r="AF539" s="2" t="str">
        <f t="shared" si="158"/>
        <v/>
      </c>
      <c r="AG539" s="2" t="str">
        <f t="shared" si="159"/>
        <v/>
      </c>
      <c r="AH539" s="2" t="str">
        <f t="shared" si="160"/>
        <v/>
      </c>
      <c r="AI539" s="2" t="str" cm="1">
        <f t="array" ref="AI539">IF(G539="","",_xlfn.IFNA(_xlfn.IFS(L539=VLOOKUP(L539,Country_Codes!$M:$M,1,0)=TRUE,""),"Please check the country code"))</f>
        <v/>
      </c>
      <c r="AJ539" s="2" t="str">
        <f t="shared" si="161"/>
        <v/>
      </c>
      <c r="AK539" s="2"/>
      <c r="AM539" s="39">
        <f t="shared" si="162"/>
        <v>0</v>
      </c>
      <c r="AN539" s="39">
        <f t="shared" si="163"/>
        <v>0</v>
      </c>
      <c r="AO539" s="39">
        <f t="shared" si="164"/>
        <v>0</v>
      </c>
      <c r="AP539" s="39">
        <f t="shared" si="165"/>
        <v>0</v>
      </c>
      <c r="AQ539" s="39">
        <f t="shared" si="166"/>
        <v>0</v>
      </c>
      <c r="AV539" s="41">
        <v>46144</v>
      </c>
    </row>
    <row r="540" spans="1:48" ht="15.75" x14ac:dyDescent="0.25">
      <c r="A540" s="40">
        <v>46044</v>
      </c>
      <c r="B540" s="11" t="s">
        <v>473</v>
      </c>
      <c r="C540" s="11" t="s">
        <v>9</v>
      </c>
      <c r="D540" s="11" t="s">
        <v>1157</v>
      </c>
      <c r="E540" s="11" t="s">
        <v>4763</v>
      </c>
      <c r="F540" s="11" t="s">
        <v>588</v>
      </c>
      <c r="G540" s="11" t="s">
        <v>625</v>
      </c>
      <c r="H540" s="11" t="s">
        <v>4764</v>
      </c>
      <c r="I540" s="11" t="s">
        <v>4765</v>
      </c>
      <c r="J540" s="11" t="s">
        <v>147</v>
      </c>
      <c r="K540" s="11" t="s">
        <v>4766</v>
      </c>
      <c r="L540" s="11" t="s">
        <v>57</v>
      </c>
      <c r="M540" s="11" t="s">
        <v>4767</v>
      </c>
      <c r="N540" s="11"/>
      <c r="O540" s="11" t="s">
        <v>4768</v>
      </c>
      <c r="P540" s="11" t="s">
        <v>4769</v>
      </c>
      <c r="Q540" s="7"/>
      <c r="R540" s="2" t="str">
        <f t="shared" si="151"/>
        <v>Unique Record</v>
      </c>
      <c r="S540" s="2" t="str">
        <f t="shared" si="152"/>
        <v/>
      </c>
      <c r="T540" s="2" t="str">
        <f t="shared" si="153"/>
        <v/>
      </c>
      <c r="U540" s="2" t="str">
        <f t="shared" si="154"/>
        <v/>
      </c>
      <c r="V540" s="2" t="str">
        <f t="shared" si="155"/>
        <v/>
      </c>
      <c r="W540" s="2" t="str">
        <f t="shared" si="167"/>
        <v/>
      </c>
      <c r="X540" s="2" t="str" cm="1">
        <f t="array" ref="X540">IF((SUMPRODUCT(--ISNUMBER(SEARCH({"!","@","#","$","%","^","&amp;","~*","(",")","_","+","=","{","}","[","]","|","\",":",";","'","""","&lt;","&gt;",",",".","~?","/","~~","`"}, I540)))&gt;0)=TRUE,"Special Characters Found in City","")</f>
        <v/>
      </c>
      <c r="Y540" s="2" t="str" cm="1">
        <f t="array" ref="Y540">IF((SUMPRODUCT(--ISNUMBER(SEARCH({"!","@","#","$","%","^","~*","(",")","_","+","=","{","}","[","]","|","\",":",";","'","""","&lt;","&gt;","~?","/","~~","`"},F540)))&gt;0)=TRUE,"Special Characters Found in Account field","")</f>
        <v/>
      </c>
      <c r="Z540" s="2" t="str" cm="1">
        <f t="array" ref="Z540">IF(SUM(--ISNUMBER(SEARCH({1,2,3,4,5,6,7,8,9,0},MID(H540,(SEARCH(" E ",H540)-1),1))))+SUM(--ISNUMBER(SEARCH({1,2,3,4,5,6,7,8,9,0},MID(H540,(SEARCH(" E ",H540)+3),1))))=2,"",IF(SUM(--ISNUMBER(SEARCH({"Parte E","Apoquindo N"},H540)))&gt;0,"",IF(OR(RIGHT(H540,3)=" NE",RIGHT(H540,3)=" NW",RIGHT(H540,3)=" SW",RIGHT(H540,3)=" SE",RIGHT(H540,2)=" N",RIGHT(H540,2)=" E",RIGHT(H540,2)=" W",RIGHT(H540,2)=" S",LEFT(H540,3)="NE ",LEFT(H540,3)="NW ",LEFT(H540,3)="SW ",LEFT(H540,3)="SE ",LEFT(H540,2)="N ",LEFT(H540,2)="E ",LEFT(H540,2)="W ",LEFT(H540,2)="S "),"Directional Check",IF(SUM(--ISNUMBER(SEARCH({" N "," E "," W "," S "," NE "," NW "," SW "," SE ","N.E","N.W","S.W","S.E","E.","N.","S.","W."},H540)))&gt;0,"Directional Check",IF(SUM(--ISNUMBER(SEARCH({1,2,3,4,5,6,7,8,9,0},MID(H540,(SEARCH("nd ",H540)-1),1))))+SUM(--ISNUMBER(SEARCH({1,2,3,4,5,6,7,8,9,0},MID(H540,(SEARCH("rd ",H540)-1),1)))+SUM(--ISNUMBER(SEARCH({1,2,3,4,5,6,7,8,9,0},MID(H540,(SEARCH("st ",H540)-1),1))))+SUM(--ISNUMBER(SEARCH({1,2,3,4,5,6,7,8,9,0},MID(H540,(SEARCH("th ",H540)-1),1)))))&gt;0,"","")))))</f>
        <v/>
      </c>
      <c r="AA540" s="2" t="str">
        <f>IF(IF(L540="US",IFERROR(VLOOKUP(J540,Country_Codes!$B:$B,1,0)=J540,"US State Code Error"),IF(L540="CA",IFERROR(VLOOKUP(J540,Country_Codes!$E:$E,1,0)=J540,"Canada State Code Error"),IF(L540="BR",IFERROR(VLOOKUP(J540,Country_Codes!$H:$H,1,0)=J540,"Brazil State Code Error"),IF(L540="AU",IFERROR(VLOOKUP(J540,Country_Codes!$K:$K,1,0)=J540,"Australia State Code Error"),""))))=TRUE,"",IF(L540="US",IFERROR(VLOOKUP(J540,Country_Codes!$B:$B,1,0)=J540,"US State Code Error"),IF(L540="CA",IFERROR(VLOOKUP(J540,Country_Codes!$E:$E,1,0)=J540,"Canada State Code Error"),IF(L540="BR",IFERROR(VLOOKUP(J540,Country_Codes!$H:$H,1,0)=J540,"Brazil State Code Error"),IF(L540="AU",IFERROR(VLOOKUP(J540,Country_Codes!$K:$K,1,0)=J540,"Australia State Code Error"),"")))))</f>
        <v/>
      </c>
      <c r="AB540" s="2" t="str">
        <f t="shared" si="156"/>
        <v/>
      </c>
      <c r="AC540" s="2" t="str" cm="1">
        <f t="array" ref="AC540">IFERROR(_xlfn.IFS(IF(AND(LEN(I540)=0,ISBLANK(I540)=FALSE),"",ISNUMBER(SEARCH(I540,H540))),"City/Postal Code/Country Found in Address",IF(AND(LEN(K540)=0,ISBLANK(K540)=FALSE),"",ISNUMBER(SEARCH(K540,H540))),"City/Postal Code/Country Found in Address",IF(AND(LEN(L540)=0,ISBLANK(L540)=FALSE),"",ISNUMBER(SEARCH(", "&amp;L540,H540))),"City/Postal Code/Country Found in Address",IF(AND(LEN(J540)=0,ISBLANK(J540)=FALSE),"",ISNUMBER(SEARCH(", "&amp;J540,H540))),"City/Postal Code/Country Found in Address",IF(AND(LEN(L540)=0,ISBLANK(L540)=FALSE),"",ISNUMBER(SEARCH(","&amp;L540,H540))),"City/Postal Code/Country Found in Address",IF(AND(LEN(J540)=0,ISBLANK(J540)=FALSE),"",ISNUMBER(SEARCH(","&amp;J540,H540))),"City/Postal Code/Country Found in Address"),"")</f>
        <v/>
      </c>
      <c r="AD540" s="2" t="str">
        <f t="shared" si="157"/>
        <v/>
      </c>
      <c r="AE540" s="2" t="str" cm="1">
        <f t="array" ref="AE540">IFERROR(IF(VLOOKUP(LEFT(M540,MIN(SEARCH({1,2,3,4,5,6,7,8,9,0},M540&amp;{1,2,3,4,5,6,7,8,9,0}))-1),Country_Codes!$N:$N,1,0)&gt;0,"PO Number may be incorrect",""),"")</f>
        <v/>
      </c>
      <c r="AF540" s="2" t="str">
        <f t="shared" si="158"/>
        <v/>
      </c>
      <c r="AG540" s="2" t="str">
        <f t="shared" si="159"/>
        <v/>
      </c>
      <c r="AH540" s="2" t="str">
        <f t="shared" si="160"/>
        <v/>
      </c>
      <c r="AI540" s="2" t="str" cm="1">
        <f t="array" ref="AI540">IF(G540="","",_xlfn.IFNA(_xlfn.IFS(L540=VLOOKUP(L540,Country_Codes!$M:$M,1,0)=TRUE,""),"Please check the country code"))</f>
        <v/>
      </c>
      <c r="AJ540" s="2" t="str">
        <f t="shared" si="161"/>
        <v/>
      </c>
      <c r="AK540" s="2"/>
      <c r="AM540" s="39">
        <f t="shared" si="162"/>
        <v>0</v>
      </c>
      <c r="AN540" s="39">
        <f t="shared" si="163"/>
        <v>0</v>
      </c>
      <c r="AO540" s="39">
        <f t="shared" si="164"/>
        <v>0</v>
      </c>
      <c r="AP540" s="39">
        <f t="shared" si="165"/>
        <v>0</v>
      </c>
      <c r="AQ540" s="39">
        <f t="shared" si="166"/>
        <v>0</v>
      </c>
      <c r="AV540" s="41">
        <v>46145</v>
      </c>
    </row>
    <row r="541" spans="1:48" ht="15.75" x14ac:dyDescent="0.25">
      <c r="A541" s="40">
        <v>45621</v>
      </c>
      <c r="B541" s="11" t="s">
        <v>473</v>
      </c>
      <c r="C541" s="11" t="s">
        <v>12</v>
      </c>
      <c r="D541" s="11" t="s">
        <v>4770</v>
      </c>
      <c r="E541" s="11" t="s">
        <v>4771</v>
      </c>
      <c r="F541" s="11" t="s">
        <v>531</v>
      </c>
      <c r="G541" s="11" t="s">
        <v>494</v>
      </c>
      <c r="H541" s="11" t="s">
        <v>4772</v>
      </c>
      <c r="I541" s="11" t="s">
        <v>4773</v>
      </c>
      <c r="J541" s="11" t="s">
        <v>147</v>
      </c>
      <c r="K541" s="11" t="s">
        <v>4774</v>
      </c>
      <c r="L541" s="11" t="s">
        <v>57</v>
      </c>
      <c r="M541" s="11" t="s">
        <v>829</v>
      </c>
      <c r="N541" s="11"/>
      <c r="O541" s="11" t="s">
        <v>4775</v>
      </c>
      <c r="P541" s="11" t="s">
        <v>4776</v>
      </c>
      <c r="Q541" s="7"/>
      <c r="R541" s="2" t="str">
        <f t="shared" si="151"/>
        <v>Unique Record</v>
      </c>
      <c r="S541" s="2" t="str">
        <f t="shared" si="152"/>
        <v/>
      </c>
      <c r="T541" s="2" t="str">
        <f t="shared" si="153"/>
        <v/>
      </c>
      <c r="U541" s="2" t="str">
        <f t="shared" si="154"/>
        <v/>
      </c>
      <c r="V541" s="2" t="str">
        <f t="shared" si="155"/>
        <v/>
      </c>
      <c r="W541" s="2" t="str">
        <f t="shared" si="167"/>
        <v/>
      </c>
      <c r="X541" s="2" t="str" cm="1">
        <f t="array" ref="X541">IF((SUMPRODUCT(--ISNUMBER(SEARCH({"!","@","#","$","%","^","&amp;","~*","(",")","_","+","=","{","}","[","]","|","\",":",";","'","""","&lt;","&gt;",",",".","~?","/","~~","`"}, I541)))&gt;0)=TRUE,"Special Characters Found in City","")</f>
        <v/>
      </c>
      <c r="Y541" s="2" t="str" cm="1">
        <f t="array" ref="Y541">IF((SUMPRODUCT(--ISNUMBER(SEARCH({"!","@","#","$","%","^","~*","(",")","_","+","=","{","}","[","]","|","\",":",";","'","""","&lt;","&gt;","~?","/","~~","`"},F541)))&gt;0)=TRUE,"Special Characters Found in Account field","")</f>
        <v/>
      </c>
      <c r="Z541" s="2" t="str" cm="1">
        <f t="array" ref="Z541">IF(SUM(--ISNUMBER(SEARCH({1,2,3,4,5,6,7,8,9,0},MID(H541,(SEARCH(" E ",H541)-1),1))))+SUM(--ISNUMBER(SEARCH({1,2,3,4,5,6,7,8,9,0},MID(H541,(SEARCH(" E ",H541)+3),1))))=2,"",IF(SUM(--ISNUMBER(SEARCH({"Parte E","Apoquindo N"},H541)))&gt;0,"",IF(OR(RIGHT(H541,3)=" NE",RIGHT(H541,3)=" NW",RIGHT(H541,3)=" SW",RIGHT(H541,3)=" SE",RIGHT(H541,2)=" N",RIGHT(H541,2)=" E",RIGHT(H541,2)=" W",RIGHT(H541,2)=" S",LEFT(H541,3)="NE ",LEFT(H541,3)="NW ",LEFT(H541,3)="SW ",LEFT(H541,3)="SE ",LEFT(H541,2)="N ",LEFT(H541,2)="E ",LEFT(H541,2)="W ",LEFT(H541,2)="S "),"Directional Check",IF(SUM(--ISNUMBER(SEARCH({" N "," E "," W "," S "," NE "," NW "," SW "," SE ","N.E","N.W","S.W","S.E","E.","N.","S.","W."},H541)))&gt;0,"Directional Check",IF(SUM(--ISNUMBER(SEARCH({1,2,3,4,5,6,7,8,9,0},MID(H541,(SEARCH("nd ",H541)-1),1))))+SUM(--ISNUMBER(SEARCH({1,2,3,4,5,6,7,8,9,0},MID(H541,(SEARCH("rd ",H541)-1),1)))+SUM(--ISNUMBER(SEARCH({1,2,3,4,5,6,7,8,9,0},MID(H541,(SEARCH("st ",H541)-1),1))))+SUM(--ISNUMBER(SEARCH({1,2,3,4,5,6,7,8,9,0},MID(H541,(SEARCH("th ",H541)-1),1)))))&gt;0,"","")))))</f>
        <v/>
      </c>
      <c r="AA541" s="2" t="str">
        <f>IF(IF(L541="US",IFERROR(VLOOKUP(J541,Country_Codes!$B:$B,1,0)=J541,"US State Code Error"),IF(L541="CA",IFERROR(VLOOKUP(J541,Country_Codes!$E:$E,1,0)=J541,"Canada State Code Error"),IF(L541="BR",IFERROR(VLOOKUP(J541,Country_Codes!$H:$H,1,0)=J541,"Brazil State Code Error"),IF(L541="AU",IFERROR(VLOOKUP(J541,Country_Codes!$K:$K,1,0)=J541,"Australia State Code Error"),""))))=TRUE,"",IF(L541="US",IFERROR(VLOOKUP(J541,Country_Codes!$B:$B,1,0)=J541,"US State Code Error"),IF(L541="CA",IFERROR(VLOOKUP(J541,Country_Codes!$E:$E,1,0)=J541,"Canada State Code Error"),IF(L541="BR",IFERROR(VLOOKUP(J541,Country_Codes!$H:$H,1,0)=J541,"Brazil State Code Error"),IF(L541="AU",IFERROR(VLOOKUP(J541,Country_Codes!$K:$K,1,0)=J541,"Australia State Code Error"),"")))))</f>
        <v/>
      </c>
      <c r="AB541" s="2" t="str">
        <f t="shared" si="156"/>
        <v/>
      </c>
      <c r="AC541" s="2" t="str" cm="1">
        <f t="array" ref="AC541">IFERROR(_xlfn.IFS(IF(AND(LEN(I541)=0,ISBLANK(I541)=FALSE),"",ISNUMBER(SEARCH(I541,H541))),"City/Postal Code/Country Found in Address",IF(AND(LEN(K541)=0,ISBLANK(K541)=FALSE),"",ISNUMBER(SEARCH(K541,H541))),"City/Postal Code/Country Found in Address",IF(AND(LEN(L541)=0,ISBLANK(L541)=FALSE),"",ISNUMBER(SEARCH(", "&amp;L541,H541))),"City/Postal Code/Country Found in Address",IF(AND(LEN(J541)=0,ISBLANK(J541)=FALSE),"",ISNUMBER(SEARCH(", "&amp;J541,H541))),"City/Postal Code/Country Found in Address",IF(AND(LEN(L541)=0,ISBLANK(L541)=FALSE),"",ISNUMBER(SEARCH(","&amp;L541,H541))),"City/Postal Code/Country Found in Address",IF(AND(LEN(J541)=0,ISBLANK(J541)=FALSE),"",ISNUMBER(SEARCH(","&amp;J541,H541))),"City/Postal Code/Country Found in Address"),"")</f>
        <v/>
      </c>
      <c r="AD541" s="2" t="str">
        <f t="shared" si="157"/>
        <v/>
      </c>
      <c r="AE541" s="2" t="str" cm="1">
        <f t="array" ref="AE541">IFERROR(IF(VLOOKUP(LEFT(M541,MIN(SEARCH({1,2,3,4,5,6,7,8,9,0},M541&amp;{1,2,3,4,5,6,7,8,9,0}))-1),Country_Codes!$N:$N,1,0)&gt;0,"PO Number may be incorrect",""),"")</f>
        <v/>
      </c>
      <c r="AF541" s="2" t="str">
        <f t="shared" si="158"/>
        <v/>
      </c>
      <c r="AG541" s="2" t="str">
        <f t="shared" si="159"/>
        <v/>
      </c>
      <c r="AH541" s="2" t="str">
        <f t="shared" si="160"/>
        <v/>
      </c>
      <c r="AI541" s="2" t="str" cm="1">
        <f t="array" ref="AI541">IF(G541="","",_xlfn.IFNA(_xlfn.IFS(L541=VLOOKUP(L541,Country_Codes!$M:$M,1,0)=TRUE,""),"Please check the country code"))</f>
        <v/>
      </c>
      <c r="AJ541" s="2" t="str">
        <f t="shared" si="161"/>
        <v/>
      </c>
      <c r="AK541" s="2"/>
      <c r="AM541" s="39">
        <f t="shared" si="162"/>
        <v>0</v>
      </c>
      <c r="AN541" s="39">
        <f t="shared" si="163"/>
        <v>0</v>
      </c>
      <c r="AO541" s="39">
        <f t="shared" si="164"/>
        <v>0</v>
      </c>
      <c r="AP541" s="39">
        <f t="shared" si="165"/>
        <v>0</v>
      </c>
      <c r="AQ541" s="39">
        <f t="shared" si="166"/>
        <v>0</v>
      </c>
      <c r="AV541" s="41">
        <v>46146</v>
      </c>
    </row>
    <row r="542" spans="1:48" ht="15.75" x14ac:dyDescent="0.25">
      <c r="A542" s="40">
        <v>46072</v>
      </c>
      <c r="B542" s="11" t="s">
        <v>473</v>
      </c>
      <c r="C542" s="11" t="s">
        <v>3</v>
      </c>
      <c r="D542" s="11" t="s">
        <v>4777</v>
      </c>
      <c r="E542" s="11" t="s">
        <v>4778</v>
      </c>
      <c r="F542" s="11" t="s">
        <v>574</v>
      </c>
      <c r="G542" s="11" t="s">
        <v>625</v>
      </c>
      <c r="H542" s="11" t="s">
        <v>4779</v>
      </c>
      <c r="I542" s="11" t="s">
        <v>4780</v>
      </c>
      <c r="J542" s="11"/>
      <c r="K542" s="11" t="s">
        <v>4781</v>
      </c>
      <c r="L542" s="11" t="s">
        <v>46</v>
      </c>
      <c r="M542" s="11" t="s">
        <v>4782</v>
      </c>
      <c r="N542" s="11"/>
      <c r="O542" s="11" t="s">
        <v>4783</v>
      </c>
      <c r="P542" s="11" t="s">
        <v>4784</v>
      </c>
      <c r="Q542" s="7"/>
      <c r="R542" s="2" t="str">
        <f t="shared" si="151"/>
        <v>Unique Record</v>
      </c>
      <c r="S542" s="2" t="str">
        <f t="shared" si="152"/>
        <v/>
      </c>
      <c r="T542" s="2" t="str">
        <f t="shared" si="153"/>
        <v/>
      </c>
      <c r="U542" s="2" t="str">
        <f t="shared" si="154"/>
        <v/>
      </c>
      <c r="V542" s="2" t="str">
        <f t="shared" si="155"/>
        <v/>
      </c>
      <c r="W542" s="2" t="str">
        <f t="shared" si="167"/>
        <v/>
      </c>
      <c r="X542" s="2" t="str" cm="1">
        <f t="array" ref="X542">IF((SUMPRODUCT(--ISNUMBER(SEARCH({"!","@","#","$","%","^","&amp;","~*","(",")","_","+","=","{","}","[","]","|","\",":",";","'","""","&lt;","&gt;",",",".","~?","/","~~","`"}, I542)))&gt;0)=TRUE,"Special Characters Found in City","")</f>
        <v/>
      </c>
      <c r="Y542" s="2" t="str" cm="1">
        <f t="array" ref="Y542">IF((SUMPRODUCT(--ISNUMBER(SEARCH({"!","@","#","$","%","^","~*","(",")","_","+","=","{","}","[","]","|","\",":",";","'","""","&lt;","&gt;","~?","/","~~","`"},F542)))&gt;0)=TRUE,"Special Characters Found in Account field","")</f>
        <v/>
      </c>
      <c r="Z542" s="2" t="str" cm="1">
        <f t="array" ref="Z542">IF(SUM(--ISNUMBER(SEARCH({1,2,3,4,5,6,7,8,9,0},MID(H542,(SEARCH(" E ",H542)-1),1))))+SUM(--ISNUMBER(SEARCH({1,2,3,4,5,6,7,8,9,0},MID(H542,(SEARCH(" E ",H542)+3),1))))=2,"",IF(SUM(--ISNUMBER(SEARCH({"Parte E","Apoquindo N"},H542)))&gt;0,"",IF(OR(RIGHT(H542,3)=" NE",RIGHT(H542,3)=" NW",RIGHT(H542,3)=" SW",RIGHT(H542,3)=" SE",RIGHT(H542,2)=" N",RIGHT(H542,2)=" E",RIGHT(H542,2)=" W",RIGHT(H542,2)=" S",LEFT(H542,3)="NE ",LEFT(H542,3)="NW ",LEFT(H542,3)="SW ",LEFT(H542,3)="SE ",LEFT(H542,2)="N ",LEFT(H542,2)="E ",LEFT(H542,2)="W ",LEFT(H542,2)="S "),"Directional Check",IF(SUM(--ISNUMBER(SEARCH({" N "," E "," W "," S "," NE "," NW "," SW "," SE ","N.E","N.W","S.W","S.E","E.","N.","S.","W."},H542)))&gt;0,"Directional Check",IF(SUM(--ISNUMBER(SEARCH({1,2,3,4,5,6,7,8,9,0},MID(H542,(SEARCH("nd ",H542)-1),1))))+SUM(--ISNUMBER(SEARCH({1,2,3,4,5,6,7,8,9,0},MID(H542,(SEARCH("rd ",H542)-1),1)))+SUM(--ISNUMBER(SEARCH({1,2,3,4,5,6,7,8,9,0},MID(H542,(SEARCH("st ",H542)-1),1))))+SUM(--ISNUMBER(SEARCH({1,2,3,4,5,6,7,8,9,0},MID(H542,(SEARCH("th ",H542)-1),1)))))&gt;0,"","")))))</f>
        <v/>
      </c>
      <c r="AA542" s="2" t="str">
        <f>IF(IF(L542="US",IFERROR(VLOOKUP(J542,Country_Codes!$B:$B,1,0)=J542,"US State Code Error"),IF(L542="CA",IFERROR(VLOOKUP(J542,Country_Codes!$E:$E,1,0)=J542,"Canada State Code Error"),IF(L542="BR",IFERROR(VLOOKUP(J542,Country_Codes!$H:$H,1,0)=J542,"Brazil State Code Error"),IF(L542="AU",IFERROR(VLOOKUP(J542,Country_Codes!$K:$K,1,0)=J542,"Australia State Code Error"),""))))=TRUE,"",IF(L542="US",IFERROR(VLOOKUP(J542,Country_Codes!$B:$B,1,0)=J542,"US State Code Error"),IF(L542="CA",IFERROR(VLOOKUP(J542,Country_Codes!$E:$E,1,0)=J542,"Canada State Code Error"),IF(L542="BR",IFERROR(VLOOKUP(J542,Country_Codes!$H:$H,1,0)=J542,"Brazil State Code Error"),IF(L542="AU",IFERROR(VLOOKUP(J542,Country_Codes!$K:$K,1,0)=J542,"Australia State Code Error"),"")))))</f>
        <v/>
      </c>
      <c r="AB542" s="2" t="str">
        <f t="shared" si="156"/>
        <v/>
      </c>
      <c r="AC542" s="2" t="str" cm="1">
        <f t="array" ref="AC542">IFERROR(_xlfn.IFS(IF(AND(LEN(I542)=0,ISBLANK(I542)=FALSE),"",ISNUMBER(SEARCH(I542,H542))),"City/Postal Code/Country Found in Address",IF(AND(LEN(K542)=0,ISBLANK(K542)=FALSE),"",ISNUMBER(SEARCH(K542,H542))),"City/Postal Code/Country Found in Address",IF(AND(LEN(L542)=0,ISBLANK(L542)=FALSE),"",ISNUMBER(SEARCH(", "&amp;L542,H542))),"City/Postal Code/Country Found in Address",IF(AND(LEN(J542)=0,ISBLANK(J542)=FALSE),"",ISNUMBER(SEARCH(", "&amp;J542,H542))),"City/Postal Code/Country Found in Address",IF(AND(LEN(L542)=0,ISBLANK(L542)=FALSE),"",ISNUMBER(SEARCH(","&amp;L542,H542))),"City/Postal Code/Country Found in Address",IF(AND(LEN(J542)=0,ISBLANK(J542)=FALSE),"",ISNUMBER(SEARCH(","&amp;J542,H542))),"City/Postal Code/Country Found in Address"),"")</f>
        <v/>
      </c>
      <c r="AD542" s="2" t="str">
        <f t="shared" si="157"/>
        <v/>
      </c>
      <c r="AE542" s="2" t="str" cm="1">
        <f t="array" ref="AE542">IFERROR(IF(VLOOKUP(LEFT(M542,MIN(SEARCH({1,2,3,4,5,6,7,8,9,0},M542&amp;{1,2,3,4,5,6,7,8,9,0}))-1),Country_Codes!$N:$N,1,0)&gt;0,"PO Number may be incorrect",""),"")</f>
        <v/>
      </c>
      <c r="AF542" s="2" t="str">
        <f t="shared" si="158"/>
        <v/>
      </c>
      <c r="AG542" s="2" t="str">
        <f t="shared" si="159"/>
        <v/>
      </c>
      <c r="AH542" s="2" t="str">
        <f t="shared" si="160"/>
        <v/>
      </c>
      <c r="AI542" s="2" t="str" cm="1">
        <f t="array" ref="AI542">IF(G542="","",_xlfn.IFNA(_xlfn.IFS(L542=VLOOKUP(L542,Country_Codes!$M:$M,1,0)=TRUE,""),"Please check the country code"))</f>
        <v/>
      </c>
      <c r="AJ542" s="2" t="str">
        <f t="shared" si="161"/>
        <v/>
      </c>
      <c r="AK542" s="2"/>
      <c r="AM542" s="39">
        <f t="shared" si="162"/>
        <v>0</v>
      </c>
      <c r="AN542" s="39">
        <f t="shared" si="163"/>
        <v>0</v>
      </c>
      <c r="AO542" s="39">
        <f t="shared" si="164"/>
        <v>0</v>
      </c>
      <c r="AP542" s="39">
        <f t="shared" si="165"/>
        <v>0</v>
      </c>
      <c r="AQ542" s="39">
        <f t="shared" si="166"/>
        <v>0</v>
      </c>
      <c r="AV542" s="41">
        <v>46147</v>
      </c>
    </row>
    <row r="543" spans="1:48" ht="15.75" x14ac:dyDescent="0.25">
      <c r="A543" s="40">
        <v>45704</v>
      </c>
      <c r="B543" s="11" t="s">
        <v>474</v>
      </c>
      <c r="C543" s="11" t="s">
        <v>3</v>
      </c>
      <c r="D543" s="11" t="s">
        <v>4785</v>
      </c>
      <c r="E543" s="11" t="s">
        <v>4786</v>
      </c>
      <c r="F543" s="11" t="s">
        <v>677</v>
      </c>
      <c r="G543" s="11" t="s">
        <v>494</v>
      </c>
      <c r="H543" s="11" t="s">
        <v>4787</v>
      </c>
      <c r="I543" s="11" t="s">
        <v>4788</v>
      </c>
      <c r="J543" s="11" t="s">
        <v>147</v>
      </c>
      <c r="K543" s="11" t="s">
        <v>4789</v>
      </c>
      <c r="L543" s="11" t="s">
        <v>57</v>
      </c>
      <c r="M543" s="11" t="s">
        <v>4790</v>
      </c>
      <c r="N543" s="11"/>
      <c r="O543" s="11" t="s">
        <v>4791</v>
      </c>
      <c r="P543" s="11" t="s">
        <v>4792</v>
      </c>
      <c r="Q543" s="7"/>
      <c r="R543" s="2" t="str">
        <f t="shared" si="151"/>
        <v>Unique Record</v>
      </c>
      <c r="S543" s="2" t="str">
        <f t="shared" si="152"/>
        <v/>
      </c>
      <c r="T543" s="2" t="str">
        <f t="shared" si="153"/>
        <v/>
      </c>
      <c r="U543" s="2" t="str">
        <f t="shared" si="154"/>
        <v/>
      </c>
      <c r="V543" s="2" t="str">
        <f t="shared" si="155"/>
        <v/>
      </c>
      <c r="W543" s="2" t="str">
        <f t="shared" si="167"/>
        <v/>
      </c>
      <c r="X543" s="2" t="str" cm="1">
        <f t="array" ref="X543">IF((SUMPRODUCT(--ISNUMBER(SEARCH({"!","@","#","$","%","^","&amp;","~*","(",")","_","+","=","{","}","[","]","|","\",":",";","'","""","&lt;","&gt;",",",".","~?","/","~~","`"}, I543)))&gt;0)=TRUE,"Special Characters Found in City","")</f>
        <v/>
      </c>
      <c r="Y543" s="2" t="str" cm="1">
        <f t="array" ref="Y543">IF((SUMPRODUCT(--ISNUMBER(SEARCH({"!","@","#","$","%","^","~*","(",")","_","+","=","{","}","[","]","|","\",":",";","'","""","&lt;","&gt;","~?","/","~~","`"},F543)))&gt;0)=TRUE,"Special Characters Found in Account field","")</f>
        <v/>
      </c>
      <c r="Z543" s="2" t="str" cm="1">
        <f t="array" ref="Z543">IF(SUM(--ISNUMBER(SEARCH({1,2,3,4,5,6,7,8,9,0},MID(H543,(SEARCH(" E ",H543)-1),1))))+SUM(--ISNUMBER(SEARCH({1,2,3,4,5,6,7,8,9,0},MID(H543,(SEARCH(" E ",H543)+3),1))))=2,"",IF(SUM(--ISNUMBER(SEARCH({"Parte E","Apoquindo N"},H543)))&gt;0,"",IF(OR(RIGHT(H543,3)=" NE",RIGHT(H543,3)=" NW",RIGHT(H543,3)=" SW",RIGHT(H543,3)=" SE",RIGHT(H543,2)=" N",RIGHT(H543,2)=" E",RIGHT(H543,2)=" W",RIGHT(H543,2)=" S",LEFT(H543,3)="NE ",LEFT(H543,3)="NW ",LEFT(H543,3)="SW ",LEFT(H543,3)="SE ",LEFT(H543,2)="N ",LEFT(H543,2)="E ",LEFT(H543,2)="W ",LEFT(H543,2)="S "),"Directional Check",IF(SUM(--ISNUMBER(SEARCH({" N "," E "," W "," S "," NE "," NW "," SW "," SE ","N.E","N.W","S.W","S.E","E.","N.","S.","W."},H543)))&gt;0,"Directional Check",IF(SUM(--ISNUMBER(SEARCH({1,2,3,4,5,6,7,8,9,0},MID(H543,(SEARCH("nd ",H543)-1),1))))+SUM(--ISNUMBER(SEARCH({1,2,3,4,5,6,7,8,9,0},MID(H543,(SEARCH("rd ",H543)-1),1)))+SUM(--ISNUMBER(SEARCH({1,2,3,4,5,6,7,8,9,0},MID(H543,(SEARCH("st ",H543)-1),1))))+SUM(--ISNUMBER(SEARCH({1,2,3,4,5,6,7,8,9,0},MID(H543,(SEARCH("th ",H543)-1),1)))))&gt;0,"","")))))</f>
        <v/>
      </c>
      <c r="AA543" s="2" t="str">
        <f>IF(IF(L543="US",IFERROR(VLOOKUP(J543,Country_Codes!$B:$B,1,0)=J543,"US State Code Error"),IF(L543="CA",IFERROR(VLOOKUP(J543,Country_Codes!$E:$E,1,0)=J543,"Canada State Code Error"),IF(L543="BR",IFERROR(VLOOKUP(J543,Country_Codes!$H:$H,1,0)=J543,"Brazil State Code Error"),IF(L543="AU",IFERROR(VLOOKUP(J543,Country_Codes!$K:$K,1,0)=J543,"Australia State Code Error"),""))))=TRUE,"",IF(L543="US",IFERROR(VLOOKUP(J543,Country_Codes!$B:$B,1,0)=J543,"US State Code Error"),IF(L543="CA",IFERROR(VLOOKUP(J543,Country_Codes!$E:$E,1,0)=J543,"Canada State Code Error"),IF(L543="BR",IFERROR(VLOOKUP(J543,Country_Codes!$H:$H,1,0)=J543,"Brazil State Code Error"),IF(L543="AU",IFERROR(VLOOKUP(J543,Country_Codes!$K:$K,1,0)=J543,"Australia State Code Error"),"")))))</f>
        <v/>
      </c>
      <c r="AB543" s="2" t="str">
        <f t="shared" si="156"/>
        <v/>
      </c>
      <c r="AC543" s="2" t="str" cm="1">
        <f t="array" ref="AC543">IFERROR(_xlfn.IFS(IF(AND(LEN(I543)=0,ISBLANK(I543)=FALSE),"",ISNUMBER(SEARCH(I543,H543))),"City/Postal Code/Country Found in Address",IF(AND(LEN(K543)=0,ISBLANK(K543)=FALSE),"",ISNUMBER(SEARCH(K543,H543))),"City/Postal Code/Country Found in Address",IF(AND(LEN(L543)=0,ISBLANK(L543)=FALSE),"",ISNUMBER(SEARCH(", "&amp;L543,H543))),"City/Postal Code/Country Found in Address",IF(AND(LEN(J543)=0,ISBLANK(J543)=FALSE),"",ISNUMBER(SEARCH(", "&amp;J543,H543))),"City/Postal Code/Country Found in Address",IF(AND(LEN(L543)=0,ISBLANK(L543)=FALSE),"",ISNUMBER(SEARCH(","&amp;L543,H543))),"City/Postal Code/Country Found in Address",IF(AND(LEN(J543)=0,ISBLANK(J543)=FALSE),"",ISNUMBER(SEARCH(","&amp;J543,H543))),"City/Postal Code/Country Found in Address"),"")</f>
        <v/>
      </c>
      <c r="AD543" s="2" t="str">
        <f t="shared" si="157"/>
        <v/>
      </c>
      <c r="AE543" s="2" t="str" cm="1">
        <f t="array" ref="AE543">IFERROR(IF(VLOOKUP(LEFT(M543,MIN(SEARCH({1,2,3,4,5,6,7,8,9,0},M543&amp;{1,2,3,4,5,6,7,8,9,0}))-1),Country_Codes!$N:$N,1,0)&gt;0,"PO Number may be incorrect",""),"")</f>
        <v/>
      </c>
      <c r="AF543" s="2" t="str">
        <f t="shared" si="158"/>
        <v/>
      </c>
      <c r="AG543" s="2" t="str">
        <f t="shared" si="159"/>
        <v/>
      </c>
      <c r="AH543" s="2" t="str">
        <f t="shared" si="160"/>
        <v/>
      </c>
      <c r="AI543" s="2" t="str" cm="1">
        <f t="array" ref="AI543">IF(G543="","",_xlfn.IFNA(_xlfn.IFS(L543=VLOOKUP(L543,Country_Codes!$M:$M,1,0)=TRUE,""),"Please check the country code"))</f>
        <v/>
      </c>
      <c r="AJ543" s="2" t="str">
        <f t="shared" si="161"/>
        <v/>
      </c>
      <c r="AK543" s="2"/>
      <c r="AM543" s="39">
        <f t="shared" si="162"/>
        <v>0</v>
      </c>
      <c r="AN543" s="39">
        <f t="shared" si="163"/>
        <v>0</v>
      </c>
      <c r="AO543" s="39">
        <f t="shared" si="164"/>
        <v>0</v>
      </c>
      <c r="AP543" s="39">
        <f t="shared" si="165"/>
        <v>0</v>
      </c>
      <c r="AQ543" s="39">
        <f t="shared" si="166"/>
        <v>0</v>
      </c>
      <c r="AV543" s="41">
        <v>46148</v>
      </c>
    </row>
    <row r="544" spans="1:48" ht="15.75" x14ac:dyDescent="0.25">
      <c r="A544" s="40">
        <v>45976</v>
      </c>
      <c r="B544" s="11" t="s">
        <v>473</v>
      </c>
      <c r="C544" s="11" t="s">
        <v>11</v>
      </c>
      <c r="D544" s="11" t="s">
        <v>4793</v>
      </c>
      <c r="E544" s="11" t="s">
        <v>4794</v>
      </c>
      <c r="F544" s="11" t="s">
        <v>531</v>
      </c>
      <c r="G544" s="11" t="s">
        <v>599</v>
      </c>
      <c r="H544" s="11" t="s">
        <v>4795</v>
      </c>
      <c r="I544" s="11" t="s">
        <v>4796</v>
      </c>
      <c r="J544" s="11"/>
      <c r="K544" s="11" t="s">
        <v>4797</v>
      </c>
      <c r="L544" s="11" t="s">
        <v>46</v>
      </c>
      <c r="M544" s="11" t="s">
        <v>1041</v>
      </c>
      <c r="N544" s="11"/>
      <c r="O544" s="11" t="s">
        <v>4798</v>
      </c>
      <c r="P544" s="11" t="s">
        <v>4799</v>
      </c>
      <c r="Q544" s="7"/>
      <c r="R544" s="2" t="str">
        <f t="shared" si="151"/>
        <v>Unique Record</v>
      </c>
      <c r="S544" s="2" t="str">
        <f t="shared" si="152"/>
        <v/>
      </c>
      <c r="T544" s="2" t="str">
        <f t="shared" si="153"/>
        <v/>
      </c>
      <c r="U544" s="2" t="str">
        <f t="shared" si="154"/>
        <v/>
      </c>
      <c r="V544" s="2" t="str">
        <f t="shared" si="155"/>
        <v/>
      </c>
      <c r="W544" s="2" t="str">
        <f t="shared" si="167"/>
        <v/>
      </c>
      <c r="X544" s="2" t="str" cm="1">
        <f t="array" ref="X544">IF((SUMPRODUCT(--ISNUMBER(SEARCH({"!","@","#","$","%","^","&amp;","~*","(",")","_","+","=","{","}","[","]","|","\",":",";","'","""","&lt;","&gt;",",",".","~?","/","~~","`"}, I544)))&gt;0)=TRUE,"Special Characters Found in City","")</f>
        <v/>
      </c>
      <c r="Y544" s="2" t="str" cm="1">
        <f t="array" ref="Y544">IF((SUMPRODUCT(--ISNUMBER(SEARCH({"!","@","#","$","%","^","~*","(",")","_","+","=","{","}","[","]","|","\",":",";","'","""","&lt;","&gt;","~?","/","~~","`"},F544)))&gt;0)=TRUE,"Special Characters Found in Account field","")</f>
        <v/>
      </c>
      <c r="Z544" s="2" t="str" cm="1">
        <f t="array" ref="Z544">IF(SUM(--ISNUMBER(SEARCH({1,2,3,4,5,6,7,8,9,0},MID(H544,(SEARCH(" E ",H544)-1),1))))+SUM(--ISNUMBER(SEARCH({1,2,3,4,5,6,7,8,9,0},MID(H544,(SEARCH(" E ",H544)+3),1))))=2,"",IF(SUM(--ISNUMBER(SEARCH({"Parte E","Apoquindo N"},H544)))&gt;0,"",IF(OR(RIGHT(H544,3)=" NE",RIGHT(H544,3)=" NW",RIGHT(H544,3)=" SW",RIGHT(H544,3)=" SE",RIGHT(H544,2)=" N",RIGHT(H544,2)=" E",RIGHT(H544,2)=" W",RIGHT(H544,2)=" S",LEFT(H544,3)="NE ",LEFT(H544,3)="NW ",LEFT(H544,3)="SW ",LEFT(H544,3)="SE ",LEFT(H544,2)="N ",LEFT(H544,2)="E ",LEFT(H544,2)="W ",LEFT(H544,2)="S "),"Directional Check",IF(SUM(--ISNUMBER(SEARCH({" N "," E "," W "," S "," NE "," NW "," SW "," SE ","N.E","N.W","S.W","S.E","E.","N.","S.","W."},H544)))&gt;0,"Directional Check",IF(SUM(--ISNUMBER(SEARCH({1,2,3,4,5,6,7,8,9,0},MID(H544,(SEARCH("nd ",H544)-1),1))))+SUM(--ISNUMBER(SEARCH({1,2,3,4,5,6,7,8,9,0},MID(H544,(SEARCH("rd ",H544)-1),1)))+SUM(--ISNUMBER(SEARCH({1,2,3,4,5,6,7,8,9,0},MID(H544,(SEARCH("st ",H544)-1),1))))+SUM(--ISNUMBER(SEARCH({1,2,3,4,5,6,7,8,9,0},MID(H544,(SEARCH("th ",H544)-1),1)))))&gt;0,"","")))))</f>
        <v/>
      </c>
      <c r="AA544" s="2" t="str">
        <f>IF(IF(L544="US",IFERROR(VLOOKUP(J544,Country_Codes!$B:$B,1,0)=J544,"US State Code Error"),IF(L544="CA",IFERROR(VLOOKUP(J544,Country_Codes!$E:$E,1,0)=J544,"Canada State Code Error"),IF(L544="BR",IFERROR(VLOOKUP(J544,Country_Codes!$H:$H,1,0)=J544,"Brazil State Code Error"),IF(L544="AU",IFERROR(VLOOKUP(J544,Country_Codes!$K:$K,1,0)=J544,"Australia State Code Error"),""))))=TRUE,"",IF(L544="US",IFERROR(VLOOKUP(J544,Country_Codes!$B:$B,1,0)=J544,"US State Code Error"),IF(L544="CA",IFERROR(VLOOKUP(J544,Country_Codes!$E:$E,1,0)=J544,"Canada State Code Error"),IF(L544="BR",IFERROR(VLOOKUP(J544,Country_Codes!$H:$H,1,0)=J544,"Brazil State Code Error"),IF(L544="AU",IFERROR(VLOOKUP(J544,Country_Codes!$K:$K,1,0)=J544,"Australia State Code Error"),"")))))</f>
        <v/>
      </c>
      <c r="AB544" s="2" t="str">
        <f t="shared" si="156"/>
        <v/>
      </c>
      <c r="AC544" s="2" t="str" cm="1">
        <f t="array" ref="AC544">IFERROR(_xlfn.IFS(IF(AND(LEN(I544)=0,ISBLANK(I544)=FALSE),"",ISNUMBER(SEARCH(I544,H544))),"City/Postal Code/Country Found in Address",IF(AND(LEN(K544)=0,ISBLANK(K544)=FALSE),"",ISNUMBER(SEARCH(K544,H544))),"City/Postal Code/Country Found in Address",IF(AND(LEN(L544)=0,ISBLANK(L544)=FALSE),"",ISNUMBER(SEARCH(", "&amp;L544,H544))),"City/Postal Code/Country Found in Address",IF(AND(LEN(J544)=0,ISBLANK(J544)=FALSE),"",ISNUMBER(SEARCH(", "&amp;J544,H544))),"City/Postal Code/Country Found in Address",IF(AND(LEN(L544)=0,ISBLANK(L544)=FALSE),"",ISNUMBER(SEARCH(","&amp;L544,H544))),"City/Postal Code/Country Found in Address",IF(AND(LEN(J544)=0,ISBLANK(J544)=FALSE),"",ISNUMBER(SEARCH(","&amp;J544,H544))),"City/Postal Code/Country Found in Address"),"")</f>
        <v/>
      </c>
      <c r="AD544" s="2" t="str">
        <f t="shared" si="157"/>
        <v/>
      </c>
      <c r="AE544" s="2" t="str" cm="1">
        <f t="array" ref="AE544">IFERROR(IF(VLOOKUP(LEFT(M544,MIN(SEARCH({1,2,3,4,5,6,7,8,9,0},M544&amp;{1,2,3,4,5,6,7,8,9,0}))-1),Country_Codes!$N:$N,1,0)&gt;0,"PO Number may be incorrect",""),"")</f>
        <v/>
      </c>
      <c r="AF544" s="2" t="str">
        <f t="shared" si="158"/>
        <v/>
      </c>
      <c r="AG544" s="2" t="str">
        <f t="shared" si="159"/>
        <v/>
      </c>
      <c r="AH544" s="2" t="str">
        <f t="shared" si="160"/>
        <v/>
      </c>
      <c r="AI544" s="2" t="str" cm="1">
        <f t="array" ref="AI544">IF(G544="","",_xlfn.IFNA(_xlfn.IFS(L544=VLOOKUP(L544,Country_Codes!$M:$M,1,0)=TRUE,""),"Please check the country code"))</f>
        <v/>
      </c>
      <c r="AJ544" s="2" t="str">
        <f t="shared" si="161"/>
        <v/>
      </c>
      <c r="AK544" s="2"/>
      <c r="AM544" s="39">
        <f t="shared" si="162"/>
        <v>0</v>
      </c>
      <c r="AN544" s="39">
        <f t="shared" si="163"/>
        <v>0</v>
      </c>
      <c r="AO544" s="39">
        <f t="shared" si="164"/>
        <v>0</v>
      </c>
      <c r="AP544" s="39">
        <f t="shared" si="165"/>
        <v>0</v>
      </c>
      <c r="AQ544" s="39">
        <f t="shared" si="166"/>
        <v>0</v>
      </c>
      <c r="AV544" s="41">
        <v>46149</v>
      </c>
    </row>
    <row r="545" spans="1:48" ht="15.75" x14ac:dyDescent="0.25">
      <c r="A545" s="40">
        <v>45698</v>
      </c>
      <c r="B545" s="11" t="s">
        <v>475</v>
      </c>
      <c r="C545" s="11" t="s">
        <v>9</v>
      </c>
      <c r="D545" s="11" t="s">
        <v>4800</v>
      </c>
      <c r="E545" s="11" t="s">
        <v>3335</v>
      </c>
      <c r="F545" s="11" t="s">
        <v>490</v>
      </c>
      <c r="G545" s="11" t="s">
        <v>584</v>
      </c>
      <c r="H545" s="11" t="s">
        <v>4801</v>
      </c>
      <c r="I545" s="11" t="s">
        <v>4802</v>
      </c>
      <c r="J545" s="11" t="s">
        <v>76</v>
      </c>
      <c r="K545" s="11" t="s">
        <v>4803</v>
      </c>
      <c r="L545" s="11" t="s">
        <v>33</v>
      </c>
      <c r="M545" s="11" t="s">
        <v>1114</v>
      </c>
      <c r="N545" s="11"/>
      <c r="O545" s="11" t="s">
        <v>4804</v>
      </c>
      <c r="P545" s="11" t="s">
        <v>4805</v>
      </c>
      <c r="Q545" s="7"/>
      <c r="R545" s="2" t="str">
        <f t="shared" si="151"/>
        <v>Unique Record</v>
      </c>
      <c r="S545" s="2" t="str">
        <f t="shared" si="152"/>
        <v/>
      </c>
      <c r="T545" s="2" t="str">
        <f t="shared" si="153"/>
        <v/>
      </c>
      <c r="U545" s="2" t="str">
        <f t="shared" si="154"/>
        <v/>
      </c>
      <c r="V545" s="2" t="str">
        <f t="shared" si="155"/>
        <v/>
      </c>
      <c r="W545" s="2" t="str">
        <f t="shared" si="167"/>
        <v/>
      </c>
      <c r="X545" s="2" t="str" cm="1">
        <f t="array" ref="X545">IF((SUMPRODUCT(--ISNUMBER(SEARCH({"!","@","#","$","%","^","&amp;","~*","(",")","_","+","=","{","}","[","]","|","\",":",";","'","""","&lt;","&gt;",",",".","~?","/","~~","`"}, I545)))&gt;0)=TRUE,"Special Characters Found in City","")</f>
        <v/>
      </c>
      <c r="Y545" s="2" t="str" cm="1">
        <f t="array" ref="Y545">IF((SUMPRODUCT(--ISNUMBER(SEARCH({"!","@","#","$","%","^","~*","(",")","_","+","=","{","}","[","]","|","\",":",";","'","""","&lt;","&gt;","~?","/","~~","`"},F545)))&gt;0)=TRUE,"Special Characters Found in Account field","")</f>
        <v/>
      </c>
      <c r="Z545" s="2" t="str" cm="1">
        <f t="array" ref="Z545">IF(SUM(--ISNUMBER(SEARCH({1,2,3,4,5,6,7,8,9,0},MID(H545,(SEARCH(" E ",H545)-1),1))))+SUM(--ISNUMBER(SEARCH({1,2,3,4,5,6,7,8,9,0},MID(H545,(SEARCH(" E ",H545)+3),1))))=2,"",IF(SUM(--ISNUMBER(SEARCH({"Parte E","Apoquindo N"},H545)))&gt;0,"",IF(OR(RIGHT(H545,3)=" NE",RIGHT(H545,3)=" NW",RIGHT(H545,3)=" SW",RIGHT(H545,3)=" SE",RIGHT(H545,2)=" N",RIGHT(H545,2)=" E",RIGHT(H545,2)=" W",RIGHT(H545,2)=" S",LEFT(H545,3)="NE ",LEFT(H545,3)="NW ",LEFT(H545,3)="SW ",LEFT(H545,3)="SE ",LEFT(H545,2)="N ",LEFT(H545,2)="E ",LEFT(H545,2)="W ",LEFT(H545,2)="S "),"Directional Check",IF(SUM(--ISNUMBER(SEARCH({" N "," E "," W "," S "," NE "," NW "," SW "," SE ","N.E","N.W","S.W","S.E","E.","N.","S.","W."},H545)))&gt;0,"Directional Check",IF(SUM(--ISNUMBER(SEARCH({1,2,3,4,5,6,7,8,9,0},MID(H545,(SEARCH("nd ",H545)-1),1))))+SUM(--ISNUMBER(SEARCH({1,2,3,4,5,6,7,8,9,0},MID(H545,(SEARCH("rd ",H545)-1),1)))+SUM(--ISNUMBER(SEARCH({1,2,3,4,5,6,7,8,9,0},MID(H545,(SEARCH("st ",H545)-1),1))))+SUM(--ISNUMBER(SEARCH({1,2,3,4,5,6,7,8,9,0},MID(H545,(SEARCH("th ",H545)-1),1)))))&gt;0,"","")))))</f>
        <v/>
      </c>
      <c r="AA545" s="2" t="str">
        <f>IF(IF(L545="US",IFERROR(VLOOKUP(J545,Country_Codes!$B:$B,1,0)=J545,"US State Code Error"),IF(L545="CA",IFERROR(VLOOKUP(J545,Country_Codes!$E:$E,1,0)=J545,"Canada State Code Error"),IF(L545="BR",IFERROR(VLOOKUP(J545,Country_Codes!$H:$H,1,0)=J545,"Brazil State Code Error"),IF(L545="AU",IFERROR(VLOOKUP(J545,Country_Codes!$K:$K,1,0)=J545,"Australia State Code Error"),""))))=TRUE,"",IF(L545="US",IFERROR(VLOOKUP(J545,Country_Codes!$B:$B,1,0)=J545,"US State Code Error"),IF(L545="CA",IFERROR(VLOOKUP(J545,Country_Codes!$E:$E,1,0)=J545,"Canada State Code Error"),IF(L545="BR",IFERROR(VLOOKUP(J545,Country_Codes!$H:$H,1,0)=J545,"Brazil State Code Error"),IF(L545="AU",IFERROR(VLOOKUP(J545,Country_Codes!$K:$K,1,0)=J545,"Australia State Code Error"),"")))))</f>
        <v/>
      </c>
      <c r="AB545" s="2" t="str">
        <f t="shared" si="156"/>
        <v/>
      </c>
      <c r="AC545" s="2" t="str" cm="1">
        <f t="array" ref="AC545">IFERROR(_xlfn.IFS(IF(AND(LEN(I545)=0,ISBLANK(I545)=FALSE),"",ISNUMBER(SEARCH(I545,H545))),"City/Postal Code/Country Found in Address",IF(AND(LEN(K545)=0,ISBLANK(K545)=FALSE),"",ISNUMBER(SEARCH(K545,H545))),"City/Postal Code/Country Found in Address",IF(AND(LEN(L545)=0,ISBLANK(L545)=FALSE),"",ISNUMBER(SEARCH(", "&amp;L545,H545))),"City/Postal Code/Country Found in Address",IF(AND(LEN(J545)=0,ISBLANK(J545)=FALSE),"",ISNUMBER(SEARCH(", "&amp;J545,H545))),"City/Postal Code/Country Found in Address",IF(AND(LEN(L545)=0,ISBLANK(L545)=FALSE),"",ISNUMBER(SEARCH(","&amp;L545,H545))),"City/Postal Code/Country Found in Address",IF(AND(LEN(J545)=0,ISBLANK(J545)=FALSE),"",ISNUMBER(SEARCH(","&amp;J545,H545))),"City/Postal Code/Country Found in Address"),"")</f>
        <v/>
      </c>
      <c r="AD545" s="2" t="str">
        <f t="shared" si="157"/>
        <v/>
      </c>
      <c r="AE545" s="2" t="str" cm="1">
        <f t="array" ref="AE545">IFERROR(IF(VLOOKUP(LEFT(M545,MIN(SEARCH({1,2,3,4,5,6,7,8,9,0},M545&amp;{1,2,3,4,5,6,7,8,9,0}))-1),Country_Codes!$N:$N,1,0)&gt;0,"PO Number may be incorrect",""),"")</f>
        <v/>
      </c>
      <c r="AF545" s="2" t="str">
        <f t="shared" si="158"/>
        <v/>
      </c>
      <c r="AG545" s="2" t="str">
        <f t="shared" si="159"/>
        <v/>
      </c>
      <c r="AH545" s="2" t="str">
        <f t="shared" si="160"/>
        <v/>
      </c>
      <c r="AI545" s="2" t="str" cm="1">
        <f t="array" ref="AI545">IF(G545="","",_xlfn.IFNA(_xlfn.IFS(L545=VLOOKUP(L545,Country_Codes!$M:$M,1,0)=TRUE,""),"Please check the country code"))</f>
        <v/>
      </c>
      <c r="AJ545" s="2" t="str">
        <f t="shared" si="161"/>
        <v/>
      </c>
      <c r="AK545" s="2"/>
      <c r="AM545" s="39">
        <f t="shared" si="162"/>
        <v>0</v>
      </c>
      <c r="AN545" s="39">
        <f t="shared" si="163"/>
        <v>0</v>
      </c>
      <c r="AO545" s="39">
        <f t="shared" si="164"/>
        <v>0</v>
      </c>
      <c r="AP545" s="39">
        <f t="shared" si="165"/>
        <v>0</v>
      </c>
      <c r="AQ545" s="39">
        <f t="shared" si="166"/>
        <v>0</v>
      </c>
      <c r="AV545" s="41">
        <v>0</v>
      </c>
    </row>
    <row r="546" spans="1:48" ht="15.75" x14ac:dyDescent="0.25">
      <c r="A546" s="40">
        <v>45689</v>
      </c>
      <c r="B546" s="11" t="s">
        <v>473</v>
      </c>
      <c r="C546" s="11" t="s">
        <v>11</v>
      </c>
      <c r="D546" s="11" t="s">
        <v>4806</v>
      </c>
      <c r="E546" s="11" t="s">
        <v>4807</v>
      </c>
      <c r="F546" s="11" t="s">
        <v>531</v>
      </c>
      <c r="G546" s="11" t="s">
        <v>625</v>
      </c>
      <c r="H546" s="11" t="s">
        <v>4808</v>
      </c>
      <c r="I546" s="11" t="s">
        <v>4809</v>
      </c>
      <c r="J546" s="11" t="s">
        <v>133</v>
      </c>
      <c r="K546" s="11" t="s">
        <v>4810</v>
      </c>
      <c r="L546" s="11" t="s">
        <v>33</v>
      </c>
      <c r="M546" s="11" t="s">
        <v>789</v>
      </c>
      <c r="N546" s="11"/>
      <c r="O546" s="11" t="s">
        <v>4811</v>
      </c>
      <c r="P546" s="11" t="s">
        <v>4812</v>
      </c>
      <c r="Q546" s="7"/>
      <c r="R546" s="2" t="str">
        <f t="shared" si="151"/>
        <v>Unique Record</v>
      </c>
      <c r="S546" s="2" t="str">
        <f t="shared" si="152"/>
        <v/>
      </c>
      <c r="T546" s="2" t="str">
        <f t="shared" si="153"/>
        <v/>
      </c>
      <c r="U546" s="2" t="str">
        <f t="shared" si="154"/>
        <v/>
      </c>
      <c r="V546" s="2" t="str">
        <f t="shared" si="155"/>
        <v/>
      </c>
      <c r="W546" s="2" t="str">
        <f t="shared" si="167"/>
        <v/>
      </c>
      <c r="X546" s="2" t="str" cm="1">
        <f t="array" ref="X546">IF((SUMPRODUCT(--ISNUMBER(SEARCH({"!","@","#","$","%","^","&amp;","~*","(",")","_","+","=","{","}","[","]","|","\",":",";","'","""","&lt;","&gt;",",",".","~?","/","~~","`"}, I546)))&gt;0)=TRUE,"Special Characters Found in City","")</f>
        <v/>
      </c>
      <c r="Y546" s="2" t="str" cm="1">
        <f t="array" ref="Y546">IF((SUMPRODUCT(--ISNUMBER(SEARCH({"!","@","#","$","%","^","~*","(",")","_","+","=","{","}","[","]","|","\",":",";","'","""","&lt;","&gt;","~?","/","~~","`"},F546)))&gt;0)=TRUE,"Special Characters Found in Account field","")</f>
        <v/>
      </c>
      <c r="Z546" s="2" t="str" cm="1">
        <f t="array" ref="Z546">IF(SUM(--ISNUMBER(SEARCH({1,2,3,4,5,6,7,8,9,0},MID(H546,(SEARCH(" E ",H546)-1),1))))+SUM(--ISNUMBER(SEARCH({1,2,3,4,5,6,7,8,9,0},MID(H546,(SEARCH(" E ",H546)+3),1))))=2,"",IF(SUM(--ISNUMBER(SEARCH({"Parte E","Apoquindo N"},H546)))&gt;0,"",IF(OR(RIGHT(H546,3)=" NE",RIGHT(H546,3)=" NW",RIGHT(H546,3)=" SW",RIGHT(H546,3)=" SE",RIGHT(H546,2)=" N",RIGHT(H546,2)=" E",RIGHT(H546,2)=" W",RIGHT(H546,2)=" S",LEFT(H546,3)="NE ",LEFT(H546,3)="NW ",LEFT(H546,3)="SW ",LEFT(H546,3)="SE ",LEFT(H546,2)="N ",LEFT(H546,2)="E ",LEFT(H546,2)="W ",LEFT(H546,2)="S "),"Directional Check",IF(SUM(--ISNUMBER(SEARCH({" N "," E "," W "," S "," NE "," NW "," SW "," SE ","N.E","N.W","S.W","S.E","E.","N.","S.","W."},H546)))&gt;0,"Directional Check",IF(SUM(--ISNUMBER(SEARCH({1,2,3,4,5,6,7,8,9,0},MID(H546,(SEARCH("nd ",H546)-1),1))))+SUM(--ISNUMBER(SEARCH({1,2,3,4,5,6,7,8,9,0},MID(H546,(SEARCH("rd ",H546)-1),1)))+SUM(--ISNUMBER(SEARCH({1,2,3,4,5,6,7,8,9,0},MID(H546,(SEARCH("st ",H546)-1),1))))+SUM(--ISNUMBER(SEARCH({1,2,3,4,5,6,7,8,9,0},MID(H546,(SEARCH("th ",H546)-1),1)))))&gt;0,"","")))))</f>
        <v/>
      </c>
      <c r="AA546" s="2" t="str">
        <f>IF(IF(L546="US",IFERROR(VLOOKUP(J546,Country_Codes!$B:$B,1,0)=J546,"US State Code Error"),IF(L546="CA",IFERROR(VLOOKUP(J546,Country_Codes!$E:$E,1,0)=J546,"Canada State Code Error"),IF(L546="BR",IFERROR(VLOOKUP(J546,Country_Codes!$H:$H,1,0)=J546,"Brazil State Code Error"),IF(L546="AU",IFERROR(VLOOKUP(J546,Country_Codes!$K:$K,1,0)=J546,"Australia State Code Error"),""))))=TRUE,"",IF(L546="US",IFERROR(VLOOKUP(J546,Country_Codes!$B:$B,1,0)=J546,"US State Code Error"),IF(L546="CA",IFERROR(VLOOKUP(J546,Country_Codes!$E:$E,1,0)=J546,"Canada State Code Error"),IF(L546="BR",IFERROR(VLOOKUP(J546,Country_Codes!$H:$H,1,0)=J546,"Brazil State Code Error"),IF(L546="AU",IFERROR(VLOOKUP(J546,Country_Codes!$K:$K,1,0)=J546,"Australia State Code Error"),"")))))</f>
        <v/>
      </c>
      <c r="AB546" s="2" t="str">
        <f t="shared" si="156"/>
        <v/>
      </c>
      <c r="AC546" s="2" t="str" cm="1">
        <f t="array" ref="AC546">IFERROR(_xlfn.IFS(IF(AND(LEN(I546)=0,ISBLANK(I546)=FALSE),"",ISNUMBER(SEARCH(I546,H546))),"City/Postal Code/Country Found in Address",IF(AND(LEN(K546)=0,ISBLANK(K546)=FALSE),"",ISNUMBER(SEARCH(K546,H546))),"City/Postal Code/Country Found in Address",IF(AND(LEN(L546)=0,ISBLANK(L546)=FALSE),"",ISNUMBER(SEARCH(", "&amp;L546,H546))),"City/Postal Code/Country Found in Address",IF(AND(LEN(J546)=0,ISBLANK(J546)=FALSE),"",ISNUMBER(SEARCH(", "&amp;J546,H546))),"City/Postal Code/Country Found in Address",IF(AND(LEN(L546)=0,ISBLANK(L546)=FALSE),"",ISNUMBER(SEARCH(","&amp;L546,H546))),"City/Postal Code/Country Found in Address",IF(AND(LEN(J546)=0,ISBLANK(J546)=FALSE),"",ISNUMBER(SEARCH(","&amp;J546,H546))),"City/Postal Code/Country Found in Address"),"")</f>
        <v/>
      </c>
      <c r="AD546" s="2" t="str">
        <f t="shared" si="157"/>
        <v/>
      </c>
      <c r="AE546" s="2" t="str" cm="1">
        <f t="array" ref="AE546">IFERROR(IF(VLOOKUP(LEFT(M546,MIN(SEARCH({1,2,3,4,5,6,7,8,9,0},M546&amp;{1,2,3,4,5,6,7,8,9,0}))-1),Country_Codes!$N:$N,1,0)&gt;0,"PO Number may be incorrect",""),"")</f>
        <v/>
      </c>
      <c r="AF546" s="2" t="str">
        <f t="shared" si="158"/>
        <v/>
      </c>
      <c r="AG546" s="2" t="str">
        <f t="shared" si="159"/>
        <v/>
      </c>
      <c r="AH546" s="2" t="str">
        <f t="shared" si="160"/>
        <v/>
      </c>
      <c r="AI546" s="2" t="str" cm="1">
        <f t="array" ref="AI546">IF(G546="","",_xlfn.IFNA(_xlfn.IFS(L546=VLOOKUP(L546,Country_Codes!$M:$M,1,0)=TRUE,""),"Please check the country code"))</f>
        <v/>
      </c>
      <c r="AJ546" s="2" t="str">
        <f t="shared" si="161"/>
        <v/>
      </c>
      <c r="AK546" s="2"/>
      <c r="AM546" s="39">
        <f t="shared" si="162"/>
        <v>0</v>
      </c>
      <c r="AN546" s="39">
        <f t="shared" si="163"/>
        <v>0</v>
      </c>
      <c r="AO546" s="39">
        <f t="shared" si="164"/>
        <v>0</v>
      </c>
      <c r="AP546" s="39">
        <f t="shared" si="165"/>
        <v>0</v>
      </c>
      <c r="AQ546" s="39">
        <f t="shared" si="166"/>
        <v>0</v>
      </c>
      <c r="AV546" s="41"/>
    </row>
    <row r="547" spans="1:48" ht="15.75" x14ac:dyDescent="0.25">
      <c r="A547" s="40">
        <v>45530</v>
      </c>
      <c r="B547" s="11" t="s">
        <v>473</v>
      </c>
      <c r="C547" s="11" t="s">
        <v>11</v>
      </c>
      <c r="D547" s="11" t="s">
        <v>3369</v>
      </c>
      <c r="E547" s="11" t="s">
        <v>4813</v>
      </c>
      <c r="F547" s="11" t="s">
        <v>598</v>
      </c>
      <c r="G547" s="11" t="s">
        <v>599</v>
      </c>
      <c r="H547" s="11" t="s">
        <v>4814</v>
      </c>
      <c r="I547" s="11" t="s">
        <v>4815</v>
      </c>
      <c r="J547" s="11" t="s">
        <v>147</v>
      </c>
      <c r="K547" s="11" t="s">
        <v>4816</v>
      </c>
      <c r="L547" s="11" t="s">
        <v>57</v>
      </c>
      <c r="M547" s="11" t="s">
        <v>3048</v>
      </c>
      <c r="N547" s="11"/>
      <c r="O547" s="11" t="s">
        <v>4817</v>
      </c>
      <c r="P547" s="11" t="s">
        <v>4818</v>
      </c>
      <c r="Q547" s="7"/>
      <c r="R547" s="2" t="str">
        <f t="shared" si="151"/>
        <v>Unique Record</v>
      </c>
      <c r="S547" s="2" t="str">
        <f t="shared" si="152"/>
        <v/>
      </c>
      <c r="T547" s="2" t="str">
        <f t="shared" si="153"/>
        <v/>
      </c>
      <c r="U547" s="2" t="str">
        <f t="shared" si="154"/>
        <v/>
      </c>
      <c r="V547" s="2" t="str">
        <f t="shared" si="155"/>
        <v/>
      </c>
      <c r="W547" s="2" t="str">
        <f t="shared" si="167"/>
        <v/>
      </c>
      <c r="X547" s="2" t="str" cm="1">
        <f t="array" ref="X547">IF((SUMPRODUCT(--ISNUMBER(SEARCH({"!","@","#","$","%","^","&amp;","~*","(",")","_","+","=","{","}","[","]","|","\",":",";","'","""","&lt;","&gt;",",",".","~?","/","~~","`"}, I547)))&gt;0)=TRUE,"Special Characters Found in City","")</f>
        <v/>
      </c>
      <c r="Y547" s="2" t="str" cm="1">
        <f t="array" ref="Y547">IF((SUMPRODUCT(--ISNUMBER(SEARCH({"!","@","#","$","%","^","~*","(",")","_","+","=","{","}","[","]","|","\",":",";","'","""","&lt;","&gt;","~?","/","~~","`"},F547)))&gt;0)=TRUE,"Special Characters Found in Account field","")</f>
        <v/>
      </c>
      <c r="Z547" s="2" t="str" cm="1">
        <f t="array" ref="Z547">IF(SUM(--ISNUMBER(SEARCH({1,2,3,4,5,6,7,8,9,0},MID(H547,(SEARCH(" E ",H547)-1),1))))+SUM(--ISNUMBER(SEARCH({1,2,3,4,5,6,7,8,9,0},MID(H547,(SEARCH(" E ",H547)+3),1))))=2,"",IF(SUM(--ISNUMBER(SEARCH({"Parte E","Apoquindo N"},H547)))&gt;0,"",IF(OR(RIGHT(H547,3)=" NE",RIGHT(H547,3)=" NW",RIGHT(H547,3)=" SW",RIGHT(H547,3)=" SE",RIGHT(H547,2)=" N",RIGHT(H547,2)=" E",RIGHT(H547,2)=" W",RIGHT(H547,2)=" S",LEFT(H547,3)="NE ",LEFT(H547,3)="NW ",LEFT(H547,3)="SW ",LEFT(H547,3)="SE ",LEFT(H547,2)="N ",LEFT(H547,2)="E ",LEFT(H547,2)="W ",LEFT(H547,2)="S "),"Directional Check",IF(SUM(--ISNUMBER(SEARCH({" N "," E "," W "," S "," NE "," NW "," SW "," SE ","N.E","N.W","S.W","S.E","E.","N.","S.","W."},H547)))&gt;0,"Directional Check",IF(SUM(--ISNUMBER(SEARCH({1,2,3,4,5,6,7,8,9,0},MID(H547,(SEARCH("nd ",H547)-1),1))))+SUM(--ISNUMBER(SEARCH({1,2,3,4,5,6,7,8,9,0},MID(H547,(SEARCH("rd ",H547)-1),1)))+SUM(--ISNUMBER(SEARCH({1,2,3,4,5,6,7,8,9,0},MID(H547,(SEARCH("st ",H547)-1),1))))+SUM(--ISNUMBER(SEARCH({1,2,3,4,5,6,7,8,9,0},MID(H547,(SEARCH("th ",H547)-1),1)))))&gt;0,"","")))))</f>
        <v/>
      </c>
      <c r="AA547" s="2" t="str">
        <f>IF(IF(L547="US",IFERROR(VLOOKUP(J547,Country_Codes!$B:$B,1,0)=J547,"US State Code Error"),IF(L547="CA",IFERROR(VLOOKUP(J547,Country_Codes!$E:$E,1,0)=J547,"Canada State Code Error"),IF(L547="BR",IFERROR(VLOOKUP(J547,Country_Codes!$H:$H,1,0)=J547,"Brazil State Code Error"),IF(L547="AU",IFERROR(VLOOKUP(J547,Country_Codes!$K:$K,1,0)=J547,"Australia State Code Error"),""))))=TRUE,"",IF(L547="US",IFERROR(VLOOKUP(J547,Country_Codes!$B:$B,1,0)=J547,"US State Code Error"),IF(L547="CA",IFERROR(VLOOKUP(J547,Country_Codes!$E:$E,1,0)=J547,"Canada State Code Error"),IF(L547="BR",IFERROR(VLOOKUP(J547,Country_Codes!$H:$H,1,0)=J547,"Brazil State Code Error"),IF(L547="AU",IFERROR(VLOOKUP(J547,Country_Codes!$K:$K,1,0)=J547,"Australia State Code Error"),"")))))</f>
        <v/>
      </c>
      <c r="AB547" s="2" t="str">
        <f t="shared" si="156"/>
        <v/>
      </c>
      <c r="AC547" s="2" t="str" cm="1">
        <f t="array" ref="AC547">IFERROR(_xlfn.IFS(IF(AND(LEN(I547)=0,ISBLANK(I547)=FALSE),"",ISNUMBER(SEARCH(I547,H547))),"City/Postal Code/Country Found in Address",IF(AND(LEN(K547)=0,ISBLANK(K547)=FALSE),"",ISNUMBER(SEARCH(K547,H547))),"City/Postal Code/Country Found in Address",IF(AND(LEN(L547)=0,ISBLANK(L547)=FALSE),"",ISNUMBER(SEARCH(", "&amp;L547,H547))),"City/Postal Code/Country Found in Address",IF(AND(LEN(J547)=0,ISBLANK(J547)=FALSE),"",ISNUMBER(SEARCH(", "&amp;J547,H547))),"City/Postal Code/Country Found in Address",IF(AND(LEN(L547)=0,ISBLANK(L547)=FALSE),"",ISNUMBER(SEARCH(","&amp;L547,H547))),"City/Postal Code/Country Found in Address",IF(AND(LEN(J547)=0,ISBLANK(J547)=FALSE),"",ISNUMBER(SEARCH(","&amp;J547,H547))),"City/Postal Code/Country Found in Address"),"")</f>
        <v/>
      </c>
      <c r="AD547" s="2" t="str">
        <f t="shared" si="157"/>
        <v/>
      </c>
      <c r="AE547" s="2" t="str" cm="1">
        <f t="array" ref="AE547">IFERROR(IF(VLOOKUP(LEFT(M547,MIN(SEARCH({1,2,3,4,5,6,7,8,9,0},M547&amp;{1,2,3,4,5,6,7,8,9,0}))-1),Country_Codes!$N:$N,1,0)&gt;0,"PO Number may be incorrect",""),"")</f>
        <v/>
      </c>
      <c r="AF547" s="2" t="str">
        <f t="shared" si="158"/>
        <v/>
      </c>
      <c r="AG547" s="2" t="str">
        <f t="shared" si="159"/>
        <v/>
      </c>
      <c r="AH547" s="2" t="str">
        <f t="shared" si="160"/>
        <v/>
      </c>
      <c r="AI547" s="2" t="str" cm="1">
        <f t="array" ref="AI547">IF(G547="","",_xlfn.IFNA(_xlfn.IFS(L547=VLOOKUP(L547,Country_Codes!$M:$M,1,0)=TRUE,""),"Please check the country code"))</f>
        <v/>
      </c>
      <c r="AJ547" s="2" t="str">
        <f t="shared" si="161"/>
        <v/>
      </c>
      <c r="AK547" s="2"/>
      <c r="AM547" s="39">
        <f t="shared" si="162"/>
        <v>0</v>
      </c>
      <c r="AN547" s="39">
        <f t="shared" si="163"/>
        <v>0</v>
      </c>
      <c r="AO547" s="39">
        <f t="shared" si="164"/>
        <v>0</v>
      </c>
      <c r="AP547" s="39">
        <f t="shared" si="165"/>
        <v>0</v>
      </c>
      <c r="AQ547" s="39">
        <f t="shared" si="166"/>
        <v>0</v>
      </c>
    </row>
    <row r="548" spans="1:48" ht="15.75" x14ac:dyDescent="0.25">
      <c r="A548" s="40">
        <v>45811</v>
      </c>
      <c r="B548" s="11" t="s">
        <v>475</v>
      </c>
      <c r="C548" s="11" t="s">
        <v>9</v>
      </c>
      <c r="D548" s="11" t="s">
        <v>4819</v>
      </c>
      <c r="E548" s="11" t="s">
        <v>4820</v>
      </c>
      <c r="F548" s="11" t="s">
        <v>488</v>
      </c>
      <c r="G548" s="11" t="s">
        <v>493</v>
      </c>
      <c r="H548" s="11" t="s">
        <v>4821</v>
      </c>
      <c r="I548" s="11" t="s">
        <v>4822</v>
      </c>
      <c r="J548" s="11" t="s">
        <v>122</v>
      </c>
      <c r="K548" s="11" t="s">
        <v>4823</v>
      </c>
      <c r="L548" s="11" t="s">
        <v>33</v>
      </c>
      <c r="M548" s="11" t="s">
        <v>923</v>
      </c>
      <c r="N548" s="11"/>
      <c r="O548" s="11" t="s">
        <v>1118</v>
      </c>
      <c r="P548" s="11" t="s">
        <v>4824</v>
      </c>
      <c r="Q548" s="7"/>
      <c r="R548" s="2" t="str">
        <f t="shared" si="151"/>
        <v>Unique Record</v>
      </c>
      <c r="S548" s="2" t="str">
        <f t="shared" si="152"/>
        <v/>
      </c>
      <c r="T548" s="2" t="str">
        <f t="shared" si="153"/>
        <v/>
      </c>
      <c r="U548" s="2" t="str">
        <f t="shared" si="154"/>
        <v/>
      </c>
      <c r="V548" s="2" t="str">
        <f t="shared" si="155"/>
        <v/>
      </c>
      <c r="W548" s="2" t="str">
        <f t="shared" si="167"/>
        <v/>
      </c>
      <c r="X548" s="2" t="str" cm="1">
        <f t="array" ref="X548">IF((SUMPRODUCT(--ISNUMBER(SEARCH({"!","@","#","$","%","^","&amp;","~*","(",")","_","+","=","{","}","[","]","|","\",":",";","'","""","&lt;","&gt;",",",".","~?","/","~~","`"}, I548)))&gt;0)=TRUE,"Special Characters Found in City","")</f>
        <v/>
      </c>
      <c r="Y548" s="2" t="str" cm="1">
        <f t="array" ref="Y548">IF((SUMPRODUCT(--ISNUMBER(SEARCH({"!","@","#","$","%","^","~*","(",")","_","+","=","{","}","[","]","|","\",":",";","'","""","&lt;","&gt;","~?","/","~~","`"},F548)))&gt;0)=TRUE,"Special Characters Found in Account field","")</f>
        <v/>
      </c>
      <c r="Z548" s="2" t="str" cm="1">
        <f t="array" ref="Z548">IF(SUM(--ISNUMBER(SEARCH({1,2,3,4,5,6,7,8,9,0},MID(H548,(SEARCH(" E ",H548)-1),1))))+SUM(--ISNUMBER(SEARCH({1,2,3,4,5,6,7,8,9,0},MID(H548,(SEARCH(" E ",H548)+3),1))))=2,"",IF(SUM(--ISNUMBER(SEARCH({"Parte E","Apoquindo N"},H548)))&gt;0,"",IF(OR(RIGHT(H548,3)=" NE",RIGHT(H548,3)=" NW",RIGHT(H548,3)=" SW",RIGHT(H548,3)=" SE",RIGHT(H548,2)=" N",RIGHT(H548,2)=" E",RIGHT(H548,2)=" W",RIGHT(H548,2)=" S",LEFT(H548,3)="NE ",LEFT(H548,3)="NW ",LEFT(H548,3)="SW ",LEFT(H548,3)="SE ",LEFT(H548,2)="N ",LEFT(H548,2)="E ",LEFT(H548,2)="W ",LEFT(H548,2)="S "),"Directional Check",IF(SUM(--ISNUMBER(SEARCH({" N "," E "," W "," S "," NE "," NW "," SW "," SE ","N.E","N.W","S.W","S.E","E.","N.","S.","W."},H548)))&gt;0,"Directional Check",IF(SUM(--ISNUMBER(SEARCH({1,2,3,4,5,6,7,8,9,0},MID(H548,(SEARCH("nd ",H548)-1),1))))+SUM(--ISNUMBER(SEARCH({1,2,3,4,5,6,7,8,9,0},MID(H548,(SEARCH("rd ",H548)-1),1)))+SUM(--ISNUMBER(SEARCH({1,2,3,4,5,6,7,8,9,0},MID(H548,(SEARCH("st ",H548)-1),1))))+SUM(--ISNUMBER(SEARCH({1,2,3,4,5,6,7,8,9,0},MID(H548,(SEARCH("th ",H548)-1),1)))))&gt;0,"","")))))</f>
        <v/>
      </c>
      <c r="AA548" s="2" t="str">
        <f>IF(IF(L548="US",IFERROR(VLOOKUP(J548,Country_Codes!$B:$B,1,0)=J548,"US State Code Error"),IF(L548="CA",IFERROR(VLOOKUP(J548,Country_Codes!$E:$E,1,0)=J548,"Canada State Code Error"),IF(L548="BR",IFERROR(VLOOKUP(J548,Country_Codes!$H:$H,1,0)=J548,"Brazil State Code Error"),IF(L548="AU",IFERROR(VLOOKUP(J548,Country_Codes!$K:$K,1,0)=J548,"Australia State Code Error"),""))))=TRUE,"",IF(L548="US",IFERROR(VLOOKUP(J548,Country_Codes!$B:$B,1,0)=J548,"US State Code Error"),IF(L548="CA",IFERROR(VLOOKUP(J548,Country_Codes!$E:$E,1,0)=J548,"Canada State Code Error"),IF(L548="BR",IFERROR(VLOOKUP(J548,Country_Codes!$H:$H,1,0)=J548,"Brazil State Code Error"),IF(L548="AU",IFERROR(VLOOKUP(J548,Country_Codes!$K:$K,1,0)=J548,"Australia State Code Error"),"")))))</f>
        <v/>
      </c>
      <c r="AB548" s="2" t="str">
        <f t="shared" si="156"/>
        <v/>
      </c>
      <c r="AC548" s="2" t="str" cm="1">
        <f t="array" ref="AC548">IFERROR(_xlfn.IFS(IF(AND(LEN(I548)=0,ISBLANK(I548)=FALSE),"",ISNUMBER(SEARCH(I548,H548))),"City/Postal Code/Country Found in Address",IF(AND(LEN(K548)=0,ISBLANK(K548)=FALSE),"",ISNUMBER(SEARCH(K548,H548))),"City/Postal Code/Country Found in Address",IF(AND(LEN(L548)=0,ISBLANK(L548)=FALSE),"",ISNUMBER(SEARCH(", "&amp;L548,H548))),"City/Postal Code/Country Found in Address",IF(AND(LEN(J548)=0,ISBLANK(J548)=FALSE),"",ISNUMBER(SEARCH(", "&amp;J548,H548))),"City/Postal Code/Country Found in Address",IF(AND(LEN(L548)=0,ISBLANK(L548)=FALSE),"",ISNUMBER(SEARCH(","&amp;L548,H548))),"City/Postal Code/Country Found in Address",IF(AND(LEN(J548)=0,ISBLANK(J548)=FALSE),"",ISNUMBER(SEARCH(","&amp;J548,H548))),"City/Postal Code/Country Found in Address"),"")</f>
        <v/>
      </c>
      <c r="AD548" s="2" t="str">
        <f t="shared" si="157"/>
        <v/>
      </c>
      <c r="AE548" s="2" t="str" cm="1">
        <f t="array" ref="AE548">IFERROR(IF(VLOOKUP(LEFT(M548,MIN(SEARCH({1,2,3,4,5,6,7,8,9,0},M548&amp;{1,2,3,4,5,6,7,8,9,0}))-1),Country_Codes!$N:$N,1,0)&gt;0,"PO Number may be incorrect",""),"")</f>
        <v/>
      </c>
      <c r="AF548" s="2" t="str">
        <f t="shared" si="158"/>
        <v/>
      </c>
      <c r="AG548" s="2" t="str">
        <f t="shared" si="159"/>
        <v/>
      </c>
      <c r="AH548" s="2" t="str">
        <f t="shared" si="160"/>
        <v/>
      </c>
      <c r="AI548" s="2" t="str" cm="1">
        <f t="array" ref="AI548">IF(G548="","",_xlfn.IFNA(_xlfn.IFS(L548=VLOOKUP(L548,Country_Codes!$M:$M,1,0)=TRUE,""),"Please check the country code"))</f>
        <v/>
      </c>
      <c r="AJ548" s="2" t="str">
        <f t="shared" si="161"/>
        <v/>
      </c>
      <c r="AK548" s="2"/>
      <c r="AM548" s="39">
        <f t="shared" si="162"/>
        <v>0</v>
      </c>
      <c r="AN548" s="39">
        <f t="shared" si="163"/>
        <v>0</v>
      </c>
      <c r="AO548" s="39">
        <f t="shared" si="164"/>
        <v>0</v>
      </c>
      <c r="AP548" s="39">
        <f t="shared" si="165"/>
        <v>0</v>
      </c>
      <c r="AQ548" s="39">
        <f t="shared" si="166"/>
        <v>0</v>
      </c>
    </row>
    <row r="549" spans="1:48" ht="15.75" x14ac:dyDescent="0.25">
      <c r="A549" s="40">
        <v>46015</v>
      </c>
      <c r="B549" s="11" t="s">
        <v>474</v>
      </c>
      <c r="C549" s="11" t="s">
        <v>11</v>
      </c>
      <c r="D549" s="11" t="s">
        <v>4825</v>
      </c>
      <c r="E549" s="11" t="s">
        <v>4826</v>
      </c>
      <c r="F549" s="11" t="s">
        <v>576</v>
      </c>
      <c r="G549" s="11" t="s">
        <v>493</v>
      </c>
      <c r="H549" s="11" t="s">
        <v>4827</v>
      </c>
      <c r="I549" s="11" t="s">
        <v>4828</v>
      </c>
      <c r="J549" s="11" t="s">
        <v>133</v>
      </c>
      <c r="K549" s="11" t="s">
        <v>4829</v>
      </c>
      <c r="L549" s="11" t="s">
        <v>33</v>
      </c>
      <c r="M549" s="11" t="s">
        <v>912</v>
      </c>
      <c r="N549" s="11"/>
      <c r="O549" s="11" t="s">
        <v>4830</v>
      </c>
      <c r="P549" s="11" t="s">
        <v>4831</v>
      </c>
      <c r="Q549" s="7"/>
      <c r="R549" s="2" t="str">
        <f t="shared" si="151"/>
        <v/>
      </c>
      <c r="S549" s="2" t="str">
        <f t="shared" si="152"/>
        <v/>
      </c>
      <c r="T549" s="2" t="str">
        <f t="shared" si="153"/>
        <v/>
      </c>
      <c r="U549" s="2" t="str">
        <f t="shared" si="154"/>
        <v/>
      </c>
      <c r="V549" s="2" t="str">
        <f t="shared" si="155"/>
        <v/>
      </c>
      <c r="W549" s="2" t="str">
        <f t="shared" si="167"/>
        <v/>
      </c>
      <c r="X549" s="2" t="str" cm="1">
        <f t="array" ref="X549">IF((SUMPRODUCT(--ISNUMBER(SEARCH({"!","@","#","$","%","^","&amp;","~*","(",")","_","+","=","{","}","[","]","|","\",":",";","'","""","&lt;","&gt;",",",".","~?","/","~~","`"}, I549)))&gt;0)=TRUE,"Special Characters Found in City","")</f>
        <v/>
      </c>
      <c r="Y549" s="2" t="str" cm="1">
        <f t="array" ref="Y549">IF((SUMPRODUCT(--ISNUMBER(SEARCH({"!","@","#","$","%","^","~*","(",")","_","+","=","{","}","[","]","|","\",":",";","'","""","&lt;","&gt;","~?","/","~~","`"},F549)))&gt;0)=TRUE,"Special Characters Found in Account field","")</f>
        <v/>
      </c>
      <c r="Z549" s="2" t="str" cm="1">
        <f t="array" ref="Z549">IF(SUM(--ISNUMBER(SEARCH({1,2,3,4,5,6,7,8,9,0},MID(H549,(SEARCH(" E ",H549)-1),1))))+SUM(--ISNUMBER(SEARCH({1,2,3,4,5,6,7,8,9,0},MID(H549,(SEARCH(" E ",H549)+3),1))))=2,"",IF(SUM(--ISNUMBER(SEARCH({"Parte E","Apoquindo N"},H549)))&gt;0,"",IF(OR(RIGHT(H549,3)=" NE",RIGHT(H549,3)=" NW",RIGHT(H549,3)=" SW",RIGHT(H549,3)=" SE",RIGHT(H549,2)=" N",RIGHT(H549,2)=" E",RIGHT(H549,2)=" W",RIGHT(H549,2)=" S",LEFT(H549,3)="NE ",LEFT(H549,3)="NW ",LEFT(H549,3)="SW ",LEFT(H549,3)="SE ",LEFT(H549,2)="N ",LEFT(H549,2)="E ",LEFT(H549,2)="W ",LEFT(H549,2)="S "),"Directional Check",IF(SUM(--ISNUMBER(SEARCH({" N "," E "," W "," S "," NE "," NW "," SW "," SE ","N.E","N.W","S.W","S.E","E.","N.","S.","W."},H549)))&gt;0,"Directional Check",IF(SUM(--ISNUMBER(SEARCH({1,2,3,4,5,6,7,8,9,0},MID(H549,(SEARCH("nd ",H549)-1),1))))+SUM(--ISNUMBER(SEARCH({1,2,3,4,5,6,7,8,9,0},MID(H549,(SEARCH("rd ",H549)-1),1)))+SUM(--ISNUMBER(SEARCH({1,2,3,4,5,6,7,8,9,0},MID(H549,(SEARCH("st ",H549)-1),1))))+SUM(--ISNUMBER(SEARCH({1,2,3,4,5,6,7,8,9,0},MID(H549,(SEARCH("th ",H549)-1),1)))))&gt;0,"","")))))</f>
        <v/>
      </c>
      <c r="AA549" s="2" t="str">
        <f>IF(IF(L549="US",IFERROR(VLOOKUP(J549,Country_Codes!$B:$B,1,0)=J549,"US State Code Error"),IF(L549="CA",IFERROR(VLOOKUP(J549,Country_Codes!$E:$E,1,0)=J549,"Canada State Code Error"),IF(L549="BR",IFERROR(VLOOKUP(J549,Country_Codes!$H:$H,1,0)=J549,"Brazil State Code Error"),IF(L549="AU",IFERROR(VLOOKUP(J549,Country_Codes!$K:$K,1,0)=J549,"Australia State Code Error"),""))))=TRUE,"",IF(L549="US",IFERROR(VLOOKUP(J549,Country_Codes!$B:$B,1,0)=J549,"US State Code Error"),IF(L549="CA",IFERROR(VLOOKUP(J549,Country_Codes!$E:$E,1,0)=J549,"Canada State Code Error"),IF(L549="BR",IFERROR(VLOOKUP(J549,Country_Codes!$H:$H,1,0)=J549,"Brazil State Code Error"),IF(L549="AU",IFERROR(VLOOKUP(J549,Country_Codes!$K:$K,1,0)=J549,"Australia State Code Error"),"")))))</f>
        <v/>
      </c>
      <c r="AB549" s="2" t="str">
        <f t="shared" si="156"/>
        <v/>
      </c>
      <c r="AC549" s="2" t="str" cm="1">
        <f t="array" ref="AC549">IFERROR(_xlfn.IFS(IF(AND(LEN(I549)=0,ISBLANK(I549)=FALSE),"",ISNUMBER(SEARCH(I549,H549))),"City/Postal Code/Country Found in Address",IF(AND(LEN(K549)=0,ISBLANK(K549)=FALSE),"",ISNUMBER(SEARCH(K549,H549))),"City/Postal Code/Country Found in Address",IF(AND(LEN(L549)=0,ISBLANK(L549)=FALSE),"",ISNUMBER(SEARCH(", "&amp;L549,H549))),"City/Postal Code/Country Found in Address",IF(AND(LEN(J549)=0,ISBLANK(J549)=FALSE),"",ISNUMBER(SEARCH(", "&amp;J549,H549))),"City/Postal Code/Country Found in Address",IF(AND(LEN(L549)=0,ISBLANK(L549)=FALSE),"",ISNUMBER(SEARCH(","&amp;L549,H549))),"City/Postal Code/Country Found in Address",IF(AND(LEN(J549)=0,ISBLANK(J549)=FALSE),"",ISNUMBER(SEARCH(","&amp;J549,H549))),"City/Postal Code/Country Found in Address"),"")</f>
        <v/>
      </c>
      <c r="AD549" s="2" t="str">
        <f t="shared" si="157"/>
        <v/>
      </c>
      <c r="AE549" s="2" t="str" cm="1">
        <f t="array" ref="AE549">IFERROR(IF(VLOOKUP(LEFT(M549,MIN(SEARCH({1,2,3,4,5,6,7,8,9,0},M549&amp;{1,2,3,4,5,6,7,8,9,0}))-1),Country_Codes!$N:$N,1,0)&gt;0,"PO Number may be incorrect",""),"")</f>
        <v/>
      </c>
      <c r="AF549" s="2" t="str">
        <f t="shared" si="158"/>
        <v/>
      </c>
      <c r="AG549" s="2" t="str">
        <f t="shared" si="159"/>
        <v/>
      </c>
      <c r="AH549" s="2" t="str">
        <f t="shared" si="160"/>
        <v/>
      </c>
      <c r="AI549" s="2" t="str" cm="1">
        <f t="array" ref="AI549">IF(G549="","",_xlfn.IFNA(_xlfn.IFS(L549=VLOOKUP(L549,Country_Codes!$M:$M,1,0)=TRUE,""),"Please check the country code"))</f>
        <v/>
      </c>
      <c r="AJ549" s="2" t="str">
        <f t="shared" si="161"/>
        <v/>
      </c>
      <c r="AK549" s="2"/>
      <c r="AM549" s="39">
        <f t="shared" si="162"/>
        <v>0</v>
      </c>
      <c r="AN549" s="39">
        <f t="shared" si="163"/>
        <v>0</v>
      </c>
      <c r="AO549" s="39">
        <f t="shared" si="164"/>
        <v>0</v>
      </c>
      <c r="AP549" s="39">
        <f t="shared" si="165"/>
        <v>0</v>
      </c>
      <c r="AQ549" s="39">
        <f t="shared" si="166"/>
        <v>0</v>
      </c>
    </row>
    <row r="550" spans="1:48" ht="15.75" x14ac:dyDescent="0.25">
      <c r="A550" s="40">
        <v>45502</v>
      </c>
      <c r="B550" s="11" t="s">
        <v>1581</v>
      </c>
      <c r="C550" s="11" t="s">
        <v>3</v>
      </c>
      <c r="D550" s="11" t="s">
        <v>4832</v>
      </c>
      <c r="E550" s="11" t="s">
        <v>992</v>
      </c>
      <c r="F550" s="11" t="s">
        <v>490</v>
      </c>
      <c r="G550" s="11" t="s">
        <v>496</v>
      </c>
      <c r="H550" s="11" t="s">
        <v>4833</v>
      </c>
      <c r="I550" s="11" t="s">
        <v>4834</v>
      </c>
      <c r="J550" s="11"/>
      <c r="K550" s="11" t="s">
        <v>4835</v>
      </c>
      <c r="L550" s="11" t="s">
        <v>46</v>
      </c>
      <c r="M550" s="11" t="s">
        <v>640</v>
      </c>
      <c r="N550" s="11"/>
      <c r="O550" s="11" t="s">
        <v>4836</v>
      </c>
      <c r="P550" s="11" t="s">
        <v>4837</v>
      </c>
      <c r="Q550" s="7"/>
      <c r="R550" s="2" t="str">
        <f t="shared" si="151"/>
        <v>Unique Record</v>
      </c>
      <c r="S550" s="2" t="str">
        <f t="shared" si="152"/>
        <v/>
      </c>
      <c r="T550" s="2" t="str">
        <f t="shared" si="153"/>
        <v/>
      </c>
      <c r="U550" s="2" t="str">
        <f t="shared" si="154"/>
        <v/>
      </c>
      <c r="V550" s="2" t="str">
        <f t="shared" si="155"/>
        <v/>
      </c>
      <c r="W550" s="2" t="str">
        <f t="shared" si="167"/>
        <v/>
      </c>
      <c r="X550" s="2" t="str" cm="1">
        <f t="array" ref="X550">IF((SUMPRODUCT(--ISNUMBER(SEARCH({"!","@","#","$","%","^","&amp;","~*","(",")","_","+","=","{","}","[","]","|","\",":",";","'","""","&lt;","&gt;",",",".","~?","/","~~","`"}, I550)))&gt;0)=TRUE,"Special Characters Found in City","")</f>
        <v/>
      </c>
      <c r="Y550" s="2" t="str" cm="1">
        <f t="array" ref="Y550">IF((SUMPRODUCT(--ISNUMBER(SEARCH({"!","@","#","$","%","^","~*","(",")","_","+","=","{","}","[","]","|","\",":",";","'","""","&lt;","&gt;","~?","/","~~","`"},F550)))&gt;0)=TRUE,"Special Characters Found in Account field","")</f>
        <v/>
      </c>
      <c r="Z550" s="2" t="str" cm="1">
        <f t="array" ref="Z550">IF(SUM(--ISNUMBER(SEARCH({1,2,3,4,5,6,7,8,9,0},MID(H550,(SEARCH(" E ",H550)-1),1))))+SUM(--ISNUMBER(SEARCH({1,2,3,4,5,6,7,8,9,0},MID(H550,(SEARCH(" E ",H550)+3),1))))=2,"",IF(SUM(--ISNUMBER(SEARCH({"Parte E","Apoquindo N"},H550)))&gt;0,"",IF(OR(RIGHT(H550,3)=" NE",RIGHT(H550,3)=" NW",RIGHT(H550,3)=" SW",RIGHT(H550,3)=" SE",RIGHT(H550,2)=" N",RIGHT(H550,2)=" E",RIGHT(H550,2)=" W",RIGHT(H550,2)=" S",LEFT(H550,3)="NE ",LEFT(H550,3)="NW ",LEFT(H550,3)="SW ",LEFT(H550,3)="SE ",LEFT(H550,2)="N ",LEFT(H550,2)="E ",LEFT(H550,2)="W ",LEFT(H550,2)="S "),"Directional Check",IF(SUM(--ISNUMBER(SEARCH({" N "," E "," W "," S "," NE "," NW "," SW "," SE ","N.E","N.W","S.W","S.E","E.","N.","S.","W."},H550)))&gt;0,"Directional Check",IF(SUM(--ISNUMBER(SEARCH({1,2,3,4,5,6,7,8,9,0},MID(H550,(SEARCH("nd ",H550)-1),1))))+SUM(--ISNUMBER(SEARCH({1,2,3,4,5,6,7,8,9,0},MID(H550,(SEARCH("rd ",H550)-1),1)))+SUM(--ISNUMBER(SEARCH({1,2,3,4,5,6,7,8,9,0},MID(H550,(SEARCH("st ",H550)-1),1))))+SUM(--ISNUMBER(SEARCH({1,2,3,4,5,6,7,8,9,0},MID(H550,(SEARCH("th ",H550)-1),1)))))&gt;0,"","")))))</f>
        <v/>
      </c>
      <c r="AA550" s="2" t="str">
        <f>IF(IF(L550="US",IFERROR(VLOOKUP(J550,Country_Codes!$B:$B,1,0)=J550,"US State Code Error"),IF(L550="CA",IFERROR(VLOOKUP(J550,Country_Codes!$E:$E,1,0)=J550,"Canada State Code Error"),IF(L550="BR",IFERROR(VLOOKUP(J550,Country_Codes!$H:$H,1,0)=J550,"Brazil State Code Error"),IF(L550="AU",IFERROR(VLOOKUP(J550,Country_Codes!$K:$K,1,0)=J550,"Australia State Code Error"),""))))=TRUE,"",IF(L550="US",IFERROR(VLOOKUP(J550,Country_Codes!$B:$B,1,0)=J550,"US State Code Error"),IF(L550="CA",IFERROR(VLOOKUP(J550,Country_Codes!$E:$E,1,0)=J550,"Canada State Code Error"),IF(L550="BR",IFERROR(VLOOKUP(J550,Country_Codes!$H:$H,1,0)=J550,"Brazil State Code Error"),IF(L550="AU",IFERROR(VLOOKUP(J550,Country_Codes!$K:$K,1,0)=J550,"Australia State Code Error"),"")))))</f>
        <v/>
      </c>
      <c r="AB550" s="2" t="str">
        <f t="shared" si="156"/>
        <v/>
      </c>
      <c r="AC550" s="2" t="str" cm="1">
        <f t="array" ref="AC550">IFERROR(_xlfn.IFS(IF(AND(LEN(I550)=0,ISBLANK(I550)=FALSE),"",ISNUMBER(SEARCH(I550,H550))),"City/Postal Code/Country Found in Address",IF(AND(LEN(K550)=0,ISBLANK(K550)=FALSE),"",ISNUMBER(SEARCH(K550,H550))),"City/Postal Code/Country Found in Address",IF(AND(LEN(L550)=0,ISBLANK(L550)=FALSE),"",ISNUMBER(SEARCH(", "&amp;L550,H550))),"City/Postal Code/Country Found in Address",IF(AND(LEN(J550)=0,ISBLANK(J550)=FALSE),"",ISNUMBER(SEARCH(", "&amp;J550,H550))),"City/Postal Code/Country Found in Address",IF(AND(LEN(L550)=0,ISBLANK(L550)=FALSE),"",ISNUMBER(SEARCH(","&amp;L550,H550))),"City/Postal Code/Country Found in Address",IF(AND(LEN(J550)=0,ISBLANK(J550)=FALSE),"",ISNUMBER(SEARCH(","&amp;J550,H550))),"City/Postal Code/Country Found in Address"),"")</f>
        <v/>
      </c>
      <c r="AD550" s="2" t="str">
        <f t="shared" si="157"/>
        <v/>
      </c>
      <c r="AE550" s="2" t="str" cm="1">
        <f t="array" ref="AE550">IFERROR(IF(VLOOKUP(LEFT(M550,MIN(SEARCH({1,2,3,4,5,6,7,8,9,0},M550&amp;{1,2,3,4,5,6,7,8,9,0}))-1),Country_Codes!$N:$N,1,0)&gt;0,"PO Number may be incorrect",""),"")</f>
        <v/>
      </c>
      <c r="AF550" s="2" t="str">
        <f t="shared" si="158"/>
        <v/>
      </c>
      <c r="AG550" s="2" t="str">
        <f t="shared" si="159"/>
        <v/>
      </c>
      <c r="AH550" s="2" t="str">
        <f t="shared" si="160"/>
        <v/>
      </c>
      <c r="AI550" s="2" t="str" cm="1">
        <f t="array" ref="AI550">IF(G550="","",_xlfn.IFNA(_xlfn.IFS(L550=VLOOKUP(L550,Country_Codes!$M:$M,1,0)=TRUE,""),"Please check the country code"))</f>
        <v/>
      </c>
      <c r="AJ550" s="2" t="str">
        <f t="shared" si="161"/>
        <v/>
      </c>
      <c r="AK550" s="2"/>
      <c r="AM550" s="39">
        <f t="shared" si="162"/>
        <v>0</v>
      </c>
      <c r="AN550" s="39">
        <f t="shared" si="163"/>
        <v>0</v>
      </c>
      <c r="AO550" s="39">
        <f t="shared" si="164"/>
        <v>0</v>
      </c>
      <c r="AP550" s="39">
        <f t="shared" si="165"/>
        <v>0</v>
      </c>
      <c r="AQ550" s="39">
        <f t="shared" si="166"/>
        <v>0</v>
      </c>
    </row>
    <row r="551" spans="1:48" ht="15.75" x14ac:dyDescent="0.25">
      <c r="A551" s="40">
        <v>45549</v>
      </c>
      <c r="B551" s="11" t="s">
        <v>473</v>
      </c>
      <c r="C551" s="11" t="s">
        <v>9</v>
      </c>
      <c r="D551" s="11" t="s">
        <v>4838</v>
      </c>
      <c r="E551" s="11" t="s">
        <v>1523</v>
      </c>
      <c r="F551" s="11" t="s">
        <v>588</v>
      </c>
      <c r="G551" s="11" t="s">
        <v>495</v>
      </c>
      <c r="H551" s="11" t="s">
        <v>4839</v>
      </c>
      <c r="I551" s="11" t="s">
        <v>4840</v>
      </c>
      <c r="J551" s="11" t="s">
        <v>133</v>
      </c>
      <c r="K551" s="11" t="s">
        <v>4841</v>
      </c>
      <c r="L551" s="11" t="s">
        <v>33</v>
      </c>
      <c r="M551" s="11" t="s">
        <v>1424</v>
      </c>
      <c r="N551" s="11"/>
      <c r="O551" s="11" t="s">
        <v>4842</v>
      </c>
      <c r="P551" s="11" t="s">
        <v>4843</v>
      </c>
      <c r="Q551" s="7"/>
      <c r="R551" s="2" t="str">
        <f t="shared" si="151"/>
        <v>Unique Record</v>
      </c>
      <c r="S551" s="2" t="str">
        <f t="shared" si="152"/>
        <v/>
      </c>
      <c r="T551" s="2" t="str">
        <f t="shared" si="153"/>
        <v/>
      </c>
      <c r="U551" s="2" t="str">
        <f t="shared" si="154"/>
        <v/>
      </c>
      <c r="V551" s="2" t="str">
        <f t="shared" si="155"/>
        <v/>
      </c>
      <c r="W551" s="2" t="str">
        <f t="shared" si="167"/>
        <v/>
      </c>
      <c r="X551" s="2" t="str" cm="1">
        <f t="array" ref="X551">IF((SUMPRODUCT(--ISNUMBER(SEARCH({"!","@","#","$","%","^","&amp;","~*","(",")","_","+","=","{","}","[","]","|","\",":",";","'","""","&lt;","&gt;",",",".","~?","/","~~","`"}, I551)))&gt;0)=TRUE,"Special Characters Found in City","")</f>
        <v/>
      </c>
      <c r="Y551" s="2" t="str" cm="1">
        <f t="array" ref="Y551">IF((SUMPRODUCT(--ISNUMBER(SEARCH({"!","@","#","$","%","^","~*","(",")","_","+","=","{","}","[","]","|","\",":",";","'","""","&lt;","&gt;","~?","/","~~","`"},F551)))&gt;0)=TRUE,"Special Characters Found in Account field","")</f>
        <v/>
      </c>
      <c r="Z551" s="2" t="str" cm="1">
        <f t="array" ref="Z551">IF(SUM(--ISNUMBER(SEARCH({1,2,3,4,5,6,7,8,9,0},MID(H551,(SEARCH(" E ",H551)-1),1))))+SUM(--ISNUMBER(SEARCH({1,2,3,4,5,6,7,8,9,0},MID(H551,(SEARCH(" E ",H551)+3),1))))=2,"",IF(SUM(--ISNUMBER(SEARCH({"Parte E","Apoquindo N"},H551)))&gt;0,"",IF(OR(RIGHT(H551,3)=" NE",RIGHT(H551,3)=" NW",RIGHT(H551,3)=" SW",RIGHT(H551,3)=" SE",RIGHT(H551,2)=" N",RIGHT(H551,2)=" E",RIGHT(H551,2)=" W",RIGHT(H551,2)=" S",LEFT(H551,3)="NE ",LEFT(H551,3)="NW ",LEFT(H551,3)="SW ",LEFT(H551,3)="SE ",LEFT(H551,2)="N ",LEFT(H551,2)="E ",LEFT(H551,2)="W ",LEFT(H551,2)="S "),"Directional Check",IF(SUM(--ISNUMBER(SEARCH({" N "," E "," W "," S "," NE "," NW "," SW "," SE ","N.E","N.W","S.W","S.E","E.","N.","S.","W."},H551)))&gt;0,"Directional Check",IF(SUM(--ISNUMBER(SEARCH({1,2,3,4,5,6,7,8,9,0},MID(H551,(SEARCH("nd ",H551)-1),1))))+SUM(--ISNUMBER(SEARCH({1,2,3,4,5,6,7,8,9,0},MID(H551,(SEARCH("rd ",H551)-1),1)))+SUM(--ISNUMBER(SEARCH({1,2,3,4,5,6,7,8,9,0},MID(H551,(SEARCH("st ",H551)-1),1))))+SUM(--ISNUMBER(SEARCH({1,2,3,4,5,6,7,8,9,0},MID(H551,(SEARCH("th ",H551)-1),1)))))&gt;0,"","")))))</f>
        <v/>
      </c>
      <c r="AA551" s="2" t="str">
        <f>IF(IF(L551="US",IFERROR(VLOOKUP(J551,Country_Codes!$B:$B,1,0)=J551,"US State Code Error"),IF(L551="CA",IFERROR(VLOOKUP(J551,Country_Codes!$E:$E,1,0)=J551,"Canada State Code Error"),IF(L551="BR",IFERROR(VLOOKUP(J551,Country_Codes!$H:$H,1,0)=J551,"Brazil State Code Error"),IF(L551="AU",IFERROR(VLOOKUP(J551,Country_Codes!$K:$K,1,0)=J551,"Australia State Code Error"),""))))=TRUE,"",IF(L551="US",IFERROR(VLOOKUP(J551,Country_Codes!$B:$B,1,0)=J551,"US State Code Error"),IF(L551="CA",IFERROR(VLOOKUP(J551,Country_Codes!$E:$E,1,0)=J551,"Canada State Code Error"),IF(L551="BR",IFERROR(VLOOKUP(J551,Country_Codes!$H:$H,1,0)=J551,"Brazil State Code Error"),IF(L551="AU",IFERROR(VLOOKUP(J551,Country_Codes!$K:$K,1,0)=J551,"Australia State Code Error"),"")))))</f>
        <v/>
      </c>
      <c r="AB551" s="2" t="str">
        <f t="shared" si="156"/>
        <v/>
      </c>
      <c r="AC551" s="2" t="str" cm="1">
        <f t="array" ref="AC551">IFERROR(_xlfn.IFS(IF(AND(LEN(I551)=0,ISBLANK(I551)=FALSE),"",ISNUMBER(SEARCH(I551,H551))),"City/Postal Code/Country Found in Address",IF(AND(LEN(K551)=0,ISBLANK(K551)=FALSE),"",ISNUMBER(SEARCH(K551,H551))),"City/Postal Code/Country Found in Address",IF(AND(LEN(L551)=0,ISBLANK(L551)=FALSE),"",ISNUMBER(SEARCH(", "&amp;L551,H551))),"City/Postal Code/Country Found in Address",IF(AND(LEN(J551)=0,ISBLANK(J551)=FALSE),"",ISNUMBER(SEARCH(", "&amp;J551,H551))),"City/Postal Code/Country Found in Address",IF(AND(LEN(L551)=0,ISBLANK(L551)=FALSE),"",ISNUMBER(SEARCH(","&amp;L551,H551))),"City/Postal Code/Country Found in Address",IF(AND(LEN(J551)=0,ISBLANK(J551)=FALSE),"",ISNUMBER(SEARCH(","&amp;J551,H551))),"City/Postal Code/Country Found in Address"),"")</f>
        <v/>
      </c>
      <c r="AD551" s="2" t="str">
        <f t="shared" si="157"/>
        <v/>
      </c>
      <c r="AE551" s="2" t="str" cm="1">
        <f t="array" ref="AE551">IFERROR(IF(VLOOKUP(LEFT(M551,MIN(SEARCH({1,2,3,4,5,6,7,8,9,0},M551&amp;{1,2,3,4,5,6,7,8,9,0}))-1),Country_Codes!$N:$N,1,0)&gt;0,"PO Number may be incorrect",""),"")</f>
        <v/>
      </c>
      <c r="AF551" s="2" t="str">
        <f t="shared" si="158"/>
        <v/>
      </c>
      <c r="AG551" s="2" t="str">
        <f t="shared" si="159"/>
        <v/>
      </c>
      <c r="AH551" s="2" t="str">
        <f t="shared" si="160"/>
        <v/>
      </c>
      <c r="AI551" s="2" t="str" cm="1">
        <f t="array" ref="AI551">IF(G551="","",_xlfn.IFNA(_xlfn.IFS(L551=VLOOKUP(L551,Country_Codes!$M:$M,1,0)=TRUE,""),"Please check the country code"))</f>
        <v/>
      </c>
      <c r="AJ551" s="2" t="str">
        <f t="shared" si="161"/>
        <v/>
      </c>
      <c r="AK551" s="2"/>
      <c r="AM551" s="39">
        <f t="shared" si="162"/>
        <v>0</v>
      </c>
      <c r="AN551" s="39">
        <f t="shared" si="163"/>
        <v>0</v>
      </c>
      <c r="AO551" s="39">
        <f t="shared" si="164"/>
        <v>0</v>
      </c>
      <c r="AP551" s="39">
        <f t="shared" si="165"/>
        <v>0</v>
      </c>
      <c r="AQ551" s="39">
        <f t="shared" si="166"/>
        <v>0</v>
      </c>
    </row>
    <row r="552" spans="1:48" ht="15.75" x14ac:dyDescent="0.25">
      <c r="A552" s="40">
        <v>45937</v>
      </c>
      <c r="B552" s="11" t="s">
        <v>1581</v>
      </c>
      <c r="C552" s="11" t="s">
        <v>12</v>
      </c>
      <c r="D552" s="11" t="s">
        <v>4844</v>
      </c>
      <c r="E552" s="11" t="s">
        <v>2754</v>
      </c>
      <c r="F552" s="11" t="s">
        <v>594</v>
      </c>
      <c r="G552" s="11" t="s">
        <v>493</v>
      </c>
      <c r="H552" s="11" t="s">
        <v>4845</v>
      </c>
      <c r="I552" s="11" t="s">
        <v>4846</v>
      </c>
      <c r="J552" s="11" t="s">
        <v>65</v>
      </c>
      <c r="K552" s="11" t="s">
        <v>4847</v>
      </c>
      <c r="L552" s="11" t="s">
        <v>33</v>
      </c>
      <c r="M552" s="11" t="s">
        <v>924</v>
      </c>
      <c r="N552" s="11"/>
      <c r="O552" s="11" t="s">
        <v>4848</v>
      </c>
      <c r="P552" s="11" t="s">
        <v>4849</v>
      </c>
      <c r="Q552" s="7"/>
      <c r="R552" s="2" t="str">
        <f t="shared" si="151"/>
        <v>Unique Record</v>
      </c>
      <c r="S552" s="2" t="str">
        <f t="shared" si="152"/>
        <v/>
      </c>
      <c r="T552" s="2" t="str">
        <f t="shared" si="153"/>
        <v/>
      </c>
      <c r="U552" s="2" t="str">
        <f t="shared" si="154"/>
        <v/>
      </c>
      <c r="V552" s="2" t="str">
        <f t="shared" si="155"/>
        <v/>
      </c>
      <c r="W552" s="2" t="str">
        <f t="shared" si="167"/>
        <v/>
      </c>
      <c r="X552" s="2" t="str" cm="1">
        <f t="array" ref="X552">IF((SUMPRODUCT(--ISNUMBER(SEARCH({"!","@","#","$","%","^","&amp;","~*","(",")","_","+","=","{","}","[","]","|","\",":",";","'","""","&lt;","&gt;",",",".","~?","/","~~","`"}, I552)))&gt;0)=TRUE,"Special Characters Found in City","")</f>
        <v/>
      </c>
      <c r="Y552" s="2" t="str" cm="1">
        <f t="array" ref="Y552">IF((SUMPRODUCT(--ISNUMBER(SEARCH({"!","@","#","$","%","^","~*","(",")","_","+","=","{","}","[","]","|","\",":",";","'","""","&lt;","&gt;","~?","/","~~","`"},F552)))&gt;0)=TRUE,"Special Characters Found in Account field","")</f>
        <v/>
      </c>
      <c r="Z552" s="2" t="str" cm="1">
        <f t="array" ref="Z552">IF(SUM(--ISNUMBER(SEARCH({1,2,3,4,5,6,7,8,9,0},MID(H552,(SEARCH(" E ",H552)-1),1))))+SUM(--ISNUMBER(SEARCH({1,2,3,4,5,6,7,8,9,0},MID(H552,(SEARCH(" E ",H552)+3),1))))=2,"",IF(SUM(--ISNUMBER(SEARCH({"Parte E","Apoquindo N"},H552)))&gt;0,"",IF(OR(RIGHT(H552,3)=" NE",RIGHT(H552,3)=" NW",RIGHT(H552,3)=" SW",RIGHT(H552,3)=" SE",RIGHT(H552,2)=" N",RIGHT(H552,2)=" E",RIGHT(H552,2)=" W",RIGHT(H552,2)=" S",LEFT(H552,3)="NE ",LEFT(H552,3)="NW ",LEFT(H552,3)="SW ",LEFT(H552,3)="SE ",LEFT(H552,2)="N ",LEFT(H552,2)="E ",LEFT(H552,2)="W ",LEFT(H552,2)="S "),"Directional Check",IF(SUM(--ISNUMBER(SEARCH({" N "," E "," W "," S "," NE "," NW "," SW "," SE ","N.E","N.W","S.W","S.E","E.","N.","S.","W."},H552)))&gt;0,"Directional Check",IF(SUM(--ISNUMBER(SEARCH({1,2,3,4,5,6,7,8,9,0},MID(H552,(SEARCH("nd ",H552)-1),1))))+SUM(--ISNUMBER(SEARCH({1,2,3,4,5,6,7,8,9,0},MID(H552,(SEARCH("rd ",H552)-1),1)))+SUM(--ISNUMBER(SEARCH({1,2,3,4,5,6,7,8,9,0},MID(H552,(SEARCH("st ",H552)-1),1))))+SUM(--ISNUMBER(SEARCH({1,2,3,4,5,6,7,8,9,0},MID(H552,(SEARCH("th ",H552)-1),1)))))&gt;0,"","")))))</f>
        <v/>
      </c>
      <c r="AA552" s="2" t="str">
        <f>IF(IF(L552="US",IFERROR(VLOOKUP(J552,Country_Codes!$B:$B,1,0)=J552,"US State Code Error"),IF(L552="CA",IFERROR(VLOOKUP(J552,Country_Codes!$E:$E,1,0)=J552,"Canada State Code Error"),IF(L552="BR",IFERROR(VLOOKUP(J552,Country_Codes!$H:$H,1,0)=J552,"Brazil State Code Error"),IF(L552="AU",IFERROR(VLOOKUP(J552,Country_Codes!$K:$K,1,0)=J552,"Australia State Code Error"),""))))=TRUE,"",IF(L552="US",IFERROR(VLOOKUP(J552,Country_Codes!$B:$B,1,0)=J552,"US State Code Error"),IF(L552="CA",IFERROR(VLOOKUP(J552,Country_Codes!$E:$E,1,0)=J552,"Canada State Code Error"),IF(L552="BR",IFERROR(VLOOKUP(J552,Country_Codes!$H:$H,1,0)=J552,"Brazil State Code Error"),IF(L552="AU",IFERROR(VLOOKUP(J552,Country_Codes!$K:$K,1,0)=J552,"Australia State Code Error"),"")))))</f>
        <v/>
      </c>
      <c r="AB552" s="2" t="str">
        <f t="shared" si="156"/>
        <v/>
      </c>
      <c r="AC552" s="2" t="str" cm="1">
        <f t="array" ref="AC552">IFERROR(_xlfn.IFS(IF(AND(LEN(I552)=0,ISBLANK(I552)=FALSE),"",ISNUMBER(SEARCH(I552,H552))),"City/Postal Code/Country Found in Address",IF(AND(LEN(K552)=0,ISBLANK(K552)=FALSE),"",ISNUMBER(SEARCH(K552,H552))),"City/Postal Code/Country Found in Address",IF(AND(LEN(L552)=0,ISBLANK(L552)=FALSE),"",ISNUMBER(SEARCH(", "&amp;L552,H552))),"City/Postal Code/Country Found in Address",IF(AND(LEN(J552)=0,ISBLANK(J552)=FALSE),"",ISNUMBER(SEARCH(", "&amp;J552,H552))),"City/Postal Code/Country Found in Address",IF(AND(LEN(L552)=0,ISBLANK(L552)=FALSE),"",ISNUMBER(SEARCH(","&amp;L552,H552))),"City/Postal Code/Country Found in Address",IF(AND(LEN(J552)=0,ISBLANK(J552)=FALSE),"",ISNUMBER(SEARCH(","&amp;J552,H552))),"City/Postal Code/Country Found in Address"),"")</f>
        <v/>
      </c>
      <c r="AD552" s="2" t="str">
        <f t="shared" si="157"/>
        <v/>
      </c>
      <c r="AE552" s="2" t="str" cm="1">
        <f t="array" ref="AE552">IFERROR(IF(VLOOKUP(LEFT(M552,MIN(SEARCH({1,2,3,4,5,6,7,8,9,0},M552&amp;{1,2,3,4,5,6,7,8,9,0}))-1),Country_Codes!$N:$N,1,0)&gt;0,"PO Number may be incorrect",""),"")</f>
        <v/>
      </c>
      <c r="AF552" s="2" t="str">
        <f t="shared" si="158"/>
        <v/>
      </c>
      <c r="AG552" s="2" t="str">
        <f t="shared" si="159"/>
        <v/>
      </c>
      <c r="AH552" s="2" t="str">
        <f t="shared" si="160"/>
        <v/>
      </c>
      <c r="AI552" s="2" t="str" cm="1">
        <f t="array" ref="AI552">IF(G552="","",_xlfn.IFNA(_xlfn.IFS(L552=VLOOKUP(L552,Country_Codes!$M:$M,1,0)=TRUE,""),"Please check the country code"))</f>
        <v/>
      </c>
      <c r="AJ552" s="2" t="str">
        <f t="shared" si="161"/>
        <v/>
      </c>
      <c r="AK552" s="2"/>
      <c r="AM552" s="39">
        <f t="shared" si="162"/>
        <v>0</v>
      </c>
      <c r="AN552" s="39">
        <f t="shared" si="163"/>
        <v>0</v>
      </c>
      <c r="AO552" s="39">
        <f t="shared" si="164"/>
        <v>0</v>
      </c>
      <c r="AP552" s="39">
        <f t="shared" si="165"/>
        <v>0</v>
      </c>
      <c r="AQ552" s="39">
        <f t="shared" si="166"/>
        <v>0</v>
      </c>
    </row>
    <row r="553" spans="1:48" ht="15.75" x14ac:dyDescent="0.25">
      <c r="A553" s="40">
        <v>45677</v>
      </c>
      <c r="B553" s="11" t="s">
        <v>1581</v>
      </c>
      <c r="C553" s="11" t="s">
        <v>12</v>
      </c>
      <c r="D553" s="11" t="s">
        <v>4850</v>
      </c>
      <c r="E553" s="11" t="s">
        <v>4851</v>
      </c>
      <c r="F553" s="11" t="s">
        <v>576</v>
      </c>
      <c r="G553" s="11" t="s">
        <v>625</v>
      </c>
      <c r="H553" s="11" t="s">
        <v>4852</v>
      </c>
      <c r="I553" s="11" t="s">
        <v>4853</v>
      </c>
      <c r="J553" s="11" t="s">
        <v>43</v>
      </c>
      <c r="K553" s="11" t="s">
        <v>4854</v>
      </c>
      <c r="L553" s="11" t="s">
        <v>33</v>
      </c>
      <c r="M553" s="11" t="s">
        <v>618</v>
      </c>
      <c r="N553" s="11"/>
      <c r="O553" s="11" t="s">
        <v>4855</v>
      </c>
      <c r="P553" s="11" t="s">
        <v>4856</v>
      </c>
      <c r="Q553" s="7"/>
      <c r="R553" s="2" t="str">
        <f t="shared" si="151"/>
        <v>Unique Record</v>
      </c>
      <c r="S553" s="2" t="str">
        <f t="shared" si="152"/>
        <v/>
      </c>
      <c r="T553" s="2" t="str">
        <f t="shared" si="153"/>
        <v/>
      </c>
      <c r="U553" s="2" t="str">
        <f t="shared" si="154"/>
        <v/>
      </c>
      <c r="V553" s="2" t="str">
        <f t="shared" si="155"/>
        <v/>
      </c>
      <c r="W553" s="2" t="str">
        <f t="shared" si="167"/>
        <v/>
      </c>
      <c r="X553" s="2" t="str" cm="1">
        <f t="array" ref="X553">IF((SUMPRODUCT(--ISNUMBER(SEARCH({"!","@","#","$","%","^","&amp;","~*","(",")","_","+","=","{","}","[","]","|","\",":",";","'","""","&lt;","&gt;",",",".","~?","/","~~","`"}, I553)))&gt;0)=TRUE,"Special Characters Found in City","")</f>
        <v/>
      </c>
      <c r="Y553" s="2" t="str" cm="1">
        <f t="array" ref="Y553">IF((SUMPRODUCT(--ISNUMBER(SEARCH({"!","@","#","$","%","^","~*","(",")","_","+","=","{","}","[","]","|","\",":",";","'","""","&lt;","&gt;","~?","/","~~","`"},F553)))&gt;0)=TRUE,"Special Characters Found in Account field","")</f>
        <v/>
      </c>
      <c r="Z553" s="2" t="str" cm="1">
        <f t="array" ref="Z553">IF(SUM(--ISNUMBER(SEARCH({1,2,3,4,5,6,7,8,9,0},MID(H553,(SEARCH(" E ",H553)-1),1))))+SUM(--ISNUMBER(SEARCH({1,2,3,4,5,6,7,8,9,0},MID(H553,(SEARCH(" E ",H553)+3),1))))=2,"",IF(SUM(--ISNUMBER(SEARCH({"Parte E","Apoquindo N"},H553)))&gt;0,"",IF(OR(RIGHT(H553,3)=" NE",RIGHT(H553,3)=" NW",RIGHT(H553,3)=" SW",RIGHT(H553,3)=" SE",RIGHT(H553,2)=" N",RIGHT(H553,2)=" E",RIGHT(H553,2)=" W",RIGHT(H553,2)=" S",LEFT(H553,3)="NE ",LEFT(H553,3)="NW ",LEFT(H553,3)="SW ",LEFT(H553,3)="SE ",LEFT(H553,2)="N ",LEFT(H553,2)="E ",LEFT(H553,2)="W ",LEFT(H553,2)="S "),"Directional Check",IF(SUM(--ISNUMBER(SEARCH({" N "," E "," W "," S "," NE "," NW "," SW "," SE ","N.E","N.W","S.W","S.E","E.","N.","S.","W."},H553)))&gt;0,"Directional Check",IF(SUM(--ISNUMBER(SEARCH({1,2,3,4,5,6,7,8,9,0},MID(H553,(SEARCH("nd ",H553)-1),1))))+SUM(--ISNUMBER(SEARCH({1,2,3,4,5,6,7,8,9,0},MID(H553,(SEARCH("rd ",H553)-1),1)))+SUM(--ISNUMBER(SEARCH({1,2,3,4,5,6,7,8,9,0},MID(H553,(SEARCH("st ",H553)-1),1))))+SUM(--ISNUMBER(SEARCH({1,2,3,4,5,6,7,8,9,0},MID(H553,(SEARCH("th ",H553)-1),1)))))&gt;0,"","")))))</f>
        <v/>
      </c>
      <c r="AA553" s="2" t="str">
        <f>IF(IF(L553="US",IFERROR(VLOOKUP(J553,Country_Codes!$B:$B,1,0)=J553,"US State Code Error"),IF(L553="CA",IFERROR(VLOOKUP(J553,Country_Codes!$E:$E,1,0)=J553,"Canada State Code Error"),IF(L553="BR",IFERROR(VLOOKUP(J553,Country_Codes!$H:$H,1,0)=J553,"Brazil State Code Error"),IF(L553="AU",IFERROR(VLOOKUP(J553,Country_Codes!$K:$K,1,0)=J553,"Australia State Code Error"),""))))=TRUE,"",IF(L553="US",IFERROR(VLOOKUP(J553,Country_Codes!$B:$B,1,0)=J553,"US State Code Error"),IF(L553="CA",IFERROR(VLOOKUP(J553,Country_Codes!$E:$E,1,0)=J553,"Canada State Code Error"),IF(L553="BR",IFERROR(VLOOKUP(J553,Country_Codes!$H:$H,1,0)=J553,"Brazil State Code Error"),IF(L553="AU",IFERROR(VLOOKUP(J553,Country_Codes!$K:$K,1,0)=J553,"Australia State Code Error"),"")))))</f>
        <v/>
      </c>
      <c r="AB553" s="2" t="str">
        <f t="shared" si="156"/>
        <v/>
      </c>
      <c r="AC553" s="2" t="str" cm="1">
        <f t="array" ref="AC553">IFERROR(_xlfn.IFS(IF(AND(LEN(I553)=0,ISBLANK(I553)=FALSE),"",ISNUMBER(SEARCH(I553,H553))),"City/Postal Code/Country Found in Address",IF(AND(LEN(K553)=0,ISBLANK(K553)=FALSE),"",ISNUMBER(SEARCH(K553,H553))),"City/Postal Code/Country Found in Address",IF(AND(LEN(L553)=0,ISBLANK(L553)=FALSE),"",ISNUMBER(SEARCH(", "&amp;L553,H553))),"City/Postal Code/Country Found in Address",IF(AND(LEN(J553)=0,ISBLANK(J553)=FALSE),"",ISNUMBER(SEARCH(", "&amp;J553,H553))),"City/Postal Code/Country Found in Address",IF(AND(LEN(L553)=0,ISBLANK(L553)=FALSE),"",ISNUMBER(SEARCH(","&amp;L553,H553))),"City/Postal Code/Country Found in Address",IF(AND(LEN(J553)=0,ISBLANK(J553)=FALSE),"",ISNUMBER(SEARCH(","&amp;J553,H553))),"City/Postal Code/Country Found in Address"),"")</f>
        <v/>
      </c>
      <c r="AD553" s="2" t="str">
        <f t="shared" si="157"/>
        <v/>
      </c>
      <c r="AE553" s="2" t="str" cm="1">
        <f t="array" ref="AE553">IFERROR(IF(VLOOKUP(LEFT(M553,MIN(SEARCH({1,2,3,4,5,6,7,8,9,0},M553&amp;{1,2,3,4,5,6,7,8,9,0}))-1),Country_Codes!$N:$N,1,0)&gt;0,"PO Number may be incorrect",""),"")</f>
        <v/>
      </c>
      <c r="AF553" s="2" t="str">
        <f t="shared" si="158"/>
        <v/>
      </c>
      <c r="AG553" s="2" t="str">
        <f t="shared" si="159"/>
        <v/>
      </c>
      <c r="AH553" s="2" t="str">
        <f t="shared" si="160"/>
        <v/>
      </c>
      <c r="AI553" s="2" t="str" cm="1">
        <f t="array" ref="AI553">IF(G553="","",_xlfn.IFNA(_xlfn.IFS(L553=VLOOKUP(L553,Country_Codes!$M:$M,1,0)=TRUE,""),"Please check the country code"))</f>
        <v/>
      </c>
      <c r="AJ553" s="2" t="str">
        <f t="shared" si="161"/>
        <v/>
      </c>
      <c r="AK553" s="2"/>
      <c r="AM553" s="39">
        <f t="shared" si="162"/>
        <v>0</v>
      </c>
      <c r="AN553" s="39">
        <f t="shared" si="163"/>
        <v>0</v>
      </c>
      <c r="AO553" s="39">
        <f t="shared" si="164"/>
        <v>0</v>
      </c>
      <c r="AP553" s="39">
        <f t="shared" si="165"/>
        <v>0</v>
      </c>
      <c r="AQ553" s="39">
        <f t="shared" si="166"/>
        <v>0</v>
      </c>
    </row>
    <row r="554" spans="1:48" ht="15.75" x14ac:dyDescent="0.25">
      <c r="A554" s="40">
        <v>45746</v>
      </c>
      <c r="B554" s="11" t="s">
        <v>473</v>
      </c>
      <c r="C554" s="11" t="s">
        <v>11</v>
      </c>
      <c r="D554" s="11" t="s">
        <v>4857</v>
      </c>
      <c r="E554" s="11" t="s">
        <v>4858</v>
      </c>
      <c r="F554" s="11" t="s">
        <v>634</v>
      </c>
      <c r="G554" s="11" t="s">
        <v>495</v>
      </c>
      <c r="H554" s="11" t="s">
        <v>4859</v>
      </c>
      <c r="I554" s="11" t="s">
        <v>4860</v>
      </c>
      <c r="J554" s="11" t="s">
        <v>147</v>
      </c>
      <c r="K554" s="11" t="s">
        <v>4861</v>
      </c>
      <c r="L554" s="11" t="s">
        <v>57</v>
      </c>
      <c r="M554" s="11" t="s">
        <v>710</v>
      </c>
      <c r="N554" s="11"/>
      <c r="O554" s="11" t="s">
        <v>4862</v>
      </c>
      <c r="P554" s="11" t="s">
        <v>4863</v>
      </c>
      <c r="Q554" s="7"/>
      <c r="R554" s="2" t="str">
        <f t="shared" si="151"/>
        <v>Unique Record</v>
      </c>
      <c r="S554" s="2" t="str">
        <f t="shared" si="152"/>
        <v/>
      </c>
      <c r="T554" s="2" t="str">
        <f t="shared" si="153"/>
        <v/>
      </c>
      <c r="U554" s="2" t="str">
        <f t="shared" si="154"/>
        <v/>
      </c>
      <c r="V554" s="2" t="str">
        <f t="shared" si="155"/>
        <v/>
      </c>
      <c r="W554" s="2" t="str">
        <f t="shared" si="167"/>
        <v/>
      </c>
      <c r="X554" s="2" t="str" cm="1">
        <f t="array" ref="X554">IF((SUMPRODUCT(--ISNUMBER(SEARCH({"!","@","#","$","%","^","&amp;","~*","(",")","_","+","=","{","}","[","]","|","\",":",";","'","""","&lt;","&gt;",",",".","~?","/","~~","`"}, I554)))&gt;0)=TRUE,"Special Characters Found in City","")</f>
        <v/>
      </c>
      <c r="Y554" s="2" t="str" cm="1">
        <f t="array" ref="Y554">IF((SUMPRODUCT(--ISNUMBER(SEARCH({"!","@","#","$","%","^","~*","(",")","_","+","=","{","}","[","]","|","\",":",";","'","""","&lt;","&gt;","~?","/","~~","`"},F554)))&gt;0)=TRUE,"Special Characters Found in Account field","")</f>
        <v/>
      </c>
      <c r="Z554" s="2" t="str" cm="1">
        <f t="array" ref="Z554">IF(SUM(--ISNUMBER(SEARCH({1,2,3,4,5,6,7,8,9,0},MID(H554,(SEARCH(" E ",H554)-1),1))))+SUM(--ISNUMBER(SEARCH({1,2,3,4,5,6,7,8,9,0},MID(H554,(SEARCH(" E ",H554)+3),1))))=2,"",IF(SUM(--ISNUMBER(SEARCH({"Parte E","Apoquindo N"},H554)))&gt;0,"",IF(OR(RIGHT(H554,3)=" NE",RIGHT(H554,3)=" NW",RIGHT(H554,3)=" SW",RIGHT(H554,3)=" SE",RIGHT(H554,2)=" N",RIGHT(H554,2)=" E",RIGHT(H554,2)=" W",RIGHT(H554,2)=" S",LEFT(H554,3)="NE ",LEFT(H554,3)="NW ",LEFT(H554,3)="SW ",LEFT(H554,3)="SE ",LEFT(H554,2)="N ",LEFT(H554,2)="E ",LEFT(H554,2)="W ",LEFT(H554,2)="S "),"Directional Check",IF(SUM(--ISNUMBER(SEARCH({" N "," E "," W "," S "," NE "," NW "," SW "," SE ","N.E","N.W","S.W","S.E","E.","N.","S.","W."},H554)))&gt;0,"Directional Check",IF(SUM(--ISNUMBER(SEARCH({1,2,3,4,5,6,7,8,9,0},MID(H554,(SEARCH("nd ",H554)-1),1))))+SUM(--ISNUMBER(SEARCH({1,2,3,4,5,6,7,8,9,0},MID(H554,(SEARCH("rd ",H554)-1),1)))+SUM(--ISNUMBER(SEARCH({1,2,3,4,5,6,7,8,9,0},MID(H554,(SEARCH("st ",H554)-1),1))))+SUM(--ISNUMBER(SEARCH({1,2,3,4,5,6,7,8,9,0},MID(H554,(SEARCH("th ",H554)-1),1)))))&gt;0,"","")))))</f>
        <v/>
      </c>
      <c r="AA554" s="2" t="str">
        <f>IF(IF(L554="US",IFERROR(VLOOKUP(J554,Country_Codes!$B:$B,1,0)=J554,"US State Code Error"),IF(L554="CA",IFERROR(VLOOKUP(J554,Country_Codes!$E:$E,1,0)=J554,"Canada State Code Error"),IF(L554="BR",IFERROR(VLOOKUP(J554,Country_Codes!$H:$H,1,0)=J554,"Brazil State Code Error"),IF(L554="AU",IFERROR(VLOOKUP(J554,Country_Codes!$K:$K,1,0)=J554,"Australia State Code Error"),""))))=TRUE,"",IF(L554="US",IFERROR(VLOOKUP(J554,Country_Codes!$B:$B,1,0)=J554,"US State Code Error"),IF(L554="CA",IFERROR(VLOOKUP(J554,Country_Codes!$E:$E,1,0)=J554,"Canada State Code Error"),IF(L554="BR",IFERROR(VLOOKUP(J554,Country_Codes!$H:$H,1,0)=J554,"Brazil State Code Error"),IF(L554="AU",IFERROR(VLOOKUP(J554,Country_Codes!$K:$K,1,0)=J554,"Australia State Code Error"),"")))))</f>
        <v/>
      </c>
      <c r="AB554" s="2" t="str">
        <f t="shared" si="156"/>
        <v/>
      </c>
      <c r="AC554" s="2" t="str" cm="1">
        <f t="array" ref="AC554">IFERROR(_xlfn.IFS(IF(AND(LEN(I554)=0,ISBLANK(I554)=FALSE),"",ISNUMBER(SEARCH(I554,H554))),"City/Postal Code/Country Found in Address",IF(AND(LEN(K554)=0,ISBLANK(K554)=FALSE),"",ISNUMBER(SEARCH(K554,H554))),"City/Postal Code/Country Found in Address",IF(AND(LEN(L554)=0,ISBLANK(L554)=FALSE),"",ISNUMBER(SEARCH(", "&amp;L554,H554))),"City/Postal Code/Country Found in Address",IF(AND(LEN(J554)=0,ISBLANK(J554)=FALSE),"",ISNUMBER(SEARCH(", "&amp;J554,H554))),"City/Postal Code/Country Found in Address",IF(AND(LEN(L554)=0,ISBLANK(L554)=FALSE),"",ISNUMBER(SEARCH(","&amp;L554,H554))),"City/Postal Code/Country Found in Address",IF(AND(LEN(J554)=0,ISBLANK(J554)=FALSE),"",ISNUMBER(SEARCH(","&amp;J554,H554))),"City/Postal Code/Country Found in Address"),"")</f>
        <v/>
      </c>
      <c r="AD554" s="2" t="str">
        <f t="shared" si="157"/>
        <v/>
      </c>
      <c r="AE554" s="2" t="str" cm="1">
        <f t="array" ref="AE554">IFERROR(IF(VLOOKUP(LEFT(M554,MIN(SEARCH({1,2,3,4,5,6,7,8,9,0},M554&amp;{1,2,3,4,5,6,7,8,9,0}))-1),Country_Codes!$N:$N,1,0)&gt;0,"PO Number may be incorrect",""),"")</f>
        <v/>
      </c>
      <c r="AF554" s="2" t="str">
        <f t="shared" si="158"/>
        <v/>
      </c>
      <c r="AG554" s="2" t="str">
        <f t="shared" si="159"/>
        <v/>
      </c>
      <c r="AH554" s="2" t="str">
        <f t="shared" si="160"/>
        <v/>
      </c>
      <c r="AI554" s="2" t="str" cm="1">
        <f t="array" ref="AI554">IF(G554="","",_xlfn.IFNA(_xlfn.IFS(L554=VLOOKUP(L554,Country_Codes!$M:$M,1,0)=TRUE,""),"Please check the country code"))</f>
        <v/>
      </c>
      <c r="AJ554" s="2" t="str">
        <f t="shared" si="161"/>
        <v/>
      </c>
      <c r="AK554" s="2"/>
      <c r="AM554" s="39">
        <f t="shared" si="162"/>
        <v>0</v>
      </c>
      <c r="AN554" s="39">
        <f t="shared" si="163"/>
        <v>0</v>
      </c>
      <c r="AO554" s="39">
        <f t="shared" si="164"/>
        <v>0</v>
      </c>
      <c r="AP554" s="39">
        <f t="shared" si="165"/>
        <v>0</v>
      </c>
      <c r="AQ554" s="39">
        <f t="shared" si="166"/>
        <v>0</v>
      </c>
    </row>
    <row r="555" spans="1:48" ht="15.75" x14ac:dyDescent="0.25">
      <c r="A555" s="40">
        <v>45569</v>
      </c>
      <c r="B555" s="11" t="s">
        <v>474</v>
      </c>
      <c r="C555" s="11" t="s">
        <v>11</v>
      </c>
      <c r="D555" s="11" t="s">
        <v>4864</v>
      </c>
      <c r="E555" s="11" t="s">
        <v>4865</v>
      </c>
      <c r="F555" s="11" t="s">
        <v>634</v>
      </c>
      <c r="G555" s="11" t="s">
        <v>495</v>
      </c>
      <c r="H555" s="11" t="s">
        <v>4866</v>
      </c>
      <c r="I555" s="11" t="s">
        <v>4867</v>
      </c>
      <c r="J555" s="11" t="s">
        <v>147</v>
      </c>
      <c r="K555" s="11" t="s">
        <v>4868</v>
      </c>
      <c r="L555" s="11" t="s">
        <v>57</v>
      </c>
      <c r="M555" s="11" t="s">
        <v>4869</v>
      </c>
      <c r="N555" s="11"/>
      <c r="O555" s="11" t="s">
        <v>4870</v>
      </c>
      <c r="P555" s="11" t="s">
        <v>4871</v>
      </c>
      <c r="Q555" s="7"/>
      <c r="R555" s="2" t="str">
        <f t="shared" si="151"/>
        <v/>
      </c>
      <c r="S555" s="2" t="str">
        <f t="shared" si="152"/>
        <v/>
      </c>
      <c r="T555" s="2" t="str">
        <f t="shared" si="153"/>
        <v/>
      </c>
      <c r="U555" s="2" t="str">
        <f t="shared" si="154"/>
        <v/>
      </c>
      <c r="V555" s="2" t="str">
        <f t="shared" si="155"/>
        <v/>
      </c>
      <c r="W555" s="2" t="str">
        <f t="shared" si="167"/>
        <v/>
      </c>
      <c r="X555" s="2" t="str" cm="1">
        <f t="array" ref="X555">IF((SUMPRODUCT(--ISNUMBER(SEARCH({"!","@","#","$","%","^","&amp;","~*","(",")","_","+","=","{","}","[","]","|","\",":",";","'","""","&lt;","&gt;",",",".","~?","/","~~","`"}, I555)))&gt;0)=TRUE,"Special Characters Found in City","")</f>
        <v/>
      </c>
      <c r="Y555" s="2" t="str" cm="1">
        <f t="array" ref="Y555">IF((SUMPRODUCT(--ISNUMBER(SEARCH({"!","@","#","$","%","^","~*","(",")","_","+","=","{","}","[","]","|","\",":",";","'","""","&lt;","&gt;","~?","/","~~","`"},F555)))&gt;0)=TRUE,"Special Characters Found in Account field","")</f>
        <v/>
      </c>
      <c r="Z555" s="2" t="str" cm="1">
        <f t="array" ref="Z555">IF(SUM(--ISNUMBER(SEARCH({1,2,3,4,5,6,7,8,9,0},MID(H555,(SEARCH(" E ",H555)-1),1))))+SUM(--ISNUMBER(SEARCH({1,2,3,4,5,6,7,8,9,0},MID(H555,(SEARCH(" E ",H555)+3),1))))=2,"",IF(SUM(--ISNUMBER(SEARCH({"Parte E","Apoquindo N"},H555)))&gt;0,"",IF(OR(RIGHT(H555,3)=" NE",RIGHT(H555,3)=" NW",RIGHT(H555,3)=" SW",RIGHT(H555,3)=" SE",RIGHT(H555,2)=" N",RIGHT(H555,2)=" E",RIGHT(H555,2)=" W",RIGHT(H555,2)=" S",LEFT(H555,3)="NE ",LEFT(H555,3)="NW ",LEFT(H555,3)="SW ",LEFT(H555,3)="SE ",LEFT(H555,2)="N ",LEFT(H555,2)="E ",LEFT(H555,2)="W ",LEFT(H555,2)="S "),"Directional Check",IF(SUM(--ISNUMBER(SEARCH({" N "," E "," W "," S "," NE "," NW "," SW "," SE ","N.E","N.W","S.W","S.E","E.","N.","S.","W."},H555)))&gt;0,"Directional Check",IF(SUM(--ISNUMBER(SEARCH({1,2,3,4,5,6,7,8,9,0},MID(H555,(SEARCH("nd ",H555)-1),1))))+SUM(--ISNUMBER(SEARCH({1,2,3,4,5,6,7,8,9,0},MID(H555,(SEARCH("rd ",H555)-1),1)))+SUM(--ISNUMBER(SEARCH({1,2,3,4,5,6,7,8,9,0},MID(H555,(SEARCH("st ",H555)-1),1))))+SUM(--ISNUMBER(SEARCH({1,2,3,4,5,6,7,8,9,0},MID(H555,(SEARCH("th ",H555)-1),1)))))&gt;0,"","")))))</f>
        <v/>
      </c>
      <c r="AA555" s="2" t="str">
        <f>IF(IF(L555="US",IFERROR(VLOOKUP(J555,Country_Codes!$B:$B,1,0)=J555,"US State Code Error"),IF(L555="CA",IFERROR(VLOOKUP(J555,Country_Codes!$E:$E,1,0)=J555,"Canada State Code Error"),IF(L555="BR",IFERROR(VLOOKUP(J555,Country_Codes!$H:$H,1,0)=J555,"Brazil State Code Error"),IF(L555="AU",IFERROR(VLOOKUP(J555,Country_Codes!$K:$K,1,0)=J555,"Australia State Code Error"),""))))=TRUE,"",IF(L555="US",IFERROR(VLOOKUP(J555,Country_Codes!$B:$B,1,0)=J555,"US State Code Error"),IF(L555="CA",IFERROR(VLOOKUP(J555,Country_Codes!$E:$E,1,0)=J555,"Canada State Code Error"),IF(L555="BR",IFERROR(VLOOKUP(J555,Country_Codes!$H:$H,1,0)=J555,"Brazil State Code Error"),IF(L555="AU",IFERROR(VLOOKUP(J555,Country_Codes!$K:$K,1,0)=J555,"Australia State Code Error"),"")))))</f>
        <v/>
      </c>
      <c r="AB555" s="2" t="str">
        <f t="shared" si="156"/>
        <v/>
      </c>
      <c r="AC555" s="2" t="str" cm="1">
        <f t="array" ref="AC555">IFERROR(_xlfn.IFS(IF(AND(LEN(I555)=0,ISBLANK(I555)=FALSE),"",ISNUMBER(SEARCH(I555,H555))),"City/Postal Code/Country Found in Address",IF(AND(LEN(K555)=0,ISBLANK(K555)=FALSE),"",ISNUMBER(SEARCH(K555,H555))),"City/Postal Code/Country Found in Address",IF(AND(LEN(L555)=0,ISBLANK(L555)=FALSE),"",ISNUMBER(SEARCH(", "&amp;L555,H555))),"City/Postal Code/Country Found in Address",IF(AND(LEN(J555)=0,ISBLANK(J555)=FALSE),"",ISNUMBER(SEARCH(", "&amp;J555,H555))),"City/Postal Code/Country Found in Address",IF(AND(LEN(L555)=0,ISBLANK(L555)=FALSE),"",ISNUMBER(SEARCH(","&amp;L555,H555))),"City/Postal Code/Country Found in Address",IF(AND(LEN(J555)=0,ISBLANK(J555)=FALSE),"",ISNUMBER(SEARCH(","&amp;J555,H555))),"City/Postal Code/Country Found in Address"),"")</f>
        <v/>
      </c>
      <c r="AD555" s="2" t="str">
        <f t="shared" si="157"/>
        <v/>
      </c>
      <c r="AE555" s="2" t="str" cm="1">
        <f t="array" ref="AE555">IFERROR(IF(VLOOKUP(LEFT(M555,MIN(SEARCH({1,2,3,4,5,6,7,8,9,0},M555&amp;{1,2,3,4,5,6,7,8,9,0}))-1),Country_Codes!$N:$N,1,0)&gt;0,"PO Number may be incorrect",""),"")</f>
        <v/>
      </c>
      <c r="AF555" s="2" t="str">
        <f t="shared" si="158"/>
        <v/>
      </c>
      <c r="AG555" s="2" t="str">
        <f t="shared" si="159"/>
        <v/>
      </c>
      <c r="AH555" s="2" t="str">
        <f t="shared" si="160"/>
        <v/>
      </c>
      <c r="AI555" s="2" t="str" cm="1">
        <f t="array" ref="AI555">IF(G555="","",_xlfn.IFNA(_xlfn.IFS(L555=VLOOKUP(L555,Country_Codes!$M:$M,1,0)=TRUE,""),"Please check the country code"))</f>
        <v/>
      </c>
      <c r="AJ555" s="2" t="str">
        <f t="shared" si="161"/>
        <v/>
      </c>
      <c r="AK555" s="2"/>
      <c r="AM555" s="39">
        <f t="shared" si="162"/>
        <v>0</v>
      </c>
      <c r="AN555" s="39">
        <f t="shared" si="163"/>
        <v>0</v>
      </c>
      <c r="AO555" s="39">
        <f t="shared" si="164"/>
        <v>0</v>
      </c>
      <c r="AP555" s="39">
        <f t="shared" si="165"/>
        <v>0</v>
      </c>
      <c r="AQ555" s="39">
        <f t="shared" si="166"/>
        <v>0</v>
      </c>
    </row>
    <row r="556" spans="1:48" ht="15.75" x14ac:dyDescent="0.25">
      <c r="A556" s="40">
        <v>45536</v>
      </c>
      <c r="B556" s="11" t="s">
        <v>1581</v>
      </c>
      <c r="C556" s="11" t="s">
        <v>11</v>
      </c>
      <c r="D556" s="11" t="s">
        <v>1001</v>
      </c>
      <c r="E556" s="11" t="s">
        <v>4872</v>
      </c>
      <c r="F556" s="11" t="s">
        <v>531</v>
      </c>
      <c r="G556" s="11" t="s">
        <v>495</v>
      </c>
      <c r="H556" s="11" t="s">
        <v>4873</v>
      </c>
      <c r="I556" s="11" t="s">
        <v>4874</v>
      </c>
      <c r="J556" s="11" t="s">
        <v>147</v>
      </c>
      <c r="K556" s="11" t="s">
        <v>4875</v>
      </c>
      <c r="L556" s="11" t="s">
        <v>57</v>
      </c>
      <c r="M556" s="11" t="s">
        <v>1223</v>
      </c>
      <c r="N556" s="11"/>
      <c r="O556" s="11" t="s">
        <v>4876</v>
      </c>
      <c r="P556" s="11" t="s">
        <v>4877</v>
      </c>
      <c r="Q556" s="7"/>
      <c r="R556" s="2" t="str">
        <f t="shared" si="151"/>
        <v/>
      </c>
      <c r="S556" s="2" t="str">
        <f t="shared" si="152"/>
        <v/>
      </c>
      <c r="T556" s="2" t="str">
        <f t="shared" si="153"/>
        <v/>
      </c>
      <c r="U556" s="2" t="str">
        <f t="shared" si="154"/>
        <v/>
      </c>
      <c r="V556" s="2" t="str">
        <f t="shared" si="155"/>
        <v/>
      </c>
      <c r="W556" s="2" t="str">
        <f t="shared" si="167"/>
        <v/>
      </c>
      <c r="X556" s="2" t="str" cm="1">
        <f t="array" ref="X556">IF((SUMPRODUCT(--ISNUMBER(SEARCH({"!","@","#","$","%","^","&amp;","~*","(",")","_","+","=","{","}","[","]","|","\",":",";","'","""","&lt;","&gt;",",",".","~?","/","~~","`"}, I556)))&gt;0)=TRUE,"Special Characters Found in City","")</f>
        <v/>
      </c>
      <c r="Y556" s="2" t="str" cm="1">
        <f t="array" ref="Y556">IF((SUMPRODUCT(--ISNUMBER(SEARCH({"!","@","#","$","%","^","~*","(",")","_","+","=","{","}","[","]","|","\",":",";","'","""","&lt;","&gt;","~?","/","~~","`"},F556)))&gt;0)=TRUE,"Special Characters Found in Account field","")</f>
        <v/>
      </c>
      <c r="Z556" s="2" t="str" cm="1">
        <f t="array" ref="Z556">IF(SUM(--ISNUMBER(SEARCH({1,2,3,4,5,6,7,8,9,0},MID(H556,(SEARCH(" E ",H556)-1),1))))+SUM(--ISNUMBER(SEARCH({1,2,3,4,5,6,7,8,9,0},MID(H556,(SEARCH(" E ",H556)+3),1))))=2,"",IF(SUM(--ISNUMBER(SEARCH({"Parte E","Apoquindo N"},H556)))&gt;0,"",IF(OR(RIGHT(H556,3)=" NE",RIGHT(H556,3)=" NW",RIGHT(H556,3)=" SW",RIGHT(H556,3)=" SE",RIGHT(H556,2)=" N",RIGHT(H556,2)=" E",RIGHT(H556,2)=" W",RIGHT(H556,2)=" S",LEFT(H556,3)="NE ",LEFT(H556,3)="NW ",LEFT(H556,3)="SW ",LEFT(H556,3)="SE ",LEFT(H556,2)="N ",LEFT(H556,2)="E ",LEFT(H556,2)="W ",LEFT(H556,2)="S "),"Directional Check",IF(SUM(--ISNUMBER(SEARCH({" N "," E "," W "," S "," NE "," NW "," SW "," SE ","N.E","N.W","S.W","S.E","E.","N.","S.","W."},H556)))&gt;0,"Directional Check",IF(SUM(--ISNUMBER(SEARCH({1,2,3,4,5,6,7,8,9,0},MID(H556,(SEARCH("nd ",H556)-1),1))))+SUM(--ISNUMBER(SEARCH({1,2,3,4,5,6,7,8,9,0},MID(H556,(SEARCH("rd ",H556)-1),1)))+SUM(--ISNUMBER(SEARCH({1,2,3,4,5,6,7,8,9,0},MID(H556,(SEARCH("st ",H556)-1),1))))+SUM(--ISNUMBER(SEARCH({1,2,3,4,5,6,7,8,9,0},MID(H556,(SEARCH("th ",H556)-1),1)))))&gt;0,"","")))))</f>
        <v/>
      </c>
      <c r="AA556" s="2" t="str">
        <f>IF(IF(L556="US",IFERROR(VLOOKUP(J556,Country_Codes!$B:$B,1,0)=J556,"US State Code Error"),IF(L556="CA",IFERROR(VLOOKUP(J556,Country_Codes!$E:$E,1,0)=J556,"Canada State Code Error"),IF(L556="BR",IFERROR(VLOOKUP(J556,Country_Codes!$H:$H,1,0)=J556,"Brazil State Code Error"),IF(L556="AU",IFERROR(VLOOKUP(J556,Country_Codes!$K:$K,1,0)=J556,"Australia State Code Error"),""))))=TRUE,"",IF(L556="US",IFERROR(VLOOKUP(J556,Country_Codes!$B:$B,1,0)=J556,"US State Code Error"),IF(L556="CA",IFERROR(VLOOKUP(J556,Country_Codes!$E:$E,1,0)=J556,"Canada State Code Error"),IF(L556="BR",IFERROR(VLOOKUP(J556,Country_Codes!$H:$H,1,0)=J556,"Brazil State Code Error"),IF(L556="AU",IFERROR(VLOOKUP(J556,Country_Codes!$K:$K,1,0)=J556,"Australia State Code Error"),"")))))</f>
        <v/>
      </c>
      <c r="AB556" s="2" t="str">
        <f t="shared" si="156"/>
        <v/>
      </c>
      <c r="AC556" s="2" t="str" cm="1">
        <f t="array" ref="AC556">IFERROR(_xlfn.IFS(IF(AND(LEN(I556)=0,ISBLANK(I556)=FALSE),"",ISNUMBER(SEARCH(I556,H556))),"City/Postal Code/Country Found in Address",IF(AND(LEN(K556)=0,ISBLANK(K556)=FALSE),"",ISNUMBER(SEARCH(K556,H556))),"City/Postal Code/Country Found in Address",IF(AND(LEN(L556)=0,ISBLANK(L556)=FALSE),"",ISNUMBER(SEARCH(", "&amp;L556,H556))),"City/Postal Code/Country Found in Address",IF(AND(LEN(J556)=0,ISBLANK(J556)=FALSE),"",ISNUMBER(SEARCH(", "&amp;J556,H556))),"City/Postal Code/Country Found in Address",IF(AND(LEN(L556)=0,ISBLANK(L556)=FALSE),"",ISNUMBER(SEARCH(","&amp;L556,H556))),"City/Postal Code/Country Found in Address",IF(AND(LEN(J556)=0,ISBLANK(J556)=FALSE),"",ISNUMBER(SEARCH(","&amp;J556,H556))),"City/Postal Code/Country Found in Address"),"")</f>
        <v/>
      </c>
      <c r="AD556" s="2" t="str">
        <f t="shared" si="157"/>
        <v/>
      </c>
      <c r="AE556" s="2" t="str" cm="1">
        <f t="array" ref="AE556">IFERROR(IF(VLOOKUP(LEFT(M556,MIN(SEARCH({1,2,3,4,5,6,7,8,9,0},M556&amp;{1,2,3,4,5,6,7,8,9,0}))-1),Country_Codes!$N:$N,1,0)&gt;0,"PO Number may be incorrect",""),"")</f>
        <v/>
      </c>
      <c r="AF556" s="2" t="str">
        <f t="shared" si="158"/>
        <v/>
      </c>
      <c r="AG556" s="2" t="str">
        <f t="shared" si="159"/>
        <v/>
      </c>
      <c r="AH556" s="2" t="str">
        <f t="shared" si="160"/>
        <v/>
      </c>
      <c r="AI556" s="2" t="str" cm="1">
        <f t="array" ref="AI556">IF(G556="","",_xlfn.IFNA(_xlfn.IFS(L556=VLOOKUP(L556,Country_Codes!$M:$M,1,0)=TRUE,""),"Please check the country code"))</f>
        <v/>
      </c>
      <c r="AJ556" s="2" t="str">
        <f t="shared" si="161"/>
        <v/>
      </c>
      <c r="AK556" s="2"/>
      <c r="AM556" s="39">
        <f t="shared" si="162"/>
        <v>0</v>
      </c>
      <c r="AN556" s="39">
        <f t="shared" si="163"/>
        <v>0</v>
      </c>
      <c r="AO556" s="39">
        <f t="shared" si="164"/>
        <v>0</v>
      </c>
      <c r="AP556" s="39">
        <f t="shared" si="165"/>
        <v>0</v>
      </c>
      <c r="AQ556" s="39">
        <f t="shared" si="166"/>
        <v>0</v>
      </c>
    </row>
    <row r="557" spans="1:48" ht="15.75" x14ac:dyDescent="0.25">
      <c r="A557" s="40">
        <v>45559</v>
      </c>
      <c r="B557" s="11" t="s">
        <v>473</v>
      </c>
      <c r="C557" s="11" t="s">
        <v>9</v>
      </c>
      <c r="D557" s="11" t="s">
        <v>4878</v>
      </c>
      <c r="E557" s="11" t="s">
        <v>1533</v>
      </c>
      <c r="F557" s="11" t="s">
        <v>488</v>
      </c>
      <c r="G557" s="11" t="s">
        <v>584</v>
      </c>
      <c r="H557" s="11" t="s">
        <v>4879</v>
      </c>
      <c r="I557" s="11" t="s">
        <v>4880</v>
      </c>
      <c r="J557" s="11" t="s">
        <v>147</v>
      </c>
      <c r="K557" s="11" t="s">
        <v>4881</v>
      </c>
      <c r="L557" s="11" t="s">
        <v>57</v>
      </c>
      <c r="M557" s="11" t="s">
        <v>922</v>
      </c>
      <c r="N557" s="11"/>
      <c r="O557" s="11" t="s">
        <v>1968</v>
      </c>
      <c r="P557" s="11" t="s">
        <v>4882</v>
      </c>
      <c r="Q557" s="7"/>
      <c r="R557" s="2" t="str">
        <f t="shared" si="151"/>
        <v>Unique Record</v>
      </c>
      <c r="S557" s="2" t="str">
        <f t="shared" si="152"/>
        <v/>
      </c>
      <c r="T557" s="2" t="str">
        <f t="shared" si="153"/>
        <v/>
      </c>
      <c r="U557" s="2" t="str">
        <f t="shared" si="154"/>
        <v/>
      </c>
      <c r="V557" s="2" t="str">
        <f t="shared" si="155"/>
        <v/>
      </c>
      <c r="W557" s="2" t="str">
        <f t="shared" si="167"/>
        <v/>
      </c>
      <c r="X557" s="2" t="str" cm="1">
        <f t="array" ref="X557">IF((SUMPRODUCT(--ISNUMBER(SEARCH({"!","@","#","$","%","^","&amp;","~*","(",")","_","+","=","{","}","[","]","|","\",":",";","'","""","&lt;","&gt;",",",".","~?","/","~~","`"}, I557)))&gt;0)=TRUE,"Special Characters Found in City","")</f>
        <v/>
      </c>
      <c r="Y557" s="2" t="str" cm="1">
        <f t="array" ref="Y557">IF((SUMPRODUCT(--ISNUMBER(SEARCH({"!","@","#","$","%","^","~*","(",")","_","+","=","{","}","[","]","|","\",":",";","'","""","&lt;","&gt;","~?","/","~~","`"},F557)))&gt;0)=TRUE,"Special Characters Found in Account field","")</f>
        <v/>
      </c>
      <c r="Z557" s="2" t="str" cm="1">
        <f t="array" ref="Z557">IF(SUM(--ISNUMBER(SEARCH({1,2,3,4,5,6,7,8,9,0},MID(H557,(SEARCH(" E ",H557)-1),1))))+SUM(--ISNUMBER(SEARCH({1,2,3,4,5,6,7,8,9,0},MID(H557,(SEARCH(" E ",H557)+3),1))))=2,"",IF(SUM(--ISNUMBER(SEARCH({"Parte E","Apoquindo N"},H557)))&gt;0,"",IF(OR(RIGHT(H557,3)=" NE",RIGHT(H557,3)=" NW",RIGHT(H557,3)=" SW",RIGHT(H557,3)=" SE",RIGHT(H557,2)=" N",RIGHT(H557,2)=" E",RIGHT(H557,2)=" W",RIGHT(H557,2)=" S",LEFT(H557,3)="NE ",LEFT(H557,3)="NW ",LEFT(H557,3)="SW ",LEFT(H557,3)="SE ",LEFT(H557,2)="N ",LEFT(H557,2)="E ",LEFT(H557,2)="W ",LEFT(H557,2)="S "),"Directional Check",IF(SUM(--ISNUMBER(SEARCH({" N "," E "," W "," S "," NE "," NW "," SW "," SE ","N.E","N.W","S.W","S.E","E.","N.","S.","W."},H557)))&gt;0,"Directional Check",IF(SUM(--ISNUMBER(SEARCH({1,2,3,4,5,6,7,8,9,0},MID(H557,(SEARCH("nd ",H557)-1),1))))+SUM(--ISNUMBER(SEARCH({1,2,3,4,5,6,7,8,9,0},MID(H557,(SEARCH("rd ",H557)-1),1)))+SUM(--ISNUMBER(SEARCH({1,2,3,4,5,6,7,8,9,0},MID(H557,(SEARCH("st ",H557)-1),1))))+SUM(--ISNUMBER(SEARCH({1,2,3,4,5,6,7,8,9,0},MID(H557,(SEARCH("th ",H557)-1),1)))))&gt;0,"","")))))</f>
        <v/>
      </c>
      <c r="AA557" s="2" t="str">
        <f>IF(IF(L557="US",IFERROR(VLOOKUP(J557,Country_Codes!$B:$B,1,0)=J557,"US State Code Error"),IF(L557="CA",IFERROR(VLOOKUP(J557,Country_Codes!$E:$E,1,0)=J557,"Canada State Code Error"),IF(L557="BR",IFERROR(VLOOKUP(J557,Country_Codes!$H:$H,1,0)=J557,"Brazil State Code Error"),IF(L557="AU",IFERROR(VLOOKUP(J557,Country_Codes!$K:$K,1,0)=J557,"Australia State Code Error"),""))))=TRUE,"",IF(L557="US",IFERROR(VLOOKUP(J557,Country_Codes!$B:$B,1,0)=J557,"US State Code Error"),IF(L557="CA",IFERROR(VLOOKUP(J557,Country_Codes!$E:$E,1,0)=J557,"Canada State Code Error"),IF(L557="BR",IFERROR(VLOOKUP(J557,Country_Codes!$H:$H,1,0)=J557,"Brazil State Code Error"),IF(L557="AU",IFERROR(VLOOKUP(J557,Country_Codes!$K:$K,1,0)=J557,"Australia State Code Error"),"")))))</f>
        <v/>
      </c>
      <c r="AB557" s="2" t="str">
        <f t="shared" si="156"/>
        <v/>
      </c>
      <c r="AC557" s="2" t="str" cm="1">
        <f t="array" ref="AC557">IFERROR(_xlfn.IFS(IF(AND(LEN(I557)=0,ISBLANK(I557)=FALSE),"",ISNUMBER(SEARCH(I557,H557))),"City/Postal Code/Country Found in Address",IF(AND(LEN(K557)=0,ISBLANK(K557)=FALSE),"",ISNUMBER(SEARCH(K557,H557))),"City/Postal Code/Country Found in Address",IF(AND(LEN(L557)=0,ISBLANK(L557)=FALSE),"",ISNUMBER(SEARCH(", "&amp;L557,H557))),"City/Postal Code/Country Found in Address",IF(AND(LEN(J557)=0,ISBLANK(J557)=FALSE),"",ISNUMBER(SEARCH(", "&amp;J557,H557))),"City/Postal Code/Country Found in Address",IF(AND(LEN(L557)=0,ISBLANK(L557)=FALSE),"",ISNUMBER(SEARCH(","&amp;L557,H557))),"City/Postal Code/Country Found in Address",IF(AND(LEN(J557)=0,ISBLANK(J557)=FALSE),"",ISNUMBER(SEARCH(","&amp;J557,H557))),"City/Postal Code/Country Found in Address"),"")</f>
        <v/>
      </c>
      <c r="AD557" s="2" t="str">
        <f t="shared" si="157"/>
        <v/>
      </c>
      <c r="AE557" s="2" t="str" cm="1">
        <f t="array" ref="AE557">IFERROR(IF(VLOOKUP(LEFT(M557,MIN(SEARCH({1,2,3,4,5,6,7,8,9,0},M557&amp;{1,2,3,4,5,6,7,8,9,0}))-1),Country_Codes!$N:$N,1,0)&gt;0,"PO Number may be incorrect",""),"")</f>
        <v/>
      </c>
      <c r="AF557" s="2" t="str">
        <f t="shared" si="158"/>
        <v/>
      </c>
      <c r="AG557" s="2" t="str">
        <f t="shared" si="159"/>
        <v/>
      </c>
      <c r="AH557" s="2" t="str">
        <f t="shared" si="160"/>
        <v/>
      </c>
      <c r="AI557" s="2" t="str" cm="1">
        <f t="array" ref="AI557">IF(G557="","",_xlfn.IFNA(_xlfn.IFS(L557=VLOOKUP(L557,Country_Codes!$M:$M,1,0)=TRUE,""),"Please check the country code"))</f>
        <v/>
      </c>
      <c r="AJ557" s="2" t="str">
        <f t="shared" si="161"/>
        <v/>
      </c>
      <c r="AK557" s="2"/>
      <c r="AM557" s="39">
        <f t="shared" si="162"/>
        <v>0</v>
      </c>
      <c r="AN557" s="39">
        <f t="shared" si="163"/>
        <v>0</v>
      </c>
      <c r="AO557" s="39">
        <f t="shared" si="164"/>
        <v>0</v>
      </c>
      <c r="AP557" s="39">
        <f t="shared" si="165"/>
        <v>0</v>
      </c>
      <c r="AQ557" s="39">
        <f t="shared" si="166"/>
        <v>0</v>
      </c>
    </row>
    <row r="558" spans="1:48" ht="15.75" x14ac:dyDescent="0.25">
      <c r="A558" s="40">
        <v>45476</v>
      </c>
      <c r="B558" s="11" t="s">
        <v>1581</v>
      </c>
      <c r="C558" s="11" t="s">
        <v>3</v>
      </c>
      <c r="D558" s="11" t="s">
        <v>4883</v>
      </c>
      <c r="E558" s="11" t="s">
        <v>4884</v>
      </c>
      <c r="F558" s="11" t="s">
        <v>588</v>
      </c>
      <c r="G558" s="11" t="s">
        <v>571</v>
      </c>
      <c r="H558" s="11" t="s">
        <v>4885</v>
      </c>
      <c r="I558" s="11" t="s">
        <v>4886</v>
      </c>
      <c r="J558" s="11" t="s">
        <v>147</v>
      </c>
      <c r="K558" s="11" t="s">
        <v>4887</v>
      </c>
      <c r="L558" s="11" t="s">
        <v>57</v>
      </c>
      <c r="M558" s="11" t="s">
        <v>1363</v>
      </c>
      <c r="N558" s="11"/>
      <c r="O558" s="11" t="s">
        <v>4888</v>
      </c>
      <c r="P558" s="11" t="s">
        <v>4889</v>
      </c>
      <c r="Q558" s="7"/>
      <c r="R558" s="2" t="str">
        <f t="shared" si="151"/>
        <v>Unique Record</v>
      </c>
      <c r="S558" s="2" t="str">
        <f t="shared" si="152"/>
        <v/>
      </c>
      <c r="T558" s="2" t="str">
        <f t="shared" si="153"/>
        <v/>
      </c>
      <c r="U558" s="2" t="str">
        <f t="shared" si="154"/>
        <v/>
      </c>
      <c r="V558" s="2" t="str">
        <f t="shared" si="155"/>
        <v/>
      </c>
      <c r="W558" s="2" t="str">
        <f t="shared" si="167"/>
        <v/>
      </c>
      <c r="X558" s="2" t="str" cm="1">
        <f t="array" ref="X558">IF((SUMPRODUCT(--ISNUMBER(SEARCH({"!","@","#","$","%","^","&amp;","~*","(",")","_","+","=","{","}","[","]","|","\",":",";","'","""","&lt;","&gt;",",",".","~?","/","~~","`"}, I558)))&gt;0)=TRUE,"Special Characters Found in City","")</f>
        <v/>
      </c>
      <c r="Y558" s="2" t="str" cm="1">
        <f t="array" ref="Y558">IF((SUMPRODUCT(--ISNUMBER(SEARCH({"!","@","#","$","%","^","~*","(",")","_","+","=","{","}","[","]","|","\",":",";","'","""","&lt;","&gt;","~?","/","~~","`"},F558)))&gt;0)=TRUE,"Special Characters Found in Account field","")</f>
        <v/>
      </c>
      <c r="Z558" s="2" t="str" cm="1">
        <f t="array" ref="Z558">IF(SUM(--ISNUMBER(SEARCH({1,2,3,4,5,6,7,8,9,0},MID(H558,(SEARCH(" E ",H558)-1),1))))+SUM(--ISNUMBER(SEARCH({1,2,3,4,5,6,7,8,9,0},MID(H558,(SEARCH(" E ",H558)+3),1))))=2,"",IF(SUM(--ISNUMBER(SEARCH({"Parte E","Apoquindo N"},H558)))&gt;0,"",IF(OR(RIGHT(H558,3)=" NE",RIGHT(H558,3)=" NW",RIGHT(H558,3)=" SW",RIGHT(H558,3)=" SE",RIGHT(H558,2)=" N",RIGHT(H558,2)=" E",RIGHT(H558,2)=" W",RIGHT(H558,2)=" S",LEFT(H558,3)="NE ",LEFT(H558,3)="NW ",LEFT(H558,3)="SW ",LEFT(H558,3)="SE ",LEFT(H558,2)="N ",LEFT(H558,2)="E ",LEFT(H558,2)="W ",LEFT(H558,2)="S "),"Directional Check",IF(SUM(--ISNUMBER(SEARCH({" N "," E "," W "," S "," NE "," NW "," SW "," SE ","N.E","N.W","S.W","S.E","E.","N.","S.","W."},H558)))&gt;0,"Directional Check",IF(SUM(--ISNUMBER(SEARCH({1,2,3,4,5,6,7,8,9,0},MID(H558,(SEARCH("nd ",H558)-1),1))))+SUM(--ISNUMBER(SEARCH({1,2,3,4,5,6,7,8,9,0},MID(H558,(SEARCH("rd ",H558)-1),1)))+SUM(--ISNUMBER(SEARCH({1,2,3,4,5,6,7,8,9,0},MID(H558,(SEARCH("st ",H558)-1),1))))+SUM(--ISNUMBER(SEARCH({1,2,3,4,5,6,7,8,9,0},MID(H558,(SEARCH("th ",H558)-1),1)))))&gt;0,"","")))))</f>
        <v/>
      </c>
      <c r="AA558" s="2" t="str">
        <f>IF(IF(L558="US",IFERROR(VLOOKUP(J558,Country_Codes!$B:$B,1,0)=J558,"US State Code Error"),IF(L558="CA",IFERROR(VLOOKUP(J558,Country_Codes!$E:$E,1,0)=J558,"Canada State Code Error"),IF(L558="BR",IFERROR(VLOOKUP(J558,Country_Codes!$H:$H,1,0)=J558,"Brazil State Code Error"),IF(L558="AU",IFERROR(VLOOKUP(J558,Country_Codes!$K:$K,1,0)=J558,"Australia State Code Error"),""))))=TRUE,"",IF(L558="US",IFERROR(VLOOKUP(J558,Country_Codes!$B:$B,1,0)=J558,"US State Code Error"),IF(L558="CA",IFERROR(VLOOKUP(J558,Country_Codes!$E:$E,1,0)=J558,"Canada State Code Error"),IF(L558="BR",IFERROR(VLOOKUP(J558,Country_Codes!$H:$H,1,0)=J558,"Brazil State Code Error"),IF(L558="AU",IFERROR(VLOOKUP(J558,Country_Codes!$K:$K,1,0)=J558,"Australia State Code Error"),"")))))</f>
        <v/>
      </c>
      <c r="AB558" s="2" t="str">
        <f t="shared" si="156"/>
        <v/>
      </c>
      <c r="AC558" s="2" t="str" cm="1">
        <f t="array" ref="AC558">IFERROR(_xlfn.IFS(IF(AND(LEN(I558)=0,ISBLANK(I558)=FALSE),"",ISNUMBER(SEARCH(I558,H558))),"City/Postal Code/Country Found in Address",IF(AND(LEN(K558)=0,ISBLANK(K558)=FALSE),"",ISNUMBER(SEARCH(K558,H558))),"City/Postal Code/Country Found in Address",IF(AND(LEN(L558)=0,ISBLANK(L558)=FALSE),"",ISNUMBER(SEARCH(", "&amp;L558,H558))),"City/Postal Code/Country Found in Address",IF(AND(LEN(J558)=0,ISBLANK(J558)=FALSE),"",ISNUMBER(SEARCH(", "&amp;J558,H558))),"City/Postal Code/Country Found in Address",IF(AND(LEN(L558)=0,ISBLANK(L558)=FALSE),"",ISNUMBER(SEARCH(","&amp;L558,H558))),"City/Postal Code/Country Found in Address",IF(AND(LEN(J558)=0,ISBLANK(J558)=FALSE),"",ISNUMBER(SEARCH(","&amp;J558,H558))),"City/Postal Code/Country Found in Address"),"")</f>
        <v/>
      </c>
      <c r="AD558" s="2" t="str">
        <f t="shared" si="157"/>
        <v/>
      </c>
      <c r="AE558" s="2" t="str" cm="1">
        <f t="array" ref="AE558">IFERROR(IF(VLOOKUP(LEFT(M558,MIN(SEARCH({1,2,3,4,5,6,7,8,9,0},M558&amp;{1,2,3,4,5,6,7,8,9,0}))-1),Country_Codes!$N:$N,1,0)&gt;0,"PO Number may be incorrect",""),"")</f>
        <v/>
      </c>
      <c r="AF558" s="2" t="str">
        <f t="shared" si="158"/>
        <v/>
      </c>
      <c r="AG558" s="2" t="str">
        <f t="shared" si="159"/>
        <v/>
      </c>
      <c r="AH558" s="2" t="str">
        <f t="shared" si="160"/>
        <v/>
      </c>
      <c r="AI558" s="2" t="str" cm="1">
        <f t="array" ref="AI558">IF(G558="","",_xlfn.IFNA(_xlfn.IFS(L558=VLOOKUP(L558,Country_Codes!$M:$M,1,0)=TRUE,""),"Please check the country code"))</f>
        <v/>
      </c>
      <c r="AJ558" s="2" t="str">
        <f t="shared" si="161"/>
        <v/>
      </c>
      <c r="AK558" s="2"/>
      <c r="AM558" s="39">
        <f t="shared" si="162"/>
        <v>0</v>
      </c>
      <c r="AN558" s="39">
        <f t="shared" si="163"/>
        <v>0</v>
      </c>
      <c r="AO558" s="39">
        <f t="shared" si="164"/>
        <v>0</v>
      </c>
      <c r="AP558" s="39">
        <f t="shared" si="165"/>
        <v>0</v>
      </c>
      <c r="AQ558" s="39">
        <f t="shared" si="166"/>
        <v>0</v>
      </c>
    </row>
    <row r="559" spans="1:48" ht="15.75" x14ac:dyDescent="0.25">
      <c r="A559" s="40">
        <v>45486</v>
      </c>
      <c r="B559" s="11" t="s">
        <v>475</v>
      </c>
      <c r="C559" s="11" t="s">
        <v>3</v>
      </c>
      <c r="D559" s="11" t="s">
        <v>4890</v>
      </c>
      <c r="E559" s="11" t="s">
        <v>1421</v>
      </c>
      <c r="F559" s="11" t="s">
        <v>634</v>
      </c>
      <c r="G559" s="11" t="s">
        <v>625</v>
      </c>
      <c r="H559" s="11" t="s">
        <v>4891</v>
      </c>
      <c r="I559" s="11" t="s">
        <v>4892</v>
      </c>
      <c r="J559" s="11" t="s">
        <v>72</v>
      </c>
      <c r="K559" s="11" t="s">
        <v>4893</v>
      </c>
      <c r="L559" s="11" t="s">
        <v>33</v>
      </c>
      <c r="M559" s="11" t="s">
        <v>4894</v>
      </c>
      <c r="N559" s="11"/>
      <c r="O559" s="11" t="s">
        <v>4895</v>
      </c>
      <c r="P559" s="11" t="s">
        <v>4896</v>
      </c>
      <c r="Q559" s="7"/>
      <c r="R559" s="2" t="str">
        <f t="shared" ref="R559:R622" si="168">IF(G559=G558,"","Unique Record")</f>
        <v>Unique Record</v>
      </c>
      <c r="S559" s="2" t="str">
        <f t="shared" ref="S559:S622" si="169">IF(F559="","",IF(EXACT(F559,(UPPER(F559))),"Account Upper Case",""))</f>
        <v/>
      </c>
      <c r="T559" s="2" t="str">
        <f t="shared" ref="T559:T622" si="170">IF(F559="","",IF(EXACT(F559,(LOWER(F559))),"Account Lower Case",""))</f>
        <v/>
      </c>
      <c r="U559" s="2" t="str">
        <f t="shared" ref="U559:U622" si="171">IF(EXACT(H559,PROPER(H559)),"","Billing Street - casing")</f>
        <v/>
      </c>
      <c r="V559" s="2" t="str">
        <f t="shared" ref="V559:V622" si="172">IF(EXACT(I559,PROPER(I559)),"","City - casing")</f>
        <v/>
      </c>
      <c r="W559" s="2" t="str">
        <f t="shared" si="167"/>
        <v/>
      </c>
      <c r="X559" s="2" t="str" cm="1">
        <f t="array" ref="X559">IF((SUMPRODUCT(--ISNUMBER(SEARCH({"!","@","#","$","%","^","&amp;","~*","(",")","_","+","=","{","}","[","]","|","\",":",";","'","""","&lt;","&gt;",",",".","~?","/","~~","`"}, I559)))&gt;0)=TRUE,"Special Characters Found in City","")</f>
        <v/>
      </c>
      <c r="Y559" s="2" t="str" cm="1">
        <f t="array" ref="Y559">IF((SUMPRODUCT(--ISNUMBER(SEARCH({"!","@","#","$","%","^","~*","(",")","_","+","=","{","}","[","]","|","\",":",";","'","""","&lt;","&gt;","~?","/","~~","`"},F559)))&gt;0)=TRUE,"Special Characters Found in Account field","")</f>
        <v/>
      </c>
      <c r="Z559" s="2" t="str" cm="1">
        <f t="array" ref="Z559">IF(SUM(--ISNUMBER(SEARCH({1,2,3,4,5,6,7,8,9,0},MID(H559,(SEARCH(" E ",H559)-1),1))))+SUM(--ISNUMBER(SEARCH({1,2,3,4,5,6,7,8,9,0},MID(H559,(SEARCH(" E ",H559)+3),1))))=2,"",IF(SUM(--ISNUMBER(SEARCH({"Parte E","Apoquindo N"},H559)))&gt;0,"",IF(OR(RIGHT(H559,3)=" NE",RIGHT(H559,3)=" NW",RIGHT(H559,3)=" SW",RIGHT(H559,3)=" SE",RIGHT(H559,2)=" N",RIGHT(H559,2)=" E",RIGHT(H559,2)=" W",RIGHT(H559,2)=" S",LEFT(H559,3)="NE ",LEFT(H559,3)="NW ",LEFT(H559,3)="SW ",LEFT(H559,3)="SE ",LEFT(H559,2)="N ",LEFT(H559,2)="E ",LEFT(H559,2)="W ",LEFT(H559,2)="S "),"Directional Check",IF(SUM(--ISNUMBER(SEARCH({" N "," E "," W "," S "," NE "," NW "," SW "," SE ","N.E","N.W","S.W","S.E","E.","N.","S.","W."},H559)))&gt;0,"Directional Check",IF(SUM(--ISNUMBER(SEARCH({1,2,3,4,5,6,7,8,9,0},MID(H559,(SEARCH("nd ",H559)-1),1))))+SUM(--ISNUMBER(SEARCH({1,2,3,4,5,6,7,8,9,0},MID(H559,(SEARCH("rd ",H559)-1),1)))+SUM(--ISNUMBER(SEARCH({1,2,3,4,5,6,7,8,9,0},MID(H559,(SEARCH("st ",H559)-1),1))))+SUM(--ISNUMBER(SEARCH({1,2,3,4,5,6,7,8,9,0},MID(H559,(SEARCH("th ",H559)-1),1)))))&gt;0,"","")))))</f>
        <v/>
      </c>
      <c r="AA559" s="2" t="str">
        <f>IF(IF(L559="US",IFERROR(VLOOKUP(J559,Country_Codes!$B:$B,1,0)=J559,"US State Code Error"),IF(L559="CA",IFERROR(VLOOKUP(J559,Country_Codes!$E:$E,1,0)=J559,"Canada State Code Error"),IF(L559="BR",IFERROR(VLOOKUP(J559,Country_Codes!$H:$H,1,0)=J559,"Brazil State Code Error"),IF(L559="AU",IFERROR(VLOOKUP(J559,Country_Codes!$K:$K,1,0)=J559,"Australia State Code Error"),""))))=TRUE,"",IF(L559="US",IFERROR(VLOOKUP(J559,Country_Codes!$B:$B,1,0)=J559,"US State Code Error"),IF(L559="CA",IFERROR(VLOOKUP(J559,Country_Codes!$E:$E,1,0)=J559,"Canada State Code Error"),IF(L559="BR",IFERROR(VLOOKUP(J559,Country_Codes!$H:$H,1,0)=J559,"Brazil State Code Error"),IF(L559="AU",IFERROR(VLOOKUP(J559,Country_Codes!$K:$K,1,0)=J559,"Australia State Code Error"),"")))))</f>
        <v/>
      </c>
      <c r="AB559" s="2" t="str">
        <f t="shared" ref="AB559:AB622" si="173">IF(OR(L559="US",L559="CA",L559="BR",L559="AU"),IF((EXACT(UPPER(J559),J559)),"","Country Code Casing"),IF(EXACT(J559,PROPER(J559)),"","Billing State casing"))</f>
        <v/>
      </c>
      <c r="AC559" s="2" t="str" cm="1">
        <f t="array" ref="AC559">IFERROR(_xlfn.IFS(IF(AND(LEN(I559)=0,ISBLANK(I559)=FALSE),"",ISNUMBER(SEARCH(I559,H559))),"City/Postal Code/Country Found in Address",IF(AND(LEN(K559)=0,ISBLANK(K559)=FALSE),"",ISNUMBER(SEARCH(K559,H559))),"City/Postal Code/Country Found in Address",IF(AND(LEN(L559)=0,ISBLANK(L559)=FALSE),"",ISNUMBER(SEARCH(", "&amp;L559,H559))),"City/Postal Code/Country Found in Address",IF(AND(LEN(J559)=0,ISBLANK(J559)=FALSE),"",ISNUMBER(SEARCH(", "&amp;J559,H559))),"City/Postal Code/Country Found in Address",IF(AND(LEN(L559)=0,ISBLANK(L559)=FALSE),"",ISNUMBER(SEARCH(","&amp;L559,H559))),"City/Postal Code/Country Found in Address",IF(AND(LEN(J559)=0,ISBLANK(J559)=FALSE),"",ISNUMBER(SEARCH(","&amp;J559,H559))),"City/Postal Code/Country Found in Address"),"")</f>
        <v/>
      </c>
      <c r="AD559" s="2" t="str">
        <f t="shared" ref="AD559:AD622" si="174">IF(ISNUMBER(SEARCH("PO",N559)),"PO# Entered in Tax ID Field","")</f>
        <v/>
      </c>
      <c r="AE559" s="2" t="str" cm="1">
        <f t="array" ref="AE559">IFERROR(IF(VLOOKUP(LEFT(M559,MIN(SEARCH({1,2,3,4,5,6,7,8,9,0},M559&amp;{1,2,3,4,5,6,7,8,9,0}))-1),Country_Codes!$N:$N,1,0)&gt;0,"PO Number may be incorrect",""),"")</f>
        <v/>
      </c>
      <c r="AF559" s="2" t="str">
        <f t="shared" ref="AF559:AF622" si="175">IF(N559="","",IF(EXACT(L559,LEFT(N559,2)),IF(EXACT(MID(N559,3,1)," "),"Check the Space inbetween County code &amp; VAT",""),"Check the VAT Country Code Format"))</f>
        <v/>
      </c>
      <c r="AG559" s="2" t="str">
        <f t="shared" ref="AG559:AG622" si="176">IF((ISNUMBER(SEARCH("@",P559)))&gt;0,"",IF(IF(--(ISNUMBER(SEARCH("'",P559)))&gt;0,OR(EXACT(PROPER(P559),P559),EXACT((PROPER(LEFT(P559,FIND("'",P559)-2))&amp;LOWER(MID(P559,FIND("'",P559)-1,1))&amp;PROPER(MID(P559,FIND("'",P559)+0,LEN(P559)-FIND("'",P559)+1))),P559)),"Please check Billing Contact Casing")=TRUE,"","Please check Billing Contact casing"))</f>
        <v/>
      </c>
      <c r="AH559" s="2" t="str">
        <f t="shared" ref="AH559:AH622" si="177">IF(OR(L559="AS",L559="FM",L559="GU",L559="MH",L559="MP",L559="PW",L559="PR",L559="VI",L559="UM"),"US Territories Check","")</f>
        <v/>
      </c>
      <c r="AI559" s="2" t="str" cm="1">
        <f t="array" ref="AI559">IF(G559="","",_xlfn.IFNA(_xlfn.IFS(L559=VLOOKUP(L559,Country_Codes!$M:$M,1,0)=TRUE,""),"Please check the country code"))</f>
        <v/>
      </c>
      <c r="AJ559" s="2" t="str">
        <f t="shared" ref="AJ559:AJ622" si="178">IF(S559="","",S559&amp;"; ")&amp;IF(T559="","",T559&amp;"; ")&amp;IF(U559="","",U559&amp;"; ")&amp;IF(V559="","",V559&amp;"; ")&amp;IF(AF559="","",AF559&amp;"; ")&amp;IF(AG559="","",AG559&amp;"; ")&amp;IF(AH559="","",AH559&amp;"; ")&amp;IF(Z559="","",Z559&amp;"; ")&amp;IF(AA559="","",AA559&amp;"; ")&amp;IF(AB559="","",AB559&amp;"; ")&amp;IF(AC559="","",AC559&amp;"; ")&amp;IF(AD559="","",AD559&amp;"; ")&amp;IF(AE559="","",AE559&amp;"; ")&amp;IF(AI559="","",AI559&amp;"; ")&amp;IF(W559="","",W559&amp;"; ")&amp;IF(X559="","",X559&amp;"; ")&amp;IF(Y559="","",Y559&amp;"; ")</f>
        <v/>
      </c>
      <c r="AK559" s="2"/>
      <c r="AM559" s="39">
        <f t="shared" si="162"/>
        <v>0</v>
      </c>
      <c r="AN559" s="39">
        <f t="shared" si="163"/>
        <v>0</v>
      </c>
      <c r="AO559" s="39">
        <f t="shared" si="164"/>
        <v>0</v>
      </c>
      <c r="AP559" s="39">
        <f t="shared" si="165"/>
        <v>0</v>
      </c>
      <c r="AQ559" s="39">
        <f t="shared" si="166"/>
        <v>0</v>
      </c>
    </row>
    <row r="560" spans="1:48" ht="15.75" x14ac:dyDescent="0.25">
      <c r="A560" s="40">
        <v>46023</v>
      </c>
      <c r="B560" s="11" t="s">
        <v>1581</v>
      </c>
      <c r="C560" s="11" t="s">
        <v>3</v>
      </c>
      <c r="D560" s="11" t="s">
        <v>4897</v>
      </c>
      <c r="E560" s="11" t="s">
        <v>4898</v>
      </c>
      <c r="F560" s="11" t="s">
        <v>576</v>
      </c>
      <c r="G560" s="11" t="s">
        <v>599</v>
      </c>
      <c r="H560" s="11" t="s">
        <v>4899</v>
      </c>
      <c r="I560" s="11" t="s">
        <v>741</v>
      </c>
      <c r="J560" s="11"/>
      <c r="K560" s="11" t="s">
        <v>4900</v>
      </c>
      <c r="L560" s="11" t="s">
        <v>46</v>
      </c>
      <c r="M560" s="11" t="s">
        <v>929</v>
      </c>
      <c r="N560" s="11"/>
      <c r="O560" s="11" t="s">
        <v>1020</v>
      </c>
      <c r="P560" s="11" t="s">
        <v>4901</v>
      </c>
      <c r="Q560" s="7"/>
      <c r="R560" s="2" t="str">
        <f t="shared" si="168"/>
        <v>Unique Record</v>
      </c>
      <c r="S560" s="2" t="str">
        <f t="shared" si="169"/>
        <v/>
      </c>
      <c r="T560" s="2" t="str">
        <f t="shared" si="170"/>
        <v/>
      </c>
      <c r="U560" s="2" t="str">
        <f t="shared" si="171"/>
        <v/>
      </c>
      <c r="V560" s="2" t="str">
        <f t="shared" si="172"/>
        <v/>
      </c>
      <c r="W560" s="2" t="str">
        <f t="shared" si="167"/>
        <v/>
      </c>
      <c r="X560" s="2" t="str" cm="1">
        <f t="array" ref="X560">IF((SUMPRODUCT(--ISNUMBER(SEARCH({"!","@","#","$","%","^","&amp;","~*","(",")","_","+","=","{","}","[","]","|","\",":",";","'","""","&lt;","&gt;",",",".","~?","/","~~","`"}, I560)))&gt;0)=TRUE,"Special Characters Found in City","")</f>
        <v/>
      </c>
      <c r="Y560" s="2" t="str" cm="1">
        <f t="array" ref="Y560">IF((SUMPRODUCT(--ISNUMBER(SEARCH({"!","@","#","$","%","^","~*","(",")","_","+","=","{","}","[","]","|","\",":",";","'","""","&lt;","&gt;","~?","/","~~","`"},F560)))&gt;0)=TRUE,"Special Characters Found in Account field","")</f>
        <v/>
      </c>
      <c r="Z560" s="2" t="str" cm="1">
        <f t="array" ref="Z560">IF(SUM(--ISNUMBER(SEARCH({1,2,3,4,5,6,7,8,9,0},MID(H560,(SEARCH(" E ",H560)-1),1))))+SUM(--ISNUMBER(SEARCH({1,2,3,4,5,6,7,8,9,0},MID(H560,(SEARCH(" E ",H560)+3),1))))=2,"",IF(SUM(--ISNUMBER(SEARCH({"Parte E","Apoquindo N"},H560)))&gt;0,"",IF(OR(RIGHT(H560,3)=" NE",RIGHT(H560,3)=" NW",RIGHT(H560,3)=" SW",RIGHT(H560,3)=" SE",RIGHT(H560,2)=" N",RIGHT(H560,2)=" E",RIGHT(H560,2)=" W",RIGHT(H560,2)=" S",LEFT(H560,3)="NE ",LEFT(H560,3)="NW ",LEFT(H560,3)="SW ",LEFT(H560,3)="SE ",LEFT(H560,2)="N ",LEFT(H560,2)="E ",LEFT(H560,2)="W ",LEFT(H560,2)="S "),"Directional Check",IF(SUM(--ISNUMBER(SEARCH({" N "," E "," W "," S "," NE "," NW "," SW "," SE ","N.E","N.W","S.W","S.E","E.","N.","S.","W."},H560)))&gt;0,"Directional Check",IF(SUM(--ISNUMBER(SEARCH({1,2,3,4,5,6,7,8,9,0},MID(H560,(SEARCH("nd ",H560)-1),1))))+SUM(--ISNUMBER(SEARCH({1,2,3,4,5,6,7,8,9,0},MID(H560,(SEARCH("rd ",H560)-1),1)))+SUM(--ISNUMBER(SEARCH({1,2,3,4,5,6,7,8,9,0},MID(H560,(SEARCH("st ",H560)-1),1))))+SUM(--ISNUMBER(SEARCH({1,2,3,4,5,6,7,8,9,0},MID(H560,(SEARCH("th ",H560)-1),1)))))&gt;0,"","")))))</f>
        <v/>
      </c>
      <c r="AA560" s="2" t="str">
        <f>IF(IF(L560="US",IFERROR(VLOOKUP(J560,Country_Codes!$B:$B,1,0)=J560,"US State Code Error"),IF(L560="CA",IFERROR(VLOOKUP(J560,Country_Codes!$E:$E,1,0)=J560,"Canada State Code Error"),IF(L560="BR",IFERROR(VLOOKUP(J560,Country_Codes!$H:$H,1,0)=J560,"Brazil State Code Error"),IF(L560="AU",IFERROR(VLOOKUP(J560,Country_Codes!$K:$K,1,0)=J560,"Australia State Code Error"),""))))=TRUE,"",IF(L560="US",IFERROR(VLOOKUP(J560,Country_Codes!$B:$B,1,0)=J560,"US State Code Error"),IF(L560="CA",IFERROR(VLOOKUP(J560,Country_Codes!$E:$E,1,0)=J560,"Canada State Code Error"),IF(L560="BR",IFERROR(VLOOKUP(J560,Country_Codes!$H:$H,1,0)=J560,"Brazil State Code Error"),IF(L560="AU",IFERROR(VLOOKUP(J560,Country_Codes!$K:$K,1,0)=J560,"Australia State Code Error"),"")))))</f>
        <v/>
      </c>
      <c r="AB560" s="2" t="str">
        <f t="shared" si="173"/>
        <v/>
      </c>
      <c r="AC560" s="2" t="str" cm="1">
        <f t="array" ref="AC560">IFERROR(_xlfn.IFS(IF(AND(LEN(I560)=0,ISBLANK(I560)=FALSE),"",ISNUMBER(SEARCH(I560,H560))),"City/Postal Code/Country Found in Address",IF(AND(LEN(K560)=0,ISBLANK(K560)=FALSE),"",ISNUMBER(SEARCH(K560,H560))),"City/Postal Code/Country Found in Address",IF(AND(LEN(L560)=0,ISBLANK(L560)=FALSE),"",ISNUMBER(SEARCH(", "&amp;L560,H560))),"City/Postal Code/Country Found in Address",IF(AND(LEN(J560)=0,ISBLANK(J560)=FALSE),"",ISNUMBER(SEARCH(", "&amp;J560,H560))),"City/Postal Code/Country Found in Address",IF(AND(LEN(L560)=0,ISBLANK(L560)=FALSE),"",ISNUMBER(SEARCH(","&amp;L560,H560))),"City/Postal Code/Country Found in Address",IF(AND(LEN(J560)=0,ISBLANK(J560)=FALSE),"",ISNUMBER(SEARCH(","&amp;J560,H560))),"City/Postal Code/Country Found in Address"),"")</f>
        <v/>
      </c>
      <c r="AD560" s="2" t="str">
        <f t="shared" si="174"/>
        <v/>
      </c>
      <c r="AE560" s="2" t="str" cm="1">
        <f t="array" ref="AE560">IFERROR(IF(VLOOKUP(LEFT(M560,MIN(SEARCH({1,2,3,4,5,6,7,8,9,0},M560&amp;{1,2,3,4,5,6,7,8,9,0}))-1),Country_Codes!$N:$N,1,0)&gt;0,"PO Number may be incorrect",""),"")</f>
        <v/>
      </c>
      <c r="AF560" s="2" t="str">
        <f t="shared" si="175"/>
        <v/>
      </c>
      <c r="AG560" s="2" t="str">
        <f t="shared" si="176"/>
        <v/>
      </c>
      <c r="AH560" s="2" t="str">
        <f t="shared" si="177"/>
        <v/>
      </c>
      <c r="AI560" s="2" t="str" cm="1">
        <f t="array" ref="AI560">IF(G560="","",_xlfn.IFNA(_xlfn.IFS(L560=VLOOKUP(L560,Country_Codes!$M:$M,1,0)=TRUE,""),"Please check the country code"))</f>
        <v/>
      </c>
      <c r="AJ560" s="2" t="str">
        <f t="shared" si="178"/>
        <v/>
      </c>
      <c r="AK560" s="2"/>
      <c r="AM560" s="39">
        <f t="shared" ref="AM560:AM623" si="179">(COUNTA(S560:V560)-COUNTIFS((S560:V560),""))+(COUNTA(AB560)-COUNTIFS((AB560),""))+(COUNTA(AG560)-COUNTIFS((AG560),""))</f>
        <v>0</v>
      </c>
      <c r="AN560" s="39">
        <f t="shared" ref="AN560:AN623" si="180">(COUNTA(W560)-COUNTIFS((W560),""))+(COUNTA(Z560)-COUNTIFS((Z560),""))</f>
        <v>0</v>
      </c>
      <c r="AO560" s="39">
        <f t="shared" ref="AO560:AO623" si="181">(COUNTA(AA560)-COUNTIFS((AA560),""))+(COUNTA(AC560:AE560)-COUNTIFS((AC560:AE560),""))+(COUNTA(AH560:AI560)-COUNTIFS((AH560:AI560),""))</f>
        <v>0</v>
      </c>
      <c r="AP560" s="39">
        <f t="shared" ref="AP560:AP623" si="182">(COUNTA(X560:Y560)-COUNTIFS((X560:Y560),""))+(COUNTA(AF560)-COUNTIFS((AF560),""))</f>
        <v>0</v>
      </c>
      <c r="AQ560" s="39">
        <f t="shared" ref="AQ560:AQ623" si="183">SUM(AM560:AP560)</f>
        <v>0</v>
      </c>
    </row>
    <row r="561" spans="1:43" ht="15.75" x14ac:dyDescent="0.25">
      <c r="A561" s="40">
        <v>45454</v>
      </c>
      <c r="B561" s="11" t="s">
        <v>474</v>
      </c>
      <c r="C561" s="11" t="s">
        <v>3</v>
      </c>
      <c r="D561" s="11" t="s">
        <v>4902</v>
      </c>
      <c r="E561" s="11" t="s">
        <v>4903</v>
      </c>
      <c r="F561" s="11" t="s">
        <v>488</v>
      </c>
      <c r="G561" s="11" t="s">
        <v>493</v>
      </c>
      <c r="H561" s="11" t="s">
        <v>4904</v>
      </c>
      <c r="I561" s="11" t="s">
        <v>4905</v>
      </c>
      <c r="J561" s="11" t="s">
        <v>147</v>
      </c>
      <c r="K561" s="11" t="s">
        <v>4906</v>
      </c>
      <c r="L561" s="11" t="s">
        <v>57</v>
      </c>
      <c r="M561" s="11" t="s">
        <v>4907</v>
      </c>
      <c r="N561" s="11"/>
      <c r="O561" s="11" t="s">
        <v>4908</v>
      </c>
      <c r="P561" s="11" t="s">
        <v>4909</v>
      </c>
      <c r="Q561" s="7"/>
      <c r="R561" s="2" t="str">
        <f t="shared" si="168"/>
        <v>Unique Record</v>
      </c>
      <c r="S561" s="2" t="str">
        <f t="shared" si="169"/>
        <v/>
      </c>
      <c r="T561" s="2" t="str">
        <f t="shared" si="170"/>
        <v/>
      </c>
      <c r="U561" s="2" t="str">
        <f t="shared" si="171"/>
        <v/>
      </c>
      <c r="V561" s="2" t="str">
        <f t="shared" si="172"/>
        <v/>
      </c>
      <c r="W561" s="2" t="str">
        <f t="shared" si="167"/>
        <v/>
      </c>
      <c r="X561" s="2" t="str" cm="1">
        <f t="array" ref="X561">IF((SUMPRODUCT(--ISNUMBER(SEARCH({"!","@","#","$","%","^","&amp;","~*","(",")","_","+","=","{","}","[","]","|","\",":",";","'","""","&lt;","&gt;",",",".","~?","/","~~","`"}, I561)))&gt;0)=TRUE,"Special Characters Found in City","")</f>
        <v/>
      </c>
      <c r="Y561" s="2" t="str" cm="1">
        <f t="array" ref="Y561">IF((SUMPRODUCT(--ISNUMBER(SEARCH({"!","@","#","$","%","^","~*","(",")","_","+","=","{","}","[","]","|","\",":",";","'","""","&lt;","&gt;","~?","/","~~","`"},F561)))&gt;0)=TRUE,"Special Characters Found in Account field","")</f>
        <v/>
      </c>
      <c r="Z561" s="2" t="str" cm="1">
        <f t="array" ref="Z561">IF(SUM(--ISNUMBER(SEARCH({1,2,3,4,5,6,7,8,9,0},MID(H561,(SEARCH(" E ",H561)-1),1))))+SUM(--ISNUMBER(SEARCH({1,2,3,4,5,6,7,8,9,0},MID(H561,(SEARCH(" E ",H561)+3),1))))=2,"",IF(SUM(--ISNUMBER(SEARCH({"Parte E","Apoquindo N"},H561)))&gt;0,"",IF(OR(RIGHT(H561,3)=" NE",RIGHT(H561,3)=" NW",RIGHT(H561,3)=" SW",RIGHT(H561,3)=" SE",RIGHT(H561,2)=" N",RIGHT(H561,2)=" E",RIGHT(H561,2)=" W",RIGHT(H561,2)=" S",LEFT(H561,3)="NE ",LEFT(H561,3)="NW ",LEFT(H561,3)="SW ",LEFT(H561,3)="SE ",LEFT(H561,2)="N ",LEFT(H561,2)="E ",LEFT(H561,2)="W ",LEFT(H561,2)="S "),"Directional Check",IF(SUM(--ISNUMBER(SEARCH({" N "," E "," W "," S "," NE "," NW "," SW "," SE ","N.E","N.W","S.W","S.E","E.","N.","S.","W."},H561)))&gt;0,"Directional Check",IF(SUM(--ISNUMBER(SEARCH({1,2,3,4,5,6,7,8,9,0},MID(H561,(SEARCH("nd ",H561)-1),1))))+SUM(--ISNUMBER(SEARCH({1,2,3,4,5,6,7,8,9,0},MID(H561,(SEARCH("rd ",H561)-1),1)))+SUM(--ISNUMBER(SEARCH({1,2,3,4,5,6,7,8,9,0},MID(H561,(SEARCH("st ",H561)-1),1))))+SUM(--ISNUMBER(SEARCH({1,2,3,4,5,6,7,8,9,0},MID(H561,(SEARCH("th ",H561)-1),1)))))&gt;0,"","")))))</f>
        <v/>
      </c>
      <c r="AA561" s="2" t="str">
        <f>IF(IF(L561="US",IFERROR(VLOOKUP(J561,Country_Codes!$B:$B,1,0)=J561,"US State Code Error"),IF(L561="CA",IFERROR(VLOOKUP(J561,Country_Codes!$E:$E,1,0)=J561,"Canada State Code Error"),IF(L561="BR",IFERROR(VLOOKUP(J561,Country_Codes!$H:$H,1,0)=J561,"Brazil State Code Error"),IF(L561="AU",IFERROR(VLOOKUP(J561,Country_Codes!$K:$K,1,0)=J561,"Australia State Code Error"),""))))=TRUE,"",IF(L561="US",IFERROR(VLOOKUP(J561,Country_Codes!$B:$B,1,0)=J561,"US State Code Error"),IF(L561="CA",IFERROR(VLOOKUP(J561,Country_Codes!$E:$E,1,0)=J561,"Canada State Code Error"),IF(L561="BR",IFERROR(VLOOKUP(J561,Country_Codes!$H:$H,1,0)=J561,"Brazil State Code Error"),IF(L561="AU",IFERROR(VLOOKUP(J561,Country_Codes!$K:$K,1,0)=J561,"Australia State Code Error"),"")))))</f>
        <v/>
      </c>
      <c r="AB561" s="2" t="str">
        <f t="shared" si="173"/>
        <v/>
      </c>
      <c r="AC561" s="2" t="str" cm="1">
        <f t="array" ref="AC561">IFERROR(_xlfn.IFS(IF(AND(LEN(I561)=0,ISBLANK(I561)=FALSE),"",ISNUMBER(SEARCH(I561,H561))),"City/Postal Code/Country Found in Address",IF(AND(LEN(K561)=0,ISBLANK(K561)=FALSE),"",ISNUMBER(SEARCH(K561,H561))),"City/Postal Code/Country Found in Address",IF(AND(LEN(L561)=0,ISBLANK(L561)=FALSE),"",ISNUMBER(SEARCH(", "&amp;L561,H561))),"City/Postal Code/Country Found in Address",IF(AND(LEN(J561)=0,ISBLANK(J561)=FALSE),"",ISNUMBER(SEARCH(", "&amp;J561,H561))),"City/Postal Code/Country Found in Address",IF(AND(LEN(L561)=0,ISBLANK(L561)=FALSE),"",ISNUMBER(SEARCH(","&amp;L561,H561))),"City/Postal Code/Country Found in Address",IF(AND(LEN(J561)=0,ISBLANK(J561)=FALSE),"",ISNUMBER(SEARCH(","&amp;J561,H561))),"City/Postal Code/Country Found in Address"),"")</f>
        <v/>
      </c>
      <c r="AD561" s="2" t="str">
        <f t="shared" si="174"/>
        <v/>
      </c>
      <c r="AE561" s="2" t="str" cm="1">
        <f t="array" ref="AE561">IFERROR(IF(VLOOKUP(LEFT(M561,MIN(SEARCH({1,2,3,4,5,6,7,8,9,0},M561&amp;{1,2,3,4,5,6,7,8,9,0}))-1),Country_Codes!$N:$N,1,0)&gt;0,"PO Number may be incorrect",""),"")</f>
        <v/>
      </c>
      <c r="AF561" s="2" t="str">
        <f t="shared" si="175"/>
        <v/>
      </c>
      <c r="AG561" s="2" t="str">
        <f t="shared" si="176"/>
        <v/>
      </c>
      <c r="AH561" s="2" t="str">
        <f t="shared" si="177"/>
        <v/>
      </c>
      <c r="AI561" s="2" t="str" cm="1">
        <f t="array" ref="AI561">IF(G561="","",_xlfn.IFNA(_xlfn.IFS(L561=VLOOKUP(L561,Country_Codes!$M:$M,1,0)=TRUE,""),"Please check the country code"))</f>
        <v/>
      </c>
      <c r="AJ561" s="2" t="str">
        <f t="shared" si="178"/>
        <v/>
      </c>
      <c r="AK561" s="2"/>
      <c r="AM561" s="39">
        <f t="shared" si="179"/>
        <v>0</v>
      </c>
      <c r="AN561" s="39">
        <f t="shared" si="180"/>
        <v>0</v>
      </c>
      <c r="AO561" s="39">
        <f t="shared" si="181"/>
        <v>0</v>
      </c>
      <c r="AP561" s="39">
        <f t="shared" si="182"/>
        <v>0</v>
      </c>
      <c r="AQ561" s="39">
        <f t="shared" si="183"/>
        <v>0</v>
      </c>
    </row>
    <row r="562" spans="1:43" ht="15.75" x14ac:dyDescent="0.25">
      <c r="A562" s="40">
        <v>45716</v>
      </c>
      <c r="B562" s="11" t="s">
        <v>473</v>
      </c>
      <c r="C562" s="11" t="s">
        <v>9</v>
      </c>
      <c r="D562" s="11" t="s">
        <v>4910</v>
      </c>
      <c r="E562" s="11" t="s">
        <v>642</v>
      </c>
      <c r="F562" s="11" t="s">
        <v>488</v>
      </c>
      <c r="G562" s="11" t="s">
        <v>493</v>
      </c>
      <c r="H562" s="11" t="s">
        <v>4911</v>
      </c>
      <c r="I562" s="11" t="s">
        <v>4912</v>
      </c>
      <c r="J562" s="11"/>
      <c r="K562" s="11" t="s">
        <v>4913</v>
      </c>
      <c r="L562" s="11" t="s">
        <v>46</v>
      </c>
      <c r="M562" s="11" t="s">
        <v>735</v>
      </c>
      <c r="N562" s="11"/>
      <c r="O562" s="11" t="s">
        <v>4914</v>
      </c>
      <c r="P562" s="11" t="s">
        <v>4915</v>
      </c>
      <c r="Q562" s="7"/>
      <c r="R562" s="2" t="str">
        <f t="shared" si="168"/>
        <v/>
      </c>
      <c r="S562" s="2" t="str">
        <f t="shared" si="169"/>
        <v/>
      </c>
      <c r="T562" s="2" t="str">
        <f t="shared" si="170"/>
        <v/>
      </c>
      <c r="U562" s="2" t="str">
        <f t="shared" si="171"/>
        <v/>
      </c>
      <c r="V562" s="2" t="str">
        <f t="shared" si="172"/>
        <v/>
      </c>
      <c r="W562" s="2" t="str">
        <f t="shared" si="167"/>
        <v/>
      </c>
      <c r="X562" s="2" t="str" cm="1">
        <f t="array" ref="X562">IF((SUMPRODUCT(--ISNUMBER(SEARCH({"!","@","#","$","%","^","&amp;","~*","(",")","_","+","=","{","}","[","]","|","\",":",";","'","""","&lt;","&gt;",",",".","~?","/","~~","`"}, I562)))&gt;0)=TRUE,"Special Characters Found in City","")</f>
        <v/>
      </c>
      <c r="Y562" s="2" t="str" cm="1">
        <f t="array" ref="Y562">IF((SUMPRODUCT(--ISNUMBER(SEARCH({"!","@","#","$","%","^","~*","(",")","_","+","=","{","}","[","]","|","\",":",";","'","""","&lt;","&gt;","~?","/","~~","`"},F562)))&gt;0)=TRUE,"Special Characters Found in Account field","")</f>
        <v/>
      </c>
      <c r="Z562" s="2" t="str" cm="1">
        <f t="array" ref="Z562">IF(SUM(--ISNUMBER(SEARCH({1,2,3,4,5,6,7,8,9,0},MID(H562,(SEARCH(" E ",H562)-1),1))))+SUM(--ISNUMBER(SEARCH({1,2,3,4,5,6,7,8,9,0},MID(H562,(SEARCH(" E ",H562)+3),1))))=2,"",IF(SUM(--ISNUMBER(SEARCH({"Parte E","Apoquindo N"},H562)))&gt;0,"",IF(OR(RIGHT(H562,3)=" NE",RIGHT(H562,3)=" NW",RIGHT(H562,3)=" SW",RIGHT(H562,3)=" SE",RIGHT(H562,2)=" N",RIGHT(H562,2)=" E",RIGHT(H562,2)=" W",RIGHT(H562,2)=" S",LEFT(H562,3)="NE ",LEFT(H562,3)="NW ",LEFT(H562,3)="SW ",LEFT(H562,3)="SE ",LEFT(H562,2)="N ",LEFT(H562,2)="E ",LEFT(H562,2)="W ",LEFT(H562,2)="S "),"Directional Check",IF(SUM(--ISNUMBER(SEARCH({" N "," E "," W "," S "," NE "," NW "," SW "," SE ","N.E","N.W","S.W","S.E","E.","N.","S.","W."},H562)))&gt;0,"Directional Check",IF(SUM(--ISNUMBER(SEARCH({1,2,3,4,5,6,7,8,9,0},MID(H562,(SEARCH("nd ",H562)-1),1))))+SUM(--ISNUMBER(SEARCH({1,2,3,4,5,6,7,8,9,0},MID(H562,(SEARCH("rd ",H562)-1),1)))+SUM(--ISNUMBER(SEARCH({1,2,3,4,5,6,7,8,9,0},MID(H562,(SEARCH("st ",H562)-1),1))))+SUM(--ISNUMBER(SEARCH({1,2,3,4,5,6,7,8,9,0},MID(H562,(SEARCH("th ",H562)-1),1)))))&gt;0,"","")))))</f>
        <v/>
      </c>
      <c r="AA562" s="2" t="str">
        <f>IF(IF(L562="US",IFERROR(VLOOKUP(J562,Country_Codes!$B:$B,1,0)=J562,"US State Code Error"),IF(L562="CA",IFERROR(VLOOKUP(J562,Country_Codes!$E:$E,1,0)=J562,"Canada State Code Error"),IF(L562="BR",IFERROR(VLOOKUP(J562,Country_Codes!$H:$H,1,0)=J562,"Brazil State Code Error"),IF(L562="AU",IFERROR(VLOOKUP(J562,Country_Codes!$K:$K,1,0)=J562,"Australia State Code Error"),""))))=TRUE,"",IF(L562="US",IFERROR(VLOOKUP(J562,Country_Codes!$B:$B,1,0)=J562,"US State Code Error"),IF(L562="CA",IFERROR(VLOOKUP(J562,Country_Codes!$E:$E,1,0)=J562,"Canada State Code Error"),IF(L562="BR",IFERROR(VLOOKUP(J562,Country_Codes!$H:$H,1,0)=J562,"Brazil State Code Error"),IF(L562="AU",IFERROR(VLOOKUP(J562,Country_Codes!$K:$K,1,0)=J562,"Australia State Code Error"),"")))))</f>
        <v/>
      </c>
      <c r="AB562" s="2" t="str">
        <f t="shared" si="173"/>
        <v/>
      </c>
      <c r="AC562" s="2" t="str" cm="1">
        <f t="array" ref="AC562">IFERROR(_xlfn.IFS(IF(AND(LEN(I562)=0,ISBLANK(I562)=FALSE),"",ISNUMBER(SEARCH(I562,H562))),"City/Postal Code/Country Found in Address",IF(AND(LEN(K562)=0,ISBLANK(K562)=FALSE),"",ISNUMBER(SEARCH(K562,H562))),"City/Postal Code/Country Found in Address",IF(AND(LEN(L562)=0,ISBLANK(L562)=FALSE),"",ISNUMBER(SEARCH(", "&amp;L562,H562))),"City/Postal Code/Country Found in Address",IF(AND(LEN(J562)=0,ISBLANK(J562)=FALSE),"",ISNUMBER(SEARCH(", "&amp;J562,H562))),"City/Postal Code/Country Found in Address",IF(AND(LEN(L562)=0,ISBLANK(L562)=FALSE),"",ISNUMBER(SEARCH(","&amp;L562,H562))),"City/Postal Code/Country Found in Address",IF(AND(LEN(J562)=0,ISBLANK(J562)=FALSE),"",ISNUMBER(SEARCH(","&amp;J562,H562))),"City/Postal Code/Country Found in Address"),"")</f>
        <v/>
      </c>
      <c r="AD562" s="2" t="str">
        <f t="shared" si="174"/>
        <v/>
      </c>
      <c r="AE562" s="2" t="str" cm="1">
        <f t="array" ref="AE562">IFERROR(IF(VLOOKUP(LEFT(M562,MIN(SEARCH({1,2,3,4,5,6,7,8,9,0},M562&amp;{1,2,3,4,5,6,7,8,9,0}))-1),Country_Codes!$N:$N,1,0)&gt;0,"PO Number may be incorrect",""),"")</f>
        <v/>
      </c>
      <c r="AF562" s="2" t="str">
        <f t="shared" si="175"/>
        <v/>
      </c>
      <c r="AG562" s="2" t="str">
        <f t="shared" si="176"/>
        <v/>
      </c>
      <c r="AH562" s="2" t="str">
        <f t="shared" si="177"/>
        <v/>
      </c>
      <c r="AI562" s="2" t="str" cm="1">
        <f t="array" ref="AI562">IF(G562="","",_xlfn.IFNA(_xlfn.IFS(L562=VLOOKUP(L562,Country_Codes!$M:$M,1,0)=TRUE,""),"Please check the country code"))</f>
        <v/>
      </c>
      <c r="AJ562" s="2" t="str">
        <f t="shared" si="178"/>
        <v/>
      </c>
      <c r="AK562" s="2"/>
      <c r="AM562" s="39">
        <f t="shared" si="179"/>
        <v>0</v>
      </c>
      <c r="AN562" s="39">
        <f t="shared" si="180"/>
        <v>0</v>
      </c>
      <c r="AO562" s="39">
        <f t="shared" si="181"/>
        <v>0</v>
      </c>
      <c r="AP562" s="39">
        <f t="shared" si="182"/>
        <v>0</v>
      </c>
      <c r="AQ562" s="39">
        <f t="shared" si="183"/>
        <v>0</v>
      </c>
    </row>
    <row r="563" spans="1:43" ht="15.75" x14ac:dyDescent="0.25">
      <c r="A563" s="40">
        <v>45675</v>
      </c>
      <c r="B563" s="11" t="s">
        <v>474</v>
      </c>
      <c r="C563" s="11" t="s">
        <v>9</v>
      </c>
      <c r="D563" s="11" t="s">
        <v>4916</v>
      </c>
      <c r="E563" s="11" t="s">
        <v>1323</v>
      </c>
      <c r="F563" s="11" t="s">
        <v>581</v>
      </c>
      <c r="G563" s="11" t="s">
        <v>498</v>
      </c>
      <c r="H563" s="11" t="s">
        <v>4917</v>
      </c>
      <c r="I563" s="11" t="s">
        <v>4918</v>
      </c>
      <c r="J563" s="11" t="s">
        <v>74</v>
      </c>
      <c r="K563" s="11" t="s">
        <v>4919</v>
      </c>
      <c r="L563" s="11" t="s">
        <v>33</v>
      </c>
      <c r="M563" s="11" t="s">
        <v>1427</v>
      </c>
      <c r="N563" s="11"/>
      <c r="O563" s="11" t="s">
        <v>1052</v>
      </c>
      <c r="P563" s="11" t="s">
        <v>4920</v>
      </c>
      <c r="Q563" s="7"/>
      <c r="R563" s="2" t="str">
        <f t="shared" si="168"/>
        <v>Unique Record</v>
      </c>
      <c r="S563" s="2" t="str">
        <f t="shared" si="169"/>
        <v/>
      </c>
      <c r="T563" s="2" t="str">
        <f t="shared" si="170"/>
        <v/>
      </c>
      <c r="U563" s="2" t="str">
        <f t="shared" si="171"/>
        <v/>
      </c>
      <c r="V563" s="2" t="str">
        <f t="shared" si="172"/>
        <v/>
      </c>
      <c r="W563" s="2" t="str">
        <f t="shared" si="167"/>
        <v/>
      </c>
      <c r="X563" s="2" t="str" cm="1">
        <f t="array" ref="X563">IF((SUMPRODUCT(--ISNUMBER(SEARCH({"!","@","#","$","%","^","&amp;","~*","(",")","_","+","=","{","}","[","]","|","\",":",";","'","""","&lt;","&gt;",",",".","~?","/","~~","`"}, I563)))&gt;0)=TRUE,"Special Characters Found in City","")</f>
        <v/>
      </c>
      <c r="Y563" s="2" t="str" cm="1">
        <f t="array" ref="Y563">IF((SUMPRODUCT(--ISNUMBER(SEARCH({"!","@","#","$","%","^","~*","(",")","_","+","=","{","}","[","]","|","\",":",";","'","""","&lt;","&gt;","~?","/","~~","`"},F563)))&gt;0)=TRUE,"Special Characters Found in Account field","")</f>
        <v/>
      </c>
      <c r="Z563" s="2" t="str" cm="1">
        <f t="array" ref="Z563">IF(SUM(--ISNUMBER(SEARCH({1,2,3,4,5,6,7,8,9,0},MID(H563,(SEARCH(" E ",H563)-1),1))))+SUM(--ISNUMBER(SEARCH({1,2,3,4,5,6,7,8,9,0},MID(H563,(SEARCH(" E ",H563)+3),1))))=2,"",IF(SUM(--ISNUMBER(SEARCH({"Parte E","Apoquindo N"},H563)))&gt;0,"",IF(OR(RIGHT(H563,3)=" NE",RIGHT(H563,3)=" NW",RIGHT(H563,3)=" SW",RIGHT(H563,3)=" SE",RIGHT(H563,2)=" N",RIGHT(H563,2)=" E",RIGHT(H563,2)=" W",RIGHT(H563,2)=" S",LEFT(H563,3)="NE ",LEFT(H563,3)="NW ",LEFT(H563,3)="SW ",LEFT(H563,3)="SE ",LEFT(H563,2)="N ",LEFT(H563,2)="E ",LEFT(H563,2)="W ",LEFT(H563,2)="S "),"Directional Check",IF(SUM(--ISNUMBER(SEARCH({" N "," E "," W "," S "," NE "," NW "," SW "," SE ","N.E","N.W","S.W","S.E","E.","N.","S.","W."},H563)))&gt;0,"Directional Check",IF(SUM(--ISNUMBER(SEARCH({1,2,3,4,5,6,7,8,9,0},MID(H563,(SEARCH("nd ",H563)-1),1))))+SUM(--ISNUMBER(SEARCH({1,2,3,4,5,6,7,8,9,0},MID(H563,(SEARCH("rd ",H563)-1),1)))+SUM(--ISNUMBER(SEARCH({1,2,3,4,5,6,7,8,9,0},MID(H563,(SEARCH("st ",H563)-1),1))))+SUM(--ISNUMBER(SEARCH({1,2,3,4,5,6,7,8,9,0},MID(H563,(SEARCH("th ",H563)-1),1)))))&gt;0,"","")))))</f>
        <v/>
      </c>
      <c r="AA563" s="2" t="str">
        <f>IF(IF(L563="US",IFERROR(VLOOKUP(J563,Country_Codes!$B:$B,1,0)=J563,"US State Code Error"),IF(L563="CA",IFERROR(VLOOKUP(J563,Country_Codes!$E:$E,1,0)=J563,"Canada State Code Error"),IF(L563="BR",IFERROR(VLOOKUP(J563,Country_Codes!$H:$H,1,0)=J563,"Brazil State Code Error"),IF(L563="AU",IFERROR(VLOOKUP(J563,Country_Codes!$K:$K,1,0)=J563,"Australia State Code Error"),""))))=TRUE,"",IF(L563="US",IFERROR(VLOOKUP(J563,Country_Codes!$B:$B,1,0)=J563,"US State Code Error"),IF(L563="CA",IFERROR(VLOOKUP(J563,Country_Codes!$E:$E,1,0)=J563,"Canada State Code Error"),IF(L563="BR",IFERROR(VLOOKUP(J563,Country_Codes!$H:$H,1,0)=J563,"Brazil State Code Error"),IF(L563="AU",IFERROR(VLOOKUP(J563,Country_Codes!$K:$K,1,0)=J563,"Australia State Code Error"),"")))))</f>
        <v/>
      </c>
      <c r="AB563" s="2" t="str">
        <f t="shared" si="173"/>
        <v/>
      </c>
      <c r="AC563" s="2" t="str" cm="1">
        <f t="array" ref="AC563">IFERROR(_xlfn.IFS(IF(AND(LEN(I563)=0,ISBLANK(I563)=FALSE),"",ISNUMBER(SEARCH(I563,H563))),"City/Postal Code/Country Found in Address",IF(AND(LEN(K563)=0,ISBLANK(K563)=FALSE),"",ISNUMBER(SEARCH(K563,H563))),"City/Postal Code/Country Found in Address",IF(AND(LEN(L563)=0,ISBLANK(L563)=FALSE),"",ISNUMBER(SEARCH(", "&amp;L563,H563))),"City/Postal Code/Country Found in Address",IF(AND(LEN(J563)=0,ISBLANK(J563)=FALSE),"",ISNUMBER(SEARCH(", "&amp;J563,H563))),"City/Postal Code/Country Found in Address",IF(AND(LEN(L563)=0,ISBLANK(L563)=FALSE),"",ISNUMBER(SEARCH(","&amp;L563,H563))),"City/Postal Code/Country Found in Address",IF(AND(LEN(J563)=0,ISBLANK(J563)=FALSE),"",ISNUMBER(SEARCH(","&amp;J563,H563))),"City/Postal Code/Country Found in Address"),"")</f>
        <v/>
      </c>
      <c r="AD563" s="2" t="str">
        <f t="shared" si="174"/>
        <v/>
      </c>
      <c r="AE563" s="2" t="str" cm="1">
        <f t="array" ref="AE563">IFERROR(IF(VLOOKUP(LEFT(M563,MIN(SEARCH({1,2,3,4,5,6,7,8,9,0},M563&amp;{1,2,3,4,5,6,7,8,9,0}))-1),Country_Codes!$N:$N,1,0)&gt;0,"PO Number may be incorrect",""),"")</f>
        <v/>
      </c>
      <c r="AF563" s="2" t="str">
        <f t="shared" si="175"/>
        <v/>
      </c>
      <c r="AG563" s="2" t="str">
        <f t="shared" si="176"/>
        <v/>
      </c>
      <c r="AH563" s="2" t="str">
        <f t="shared" si="177"/>
        <v/>
      </c>
      <c r="AI563" s="2" t="str" cm="1">
        <f t="array" ref="AI563">IF(G563="","",_xlfn.IFNA(_xlfn.IFS(L563=VLOOKUP(L563,Country_Codes!$M:$M,1,0)=TRUE,""),"Please check the country code"))</f>
        <v/>
      </c>
      <c r="AJ563" s="2" t="str">
        <f t="shared" si="178"/>
        <v/>
      </c>
      <c r="AK563" s="2"/>
      <c r="AM563" s="39">
        <f t="shared" si="179"/>
        <v>0</v>
      </c>
      <c r="AN563" s="39">
        <f t="shared" si="180"/>
        <v>0</v>
      </c>
      <c r="AO563" s="39">
        <f t="shared" si="181"/>
        <v>0</v>
      </c>
      <c r="AP563" s="39">
        <f t="shared" si="182"/>
        <v>0</v>
      </c>
      <c r="AQ563" s="39">
        <f t="shared" si="183"/>
        <v>0</v>
      </c>
    </row>
    <row r="564" spans="1:43" ht="15.75" x14ac:dyDescent="0.25">
      <c r="A564" s="40">
        <v>46037</v>
      </c>
      <c r="B564" s="11" t="s">
        <v>475</v>
      </c>
      <c r="C564" s="11" t="s">
        <v>3</v>
      </c>
      <c r="D564" s="11" t="s">
        <v>830</v>
      </c>
      <c r="E564" s="11" t="s">
        <v>4921</v>
      </c>
      <c r="F564" s="11" t="s">
        <v>479</v>
      </c>
      <c r="G564" s="11" t="s">
        <v>599</v>
      </c>
      <c r="H564" s="11" t="s">
        <v>4922</v>
      </c>
      <c r="I564" s="11" t="s">
        <v>4923</v>
      </c>
      <c r="J564" s="11" t="s">
        <v>107</v>
      </c>
      <c r="K564" s="11" t="s">
        <v>4924</v>
      </c>
      <c r="L564" s="11" t="s">
        <v>33</v>
      </c>
      <c r="M564" s="11" t="s">
        <v>1012</v>
      </c>
      <c r="N564" s="11"/>
      <c r="O564" s="11" t="s">
        <v>4925</v>
      </c>
      <c r="P564" s="11" t="s">
        <v>4926</v>
      </c>
      <c r="Q564" s="7"/>
      <c r="R564" s="2" t="str">
        <f t="shared" si="168"/>
        <v>Unique Record</v>
      </c>
      <c r="S564" s="2" t="str">
        <f t="shared" si="169"/>
        <v/>
      </c>
      <c r="T564" s="2" t="str">
        <f t="shared" si="170"/>
        <v/>
      </c>
      <c r="U564" s="2" t="str">
        <f t="shared" si="171"/>
        <v/>
      </c>
      <c r="V564" s="2" t="str">
        <f t="shared" si="172"/>
        <v/>
      </c>
      <c r="W564" s="2" t="str">
        <f t="shared" si="167"/>
        <v/>
      </c>
      <c r="X564" s="2" t="str" cm="1">
        <f t="array" ref="X564">IF((SUMPRODUCT(--ISNUMBER(SEARCH({"!","@","#","$","%","^","&amp;","~*","(",")","_","+","=","{","}","[","]","|","\",":",";","'","""","&lt;","&gt;",",",".","~?","/","~~","`"}, I564)))&gt;0)=TRUE,"Special Characters Found in City","")</f>
        <v/>
      </c>
      <c r="Y564" s="2" t="str" cm="1">
        <f t="array" ref="Y564">IF((SUMPRODUCT(--ISNUMBER(SEARCH({"!","@","#","$","%","^","~*","(",")","_","+","=","{","}","[","]","|","\",":",";","'","""","&lt;","&gt;","~?","/","~~","`"},F564)))&gt;0)=TRUE,"Special Characters Found in Account field","")</f>
        <v/>
      </c>
      <c r="Z564" s="2" t="str" cm="1">
        <f t="array" ref="Z564">IF(SUM(--ISNUMBER(SEARCH({1,2,3,4,5,6,7,8,9,0},MID(H564,(SEARCH(" E ",H564)-1),1))))+SUM(--ISNUMBER(SEARCH({1,2,3,4,5,6,7,8,9,0},MID(H564,(SEARCH(" E ",H564)+3),1))))=2,"",IF(SUM(--ISNUMBER(SEARCH({"Parte E","Apoquindo N"},H564)))&gt;0,"",IF(OR(RIGHT(H564,3)=" NE",RIGHT(H564,3)=" NW",RIGHT(H564,3)=" SW",RIGHT(H564,3)=" SE",RIGHT(H564,2)=" N",RIGHT(H564,2)=" E",RIGHT(H564,2)=" W",RIGHT(H564,2)=" S",LEFT(H564,3)="NE ",LEFT(H564,3)="NW ",LEFT(H564,3)="SW ",LEFT(H564,3)="SE ",LEFT(H564,2)="N ",LEFT(H564,2)="E ",LEFT(H564,2)="W ",LEFT(H564,2)="S "),"Directional Check",IF(SUM(--ISNUMBER(SEARCH({" N "," E "," W "," S "," NE "," NW "," SW "," SE ","N.E","N.W","S.W","S.E","E.","N.","S.","W."},H564)))&gt;0,"Directional Check",IF(SUM(--ISNUMBER(SEARCH({1,2,3,4,5,6,7,8,9,0},MID(H564,(SEARCH("nd ",H564)-1),1))))+SUM(--ISNUMBER(SEARCH({1,2,3,4,5,6,7,8,9,0},MID(H564,(SEARCH("rd ",H564)-1),1)))+SUM(--ISNUMBER(SEARCH({1,2,3,4,5,6,7,8,9,0},MID(H564,(SEARCH("st ",H564)-1),1))))+SUM(--ISNUMBER(SEARCH({1,2,3,4,5,6,7,8,9,0},MID(H564,(SEARCH("th ",H564)-1),1)))))&gt;0,"","")))))</f>
        <v/>
      </c>
      <c r="AA564" s="2" t="str">
        <f>IF(IF(L564="US",IFERROR(VLOOKUP(J564,Country_Codes!$B:$B,1,0)=J564,"US State Code Error"),IF(L564="CA",IFERROR(VLOOKUP(J564,Country_Codes!$E:$E,1,0)=J564,"Canada State Code Error"),IF(L564="BR",IFERROR(VLOOKUP(J564,Country_Codes!$H:$H,1,0)=J564,"Brazil State Code Error"),IF(L564="AU",IFERROR(VLOOKUP(J564,Country_Codes!$K:$K,1,0)=J564,"Australia State Code Error"),""))))=TRUE,"",IF(L564="US",IFERROR(VLOOKUP(J564,Country_Codes!$B:$B,1,0)=J564,"US State Code Error"),IF(L564="CA",IFERROR(VLOOKUP(J564,Country_Codes!$E:$E,1,0)=J564,"Canada State Code Error"),IF(L564="BR",IFERROR(VLOOKUP(J564,Country_Codes!$H:$H,1,0)=J564,"Brazil State Code Error"),IF(L564="AU",IFERROR(VLOOKUP(J564,Country_Codes!$K:$K,1,0)=J564,"Australia State Code Error"),"")))))</f>
        <v/>
      </c>
      <c r="AB564" s="2" t="str">
        <f t="shared" si="173"/>
        <v/>
      </c>
      <c r="AC564" s="2" t="str" cm="1">
        <f t="array" ref="AC564">IFERROR(_xlfn.IFS(IF(AND(LEN(I564)=0,ISBLANK(I564)=FALSE),"",ISNUMBER(SEARCH(I564,H564))),"City/Postal Code/Country Found in Address",IF(AND(LEN(K564)=0,ISBLANK(K564)=FALSE),"",ISNUMBER(SEARCH(K564,H564))),"City/Postal Code/Country Found in Address",IF(AND(LEN(L564)=0,ISBLANK(L564)=FALSE),"",ISNUMBER(SEARCH(", "&amp;L564,H564))),"City/Postal Code/Country Found in Address",IF(AND(LEN(J564)=0,ISBLANK(J564)=FALSE),"",ISNUMBER(SEARCH(", "&amp;J564,H564))),"City/Postal Code/Country Found in Address",IF(AND(LEN(L564)=0,ISBLANK(L564)=FALSE),"",ISNUMBER(SEARCH(","&amp;L564,H564))),"City/Postal Code/Country Found in Address",IF(AND(LEN(J564)=0,ISBLANK(J564)=FALSE),"",ISNUMBER(SEARCH(","&amp;J564,H564))),"City/Postal Code/Country Found in Address"),"")</f>
        <v/>
      </c>
      <c r="AD564" s="2" t="str">
        <f t="shared" si="174"/>
        <v/>
      </c>
      <c r="AE564" s="2" t="str" cm="1">
        <f t="array" ref="AE564">IFERROR(IF(VLOOKUP(LEFT(M564,MIN(SEARCH({1,2,3,4,5,6,7,8,9,0},M564&amp;{1,2,3,4,5,6,7,8,9,0}))-1),Country_Codes!$N:$N,1,0)&gt;0,"PO Number may be incorrect",""),"")</f>
        <v/>
      </c>
      <c r="AF564" s="2" t="str">
        <f t="shared" si="175"/>
        <v/>
      </c>
      <c r="AG564" s="2" t="str">
        <f t="shared" si="176"/>
        <v/>
      </c>
      <c r="AH564" s="2" t="str">
        <f t="shared" si="177"/>
        <v/>
      </c>
      <c r="AI564" s="2" t="str" cm="1">
        <f t="array" ref="AI564">IF(G564="","",_xlfn.IFNA(_xlfn.IFS(L564=VLOOKUP(L564,Country_Codes!$M:$M,1,0)=TRUE,""),"Please check the country code"))</f>
        <v/>
      </c>
      <c r="AJ564" s="2" t="str">
        <f t="shared" si="178"/>
        <v/>
      </c>
      <c r="AK564" s="2"/>
      <c r="AM564" s="39">
        <f t="shared" si="179"/>
        <v>0</v>
      </c>
      <c r="AN564" s="39">
        <f t="shared" si="180"/>
        <v>0</v>
      </c>
      <c r="AO564" s="39">
        <f t="shared" si="181"/>
        <v>0</v>
      </c>
      <c r="AP564" s="39">
        <f t="shared" si="182"/>
        <v>0</v>
      </c>
      <c r="AQ564" s="39">
        <f t="shared" si="183"/>
        <v>0</v>
      </c>
    </row>
    <row r="565" spans="1:43" ht="15.75" x14ac:dyDescent="0.25">
      <c r="A565" s="40">
        <v>45648</v>
      </c>
      <c r="B565" s="11" t="s">
        <v>473</v>
      </c>
      <c r="C565" s="11" t="s">
        <v>12</v>
      </c>
      <c r="D565" s="11" t="s">
        <v>4927</v>
      </c>
      <c r="E565" s="11" t="s">
        <v>4928</v>
      </c>
      <c r="F565" s="11" t="s">
        <v>479</v>
      </c>
      <c r="G565" s="11" t="s">
        <v>498</v>
      </c>
      <c r="H565" s="11" t="s">
        <v>4929</v>
      </c>
      <c r="I565" s="11" t="s">
        <v>4930</v>
      </c>
      <c r="J565" s="11"/>
      <c r="K565" s="11" t="s">
        <v>4931</v>
      </c>
      <c r="L565" s="11" t="s">
        <v>46</v>
      </c>
      <c r="M565" s="11" t="s">
        <v>943</v>
      </c>
      <c r="N565" s="11"/>
      <c r="O565" s="11" t="s">
        <v>4932</v>
      </c>
      <c r="P565" s="11" t="s">
        <v>4933</v>
      </c>
      <c r="Q565" s="7"/>
      <c r="R565" s="2" t="str">
        <f t="shared" si="168"/>
        <v>Unique Record</v>
      </c>
      <c r="S565" s="2" t="str">
        <f t="shared" si="169"/>
        <v/>
      </c>
      <c r="T565" s="2" t="str">
        <f t="shared" si="170"/>
        <v/>
      </c>
      <c r="U565" s="2" t="str">
        <f t="shared" si="171"/>
        <v/>
      </c>
      <c r="V565" s="2" t="str">
        <f t="shared" si="172"/>
        <v/>
      </c>
      <c r="W565" s="2" t="str">
        <f t="shared" si="167"/>
        <v/>
      </c>
      <c r="X565" s="2" t="str" cm="1">
        <f t="array" ref="X565">IF((SUMPRODUCT(--ISNUMBER(SEARCH({"!","@","#","$","%","^","&amp;","~*","(",")","_","+","=","{","}","[","]","|","\",":",";","'","""","&lt;","&gt;",",",".","~?","/","~~","`"}, I565)))&gt;0)=TRUE,"Special Characters Found in City","")</f>
        <v/>
      </c>
      <c r="Y565" s="2" t="str" cm="1">
        <f t="array" ref="Y565">IF((SUMPRODUCT(--ISNUMBER(SEARCH({"!","@","#","$","%","^","~*","(",")","_","+","=","{","}","[","]","|","\",":",";","'","""","&lt;","&gt;","~?","/","~~","`"},F565)))&gt;0)=TRUE,"Special Characters Found in Account field","")</f>
        <v/>
      </c>
      <c r="Z565" s="2" t="str" cm="1">
        <f t="array" ref="Z565">IF(SUM(--ISNUMBER(SEARCH({1,2,3,4,5,6,7,8,9,0},MID(H565,(SEARCH(" E ",H565)-1),1))))+SUM(--ISNUMBER(SEARCH({1,2,3,4,5,6,7,8,9,0},MID(H565,(SEARCH(" E ",H565)+3),1))))=2,"",IF(SUM(--ISNUMBER(SEARCH({"Parte E","Apoquindo N"},H565)))&gt;0,"",IF(OR(RIGHT(H565,3)=" NE",RIGHT(H565,3)=" NW",RIGHT(H565,3)=" SW",RIGHT(H565,3)=" SE",RIGHT(H565,2)=" N",RIGHT(H565,2)=" E",RIGHT(H565,2)=" W",RIGHT(H565,2)=" S",LEFT(H565,3)="NE ",LEFT(H565,3)="NW ",LEFT(H565,3)="SW ",LEFT(H565,3)="SE ",LEFT(H565,2)="N ",LEFT(H565,2)="E ",LEFT(H565,2)="W ",LEFT(H565,2)="S "),"Directional Check",IF(SUM(--ISNUMBER(SEARCH({" N "," E "," W "," S "," NE "," NW "," SW "," SE ","N.E","N.W","S.W","S.E","E.","N.","S.","W."},H565)))&gt;0,"Directional Check",IF(SUM(--ISNUMBER(SEARCH({1,2,3,4,5,6,7,8,9,0},MID(H565,(SEARCH("nd ",H565)-1),1))))+SUM(--ISNUMBER(SEARCH({1,2,3,4,5,6,7,8,9,0},MID(H565,(SEARCH("rd ",H565)-1),1)))+SUM(--ISNUMBER(SEARCH({1,2,3,4,5,6,7,8,9,0},MID(H565,(SEARCH("st ",H565)-1),1))))+SUM(--ISNUMBER(SEARCH({1,2,3,4,5,6,7,8,9,0},MID(H565,(SEARCH("th ",H565)-1),1)))))&gt;0,"","")))))</f>
        <v/>
      </c>
      <c r="AA565" s="2" t="str">
        <f>IF(IF(L565="US",IFERROR(VLOOKUP(J565,Country_Codes!$B:$B,1,0)=J565,"US State Code Error"),IF(L565="CA",IFERROR(VLOOKUP(J565,Country_Codes!$E:$E,1,0)=J565,"Canada State Code Error"),IF(L565="BR",IFERROR(VLOOKUP(J565,Country_Codes!$H:$H,1,0)=J565,"Brazil State Code Error"),IF(L565="AU",IFERROR(VLOOKUP(J565,Country_Codes!$K:$K,1,0)=J565,"Australia State Code Error"),""))))=TRUE,"",IF(L565="US",IFERROR(VLOOKUP(J565,Country_Codes!$B:$B,1,0)=J565,"US State Code Error"),IF(L565="CA",IFERROR(VLOOKUP(J565,Country_Codes!$E:$E,1,0)=J565,"Canada State Code Error"),IF(L565="BR",IFERROR(VLOOKUP(J565,Country_Codes!$H:$H,1,0)=J565,"Brazil State Code Error"),IF(L565="AU",IFERROR(VLOOKUP(J565,Country_Codes!$K:$K,1,0)=J565,"Australia State Code Error"),"")))))</f>
        <v/>
      </c>
      <c r="AB565" s="2" t="str">
        <f t="shared" si="173"/>
        <v/>
      </c>
      <c r="AC565" s="2" t="str" cm="1">
        <f t="array" ref="AC565">IFERROR(_xlfn.IFS(IF(AND(LEN(I565)=0,ISBLANK(I565)=FALSE),"",ISNUMBER(SEARCH(I565,H565))),"City/Postal Code/Country Found in Address",IF(AND(LEN(K565)=0,ISBLANK(K565)=FALSE),"",ISNUMBER(SEARCH(K565,H565))),"City/Postal Code/Country Found in Address",IF(AND(LEN(L565)=0,ISBLANK(L565)=FALSE),"",ISNUMBER(SEARCH(", "&amp;L565,H565))),"City/Postal Code/Country Found in Address",IF(AND(LEN(J565)=0,ISBLANK(J565)=FALSE),"",ISNUMBER(SEARCH(", "&amp;J565,H565))),"City/Postal Code/Country Found in Address",IF(AND(LEN(L565)=0,ISBLANK(L565)=FALSE),"",ISNUMBER(SEARCH(","&amp;L565,H565))),"City/Postal Code/Country Found in Address",IF(AND(LEN(J565)=0,ISBLANK(J565)=FALSE),"",ISNUMBER(SEARCH(","&amp;J565,H565))),"City/Postal Code/Country Found in Address"),"")</f>
        <v/>
      </c>
      <c r="AD565" s="2" t="str">
        <f t="shared" si="174"/>
        <v/>
      </c>
      <c r="AE565" s="2" t="str" cm="1">
        <f t="array" ref="AE565">IFERROR(IF(VLOOKUP(LEFT(M565,MIN(SEARCH({1,2,3,4,5,6,7,8,9,0},M565&amp;{1,2,3,4,5,6,7,8,9,0}))-1),Country_Codes!$N:$N,1,0)&gt;0,"PO Number may be incorrect",""),"")</f>
        <v/>
      </c>
      <c r="AF565" s="2" t="str">
        <f t="shared" si="175"/>
        <v/>
      </c>
      <c r="AG565" s="2" t="str">
        <f t="shared" si="176"/>
        <v/>
      </c>
      <c r="AH565" s="2" t="str">
        <f t="shared" si="177"/>
        <v/>
      </c>
      <c r="AI565" s="2" t="str" cm="1">
        <f t="array" ref="AI565">IF(G565="","",_xlfn.IFNA(_xlfn.IFS(L565=VLOOKUP(L565,Country_Codes!$M:$M,1,0)=TRUE,""),"Please check the country code"))</f>
        <v/>
      </c>
      <c r="AJ565" s="2" t="str">
        <f t="shared" si="178"/>
        <v/>
      </c>
      <c r="AK565" s="2"/>
      <c r="AM565" s="39">
        <f t="shared" si="179"/>
        <v>0</v>
      </c>
      <c r="AN565" s="39">
        <f t="shared" si="180"/>
        <v>0</v>
      </c>
      <c r="AO565" s="39">
        <f t="shared" si="181"/>
        <v>0</v>
      </c>
      <c r="AP565" s="39">
        <f t="shared" si="182"/>
        <v>0</v>
      </c>
      <c r="AQ565" s="39">
        <f t="shared" si="183"/>
        <v>0</v>
      </c>
    </row>
    <row r="566" spans="1:43" ht="15.75" x14ac:dyDescent="0.25">
      <c r="A566" s="40">
        <v>46109</v>
      </c>
      <c r="B566" s="11" t="s">
        <v>1581</v>
      </c>
      <c r="C566" s="11" t="s">
        <v>9</v>
      </c>
      <c r="D566" s="11" t="s">
        <v>1166</v>
      </c>
      <c r="E566" s="11" t="s">
        <v>941</v>
      </c>
      <c r="F566" s="11" t="s">
        <v>488</v>
      </c>
      <c r="G566" s="11" t="s">
        <v>495</v>
      </c>
      <c r="H566" s="11" t="s">
        <v>4934</v>
      </c>
      <c r="I566" s="11" t="s">
        <v>4935</v>
      </c>
      <c r="J566" s="11" t="s">
        <v>147</v>
      </c>
      <c r="K566" s="11" t="s">
        <v>4936</v>
      </c>
      <c r="L566" s="11" t="s">
        <v>57</v>
      </c>
      <c r="M566" s="11" t="s">
        <v>4937</v>
      </c>
      <c r="N566" s="11"/>
      <c r="O566" s="11" t="s">
        <v>4938</v>
      </c>
      <c r="P566" s="11" t="s">
        <v>4939</v>
      </c>
      <c r="Q566" s="7"/>
      <c r="R566" s="2" t="str">
        <f t="shared" si="168"/>
        <v>Unique Record</v>
      </c>
      <c r="S566" s="2" t="str">
        <f t="shared" si="169"/>
        <v/>
      </c>
      <c r="T566" s="2" t="str">
        <f t="shared" si="170"/>
        <v/>
      </c>
      <c r="U566" s="2" t="str">
        <f t="shared" si="171"/>
        <v/>
      </c>
      <c r="V566" s="2" t="str">
        <f t="shared" si="172"/>
        <v/>
      </c>
      <c r="W566" s="2" t="str">
        <f t="shared" si="167"/>
        <v/>
      </c>
      <c r="X566" s="2" t="str" cm="1">
        <f t="array" ref="X566">IF((SUMPRODUCT(--ISNUMBER(SEARCH({"!","@","#","$","%","^","&amp;","~*","(",")","_","+","=","{","}","[","]","|","\",":",";","'","""","&lt;","&gt;",",",".","~?","/","~~","`"}, I566)))&gt;0)=TRUE,"Special Characters Found in City","")</f>
        <v/>
      </c>
      <c r="Y566" s="2" t="str" cm="1">
        <f t="array" ref="Y566">IF((SUMPRODUCT(--ISNUMBER(SEARCH({"!","@","#","$","%","^","~*","(",")","_","+","=","{","}","[","]","|","\",":",";","'","""","&lt;","&gt;","~?","/","~~","`"},F566)))&gt;0)=TRUE,"Special Characters Found in Account field","")</f>
        <v/>
      </c>
      <c r="Z566" s="2" t="str" cm="1">
        <f t="array" ref="Z566">IF(SUM(--ISNUMBER(SEARCH({1,2,3,4,5,6,7,8,9,0},MID(H566,(SEARCH(" E ",H566)-1),1))))+SUM(--ISNUMBER(SEARCH({1,2,3,4,5,6,7,8,9,0},MID(H566,(SEARCH(" E ",H566)+3),1))))=2,"",IF(SUM(--ISNUMBER(SEARCH({"Parte E","Apoquindo N"},H566)))&gt;0,"",IF(OR(RIGHT(H566,3)=" NE",RIGHT(H566,3)=" NW",RIGHT(H566,3)=" SW",RIGHT(H566,3)=" SE",RIGHT(H566,2)=" N",RIGHT(H566,2)=" E",RIGHT(H566,2)=" W",RIGHT(H566,2)=" S",LEFT(H566,3)="NE ",LEFT(H566,3)="NW ",LEFT(H566,3)="SW ",LEFT(H566,3)="SE ",LEFT(H566,2)="N ",LEFT(H566,2)="E ",LEFT(H566,2)="W ",LEFT(H566,2)="S "),"Directional Check",IF(SUM(--ISNUMBER(SEARCH({" N "," E "," W "," S "," NE "," NW "," SW "," SE ","N.E","N.W","S.W","S.E","E.","N.","S.","W."},H566)))&gt;0,"Directional Check",IF(SUM(--ISNUMBER(SEARCH({1,2,3,4,5,6,7,8,9,0},MID(H566,(SEARCH("nd ",H566)-1),1))))+SUM(--ISNUMBER(SEARCH({1,2,3,4,5,6,7,8,9,0},MID(H566,(SEARCH("rd ",H566)-1),1)))+SUM(--ISNUMBER(SEARCH({1,2,3,4,5,6,7,8,9,0},MID(H566,(SEARCH("st ",H566)-1),1))))+SUM(--ISNUMBER(SEARCH({1,2,3,4,5,6,7,8,9,0},MID(H566,(SEARCH("th ",H566)-1),1)))))&gt;0,"","")))))</f>
        <v/>
      </c>
      <c r="AA566" s="2" t="str">
        <f>IF(IF(L566="US",IFERROR(VLOOKUP(J566,Country_Codes!$B:$B,1,0)=J566,"US State Code Error"),IF(L566="CA",IFERROR(VLOOKUP(J566,Country_Codes!$E:$E,1,0)=J566,"Canada State Code Error"),IF(L566="BR",IFERROR(VLOOKUP(J566,Country_Codes!$H:$H,1,0)=J566,"Brazil State Code Error"),IF(L566="AU",IFERROR(VLOOKUP(J566,Country_Codes!$K:$K,1,0)=J566,"Australia State Code Error"),""))))=TRUE,"",IF(L566="US",IFERROR(VLOOKUP(J566,Country_Codes!$B:$B,1,0)=J566,"US State Code Error"),IF(L566="CA",IFERROR(VLOOKUP(J566,Country_Codes!$E:$E,1,0)=J566,"Canada State Code Error"),IF(L566="BR",IFERROR(VLOOKUP(J566,Country_Codes!$H:$H,1,0)=J566,"Brazil State Code Error"),IF(L566="AU",IFERROR(VLOOKUP(J566,Country_Codes!$K:$K,1,0)=J566,"Australia State Code Error"),"")))))</f>
        <v/>
      </c>
      <c r="AB566" s="2" t="str">
        <f t="shared" si="173"/>
        <v/>
      </c>
      <c r="AC566" s="2" t="str" cm="1">
        <f t="array" ref="AC566">IFERROR(_xlfn.IFS(IF(AND(LEN(I566)=0,ISBLANK(I566)=FALSE),"",ISNUMBER(SEARCH(I566,H566))),"City/Postal Code/Country Found in Address",IF(AND(LEN(K566)=0,ISBLANK(K566)=FALSE),"",ISNUMBER(SEARCH(K566,H566))),"City/Postal Code/Country Found in Address",IF(AND(LEN(L566)=0,ISBLANK(L566)=FALSE),"",ISNUMBER(SEARCH(", "&amp;L566,H566))),"City/Postal Code/Country Found in Address",IF(AND(LEN(J566)=0,ISBLANK(J566)=FALSE),"",ISNUMBER(SEARCH(", "&amp;J566,H566))),"City/Postal Code/Country Found in Address",IF(AND(LEN(L566)=0,ISBLANK(L566)=FALSE),"",ISNUMBER(SEARCH(","&amp;L566,H566))),"City/Postal Code/Country Found in Address",IF(AND(LEN(J566)=0,ISBLANK(J566)=FALSE),"",ISNUMBER(SEARCH(","&amp;J566,H566))),"City/Postal Code/Country Found in Address"),"")</f>
        <v/>
      </c>
      <c r="AD566" s="2" t="str">
        <f t="shared" si="174"/>
        <v/>
      </c>
      <c r="AE566" s="2" t="str" cm="1">
        <f t="array" ref="AE566">IFERROR(IF(VLOOKUP(LEFT(M566,MIN(SEARCH({1,2,3,4,5,6,7,8,9,0},M566&amp;{1,2,3,4,5,6,7,8,9,0}))-1),Country_Codes!$N:$N,1,0)&gt;0,"PO Number may be incorrect",""),"")</f>
        <v/>
      </c>
      <c r="AF566" s="2" t="str">
        <f t="shared" si="175"/>
        <v/>
      </c>
      <c r="AG566" s="2" t="str">
        <f t="shared" si="176"/>
        <v/>
      </c>
      <c r="AH566" s="2" t="str">
        <f t="shared" si="177"/>
        <v/>
      </c>
      <c r="AI566" s="2" t="str" cm="1">
        <f t="array" ref="AI566">IF(G566="","",_xlfn.IFNA(_xlfn.IFS(L566=VLOOKUP(L566,Country_Codes!$M:$M,1,0)=TRUE,""),"Please check the country code"))</f>
        <v/>
      </c>
      <c r="AJ566" s="2" t="str">
        <f t="shared" si="178"/>
        <v/>
      </c>
      <c r="AK566" s="2"/>
      <c r="AM566" s="39">
        <f t="shared" si="179"/>
        <v>0</v>
      </c>
      <c r="AN566" s="39">
        <f t="shared" si="180"/>
        <v>0</v>
      </c>
      <c r="AO566" s="39">
        <f t="shared" si="181"/>
        <v>0</v>
      </c>
      <c r="AP566" s="39">
        <f t="shared" si="182"/>
        <v>0</v>
      </c>
      <c r="AQ566" s="39">
        <f t="shared" si="183"/>
        <v>0</v>
      </c>
    </row>
    <row r="567" spans="1:43" ht="15.75" x14ac:dyDescent="0.25">
      <c r="A567" s="40">
        <v>45929</v>
      </c>
      <c r="B567" s="11" t="s">
        <v>475</v>
      </c>
      <c r="C567" s="11" t="s">
        <v>12</v>
      </c>
      <c r="D567" s="11" t="s">
        <v>4940</v>
      </c>
      <c r="E567" s="11" t="s">
        <v>4941</v>
      </c>
      <c r="F567" s="11" t="s">
        <v>479</v>
      </c>
      <c r="G567" s="11" t="s">
        <v>493</v>
      </c>
      <c r="H567" s="11" t="s">
        <v>4942</v>
      </c>
      <c r="I567" s="11" t="s">
        <v>1779</v>
      </c>
      <c r="J567" s="11" t="s">
        <v>97</v>
      </c>
      <c r="K567" s="11" t="s">
        <v>4943</v>
      </c>
      <c r="L567" s="11" t="s">
        <v>33</v>
      </c>
      <c r="M567" s="11" t="s">
        <v>4944</v>
      </c>
      <c r="N567" s="11"/>
      <c r="O567" s="11" t="s">
        <v>4945</v>
      </c>
      <c r="P567" s="11" t="s">
        <v>4946</v>
      </c>
      <c r="Q567" s="7"/>
      <c r="R567" s="2" t="str">
        <f t="shared" si="168"/>
        <v>Unique Record</v>
      </c>
      <c r="S567" s="2" t="str">
        <f t="shared" si="169"/>
        <v/>
      </c>
      <c r="T567" s="2" t="str">
        <f t="shared" si="170"/>
        <v/>
      </c>
      <c r="U567" s="2" t="str">
        <f t="shared" si="171"/>
        <v/>
      </c>
      <c r="V567" s="2" t="str">
        <f t="shared" si="172"/>
        <v/>
      </c>
      <c r="W567" s="2" t="str">
        <f t="shared" si="167"/>
        <v/>
      </c>
      <c r="X567" s="2" t="str" cm="1">
        <f t="array" ref="X567">IF((SUMPRODUCT(--ISNUMBER(SEARCH({"!","@","#","$","%","^","&amp;","~*","(",")","_","+","=","{","}","[","]","|","\",":",";","'","""","&lt;","&gt;",",",".","~?","/","~~","`"}, I567)))&gt;0)=TRUE,"Special Characters Found in City","")</f>
        <v/>
      </c>
      <c r="Y567" s="2" t="str" cm="1">
        <f t="array" ref="Y567">IF((SUMPRODUCT(--ISNUMBER(SEARCH({"!","@","#","$","%","^","~*","(",")","_","+","=","{","}","[","]","|","\",":",";","'","""","&lt;","&gt;","~?","/","~~","`"},F567)))&gt;0)=TRUE,"Special Characters Found in Account field","")</f>
        <v/>
      </c>
      <c r="Z567" s="2" t="str" cm="1">
        <f t="array" ref="Z567">IF(SUM(--ISNUMBER(SEARCH({1,2,3,4,5,6,7,8,9,0},MID(H567,(SEARCH(" E ",H567)-1),1))))+SUM(--ISNUMBER(SEARCH({1,2,3,4,5,6,7,8,9,0},MID(H567,(SEARCH(" E ",H567)+3),1))))=2,"",IF(SUM(--ISNUMBER(SEARCH({"Parte E","Apoquindo N"},H567)))&gt;0,"",IF(OR(RIGHT(H567,3)=" NE",RIGHT(H567,3)=" NW",RIGHT(H567,3)=" SW",RIGHT(H567,3)=" SE",RIGHT(H567,2)=" N",RIGHT(H567,2)=" E",RIGHT(H567,2)=" W",RIGHT(H567,2)=" S",LEFT(H567,3)="NE ",LEFT(H567,3)="NW ",LEFT(H567,3)="SW ",LEFT(H567,3)="SE ",LEFT(H567,2)="N ",LEFT(H567,2)="E ",LEFT(H567,2)="W ",LEFT(H567,2)="S "),"Directional Check",IF(SUM(--ISNUMBER(SEARCH({" N "," E "," W "," S "," NE "," NW "," SW "," SE ","N.E","N.W","S.W","S.E","E.","N.","S.","W."},H567)))&gt;0,"Directional Check",IF(SUM(--ISNUMBER(SEARCH({1,2,3,4,5,6,7,8,9,0},MID(H567,(SEARCH("nd ",H567)-1),1))))+SUM(--ISNUMBER(SEARCH({1,2,3,4,5,6,7,8,9,0},MID(H567,(SEARCH("rd ",H567)-1),1)))+SUM(--ISNUMBER(SEARCH({1,2,3,4,5,6,7,8,9,0},MID(H567,(SEARCH("st ",H567)-1),1))))+SUM(--ISNUMBER(SEARCH({1,2,3,4,5,6,7,8,9,0},MID(H567,(SEARCH("th ",H567)-1),1)))))&gt;0,"","")))))</f>
        <v/>
      </c>
      <c r="AA567" s="2" t="str">
        <f>IF(IF(L567="US",IFERROR(VLOOKUP(J567,Country_Codes!$B:$B,1,0)=J567,"US State Code Error"),IF(L567="CA",IFERROR(VLOOKUP(J567,Country_Codes!$E:$E,1,0)=J567,"Canada State Code Error"),IF(L567="BR",IFERROR(VLOOKUP(J567,Country_Codes!$H:$H,1,0)=J567,"Brazil State Code Error"),IF(L567="AU",IFERROR(VLOOKUP(J567,Country_Codes!$K:$K,1,0)=J567,"Australia State Code Error"),""))))=TRUE,"",IF(L567="US",IFERROR(VLOOKUP(J567,Country_Codes!$B:$B,1,0)=J567,"US State Code Error"),IF(L567="CA",IFERROR(VLOOKUP(J567,Country_Codes!$E:$E,1,0)=J567,"Canada State Code Error"),IF(L567="BR",IFERROR(VLOOKUP(J567,Country_Codes!$H:$H,1,0)=J567,"Brazil State Code Error"),IF(L567="AU",IFERROR(VLOOKUP(J567,Country_Codes!$K:$K,1,0)=J567,"Australia State Code Error"),"")))))</f>
        <v/>
      </c>
      <c r="AB567" s="2" t="str">
        <f t="shared" si="173"/>
        <v/>
      </c>
      <c r="AC567" s="2" t="str" cm="1">
        <f t="array" ref="AC567">IFERROR(_xlfn.IFS(IF(AND(LEN(I567)=0,ISBLANK(I567)=FALSE),"",ISNUMBER(SEARCH(I567,H567))),"City/Postal Code/Country Found in Address",IF(AND(LEN(K567)=0,ISBLANK(K567)=FALSE),"",ISNUMBER(SEARCH(K567,H567))),"City/Postal Code/Country Found in Address",IF(AND(LEN(L567)=0,ISBLANK(L567)=FALSE),"",ISNUMBER(SEARCH(", "&amp;L567,H567))),"City/Postal Code/Country Found in Address",IF(AND(LEN(J567)=0,ISBLANK(J567)=FALSE),"",ISNUMBER(SEARCH(", "&amp;J567,H567))),"City/Postal Code/Country Found in Address",IF(AND(LEN(L567)=0,ISBLANK(L567)=FALSE),"",ISNUMBER(SEARCH(","&amp;L567,H567))),"City/Postal Code/Country Found in Address",IF(AND(LEN(J567)=0,ISBLANK(J567)=FALSE),"",ISNUMBER(SEARCH(","&amp;J567,H567))),"City/Postal Code/Country Found in Address"),"")</f>
        <v/>
      </c>
      <c r="AD567" s="2" t="str">
        <f t="shared" si="174"/>
        <v/>
      </c>
      <c r="AE567" s="2" t="str" cm="1">
        <f t="array" ref="AE567">IFERROR(IF(VLOOKUP(LEFT(M567,MIN(SEARCH({1,2,3,4,5,6,7,8,9,0},M567&amp;{1,2,3,4,5,6,7,8,9,0}))-1),Country_Codes!$N:$N,1,0)&gt;0,"PO Number may be incorrect",""),"")</f>
        <v/>
      </c>
      <c r="AF567" s="2" t="str">
        <f t="shared" si="175"/>
        <v/>
      </c>
      <c r="AG567" s="2" t="str">
        <f t="shared" si="176"/>
        <v/>
      </c>
      <c r="AH567" s="2" t="str">
        <f t="shared" si="177"/>
        <v/>
      </c>
      <c r="AI567" s="2" t="str" cm="1">
        <f t="array" ref="AI567">IF(G567="","",_xlfn.IFNA(_xlfn.IFS(L567=VLOOKUP(L567,Country_Codes!$M:$M,1,0)=TRUE,""),"Please check the country code"))</f>
        <v/>
      </c>
      <c r="AJ567" s="2" t="str">
        <f t="shared" si="178"/>
        <v/>
      </c>
      <c r="AK567" s="2"/>
      <c r="AM567" s="39">
        <f t="shared" si="179"/>
        <v>0</v>
      </c>
      <c r="AN567" s="39">
        <f t="shared" si="180"/>
        <v>0</v>
      </c>
      <c r="AO567" s="39">
        <f t="shared" si="181"/>
        <v>0</v>
      </c>
      <c r="AP567" s="39">
        <f t="shared" si="182"/>
        <v>0</v>
      </c>
      <c r="AQ567" s="39">
        <f t="shared" si="183"/>
        <v>0</v>
      </c>
    </row>
    <row r="568" spans="1:43" ht="15.75" x14ac:dyDescent="0.25">
      <c r="A568" s="40">
        <v>45925</v>
      </c>
      <c r="B568" s="11" t="s">
        <v>475</v>
      </c>
      <c r="C568" s="11" t="s">
        <v>12</v>
      </c>
      <c r="D568" s="11" t="s">
        <v>4947</v>
      </c>
      <c r="E568" s="11" t="s">
        <v>4948</v>
      </c>
      <c r="F568" s="11" t="s">
        <v>601</v>
      </c>
      <c r="G568" s="11" t="s">
        <v>496</v>
      </c>
      <c r="H568" s="11" t="s">
        <v>4949</v>
      </c>
      <c r="I568" s="11" t="s">
        <v>4950</v>
      </c>
      <c r="J568" s="11" t="s">
        <v>55</v>
      </c>
      <c r="K568" s="11" t="s">
        <v>4951</v>
      </c>
      <c r="L568" s="11" t="s">
        <v>33</v>
      </c>
      <c r="M568" s="11" t="s">
        <v>1086</v>
      </c>
      <c r="N568" s="11"/>
      <c r="O568" s="11" t="s">
        <v>4952</v>
      </c>
      <c r="P568" s="11" t="s">
        <v>4953</v>
      </c>
      <c r="Q568" s="7"/>
      <c r="R568" s="2" t="str">
        <f t="shared" si="168"/>
        <v>Unique Record</v>
      </c>
      <c r="S568" s="2" t="str">
        <f t="shared" si="169"/>
        <v/>
      </c>
      <c r="T568" s="2" t="str">
        <f t="shared" si="170"/>
        <v/>
      </c>
      <c r="U568" s="2" t="str">
        <f t="shared" si="171"/>
        <v/>
      </c>
      <c r="V568" s="2" t="str">
        <f t="shared" si="172"/>
        <v/>
      </c>
      <c r="W568" s="2" t="str">
        <f t="shared" si="167"/>
        <v/>
      </c>
      <c r="X568" s="2" t="str" cm="1">
        <f t="array" ref="X568">IF((SUMPRODUCT(--ISNUMBER(SEARCH({"!","@","#","$","%","^","&amp;","~*","(",")","_","+","=","{","}","[","]","|","\",":",";","'","""","&lt;","&gt;",",",".","~?","/","~~","`"}, I568)))&gt;0)=TRUE,"Special Characters Found in City","")</f>
        <v/>
      </c>
      <c r="Y568" s="2" t="str" cm="1">
        <f t="array" ref="Y568">IF((SUMPRODUCT(--ISNUMBER(SEARCH({"!","@","#","$","%","^","~*","(",")","_","+","=","{","}","[","]","|","\",":",";","'","""","&lt;","&gt;","~?","/","~~","`"},F568)))&gt;0)=TRUE,"Special Characters Found in Account field","")</f>
        <v/>
      </c>
      <c r="Z568" s="2" t="str" cm="1">
        <f t="array" ref="Z568">IF(SUM(--ISNUMBER(SEARCH({1,2,3,4,5,6,7,8,9,0},MID(H568,(SEARCH(" E ",H568)-1),1))))+SUM(--ISNUMBER(SEARCH({1,2,3,4,5,6,7,8,9,0},MID(H568,(SEARCH(" E ",H568)+3),1))))=2,"",IF(SUM(--ISNUMBER(SEARCH({"Parte E","Apoquindo N"},H568)))&gt;0,"",IF(OR(RIGHT(H568,3)=" NE",RIGHT(H568,3)=" NW",RIGHT(H568,3)=" SW",RIGHT(H568,3)=" SE",RIGHT(H568,2)=" N",RIGHT(H568,2)=" E",RIGHT(H568,2)=" W",RIGHT(H568,2)=" S",LEFT(H568,3)="NE ",LEFT(H568,3)="NW ",LEFT(H568,3)="SW ",LEFT(H568,3)="SE ",LEFT(H568,2)="N ",LEFT(H568,2)="E ",LEFT(H568,2)="W ",LEFT(H568,2)="S "),"Directional Check",IF(SUM(--ISNUMBER(SEARCH({" N "," E "," W "," S "," NE "," NW "," SW "," SE ","N.E","N.W","S.W","S.E","E.","N.","S.","W."},H568)))&gt;0,"Directional Check",IF(SUM(--ISNUMBER(SEARCH({1,2,3,4,5,6,7,8,9,0},MID(H568,(SEARCH("nd ",H568)-1),1))))+SUM(--ISNUMBER(SEARCH({1,2,3,4,5,6,7,8,9,0},MID(H568,(SEARCH("rd ",H568)-1),1)))+SUM(--ISNUMBER(SEARCH({1,2,3,4,5,6,7,8,9,0},MID(H568,(SEARCH("st ",H568)-1),1))))+SUM(--ISNUMBER(SEARCH({1,2,3,4,5,6,7,8,9,0},MID(H568,(SEARCH("th ",H568)-1),1)))))&gt;0,"","")))))</f>
        <v/>
      </c>
      <c r="AA568" s="2" t="str">
        <f>IF(IF(L568="US",IFERROR(VLOOKUP(J568,Country_Codes!$B:$B,1,0)=J568,"US State Code Error"),IF(L568="CA",IFERROR(VLOOKUP(J568,Country_Codes!$E:$E,1,0)=J568,"Canada State Code Error"),IF(L568="BR",IFERROR(VLOOKUP(J568,Country_Codes!$H:$H,1,0)=J568,"Brazil State Code Error"),IF(L568="AU",IFERROR(VLOOKUP(J568,Country_Codes!$K:$K,1,0)=J568,"Australia State Code Error"),""))))=TRUE,"",IF(L568="US",IFERROR(VLOOKUP(J568,Country_Codes!$B:$B,1,0)=J568,"US State Code Error"),IF(L568="CA",IFERROR(VLOOKUP(J568,Country_Codes!$E:$E,1,0)=J568,"Canada State Code Error"),IF(L568="BR",IFERROR(VLOOKUP(J568,Country_Codes!$H:$H,1,0)=J568,"Brazil State Code Error"),IF(L568="AU",IFERROR(VLOOKUP(J568,Country_Codes!$K:$K,1,0)=J568,"Australia State Code Error"),"")))))</f>
        <v/>
      </c>
      <c r="AB568" s="2" t="str">
        <f t="shared" si="173"/>
        <v/>
      </c>
      <c r="AC568" s="2" t="str" cm="1">
        <f t="array" ref="AC568">IFERROR(_xlfn.IFS(IF(AND(LEN(I568)=0,ISBLANK(I568)=FALSE),"",ISNUMBER(SEARCH(I568,H568))),"City/Postal Code/Country Found in Address",IF(AND(LEN(K568)=0,ISBLANK(K568)=FALSE),"",ISNUMBER(SEARCH(K568,H568))),"City/Postal Code/Country Found in Address",IF(AND(LEN(L568)=0,ISBLANK(L568)=FALSE),"",ISNUMBER(SEARCH(", "&amp;L568,H568))),"City/Postal Code/Country Found in Address",IF(AND(LEN(J568)=0,ISBLANK(J568)=FALSE),"",ISNUMBER(SEARCH(", "&amp;J568,H568))),"City/Postal Code/Country Found in Address",IF(AND(LEN(L568)=0,ISBLANK(L568)=FALSE),"",ISNUMBER(SEARCH(","&amp;L568,H568))),"City/Postal Code/Country Found in Address",IF(AND(LEN(J568)=0,ISBLANK(J568)=FALSE),"",ISNUMBER(SEARCH(","&amp;J568,H568))),"City/Postal Code/Country Found in Address"),"")</f>
        <v/>
      </c>
      <c r="AD568" s="2" t="str">
        <f t="shared" si="174"/>
        <v/>
      </c>
      <c r="AE568" s="2" t="str" cm="1">
        <f t="array" ref="AE568">IFERROR(IF(VLOOKUP(LEFT(M568,MIN(SEARCH({1,2,3,4,5,6,7,8,9,0},M568&amp;{1,2,3,4,5,6,7,8,9,0}))-1),Country_Codes!$N:$N,1,0)&gt;0,"PO Number may be incorrect",""),"")</f>
        <v/>
      </c>
      <c r="AF568" s="2" t="str">
        <f t="shared" si="175"/>
        <v/>
      </c>
      <c r="AG568" s="2" t="str">
        <f t="shared" si="176"/>
        <v/>
      </c>
      <c r="AH568" s="2" t="str">
        <f t="shared" si="177"/>
        <v/>
      </c>
      <c r="AI568" s="2" t="str" cm="1">
        <f t="array" ref="AI568">IF(G568="","",_xlfn.IFNA(_xlfn.IFS(L568=VLOOKUP(L568,Country_Codes!$M:$M,1,0)=TRUE,""),"Please check the country code"))</f>
        <v/>
      </c>
      <c r="AJ568" s="2" t="str">
        <f t="shared" si="178"/>
        <v/>
      </c>
      <c r="AK568" s="2"/>
      <c r="AM568" s="39">
        <f t="shared" si="179"/>
        <v>0</v>
      </c>
      <c r="AN568" s="39">
        <f t="shared" si="180"/>
        <v>0</v>
      </c>
      <c r="AO568" s="39">
        <f t="shared" si="181"/>
        <v>0</v>
      </c>
      <c r="AP568" s="39">
        <f t="shared" si="182"/>
        <v>0</v>
      </c>
      <c r="AQ568" s="39">
        <f t="shared" si="183"/>
        <v>0</v>
      </c>
    </row>
    <row r="569" spans="1:43" ht="15.75" x14ac:dyDescent="0.25">
      <c r="A569" s="40">
        <v>45698</v>
      </c>
      <c r="B569" s="11" t="s">
        <v>474</v>
      </c>
      <c r="C569" s="11" t="s">
        <v>3</v>
      </c>
      <c r="D569" s="11" t="s">
        <v>4954</v>
      </c>
      <c r="E569" s="11" t="s">
        <v>4955</v>
      </c>
      <c r="F569" s="11" t="s">
        <v>581</v>
      </c>
      <c r="G569" s="11" t="s">
        <v>498</v>
      </c>
      <c r="H569" s="11" t="s">
        <v>4956</v>
      </c>
      <c r="I569" s="11" t="s">
        <v>4957</v>
      </c>
      <c r="J569" s="11"/>
      <c r="K569" s="11" t="s">
        <v>4958</v>
      </c>
      <c r="L569" s="11" t="s">
        <v>46</v>
      </c>
      <c r="M569" s="11" t="s">
        <v>3427</v>
      </c>
      <c r="N569" s="11"/>
      <c r="O569" s="11" t="s">
        <v>4959</v>
      </c>
      <c r="P569" s="11" t="s">
        <v>4960</v>
      </c>
      <c r="Q569" s="7"/>
      <c r="R569" s="2" t="str">
        <f t="shared" si="168"/>
        <v>Unique Record</v>
      </c>
      <c r="S569" s="2" t="str">
        <f t="shared" si="169"/>
        <v/>
      </c>
      <c r="T569" s="2" t="str">
        <f t="shared" si="170"/>
        <v/>
      </c>
      <c r="U569" s="2" t="str">
        <f t="shared" si="171"/>
        <v/>
      </c>
      <c r="V569" s="2" t="str">
        <f t="shared" si="172"/>
        <v/>
      </c>
      <c r="W569" s="2" t="str">
        <f t="shared" si="167"/>
        <v/>
      </c>
      <c r="X569" s="2" t="str" cm="1">
        <f t="array" ref="X569">IF((SUMPRODUCT(--ISNUMBER(SEARCH({"!","@","#","$","%","^","&amp;","~*","(",")","_","+","=","{","}","[","]","|","\",":",";","'","""","&lt;","&gt;",",",".","~?","/","~~","`"}, I569)))&gt;0)=TRUE,"Special Characters Found in City","")</f>
        <v/>
      </c>
      <c r="Y569" s="2" t="str" cm="1">
        <f t="array" ref="Y569">IF((SUMPRODUCT(--ISNUMBER(SEARCH({"!","@","#","$","%","^","~*","(",")","_","+","=","{","}","[","]","|","\",":",";","'","""","&lt;","&gt;","~?","/","~~","`"},F569)))&gt;0)=TRUE,"Special Characters Found in Account field","")</f>
        <v/>
      </c>
      <c r="Z569" s="2" t="str" cm="1">
        <f t="array" ref="Z569">IF(SUM(--ISNUMBER(SEARCH({1,2,3,4,5,6,7,8,9,0},MID(H569,(SEARCH(" E ",H569)-1),1))))+SUM(--ISNUMBER(SEARCH({1,2,3,4,5,6,7,8,9,0},MID(H569,(SEARCH(" E ",H569)+3),1))))=2,"",IF(SUM(--ISNUMBER(SEARCH({"Parte E","Apoquindo N"},H569)))&gt;0,"",IF(OR(RIGHT(H569,3)=" NE",RIGHT(H569,3)=" NW",RIGHT(H569,3)=" SW",RIGHT(H569,3)=" SE",RIGHT(H569,2)=" N",RIGHT(H569,2)=" E",RIGHT(H569,2)=" W",RIGHT(H569,2)=" S",LEFT(H569,3)="NE ",LEFT(H569,3)="NW ",LEFT(H569,3)="SW ",LEFT(H569,3)="SE ",LEFT(H569,2)="N ",LEFT(H569,2)="E ",LEFT(H569,2)="W ",LEFT(H569,2)="S "),"Directional Check",IF(SUM(--ISNUMBER(SEARCH({" N "," E "," W "," S "," NE "," NW "," SW "," SE ","N.E","N.W","S.W","S.E","E.","N.","S.","W."},H569)))&gt;0,"Directional Check",IF(SUM(--ISNUMBER(SEARCH({1,2,3,4,5,6,7,8,9,0},MID(H569,(SEARCH("nd ",H569)-1),1))))+SUM(--ISNUMBER(SEARCH({1,2,3,4,5,6,7,8,9,0},MID(H569,(SEARCH("rd ",H569)-1),1)))+SUM(--ISNUMBER(SEARCH({1,2,3,4,5,6,7,8,9,0},MID(H569,(SEARCH("st ",H569)-1),1))))+SUM(--ISNUMBER(SEARCH({1,2,3,4,5,6,7,8,9,0},MID(H569,(SEARCH("th ",H569)-1),1)))))&gt;0,"","")))))</f>
        <v/>
      </c>
      <c r="AA569" s="2" t="str">
        <f>IF(IF(L569="US",IFERROR(VLOOKUP(J569,Country_Codes!$B:$B,1,0)=J569,"US State Code Error"),IF(L569="CA",IFERROR(VLOOKUP(J569,Country_Codes!$E:$E,1,0)=J569,"Canada State Code Error"),IF(L569="BR",IFERROR(VLOOKUP(J569,Country_Codes!$H:$H,1,0)=J569,"Brazil State Code Error"),IF(L569="AU",IFERROR(VLOOKUP(J569,Country_Codes!$K:$K,1,0)=J569,"Australia State Code Error"),""))))=TRUE,"",IF(L569="US",IFERROR(VLOOKUP(J569,Country_Codes!$B:$B,1,0)=J569,"US State Code Error"),IF(L569="CA",IFERROR(VLOOKUP(J569,Country_Codes!$E:$E,1,0)=J569,"Canada State Code Error"),IF(L569="BR",IFERROR(VLOOKUP(J569,Country_Codes!$H:$H,1,0)=J569,"Brazil State Code Error"),IF(L569="AU",IFERROR(VLOOKUP(J569,Country_Codes!$K:$K,1,0)=J569,"Australia State Code Error"),"")))))</f>
        <v/>
      </c>
      <c r="AB569" s="2" t="str">
        <f t="shared" si="173"/>
        <v/>
      </c>
      <c r="AC569" s="2" t="str" cm="1">
        <f t="array" ref="AC569">IFERROR(_xlfn.IFS(IF(AND(LEN(I569)=0,ISBLANK(I569)=FALSE),"",ISNUMBER(SEARCH(I569,H569))),"City/Postal Code/Country Found in Address",IF(AND(LEN(K569)=0,ISBLANK(K569)=FALSE),"",ISNUMBER(SEARCH(K569,H569))),"City/Postal Code/Country Found in Address",IF(AND(LEN(L569)=0,ISBLANK(L569)=FALSE),"",ISNUMBER(SEARCH(", "&amp;L569,H569))),"City/Postal Code/Country Found in Address",IF(AND(LEN(J569)=0,ISBLANK(J569)=FALSE),"",ISNUMBER(SEARCH(", "&amp;J569,H569))),"City/Postal Code/Country Found in Address",IF(AND(LEN(L569)=0,ISBLANK(L569)=FALSE),"",ISNUMBER(SEARCH(","&amp;L569,H569))),"City/Postal Code/Country Found in Address",IF(AND(LEN(J569)=0,ISBLANK(J569)=FALSE),"",ISNUMBER(SEARCH(","&amp;J569,H569))),"City/Postal Code/Country Found in Address"),"")</f>
        <v/>
      </c>
      <c r="AD569" s="2" t="str">
        <f t="shared" si="174"/>
        <v/>
      </c>
      <c r="AE569" s="2" t="str" cm="1">
        <f t="array" ref="AE569">IFERROR(IF(VLOOKUP(LEFT(M569,MIN(SEARCH({1,2,3,4,5,6,7,8,9,0},M569&amp;{1,2,3,4,5,6,7,8,9,0}))-1),Country_Codes!$N:$N,1,0)&gt;0,"PO Number may be incorrect",""),"")</f>
        <v/>
      </c>
      <c r="AF569" s="2" t="str">
        <f t="shared" si="175"/>
        <v/>
      </c>
      <c r="AG569" s="2" t="str">
        <f t="shared" si="176"/>
        <v/>
      </c>
      <c r="AH569" s="2" t="str">
        <f t="shared" si="177"/>
        <v/>
      </c>
      <c r="AI569" s="2" t="str" cm="1">
        <f t="array" ref="AI569">IF(G569="","",_xlfn.IFNA(_xlfn.IFS(L569=VLOOKUP(L569,Country_Codes!$M:$M,1,0)=TRUE,""),"Please check the country code"))</f>
        <v/>
      </c>
      <c r="AJ569" s="2" t="str">
        <f t="shared" si="178"/>
        <v/>
      </c>
      <c r="AK569" s="2"/>
      <c r="AM569" s="39">
        <f t="shared" si="179"/>
        <v>0</v>
      </c>
      <c r="AN569" s="39">
        <f t="shared" si="180"/>
        <v>0</v>
      </c>
      <c r="AO569" s="39">
        <f t="shared" si="181"/>
        <v>0</v>
      </c>
      <c r="AP569" s="39">
        <f t="shared" si="182"/>
        <v>0</v>
      </c>
      <c r="AQ569" s="39">
        <f t="shared" si="183"/>
        <v>0</v>
      </c>
    </row>
    <row r="570" spans="1:43" ht="15.75" x14ac:dyDescent="0.25">
      <c r="A570" s="40">
        <v>45491</v>
      </c>
      <c r="B570" s="11" t="s">
        <v>474</v>
      </c>
      <c r="C570" s="11" t="s">
        <v>12</v>
      </c>
      <c r="D570" s="11" t="s">
        <v>4961</v>
      </c>
      <c r="E570" s="11" t="s">
        <v>1054</v>
      </c>
      <c r="F570" s="11" t="s">
        <v>601</v>
      </c>
      <c r="G570" s="11" t="s">
        <v>571</v>
      </c>
      <c r="H570" s="11" t="s">
        <v>4962</v>
      </c>
      <c r="I570" s="11" t="s">
        <v>4963</v>
      </c>
      <c r="J570" s="11" t="s">
        <v>124</v>
      </c>
      <c r="K570" s="11" t="s">
        <v>4964</v>
      </c>
      <c r="L570" s="11" t="s">
        <v>33</v>
      </c>
      <c r="M570" s="11" t="s">
        <v>840</v>
      </c>
      <c r="N570" s="11"/>
      <c r="O570" s="11" t="s">
        <v>4965</v>
      </c>
      <c r="P570" s="11" t="s">
        <v>4966</v>
      </c>
      <c r="Q570" s="7"/>
      <c r="R570" s="2" t="str">
        <f t="shared" si="168"/>
        <v>Unique Record</v>
      </c>
      <c r="S570" s="2" t="str">
        <f t="shared" si="169"/>
        <v/>
      </c>
      <c r="T570" s="2" t="str">
        <f t="shared" si="170"/>
        <v/>
      </c>
      <c r="U570" s="2" t="str">
        <f t="shared" si="171"/>
        <v/>
      </c>
      <c r="V570" s="2" t="str">
        <f t="shared" si="172"/>
        <v/>
      </c>
      <c r="W570" s="2" t="str">
        <f t="shared" si="167"/>
        <v/>
      </c>
      <c r="X570" s="2" t="str" cm="1">
        <f t="array" ref="X570">IF((SUMPRODUCT(--ISNUMBER(SEARCH({"!","@","#","$","%","^","&amp;","~*","(",")","_","+","=","{","}","[","]","|","\",":",";","'","""","&lt;","&gt;",",",".","~?","/","~~","`"}, I570)))&gt;0)=TRUE,"Special Characters Found in City","")</f>
        <v/>
      </c>
      <c r="Y570" s="2" t="str" cm="1">
        <f t="array" ref="Y570">IF((SUMPRODUCT(--ISNUMBER(SEARCH({"!","@","#","$","%","^","~*","(",")","_","+","=","{","}","[","]","|","\",":",";","'","""","&lt;","&gt;","~?","/","~~","`"},F570)))&gt;0)=TRUE,"Special Characters Found in Account field","")</f>
        <v/>
      </c>
      <c r="Z570" s="2" t="str" cm="1">
        <f t="array" ref="Z570">IF(SUM(--ISNUMBER(SEARCH({1,2,3,4,5,6,7,8,9,0},MID(H570,(SEARCH(" E ",H570)-1),1))))+SUM(--ISNUMBER(SEARCH({1,2,3,4,5,6,7,8,9,0},MID(H570,(SEARCH(" E ",H570)+3),1))))=2,"",IF(SUM(--ISNUMBER(SEARCH({"Parte E","Apoquindo N"},H570)))&gt;0,"",IF(OR(RIGHT(H570,3)=" NE",RIGHT(H570,3)=" NW",RIGHT(H570,3)=" SW",RIGHT(H570,3)=" SE",RIGHT(H570,2)=" N",RIGHT(H570,2)=" E",RIGHT(H570,2)=" W",RIGHT(H570,2)=" S",LEFT(H570,3)="NE ",LEFT(H570,3)="NW ",LEFT(H570,3)="SW ",LEFT(H570,3)="SE ",LEFT(H570,2)="N ",LEFT(H570,2)="E ",LEFT(H570,2)="W ",LEFT(H570,2)="S "),"Directional Check",IF(SUM(--ISNUMBER(SEARCH({" N "," E "," W "," S "," NE "," NW "," SW "," SE ","N.E","N.W","S.W","S.E","E.","N.","S.","W."},H570)))&gt;0,"Directional Check",IF(SUM(--ISNUMBER(SEARCH({1,2,3,4,5,6,7,8,9,0},MID(H570,(SEARCH("nd ",H570)-1),1))))+SUM(--ISNUMBER(SEARCH({1,2,3,4,5,6,7,8,9,0},MID(H570,(SEARCH("rd ",H570)-1),1)))+SUM(--ISNUMBER(SEARCH({1,2,3,4,5,6,7,8,9,0},MID(H570,(SEARCH("st ",H570)-1),1))))+SUM(--ISNUMBER(SEARCH({1,2,3,4,5,6,7,8,9,0},MID(H570,(SEARCH("th ",H570)-1),1)))))&gt;0,"","")))))</f>
        <v/>
      </c>
      <c r="AA570" s="2" t="str">
        <f>IF(IF(L570="US",IFERROR(VLOOKUP(J570,Country_Codes!$B:$B,1,0)=J570,"US State Code Error"),IF(L570="CA",IFERROR(VLOOKUP(J570,Country_Codes!$E:$E,1,0)=J570,"Canada State Code Error"),IF(L570="BR",IFERROR(VLOOKUP(J570,Country_Codes!$H:$H,1,0)=J570,"Brazil State Code Error"),IF(L570="AU",IFERROR(VLOOKUP(J570,Country_Codes!$K:$K,1,0)=J570,"Australia State Code Error"),""))))=TRUE,"",IF(L570="US",IFERROR(VLOOKUP(J570,Country_Codes!$B:$B,1,0)=J570,"US State Code Error"),IF(L570="CA",IFERROR(VLOOKUP(J570,Country_Codes!$E:$E,1,0)=J570,"Canada State Code Error"),IF(L570="BR",IFERROR(VLOOKUP(J570,Country_Codes!$H:$H,1,0)=J570,"Brazil State Code Error"),IF(L570="AU",IFERROR(VLOOKUP(J570,Country_Codes!$K:$K,1,0)=J570,"Australia State Code Error"),"")))))</f>
        <v/>
      </c>
      <c r="AB570" s="2" t="str">
        <f t="shared" si="173"/>
        <v/>
      </c>
      <c r="AC570" s="2" t="str" cm="1">
        <f t="array" ref="AC570">IFERROR(_xlfn.IFS(IF(AND(LEN(I570)=0,ISBLANK(I570)=FALSE),"",ISNUMBER(SEARCH(I570,H570))),"City/Postal Code/Country Found in Address",IF(AND(LEN(K570)=0,ISBLANK(K570)=FALSE),"",ISNUMBER(SEARCH(K570,H570))),"City/Postal Code/Country Found in Address",IF(AND(LEN(L570)=0,ISBLANK(L570)=FALSE),"",ISNUMBER(SEARCH(", "&amp;L570,H570))),"City/Postal Code/Country Found in Address",IF(AND(LEN(J570)=0,ISBLANK(J570)=FALSE),"",ISNUMBER(SEARCH(", "&amp;J570,H570))),"City/Postal Code/Country Found in Address",IF(AND(LEN(L570)=0,ISBLANK(L570)=FALSE),"",ISNUMBER(SEARCH(","&amp;L570,H570))),"City/Postal Code/Country Found in Address",IF(AND(LEN(J570)=0,ISBLANK(J570)=FALSE),"",ISNUMBER(SEARCH(","&amp;J570,H570))),"City/Postal Code/Country Found in Address"),"")</f>
        <v/>
      </c>
      <c r="AD570" s="2" t="str">
        <f t="shared" si="174"/>
        <v/>
      </c>
      <c r="AE570" s="2" t="str" cm="1">
        <f t="array" ref="AE570">IFERROR(IF(VLOOKUP(LEFT(M570,MIN(SEARCH({1,2,3,4,5,6,7,8,9,0},M570&amp;{1,2,3,4,5,6,7,8,9,0}))-1),Country_Codes!$N:$N,1,0)&gt;0,"PO Number may be incorrect",""),"")</f>
        <v/>
      </c>
      <c r="AF570" s="2" t="str">
        <f t="shared" si="175"/>
        <v/>
      </c>
      <c r="AG570" s="2" t="str">
        <f t="shared" si="176"/>
        <v/>
      </c>
      <c r="AH570" s="2" t="str">
        <f t="shared" si="177"/>
        <v/>
      </c>
      <c r="AI570" s="2" t="str" cm="1">
        <f t="array" ref="AI570">IF(G570="","",_xlfn.IFNA(_xlfn.IFS(L570=VLOOKUP(L570,Country_Codes!$M:$M,1,0)=TRUE,""),"Please check the country code"))</f>
        <v/>
      </c>
      <c r="AJ570" s="2" t="str">
        <f t="shared" si="178"/>
        <v/>
      </c>
      <c r="AK570" s="2"/>
      <c r="AM570" s="39">
        <f t="shared" si="179"/>
        <v>0</v>
      </c>
      <c r="AN570" s="39">
        <f t="shared" si="180"/>
        <v>0</v>
      </c>
      <c r="AO570" s="39">
        <f t="shared" si="181"/>
        <v>0</v>
      </c>
      <c r="AP570" s="39">
        <f t="shared" si="182"/>
        <v>0</v>
      </c>
      <c r="AQ570" s="39">
        <f t="shared" si="183"/>
        <v>0</v>
      </c>
    </row>
    <row r="571" spans="1:43" ht="15.75" x14ac:dyDescent="0.25">
      <c r="A571" s="40">
        <v>45881</v>
      </c>
      <c r="B571" s="11" t="s">
        <v>473</v>
      </c>
      <c r="C571" s="11" t="s">
        <v>12</v>
      </c>
      <c r="D571" s="11" t="s">
        <v>4967</v>
      </c>
      <c r="E571" s="11" t="s">
        <v>4968</v>
      </c>
      <c r="F571" s="11" t="s">
        <v>581</v>
      </c>
      <c r="G571" s="11" t="s">
        <v>496</v>
      </c>
      <c r="H571" s="11" t="s">
        <v>4969</v>
      </c>
      <c r="I571" s="11" t="s">
        <v>4970</v>
      </c>
      <c r="J571" s="11" t="s">
        <v>85</v>
      </c>
      <c r="K571" s="11" t="s">
        <v>4971</v>
      </c>
      <c r="L571" s="11" t="s">
        <v>33</v>
      </c>
      <c r="M571" s="11" t="s">
        <v>1398</v>
      </c>
      <c r="N571" s="11"/>
      <c r="O571" s="11" t="s">
        <v>4972</v>
      </c>
      <c r="P571" s="11" t="s">
        <v>4973</v>
      </c>
      <c r="Q571" s="7"/>
      <c r="R571" s="2" t="str">
        <f t="shared" si="168"/>
        <v>Unique Record</v>
      </c>
      <c r="S571" s="2" t="str">
        <f t="shared" si="169"/>
        <v/>
      </c>
      <c r="T571" s="2" t="str">
        <f t="shared" si="170"/>
        <v/>
      </c>
      <c r="U571" s="2" t="str">
        <f t="shared" si="171"/>
        <v/>
      </c>
      <c r="V571" s="2" t="str">
        <f t="shared" si="172"/>
        <v/>
      </c>
      <c r="W571" s="2" t="str">
        <f t="shared" si="167"/>
        <v/>
      </c>
      <c r="X571" s="2" t="str" cm="1">
        <f t="array" ref="X571">IF((SUMPRODUCT(--ISNUMBER(SEARCH({"!","@","#","$","%","^","&amp;","~*","(",")","_","+","=","{","}","[","]","|","\",":",";","'","""","&lt;","&gt;",",",".","~?","/","~~","`"}, I571)))&gt;0)=TRUE,"Special Characters Found in City","")</f>
        <v/>
      </c>
      <c r="Y571" s="2" t="str" cm="1">
        <f t="array" ref="Y571">IF((SUMPRODUCT(--ISNUMBER(SEARCH({"!","@","#","$","%","^","~*","(",")","_","+","=","{","}","[","]","|","\",":",";","'","""","&lt;","&gt;","~?","/","~~","`"},F571)))&gt;0)=TRUE,"Special Characters Found in Account field","")</f>
        <v/>
      </c>
      <c r="Z571" s="2" t="str" cm="1">
        <f t="array" ref="Z571">IF(SUM(--ISNUMBER(SEARCH({1,2,3,4,5,6,7,8,9,0},MID(H571,(SEARCH(" E ",H571)-1),1))))+SUM(--ISNUMBER(SEARCH({1,2,3,4,5,6,7,8,9,0},MID(H571,(SEARCH(" E ",H571)+3),1))))=2,"",IF(SUM(--ISNUMBER(SEARCH({"Parte E","Apoquindo N"},H571)))&gt;0,"",IF(OR(RIGHT(H571,3)=" NE",RIGHT(H571,3)=" NW",RIGHT(H571,3)=" SW",RIGHT(H571,3)=" SE",RIGHT(H571,2)=" N",RIGHT(H571,2)=" E",RIGHT(H571,2)=" W",RIGHT(H571,2)=" S",LEFT(H571,3)="NE ",LEFT(H571,3)="NW ",LEFT(H571,3)="SW ",LEFT(H571,3)="SE ",LEFT(H571,2)="N ",LEFT(H571,2)="E ",LEFT(H571,2)="W ",LEFT(H571,2)="S "),"Directional Check",IF(SUM(--ISNUMBER(SEARCH({" N "," E "," W "," S "," NE "," NW "," SW "," SE ","N.E","N.W","S.W","S.E","E.","N.","S.","W."},H571)))&gt;0,"Directional Check",IF(SUM(--ISNUMBER(SEARCH({1,2,3,4,5,6,7,8,9,0},MID(H571,(SEARCH("nd ",H571)-1),1))))+SUM(--ISNUMBER(SEARCH({1,2,3,4,5,6,7,8,9,0},MID(H571,(SEARCH("rd ",H571)-1),1)))+SUM(--ISNUMBER(SEARCH({1,2,3,4,5,6,7,8,9,0},MID(H571,(SEARCH("st ",H571)-1),1))))+SUM(--ISNUMBER(SEARCH({1,2,3,4,5,6,7,8,9,0},MID(H571,(SEARCH("th ",H571)-1),1)))))&gt;0,"","")))))</f>
        <v/>
      </c>
      <c r="AA571" s="2" t="str">
        <f>IF(IF(L571="US",IFERROR(VLOOKUP(J571,Country_Codes!$B:$B,1,0)=J571,"US State Code Error"),IF(L571="CA",IFERROR(VLOOKUP(J571,Country_Codes!$E:$E,1,0)=J571,"Canada State Code Error"),IF(L571="BR",IFERROR(VLOOKUP(J571,Country_Codes!$H:$H,1,0)=J571,"Brazil State Code Error"),IF(L571="AU",IFERROR(VLOOKUP(J571,Country_Codes!$K:$K,1,0)=J571,"Australia State Code Error"),""))))=TRUE,"",IF(L571="US",IFERROR(VLOOKUP(J571,Country_Codes!$B:$B,1,0)=J571,"US State Code Error"),IF(L571="CA",IFERROR(VLOOKUP(J571,Country_Codes!$E:$E,1,0)=J571,"Canada State Code Error"),IF(L571="BR",IFERROR(VLOOKUP(J571,Country_Codes!$H:$H,1,0)=J571,"Brazil State Code Error"),IF(L571="AU",IFERROR(VLOOKUP(J571,Country_Codes!$K:$K,1,0)=J571,"Australia State Code Error"),"")))))</f>
        <v/>
      </c>
      <c r="AB571" s="2" t="str">
        <f t="shared" si="173"/>
        <v/>
      </c>
      <c r="AC571" s="2" t="str" cm="1">
        <f t="array" ref="AC571">IFERROR(_xlfn.IFS(IF(AND(LEN(I571)=0,ISBLANK(I571)=FALSE),"",ISNUMBER(SEARCH(I571,H571))),"City/Postal Code/Country Found in Address",IF(AND(LEN(K571)=0,ISBLANK(K571)=FALSE),"",ISNUMBER(SEARCH(K571,H571))),"City/Postal Code/Country Found in Address",IF(AND(LEN(L571)=0,ISBLANK(L571)=FALSE),"",ISNUMBER(SEARCH(", "&amp;L571,H571))),"City/Postal Code/Country Found in Address",IF(AND(LEN(J571)=0,ISBLANK(J571)=FALSE),"",ISNUMBER(SEARCH(", "&amp;J571,H571))),"City/Postal Code/Country Found in Address",IF(AND(LEN(L571)=0,ISBLANK(L571)=FALSE),"",ISNUMBER(SEARCH(","&amp;L571,H571))),"City/Postal Code/Country Found in Address",IF(AND(LEN(J571)=0,ISBLANK(J571)=FALSE),"",ISNUMBER(SEARCH(","&amp;J571,H571))),"City/Postal Code/Country Found in Address"),"")</f>
        <v/>
      </c>
      <c r="AD571" s="2" t="str">
        <f t="shared" si="174"/>
        <v/>
      </c>
      <c r="AE571" s="2" t="str" cm="1">
        <f t="array" ref="AE571">IFERROR(IF(VLOOKUP(LEFT(M571,MIN(SEARCH({1,2,3,4,5,6,7,8,9,0},M571&amp;{1,2,3,4,5,6,7,8,9,0}))-1),Country_Codes!$N:$N,1,0)&gt;0,"PO Number may be incorrect",""),"")</f>
        <v/>
      </c>
      <c r="AF571" s="2" t="str">
        <f t="shared" si="175"/>
        <v/>
      </c>
      <c r="AG571" s="2" t="str">
        <f t="shared" si="176"/>
        <v/>
      </c>
      <c r="AH571" s="2" t="str">
        <f t="shared" si="177"/>
        <v/>
      </c>
      <c r="AI571" s="2" t="str" cm="1">
        <f t="array" ref="AI571">IF(G571="","",_xlfn.IFNA(_xlfn.IFS(L571=VLOOKUP(L571,Country_Codes!$M:$M,1,0)=TRUE,""),"Please check the country code"))</f>
        <v/>
      </c>
      <c r="AJ571" s="2" t="str">
        <f t="shared" si="178"/>
        <v/>
      </c>
      <c r="AK571" s="2"/>
      <c r="AM571" s="39">
        <f t="shared" si="179"/>
        <v>0</v>
      </c>
      <c r="AN571" s="39">
        <f t="shared" si="180"/>
        <v>0</v>
      </c>
      <c r="AO571" s="39">
        <f t="shared" si="181"/>
        <v>0</v>
      </c>
      <c r="AP571" s="39">
        <f t="shared" si="182"/>
        <v>0</v>
      </c>
      <c r="AQ571" s="39">
        <f t="shared" si="183"/>
        <v>0</v>
      </c>
    </row>
    <row r="572" spans="1:43" ht="15.75" x14ac:dyDescent="0.25">
      <c r="A572" s="40">
        <v>45737</v>
      </c>
      <c r="B572" s="11" t="s">
        <v>1581</v>
      </c>
      <c r="C572" s="11" t="s">
        <v>12</v>
      </c>
      <c r="D572" s="11" t="s">
        <v>4974</v>
      </c>
      <c r="E572" s="11" t="s">
        <v>4975</v>
      </c>
      <c r="F572" s="11" t="s">
        <v>479</v>
      </c>
      <c r="G572" s="11" t="s">
        <v>625</v>
      </c>
      <c r="H572" s="11" t="s">
        <v>4976</v>
      </c>
      <c r="I572" s="11" t="s">
        <v>4977</v>
      </c>
      <c r="J572" s="11" t="s">
        <v>40</v>
      </c>
      <c r="K572" s="11" t="s">
        <v>4978</v>
      </c>
      <c r="L572" s="11" t="s">
        <v>33</v>
      </c>
      <c r="M572" s="11" t="s">
        <v>1057</v>
      </c>
      <c r="N572" s="11"/>
      <c r="O572" s="11" t="s">
        <v>4979</v>
      </c>
      <c r="P572" s="11" t="s">
        <v>4980</v>
      </c>
      <c r="Q572" s="7"/>
      <c r="R572" s="2" t="str">
        <f t="shared" si="168"/>
        <v>Unique Record</v>
      </c>
      <c r="S572" s="2" t="str">
        <f t="shared" si="169"/>
        <v/>
      </c>
      <c r="T572" s="2" t="str">
        <f t="shared" si="170"/>
        <v/>
      </c>
      <c r="U572" s="2" t="str">
        <f t="shared" si="171"/>
        <v/>
      </c>
      <c r="V572" s="2" t="str">
        <f t="shared" si="172"/>
        <v/>
      </c>
      <c r="W572" s="2" t="str">
        <f t="shared" si="167"/>
        <v/>
      </c>
      <c r="X572" s="2" t="str" cm="1">
        <f t="array" ref="X572">IF((SUMPRODUCT(--ISNUMBER(SEARCH({"!","@","#","$","%","^","&amp;","~*","(",")","_","+","=","{","}","[","]","|","\",":",";","'","""","&lt;","&gt;",",",".","~?","/","~~","`"}, I572)))&gt;0)=TRUE,"Special Characters Found in City","")</f>
        <v/>
      </c>
      <c r="Y572" s="2" t="str" cm="1">
        <f t="array" ref="Y572">IF((SUMPRODUCT(--ISNUMBER(SEARCH({"!","@","#","$","%","^","~*","(",")","_","+","=","{","}","[","]","|","\",":",";","'","""","&lt;","&gt;","~?","/","~~","`"},F572)))&gt;0)=TRUE,"Special Characters Found in Account field","")</f>
        <v/>
      </c>
      <c r="Z572" s="2" t="str" cm="1">
        <f t="array" ref="Z572">IF(SUM(--ISNUMBER(SEARCH({1,2,3,4,5,6,7,8,9,0},MID(H572,(SEARCH(" E ",H572)-1),1))))+SUM(--ISNUMBER(SEARCH({1,2,3,4,5,6,7,8,9,0},MID(H572,(SEARCH(" E ",H572)+3),1))))=2,"",IF(SUM(--ISNUMBER(SEARCH({"Parte E","Apoquindo N"},H572)))&gt;0,"",IF(OR(RIGHT(H572,3)=" NE",RIGHT(H572,3)=" NW",RIGHT(H572,3)=" SW",RIGHT(H572,3)=" SE",RIGHT(H572,2)=" N",RIGHT(H572,2)=" E",RIGHT(H572,2)=" W",RIGHT(H572,2)=" S",LEFT(H572,3)="NE ",LEFT(H572,3)="NW ",LEFT(H572,3)="SW ",LEFT(H572,3)="SE ",LEFT(H572,2)="N ",LEFT(H572,2)="E ",LEFT(H572,2)="W ",LEFT(H572,2)="S "),"Directional Check",IF(SUM(--ISNUMBER(SEARCH({" N "," E "," W "," S "," NE "," NW "," SW "," SE ","N.E","N.W","S.W","S.E","E.","N.","S.","W."},H572)))&gt;0,"Directional Check",IF(SUM(--ISNUMBER(SEARCH({1,2,3,4,5,6,7,8,9,0},MID(H572,(SEARCH("nd ",H572)-1),1))))+SUM(--ISNUMBER(SEARCH({1,2,3,4,5,6,7,8,9,0},MID(H572,(SEARCH("rd ",H572)-1),1)))+SUM(--ISNUMBER(SEARCH({1,2,3,4,5,6,7,8,9,0},MID(H572,(SEARCH("st ",H572)-1),1))))+SUM(--ISNUMBER(SEARCH({1,2,3,4,5,6,7,8,9,0},MID(H572,(SEARCH("th ",H572)-1),1)))))&gt;0,"","")))))</f>
        <v/>
      </c>
      <c r="AA572" s="2" t="str">
        <f>IF(IF(L572="US",IFERROR(VLOOKUP(J572,Country_Codes!$B:$B,1,0)=J572,"US State Code Error"),IF(L572="CA",IFERROR(VLOOKUP(J572,Country_Codes!$E:$E,1,0)=J572,"Canada State Code Error"),IF(L572="BR",IFERROR(VLOOKUP(J572,Country_Codes!$H:$H,1,0)=J572,"Brazil State Code Error"),IF(L572="AU",IFERROR(VLOOKUP(J572,Country_Codes!$K:$K,1,0)=J572,"Australia State Code Error"),""))))=TRUE,"",IF(L572="US",IFERROR(VLOOKUP(J572,Country_Codes!$B:$B,1,0)=J572,"US State Code Error"),IF(L572="CA",IFERROR(VLOOKUP(J572,Country_Codes!$E:$E,1,0)=J572,"Canada State Code Error"),IF(L572="BR",IFERROR(VLOOKUP(J572,Country_Codes!$H:$H,1,0)=J572,"Brazil State Code Error"),IF(L572="AU",IFERROR(VLOOKUP(J572,Country_Codes!$K:$K,1,0)=J572,"Australia State Code Error"),"")))))</f>
        <v/>
      </c>
      <c r="AB572" s="2" t="str">
        <f t="shared" si="173"/>
        <v/>
      </c>
      <c r="AC572" s="2" t="str" cm="1">
        <f t="array" ref="AC572">IFERROR(_xlfn.IFS(IF(AND(LEN(I572)=0,ISBLANK(I572)=FALSE),"",ISNUMBER(SEARCH(I572,H572))),"City/Postal Code/Country Found in Address",IF(AND(LEN(K572)=0,ISBLANK(K572)=FALSE),"",ISNUMBER(SEARCH(K572,H572))),"City/Postal Code/Country Found in Address",IF(AND(LEN(L572)=0,ISBLANK(L572)=FALSE),"",ISNUMBER(SEARCH(", "&amp;L572,H572))),"City/Postal Code/Country Found in Address",IF(AND(LEN(J572)=0,ISBLANK(J572)=FALSE),"",ISNUMBER(SEARCH(", "&amp;J572,H572))),"City/Postal Code/Country Found in Address",IF(AND(LEN(L572)=0,ISBLANK(L572)=FALSE),"",ISNUMBER(SEARCH(","&amp;L572,H572))),"City/Postal Code/Country Found in Address",IF(AND(LEN(J572)=0,ISBLANK(J572)=FALSE),"",ISNUMBER(SEARCH(","&amp;J572,H572))),"City/Postal Code/Country Found in Address"),"")</f>
        <v/>
      </c>
      <c r="AD572" s="2" t="str">
        <f t="shared" si="174"/>
        <v/>
      </c>
      <c r="AE572" s="2" t="str" cm="1">
        <f t="array" ref="AE572">IFERROR(IF(VLOOKUP(LEFT(M572,MIN(SEARCH({1,2,3,4,5,6,7,8,9,0},M572&amp;{1,2,3,4,5,6,7,8,9,0}))-1),Country_Codes!$N:$N,1,0)&gt;0,"PO Number may be incorrect",""),"")</f>
        <v/>
      </c>
      <c r="AF572" s="2" t="str">
        <f t="shared" si="175"/>
        <v/>
      </c>
      <c r="AG572" s="2" t="str">
        <f t="shared" si="176"/>
        <v/>
      </c>
      <c r="AH572" s="2" t="str">
        <f t="shared" si="177"/>
        <v/>
      </c>
      <c r="AI572" s="2" t="str" cm="1">
        <f t="array" ref="AI572">IF(G572="","",_xlfn.IFNA(_xlfn.IFS(L572=VLOOKUP(L572,Country_Codes!$M:$M,1,0)=TRUE,""),"Please check the country code"))</f>
        <v/>
      </c>
      <c r="AJ572" s="2" t="str">
        <f t="shared" si="178"/>
        <v/>
      </c>
      <c r="AK572" s="2"/>
      <c r="AM572" s="39">
        <f t="shared" si="179"/>
        <v>0</v>
      </c>
      <c r="AN572" s="39">
        <f t="shared" si="180"/>
        <v>0</v>
      </c>
      <c r="AO572" s="39">
        <f t="shared" si="181"/>
        <v>0</v>
      </c>
      <c r="AP572" s="39">
        <f t="shared" si="182"/>
        <v>0</v>
      </c>
      <c r="AQ572" s="39">
        <f t="shared" si="183"/>
        <v>0</v>
      </c>
    </row>
    <row r="573" spans="1:43" ht="15.75" x14ac:dyDescent="0.25">
      <c r="A573" s="40">
        <v>46117</v>
      </c>
      <c r="B573" s="11" t="s">
        <v>475</v>
      </c>
      <c r="C573" s="11" t="s">
        <v>12</v>
      </c>
      <c r="D573" s="11" t="s">
        <v>4981</v>
      </c>
      <c r="E573" s="11" t="s">
        <v>2759</v>
      </c>
      <c r="F573" s="11" t="s">
        <v>574</v>
      </c>
      <c r="G573" s="11" t="s">
        <v>498</v>
      </c>
      <c r="H573" s="11" t="s">
        <v>4982</v>
      </c>
      <c r="I573" s="11" t="s">
        <v>4983</v>
      </c>
      <c r="J573" s="11" t="s">
        <v>147</v>
      </c>
      <c r="K573" s="11" t="s">
        <v>4984</v>
      </c>
      <c r="L573" s="11" t="s">
        <v>57</v>
      </c>
      <c r="M573" s="11" t="s">
        <v>770</v>
      </c>
      <c r="N573" s="11"/>
      <c r="O573" s="11" t="s">
        <v>583</v>
      </c>
      <c r="P573" s="11" t="s">
        <v>4985</v>
      </c>
      <c r="Q573" s="7"/>
      <c r="R573" s="2" t="str">
        <f t="shared" si="168"/>
        <v>Unique Record</v>
      </c>
      <c r="S573" s="2" t="str">
        <f t="shared" si="169"/>
        <v/>
      </c>
      <c r="T573" s="2" t="str">
        <f t="shared" si="170"/>
        <v/>
      </c>
      <c r="U573" s="2" t="str">
        <f t="shared" si="171"/>
        <v/>
      </c>
      <c r="V573" s="2" t="str">
        <f t="shared" si="172"/>
        <v/>
      </c>
      <c r="W573" s="2" t="str">
        <f t="shared" si="167"/>
        <v/>
      </c>
      <c r="X573" s="2" t="str" cm="1">
        <f t="array" ref="X573">IF((SUMPRODUCT(--ISNUMBER(SEARCH({"!","@","#","$","%","^","&amp;","~*","(",")","_","+","=","{","}","[","]","|","\",":",";","'","""","&lt;","&gt;",",",".","~?","/","~~","`"}, I573)))&gt;0)=TRUE,"Special Characters Found in City","")</f>
        <v/>
      </c>
      <c r="Y573" s="2" t="str" cm="1">
        <f t="array" ref="Y573">IF((SUMPRODUCT(--ISNUMBER(SEARCH({"!","@","#","$","%","^","~*","(",")","_","+","=","{","}","[","]","|","\",":",";","'","""","&lt;","&gt;","~?","/","~~","`"},F573)))&gt;0)=TRUE,"Special Characters Found in Account field","")</f>
        <v/>
      </c>
      <c r="Z573" s="2" t="str" cm="1">
        <f t="array" ref="Z573">IF(SUM(--ISNUMBER(SEARCH({1,2,3,4,5,6,7,8,9,0},MID(H573,(SEARCH(" E ",H573)-1),1))))+SUM(--ISNUMBER(SEARCH({1,2,3,4,5,6,7,8,9,0},MID(H573,(SEARCH(" E ",H573)+3),1))))=2,"",IF(SUM(--ISNUMBER(SEARCH({"Parte E","Apoquindo N"},H573)))&gt;0,"",IF(OR(RIGHT(H573,3)=" NE",RIGHT(H573,3)=" NW",RIGHT(H573,3)=" SW",RIGHT(H573,3)=" SE",RIGHT(H573,2)=" N",RIGHT(H573,2)=" E",RIGHT(H573,2)=" W",RIGHT(H573,2)=" S",LEFT(H573,3)="NE ",LEFT(H573,3)="NW ",LEFT(H573,3)="SW ",LEFT(H573,3)="SE ",LEFT(H573,2)="N ",LEFT(H573,2)="E ",LEFT(H573,2)="W ",LEFT(H573,2)="S "),"Directional Check",IF(SUM(--ISNUMBER(SEARCH({" N "," E "," W "," S "," NE "," NW "," SW "," SE ","N.E","N.W","S.W","S.E","E.","N.","S.","W."},H573)))&gt;0,"Directional Check",IF(SUM(--ISNUMBER(SEARCH({1,2,3,4,5,6,7,8,9,0},MID(H573,(SEARCH("nd ",H573)-1),1))))+SUM(--ISNUMBER(SEARCH({1,2,3,4,5,6,7,8,9,0},MID(H573,(SEARCH("rd ",H573)-1),1)))+SUM(--ISNUMBER(SEARCH({1,2,3,4,5,6,7,8,9,0},MID(H573,(SEARCH("st ",H573)-1),1))))+SUM(--ISNUMBER(SEARCH({1,2,3,4,5,6,7,8,9,0},MID(H573,(SEARCH("th ",H573)-1),1)))))&gt;0,"","")))))</f>
        <v/>
      </c>
      <c r="AA573" s="2" t="str">
        <f>IF(IF(L573="US",IFERROR(VLOOKUP(J573,Country_Codes!$B:$B,1,0)=J573,"US State Code Error"),IF(L573="CA",IFERROR(VLOOKUP(J573,Country_Codes!$E:$E,1,0)=J573,"Canada State Code Error"),IF(L573="BR",IFERROR(VLOOKUP(J573,Country_Codes!$H:$H,1,0)=J573,"Brazil State Code Error"),IF(L573="AU",IFERROR(VLOOKUP(J573,Country_Codes!$K:$K,1,0)=J573,"Australia State Code Error"),""))))=TRUE,"",IF(L573="US",IFERROR(VLOOKUP(J573,Country_Codes!$B:$B,1,0)=J573,"US State Code Error"),IF(L573="CA",IFERROR(VLOOKUP(J573,Country_Codes!$E:$E,1,0)=J573,"Canada State Code Error"),IF(L573="BR",IFERROR(VLOOKUP(J573,Country_Codes!$H:$H,1,0)=J573,"Brazil State Code Error"),IF(L573="AU",IFERROR(VLOOKUP(J573,Country_Codes!$K:$K,1,0)=J573,"Australia State Code Error"),"")))))</f>
        <v/>
      </c>
      <c r="AB573" s="2" t="str">
        <f t="shared" si="173"/>
        <v/>
      </c>
      <c r="AC573" s="2" t="str" cm="1">
        <f t="array" ref="AC573">IFERROR(_xlfn.IFS(IF(AND(LEN(I573)=0,ISBLANK(I573)=FALSE),"",ISNUMBER(SEARCH(I573,H573))),"City/Postal Code/Country Found in Address",IF(AND(LEN(K573)=0,ISBLANK(K573)=FALSE),"",ISNUMBER(SEARCH(K573,H573))),"City/Postal Code/Country Found in Address",IF(AND(LEN(L573)=0,ISBLANK(L573)=FALSE),"",ISNUMBER(SEARCH(", "&amp;L573,H573))),"City/Postal Code/Country Found in Address",IF(AND(LEN(J573)=0,ISBLANK(J573)=FALSE),"",ISNUMBER(SEARCH(", "&amp;J573,H573))),"City/Postal Code/Country Found in Address",IF(AND(LEN(L573)=0,ISBLANK(L573)=FALSE),"",ISNUMBER(SEARCH(","&amp;L573,H573))),"City/Postal Code/Country Found in Address",IF(AND(LEN(J573)=0,ISBLANK(J573)=FALSE),"",ISNUMBER(SEARCH(","&amp;J573,H573))),"City/Postal Code/Country Found in Address"),"")</f>
        <v/>
      </c>
      <c r="AD573" s="2" t="str">
        <f t="shared" si="174"/>
        <v/>
      </c>
      <c r="AE573" s="2" t="str" cm="1">
        <f t="array" ref="AE573">IFERROR(IF(VLOOKUP(LEFT(M573,MIN(SEARCH({1,2,3,4,5,6,7,8,9,0},M573&amp;{1,2,3,4,5,6,7,8,9,0}))-1),Country_Codes!$N:$N,1,0)&gt;0,"PO Number may be incorrect",""),"")</f>
        <v/>
      </c>
      <c r="AF573" s="2" t="str">
        <f t="shared" si="175"/>
        <v/>
      </c>
      <c r="AG573" s="2" t="str">
        <f t="shared" si="176"/>
        <v/>
      </c>
      <c r="AH573" s="2" t="str">
        <f t="shared" si="177"/>
        <v/>
      </c>
      <c r="AI573" s="2" t="str" cm="1">
        <f t="array" ref="AI573">IF(G573="","",_xlfn.IFNA(_xlfn.IFS(L573=VLOOKUP(L573,Country_Codes!$M:$M,1,0)=TRUE,""),"Please check the country code"))</f>
        <v/>
      </c>
      <c r="AJ573" s="2" t="str">
        <f t="shared" si="178"/>
        <v/>
      </c>
      <c r="AK573" s="2"/>
      <c r="AM573" s="39">
        <f t="shared" si="179"/>
        <v>0</v>
      </c>
      <c r="AN573" s="39">
        <f t="shared" si="180"/>
        <v>0</v>
      </c>
      <c r="AO573" s="39">
        <f t="shared" si="181"/>
        <v>0</v>
      </c>
      <c r="AP573" s="39">
        <f t="shared" si="182"/>
        <v>0</v>
      </c>
      <c r="AQ573" s="39">
        <f t="shared" si="183"/>
        <v>0</v>
      </c>
    </row>
    <row r="574" spans="1:43" ht="15.75" x14ac:dyDescent="0.25">
      <c r="A574" s="40">
        <v>46019</v>
      </c>
      <c r="B574" s="11" t="s">
        <v>475</v>
      </c>
      <c r="C574" s="11" t="s">
        <v>3</v>
      </c>
      <c r="D574" s="11" t="s">
        <v>4986</v>
      </c>
      <c r="E574" s="11" t="s">
        <v>4987</v>
      </c>
      <c r="F574" s="11" t="s">
        <v>488</v>
      </c>
      <c r="G574" s="11" t="s">
        <v>599</v>
      </c>
      <c r="H574" s="11" t="s">
        <v>4988</v>
      </c>
      <c r="I574" s="11" t="s">
        <v>4989</v>
      </c>
      <c r="J574" s="11" t="s">
        <v>135</v>
      </c>
      <c r="K574" s="11" t="s">
        <v>4990</v>
      </c>
      <c r="L574" s="11" t="s">
        <v>33</v>
      </c>
      <c r="M574" s="11" t="s">
        <v>658</v>
      </c>
      <c r="N574" s="11"/>
      <c r="O574" s="11" t="s">
        <v>4991</v>
      </c>
      <c r="P574" s="11" t="s">
        <v>4992</v>
      </c>
      <c r="Q574" s="7"/>
      <c r="R574" s="2" t="str">
        <f t="shared" si="168"/>
        <v>Unique Record</v>
      </c>
      <c r="S574" s="2" t="str">
        <f t="shared" si="169"/>
        <v/>
      </c>
      <c r="T574" s="2" t="str">
        <f t="shared" si="170"/>
        <v/>
      </c>
      <c r="U574" s="2" t="str">
        <f t="shared" si="171"/>
        <v/>
      </c>
      <c r="V574" s="2" t="str">
        <f t="shared" si="172"/>
        <v/>
      </c>
      <c r="W574" s="2" t="str">
        <f t="shared" si="167"/>
        <v/>
      </c>
      <c r="X574" s="2" t="str" cm="1">
        <f t="array" ref="X574">IF((SUMPRODUCT(--ISNUMBER(SEARCH({"!","@","#","$","%","^","&amp;","~*","(",")","_","+","=","{","}","[","]","|","\",":",";","'","""","&lt;","&gt;",",",".","~?","/","~~","`"}, I574)))&gt;0)=TRUE,"Special Characters Found in City","")</f>
        <v/>
      </c>
      <c r="Y574" s="2" t="str" cm="1">
        <f t="array" ref="Y574">IF((SUMPRODUCT(--ISNUMBER(SEARCH({"!","@","#","$","%","^","~*","(",")","_","+","=","{","}","[","]","|","\",":",";","'","""","&lt;","&gt;","~?","/","~~","`"},F574)))&gt;0)=TRUE,"Special Characters Found in Account field","")</f>
        <v/>
      </c>
      <c r="Z574" s="2" t="str" cm="1">
        <f t="array" ref="Z574">IF(SUM(--ISNUMBER(SEARCH({1,2,3,4,5,6,7,8,9,0},MID(H574,(SEARCH(" E ",H574)-1),1))))+SUM(--ISNUMBER(SEARCH({1,2,3,4,5,6,7,8,9,0},MID(H574,(SEARCH(" E ",H574)+3),1))))=2,"",IF(SUM(--ISNUMBER(SEARCH({"Parte E","Apoquindo N"},H574)))&gt;0,"",IF(OR(RIGHT(H574,3)=" NE",RIGHT(H574,3)=" NW",RIGHT(H574,3)=" SW",RIGHT(H574,3)=" SE",RIGHT(H574,2)=" N",RIGHT(H574,2)=" E",RIGHT(H574,2)=" W",RIGHT(H574,2)=" S",LEFT(H574,3)="NE ",LEFT(H574,3)="NW ",LEFT(H574,3)="SW ",LEFT(H574,3)="SE ",LEFT(H574,2)="N ",LEFT(H574,2)="E ",LEFT(H574,2)="W ",LEFT(H574,2)="S "),"Directional Check",IF(SUM(--ISNUMBER(SEARCH({" N "," E "," W "," S "," NE "," NW "," SW "," SE ","N.E","N.W","S.W","S.E","E.","N.","S.","W."},H574)))&gt;0,"Directional Check",IF(SUM(--ISNUMBER(SEARCH({1,2,3,4,5,6,7,8,9,0},MID(H574,(SEARCH("nd ",H574)-1),1))))+SUM(--ISNUMBER(SEARCH({1,2,3,4,5,6,7,8,9,0},MID(H574,(SEARCH("rd ",H574)-1),1)))+SUM(--ISNUMBER(SEARCH({1,2,3,4,5,6,7,8,9,0},MID(H574,(SEARCH("st ",H574)-1),1))))+SUM(--ISNUMBER(SEARCH({1,2,3,4,5,6,7,8,9,0},MID(H574,(SEARCH("th ",H574)-1),1)))))&gt;0,"","")))))</f>
        <v/>
      </c>
      <c r="AA574" s="2" t="str">
        <f>IF(IF(L574="US",IFERROR(VLOOKUP(J574,Country_Codes!$B:$B,1,0)=J574,"US State Code Error"),IF(L574="CA",IFERROR(VLOOKUP(J574,Country_Codes!$E:$E,1,0)=J574,"Canada State Code Error"),IF(L574="BR",IFERROR(VLOOKUP(J574,Country_Codes!$H:$H,1,0)=J574,"Brazil State Code Error"),IF(L574="AU",IFERROR(VLOOKUP(J574,Country_Codes!$K:$K,1,0)=J574,"Australia State Code Error"),""))))=TRUE,"",IF(L574="US",IFERROR(VLOOKUP(J574,Country_Codes!$B:$B,1,0)=J574,"US State Code Error"),IF(L574="CA",IFERROR(VLOOKUP(J574,Country_Codes!$E:$E,1,0)=J574,"Canada State Code Error"),IF(L574="BR",IFERROR(VLOOKUP(J574,Country_Codes!$H:$H,1,0)=J574,"Brazil State Code Error"),IF(L574="AU",IFERROR(VLOOKUP(J574,Country_Codes!$K:$K,1,0)=J574,"Australia State Code Error"),"")))))</f>
        <v/>
      </c>
      <c r="AB574" s="2" t="str">
        <f t="shared" si="173"/>
        <v/>
      </c>
      <c r="AC574" s="2" t="str" cm="1">
        <f t="array" ref="AC574">IFERROR(_xlfn.IFS(IF(AND(LEN(I574)=0,ISBLANK(I574)=FALSE),"",ISNUMBER(SEARCH(I574,H574))),"City/Postal Code/Country Found in Address",IF(AND(LEN(K574)=0,ISBLANK(K574)=FALSE),"",ISNUMBER(SEARCH(K574,H574))),"City/Postal Code/Country Found in Address",IF(AND(LEN(L574)=0,ISBLANK(L574)=FALSE),"",ISNUMBER(SEARCH(", "&amp;L574,H574))),"City/Postal Code/Country Found in Address",IF(AND(LEN(J574)=0,ISBLANK(J574)=FALSE),"",ISNUMBER(SEARCH(", "&amp;J574,H574))),"City/Postal Code/Country Found in Address",IF(AND(LEN(L574)=0,ISBLANK(L574)=FALSE),"",ISNUMBER(SEARCH(","&amp;L574,H574))),"City/Postal Code/Country Found in Address",IF(AND(LEN(J574)=0,ISBLANK(J574)=FALSE),"",ISNUMBER(SEARCH(","&amp;J574,H574))),"City/Postal Code/Country Found in Address"),"")</f>
        <v/>
      </c>
      <c r="AD574" s="2" t="str">
        <f t="shared" si="174"/>
        <v/>
      </c>
      <c r="AE574" s="2" t="str" cm="1">
        <f t="array" ref="AE574">IFERROR(IF(VLOOKUP(LEFT(M574,MIN(SEARCH({1,2,3,4,5,6,7,8,9,0},M574&amp;{1,2,3,4,5,6,7,8,9,0}))-1),Country_Codes!$N:$N,1,0)&gt;0,"PO Number may be incorrect",""),"")</f>
        <v/>
      </c>
      <c r="AF574" s="2" t="str">
        <f t="shared" si="175"/>
        <v/>
      </c>
      <c r="AG574" s="2" t="str">
        <f t="shared" si="176"/>
        <v/>
      </c>
      <c r="AH574" s="2" t="str">
        <f t="shared" si="177"/>
        <v/>
      </c>
      <c r="AI574" s="2" t="str" cm="1">
        <f t="array" ref="AI574">IF(G574="","",_xlfn.IFNA(_xlfn.IFS(L574=VLOOKUP(L574,Country_Codes!$M:$M,1,0)=TRUE,""),"Please check the country code"))</f>
        <v/>
      </c>
      <c r="AJ574" s="2" t="str">
        <f t="shared" si="178"/>
        <v/>
      </c>
      <c r="AK574" s="2"/>
      <c r="AM574" s="39">
        <f t="shared" si="179"/>
        <v>0</v>
      </c>
      <c r="AN574" s="39">
        <f t="shared" si="180"/>
        <v>0</v>
      </c>
      <c r="AO574" s="39">
        <f t="shared" si="181"/>
        <v>0</v>
      </c>
      <c r="AP574" s="39">
        <f t="shared" si="182"/>
        <v>0</v>
      </c>
      <c r="AQ574" s="39">
        <f t="shared" si="183"/>
        <v>0</v>
      </c>
    </row>
    <row r="575" spans="1:43" ht="15.75" x14ac:dyDescent="0.25">
      <c r="A575" s="40">
        <v>45594</v>
      </c>
      <c r="B575" s="11" t="s">
        <v>474</v>
      </c>
      <c r="C575" s="11" t="s">
        <v>9</v>
      </c>
      <c r="D575" s="11" t="s">
        <v>4993</v>
      </c>
      <c r="E575" s="11" t="s">
        <v>4994</v>
      </c>
      <c r="F575" s="11" t="s">
        <v>488</v>
      </c>
      <c r="G575" s="11" t="s">
        <v>625</v>
      </c>
      <c r="H575" s="11" t="s">
        <v>4995</v>
      </c>
      <c r="I575" s="11" t="s">
        <v>4996</v>
      </c>
      <c r="J575" s="11"/>
      <c r="K575" s="11" t="s">
        <v>4997</v>
      </c>
      <c r="L575" s="11" t="s">
        <v>46</v>
      </c>
      <c r="M575" s="11" t="s">
        <v>909</v>
      </c>
      <c r="N575" s="11"/>
      <c r="O575" s="11" t="s">
        <v>4998</v>
      </c>
      <c r="P575" s="11" t="s">
        <v>4999</v>
      </c>
      <c r="Q575" s="7"/>
      <c r="R575" s="2" t="str">
        <f t="shared" si="168"/>
        <v>Unique Record</v>
      </c>
      <c r="S575" s="2" t="str">
        <f t="shared" si="169"/>
        <v/>
      </c>
      <c r="T575" s="2" t="str">
        <f t="shared" si="170"/>
        <v/>
      </c>
      <c r="U575" s="2" t="str">
        <f t="shared" si="171"/>
        <v/>
      </c>
      <c r="V575" s="2" t="str">
        <f t="shared" si="172"/>
        <v/>
      </c>
      <c r="W575" s="2" t="str">
        <f t="shared" si="167"/>
        <v/>
      </c>
      <c r="X575" s="2" t="str" cm="1">
        <f t="array" ref="X575">IF((SUMPRODUCT(--ISNUMBER(SEARCH({"!","@","#","$","%","^","&amp;","~*","(",")","_","+","=","{","}","[","]","|","\",":",";","'","""","&lt;","&gt;",",",".","~?","/","~~","`"}, I575)))&gt;0)=TRUE,"Special Characters Found in City","")</f>
        <v/>
      </c>
      <c r="Y575" s="2" t="str" cm="1">
        <f t="array" ref="Y575">IF((SUMPRODUCT(--ISNUMBER(SEARCH({"!","@","#","$","%","^","~*","(",")","_","+","=","{","}","[","]","|","\",":",";","'","""","&lt;","&gt;","~?","/","~~","`"},F575)))&gt;0)=TRUE,"Special Characters Found in Account field","")</f>
        <v/>
      </c>
      <c r="Z575" s="2" t="str" cm="1">
        <f t="array" ref="Z575">IF(SUM(--ISNUMBER(SEARCH({1,2,3,4,5,6,7,8,9,0},MID(H575,(SEARCH(" E ",H575)-1),1))))+SUM(--ISNUMBER(SEARCH({1,2,3,4,5,6,7,8,9,0},MID(H575,(SEARCH(" E ",H575)+3),1))))=2,"",IF(SUM(--ISNUMBER(SEARCH({"Parte E","Apoquindo N"},H575)))&gt;0,"",IF(OR(RIGHT(H575,3)=" NE",RIGHT(H575,3)=" NW",RIGHT(H575,3)=" SW",RIGHT(H575,3)=" SE",RIGHT(H575,2)=" N",RIGHT(H575,2)=" E",RIGHT(H575,2)=" W",RIGHT(H575,2)=" S",LEFT(H575,3)="NE ",LEFT(H575,3)="NW ",LEFT(H575,3)="SW ",LEFT(H575,3)="SE ",LEFT(H575,2)="N ",LEFT(H575,2)="E ",LEFT(H575,2)="W ",LEFT(H575,2)="S "),"Directional Check",IF(SUM(--ISNUMBER(SEARCH({" N "," E "," W "," S "," NE "," NW "," SW "," SE ","N.E","N.W","S.W","S.E","E.","N.","S.","W."},H575)))&gt;0,"Directional Check",IF(SUM(--ISNUMBER(SEARCH({1,2,3,4,5,6,7,8,9,0},MID(H575,(SEARCH("nd ",H575)-1),1))))+SUM(--ISNUMBER(SEARCH({1,2,3,4,5,6,7,8,9,0},MID(H575,(SEARCH("rd ",H575)-1),1)))+SUM(--ISNUMBER(SEARCH({1,2,3,4,5,6,7,8,9,0},MID(H575,(SEARCH("st ",H575)-1),1))))+SUM(--ISNUMBER(SEARCH({1,2,3,4,5,6,7,8,9,0},MID(H575,(SEARCH("th ",H575)-1),1)))))&gt;0,"","")))))</f>
        <v/>
      </c>
      <c r="AA575" s="2" t="str">
        <f>IF(IF(L575="US",IFERROR(VLOOKUP(J575,Country_Codes!$B:$B,1,0)=J575,"US State Code Error"),IF(L575="CA",IFERROR(VLOOKUP(J575,Country_Codes!$E:$E,1,0)=J575,"Canada State Code Error"),IF(L575="BR",IFERROR(VLOOKUP(J575,Country_Codes!$H:$H,1,0)=J575,"Brazil State Code Error"),IF(L575="AU",IFERROR(VLOOKUP(J575,Country_Codes!$K:$K,1,0)=J575,"Australia State Code Error"),""))))=TRUE,"",IF(L575="US",IFERROR(VLOOKUP(J575,Country_Codes!$B:$B,1,0)=J575,"US State Code Error"),IF(L575="CA",IFERROR(VLOOKUP(J575,Country_Codes!$E:$E,1,0)=J575,"Canada State Code Error"),IF(L575="BR",IFERROR(VLOOKUP(J575,Country_Codes!$H:$H,1,0)=J575,"Brazil State Code Error"),IF(L575="AU",IFERROR(VLOOKUP(J575,Country_Codes!$K:$K,1,0)=J575,"Australia State Code Error"),"")))))</f>
        <v/>
      </c>
      <c r="AB575" s="2" t="str">
        <f t="shared" si="173"/>
        <v/>
      </c>
      <c r="AC575" s="2" t="str" cm="1">
        <f t="array" ref="AC575">IFERROR(_xlfn.IFS(IF(AND(LEN(I575)=0,ISBLANK(I575)=FALSE),"",ISNUMBER(SEARCH(I575,H575))),"City/Postal Code/Country Found in Address",IF(AND(LEN(K575)=0,ISBLANK(K575)=FALSE),"",ISNUMBER(SEARCH(K575,H575))),"City/Postal Code/Country Found in Address",IF(AND(LEN(L575)=0,ISBLANK(L575)=FALSE),"",ISNUMBER(SEARCH(", "&amp;L575,H575))),"City/Postal Code/Country Found in Address",IF(AND(LEN(J575)=0,ISBLANK(J575)=FALSE),"",ISNUMBER(SEARCH(", "&amp;J575,H575))),"City/Postal Code/Country Found in Address",IF(AND(LEN(L575)=0,ISBLANK(L575)=FALSE),"",ISNUMBER(SEARCH(","&amp;L575,H575))),"City/Postal Code/Country Found in Address",IF(AND(LEN(J575)=0,ISBLANK(J575)=FALSE),"",ISNUMBER(SEARCH(","&amp;J575,H575))),"City/Postal Code/Country Found in Address"),"")</f>
        <v/>
      </c>
      <c r="AD575" s="2" t="str">
        <f t="shared" si="174"/>
        <v/>
      </c>
      <c r="AE575" s="2" t="str" cm="1">
        <f t="array" ref="AE575">IFERROR(IF(VLOOKUP(LEFT(M575,MIN(SEARCH({1,2,3,4,5,6,7,8,9,0},M575&amp;{1,2,3,4,5,6,7,8,9,0}))-1),Country_Codes!$N:$N,1,0)&gt;0,"PO Number may be incorrect",""),"")</f>
        <v/>
      </c>
      <c r="AF575" s="2" t="str">
        <f t="shared" si="175"/>
        <v/>
      </c>
      <c r="AG575" s="2" t="str">
        <f t="shared" si="176"/>
        <v/>
      </c>
      <c r="AH575" s="2" t="str">
        <f t="shared" si="177"/>
        <v/>
      </c>
      <c r="AI575" s="2" t="str" cm="1">
        <f t="array" ref="AI575">IF(G575="","",_xlfn.IFNA(_xlfn.IFS(L575=VLOOKUP(L575,Country_Codes!$M:$M,1,0)=TRUE,""),"Please check the country code"))</f>
        <v/>
      </c>
      <c r="AJ575" s="2" t="str">
        <f t="shared" si="178"/>
        <v/>
      </c>
      <c r="AK575" s="2"/>
      <c r="AM575" s="39">
        <f t="shared" si="179"/>
        <v>0</v>
      </c>
      <c r="AN575" s="39">
        <f t="shared" si="180"/>
        <v>0</v>
      </c>
      <c r="AO575" s="39">
        <f t="shared" si="181"/>
        <v>0</v>
      </c>
      <c r="AP575" s="39">
        <f t="shared" si="182"/>
        <v>0</v>
      </c>
      <c r="AQ575" s="39">
        <f t="shared" si="183"/>
        <v>0</v>
      </c>
    </row>
    <row r="576" spans="1:43" ht="15.75" x14ac:dyDescent="0.25">
      <c r="A576" s="40">
        <v>45731</v>
      </c>
      <c r="B576" s="11" t="s">
        <v>474</v>
      </c>
      <c r="C576" s="11" t="s">
        <v>11</v>
      </c>
      <c r="D576" s="11" t="s">
        <v>5000</v>
      </c>
      <c r="E576" s="11" t="s">
        <v>5001</v>
      </c>
      <c r="F576" s="11" t="s">
        <v>531</v>
      </c>
      <c r="G576" s="11" t="s">
        <v>497</v>
      </c>
      <c r="H576" s="11" t="s">
        <v>5002</v>
      </c>
      <c r="I576" s="11" t="s">
        <v>5003</v>
      </c>
      <c r="J576" s="11"/>
      <c r="K576" s="11" t="s">
        <v>5004</v>
      </c>
      <c r="L576" s="11" t="s">
        <v>46</v>
      </c>
      <c r="M576" s="11" t="s">
        <v>629</v>
      </c>
      <c r="N576" s="11"/>
      <c r="O576" s="11" t="s">
        <v>5005</v>
      </c>
      <c r="P576" s="11" t="s">
        <v>5006</v>
      </c>
      <c r="Q576" s="7"/>
      <c r="R576" s="2" t="str">
        <f t="shared" si="168"/>
        <v>Unique Record</v>
      </c>
      <c r="S576" s="2" t="str">
        <f t="shared" si="169"/>
        <v/>
      </c>
      <c r="T576" s="2" t="str">
        <f t="shared" si="170"/>
        <v/>
      </c>
      <c r="U576" s="2" t="str">
        <f t="shared" si="171"/>
        <v/>
      </c>
      <c r="V576" s="2" t="str">
        <f t="shared" si="172"/>
        <v/>
      </c>
      <c r="W576" s="2" t="str">
        <f t="shared" si="167"/>
        <v/>
      </c>
      <c r="X576" s="2" t="str" cm="1">
        <f t="array" ref="X576">IF((SUMPRODUCT(--ISNUMBER(SEARCH({"!","@","#","$","%","^","&amp;","~*","(",")","_","+","=","{","}","[","]","|","\",":",";","'","""","&lt;","&gt;",",",".","~?","/","~~","`"}, I576)))&gt;0)=TRUE,"Special Characters Found in City","")</f>
        <v/>
      </c>
      <c r="Y576" s="2" t="str" cm="1">
        <f t="array" ref="Y576">IF((SUMPRODUCT(--ISNUMBER(SEARCH({"!","@","#","$","%","^","~*","(",")","_","+","=","{","}","[","]","|","\",":",";","'","""","&lt;","&gt;","~?","/","~~","`"},F576)))&gt;0)=TRUE,"Special Characters Found in Account field","")</f>
        <v/>
      </c>
      <c r="Z576" s="2" t="str" cm="1">
        <f t="array" ref="Z576">IF(SUM(--ISNUMBER(SEARCH({1,2,3,4,5,6,7,8,9,0},MID(H576,(SEARCH(" E ",H576)-1),1))))+SUM(--ISNUMBER(SEARCH({1,2,3,4,5,6,7,8,9,0},MID(H576,(SEARCH(" E ",H576)+3),1))))=2,"",IF(SUM(--ISNUMBER(SEARCH({"Parte E","Apoquindo N"},H576)))&gt;0,"",IF(OR(RIGHT(H576,3)=" NE",RIGHT(H576,3)=" NW",RIGHT(H576,3)=" SW",RIGHT(H576,3)=" SE",RIGHT(H576,2)=" N",RIGHT(H576,2)=" E",RIGHT(H576,2)=" W",RIGHT(H576,2)=" S",LEFT(H576,3)="NE ",LEFT(H576,3)="NW ",LEFT(H576,3)="SW ",LEFT(H576,3)="SE ",LEFT(H576,2)="N ",LEFT(H576,2)="E ",LEFT(H576,2)="W ",LEFT(H576,2)="S "),"Directional Check",IF(SUM(--ISNUMBER(SEARCH({" N "," E "," W "," S "," NE "," NW "," SW "," SE ","N.E","N.W","S.W","S.E","E.","N.","S.","W."},H576)))&gt;0,"Directional Check",IF(SUM(--ISNUMBER(SEARCH({1,2,3,4,5,6,7,8,9,0},MID(H576,(SEARCH("nd ",H576)-1),1))))+SUM(--ISNUMBER(SEARCH({1,2,3,4,5,6,7,8,9,0},MID(H576,(SEARCH("rd ",H576)-1),1)))+SUM(--ISNUMBER(SEARCH({1,2,3,4,5,6,7,8,9,0},MID(H576,(SEARCH("st ",H576)-1),1))))+SUM(--ISNUMBER(SEARCH({1,2,3,4,5,6,7,8,9,0},MID(H576,(SEARCH("th ",H576)-1),1)))))&gt;0,"","")))))</f>
        <v/>
      </c>
      <c r="AA576" s="2" t="str">
        <f>IF(IF(L576="US",IFERROR(VLOOKUP(J576,Country_Codes!$B:$B,1,0)=J576,"US State Code Error"),IF(L576="CA",IFERROR(VLOOKUP(J576,Country_Codes!$E:$E,1,0)=J576,"Canada State Code Error"),IF(L576="BR",IFERROR(VLOOKUP(J576,Country_Codes!$H:$H,1,0)=J576,"Brazil State Code Error"),IF(L576="AU",IFERROR(VLOOKUP(J576,Country_Codes!$K:$K,1,0)=J576,"Australia State Code Error"),""))))=TRUE,"",IF(L576="US",IFERROR(VLOOKUP(J576,Country_Codes!$B:$B,1,0)=J576,"US State Code Error"),IF(L576="CA",IFERROR(VLOOKUP(J576,Country_Codes!$E:$E,1,0)=J576,"Canada State Code Error"),IF(L576="BR",IFERROR(VLOOKUP(J576,Country_Codes!$H:$H,1,0)=J576,"Brazil State Code Error"),IF(L576="AU",IFERROR(VLOOKUP(J576,Country_Codes!$K:$K,1,0)=J576,"Australia State Code Error"),"")))))</f>
        <v/>
      </c>
      <c r="AB576" s="2" t="str">
        <f t="shared" si="173"/>
        <v/>
      </c>
      <c r="AC576" s="2" t="str" cm="1">
        <f t="array" ref="AC576">IFERROR(_xlfn.IFS(IF(AND(LEN(I576)=0,ISBLANK(I576)=FALSE),"",ISNUMBER(SEARCH(I576,H576))),"City/Postal Code/Country Found in Address",IF(AND(LEN(K576)=0,ISBLANK(K576)=FALSE),"",ISNUMBER(SEARCH(K576,H576))),"City/Postal Code/Country Found in Address",IF(AND(LEN(L576)=0,ISBLANK(L576)=FALSE),"",ISNUMBER(SEARCH(", "&amp;L576,H576))),"City/Postal Code/Country Found in Address",IF(AND(LEN(J576)=0,ISBLANK(J576)=FALSE),"",ISNUMBER(SEARCH(", "&amp;J576,H576))),"City/Postal Code/Country Found in Address",IF(AND(LEN(L576)=0,ISBLANK(L576)=FALSE),"",ISNUMBER(SEARCH(","&amp;L576,H576))),"City/Postal Code/Country Found in Address",IF(AND(LEN(J576)=0,ISBLANK(J576)=FALSE),"",ISNUMBER(SEARCH(","&amp;J576,H576))),"City/Postal Code/Country Found in Address"),"")</f>
        <v/>
      </c>
      <c r="AD576" s="2" t="str">
        <f t="shared" si="174"/>
        <v/>
      </c>
      <c r="AE576" s="2" t="str" cm="1">
        <f t="array" ref="AE576">IFERROR(IF(VLOOKUP(LEFT(M576,MIN(SEARCH({1,2,3,4,5,6,7,8,9,0},M576&amp;{1,2,3,4,5,6,7,8,9,0}))-1),Country_Codes!$N:$N,1,0)&gt;0,"PO Number may be incorrect",""),"")</f>
        <v/>
      </c>
      <c r="AF576" s="2" t="str">
        <f t="shared" si="175"/>
        <v/>
      </c>
      <c r="AG576" s="2" t="str">
        <f t="shared" si="176"/>
        <v/>
      </c>
      <c r="AH576" s="2" t="str">
        <f t="shared" si="177"/>
        <v/>
      </c>
      <c r="AI576" s="2" t="str" cm="1">
        <f t="array" ref="AI576">IF(G576="","",_xlfn.IFNA(_xlfn.IFS(L576=VLOOKUP(L576,Country_Codes!$M:$M,1,0)=TRUE,""),"Please check the country code"))</f>
        <v/>
      </c>
      <c r="AJ576" s="2" t="str">
        <f t="shared" si="178"/>
        <v/>
      </c>
      <c r="AK576" s="2"/>
      <c r="AM576" s="39">
        <f t="shared" si="179"/>
        <v>0</v>
      </c>
      <c r="AN576" s="39">
        <f t="shared" si="180"/>
        <v>0</v>
      </c>
      <c r="AO576" s="39">
        <f t="shared" si="181"/>
        <v>0</v>
      </c>
      <c r="AP576" s="39">
        <f t="shared" si="182"/>
        <v>0</v>
      </c>
      <c r="AQ576" s="39">
        <f t="shared" si="183"/>
        <v>0</v>
      </c>
    </row>
    <row r="577" spans="1:43" ht="15.75" x14ac:dyDescent="0.25">
      <c r="A577" s="40">
        <v>45480</v>
      </c>
      <c r="B577" s="11" t="s">
        <v>473</v>
      </c>
      <c r="C577" s="11" t="s">
        <v>9</v>
      </c>
      <c r="D577" s="11" t="s">
        <v>4820</v>
      </c>
      <c r="E577" s="11" t="s">
        <v>5007</v>
      </c>
      <c r="F577" s="11" t="s">
        <v>490</v>
      </c>
      <c r="G577" s="11" t="s">
        <v>599</v>
      </c>
      <c r="H577" s="11" t="s">
        <v>5008</v>
      </c>
      <c r="I577" s="11" t="s">
        <v>5009</v>
      </c>
      <c r="J577" s="11" t="s">
        <v>118</v>
      </c>
      <c r="K577" s="11" t="s">
        <v>5010</v>
      </c>
      <c r="L577" s="11" t="s">
        <v>33</v>
      </c>
      <c r="M577" s="11" t="s">
        <v>3101</v>
      </c>
      <c r="N577" s="11"/>
      <c r="O577" s="11" t="s">
        <v>5011</v>
      </c>
      <c r="P577" s="11" t="s">
        <v>5012</v>
      </c>
      <c r="Q577" s="7"/>
      <c r="R577" s="2" t="str">
        <f t="shared" si="168"/>
        <v>Unique Record</v>
      </c>
      <c r="S577" s="2" t="str">
        <f t="shared" si="169"/>
        <v/>
      </c>
      <c r="T577" s="2" t="str">
        <f t="shared" si="170"/>
        <v/>
      </c>
      <c r="U577" s="2" t="str">
        <f t="shared" si="171"/>
        <v/>
      </c>
      <c r="V577" s="2" t="str">
        <f t="shared" si="172"/>
        <v/>
      </c>
      <c r="W577" s="2" t="str">
        <f t="shared" si="167"/>
        <v/>
      </c>
      <c r="X577" s="2" t="str" cm="1">
        <f t="array" ref="X577">IF((SUMPRODUCT(--ISNUMBER(SEARCH({"!","@","#","$","%","^","&amp;","~*","(",")","_","+","=","{","}","[","]","|","\",":",";","'","""","&lt;","&gt;",",",".","~?","/","~~","`"}, I577)))&gt;0)=TRUE,"Special Characters Found in City","")</f>
        <v/>
      </c>
      <c r="Y577" s="2" t="str" cm="1">
        <f t="array" ref="Y577">IF((SUMPRODUCT(--ISNUMBER(SEARCH({"!","@","#","$","%","^","~*","(",")","_","+","=","{","}","[","]","|","\",":",";","'","""","&lt;","&gt;","~?","/","~~","`"},F577)))&gt;0)=TRUE,"Special Characters Found in Account field","")</f>
        <v/>
      </c>
      <c r="Z577" s="2" t="str" cm="1">
        <f t="array" ref="Z577">IF(SUM(--ISNUMBER(SEARCH({1,2,3,4,5,6,7,8,9,0},MID(H577,(SEARCH(" E ",H577)-1),1))))+SUM(--ISNUMBER(SEARCH({1,2,3,4,5,6,7,8,9,0},MID(H577,(SEARCH(" E ",H577)+3),1))))=2,"",IF(SUM(--ISNUMBER(SEARCH({"Parte E","Apoquindo N"},H577)))&gt;0,"",IF(OR(RIGHT(H577,3)=" NE",RIGHT(H577,3)=" NW",RIGHT(H577,3)=" SW",RIGHT(H577,3)=" SE",RIGHT(H577,2)=" N",RIGHT(H577,2)=" E",RIGHT(H577,2)=" W",RIGHT(H577,2)=" S",LEFT(H577,3)="NE ",LEFT(H577,3)="NW ",LEFT(H577,3)="SW ",LEFT(H577,3)="SE ",LEFT(H577,2)="N ",LEFT(H577,2)="E ",LEFT(H577,2)="W ",LEFT(H577,2)="S "),"Directional Check",IF(SUM(--ISNUMBER(SEARCH({" N "," E "," W "," S "," NE "," NW "," SW "," SE ","N.E","N.W","S.W","S.E","E.","N.","S.","W."},H577)))&gt;0,"Directional Check",IF(SUM(--ISNUMBER(SEARCH({1,2,3,4,5,6,7,8,9,0},MID(H577,(SEARCH("nd ",H577)-1),1))))+SUM(--ISNUMBER(SEARCH({1,2,3,4,5,6,7,8,9,0},MID(H577,(SEARCH("rd ",H577)-1),1)))+SUM(--ISNUMBER(SEARCH({1,2,3,4,5,6,7,8,9,0},MID(H577,(SEARCH("st ",H577)-1),1))))+SUM(--ISNUMBER(SEARCH({1,2,3,4,5,6,7,8,9,0},MID(H577,(SEARCH("th ",H577)-1),1)))))&gt;0,"","")))))</f>
        <v/>
      </c>
      <c r="AA577" s="2" t="str">
        <f>IF(IF(L577="US",IFERROR(VLOOKUP(J577,Country_Codes!$B:$B,1,0)=J577,"US State Code Error"),IF(L577="CA",IFERROR(VLOOKUP(J577,Country_Codes!$E:$E,1,0)=J577,"Canada State Code Error"),IF(L577="BR",IFERROR(VLOOKUP(J577,Country_Codes!$H:$H,1,0)=J577,"Brazil State Code Error"),IF(L577="AU",IFERROR(VLOOKUP(J577,Country_Codes!$K:$K,1,0)=J577,"Australia State Code Error"),""))))=TRUE,"",IF(L577="US",IFERROR(VLOOKUP(J577,Country_Codes!$B:$B,1,0)=J577,"US State Code Error"),IF(L577="CA",IFERROR(VLOOKUP(J577,Country_Codes!$E:$E,1,0)=J577,"Canada State Code Error"),IF(L577="BR",IFERROR(VLOOKUP(J577,Country_Codes!$H:$H,1,0)=J577,"Brazil State Code Error"),IF(L577="AU",IFERROR(VLOOKUP(J577,Country_Codes!$K:$K,1,0)=J577,"Australia State Code Error"),"")))))</f>
        <v/>
      </c>
      <c r="AB577" s="2" t="str">
        <f t="shared" si="173"/>
        <v/>
      </c>
      <c r="AC577" s="2" t="str" cm="1">
        <f t="array" ref="AC577">IFERROR(_xlfn.IFS(IF(AND(LEN(I577)=0,ISBLANK(I577)=FALSE),"",ISNUMBER(SEARCH(I577,H577))),"City/Postal Code/Country Found in Address",IF(AND(LEN(K577)=0,ISBLANK(K577)=FALSE),"",ISNUMBER(SEARCH(K577,H577))),"City/Postal Code/Country Found in Address",IF(AND(LEN(L577)=0,ISBLANK(L577)=FALSE),"",ISNUMBER(SEARCH(", "&amp;L577,H577))),"City/Postal Code/Country Found in Address",IF(AND(LEN(J577)=0,ISBLANK(J577)=FALSE),"",ISNUMBER(SEARCH(", "&amp;J577,H577))),"City/Postal Code/Country Found in Address",IF(AND(LEN(L577)=0,ISBLANK(L577)=FALSE),"",ISNUMBER(SEARCH(","&amp;L577,H577))),"City/Postal Code/Country Found in Address",IF(AND(LEN(J577)=0,ISBLANK(J577)=FALSE),"",ISNUMBER(SEARCH(","&amp;J577,H577))),"City/Postal Code/Country Found in Address"),"")</f>
        <v/>
      </c>
      <c r="AD577" s="2" t="str">
        <f t="shared" si="174"/>
        <v/>
      </c>
      <c r="AE577" s="2" t="str" cm="1">
        <f t="array" ref="AE577">IFERROR(IF(VLOOKUP(LEFT(M577,MIN(SEARCH({1,2,3,4,5,6,7,8,9,0},M577&amp;{1,2,3,4,5,6,7,8,9,0}))-1),Country_Codes!$N:$N,1,0)&gt;0,"PO Number may be incorrect",""),"")</f>
        <v/>
      </c>
      <c r="AF577" s="2" t="str">
        <f t="shared" si="175"/>
        <v/>
      </c>
      <c r="AG577" s="2" t="str">
        <f t="shared" si="176"/>
        <v/>
      </c>
      <c r="AH577" s="2" t="str">
        <f t="shared" si="177"/>
        <v/>
      </c>
      <c r="AI577" s="2" t="str" cm="1">
        <f t="array" ref="AI577">IF(G577="","",_xlfn.IFNA(_xlfn.IFS(L577=VLOOKUP(L577,Country_Codes!$M:$M,1,0)=TRUE,""),"Please check the country code"))</f>
        <v/>
      </c>
      <c r="AJ577" s="2" t="str">
        <f t="shared" si="178"/>
        <v/>
      </c>
      <c r="AK577" s="2"/>
      <c r="AM577" s="39">
        <f t="shared" si="179"/>
        <v>0</v>
      </c>
      <c r="AN577" s="39">
        <f t="shared" si="180"/>
        <v>0</v>
      </c>
      <c r="AO577" s="39">
        <f t="shared" si="181"/>
        <v>0</v>
      </c>
      <c r="AP577" s="39">
        <f t="shared" si="182"/>
        <v>0</v>
      </c>
      <c r="AQ577" s="39">
        <f t="shared" si="183"/>
        <v>0</v>
      </c>
    </row>
    <row r="578" spans="1:43" ht="15.75" x14ac:dyDescent="0.25">
      <c r="A578" s="40">
        <v>45580</v>
      </c>
      <c r="B578" s="11" t="s">
        <v>475</v>
      </c>
      <c r="C578" s="11" t="s">
        <v>11</v>
      </c>
      <c r="D578" s="11" t="s">
        <v>5013</v>
      </c>
      <c r="E578" s="11" t="s">
        <v>5014</v>
      </c>
      <c r="F578" s="11" t="s">
        <v>488</v>
      </c>
      <c r="G578" s="11" t="s">
        <v>497</v>
      </c>
      <c r="H578" s="11" t="s">
        <v>5015</v>
      </c>
      <c r="I578" s="11" t="s">
        <v>5016</v>
      </c>
      <c r="J578" s="11" t="s">
        <v>147</v>
      </c>
      <c r="K578" s="11" t="s">
        <v>5017</v>
      </c>
      <c r="L578" s="11" t="s">
        <v>57</v>
      </c>
      <c r="M578" s="11" t="s">
        <v>979</v>
      </c>
      <c r="N578" s="11"/>
      <c r="O578" s="11" t="s">
        <v>4128</v>
      </c>
      <c r="P578" s="11" t="s">
        <v>5018</v>
      </c>
      <c r="Q578" s="7"/>
      <c r="R578" s="2" t="str">
        <f t="shared" si="168"/>
        <v>Unique Record</v>
      </c>
      <c r="S578" s="2" t="str">
        <f t="shared" si="169"/>
        <v/>
      </c>
      <c r="T578" s="2" t="str">
        <f t="shared" si="170"/>
        <v/>
      </c>
      <c r="U578" s="2" t="str">
        <f t="shared" si="171"/>
        <v/>
      </c>
      <c r="V578" s="2" t="str">
        <f t="shared" si="172"/>
        <v/>
      </c>
      <c r="W578" s="2" t="str">
        <f t="shared" si="167"/>
        <v/>
      </c>
      <c r="X578" s="2" t="str" cm="1">
        <f t="array" ref="X578">IF((SUMPRODUCT(--ISNUMBER(SEARCH({"!","@","#","$","%","^","&amp;","~*","(",")","_","+","=","{","}","[","]","|","\",":",";","'","""","&lt;","&gt;",",",".","~?","/","~~","`"}, I578)))&gt;0)=TRUE,"Special Characters Found in City","")</f>
        <v/>
      </c>
      <c r="Y578" s="2" t="str" cm="1">
        <f t="array" ref="Y578">IF((SUMPRODUCT(--ISNUMBER(SEARCH({"!","@","#","$","%","^","~*","(",")","_","+","=","{","}","[","]","|","\",":",";","'","""","&lt;","&gt;","~?","/","~~","`"},F578)))&gt;0)=TRUE,"Special Characters Found in Account field","")</f>
        <v/>
      </c>
      <c r="Z578" s="2" t="str" cm="1">
        <f t="array" ref="Z578">IF(SUM(--ISNUMBER(SEARCH({1,2,3,4,5,6,7,8,9,0},MID(H578,(SEARCH(" E ",H578)-1),1))))+SUM(--ISNUMBER(SEARCH({1,2,3,4,5,6,7,8,9,0},MID(H578,(SEARCH(" E ",H578)+3),1))))=2,"",IF(SUM(--ISNUMBER(SEARCH({"Parte E","Apoquindo N"},H578)))&gt;0,"",IF(OR(RIGHT(H578,3)=" NE",RIGHT(H578,3)=" NW",RIGHT(H578,3)=" SW",RIGHT(H578,3)=" SE",RIGHT(H578,2)=" N",RIGHT(H578,2)=" E",RIGHT(H578,2)=" W",RIGHT(H578,2)=" S",LEFT(H578,3)="NE ",LEFT(H578,3)="NW ",LEFT(H578,3)="SW ",LEFT(H578,3)="SE ",LEFT(H578,2)="N ",LEFT(H578,2)="E ",LEFT(H578,2)="W ",LEFT(H578,2)="S "),"Directional Check",IF(SUM(--ISNUMBER(SEARCH({" N "," E "," W "," S "," NE "," NW "," SW "," SE ","N.E","N.W","S.W","S.E","E.","N.","S.","W."},H578)))&gt;0,"Directional Check",IF(SUM(--ISNUMBER(SEARCH({1,2,3,4,5,6,7,8,9,0},MID(H578,(SEARCH("nd ",H578)-1),1))))+SUM(--ISNUMBER(SEARCH({1,2,3,4,5,6,7,8,9,0},MID(H578,(SEARCH("rd ",H578)-1),1)))+SUM(--ISNUMBER(SEARCH({1,2,3,4,5,6,7,8,9,0},MID(H578,(SEARCH("st ",H578)-1),1))))+SUM(--ISNUMBER(SEARCH({1,2,3,4,5,6,7,8,9,0},MID(H578,(SEARCH("th ",H578)-1),1)))))&gt;0,"","")))))</f>
        <v/>
      </c>
      <c r="AA578" s="2" t="str">
        <f>IF(IF(L578="US",IFERROR(VLOOKUP(J578,Country_Codes!$B:$B,1,0)=J578,"US State Code Error"),IF(L578="CA",IFERROR(VLOOKUP(J578,Country_Codes!$E:$E,1,0)=J578,"Canada State Code Error"),IF(L578="BR",IFERROR(VLOOKUP(J578,Country_Codes!$H:$H,1,0)=J578,"Brazil State Code Error"),IF(L578="AU",IFERROR(VLOOKUP(J578,Country_Codes!$K:$K,1,0)=J578,"Australia State Code Error"),""))))=TRUE,"",IF(L578="US",IFERROR(VLOOKUP(J578,Country_Codes!$B:$B,1,0)=J578,"US State Code Error"),IF(L578="CA",IFERROR(VLOOKUP(J578,Country_Codes!$E:$E,1,0)=J578,"Canada State Code Error"),IF(L578="BR",IFERROR(VLOOKUP(J578,Country_Codes!$H:$H,1,0)=J578,"Brazil State Code Error"),IF(L578="AU",IFERROR(VLOOKUP(J578,Country_Codes!$K:$K,1,0)=J578,"Australia State Code Error"),"")))))</f>
        <v/>
      </c>
      <c r="AB578" s="2" t="str">
        <f t="shared" si="173"/>
        <v/>
      </c>
      <c r="AC578" s="2" t="str" cm="1">
        <f t="array" ref="AC578">IFERROR(_xlfn.IFS(IF(AND(LEN(I578)=0,ISBLANK(I578)=FALSE),"",ISNUMBER(SEARCH(I578,H578))),"City/Postal Code/Country Found in Address",IF(AND(LEN(K578)=0,ISBLANK(K578)=FALSE),"",ISNUMBER(SEARCH(K578,H578))),"City/Postal Code/Country Found in Address",IF(AND(LEN(L578)=0,ISBLANK(L578)=FALSE),"",ISNUMBER(SEARCH(", "&amp;L578,H578))),"City/Postal Code/Country Found in Address",IF(AND(LEN(J578)=0,ISBLANK(J578)=FALSE),"",ISNUMBER(SEARCH(", "&amp;J578,H578))),"City/Postal Code/Country Found in Address",IF(AND(LEN(L578)=0,ISBLANK(L578)=FALSE),"",ISNUMBER(SEARCH(","&amp;L578,H578))),"City/Postal Code/Country Found in Address",IF(AND(LEN(J578)=0,ISBLANK(J578)=FALSE),"",ISNUMBER(SEARCH(","&amp;J578,H578))),"City/Postal Code/Country Found in Address"),"")</f>
        <v/>
      </c>
      <c r="AD578" s="2" t="str">
        <f t="shared" si="174"/>
        <v/>
      </c>
      <c r="AE578" s="2" t="str" cm="1">
        <f t="array" ref="AE578">IFERROR(IF(VLOOKUP(LEFT(M578,MIN(SEARCH({1,2,3,4,5,6,7,8,9,0},M578&amp;{1,2,3,4,5,6,7,8,9,0}))-1),Country_Codes!$N:$N,1,0)&gt;0,"PO Number may be incorrect",""),"")</f>
        <v/>
      </c>
      <c r="AF578" s="2" t="str">
        <f t="shared" si="175"/>
        <v/>
      </c>
      <c r="AG578" s="2" t="str">
        <f t="shared" si="176"/>
        <v/>
      </c>
      <c r="AH578" s="2" t="str">
        <f t="shared" si="177"/>
        <v/>
      </c>
      <c r="AI578" s="2" t="str" cm="1">
        <f t="array" ref="AI578">IF(G578="","",_xlfn.IFNA(_xlfn.IFS(L578=VLOOKUP(L578,Country_Codes!$M:$M,1,0)=TRUE,""),"Please check the country code"))</f>
        <v/>
      </c>
      <c r="AJ578" s="2" t="str">
        <f t="shared" si="178"/>
        <v/>
      </c>
      <c r="AK578" s="2"/>
      <c r="AM578" s="39">
        <f t="shared" si="179"/>
        <v>0</v>
      </c>
      <c r="AN578" s="39">
        <f t="shared" si="180"/>
        <v>0</v>
      </c>
      <c r="AO578" s="39">
        <f t="shared" si="181"/>
        <v>0</v>
      </c>
      <c r="AP578" s="39">
        <f t="shared" si="182"/>
        <v>0</v>
      </c>
      <c r="AQ578" s="39">
        <f t="shared" si="183"/>
        <v>0</v>
      </c>
    </row>
    <row r="579" spans="1:43" ht="15.75" x14ac:dyDescent="0.25">
      <c r="A579" s="40">
        <v>46068</v>
      </c>
      <c r="B579" s="11" t="s">
        <v>473</v>
      </c>
      <c r="C579" s="11" t="s">
        <v>12</v>
      </c>
      <c r="D579" s="11" t="s">
        <v>5019</v>
      </c>
      <c r="E579" s="11" t="s">
        <v>5020</v>
      </c>
      <c r="F579" s="11" t="s">
        <v>576</v>
      </c>
      <c r="G579" s="11" t="s">
        <v>625</v>
      </c>
      <c r="H579" s="11" t="s">
        <v>5021</v>
      </c>
      <c r="I579" s="11" t="s">
        <v>5022</v>
      </c>
      <c r="J579" s="11"/>
      <c r="K579" s="11" t="s">
        <v>5023</v>
      </c>
      <c r="L579" s="11" t="s">
        <v>46</v>
      </c>
      <c r="M579" s="11" t="s">
        <v>819</v>
      </c>
      <c r="N579" s="11"/>
      <c r="O579" s="11" t="s">
        <v>5024</v>
      </c>
      <c r="P579" s="11" t="s">
        <v>5025</v>
      </c>
      <c r="Q579" s="7"/>
      <c r="R579" s="2" t="str">
        <f t="shared" si="168"/>
        <v>Unique Record</v>
      </c>
      <c r="S579" s="2" t="str">
        <f t="shared" si="169"/>
        <v/>
      </c>
      <c r="T579" s="2" t="str">
        <f t="shared" si="170"/>
        <v/>
      </c>
      <c r="U579" s="2" t="str">
        <f t="shared" si="171"/>
        <v/>
      </c>
      <c r="V579" s="2" t="str">
        <f t="shared" si="172"/>
        <v/>
      </c>
      <c r="W579" s="2" t="str">
        <f t="shared" si="167"/>
        <v/>
      </c>
      <c r="X579" s="2" t="str" cm="1">
        <f t="array" ref="X579">IF((SUMPRODUCT(--ISNUMBER(SEARCH({"!","@","#","$","%","^","&amp;","~*","(",")","_","+","=","{","}","[","]","|","\",":",";","'","""","&lt;","&gt;",",",".","~?","/","~~","`"}, I579)))&gt;0)=TRUE,"Special Characters Found in City","")</f>
        <v/>
      </c>
      <c r="Y579" s="2" t="str" cm="1">
        <f t="array" ref="Y579">IF((SUMPRODUCT(--ISNUMBER(SEARCH({"!","@","#","$","%","^","~*","(",")","_","+","=","{","}","[","]","|","\",":",";","'","""","&lt;","&gt;","~?","/","~~","`"},F579)))&gt;0)=TRUE,"Special Characters Found in Account field","")</f>
        <v/>
      </c>
      <c r="Z579" s="2" t="str" cm="1">
        <f t="array" ref="Z579">IF(SUM(--ISNUMBER(SEARCH({1,2,3,4,5,6,7,8,9,0},MID(H579,(SEARCH(" E ",H579)-1),1))))+SUM(--ISNUMBER(SEARCH({1,2,3,4,5,6,7,8,9,0},MID(H579,(SEARCH(" E ",H579)+3),1))))=2,"",IF(SUM(--ISNUMBER(SEARCH({"Parte E","Apoquindo N"},H579)))&gt;0,"",IF(OR(RIGHT(H579,3)=" NE",RIGHT(H579,3)=" NW",RIGHT(H579,3)=" SW",RIGHT(H579,3)=" SE",RIGHT(H579,2)=" N",RIGHT(H579,2)=" E",RIGHT(H579,2)=" W",RIGHT(H579,2)=" S",LEFT(H579,3)="NE ",LEFT(H579,3)="NW ",LEFT(H579,3)="SW ",LEFT(H579,3)="SE ",LEFT(H579,2)="N ",LEFT(H579,2)="E ",LEFT(H579,2)="W ",LEFT(H579,2)="S "),"Directional Check",IF(SUM(--ISNUMBER(SEARCH({" N "," E "," W "," S "," NE "," NW "," SW "," SE ","N.E","N.W","S.W","S.E","E.","N.","S.","W."},H579)))&gt;0,"Directional Check",IF(SUM(--ISNUMBER(SEARCH({1,2,3,4,5,6,7,8,9,0},MID(H579,(SEARCH("nd ",H579)-1),1))))+SUM(--ISNUMBER(SEARCH({1,2,3,4,5,6,7,8,9,0},MID(H579,(SEARCH("rd ",H579)-1),1)))+SUM(--ISNUMBER(SEARCH({1,2,3,4,5,6,7,8,9,0},MID(H579,(SEARCH("st ",H579)-1),1))))+SUM(--ISNUMBER(SEARCH({1,2,3,4,5,6,7,8,9,0},MID(H579,(SEARCH("th ",H579)-1),1)))))&gt;0,"","")))))</f>
        <v/>
      </c>
      <c r="AA579" s="2" t="str">
        <f>IF(IF(L579="US",IFERROR(VLOOKUP(J579,Country_Codes!$B:$B,1,0)=J579,"US State Code Error"),IF(L579="CA",IFERROR(VLOOKUP(J579,Country_Codes!$E:$E,1,0)=J579,"Canada State Code Error"),IF(L579="BR",IFERROR(VLOOKUP(J579,Country_Codes!$H:$H,1,0)=J579,"Brazil State Code Error"),IF(L579="AU",IFERROR(VLOOKUP(J579,Country_Codes!$K:$K,1,0)=J579,"Australia State Code Error"),""))))=TRUE,"",IF(L579="US",IFERROR(VLOOKUP(J579,Country_Codes!$B:$B,1,0)=J579,"US State Code Error"),IF(L579="CA",IFERROR(VLOOKUP(J579,Country_Codes!$E:$E,1,0)=J579,"Canada State Code Error"),IF(L579="BR",IFERROR(VLOOKUP(J579,Country_Codes!$H:$H,1,0)=J579,"Brazil State Code Error"),IF(L579="AU",IFERROR(VLOOKUP(J579,Country_Codes!$K:$K,1,0)=J579,"Australia State Code Error"),"")))))</f>
        <v/>
      </c>
      <c r="AB579" s="2" t="str">
        <f t="shared" si="173"/>
        <v/>
      </c>
      <c r="AC579" s="2" t="str" cm="1">
        <f t="array" ref="AC579">IFERROR(_xlfn.IFS(IF(AND(LEN(I579)=0,ISBLANK(I579)=FALSE),"",ISNUMBER(SEARCH(I579,H579))),"City/Postal Code/Country Found in Address",IF(AND(LEN(K579)=0,ISBLANK(K579)=FALSE),"",ISNUMBER(SEARCH(K579,H579))),"City/Postal Code/Country Found in Address",IF(AND(LEN(L579)=0,ISBLANK(L579)=FALSE),"",ISNUMBER(SEARCH(", "&amp;L579,H579))),"City/Postal Code/Country Found in Address",IF(AND(LEN(J579)=0,ISBLANK(J579)=FALSE),"",ISNUMBER(SEARCH(", "&amp;J579,H579))),"City/Postal Code/Country Found in Address",IF(AND(LEN(L579)=0,ISBLANK(L579)=FALSE),"",ISNUMBER(SEARCH(","&amp;L579,H579))),"City/Postal Code/Country Found in Address",IF(AND(LEN(J579)=0,ISBLANK(J579)=FALSE),"",ISNUMBER(SEARCH(","&amp;J579,H579))),"City/Postal Code/Country Found in Address"),"")</f>
        <v/>
      </c>
      <c r="AD579" s="2" t="str">
        <f t="shared" si="174"/>
        <v/>
      </c>
      <c r="AE579" s="2" t="str" cm="1">
        <f t="array" ref="AE579">IFERROR(IF(VLOOKUP(LEFT(M579,MIN(SEARCH({1,2,3,4,5,6,7,8,9,0},M579&amp;{1,2,3,4,5,6,7,8,9,0}))-1),Country_Codes!$N:$N,1,0)&gt;0,"PO Number may be incorrect",""),"")</f>
        <v/>
      </c>
      <c r="AF579" s="2" t="str">
        <f t="shared" si="175"/>
        <v/>
      </c>
      <c r="AG579" s="2" t="str">
        <f t="shared" si="176"/>
        <v/>
      </c>
      <c r="AH579" s="2" t="str">
        <f t="shared" si="177"/>
        <v/>
      </c>
      <c r="AI579" s="2" t="str" cm="1">
        <f t="array" ref="AI579">IF(G579="","",_xlfn.IFNA(_xlfn.IFS(L579=VLOOKUP(L579,Country_Codes!$M:$M,1,0)=TRUE,""),"Please check the country code"))</f>
        <v/>
      </c>
      <c r="AJ579" s="2" t="str">
        <f t="shared" si="178"/>
        <v/>
      </c>
      <c r="AK579" s="2"/>
      <c r="AM579" s="39">
        <f t="shared" si="179"/>
        <v>0</v>
      </c>
      <c r="AN579" s="39">
        <f t="shared" si="180"/>
        <v>0</v>
      </c>
      <c r="AO579" s="39">
        <f t="shared" si="181"/>
        <v>0</v>
      </c>
      <c r="AP579" s="39">
        <f t="shared" si="182"/>
        <v>0</v>
      </c>
      <c r="AQ579" s="39">
        <f t="shared" si="183"/>
        <v>0</v>
      </c>
    </row>
    <row r="580" spans="1:43" ht="15.75" x14ac:dyDescent="0.25">
      <c r="A580" s="40">
        <v>45602</v>
      </c>
      <c r="B580" s="11" t="s">
        <v>1581</v>
      </c>
      <c r="C580" s="11" t="s">
        <v>11</v>
      </c>
      <c r="D580" s="11" t="s">
        <v>5026</v>
      </c>
      <c r="E580" s="11" t="s">
        <v>5027</v>
      </c>
      <c r="F580" s="11" t="s">
        <v>579</v>
      </c>
      <c r="G580" s="11" t="s">
        <v>493</v>
      </c>
      <c r="H580" s="11" t="s">
        <v>5028</v>
      </c>
      <c r="I580" s="11" t="s">
        <v>5029</v>
      </c>
      <c r="J580" s="11" t="s">
        <v>109</v>
      </c>
      <c r="K580" s="11" t="s">
        <v>5030</v>
      </c>
      <c r="L580" s="11" t="s">
        <v>33</v>
      </c>
      <c r="M580" s="11" t="s">
        <v>5031</v>
      </c>
      <c r="N580" s="11"/>
      <c r="O580" s="11" t="s">
        <v>5032</v>
      </c>
      <c r="P580" s="11" t="s">
        <v>5033</v>
      </c>
      <c r="Q580" s="7"/>
      <c r="R580" s="2" t="str">
        <f t="shared" si="168"/>
        <v>Unique Record</v>
      </c>
      <c r="S580" s="2" t="str">
        <f t="shared" si="169"/>
        <v/>
      </c>
      <c r="T580" s="2" t="str">
        <f t="shared" si="170"/>
        <v/>
      </c>
      <c r="U580" s="2" t="str">
        <f t="shared" si="171"/>
        <v/>
      </c>
      <c r="V580" s="2" t="str">
        <f t="shared" si="172"/>
        <v/>
      </c>
      <c r="W580" s="2" t="str">
        <f t="shared" ref="W580:W643" si="184">IF(OR(ISNUMBER(SEARCH("East",I580)),ISNUMBER(SEARCH("West",I580)),ISNUMBER(SEARCH("North",I580)),ISNUMBER(SEARCH("South",I580))),"",IF(OR(ISNUMBER(SEARCH("St.",I580)),ISNUMBER(SEARCH("St ",I580))),"Check St in city field",IF(RIGHT(I580,1)=".","Dot found in city field","")))</f>
        <v/>
      </c>
      <c r="X580" s="2" t="str" cm="1">
        <f t="array" ref="X580">IF((SUMPRODUCT(--ISNUMBER(SEARCH({"!","@","#","$","%","^","&amp;","~*","(",")","_","+","=","{","}","[","]","|","\",":",";","'","""","&lt;","&gt;",",",".","~?","/","~~","`"}, I580)))&gt;0)=TRUE,"Special Characters Found in City","")</f>
        <v/>
      </c>
      <c r="Y580" s="2" t="str" cm="1">
        <f t="array" ref="Y580">IF((SUMPRODUCT(--ISNUMBER(SEARCH({"!","@","#","$","%","^","~*","(",")","_","+","=","{","}","[","]","|","\",":",";","'","""","&lt;","&gt;","~?","/","~~","`"},F580)))&gt;0)=TRUE,"Special Characters Found in Account field","")</f>
        <v/>
      </c>
      <c r="Z580" s="2" t="str" cm="1">
        <f t="array" ref="Z580">IF(SUM(--ISNUMBER(SEARCH({1,2,3,4,5,6,7,8,9,0},MID(H580,(SEARCH(" E ",H580)-1),1))))+SUM(--ISNUMBER(SEARCH({1,2,3,4,5,6,7,8,9,0},MID(H580,(SEARCH(" E ",H580)+3),1))))=2,"",IF(SUM(--ISNUMBER(SEARCH({"Parte E","Apoquindo N"},H580)))&gt;0,"",IF(OR(RIGHT(H580,3)=" NE",RIGHT(H580,3)=" NW",RIGHT(H580,3)=" SW",RIGHT(H580,3)=" SE",RIGHT(H580,2)=" N",RIGHT(H580,2)=" E",RIGHT(H580,2)=" W",RIGHT(H580,2)=" S",LEFT(H580,3)="NE ",LEFT(H580,3)="NW ",LEFT(H580,3)="SW ",LEFT(H580,3)="SE ",LEFT(H580,2)="N ",LEFT(H580,2)="E ",LEFT(H580,2)="W ",LEFT(H580,2)="S "),"Directional Check",IF(SUM(--ISNUMBER(SEARCH({" N "," E "," W "," S "," NE "," NW "," SW "," SE ","N.E","N.W","S.W","S.E","E.","N.","S.","W."},H580)))&gt;0,"Directional Check",IF(SUM(--ISNUMBER(SEARCH({1,2,3,4,5,6,7,8,9,0},MID(H580,(SEARCH("nd ",H580)-1),1))))+SUM(--ISNUMBER(SEARCH({1,2,3,4,5,6,7,8,9,0},MID(H580,(SEARCH("rd ",H580)-1),1)))+SUM(--ISNUMBER(SEARCH({1,2,3,4,5,6,7,8,9,0},MID(H580,(SEARCH("st ",H580)-1),1))))+SUM(--ISNUMBER(SEARCH({1,2,3,4,5,6,7,8,9,0},MID(H580,(SEARCH("th ",H580)-1),1)))))&gt;0,"","")))))</f>
        <v/>
      </c>
      <c r="AA580" s="2" t="str">
        <f>IF(IF(L580="US",IFERROR(VLOOKUP(J580,Country_Codes!$B:$B,1,0)=J580,"US State Code Error"),IF(L580="CA",IFERROR(VLOOKUP(J580,Country_Codes!$E:$E,1,0)=J580,"Canada State Code Error"),IF(L580="BR",IFERROR(VLOOKUP(J580,Country_Codes!$H:$H,1,0)=J580,"Brazil State Code Error"),IF(L580="AU",IFERROR(VLOOKUP(J580,Country_Codes!$K:$K,1,0)=J580,"Australia State Code Error"),""))))=TRUE,"",IF(L580="US",IFERROR(VLOOKUP(J580,Country_Codes!$B:$B,1,0)=J580,"US State Code Error"),IF(L580="CA",IFERROR(VLOOKUP(J580,Country_Codes!$E:$E,1,0)=J580,"Canada State Code Error"),IF(L580="BR",IFERROR(VLOOKUP(J580,Country_Codes!$H:$H,1,0)=J580,"Brazil State Code Error"),IF(L580="AU",IFERROR(VLOOKUP(J580,Country_Codes!$K:$K,1,0)=J580,"Australia State Code Error"),"")))))</f>
        <v/>
      </c>
      <c r="AB580" s="2" t="str">
        <f t="shared" si="173"/>
        <v/>
      </c>
      <c r="AC580" s="2" t="str" cm="1">
        <f t="array" ref="AC580">IFERROR(_xlfn.IFS(IF(AND(LEN(I580)=0,ISBLANK(I580)=FALSE),"",ISNUMBER(SEARCH(I580,H580))),"City/Postal Code/Country Found in Address",IF(AND(LEN(K580)=0,ISBLANK(K580)=FALSE),"",ISNUMBER(SEARCH(K580,H580))),"City/Postal Code/Country Found in Address",IF(AND(LEN(L580)=0,ISBLANK(L580)=FALSE),"",ISNUMBER(SEARCH(", "&amp;L580,H580))),"City/Postal Code/Country Found in Address",IF(AND(LEN(J580)=0,ISBLANK(J580)=FALSE),"",ISNUMBER(SEARCH(", "&amp;J580,H580))),"City/Postal Code/Country Found in Address",IF(AND(LEN(L580)=0,ISBLANK(L580)=FALSE),"",ISNUMBER(SEARCH(","&amp;L580,H580))),"City/Postal Code/Country Found in Address",IF(AND(LEN(J580)=0,ISBLANK(J580)=FALSE),"",ISNUMBER(SEARCH(","&amp;J580,H580))),"City/Postal Code/Country Found in Address"),"")</f>
        <v/>
      </c>
      <c r="AD580" s="2" t="str">
        <f t="shared" si="174"/>
        <v/>
      </c>
      <c r="AE580" s="2" t="str" cm="1">
        <f t="array" ref="AE580">IFERROR(IF(VLOOKUP(LEFT(M580,MIN(SEARCH({1,2,3,4,5,6,7,8,9,0},M580&amp;{1,2,3,4,5,6,7,8,9,0}))-1),Country_Codes!$N:$N,1,0)&gt;0,"PO Number may be incorrect",""),"")</f>
        <v/>
      </c>
      <c r="AF580" s="2" t="str">
        <f t="shared" si="175"/>
        <v/>
      </c>
      <c r="AG580" s="2" t="str">
        <f t="shared" si="176"/>
        <v/>
      </c>
      <c r="AH580" s="2" t="str">
        <f t="shared" si="177"/>
        <v/>
      </c>
      <c r="AI580" s="2" t="str" cm="1">
        <f t="array" ref="AI580">IF(G580="","",_xlfn.IFNA(_xlfn.IFS(L580=VLOOKUP(L580,Country_Codes!$M:$M,1,0)=TRUE,""),"Please check the country code"))</f>
        <v/>
      </c>
      <c r="AJ580" s="2" t="str">
        <f t="shared" si="178"/>
        <v/>
      </c>
      <c r="AK580" s="2"/>
      <c r="AM580" s="39">
        <f t="shared" si="179"/>
        <v>0</v>
      </c>
      <c r="AN580" s="39">
        <f t="shared" si="180"/>
        <v>0</v>
      </c>
      <c r="AO580" s="39">
        <f t="shared" si="181"/>
        <v>0</v>
      </c>
      <c r="AP580" s="39">
        <f t="shared" si="182"/>
        <v>0</v>
      </c>
      <c r="AQ580" s="39">
        <f t="shared" si="183"/>
        <v>0</v>
      </c>
    </row>
    <row r="581" spans="1:43" ht="15.75" x14ac:dyDescent="0.25">
      <c r="A581" s="40">
        <v>45457</v>
      </c>
      <c r="B581" s="11" t="s">
        <v>473</v>
      </c>
      <c r="C581" s="11" t="s">
        <v>12</v>
      </c>
      <c r="D581" s="11" t="s">
        <v>5034</v>
      </c>
      <c r="E581" s="11" t="s">
        <v>5035</v>
      </c>
      <c r="F581" s="11" t="s">
        <v>677</v>
      </c>
      <c r="G581" s="11" t="s">
        <v>493</v>
      </c>
      <c r="H581" s="11" t="s">
        <v>5036</v>
      </c>
      <c r="I581" s="11" t="s">
        <v>1475</v>
      </c>
      <c r="J581" s="11"/>
      <c r="K581" s="11" t="s">
        <v>5037</v>
      </c>
      <c r="L581" s="11" t="s">
        <v>46</v>
      </c>
      <c r="M581" s="11" t="s">
        <v>1264</v>
      </c>
      <c r="N581" s="11"/>
      <c r="O581" s="11" t="s">
        <v>5038</v>
      </c>
      <c r="P581" s="11" t="s">
        <v>5039</v>
      </c>
      <c r="Q581" s="7"/>
      <c r="R581" s="2" t="str">
        <f t="shared" si="168"/>
        <v/>
      </c>
      <c r="S581" s="2" t="str">
        <f t="shared" si="169"/>
        <v/>
      </c>
      <c r="T581" s="2" t="str">
        <f t="shared" si="170"/>
        <v/>
      </c>
      <c r="U581" s="2" t="str">
        <f t="shared" si="171"/>
        <v/>
      </c>
      <c r="V581" s="2" t="str">
        <f t="shared" si="172"/>
        <v/>
      </c>
      <c r="W581" s="2" t="str">
        <f t="shared" si="184"/>
        <v/>
      </c>
      <c r="X581" s="2" t="str" cm="1">
        <f t="array" ref="X581">IF((SUMPRODUCT(--ISNUMBER(SEARCH({"!","@","#","$","%","^","&amp;","~*","(",")","_","+","=","{","}","[","]","|","\",":",";","'","""","&lt;","&gt;",",",".","~?","/","~~","`"}, I581)))&gt;0)=TRUE,"Special Characters Found in City","")</f>
        <v/>
      </c>
      <c r="Y581" s="2" t="str" cm="1">
        <f t="array" ref="Y581">IF((SUMPRODUCT(--ISNUMBER(SEARCH({"!","@","#","$","%","^","~*","(",")","_","+","=","{","}","[","]","|","\",":",";","'","""","&lt;","&gt;","~?","/","~~","`"},F581)))&gt;0)=TRUE,"Special Characters Found in Account field","")</f>
        <v/>
      </c>
      <c r="Z581" s="2" t="str" cm="1">
        <f t="array" ref="Z581">IF(SUM(--ISNUMBER(SEARCH({1,2,3,4,5,6,7,8,9,0},MID(H581,(SEARCH(" E ",H581)-1),1))))+SUM(--ISNUMBER(SEARCH({1,2,3,4,5,6,7,8,9,0},MID(H581,(SEARCH(" E ",H581)+3),1))))=2,"",IF(SUM(--ISNUMBER(SEARCH({"Parte E","Apoquindo N"},H581)))&gt;0,"",IF(OR(RIGHT(H581,3)=" NE",RIGHT(H581,3)=" NW",RIGHT(H581,3)=" SW",RIGHT(H581,3)=" SE",RIGHT(H581,2)=" N",RIGHT(H581,2)=" E",RIGHT(H581,2)=" W",RIGHT(H581,2)=" S",LEFT(H581,3)="NE ",LEFT(H581,3)="NW ",LEFT(H581,3)="SW ",LEFT(H581,3)="SE ",LEFT(H581,2)="N ",LEFT(H581,2)="E ",LEFT(H581,2)="W ",LEFT(H581,2)="S "),"Directional Check",IF(SUM(--ISNUMBER(SEARCH({" N "," E "," W "," S "," NE "," NW "," SW "," SE ","N.E","N.W","S.W","S.E","E.","N.","S.","W."},H581)))&gt;0,"Directional Check",IF(SUM(--ISNUMBER(SEARCH({1,2,3,4,5,6,7,8,9,0},MID(H581,(SEARCH("nd ",H581)-1),1))))+SUM(--ISNUMBER(SEARCH({1,2,3,4,5,6,7,8,9,0},MID(H581,(SEARCH("rd ",H581)-1),1)))+SUM(--ISNUMBER(SEARCH({1,2,3,4,5,6,7,8,9,0},MID(H581,(SEARCH("st ",H581)-1),1))))+SUM(--ISNUMBER(SEARCH({1,2,3,4,5,6,7,8,9,0},MID(H581,(SEARCH("th ",H581)-1),1)))))&gt;0,"","")))))</f>
        <v/>
      </c>
      <c r="AA581" s="2" t="str">
        <f>IF(IF(L581="US",IFERROR(VLOOKUP(J581,Country_Codes!$B:$B,1,0)=J581,"US State Code Error"),IF(L581="CA",IFERROR(VLOOKUP(J581,Country_Codes!$E:$E,1,0)=J581,"Canada State Code Error"),IF(L581="BR",IFERROR(VLOOKUP(J581,Country_Codes!$H:$H,1,0)=J581,"Brazil State Code Error"),IF(L581="AU",IFERROR(VLOOKUP(J581,Country_Codes!$K:$K,1,0)=J581,"Australia State Code Error"),""))))=TRUE,"",IF(L581="US",IFERROR(VLOOKUP(J581,Country_Codes!$B:$B,1,0)=J581,"US State Code Error"),IF(L581="CA",IFERROR(VLOOKUP(J581,Country_Codes!$E:$E,1,0)=J581,"Canada State Code Error"),IF(L581="BR",IFERROR(VLOOKUP(J581,Country_Codes!$H:$H,1,0)=J581,"Brazil State Code Error"),IF(L581="AU",IFERROR(VLOOKUP(J581,Country_Codes!$K:$K,1,0)=J581,"Australia State Code Error"),"")))))</f>
        <v/>
      </c>
      <c r="AB581" s="2" t="str">
        <f t="shared" si="173"/>
        <v/>
      </c>
      <c r="AC581" s="2" t="str" cm="1">
        <f t="array" ref="AC581">IFERROR(_xlfn.IFS(IF(AND(LEN(I581)=0,ISBLANK(I581)=FALSE),"",ISNUMBER(SEARCH(I581,H581))),"City/Postal Code/Country Found in Address",IF(AND(LEN(K581)=0,ISBLANK(K581)=FALSE),"",ISNUMBER(SEARCH(K581,H581))),"City/Postal Code/Country Found in Address",IF(AND(LEN(L581)=0,ISBLANK(L581)=FALSE),"",ISNUMBER(SEARCH(", "&amp;L581,H581))),"City/Postal Code/Country Found in Address",IF(AND(LEN(J581)=0,ISBLANK(J581)=FALSE),"",ISNUMBER(SEARCH(", "&amp;J581,H581))),"City/Postal Code/Country Found in Address",IF(AND(LEN(L581)=0,ISBLANK(L581)=FALSE),"",ISNUMBER(SEARCH(","&amp;L581,H581))),"City/Postal Code/Country Found in Address",IF(AND(LEN(J581)=0,ISBLANK(J581)=FALSE),"",ISNUMBER(SEARCH(","&amp;J581,H581))),"City/Postal Code/Country Found in Address"),"")</f>
        <v/>
      </c>
      <c r="AD581" s="2" t="str">
        <f t="shared" si="174"/>
        <v/>
      </c>
      <c r="AE581" s="2" t="str" cm="1">
        <f t="array" ref="AE581">IFERROR(IF(VLOOKUP(LEFT(M581,MIN(SEARCH({1,2,3,4,5,6,7,8,9,0},M581&amp;{1,2,3,4,5,6,7,8,9,0}))-1),Country_Codes!$N:$N,1,0)&gt;0,"PO Number may be incorrect",""),"")</f>
        <v/>
      </c>
      <c r="AF581" s="2" t="str">
        <f t="shared" si="175"/>
        <v/>
      </c>
      <c r="AG581" s="2" t="str">
        <f t="shared" si="176"/>
        <v/>
      </c>
      <c r="AH581" s="2" t="str">
        <f t="shared" si="177"/>
        <v/>
      </c>
      <c r="AI581" s="2" t="str" cm="1">
        <f t="array" ref="AI581">IF(G581="","",_xlfn.IFNA(_xlfn.IFS(L581=VLOOKUP(L581,Country_Codes!$M:$M,1,0)=TRUE,""),"Please check the country code"))</f>
        <v/>
      </c>
      <c r="AJ581" s="2" t="str">
        <f t="shared" si="178"/>
        <v/>
      </c>
      <c r="AK581" s="2"/>
      <c r="AM581" s="39">
        <f t="shared" si="179"/>
        <v>0</v>
      </c>
      <c r="AN581" s="39">
        <f t="shared" si="180"/>
        <v>0</v>
      </c>
      <c r="AO581" s="39">
        <f t="shared" si="181"/>
        <v>0</v>
      </c>
      <c r="AP581" s="39">
        <f t="shared" si="182"/>
        <v>0</v>
      </c>
      <c r="AQ581" s="39">
        <f t="shared" si="183"/>
        <v>0</v>
      </c>
    </row>
    <row r="582" spans="1:43" ht="15.75" x14ac:dyDescent="0.25">
      <c r="A582" s="40">
        <v>45518</v>
      </c>
      <c r="B582" s="11" t="s">
        <v>475</v>
      </c>
      <c r="C582" s="11" t="s">
        <v>12</v>
      </c>
      <c r="D582" s="11" t="s">
        <v>5040</v>
      </c>
      <c r="E582" s="11" t="s">
        <v>5041</v>
      </c>
      <c r="F582" s="11" t="s">
        <v>574</v>
      </c>
      <c r="G582" s="11" t="s">
        <v>625</v>
      </c>
      <c r="H582" s="11" t="s">
        <v>5042</v>
      </c>
      <c r="I582" s="11" t="s">
        <v>5043</v>
      </c>
      <c r="J582" s="11"/>
      <c r="K582" s="11" t="s">
        <v>5044</v>
      </c>
      <c r="L582" s="11" t="s">
        <v>46</v>
      </c>
      <c r="M582" s="11" t="s">
        <v>5045</v>
      </c>
      <c r="N582" s="11"/>
      <c r="O582" s="11" t="s">
        <v>2459</v>
      </c>
      <c r="P582" s="11" t="s">
        <v>5046</v>
      </c>
      <c r="Q582" s="7"/>
      <c r="R582" s="2" t="str">
        <f t="shared" si="168"/>
        <v>Unique Record</v>
      </c>
      <c r="S582" s="2" t="str">
        <f t="shared" si="169"/>
        <v/>
      </c>
      <c r="T582" s="2" t="str">
        <f t="shared" si="170"/>
        <v/>
      </c>
      <c r="U582" s="2" t="str">
        <f t="shared" si="171"/>
        <v/>
      </c>
      <c r="V582" s="2" t="str">
        <f t="shared" si="172"/>
        <v/>
      </c>
      <c r="W582" s="2" t="str">
        <f t="shared" si="184"/>
        <v/>
      </c>
      <c r="X582" s="2" t="str" cm="1">
        <f t="array" ref="X582">IF((SUMPRODUCT(--ISNUMBER(SEARCH({"!","@","#","$","%","^","&amp;","~*","(",")","_","+","=","{","}","[","]","|","\",":",";","'","""","&lt;","&gt;",",",".","~?","/","~~","`"}, I582)))&gt;0)=TRUE,"Special Characters Found in City","")</f>
        <v/>
      </c>
      <c r="Y582" s="2" t="str" cm="1">
        <f t="array" ref="Y582">IF((SUMPRODUCT(--ISNUMBER(SEARCH({"!","@","#","$","%","^","~*","(",")","_","+","=","{","}","[","]","|","\",":",";","'","""","&lt;","&gt;","~?","/","~~","`"},F582)))&gt;0)=TRUE,"Special Characters Found in Account field","")</f>
        <v/>
      </c>
      <c r="Z582" s="2" t="str" cm="1">
        <f t="array" ref="Z582">IF(SUM(--ISNUMBER(SEARCH({1,2,3,4,5,6,7,8,9,0},MID(H582,(SEARCH(" E ",H582)-1),1))))+SUM(--ISNUMBER(SEARCH({1,2,3,4,5,6,7,8,9,0},MID(H582,(SEARCH(" E ",H582)+3),1))))=2,"",IF(SUM(--ISNUMBER(SEARCH({"Parte E","Apoquindo N"},H582)))&gt;0,"",IF(OR(RIGHT(H582,3)=" NE",RIGHT(H582,3)=" NW",RIGHT(H582,3)=" SW",RIGHT(H582,3)=" SE",RIGHT(H582,2)=" N",RIGHT(H582,2)=" E",RIGHT(H582,2)=" W",RIGHT(H582,2)=" S",LEFT(H582,3)="NE ",LEFT(H582,3)="NW ",LEFT(H582,3)="SW ",LEFT(H582,3)="SE ",LEFT(H582,2)="N ",LEFT(H582,2)="E ",LEFT(H582,2)="W ",LEFT(H582,2)="S "),"Directional Check",IF(SUM(--ISNUMBER(SEARCH({" N "," E "," W "," S "," NE "," NW "," SW "," SE ","N.E","N.W","S.W","S.E","E.","N.","S.","W."},H582)))&gt;0,"Directional Check",IF(SUM(--ISNUMBER(SEARCH({1,2,3,4,5,6,7,8,9,0},MID(H582,(SEARCH("nd ",H582)-1),1))))+SUM(--ISNUMBER(SEARCH({1,2,3,4,5,6,7,8,9,0},MID(H582,(SEARCH("rd ",H582)-1),1)))+SUM(--ISNUMBER(SEARCH({1,2,3,4,5,6,7,8,9,0},MID(H582,(SEARCH("st ",H582)-1),1))))+SUM(--ISNUMBER(SEARCH({1,2,3,4,5,6,7,8,9,0},MID(H582,(SEARCH("th ",H582)-1),1)))))&gt;0,"","")))))</f>
        <v/>
      </c>
      <c r="AA582" s="2" t="str">
        <f>IF(IF(L582="US",IFERROR(VLOOKUP(J582,Country_Codes!$B:$B,1,0)=J582,"US State Code Error"),IF(L582="CA",IFERROR(VLOOKUP(J582,Country_Codes!$E:$E,1,0)=J582,"Canada State Code Error"),IF(L582="BR",IFERROR(VLOOKUP(J582,Country_Codes!$H:$H,1,0)=J582,"Brazil State Code Error"),IF(L582="AU",IFERROR(VLOOKUP(J582,Country_Codes!$K:$K,1,0)=J582,"Australia State Code Error"),""))))=TRUE,"",IF(L582="US",IFERROR(VLOOKUP(J582,Country_Codes!$B:$B,1,0)=J582,"US State Code Error"),IF(L582="CA",IFERROR(VLOOKUP(J582,Country_Codes!$E:$E,1,0)=J582,"Canada State Code Error"),IF(L582="BR",IFERROR(VLOOKUP(J582,Country_Codes!$H:$H,1,0)=J582,"Brazil State Code Error"),IF(L582="AU",IFERROR(VLOOKUP(J582,Country_Codes!$K:$K,1,0)=J582,"Australia State Code Error"),"")))))</f>
        <v/>
      </c>
      <c r="AB582" s="2" t="str">
        <f t="shared" si="173"/>
        <v/>
      </c>
      <c r="AC582" s="2" t="str" cm="1">
        <f t="array" ref="AC582">IFERROR(_xlfn.IFS(IF(AND(LEN(I582)=0,ISBLANK(I582)=FALSE),"",ISNUMBER(SEARCH(I582,H582))),"City/Postal Code/Country Found in Address",IF(AND(LEN(K582)=0,ISBLANK(K582)=FALSE),"",ISNUMBER(SEARCH(K582,H582))),"City/Postal Code/Country Found in Address",IF(AND(LEN(L582)=0,ISBLANK(L582)=FALSE),"",ISNUMBER(SEARCH(", "&amp;L582,H582))),"City/Postal Code/Country Found in Address",IF(AND(LEN(J582)=0,ISBLANK(J582)=FALSE),"",ISNUMBER(SEARCH(", "&amp;J582,H582))),"City/Postal Code/Country Found in Address",IF(AND(LEN(L582)=0,ISBLANK(L582)=FALSE),"",ISNUMBER(SEARCH(","&amp;L582,H582))),"City/Postal Code/Country Found in Address",IF(AND(LEN(J582)=0,ISBLANK(J582)=FALSE),"",ISNUMBER(SEARCH(","&amp;J582,H582))),"City/Postal Code/Country Found in Address"),"")</f>
        <v/>
      </c>
      <c r="AD582" s="2" t="str">
        <f t="shared" si="174"/>
        <v/>
      </c>
      <c r="AE582" s="2" t="str" cm="1">
        <f t="array" ref="AE582">IFERROR(IF(VLOOKUP(LEFT(M582,MIN(SEARCH({1,2,3,4,5,6,7,8,9,0},M582&amp;{1,2,3,4,5,6,7,8,9,0}))-1),Country_Codes!$N:$N,1,0)&gt;0,"PO Number may be incorrect",""),"")</f>
        <v/>
      </c>
      <c r="AF582" s="2" t="str">
        <f t="shared" si="175"/>
        <v/>
      </c>
      <c r="AG582" s="2" t="str">
        <f t="shared" si="176"/>
        <v/>
      </c>
      <c r="AH582" s="2" t="str">
        <f t="shared" si="177"/>
        <v/>
      </c>
      <c r="AI582" s="2" t="str" cm="1">
        <f t="array" ref="AI582">IF(G582="","",_xlfn.IFNA(_xlfn.IFS(L582=VLOOKUP(L582,Country_Codes!$M:$M,1,0)=TRUE,""),"Please check the country code"))</f>
        <v/>
      </c>
      <c r="AJ582" s="2" t="str">
        <f t="shared" si="178"/>
        <v/>
      </c>
      <c r="AK582" s="2"/>
      <c r="AM582" s="39">
        <f t="shared" si="179"/>
        <v>0</v>
      </c>
      <c r="AN582" s="39">
        <f t="shared" si="180"/>
        <v>0</v>
      </c>
      <c r="AO582" s="39">
        <f t="shared" si="181"/>
        <v>0</v>
      </c>
      <c r="AP582" s="39">
        <f t="shared" si="182"/>
        <v>0</v>
      </c>
      <c r="AQ582" s="39">
        <f t="shared" si="183"/>
        <v>0</v>
      </c>
    </row>
    <row r="583" spans="1:43" ht="15.75" x14ac:dyDescent="0.25">
      <c r="A583" s="40">
        <v>45963</v>
      </c>
      <c r="B583" s="11" t="s">
        <v>473</v>
      </c>
      <c r="C583" s="11" t="s">
        <v>12</v>
      </c>
      <c r="D583" s="11" t="s">
        <v>5047</v>
      </c>
      <c r="E583" s="11" t="s">
        <v>5048</v>
      </c>
      <c r="F583" s="11" t="s">
        <v>677</v>
      </c>
      <c r="G583" s="11" t="s">
        <v>571</v>
      </c>
      <c r="H583" s="11" t="s">
        <v>5049</v>
      </c>
      <c r="I583" s="11" t="s">
        <v>5050</v>
      </c>
      <c r="J583" s="11" t="s">
        <v>118</v>
      </c>
      <c r="K583" s="11" t="s">
        <v>5051</v>
      </c>
      <c r="L583" s="11" t="s">
        <v>33</v>
      </c>
      <c r="M583" s="11" t="s">
        <v>936</v>
      </c>
      <c r="N583" s="11"/>
      <c r="O583" s="11" t="s">
        <v>5052</v>
      </c>
      <c r="P583" s="11" t="s">
        <v>5053</v>
      </c>
      <c r="Q583" s="7"/>
      <c r="R583" s="2" t="str">
        <f t="shared" si="168"/>
        <v>Unique Record</v>
      </c>
      <c r="S583" s="2" t="str">
        <f t="shared" si="169"/>
        <v/>
      </c>
      <c r="T583" s="2" t="str">
        <f t="shared" si="170"/>
        <v/>
      </c>
      <c r="U583" s="2" t="str">
        <f t="shared" si="171"/>
        <v/>
      </c>
      <c r="V583" s="2" t="str">
        <f t="shared" si="172"/>
        <v/>
      </c>
      <c r="W583" s="2" t="str">
        <f t="shared" si="184"/>
        <v/>
      </c>
      <c r="X583" s="2" t="str" cm="1">
        <f t="array" ref="X583">IF((SUMPRODUCT(--ISNUMBER(SEARCH({"!","@","#","$","%","^","&amp;","~*","(",")","_","+","=","{","}","[","]","|","\",":",";","'","""","&lt;","&gt;",",",".","~?","/","~~","`"}, I583)))&gt;0)=TRUE,"Special Characters Found in City","")</f>
        <v/>
      </c>
      <c r="Y583" s="2" t="str" cm="1">
        <f t="array" ref="Y583">IF((SUMPRODUCT(--ISNUMBER(SEARCH({"!","@","#","$","%","^","~*","(",")","_","+","=","{","}","[","]","|","\",":",";","'","""","&lt;","&gt;","~?","/","~~","`"},F583)))&gt;0)=TRUE,"Special Characters Found in Account field","")</f>
        <v/>
      </c>
      <c r="Z583" s="2" t="str" cm="1">
        <f t="array" ref="Z583">IF(SUM(--ISNUMBER(SEARCH({1,2,3,4,5,6,7,8,9,0},MID(H583,(SEARCH(" E ",H583)-1),1))))+SUM(--ISNUMBER(SEARCH({1,2,3,4,5,6,7,8,9,0},MID(H583,(SEARCH(" E ",H583)+3),1))))=2,"",IF(SUM(--ISNUMBER(SEARCH({"Parte E","Apoquindo N"},H583)))&gt;0,"",IF(OR(RIGHT(H583,3)=" NE",RIGHT(H583,3)=" NW",RIGHT(H583,3)=" SW",RIGHT(H583,3)=" SE",RIGHT(H583,2)=" N",RIGHT(H583,2)=" E",RIGHT(H583,2)=" W",RIGHT(H583,2)=" S",LEFT(H583,3)="NE ",LEFT(H583,3)="NW ",LEFT(H583,3)="SW ",LEFT(H583,3)="SE ",LEFT(H583,2)="N ",LEFT(H583,2)="E ",LEFT(H583,2)="W ",LEFT(H583,2)="S "),"Directional Check",IF(SUM(--ISNUMBER(SEARCH({" N "," E "," W "," S "," NE "," NW "," SW "," SE ","N.E","N.W","S.W","S.E","E.","N.","S.","W."},H583)))&gt;0,"Directional Check",IF(SUM(--ISNUMBER(SEARCH({1,2,3,4,5,6,7,8,9,0},MID(H583,(SEARCH("nd ",H583)-1),1))))+SUM(--ISNUMBER(SEARCH({1,2,3,4,5,6,7,8,9,0},MID(H583,(SEARCH("rd ",H583)-1),1)))+SUM(--ISNUMBER(SEARCH({1,2,3,4,5,6,7,8,9,0},MID(H583,(SEARCH("st ",H583)-1),1))))+SUM(--ISNUMBER(SEARCH({1,2,3,4,5,6,7,8,9,0},MID(H583,(SEARCH("th ",H583)-1),1)))))&gt;0,"","")))))</f>
        <v/>
      </c>
      <c r="AA583" s="2" t="str">
        <f>IF(IF(L583="US",IFERROR(VLOOKUP(J583,Country_Codes!$B:$B,1,0)=J583,"US State Code Error"),IF(L583="CA",IFERROR(VLOOKUP(J583,Country_Codes!$E:$E,1,0)=J583,"Canada State Code Error"),IF(L583="BR",IFERROR(VLOOKUP(J583,Country_Codes!$H:$H,1,0)=J583,"Brazil State Code Error"),IF(L583="AU",IFERROR(VLOOKUP(J583,Country_Codes!$K:$K,1,0)=J583,"Australia State Code Error"),""))))=TRUE,"",IF(L583="US",IFERROR(VLOOKUP(J583,Country_Codes!$B:$B,1,0)=J583,"US State Code Error"),IF(L583="CA",IFERROR(VLOOKUP(J583,Country_Codes!$E:$E,1,0)=J583,"Canada State Code Error"),IF(L583="BR",IFERROR(VLOOKUP(J583,Country_Codes!$H:$H,1,0)=J583,"Brazil State Code Error"),IF(L583="AU",IFERROR(VLOOKUP(J583,Country_Codes!$K:$K,1,0)=J583,"Australia State Code Error"),"")))))</f>
        <v/>
      </c>
      <c r="AB583" s="2" t="str">
        <f t="shared" si="173"/>
        <v/>
      </c>
      <c r="AC583" s="2" t="str" cm="1">
        <f t="array" ref="AC583">IFERROR(_xlfn.IFS(IF(AND(LEN(I583)=0,ISBLANK(I583)=FALSE),"",ISNUMBER(SEARCH(I583,H583))),"City/Postal Code/Country Found in Address",IF(AND(LEN(K583)=0,ISBLANK(K583)=FALSE),"",ISNUMBER(SEARCH(K583,H583))),"City/Postal Code/Country Found in Address",IF(AND(LEN(L583)=0,ISBLANK(L583)=FALSE),"",ISNUMBER(SEARCH(", "&amp;L583,H583))),"City/Postal Code/Country Found in Address",IF(AND(LEN(J583)=0,ISBLANK(J583)=FALSE),"",ISNUMBER(SEARCH(", "&amp;J583,H583))),"City/Postal Code/Country Found in Address",IF(AND(LEN(L583)=0,ISBLANK(L583)=FALSE),"",ISNUMBER(SEARCH(","&amp;L583,H583))),"City/Postal Code/Country Found in Address",IF(AND(LEN(J583)=0,ISBLANK(J583)=FALSE),"",ISNUMBER(SEARCH(","&amp;J583,H583))),"City/Postal Code/Country Found in Address"),"")</f>
        <v/>
      </c>
      <c r="AD583" s="2" t="str">
        <f t="shared" si="174"/>
        <v/>
      </c>
      <c r="AE583" s="2" t="str" cm="1">
        <f t="array" ref="AE583">IFERROR(IF(VLOOKUP(LEFT(M583,MIN(SEARCH({1,2,3,4,5,6,7,8,9,0},M583&amp;{1,2,3,4,5,6,7,8,9,0}))-1),Country_Codes!$N:$N,1,0)&gt;0,"PO Number may be incorrect",""),"")</f>
        <v/>
      </c>
      <c r="AF583" s="2" t="str">
        <f t="shared" si="175"/>
        <v/>
      </c>
      <c r="AG583" s="2" t="str">
        <f t="shared" si="176"/>
        <v/>
      </c>
      <c r="AH583" s="2" t="str">
        <f t="shared" si="177"/>
        <v/>
      </c>
      <c r="AI583" s="2" t="str" cm="1">
        <f t="array" ref="AI583">IF(G583="","",_xlfn.IFNA(_xlfn.IFS(L583=VLOOKUP(L583,Country_Codes!$M:$M,1,0)=TRUE,""),"Please check the country code"))</f>
        <v/>
      </c>
      <c r="AJ583" s="2" t="str">
        <f t="shared" si="178"/>
        <v/>
      </c>
      <c r="AK583" s="2"/>
      <c r="AM583" s="39">
        <f t="shared" si="179"/>
        <v>0</v>
      </c>
      <c r="AN583" s="39">
        <f t="shared" si="180"/>
        <v>0</v>
      </c>
      <c r="AO583" s="39">
        <f t="shared" si="181"/>
        <v>0</v>
      </c>
      <c r="AP583" s="39">
        <f t="shared" si="182"/>
        <v>0</v>
      </c>
      <c r="AQ583" s="39">
        <f t="shared" si="183"/>
        <v>0</v>
      </c>
    </row>
    <row r="584" spans="1:43" ht="15.75" x14ac:dyDescent="0.25">
      <c r="A584" s="40">
        <v>45419</v>
      </c>
      <c r="B584" s="11" t="s">
        <v>474</v>
      </c>
      <c r="C584" s="11" t="s">
        <v>11</v>
      </c>
      <c r="D584" s="11" t="s">
        <v>5054</v>
      </c>
      <c r="E584" s="11" t="s">
        <v>5055</v>
      </c>
      <c r="F584" s="11" t="s">
        <v>479</v>
      </c>
      <c r="G584" s="11" t="s">
        <v>571</v>
      </c>
      <c r="H584" s="11" t="s">
        <v>5056</v>
      </c>
      <c r="I584" s="11" t="s">
        <v>5057</v>
      </c>
      <c r="J584" s="11" t="s">
        <v>137</v>
      </c>
      <c r="K584" s="11" t="s">
        <v>5058</v>
      </c>
      <c r="L584" s="11" t="s">
        <v>33</v>
      </c>
      <c r="M584" s="11" t="s">
        <v>994</v>
      </c>
      <c r="N584" s="11"/>
      <c r="O584" s="11" t="s">
        <v>1080</v>
      </c>
      <c r="P584" s="11" t="s">
        <v>5059</v>
      </c>
      <c r="Q584" s="7"/>
      <c r="R584" s="2" t="str">
        <f t="shared" si="168"/>
        <v/>
      </c>
      <c r="S584" s="2" t="str">
        <f t="shared" si="169"/>
        <v/>
      </c>
      <c r="T584" s="2" t="str">
        <f t="shared" si="170"/>
        <v/>
      </c>
      <c r="U584" s="2" t="str">
        <f t="shared" si="171"/>
        <v/>
      </c>
      <c r="V584" s="2" t="str">
        <f t="shared" si="172"/>
        <v/>
      </c>
      <c r="W584" s="2" t="str">
        <f t="shared" si="184"/>
        <v/>
      </c>
      <c r="X584" s="2" t="str" cm="1">
        <f t="array" ref="X584">IF((SUMPRODUCT(--ISNUMBER(SEARCH({"!","@","#","$","%","^","&amp;","~*","(",")","_","+","=","{","}","[","]","|","\",":",";","'","""","&lt;","&gt;",",",".","~?","/","~~","`"}, I584)))&gt;0)=TRUE,"Special Characters Found in City","")</f>
        <v/>
      </c>
      <c r="Y584" s="2" t="str" cm="1">
        <f t="array" ref="Y584">IF((SUMPRODUCT(--ISNUMBER(SEARCH({"!","@","#","$","%","^","~*","(",")","_","+","=","{","}","[","]","|","\",":",";","'","""","&lt;","&gt;","~?","/","~~","`"},F584)))&gt;0)=TRUE,"Special Characters Found in Account field","")</f>
        <v/>
      </c>
      <c r="Z584" s="2" t="str" cm="1">
        <f t="array" ref="Z584">IF(SUM(--ISNUMBER(SEARCH({1,2,3,4,5,6,7,8,9,0},MID(H584,(SEARCH(" E ",H584)-1),1))))+SUM(--ISNUMBER(SEARCH({1,2,3,4,5,6,7,8,9,0},MID(H584,(SEARCH(" E ",H584)+3),1))))=2,"",IF(SUM(--ISNUMBER(SEARCH({"Parte E","Apoquindo N"},H584)))&gt;0,"",IF(OR(RIGHT(H584,3)=" NE",RIGHT(H584,3)=" NW",RIGHT(H584,3)=" SW",RIGHT(H584,3)=" SE",RIGHT(H584,2)=" N",RIGHT(H584,2)=" E",RIGHT(H584,2)=" W",RIGHT(H584,2)=" S",LEFT(H584,3)="NE ",LEFT(H584,3)="NW ",LEFT(H584,3)="SW ",LEFT(H584,3)="SE ",LEFT(H584,2)="N ",LEFT(H584,2)="E ",LEFT(H584,2)="W ",LEFT(H584,2)="S "),"Directional Check",IF(SUM(--ISNUMBER(SEARCH({" N "," E "," W "," S "," NE "," NW "," SW "," SE ","N.E","N.W","S.W","S.E","E.","N.","S.","W."},H584)))&gt;0,"Directional Check",IF(SUM(--ISNUMBER(SEARCH({1,2,3,4,5,6,7,8,9,0},MID(H584,(SEARCH("nd ",H584)-1),1))))+SUM(--ISNUMBER(SEARCH({1,2,3,4,5,6,7,8,9,0},MID(H584,(SEARCH("rd ",H584)-1),1)))+SUM(--ISNUMBER(SEARCH({1,2,3,4,5,6,7,8,9,0},MID(H584,(SEARCH("st ",H584)-1),1))))+SUM(--ISNUMBER(SEARCH({1,2,3,4,5,6,7,8,9,0},MID(H584,(SEARCH("th ",H584)-1),1)))))&gt;0,"","")))))</f>
        <v/>
      </c>
      <c r="AA584" s="2" t="str">
        <f>IF(IF(L584="US",IFERROR(VLOOKUP(J584,Country_Codes!$B:$B,1,0)=J584,"US State Code Error"),IF(L584="CA",IFERROR(VLOOKUP(J584,Country_Codes!$E:$E,1,0)=J584,"Canada State Code Error"),IF(L584="BR",IFERROR(VLOOKUP(J584,Country_Codes!$H:$H,1,0)=J584,"Brazil State Code Error"),IF(L584="AU",IFERROR(VLOOKUP(J584,Country_Codes!$K:$K,1,0)=J584,"Australia State Code Error"),""))))=TRUE,"",IF(L584="US",IFERROR(VLOOKUP(J584,Country_Codes!$B:$B,1,0)=J584,"US State Code Error"),IF(L584="CA",IFERROR(VLOOKUP(J584,Country_Codes!$E:$E,1,0)=J584,"Canada State Code Error"),IF(L584="BR",IFERROR(VLOOKUP(J584,Country_Codes!$H:$H,1,0)=J584,"Brazil State Code Error"),IF(L584="AU",IFERROR(VLOOKUP(J584,Country_Codes!$K:$K,1,0)=J584,"Australia State Code Error"),"")))))</f>
        <v/>
      </c>
      <c r="AB584" s="2" t="str">
        <f t="shared" si="173"/>
        <v/>
      </c>
      <c r="AC584" s="2" t="str" cm="1">
        <f t="array" ref="AC584">IFERROR(_xlfn.IFS(IF(AND(LEN(I584)=0,ISBLANK(I584)=FALSE),"",ISNUMBER(SEARCH(I584,H584))),"City/Postal Code/Country Found in Address",IF(AND(LEN(K584)=0,ISBLANK(K584)=FALSE),"",ISNUMBER(SEARCH(K584,H584))),"City/Postal Code/Country Found in Address",IF(AND(LEN(L584)=0,ISBLANK(L584)=FALSE),"",ISNUMBER(SEARCH(", "&amp;L584,H584))),"City/Postal Code/Country Found in Address",IF(AND(LEN(J584)=0,ISBLANK(J584)=FALSE),"",ISNUMBER(SEARCH(", "&amp;J584,H584))),"City/Postal Code/Country Found in Address",IF(AND(LEN(L584)=0,ISBLANK(L584)=FALSE),"",ISNUMBER(SEARCH(","&amp;L584,H584))),"City/Postal Code/Country Found in Address",IF(AND(LEN(J584)=0,ISBLANK(J584)=FALSE),"",ISNUMBER(SEARCH(","&amp;J584,H584))),"City/Postal Code/Country Found in Address"),"")</f>
        <v/>
      </c>
      <c r="AD584" s="2" t="str">
        <f t="shared" si="174"/>
        <v/>
      </c>
      <c r="AE584" s="2" t="str" cm="1">
        <f t="array" ref="AE584">IFERROR(IF(VLOOKUP(LEFT(M584,MIN(SEARCH({1,2,3,4,5,6,7,8,9,0},M584&amp;{1,2,3,4,5,6,7,8,9,0}))-1),Country_Codes!$N:$N,1,0)&gt;0,"PO Number may be incorrect",""),"")</f>
        <v/>
      </c>
      <c r="AF584" s="2" t="str">
        <f t="shared" si="175"/>
        <v/>
      </c>
      <c r="AG584" s="2" t="str">
        <f t="shared" si="176"/>
        <v/>
      </c>
      <c r="AH584" s="2" t="str">
        <f t="shared" si="177"/>
        <v/>
      </c>
      <c r="AI584" s="2" t="str" cm="1">
        <f t="array" ref="AI584">IF(G584="","",_xlfn.IFNA(_xlfn.IFS(L584=VLOOKUP(L584,Country_Codes!$M:$M,1,0)=TRUE,""),"Please check the country code"))</f>
        <v/>
      </c>
      <c r="AJ584" s="2" t="str">
        <f t="shared" si="178"/>
        <v/>
      </c>
      <c r="AK584" s="2"/>
      <c r="AM584" s="39">
        <f t="shared" si="179"/>
        <v>0</v>
      </c>
      <c r="AN584" s="39">
        <f t="shared" si="180"/>
        <v>0</v>
      </c>
      <c r="AO584" s="39">
        <f t="shared" si="181"/>
        <v>0</v>
      </c>
      <c r="AP584" s="39">
        <f t="shared" si="182"/>
        <v>0</v>
      </c>
      <c r="AQ584" s="39">
        <f t="shared" si="183"/>
        <v>0</v>
      </c>
    </row>
    <row r="585" spans="1:43" ht="15.75" x14ac:dyDescent="0.25">
      <c r="A585" s="40">
        <v>45426</v>
      </c>
      <c r="B585" s="11" t="s">
        <v>1581</v>
      </c>
      <c r="C585" s="11" t="s">
        <v>9</v>
      </c>
      <c r="D585" s="11" t="s">
        <v>5060</v>
      </c>
      <c r="E585" s="11" t="s">
        <v>5061</v>
      </c>
      <c r="F585" s="11" t="s">
        <v>489</v>
      </c>
      <c r="G585" s="11" t="s">
        <v>494</v>
      </c>
      <c r="H585" s="11" t="s">
        <v>5062</v>
      </c>
      <c r="I585" s="11" t="s">
        <v>5063</v>
      </c>
      <c r="J585" s="11" t="s">
        <v>44</v>
      </c>
      <c r="K585" s="11" t="s">
        <v>5064</v>
      </c>
      <c r="L585" s="11" t="s">
        <v>33</v>
      </c>
      <c r="M585" s="11" t="s">
        <v>1404</v>
      </c>
      <c r="N585" s="11"/>
      <c r="O585" s="11" t="s">
        <v>5065</v>
      </c>
      <c r="P585" s="11" t="s">
        <v>5066</v>
      </c>
      <c r="Q585" s="7"/>
      <c r="R585" s="2" t="str">
        <f t="shared" si="168"/>
        <v>Unique Record</v>
      </c>
      <c r="S585" s="2" t="str">
        <f t="shared" si="169"/>
        <v/>
      </c>
      <c r="T585" s="2" t="str">
        <f t="shared" si="170"/>
        <v/>
      </c>
      <c r="U585" s="2" t="str">
        <f t="shared" si="171"/>
        <v/>
      </c>
      <c r="V585" s="2" t="str">
        <f t="shared" si="172"/>
        <v/>
      </c>
      <c r="W585" s="2" t="str">
        <f t="shared" si="184"/>
        <v/>
      </c>
      <c r="X585" s="2" t="str" cm="1">
        <f t="array" ref="X585">IF((SUMPRODUCT(--ISNUMBER(SEARCH({"!","@","#","$","%","^","&amp;","~*","(",")","_","+","=","{","}","[","]","|","\",":",";","'","""","&lt;","&gt;",",",".","~?","/","~~","`"}, I585)))&gt;0)=TRUE,"Special Characters Found in City","")</f>
        <v/>
      </c>
      <c r="Y585" s="2" t="str" cm="1">
        <f t="array" ref="Y585">IF((SUMPRODUCT(--ISNUMBER(SEARCH({"!","@","#","$","%","^","~*","(",")","_","+","=","{","}","[","]","|","\",":",";","'","""","&lt;","&gt;","~?","/","~~","`"},F585)))&gt;0)=TRUE,"Special Characters Found in Account field","")</f>
        <v/>
      </c>
      <c r="Z585" s="2" t="str" cm="1">
        <f t="array" ref="Z585">IF(SUM(--ISNUMBER(SEARCH({1,2,3,4,5,6,7,8,9,0},MID(H585,(SEARCH(" E ",H585)-1),1))))+SUM(--ISNUMBER(SEARCH({1,2,3,4,5,6,7,8,9,0},MID(H585,(SEARCH(" E ",H585)+3),1))))=2,"",IF(SUM(--ISNUMBER(SEARCH({"Parte E","Apoquindo N"},H585)))&gt;0,"",IF(OR(RIGHT(H585,3)=" NE",RIGHT(H585,3)=" NW",RIGHT(H585,3)=" SW",RIGHT(H585,3)=" SE",RIGHT(H585,2)=" N",RIGHT(H585,2)=" E",RIGHT(H585,2)=" W",RIGHT(H585,2)=" S",LEFT(H585,3)="NE ",LEFT(H585,3)="NW ",LEFT(H585,3)="SW ",LEFT(H585,3)="SE ",LEFT(H585,2)="N ",LEFT(H585,2)="E ",LEFT(H585,2)="W ",LEFT(H585,2)="S "),"Directional Check",IF(SUM(--ISNUMBER(SEARCH({" N "," E "," W "," S "," NE "," NW "," SW "," SE ","N.E","N.W","S.W","S.E","E.","N.","S.","W."},H585)))&gt;0,"Directional Check",IF(SUM(--ISNUMBER(SEARCH({1,2,3,4,5,6,7,8,9,0},MID(H585,(SEARCH("nd ",H585)-1),1))))+SUM(--ISNUMBER(SEARCH({1,2,3,4,5,6,7,8,9,0},MID(H585,(SEARCH("rd ",H585)-1),1)))+SUM(--ISNUMBER(SEARCH({1,2,3,4,5,6,7,8,9,0},MID(H585,(SEARCH("st ",H585)-1),1))))+SUM(--ISNUMBER(SEARCH({1,2,3,4,5,6,7,8,9,0},MID(H585,(SEARCH("th ",H585)-1),1)))))&gt;0,"","")))))</f>
        <v/>
      </c>
      <c r="AA585" s="2" t="str">
        <f>IF(IF(L585="US",IFERROR(VLOOKUP(J585,Country_Codes!$B:$B,1,0)=J585,"US State Code Error"),IF(L585="CA",IFERROR(VLOOKUP(J585,Country_Codes!$E:$E,1,0)=J585,"Canada State Code Error"),IF(L585="BR",IFERROR(VLOOKUP(J585,Country_Codes!$H:$H,1,0)=J585,"Brazil State Code Error"),IF(L585="AU",IFERROR(VLOOKUP(J585,Country_Codes!$K:$K,1,0)=J585,"Australia State Code Error"),""))))=TRUE,"",IF(L585="US",IFERROR(VLOOKUP(J585,Country_Codes!$B:$B,1,0)=J585,"US State Code Error"),IF(L585="CA",IFERROR(VLOOKUP(J585,Country_Codes!$E:$E,1,0)=J585,"Canada State Code Error"),IF(L585="BR",IFERROR(VLOOKUP(J585,Country_Codes!$H:$H,1,0)=J585,"Brazil State Code Error"),IF(L585="AU",IFERROR(VLOOKUP(J585,Country_Codes!$K:$K,1,0)=J585,"Australia State Code Error"),"")))))</f>
        <v/>
      </c>
      <c r="AB585" s="2" t="str">
        <f t="shared" si="173"/>
        <v/>
      </c>
      <c r="AC585" s="2" t="str" cm="1">
        <f t="array" ref="AC585">IFERROR(_xlfn.IFS(IF(AND(LEN(I585)=0,ISBLANK(I585)=FALSE),"",ISNUMBER(SEARCH(I585,H585))),"City/Postal Code/Country Found in Address",IF(AND(LEN(K585)=0,ISBLANK(K585)=FALSE),"",ISNUMBER(SEARCH(K585,H585))),"City/Postal Code/Country Found in Address",IF(AND(LEN(L585)=0,ISBLANK(L585)=FALSE),"",ISNUMBER(SEARCH(", "&amp;L585,H585))),"City/Postal Code/Country Found in Address",IF(AND(LEN(J585)=0,ISBLANK(J585)=FALSE),"",ISNUMBER(SEARCH(", "&amp;J585,H585))),"City/Postal Code/Country Found in Address",IF(AND(LEN(L585)=0,ISBLANK(L585)=FALSE),"",ISNUMBER(SEARCH(","&amp;L585,H585))),"City/Postal Code/Country Found in Address",IF(AND(LEN(J585)=0,ISBLANK(J585)=FALSE),"",ISNUMBER(SEARCH(","&amp;J585,H585))),"City/Postal Code/Country Found in Address"),"")</f>
        <v/>
      </c>
      <c r="AD585" s="2" t="str">
        <f t="shared" si="174"/>
        <v/>
      </c>
      <c r="AE585" s="2" t="str" cm="1">
        <f t="array" ref="AE585">IFERROR(IF(VLOOKUP(LEFT(M585,MIN(SEARCH({1,2,3,4,5,6,7,8,9,0},M585&amp;{1,2,3,4,5,6,7,8,9,0}))-1),Country_Codes!$N:$N,1,0)&gt;0,"PO Number may be incorrect",""),"")</f>
        <v/>
      </c>
      <c r="AF585" s="2" t="str">
        <f t="shared" si="175"/>
        <v/>
      </c>
      <c r="AG585" s="2" t="str">
        <f t="shared" si="176"/>
        <v/>
      </c>
      <c r="AH585" s="2" t="str">
        <f t="shared" si="177"/>
        <v/>
      </c>
      <c r="AI585" s="2" t="str" cm="1">
        <f t="array" ref="AI585">IF(G585="","",_xlfn.IFNA(_xlfn.IFS(L585=VLOOKUP(L585,Country_Codes!$M:$M,1,0)=TRUE,""),"Please check the country code"))</f>
        <v/>
      </c>
      <c r="AJ585" s="2" t="str">
        <f t="shared" si="178"/>
        <v/>
      </c>
      <c r="AK585" s="2"/>
      <c r="AM585" s="39">
        <f t="shared" si="179"/>
        <v>0</v>
      </c>
      <c r="AN585" s="39">
        <f t="shared" si="180"/>
        <v>0</v>
      </c>
      <c r="AO585" s="39">
        <f t="shared" si="181"/>
        <v>0</v>
      </c>
      <c r="AP585" s="39">
        <f t="shared" si="182"/>
        <v>0</v>
      </c>
      <c r="AQ585" s="39">
        <f t="shared" si="183"/>
        <v>0</v>
      </c>
    </row>
    <row r="586" spans="1:43" ht="15.75" x14ac:dyDescent="0.25">
      <c r="A586" s="40">
        <v>45932</v>
      </c>
      <c r="B586" s="11" t="s">
        <v>473</v>
      </c>
      <c r="C586" s="11" t="s">
        <v>9</v>
      </c>
      <c r="D586" s="11" t="s">
        <v>5067</v>
      </c>
      <c r="E586" s="11" t="s">
        <v>5068</v>
      </c>
      <c r="F586" s="11" t="s">
        <v>598</v>
      </c>
      <c r="G586" s="11" t="s">
        <v>625</v>
      </c>
      <c r="H586" s="11" t="s">
        <v>5069</v>
      </c>
      <c r="I586" s="11" t="s">
        <v>5070</v>
      </c>
      <c r="J586" s="11" t="s">
        <v>89</v>
      </c>
      <c r="K586" s="11" t="s">
        <v>5071</v>
      </c>
      <c r="L586" s="11" t="s">
        <v>33</v>
      </c>
      <c r="M586" s="11" t="s">
        <v>1038</v>
      </c>
      <c r="N586" s="11"/>
      <c r="O586" s="11" t="s">
        <v>5072</v>
      </c>
      <c r="P586" s="11" t="s">
        <v>657</v>
      </c>
      <c r="Q586" s="7"/>
      <c r="R586" s="2" t="str">
        <f t="shared" si="168"/>
        <v>Unique Record</v>
      </c>
      <c r="S586" s="2" t="str">
        <f t="shared" si="169"/>
        <v/>
      </c>
      <c r="T586" s="2" t="str">
        <f t="shared" si="170"/>
        <v/>
      </c>
      <c r="U586" s="2" t="str">
        <f t="shared" si="171"/>
        <v/>
      </c>
      <c r="V586" s="2" t="str">
        <f t="shared" si="172"/>
        <v/>
      </c>
      <c r="W586" s="2" t="str">
        <f t="shared" si="184"/>
        <v/>
      </c>
      <c r="X586" s="2" t="str" cm="1">
        <f t="array" ref="X586">IF((SUMPRODUCT(--ISNUMBER(SEARCH({"!","@","#","$","%","^","&amp;","~*","(",")","_","+","=","{","}","[","]","|","\",":",";","'","""","&lt;","&gt;",",",".","~?","/","~~","`"}, I586)))&gt;0)=TRUE,"Special Characters Found in City","")</f>
        <v/>
      </c>
      <c r="Y586" s="2" t="str" cm="1">
        <f t="array" ref="Y586">IF((SUMPRODUCT(--ISNUMBER(SEARCH({"!","@","#","$","%","^","~*","(",")","_","+","=","{","}","[","]","|","\",":",";","'","""","&lt;","&gt;","~?","/","~~","`"},F586)))&gt;0)=TRUE,"Special Characters Found in Account field","")</f>
        <v/>
      </c>
      <c r="Z586" s="2" t="str" cm="1">
        <f t="array" ref="Z586">IF(SUM(--ISNUMBER(SEARCH({1,2,3,4,5,6,7,8,9,0},MID(H586,(SEARCH(" E ",H586)-1),1))))+SUM(--ISNUMBER(SEARCH({1,2,3,4,5,6,7,8,9,0},MID(H586,(SEARCH(" E ",H586)+3),1))))=2,"",IF(SUM(--ISNUMBER(SEARCH({"Parte E","Apoquindo N"},H586)))&gt;0,"",IF(OR(RIGHT(H586,3)=" NE",RIGHT(H586,3)=" NW",RIGHT(H586,3)=" SW",RIGHT(H586,3)=" SE",RIGHT(H586,2)=" N",RIGHT(H586,2)=" E",RIGHT(H586,2)=" W",RIGHT(H586,2)=" S",LEFT(H586,3)="NE ",LEFT(H586,3)="NW ",LEFT(H586,3)="SW ",LEFT(H586,3)="SE ",LEFT(H586,2)="N ",LEFT(H586,2)="E ",LEFT(H586,2)="W ",LEFT(H586,2)="S "),"Directional Check",IF(SUM(--ISNUMBER(SEARCH({" N "," E "," W "," S "," NE "," NW "," SW "," SE ","N.E","N.W","S.W","S.E","E.","N.","S.","W."},H586)))&gt;0,"Directional Check",IF(SUM(--ISNUMBER(SEARCH({1,2,3,4,5,6,7,8,9,0},MID(H586,(SEARCH("nd ",H586)-1),1))))+SUM(--ISNUMBER(SEARCH({1,2,3,4,5,6,7,8,9,0},MID(H586,(SEARCH("rd ",H586)-1),1)))+SUM(--ISNUMBER(SEARCH({1,2,3,4,5,6,7,8,9,0},MID(H586,(SEARCH("st ",H586)-1),1))))+SUM(--ISNUMBER(SEARCH({1,2,3,4,5,6,7,8,9,0},MID(H586,(SEARCH("th ",H586)-1),1)))))&gt;0,"","")))))</f>
        <v/>
      </c>
      <c r="AA586" s="2" t="str">
        <f>IF(IF(L586="US",IFERROR(VLOOKUP(J586,Country_Codes!$B:$B,1,0)=J586,"US State Code Error"),IF(L586="CA",IFERROR(VLOOKUP(J586,Country_Codes!$E:$E,1,0)=J586,"Canada State Code Error"),IF(L586="BR",IFERROR(VLOOKUP(J586,Country_Codes!$H:$H,1,0)=J586,"Brazil State Code Error"),IF(L586="AU",IFERROR(VLOOKUP(J586,Country_Codes!$K:$K,1,0)=J586,"Australia State Code Error"),""))))=TRUE,"",IF(L586="US",IFERROR(VLOOKUP(J586,Country_Codes!$B:$B,1,0)=J586,"US State Code Error"),IF(L586="CA",IFERROR(VLOOKUP(J586,Country_Codes!$E:$E,1,0)=J586,"Canada State Code Error"),IF(L586="BR",IFERROR(VLOOKUP(J586,Country_Codes!$H:$H,1,0)=J586,"Brazil State Code Error"),IF(L586="AU",IFERROR(VLOOKUP(J586,Country_Codes!$K:$K,1,0)=J586,"Australia State Code Error"),"")))))</f>
        <v/>
      </c>
      <c r="AB586" s="2" t="str">
        <f t="shared" si="173"/>
        <v/>
      </c>
      <c r="AC586" s="2" t="str" cm="1">
        <f t="array" ref="AC586">IFERROR(_xlfn.IFS(IF(AND(LEN(I586)=0,ISBLANK(I586)=FALSE),"",ISNUMBER(SEARCH(I586,H586))),"City/Postal Code/Country Found in Address",IF(AND(LEN(K586)=0,ISBLANK(K586)=FALSE),"",ISNUMBER(SEARCH(K586,H586))),"City/Postal Code/Country Found in Address",IF(AND(LEN(L586)=0,ISBLANK(L586)=FALSE),"",ISNUMBER(SEARCH(", "&amp;L586,H586))),"City/Postal Code/Country Found in Address",IF(AND(LEN(J586)=0,ISBLANK(J586)=FALSE),"",ISNUMBER(SEARCH(", "&amp;J586,H586))),"City/Postal Code/Country Found in Address",IF(AND(LEN(L586)=0,ISBLANK(L586)=FALSE),"",ISNUMBER(SEARCH(","&amp;L586,H586))),"City/Postal Code/Country Found in Address",IF(AND(LEN(J586)=0,ISBLANK(J586)=FALSE),"",ISNUMBER(SEARCH(","&amp;J586,H586))),"City/Postal Code/Country Found in Address"),"")</f>
        <v/>
      </c>
      <c r="AD586" s="2" t="str">
        <f t="shared" si="174"/>
        <v/>
      </c>
      <c r="AE586" s="2" t="str" cm="1">
        <f t="array" ref="AE586">IFERROR(IF(VLOOKUP(LEFT(M586,MIN(SEARCH({1,2,3,4,5,6,7,8,9,0},M586&amp;{1,2,3,4,5,6,7,8,9,0}))-1),Country_Codes!$N:$N,1,0)&gt;0,"PO Number may be incorrect",""),"")</f>
        <v/>
      </c>
      <c r="AF586" s="2" t="str">
        <f t="shared" si="175"/>
        <v/>
      </c>
      <c r="AG586" s="2" t="str">
        <f t="shared" si="176"/>
        <v/>
      </c>
      <c r="AH586" s="2" t="str">
        <f t="shared" si="177"/>
        <v/>
      </c>
      <c r="AI586" s="2" t="str" cm="1">
        <f t="array" ref="AI586">IF(G586="","",_xlfn.IFNA(_xlfn.IFS(L586=VLOOKUP(L586,Country_Codes!$M:$M,1,0)=TRUE,""),"Please check the country code"))</f>
        <v/>
      </c>
      <c r="AJ586" s="2" t="str">
        <f t="shared" si="178"/>
        <v/>
      </c>
      <c r="AK586" s="2"/>
      <c r="AM586" s="39">
        <f t="shared" si="179"/>
        <v>0</v>
      </c>
      <c r="AN586" s="39">
        <f t="shared" si="180"/>
        <v>0</v>
      </c>
      <c r="AO586" s="39">
        <f t="shared" si="181"/>
        <v>0</v>
      </c>
      <c r="AP586" s="39">
        <f t="shared" si="182"/>
        <v>0</v>
      </c>
      <c r="AQ586" s="39">
        <f t="shared" si="183"/>
        <v>0</v>
      </c>
    </row>
    <row r="587" spans="1:43" ht="15.75" x14ac:dyDescent="0.25">
      <c r="A587" s="40">
        <v>45823</v>
      </c>
      <c r="B587" s="11" t="s">
        <v>473</v>
      </c>
      <c r="C587" s="11" t="s">
        <v>12</v>
      </c>
      <c r="D587" s="11" t="s">
        <v>5073</v>
      </c>
      <c r="E587" s="11" t="s">
        <v>5074</v>
      </c>
      <c r="F587" s="11" t="s">
        <v>479</v>
      </c>
      <c r="G587" s="11" t="s">
        <v>494</v>
      </c>
      <c r="H587" s="11" t="s">
        <v>5075</v>
      </c>
      <c r="I587" s="11" t="s">
        <v>5076</v>
      </c>
      <c r="J587" s="11" t="s">
        <v>147</v>
      </c>
      <c r="K587" s="11" t="s">
        <v>5077</v>
      </c>
      <c r="L587" s="11" t="s">
        <v>57</v>
      </c>
      <c r="M587" s="11" t="s">
        <v>1401</v>
      </c>
      <c r="N587" s="11"/>
      <c r="O587" s="11" t="s">
        <v>5078</v>
      </c>
      <c r="P587" s="11" t="s">
        <v>5079</v>
      </c>
      <c r="Q587" s="7"/>
      <c r="R587" s="2" t="str">
        <f t="shared" si="168"/>
        <v>Unique Record</v>
      </c>
      <c r="S587" s="2" t="str">
        <f t="shared" si="169"/>
        <v/>
      </c>
      <c r="T587" s="2" t="str">
        <f t="shared" si="170"/>
        <v/>
      </c>
      <c r="U587" s="2" t="str">
        <f t="shared" si="171"/>
        <v/>
      </c>
      <c r="V587" s="2" t="str">
        <f t="shared" si="172"/>
        <v/>
      </c>
      <c r="W587" s="2" t="str">
        <f t="shared" si="184"/>
        <v/>
      </c>
      <c r="X587" s="2" t="str" cm="1">
        <f t="array" ref="X587">IF((SUMPRODUCT(--ISNUMBER(SEARCH({"!","@","#","$","%","^","&amp;","~*","(",")","_","+","=","{","}","[","]","|","\",":",";","'","""","&lt;","&gt;",",",".","~?","/","~~","`"}, I587)))&gt;0)=TRUE,"Special Characters Found in City","")</f>
        <v/>
      </c>
      <c r="Y587" s="2" t="str" cm="1">
        <f t="array" ref="Y587">IF((SUMPRODUCT(--ISNUMBER(SEARCH({"!","@","#","$","%","^","~*","(",")","_","+","=","{","}","[","]","|","\",":",";","'","""","&lt;","&gt;","~?","/","~~","`"},F587)))&gt;0)=TRUE,"Special Characters Found in Account field","")</f>
        <v/>
      </c>
      <c r="Z587" s="2" t="str" cm="1">
        <f t="array" ref="Z587">IF(SUM(--ISNUMBER(SEARCH({1,2,3,4,5,6,7,8,9,0},MID(H587,(SEARCH(" E ",H587)-1),1))))+SUM(--ISNUMBER(SEARCH({1,2,3,4,5,6,7,8,9,0},MID(H587,(SEARCH(" E ",H587)+3),1))))=2,"",IF(SUM(--ISNUMBER(SEARCH({"Parte E","Apoquindo N"},H587)))&gt;0,"",IF(OR(RIGHT(H587,3)=" NE",RIGHT(H587,3)=" NW",RIGHT(H587,3)=" SW",RIGHT(H587,3)=" SE",RIGHT(H587,2)=" N",RIGHT(H587,2)=" E",RIGHT(H587,2)=" W",RIGHT(H587,2)=" S",LEFT(H587,3)="NE ",LEFT(H587,3)="NW ",LEFT(H587,3)="SW ",LEFT(H587,3)="SE ",LEFT(H587,2)="N ",LEFT(H587,2)="E ",LEFT(H587,2)="W ",LEFT(H587,2)="S "),"Directional Check",IF(SUM(--ISNUMBER(SEARCH({" N "," E "," W "," S "," NE "," NW "," SW "," SE ","N.E","N.W","S.W","S.E","E.","N.","S.","W."},H587)))&gt;0,"Directional Check",IF(SUM(--ISNUMBER(SEARCH({1,2,3,4,5,6,7,8,9,0},MID(H587,(SEARCH("nd ",H587)-1),1))))+SUM(--ISNUMBER(SEARCH({1,2,3,4,5,6,7,8,9,0},MID(H587,(SEARCH("rd ",H587)-1),1)))+SUM(--ISNUMBER(SEARCH({1,2,3,4,5,6,7,8,9,0},MID(H587,(SEARCH("st ",H587)-1),1))))+SUM(--ISNUMBER(SEARCH({1,2,3,4,5,6,7,8,9,0},MID(H587,(SEARCH("th ",H587)-1),1)))))&gt;0,"","")))))</f>
        <v/>
      </c>
      <c r="AA587" s="2" t="str">
        <f>IF(IF(L587="US",IFERROR(VLOOKUP(J587,Country_Codes!$B:$B,1,0)=J587,"US State Code Error"),IF(L587="CA",IFERROR(VLOOKUP(J587,Country_Codes!$E:$E,1,0)=J587,"Canada State Code Error"),IF(L587="BR",IFERROR(VLOOKUP(J587,Country_Codes!$H:$H,1,0)=J587,"Brazil State Code Error"),IF(L587="AU",IFERROR(VLOOKUP(J587,Country_Codes!$K:$K,1,0)=J587,"Australia State Code Error"),""))))=TRUE,"",IF(L587="US",IFERROR(VLOOKUP(J587,Country_Codes!$B:$B,1,0)=J587,"US State Code Error"),IF(L587="CA",IFERROR(VLOOKUP(J587,Country_Codes!$E:$E,1,0)=J587,"Canada State Code Error"),IF(L587="BR",IFERROR(VLOOKUP(J587,Country_Codes!$H:$H,1,0)=J587,"Brazil State Code Error"),IF(L587="AU",IFERROR(VLOOKUP(J587,Country_Codes!$K:$K,1,0)=J587,"Australia State Code Error"),"")))))</f>
        <v/>
      </c>
      <c r="AB587" s="2" t="str">
        <f t="shared" si="173"/>
        <v/>
      </c>
      <c r="AC587" s="2" t="str" cm="1">
        <f t="array" ref="AC587">IFERROR(_xlfn.IFS(IF(AND(LEN(I587)=0,ISBLANK(I587)=FALSE),"",ISNUMBER(SEARCH(I587,H587))),"City/Postal Code/Country Found in Address",IF(AND(LEN(K587)=0,ISBLANK(K587)=FALSE),"",ISNUMBER(SEARCH(K587,H587))),"City/Postal Code/Country Found in Address",IF(AND(LEN(L587)=0,ISBLANK(L587)=FALSE),"",ISNUMBER(SEARCH(", "&amp;L587,H587))),"City/Postal Code/Country Found in Address",IF(AND(LEN(J587)=0,ISBLANK(J587)=FALSE),"",ISNUMBER(SEARCH(", "&amp;J587,H587))),"City/Postal Code/Country Found in Address",IF(AND(LEN(L587)=0,ISBLANK(L587)=FALSE),"",ISNUMBER(SEARCH(","&amp;L587,H587))),"City/Postal Code/Country Found in Address",IF(AND(LEN(J587)=0,ISBLANK(J587)=FALSE),"",ISNUMBER(SEARCH(","&amp;J587,H587))),"City/Postal Code/Country Found in Address"),"")</f>
        <v/>
      </c>
      <c r="AD587" s="2" t="str">
        <f t="shared" si="174"/>
        <v/>
      </c>
      <c r="AE587" s="2" t="str" cm="1">
        <f t="array" ref="AE587">IFERROR(IF(VLOOKUP(LEFT(M587,MIN(SEARCH({1,2,3,4,5,6,7,8,9,0},M587&amp;{1,2,3,4,5,6,7,8,9,0}))-1),Country_Codes!$N:$N,1,0)&gt;0,"PO Number may be incorrect",""),"")</f>
        <v/>
      </c>
      <c r="AF587" s="2" t="str">
        <f t="shared" si="175"/>
        <v/>
      </c>
      <c r="AG587" s="2" t="str">
        <f t="shared" si="176"/>
        <v/>
      </c>
      <c r="AH587" s="2" t="str">
        <f t="shared" si="177"/>
        <v/>
      </c>
      <c r="AI587" s="2" t="str" cm="1">
        <f t="array" ref="AI587">IF(G587="","",_xlfn.IFNA(_xlfn.IFS(L587=VLOOKUP(L587,Country_Codes!$M:$M,1,0)=TRUE,""),"Please check the country code"))</f>
        <v/>
      </c>
      <c r="AJ587" s="2" t="str">
        <f t="shared" si="178"/>
        <v/>
      </c>
      <c r="AK587" s="2"/>
      <c r="AM587" s="39">
        <f t="shared" si="179"/>
        <v>0</v>
      </c>
      <c r="AN587" s="39">
        <f t="shared" si="180"/>
        <v>0</v>
      </c>
      <c r="AO587" s="39">
        <f t="shared" si="181"/>
        <v>0</v>
      </c>
      <c r="AP587" s="39">
        <f t="shared" si="182"/>
        <v>0</v>
      </c>
      <c r="AQ587" s="39">
        <f t="shared" si="183"/>
        <v>0</v>
      </c>
    </row>
    <row r="588" spans="1:43" ht="15.75" x14ac:dyDescent="0.25">
      <c r="A588" s="40">
        <v>45526</v>
      </c>
      <c r="B588" s="11" t="s">
        <v>475</v>
      </c>
      <c r="C588" s="11" t="s">
        <v>12</v>
      </c>
      <c r="D588" s="11" t="s">
        <v>5080</v>
      </c>
      <c r="E588" s="11" t="s">
        <v>5081</v>
      </c>
      <c r="F588" s="11" t="s">
        <v>579</v>
      </c>
      <c r="G588" s="11" t="s">
        <v>496</v>
      </c>
      <c r="H588" s="11" t="s">
        <v>5082</v>
      </c>
      <c r="I588" s="11" t="s">
        <v>5083</v>
      </c>
      <c r="J588" s="11" t="s">
        <v>147</v>
      </c>
      <c r="K588" s="11" t="s">
        <v>5084</v>
      </c>
      <c r="L588" s="11" t="s">
        <v>57</v>
      </c>
      <c r="M588" s="11" t="s">
        <v>1204</v>
      </c>
      <c r="N588" s="11"/>
      <c r="O588" s="11" t="s">
        <v>2798</v>
      </c>
      <c r="P588" s="11" t="s">
        <v>5085</v>
      </c>
      <c r="Q588" s="7"/>
      <c r="R588" s="2" t="str">
        <f t="shared" si="168"/>
        <v>Unique Record</v>
      </c>
      <c r="S588" s="2" t="str">
        <f t="shared" si="169"/>
        <v/>
      </c>
      <c r="T588" s="2" t="str">
        <f t="shared" si="170"/>
        <v/>
      </c>
      <c r="U588" s="2" t="str">
        <f t="shared" si="171"/>
        <v/>
      </c>
      <c r="V588" s="2" t="str">
        <f t="shared" si="172"/>
        <v/>
      </c>
      <c r="W588" s="2" t="str">
        <f t="shared" si="184"/>
        <v/>
      </c>
      <c r="X588" s="2" t="str" cm="1">
        <f t="array" ref="X588">IF((SUMPRODUCT(--ISNUMBER(SEARCH({"!","@","#","$","%","^","&amp;","~*","(",")","_","+","=","{","}","[","]","|","\",":",";","'","""","&lt;","&gt;",",",".","~?","/","~~","`"}, I588)))&gt;0)=TRUE,"Special Characters Found in City","")</f>
        <v/>
      </c>
      <c r="Y588" s="2" t="str" cm="1">
        <f t="array" ref="Y588">IF((SUMPRODUCT(--ISNUMBER(SEARCH({"!","@","#","$","%","^","~*","(",")","_","+","=","{","}","[","]","|","\",":",";","'","""","&lt;","&gt;","~?","/","~~","`"},F588)))&gt;0)=TRUE,"Special Characters Found in Account field","")</f>
        <v/>
      </c>
      <c r="Z588" s="2" t="str" cm="1">
        <f t="array" ref="Z588">IF(SUM(--ISNUMBER(SEARCH({1,2,3,4,5,6,7,8,9,0},MID(H588,(SEARCH(" E ",H588)-1),1))))+SUM(--ISNUMBER(SEARCH({1,2,3,4,5,6,7,8,9,0},MID(H588,(SEARCH(" E ",H588)+3),1))))=2,"",IF(SUM(--ISNUMBER(SEARCH({"Parte E","Apoquindo N"},H588)))&gt;0,"",IF(OR(RIGHT(H588,3)=" NE",RIGHT(H588,3)=" NW",RIGHT(H588,3)=" SW",RIGHT(H588,3)=" SE",RIGHT(H588,2)=" N",RIGHT(H588,2)=" E",RIGHT(H588,2)=" W",RIGHT(H588,2)=" S",LEFT(H588,3)="NE ",LEFT(H588,3)="NW ",LEFT(H588,3)="SW ",LEFT(H588,3)="SE ",LEFT(H588,2)="N ",LEFT(H588,2)="E ",LEFT(H588,2)="W ",LEFT(H588,2)="S "),"Directional Check",IF(SUM(--ISNUMBER(SEARCH({" N "," E "," W "," S "," NE "," NW "," SW "," SE ","N.E","N.W","S.W","S.E","E.","N.","S.","W."},H588)))&gt;0,"Directional Check",IF(SUM(--ISNUMBER(SEARCH({1,2,3,4,5,6,7,8,9,0},MID(H588,(SEARCH("nd ",H588)-1),1))))+SUM(--ISNUMBER(SEARCH({1,2,3,4,5,6,7,8,9,0},MID(H588,(SEARCH("rd ",H588)-1),1)))+SUM(--ISNUMBER(SEARCH({1,2,3,4,5,6,7,8,9,0},MID(H588,(SEARCH("st ",H588)-1),1))))+SUM(--ISNUMBER(SEARCH({1,2,3,4,5,6,7,8,9,0},MID(H588,(SEARCH("th ",H588)-1),1)))))&gt;0,"","")))))</f>
        <v/>
      </c>
      <c r="AA588" s="2" t="str">
        <f>IF(IF(L588="US",IFERROR(VLOOKUP(J588,Country_Codes!$B:$B,1,0)=J588,"US State Code Error"),IF(L588="CA",IFERROR(VLOOKUP(J588,Country_Codes!$E:$E,1,0)=J588,"Canada State Code Error"),IF(L588="BR",IFERROR(VLOOKUP(J588,Country_Codes!$H:$H,1,0)=J588,"Brazil State Code Error"),IF(L588="AU",IFERROR(VLOOKUP(J588,Country_Codes!$K:$K,1,0)=J588,"Australia State Code Error"),""))))=TRUE,"",IF(L588="US",IFERROR(VLOOKUP(J588,Country_Codes!$B:$B,1,0)=J588,"US State Code Error"),IF(L588="CA",IFERROR(VLOOKUP(J588,Country_Codes!$E:$E,1,0)=J588,"Canada State Code Error"),IF(L588="BR",IFERROR(VLOOKUP(J588,Country_Codes!$H:$H,1,0)=J588,"Brazil State Code Error"),IF(L588="AU",IFERROR(VLOOKUP(J588,Country_Codes!$K:$K,1,0)=J588,"Australia State Code Error"),"")))))</f>
        <v/>
      </c>
      <c r="AB588" s="2" t="str">
        <f t="shared" si="173"/>
        <v/>
      </c>
      <c r="AC588" s="2" t="str" cm="1">
        <f t="array" ref="AC588">IFERROR(_xlfn.IFS(IF(AND(LEN(I588)=0,ISBLANK(I588)=FALSE),"",ISNUMBER(SEARCH(I588,H588))),"City/Postal Code/Country Found in Address",IF(AND(LEN(K588)=0,ISBLANK(K588)=FALSE),"",ISNUMBER(SEARCH(K588,H588))),"City/Postal Code/Country Found in Address",IF(AND(LEN(L588)=0,ISBLANK(L588)=FALSE),"",ISNUMBER(SEARCH(", "&amp;L588,H588))),"City/Postal Code/Country Found in Address",IF(AND(LEN(J588)=0,ISBLANK(J588)=FALSE),"",ISNUMBER(SEARCH(", "&amp;J588,H588))),"City/Postal Code/Country Found in Address",IF(AND(LEN(L588)=0,ISBLANK(L588)=FALSE),"",ISNUMBER(SEARCH(","&amp;L588,H588))),"City/Postal Code/Country Found in Address",IF(AND(LEN(J588)=0,ISBLANK(J588)=FALSE),"",ISNUMBER(SEARCH(","&amp;J588,H588))),"City/Postal Code/Country Found in Address"),"")</f>
        <v/>
      </c>
      <c r="AD588" s="2" t="str">
        <f t="shared" si="174"/>
        <v/>
      </c>
      <c r="AE588" s="2" t="str" cm="1">
        <f t="array" ref="AE588">IFERROR(IF(VLOOKUP(LEFT(M588,MIN(SEARCH({1,2,3,4,5,6,7,8,9,0},M588&amp;{1,2,3,4,5,6,7,8,9,0}))-1),Country_Codes!$N:$N,1,0)&gt;0,"PO Number may be incorrect",""),"")</f>
        <v/>
      </c>
      <c r="AF588" s="2" t="str">
        <f t="shared" si="175"/>
        <v/>
      </c>
      <c r="AG588" s="2" t="str">
        <f t="shared" si="176"/>
        <v/>
      </c>
      <c r="AH588" s="2" t="str">
        <f t="shared" si="177"/>
        <v/>
      </c>
      <c r="AI588" s="2" t="str" cm="1">
        <f t="array" ref="AI588">IF(G588="","",_xlfn.IFNA(_xlfn.IFS(L588=VLOOKUP(L588,Country_Codes!$M:$M,1,0)=TRUE,""),"Please check the country code"))</f>
        <v/>
      </c>
      <c r="AJ588" s="2" t="str">
        <f t="shared" si="178"/>
        <v/>
      </c>
      <c r="AK588" s="2"/>
      <c r="AM588" s="39">
        <f t="shared" si="179"/>
        <v>0</v>
      </c>
      <c r="AN588" s="39">
        <f t="shared" si="180"/>
        <v>0</v>
      </c>
      <c r="AO588" s="39">
        <f t="shared" si="181"/>
        <v>0</v>
      </c>
      <c r="AP588" s="39">
        <f t="shared" si="182"/>
        <v>0</v>
      </c>
      <c r="AQ588" s="39">
        <f t="shared" si="183"/>
        <v>0</v>
      </c>
    </row>
    <row r="589" spans="1:43" ht="15.75" x14ac:dyDescent="0.25">
      <c r="A589" s="40">
        <v>46105</v>
      </c>
      <c r="B589" s="11" t="s">
        <v>473</v>
      </c>
      <c r="C589" s="11" t="s">
        <v>3</v>
      </c>
      <c r="D589" s="11" t="s">
        <v>5086</v>
      </c>
      <c r="E589" s="11" t="s">
        <v>5087</v>
      </c>
      <c r="F589" s="11" t="s">
        <v>490</v>
      </c>
      <c r="G589" s="11" t="s">
        <v>494</v>
      </c>
      <c r="H589" s="11" t="s">
        <v>5088</v>
      </c>
      <c r="I589" s="11" t="s">
        <v>5089</v>
      </c>
      <c r="J589" s="11" t="s">
        <v>147</v>
      </c>
      <c r="K589" s="11" t="s">
        <v>5090</v>
      </c>
      <c r="L589" s="11" t="s">
        <v>57</v>
      </c>
      <c r="M589" s="11" t="s">
        <v>831</v>
      </c>
      <c r="N589" s="11"/>
      <c r="O589" s="11" t="s">
        <v>5091</v>
      </c>
      <c r="P589" s="11" t="s">
        <v>5092</v>
      </c>
      <c r="Q589" s="7"/>
      <c r="R589" s="2" t="str">
        <f t="shared" si="168"/>
        <v>Unique Record</v>
      </c>
      <c r="S589" s="2" t="str">
        <f t="shared" si="169"/>
        <v/>
      </c>
      <c r="T589" s="2" t="str">
        <f t="shared" si="170"/>
        <v/>
      </c>
      <c r="U589" s="2" t="str">
        <f t="shared" si="171"/>
        <v/>
      </c>
      <c r="V589" s="2" t="str">
        <f t="shared" si="172"/>
        <v/>
      </c>
      <c r="W589" s="2" t="str">
        <f t="shared" si="184"/>
        <v/>
      </c>
      <c r="X589" s="2" t="str" cm="1">
        <f t="array" ref="X589">IF((SUMPRODUCT(--ISNUMBER(SEARCH({"!","@","#","$","%","^","&amp;","~*","(",")","_","+","=","{","}","[","]","|","\",":",";","'","""","&lt;","&gt;",",",".","~?","/","~~","`"}, I589)))&gt;0)=TRUE,"Special Characters Found in City","")</f>
        <v/>
      </c>
      <c r="Y589" s="2" t="str" cm="1">
        <f t="array" ref="Y589">IF((SUMPRODUCT(--ISNUMBER(SEARCH({"!","@","#","$","%","^","~*","(",")","_","+","=","{","}","[","]","|","\",":",";","'","""","&lt;","&gt;","~?","/","~~","`"},F589)))&gt;0)=TRUE,"Special Characters Found in Account field","")</f>
        <v/>
      </c>
      <c r="Z589" s="2" t="str" cm="1">
        <f t="array" ref="Z589">IF(SUM(--ISNUMBER(SEARCH({1,2,3,4,5,6,7,8,9,0},MID(H589,(SEARCH(" E ",H589)-1),1))))+SUM(--ISNUMBER(SEARCH({1,2,3,4,5,6,7,8,9,0},MID(H589,(SEARCH(" E ",H589)+3),1))))=2,"",IF(SUM(--ISNUMBER(SEARCH({"Parte E","Apoquindo N"},H589)))&gt;0,"",IF(OR(RIGHT(H589,3)=" NE",RIGHT(H589,3)=" NW",RIGHT(H589,3)=" SW",RIGHT(H589,3)=" SE",RIGHT(H589,2)=" N",RIGHT(H589,2)=" E",RIGHT(H589,2)=" W",RIGHT(H589,2)=" S",LEFT(H589,3)="NE ",LEFT(H589,3)="NW ",LEFT(H589,3)="SW ",LEFT(H589,3)="SE ",LEFT(H589,2)="N ",LEFT(H589,2)="E ",LEFT(H589,2)="W ",LEFT(H589,2)="S "),"Directional Check",IF(SUM(--ISNUMBER(SEARCH({" N "," E "," W "," S "," NE "," NW "," SW "," SE ","N.E","N.W","S.W","S.E","E.","N.","S.","W."},H589)))&gt;0,"Directional Check",IF(SUM(--ISNUMBER(SEARCH({1,2,3,4,5,6,7,8,9,0},MID(H589,(SEARCH("nd ",H589)-1),1))))+SUM(--ISNUMBER(SEARCH({1,2,3,4,5,6,7,8,9,0},MID(H589,(SEARCH("rd ",H589)-1),1)))+SUM(--ISNUMBER(SEARCH({1,2,3,4,5,6,7,8,9,0},MID(H589,(SEARCH("st ",H589)-1),1))))+SUM(--ISNUMBER(SEARCH({1,2,3,4,5,6,7,8,9,0},MID(H589,(SEARCH("th ",H589)-1),1)))))&gt;0,"","")))))</f>
        <v/>
      </c>
      <c r="AA589" s="2" t="str">
        <f>IF(IF(L589="US",IFERROR(VLOOKUP(J589,Country_Codes!$B:$B,1,0)=J589,"US State Code Error"),IF(L589="CA",IFERROR(VLOOKUP(J589,Country_Codes!$E:$E,1,0)=J589,"Canada State Code Error"),IF(L589="BR",IFERROR(VLOOKUP(J589,Country_Codes!$H:$H,1,0)=J589,"Brazil State Code Error"),IF(L589="AU",IFERROR(VLOOKUP(J589,Country_Codes!$K:$K,1,0)=J589,"Australia State Code Error"),""))))=TRUE,"",IF(L589="US",IFERROR(VLOOKUP(J589,Country_Codes!$B:$B,1,0)=J589,"US State Code Error"),IF(L589="CA",IFERROR(VLOOKUP(J589,Country_Codes!$E:$E,1,0)=J589,"Canada State Code Error"),IF(L589="BR",IFERROR(VLOOKUP(J589,Country_Codes!$H:$H,1,0)=J589,"Brazil State Code Error"),IF(L589="AU",IFERROR(VLOOKUP(J589,Country_Codes!$K:$K,1,0)=J589,"Australia State Code Error"),"")))))</f>
        <v/>
      </c>
      <c r="AB589" s="2" t="str">
        <f t="shared" si="173"/>
        <v/>
      </c>
      <c r="AC589" s="2" t="str" cm="1">
        <f t="array" ref="AC589">IFERROR(_xlfn.IFS(IF(AND(LEN(I589)=0,ISBLANK(I589)=FALSE),"",ISNUMBER(SEARCH(I589,H589))),"City/Postal Code/Country Found in Address",IF(AND(LEN(K589)=0,ISBLANK(K589)=FALSE),"",ISNUMBER(SEARCH(K589,H589))),"City/Postal Code/Country Found in Address",IF(AND(LEN(L589)=0,ISBLANK(L589)=FALSE),"",ISNUMBER(SEARCH(", "&amp;L589,H589))),"City/Postal Code/Country Found in Address",IF(AND(LEN(J589)=0,ISBLANK(J589)=FALSE),"",ISNUMBER(SEARCH(", "&amp;J589,H589))),"City/Postal Code/Country Found in Address",IF(AND(LEN(L589)=0,ISBLANK(L589)=FALSE),"",ISNUMBER(SEARCH(","&amp;L589,H589))),"City/Postal Code/Country Found in Address",IF(AND(LEN(J589)=0,ISBLANK(J589)=FALSE),"",ISNUMBER(SEARCH(","&amp;J589,H589))),"City/Postal Code/Country Found in Address"),"")</f>
        <v/>
      </c>
      <c r="AD589" s="2" t="str">
        <f t="shared" si="174"/>
        <v/>
      </c>
      <c r="AE589" s="2" t="str" cm="1">
        <f t="array" ref="AE589">IFERROR(IF(VLOOKUP(LEFT(M589,MIN(SEARCH({1,2,3,4,5,6,7,8,9,0},M589&amp;{1,2,3,4,5,6,7,8,9,0}))-1),Country_Codes!$N:$N,1,0)&gt;0,"PO Number may be incorrect",""),"")</f>
        <v/>
      </c>
      <c r="AF589" s="2" t="str">
        <f t="shared" si="175"/>
        <v/>
      </c>
      <c r="AG589" s="2" t="str">
        <f t="shared" si="176"/>
        <v/>
      </c>
      <c r="AH589" s="2" t="str">
        <f t="shared" si="177"/>
        <v/>
      </c>
      <c r="AI589" s="2" t="str" cm="1">
        <f t="array" ref="AI589">IF(G589="","",_xlfn.IFNA(_xlfn.IFS(L589=VLOOKUP(L589,Country_Codes!$M:$M,1,0)=TRUE,""),"Please check the country code"))</f>
        <v/>
      </c>
      <c r="AJ589" s="2" t="str">
        <f t="shared" si="178"/>
        <v/>
      </c>
      <c r="AK589" s="2"/>
      <c r="AM589" s="39">
        <f t="shared" si="179"/>
        <v>0</v>
      </c>
      <c r="AN589" s="39">
        <f t="shared" si="180"/>
        <v>0</v>
      </c>
      <c r="AO589" s="39">
        <f t="shared" si="181"/>
        <v>0</v>
      </c>
      <c r="AP589" s="39">
        <f t="shared" si="182"/>
        <v>0</v>
      </c>
      <c r="AQ589" s="39">
        <f t="shared" si="183"/>
        <v>0</v>
      </c>
    </row>
    <row r="590" spans="1:43" ht="15.75" x14ac:dyDescent="0.25">
      <c r="A590" s="40">
        <v>45942</v>
      </c>
      <c r="B590" s="11" t="s">
        <v>1581</v>
      </c>
      <c r="C590" s="11" t="s">
        <v>11</v>
      </c>
      <c r="D590" s="11" t="s">
        <v>5093</v>
      </c>
      <c r="E590" s="11" t="s">
        <v>5094</v>
      </c>
      <c r="F590" s="11" t="s">
        <v>490</v>
      </c>
      <c r="G590" s="11" t="s">
        <v>571</v>
      </c>
      <c r="H590" s="11" t="s">
        <v>5095</v>
      </c>
      <c r="I590" s="11" t="s">
        <v>5096</v>
      </c>
      <c r="J590" s="11"/>
      <c r="K590" s="11" t="s">
        <v>5097</v>
      </c>
      <c r="L590" s="11" t="s">
        <v>46</v>
      </c>
      <c r="M590" s="11" t="s">
        <v>3320</v>
      </c>
      <c r="N590" s="11"/>
      <c r="O590" s="11" t="s">
        <v>5098</v>
      </c>
      <c r="P590" s="11" t="s">
        <v>5099</v>
      </c>
      <c r="Q590" s="7"/>
      <c r="R590" s="2" t="str">
        <f t="shared" si="168"/>
        <v>Unique Record</v>
      </c>
      <c r="S590" s="2" t="str">
        <f t="shared" si="169"/>
        <v/>
      </c>
      <c r="T590" s="2" t="str">
        <f t="shared" si="170"/>
        <v/>
      </c>
      <c r="U590" s="2" t="str">
        <f t="shared" si="171"/>
        <v/>
      </c>
      <c r="V590" s="2" t="str">
        <f t="shared" si="172"/>
        <v/>
      </c>
      <c r="W590" s="2" t="str">
        <f t="shared" si="184"/>
        <v/>
      </c>
      <c r="X590" s="2" t="str" cm="1">
        <f t="array" ref="X590">IF((SUMPRODUCT(--ISNUMBER(SEARCH({"!","@","#","$","%","^","&amp;","~*","(",")","_","+","=","{","}","[","]","|","\",":",";","'","""","&lt;","&gt;",",",".","~?","/","~~","`"}, I590)))&gt;0)=TRUE,"Special Characters Found in City","")</f>
        <v/>
      </c>
      <c r="Y590" s="2" t="str" cm="1">
        <f t="array" ref="Y590">IF((SUMPRODUCT(--ISNUMBER(SEARCH({"!","@","#","$","%","^","~*","(",")","_","+","=","{","}","[","]","|","\",":",";","'","""","&lt;","&gt;","~?","/","~~","`"},F590)))&gt;0)=TRUE,"Special Characters Found in Account field","")</f>
        <v/>
      </c>
      <c r="Z590" s="2" t="str" cm="1">
        <f t="array" ref="Z590">IF(SUM(--ISNUMBER(SEARCH({1,2,3,4,5,6,7,8,9,0},MID(H590,(SEARCH(" E ",H590)-1),1))))+SUM(--ISNUMBER(SEARCH({1,2,3,4,5,6,7,8,9,0},MID(H590,(SEARCH(" E ",H590)+3),1))))=2,"",IF(SUM(--ISNUMBER(SEARCH({"Parte E","Apoquindo N"},H590)))&gt;0,"",IF(OR(RIGHT(H590,3)=" NE",RIGHT(H590,3)=" NW",RIGHT(H590,3)=" SW",RIGHT(H590,3)=" SE",RIGHT(H590,2)=" N",RIGHT(H590,2)=" E",RIGHT(H590,2)=" W",RIGHT(H590,2)=" S",LEFT(H590,3)="NE ",LEFT(H590,3)="NW ",LEFT(H590,3)="SW ",LEFT(H590,3)="SE ",LEFT(H590,2)="N ",LEFT(H590,2)="E ",LEFT(H590,2)="W ",LEFT(H590,2)="S "),"Directional Check",IF(SUM(--ISNUMBER(SEARCH({" N "," E "," W "," S "," NE "," NW "," SW "," SE ","N.E","N.W","S.W","S.E","E.","N.","S.","W."},H590)))&gt;0,"Directional Check",IF(SUM(--ISNUMBER(SEARCH({1,2,3,4,5,6,7,8,9,0},MID(H590,(SEARCH("nd ",H590)-1),1))))+SUM(--ISNUMBER(SEARCH({1,2,3,4,5,6,7,8,9,0},MID(H590,(SEARCH("rd ",H590)-1),1)))+SUM(--ISNUMBER(SEARCH({1,2,3,4,5,6,7,8,9,0},MID(H590,(SEARCH("st ",H590)-1),1))))+SUM(--ISNUMBER(SEARCH({1,2,3,4,5,6,7,8,9,0},MID(H590,(SEARCH("th ",H590)-1),1)))))&gt;0,"","")))))</f>
        <v/>
      </c>
      <c r="AA590" s="2" t="str">
        <f>IF(IF(L590="US",IFERROR(VLOOKUP(J590,Country_Codes!$B:$B,1,0)=J590,"US State Code Error"),IF(L590="CA",IFERROR(VLOOKUP(J590,Country_Codes!$E:$E,1,0)=J590,"Canada State Code Error"),IF(L590="BR",IFERROR(VLOOKUP(J590,Country_Codes!$H:$H,1,0)=J590,"Brazil State Code Error"),IF(L590="AU",IFERROR(VLOOKUP(J590,Country_Codes!$K:$K,1,0)=J590,"Australia State Code Error"),""))))=TRUE,"",IF(L590="US",IFERROR(VLOOKUP(J590,Country_Codes!$B:$B,1,0)=J590,"US State Code Error"),IF(L590="CA",IFERROR(VLOOKUP(J590,Country_Codes!$E:$E,1,0)=J590,"Canada State Code Error"),IF(L590="BR",IFERROR(VLOOKUP(J590,Country_Codes!$H:$H,1,0)=J590,"Brazil State Code Error"),IF(L590="AU",IFERROR(VLOOKUP(J590,Country_Codes!$K:$K,1,0)=J590,"Australia State Code Error"),"")))))</f>
        <v/>
      </c>
      <c r="AB590" s="2" t="str">
        <f t="shared" si="173"/>
        <v/>
      </c>
      <c r="AC590" s="2" t="str" cm="1">
        <f t="array" ref="AC590">IFERROR(_xlfn.IFS(IF(AND(LEN(I590)=0,ISBLANK(I590)=FALSE),"",ISNUMBER(SEARCH(I590,H590))),"City/Postal Code/Country Found in Address",IF(AND(LEN(K590)=0,ISBLANK(K590)=FALSE),"",ISNUMBER(SEARCH(K590,H590))),"City/Postal Code/Country Found in Address",IF(AND(LEN(L590)=0,ISBLANK(L590)=FALSE),"",ISNUMBER(SEARCH(", "&amp;L590,H590))),"City/Postal Code/Country Found in Address",IF(AND(LEN(J590)=0,ISBLANK(J590)=FALSE),"",ISNUMBER(SEARCH(", "&amp;J590,H590))),"City/Postal Code/Country Found in Address",IF(AND(LEN(L590)=0,ISBLANK(L590)=FALSE),"",ISNUMBER(SEARCH(","&amp;L590,H590))),"City/Postal Code/Country Found in Address",IF(AND(LEN(J590)=0,ISBLANK(J590)=FALSE),"",ISNUMBER(SEARCH(","&amp;J590,H590))),"City/Postal Code/Country Found in Address"),"")</f>
        <v/>
      </c>
      <c r="AD590" s="2" t="str">
        <f t="shared" si="174"/>
        <v/>
      </c>
      <c r="AE590" s="2" t="str" cm="1">
        <f t="array" ref="AE590">IFERROR(IF(VLOOKUP(LEFT(M590,MIN(SEARCH({1,2,3,4,5,6,7,8,9,0},M590&amp;{1,2,3,4,5,6,7,8,9,0}))-1),Country_Codes!$N:$N,1,0)&gt;0,"PO Number may be incorrect",""),"")</f>
        <v/>
      </c>
      <c r="AF590" s="2" t="str">
        <f t="shared" si="175"/>
        <v/>
      </c>
      <c r="AG590" s="2" t="str">
        <f t="shared" si="176"/>
        <v/>
      </c>
      <c r="AH590" s="2" t="str">
        <f t="shared" si="177"/>
        <v/>
      </c>
      <c r="AI590" s="2" t="str" cm="1">
        <f t="array" ref="AI590">IF(G590="","",_xlfn.IFNA(_xlfn.IFS(L590=VLOOKUP(L590,Country_Codes!$M:$M,1,0)=TRUE,""),"Please check the country code"))</f>
        <v/>
      </c>
      <c r="AJ590" s="2" t="str">
        <f t="shared" si="178"/>
        <v/>
      </c>
      <c r="AK590" s="2"/>
      <c r="AM590" s="39">
        <f t="shared" si="179"/>
        <v>0</v>
      </c>
      <c r="AN590" s="39">
        <f t="shared" si="180"/>
        <v>0</v>
      </c>
      <c r="AO590" s="39">
        <f t="shared" si="181"/>
        <v>0</v>
      </c>
      <c r="AP590" s="39">
        <f t="shared" si="182"/>
        <v>0</v>
      </c>
      <c r="AQ590" s="39">
        <f t="shared" si="183"/>
        <v>0</v>
      </c>
    </row>
    <row r="591" spans="1:43" ht="15.75" x14ac:dyDescent="0.25">
      <c r="A591" s="40">
        <v>46012</v>
      </c>
      <c r="B591" s="11" t="s">
        <v>473</v>
      </c>
      <c r="C591" s="11" t="s">
        <v>11</v>
      </c>
      <c r="D591" s="11" t="s">
        <v>1284</v>
      </c>
      <c r="E591" s="11" t="s">
        <v>5100</v>
      </c>
      <c r="F591" s="11" t="s">
        <v>598</v>
      </c>
      <c r="G591" s="11" t="s">
        <v>625</v>
      </c>
      <c r="H591" s="11" t="s">
        <v>5101</v>
      </c>
      <c r="I591" s="11" t="s">
        <v>5102</v>
      </c>
      <c r="J591" s="11" t="s">
        <v>133</v>
      </c>
      <c r="K591" s="11" t="s">
        <v>5103</v>
      </c>
      <c r="L591" s="11" t="s">
        <v>33</v>
      </c>
      <c r="M591" s="11" t="s">
        <v>5104</v>
      </c>
      <c r="N591" s="11"/>
      <c r="O591" s="11" t="s">
        <v>5105</v>
      </c>
      <c r="P591" s="11" t="s">
        <v>5106</v>
      </c>
      <c r="Q591" s="7"/>
      <c r="R591" s="2" t="str">
        <f t="shared" si="168"/>
        <v>Unique Record</v>
      </c>
      <c r="S591" s="2" t="str">
        <f t="shared" si="169"/>
        <v/>
      </c>
      <c r="T591" s="2" t="str">
        <f t="shared" si="170"/>
        <v/>
      </c>
      <c r="U591" s="2" t="str">
        <f t="shared" si="171"/>
        <v/>
      </c>
      <c r="V591" s="2" t="str">
        <f t="shared" si="172"/>
        <v/>
      </c>
      <c r="W591" s="2" t="str">
        <f t="shared" si="184"/>
        <v/>
      </c>
      <c r="X591" s="2" t="str" cm="1">
        <f t="array" ref="X591">IF((SUMPRODUCT(--ISNUMBER(SEARCH({"!","@","#","$","%","^","&amp;","~*","(",")","_","+","=","{","}","[","]","|","\",":",";","'","""","&lt;","&gt;",",",".","~?","/","~~","`"}, I591)))&gt;0)=TRUE,"Special Characters Found in City","")</f>
        <v/>
      </c>
      <c r="Y591" s="2" t="str" cm="1">
        <f t="array" ref="Y591">IF((SUMPRODUCT(--ISNUMBER(SEARCH({"!","@","#","$","%","^","~*","(",")","_","+","=","{","}","[","]","|","\",":",";","'","""","&lt;","&gt;","~?","/","~~","`"},F591)))&gt;0)=TRUE,"Special Characters Found in Account field","")</f>
        <v/>
      </c>
      <c r="Z591" s="2" t="str" cm="1">
        <f t="array" ref="Z591">IF(SUM(--ISNUMBER(SEARCH({1,2,3,4,5,6,7,8,9,0},MID(H591,(SEARCH(" E ",H591)-1),1))))+SUM(--ISNUMBER(SEARCH({1,2,3,4,5,6,7,8,9,0},MID(H591,(SEARCH(" E ",H591)+3),1))))=2,"",IF(SUM(--ISNUMBER(SEARCH({"Parte E","Apoquindo N"},H591)))&gt;0,"",IF(OR(RIGHT(H591,3)=" NE",RIGHT(H591,3)=" NW",RIGHT(H591,3)=" SW",RIGHT(H591,3)=" SE",RIGHT(H591,2)=" N",RIGHT(H591,2)=" E",RIGHT(H591,2)=" W",RIGHT(H591,2)=" S",LEFT(H591,3)="NE ",LEFT(H591,3)="NW ",LEFT(H591,3)="SW ",LEFT(H591,3)="SE ",LEFT(H591,2)="N ",LEFT(H591,2)="E ",LEFT(H591,2)="W ",LEFT(H591,2)="S "),"Directional Check",IF(SUM(--ISNUMBER(SEARCH({" N "," E "," W "," S "," NE "," NW "," SW "," SE ","N.E","N.W","S.W","S.E","E.","N.","S.","W."},H591)))&gt;0,"Directional Check",IF(SUM(--ISNUMBER(SEARCH({1,2,3,4,5,6,7,8,9,0},MID(H591,(SEARCH("nd ",H591)-1),1))))+SUM(--ISNUMBER(SEARCH({1,2,3,4,5,6,7,8,9,0},MID(H591,(SEARCH("rd ",H591)-1),1)))+SUM(--ISNUMBER(SEARCH({1,2,3,4,5,6,7,8,9,0},MID(H591,(SEARCH("st ",H591)-1),1))))+SUM(--ISNUMBER(SEARCH({1,2,3,4,5,6,7,8,9,0},MID(H591,(SEARCH("th ",H591)-1),1)))))&gt;0,"","")))))</f>
        <v/>
      </c>
      <c r="AA591" s="2" t="str">
        <f>IF(IF(L591="US",IFERROR(VLOOKUP(J591,Country_Codes!$B:$B,1,0)=J591,"US State Code Error"),IF(L591="CA",IFERROR(VLOOKUP(J591,Country_Codes!$E:$E,1,0)=J591,"Canada State Code Error"),IF(L591="BR",IFERROR(VLOOKUP(J591,Country_Codes!$H:$H,1,0)=J591,"Brazil State Code Error"),IF(L591="AU",IFERROR(VLOOKUP(J591,Country_Codes!$K:$K,1,0)=J591,"Australia State Code Error"),""))))=TRUE,"",IF(L591="US",IFERROR(VLOOKUP(J591,Country_Codes!$B:$B,1,0)=J591,"US State Code Error"),IF(L591="CA",IFERROR(VLOOKUP(J591,Country_Codes!$E:$E,1,0)=J591,"Canada State Code Error"),IF(L591="BR",IFERROR(VLOOKUP(J591,Country_Codes!$H:$H,1,0)=J591,"Brazil State Code Error"),IF(L591="AU",IFERROR(VLOOKUP(J591,Country_Codes!$K:$K,1,0)=J591,"Australia State Code Error"),"")))))</f>
        <v/>
      </c>
      <c r="AB591" s="2" t="str">
        <f t="shared" si="173"/>
        <v/>
      </c>
      <c r="AC591" s="2" t="str" cm="1">
        <f t="array" ref="AC591">IFERROR(_xlfn.IFS(IF(AND(LEN(I591)=0,ISBLANK(I591)=FALSE),"",ISNUMBER(SEARCH(I591,H591))),"City/Postal Code/Country Found in Address",IF(AND(LEN(K591)=0,ISBLANK(K591)=FALSE),"",ISNUMBER(SEARCH(K591,H591))),"City/Postal Code/Country Found in Address",IF(AND(LEN(L591)=0,ISBLANK(L591)=FALSE),"",ISNUMBER(SEARCH(", "&amp;L591,H591))),"City/Postal Code/Country Found in Address",IF(AND(LEN(J591)=0,ISBLANK(J591)=FALSE),"",ISNUMBER(SEARCH(", "&amp;J591,H591))),"City/Postal Code/Country Found in Address",IF(AND(LEN(L591)=0,ISBLANK(L591)=FALSE),"",ISNUMBER(SEARCH(","&amp;L591,H591))),"City/Postal Code/Country Found in Address",IF(AND(LEN(J591)=0,ISBLANK(J591)=FALSE),"",ISNUMBER(SEARCH(","&amp;J591,H591))),"City/Postal Code/Country Found in Address"),"")</f>
        <v/>
      </c>
      <c r="AD591" s="2" t="str">
        <f t="shared" si="174"/>
        <v/>
      </c>
      <c r="AE591" s="2" t="str" cm="1">
        <f t="array" ref="AE591">IFERROR(IF(VLOOKUP(LEFT(M591,MIN(SEARCH({1,2,3,4,5,6,7,8,9,0},M591&amp;{1,2,3,4,5,6,7,8,9,0}))-1),Country_Codes!$N:$N,1,0)&gt;0,"PO Number may be incorrect",""),"")</f>
        <v/>
      </c>
      <c r="AF591" s="2" t="str">
        <f t="shared" si="175"/>
        <v/>
      </c>
      <c r="AG591" s="2" t="str">
        <f t="shared" si="176"/>
        <v/>
      </c>
      <c r="AH591" s="2" t="str">
        <f t="shared" si="177"/>
        <v/>
      </c>
      <c r="AI591" s="2" t="str" cm="1">
        <f t="array" ref="AI591">IF(G591="","",_xlfn.IFNA(_xlfn.IFS(L591=VLOOKUP(L591,Country_Codes!$M:$M,1,0)=TRUE,""),"Please check the country code"))</f>
        <v/>
      </c>
      <c r="AJ591" s="2" t="str">
        <f t="shared" si="178"/>
        <v/>
      </c>
      <c r="AK591" s="2"/>
      <c r="AM591" s="39">
        <f t="shared" si="179"/>
        <v>0</v>
      </c>
      <c r="AN591" s="39">
        <f t="shared" si="180"/>
        <v>0</v>
      </c>
      <c r="AO591" s="39">
        <f t="shared" si="181"/>
        <v>0</v>
      </c>
      <c r="AP591" s="39">
        <f t="shared" si="182"/>
        <v>0</v>
      </c>
      <c r="AQ591" s="39">
        <f t="shared" si="183"/>
        <v>0</v>
      </c>
    </row>
    <row r="592" spans="1:43" ht="15.75" x14ac:dyDescent="0.25">
      <c r="A592" s="40">
        <v>45939</v>
      </c>
      <c r="B592" s="11" t="s">
        <v>475</v>
      </c>
      <c r="C592" s="11" t="s">
        <v>11</v>
      </c>
      <c r="D592" s="11" t="s">
        <v>5107</v>
      </c>
      <c r="E592" s="11" t="s">
        <v>5108</v>
      </c>
      <c r="F592" s="11" t="s">
        <v>579</v>
      </c>
      <c r="G592" s="11" t="s">
        <v>584</v>
      </c>
      <c r="H592" s="11" t="s">
        <v>5109</v>
      </c>
      <c r="I592" s="11" t="s">
        <v>5110</v>
      </c>
      <c r="J592" s="11"/>
      <c r="K592" s="11" t="s">
        <v>5111</v>
      </c>
      <c r="L592" s="11" t="s">
        <v>46</v>
      </c>
      <c r="M592" s="11" t="s">
        <v>5112</v>
      </c>
      <c r="N592" s="11"/>
      <c r="O592" s="11" t="s">
        <v>5113</v>
      </c>
      <c r="P592" s="11" t="s">
        <v>5114</v>
      </c>
      <c r="Q592" s="7"/>
      <c r="R592" s="2" t="str">
        <f t="shared" si="168"/>
        <v>Unique Record</v>
      </c>
      <c r="S592" s="2" t="str">
        <f t="shared" si="169"/>
        <v/>
      </c>
      <c r="T592" s="2" t="str">
        <f t="shared" si="170"/>
        <v/>
      </c>
      <c r="U592" s="2" t="str">
        <f t="shared" si="171"/>
        <v/>
      </c>
      <c r="V592" s="2" t="str">
        <f t="shared" si="172"/>
        <v/>
      </c>
      <c r="W592" s="2" t="str">
        <f t="shared" si="184"/>
        <v/>
      </c>
      <c r="X592" s="2" t="str" cm="1">
        <f t="array" ref="X592">IF((SUMPRODUCT(--ISNUMBER(SEARCH({"!","@","#","$","%","^","&amp;","~*","(",")","_","+","=","{","}","[","]","|","\",":",";","'","""","&lt;","&gt;",",",".","~?","/","~~","`"}, I592)))&gt;0)=TRUE,"Special Characters Found in City","")</f>
        <v/>
      </c>
      <c r="Y592" s="2" t="str" cm="1">
        <f t="array" ref="Y592">IF((SUMPRODUCT(--ISNUMBER(SEARCH({"!","@","#","$","%","^","~*","(",")","_","+","=","{","}","[","]","|","\",":",";","'","""","&lt;","&gt;","~?","/","~~","`"},F592)))&gt;0)=TRUE,"Special Characters Found in Account field","")</f>
        <v/>
      </c>
      <c r="Z592" s="2" t="str" cm="1">
        <f t="array" ref="Z592">IF(SUM(--ISNUMBER(SEARCH({1,2,3,4,5,6,7,8,9,0},MID(H592,(SEARCH(" E ",H592)-1),1))))+SUM(--ISNUMBER(SEARCH({1,2,3,4,5,6,7,8,9,0},MID(H592,(SEARCH(" E ",H592)+3),1))))=2,"",IF(SUM(--ISNUMBER(SEARCH({"Parte E","Apoquindo N"},H592)))&gt;0,"",IF(OR(RIGHT(H592,3)=" NE",RIGHT(H592,3)=" NW",RIGHT(H592,3)=" SW",RIGHT(H592,3)=" SE",RIGHT(H592,2)=" N",RIGHT(H592,2)=" E",RIGHT(H592,2)=" W",RIGHT(H592,2)=" S",LEFT(H592,3)="NE ",LEFT(H592,3)="NW ",LEFT(H592,3)="SW ",LEFT(H592,3)="SE ",LEFT(H592,2)="N ",LEFT(H592,2)="E ",LEFT(H592,2)="W ",LEFT(H592,2)="S "),"Directional Check",IF(SUM(--ISNUMBER(SEARCH({" N "," E "," W "," S "," NE "," NW "," SW "," SE ","N.E","N.W","S.W","S.E","E.","N.","S.","W."},H592)))&gt;0,"Directional Check",IF(SUM(--ISNUMBER(SEARCH({1,2,3,4,5,6,7,8,9,0},MID(H592,(SEARCH("nd ",H592)-1),1))))+SUM(--ISNUMBER(SEARCH({1,2,3,4,5,6,7,8,9,0},MID(H592,(SEARCH("rd ",H592)-1),1)))+SUM(--ISNUMBER(SEARCH({1,2,3,4,5,6,7,8,9,0},MID(H592,(SEARCH("st ",H592)-1),1))))+SUM(--ISNUMBER(SEARCH({1,2,3,4,5,6,7,8,9,0},MID(H592,(SEARCH("th ",H592)-1),1)))))&gt;0,"","")))))</f>
        <v/>
      </c>
      <c r="AA592" s="2" t="str">
        <f>IF(IF(L592="US",IFERROR(VLOOKUP(J592,Country_Codes!$B:$B,1,0)=J592,"US State Code Error"),IF(L592="CA",IFERROR(VLOOKUP(J592,Country_Codes!$E:$E,1,0)=J592,"Canada State Code Error"),IF(L592="BR",IFERROR(VLOOKUP(J592,Country_Codes!$H:$H,1,0)=J592,"Brazil State Code Error"),IF(L592="AU",IFERROR(VLOOKUP(J592,Country_Codes!$K:$K,1,0)=J592,"Australia State Code Error"),""))))=TRUE,"",IF(L592="US",IFERROR(VLOOKUP(J592,Country_Codes!$B:$B,1,0)=J592,"US State Code Error"),IF(L592="CA",IFERROR(VLOOKUP(J592,Country_Codes!$E:$E,1,0)=J592,"Canada State Code Error"),IF(L592="BR",IFERROR(VLOOKUP(J592,Country_Codes!$H:$H,1,0)=J592,"Brazil State Code Error"),IF(L592="AU",IFERROR(VLOOKUP(J592,Country_Codes!$K:$K,1,0)=J592,"Australia State Code Error"),"")))))</f>
        <v/>
      </c>
      <c r="AB592" s="2" t="str">
        <f t="shared" si="173"/>
        <v/>
      </c>
      <c r="AC592" s="2" t="str" cm="1">
        <f t="array" ref="AC592">IFERROR(_xlfn.IFS(IF(AND(LEN(I592)=0,ISBLANK(I592)=FALSE),"",ISNUMBER(SEARCH(I592,H592))),"City/Postal Code/Country Found in Address",IF(AND(LEN(K592)=0,ISBLANK(K592)=FALSE),"",ISNUMBER(SEARCH(K592,H592))),"City/Postal Code/Country Found in Address",IF(AND(LEN(L592)=0,ISBLANK(L592)=FALSE),"",ISNUMBER(SEARCH(", "&amp;L592,H592))),"City/Postal Code/Country Found in Address",IF(AND(LEN(J592)=0,ISBLANK(J592)=FALSE),"",ISNUMBER(SEARCH(", "&amp;J592,H592))),"City/Postal Code/Country Found in Address",IF(AND(LEN(L592)=0,ISBLANK(L592)=FALSE),"",ISNUMBER(SEARCH(","&amp;L592,H592))),"City/Postal Code/Country Found in Address",IF(AND(LEN(J592)=0,ISBLANK(J592)=FALSE),"",ISNUMBER(SEARCH(","&amp;J592,H592))),"City/Postal Code/Country Found in Address"),"")</f>
        <v/>
      </c>
      <c r="AD592" s="2" t="str">
        <f t="shared" si="174"/>
        <v/>
      </c>
      <c r="AE592" s="2" t="str" cm="1">
        <f t="array" ref="AE592">IFERROR(IF(VLOOKUP(LEFT(M592,MIN(SEARCH({1,2,3,4,5,6,7,8,9,0},M592&amp;{1,2,3,4,5,6,7,8,9,0}))-1),Country_Codes!$N:$N,1,0)&gt;0,"PO Number may be incorrect",""),"")</f>
        <v/>
      </c>
      <c r="AF592" s="2" t="str">
        <f t="shared" si="175"/>
        <v/>
      </c>
      <c r="AG592" s="2" t="str">
        <f t="shared" si="176"/>
        <v/>
      </c>
      <c r="AH592" s="2" t="str">
        <f t="shared" si="177"/>
        <v/>
      </c>
      <c r="AI592" s="2" t="str" cm="1">
        <f t="array" ref="AI592">IF(G592="","",_xlfn.IFNA(_xlfn.IFS(L592=VLOOKUP(L592,Country_Codes!$M:$M,1,0)=TRUE,""),"Please check the country code"))</f>
        <v/>
      </c>
      <c r="AJ592" s="2" t="str">
        <f t="shared" si="178"/>
        <v/>
      </c>
      <c r="AK592" s="2"/>
      <c r="AM592" s="39">
        <f t="shared" si="179"/>
        <v>0</v>
      </c>
      <c r="AN592" s="39">
        <f t="shared" si="180"/>
        <v>0</v>
      </c>
      <c r="AO592" s="39">
        <f t="shared" si="181"/>
        <v>0</v>
      </c>
      <c r="AP592" s="39">
        <f t="shared" si="182"/>
        <v>0</v>
      </c>
      <c r="AQ592" s="39">
        <f t="shared" si="183"/>
        <v>0</v>
      </c>
    </row>
    <row r="593" spans="1:43" ht="15.75" x14ac:dyDescent="0.25">
      <c r="A593" s="40">
        <v>45745</v>
      </c>
      <c r="B593" s="11" t="s">
        <v>474</v>
      </c>
      <c r="C593" s="11" t="s">
        <v>11</v>
      </c>
      <c r="D593" s="11" t="s">
        <v>887</v>
      </c>
      <c r="E593" s="11" t="s">
        <v>5115</v>
      </c>
      <c r="F593" s="11" t="s">
        <v>594</v>
      </c>
      <c r="G593" s="11" t="s">
        <v>625</v>
      </c>
      <c r="H593" s="11" t="s">
        <v>5116</v>
      </c>
      <c r="I593" s="11" t="s">
        <v>5117</v>
      </c>
      <c r="J593" s="11" t="s">
        <v>63</v>
      </c>
      <c r="K593" s="11" t="s">
        <v>5118</v>
      </c>
      <c r="L593" s="11" t="s">
        <v>33</v>
      </c>
      <c r="M593" s="11" t="s">
        <v>1047</v>
      </c>
      <c r="N593" s="11"/>
      <c r="O593" s="11" t="s">
        <v>5119</v>
      </c>
      <c r="P593" s="11" t="s">
        <v>5120</v>
      </c>
      <c r="Q593" s="7"/>
      <c r="R593" s="2" t="str">
        <f t="shared" si="168"/>
        <v>Unique Record</v>
      </c>
      <c r="S593" s="2" t="str">
        <f t="shared" si="169"/>
        <v/>
      </c>
      <c r="T593" s="2" t="str">
        <f t="shared" si="170"/>
        <v/>
      </c>
      <c r="U593" s="2" t="str">
        <f t="shared" si="171"/>
        <v/>
      </c>
      <c r="V593" s="2" t="str">
        <f t="shared" si="172"/>
        <v/>
      </c>
      <c r="W593" s="2" t="str">
        <f t="shared" si="184"/>
        <v/>
      </c>
      <c r="X593" s="2" t="str" cm="1">
        <f t="array" ref="X593">IF((SUMPRODUCT(--ISNUMBER(SEARCH({"!","@","#","$","%","^","&amp;","~*","(",")","_","+","=","{","}","[","]","|","\",":",";","'","""","&lt;","&gt;",",",".","~?","/","~~","`"}, I593)))&gt;0)=TRUE,"Special Characters Found in City","")</f>
        <v/>
      </c>
      <c r="Y593" s="2" t="str" cm="1">
        <f t="array" ref="Y593">IF((SUMPRODUCT(--ISNUMBER(SEARCH({"!","@","#","$","%","^","~*","(",")","_","+","=","{","}","[","]","|","\",":",";","'","""","&lt;","&gt;","~?","/","~~","`"},F593)))&gt;0)=TRUE,"Special Characters Found in Account field","")</f>
        <v/>
      </c>
      <c r="Z593" s="2" t="str" cm="1">
        <f t="array" ref="Z593">IF(SUM(--ISNUMBER(SEARCH({1,2,3,4,5,6,7,8,9,0},MID(H593,(SEARCH(" E ",H593)-1),1))))+SUM(--ISNUMBER(SEARCH({1,2,3,4,5,6,7,8,9,0},MID(H593,(SEARCH(" E ",H593)+3),1))))=2,"",IF(SUM(--ISNUMBER(SEARCH({"Parte E","Apoquindo N"},H593)))&gt;0,"",IF(OR(RIGHT(H593,3)=" NE",RIGHT(H593,3)=" NW",RIGHT(H593,3)=" SW",RIGHT(H593,3)=" SE",RIGHT(H593,2)=" N",RIGHT(H593,2)=" E",RIGHT(H593,2)=" W",RIGHT(H593,2)=" S",LEFT(H593,3)="NE ",LEFT(H593,3)="NW ",LEFT(H593,3)="SW ",LEFT(H593,3)="SE ",LEFT(H593,2)="N ",LEFT(H593,2)="E ",LEFT(H593,2)="W ",LEFT(H593,2)="S "),"Directional Check",IF(SUM(--ISNUMBER(SEARCH({" N "," E "," W "," S "," NE "," NW "," SW "," SE ","N.E","N.W","S.W","S.E","E.","N.","S.","W."},H593)))&gt;0,"Directional Check",IF(SUM(--ISNUMBER(SEARCH({1,2,3,4,5,6,7,8,9,0},MID(H593,(SEARCH("nd ",H593)-1),1))))+SUM(--ISNUMBER(SEARCH({1,2,3,4,5,6,7,8,9,0},MID(H593,(SEARCH("rd ",H593)-1),1)))+SUM(--ISNUMBER(SEARCH({1,2,3,4,5,6,7,8,9,0},MID(H593,(SEARCH("st ",H593)-1),1))))+SUM(--ISNUMBER(SEARCH({1,2,3,4,5,6,7,8,9,0},MID(H593,(SEARCH("th ",H593)-1),1)))))&gt;0,"","")))))</f>
        <v/>
      </c>
      <c r="AA593" s="2" t="str">
        <f>IF(IF(L593="US",IFERROR(VLOOKUP(J593,Country_Codes!$B:$B,1,0)=J593,"US State Code Error"),IF(L593="CA",IFERROR(VLOOKUP(J593,Country_Codes!$E:$E,1,0)=J593,"Canada State Code Error"),IF(L593="BR",IFERROR(VLOOKUP(J593,Country_Codes!$H:$H,1,0)=J593,"Brazil State Code Error"),IF(L593="AU",IFERROR(VLOOKUP(J593,Country_Codes!$K:$K,1,0)=J593,"Australia State Code Error"),""))))=TRUE,"",IF(L593="US",IFERROR(VLOOKUP(J593,Country_Codes!$B:$B,1,0)=J593,"US State Code Error"),IF(L593="CA",IFERROR(VLOOKUP(J593,Country_Codes!$E:$E,1,0)=J593,"Canada State Code Error"),IF(L593="BR",IFERROR(VLOOKUP(J593,Country_Codes!$H:$H,1,0)=J593,"Brazil State Code Error"),IF(L593="AU",IFERROR(VLOOKUP(J593,Country_Codes!$K:$K,1,0)=J593,"Australia State Code Error"),"")))))</f>
        <v/>
      </c>
      <c r="AB593" s="2" t="str">
        <f t="shared" si="173"/>
        <v/>
      </c>
      <c r="AC593" s="2" t="str" cm="1">
        <f t="array" ref="AC593">IFERROR(_xlfn.IFS(IF(AND(LEN(I593)=0,ISBLANK(I593)=FALSE),"",ISNUMBER(SEARCH(I593,H593))),"City/Postal Code/Country Found in Address",IF(AND(LEN(K593)=0,ISBLANK(K593)=FALSE),"",ISNUMBER(SEARCH(K593,H593))),"City/Postal Code/Country Found in Address",IF(AND(LEN(L593)=0,ISBLANK(L593)=FALSE),"",ISNUMBER(SEARCH(", "&amp;L593,H593))),"City/Postal Code/Country Found in Address",IF(AND(LEN(J593)=0,ISBLANK(J593)=FALSE),"",ISNUMBER(SEARCH(", "&amp;J593,H593))),"City/Postal Code/Country Found in Address",IF(AND(LEN(L593)=0,ISBLANK(L593)=FALSE),"",ISNUMBER(SEARCH(","&amp;L593,H593))),"City/Postal Code/Country Found in Address",IF(AND(LEN(J593)=0,ISBLANK(J593)=FALSE),"",ISNUMBER(SEARCH(","&amp;J593,H593))),"City/Postal Code/Country Found in Address"),"")</f>
        <v/>
      </c>
      <c r="AD593" s="2" t="str">
        <f t="shared" si="174"/>
        <v/>
      </c>
      <c r="AE593" s="2" t="str" cm="1">
        <f t="array" ref="AE593">IFERROR(IF(VLOOKUP(LEFT(M593,MIN(SEARCH({1,2,3,4,5,6,7,8,9,0},M593&amp;{1,2,3,4,5,6,7,8,9,0}))-1),Country_Codes!$N:$N,1,0)&gt;0,"PO Number may be incorrect",""),"")</f>
        <v/>
      </c>
      <c r="AF593" s="2" t="str">
        <f t="shared" si="175"/>
        <v/>
      </c>
      <c r="AG593" s="2" t="str">
        <f t="shared" si="176"/>
        <v/>
      </c>
      <c r="AH593" s="2" t="str">
        <f t="shared" si="177"/>
        <v/>
      </c>
      <c r="AI593" s="2" t="str" cm="1">
        <f t="array" ref="AI593">IF(G593="","",_xlfn.IFNA(_xlfn.IFS(L593=VLOOKUP(L593,Country_Codes!$M:$M,1,0)=TRUE,""),"Please check the country code"))</f>
        <v/>
      </c>
      <c r="AJ593" s="2" t="str">
        <f t="shared" si="178"/>
        <v/>
      </c>
      <c r="AK593" s="2"/>
      <c r="AM593" s="39">
        <f t="shared" si="179"/>
        <v>0</v>
      </c>
      <c r="AN593" s="39">
        <f t="shared" si="180"/>
        <v>0</v>
      </c>
      <c r="AO593" s="39">
        <f t="shared" si="181"/>
        <v>0</v>
      </c>
      <c r="AP593" s="39">
        <f t="shared" si="182"/>
        <v>0</v>
      </c>
      <c r="AQ593" s="39">
        <f t="shared" si="183"/>
        <v>0</v>
      </c>
    </row>
    <row r="594" spans="1:43" ht="15.75" x14ac:dyDescent="0.25">
      <c r="A594" s="40">
        <v>46132</v>
      </c>
      <c r="B594" s="11" t="s">
        <v>474</v>
      </c>
      <c r="C594" s="11" t="s">
        <v>11</v>
      </c>
      <c r="D594" s="11" t="s">
        <v>5121</v>
      </c>
      <c r="E594" s="11" t="s">
        <v>5122</v>
      </c>
      <c r="F594" s="11" t="s">
        <v>598</v>
      </c>
      <c r="G594" s="11" t="s">
        <v>496</v>
      </c>
      <c r="H594" s="11" t="s">
        <v>5123</v>
      </c>
      <c r="I594" s="11" t="s">
        <v>5124</v>
      </c>
      <c r="J594" s="11" t="s">
        <v>147</v>
      </c>
      <c r="K594" s="11" t="s">
        <v>5125</v>
      </c>
      <c r="L594" s="11" t="s">
        <v>57</v>
      </c>
      <c r="M594" s="11" t="s">
        <v>2304</v>
      </c>
      <c r="N594" s="11"/>
      <c r="O594" s="11" t="s">
        <v>5126</v>
      </c>
      <c r="P594" s="11" t="s">
        <v>5127</v>
      </c>
      <c r="Q594" s="7"/>
      <c r="R594" s="2" t="str">
        <f t="shared" si="168"/>
        <v>Unique Record</v>
      </c>
      <c r="S594" s="2" t="str">
        <f t="shared" si="169"/>
        <v/>
      </c>
      <c r="T594" s="2" t="str">
        <f t="shared" si="170"/>
        <v/>
      </c>
      <c r="U594" s="2" t="str">
        <f t="shared" si="171"/>
        <v/>
      </c>
      <c r="V594" s="2" t="str">
        <f t="shared" si="172"/>
        <v/>
      </c>
      <c r="W594" s="2" t="str">
        <f t="shared" si="184"/>
        <v/>
      </c>
      <c r="X594" s="2" t="str" cm="1">
        <f t="array" ref="X594">IF((SUMPRODUCT(--ISNUMBER(SEARCH({"!","@","#","$","%","^","&amp;","~*","(",")","_","+","=","{","}","[","]","|","\",":",";","'","""","&lt;","&gt;",",",".","~?","/","~~","`"}, I594)))&gt;0)=TRUE,"Special Characters Found in City","")</f>
        <v/>
      </c>
      <c r="Y594" s="2" t="str" cm="1">
        <f t="array" ref="Y594">IF((SUMPRODUCT(--ISNUMBER(SEARCH({"!","@","#","$","%","^","~*","(",")","_","+","=","{","}","[","]","|","\",":",";","'","""","&lt;","&gt;","~?","/","~~","`"},F594)))&gt;0)=TRUE,"Special Characters Found in Account field","")</f>
        <v/>
      </c>
      <c r="Z594" s="2" t="str" cm="1">
        <f t="array" ref="Z594">IF(SUM(--ISNUMBER(SEARCH({1,2,3,4,5,6,7,8,9,0},MID(H594,(SEARCH(" E ",H594)-1),1))))+SUM(--ISNUMBER(SEARCH({1,2,3,4,5,6,7,8,9,0},MID(H594,(SEARCH(" E ",H594)+3),1))))=2,"",IF(SUM(--ISNUMBER(SEARCH({"Parte E","Apoquindo N"},H594)))&gt;0,"",IF(OR(RIGHT(H594,3)=" NE",RIGHT(H594,3)=" NW",RIGHT(H594,3)=" SW",RIGHT(H594,3)=" SE",RIGHT(H594,2)=" N",RIGHT(H594,2)=" E",RIGHT(H594,2)=" W",RIGHT(H594,2)=" S",LEFT(H594,3)="NE ",LEFT(H594,3)="NW ",LEFT(H594,3)="SW ",LEFT(H594,3)="SE ",LEFT(H594,2)="N ",LEFT(H594,2)="E ",LEFT(H594,2)="W ",LEFT(H594,2)="S "),"Directional Check",IF(SUM(--ISNUMBER(SEARCH({" N "," E "," W "," S "," NE "," NW "," SW "," SE ","N.E","N.W","S.W","S.E","E.","N.","S.","W."},H594)))&gt;0,"Directional Check",IF(SUM(--ISNUMBER(SEARCH({1,2,3,4,5,6,7,8,9,0},MID(H594,(SEARCH("nd ",H594)-1),1))))+SUM(--ISNUMBER(SEARCH({1,2,3,4,5,6,7,8,9,0},MID(H594,(SEARCH("rd ",H594)-1),1)))+SUM(--ISNUMBER(SEARCH({1,2,3,4,5,6,7,8,9,0},MID(H594,(SEARCH("st ",H594)-1),1))))+SUM(--ISNUMBER(SEARCH({1,2,3,4,5,6,7,8,9,0},MID(H594,(SEARCH("th ",H594)-1),1)))))&gt;0,"","")))))</f>
        <v/>
      </c>
      <c r="AA594" s="2" t="str">
        <f>IF(IF(L594="US",IFERROR(VLOOKUP(J594,Country_Codes!$B:$B,1,0)=J594,"US State Code Error"),IF(L594="CA",IFERROR(VLOOKUP(J594,Country_Codes!$E:$E,1,0)=J594,"Canada State Code Error"),IF(L594="BR",IFERROR(VLOOKUP(J594,Country_Codes!$H:$H,1,0)=J594,"Brazil State Code Error"),IF(L594="AU",IFERROR(VLOOKUP(J594,Country_Codes!$K:$K,1,0)=J594,"Australia State Code Error"),""))))=TRUE,"",IF(L594="US",IFERROR(VLOOKUP(J594,Country_Codes!$B:$B,1,0)=J594,"US State Code Error"),IF(L594="CA",IFERROR(VLOOKUP(J594,Country_Codes!$E:$E,1,0)=J594,"Canada State Code Error"),IF(L594="BR",IFERROR(VLOOKUP(J594,Country_Codes!$H:$H,1,0)=J594,"Brazil State Code Error"),IF(L594="AU",IFERROR(VLOOKUP(J594,Country_Codes!$K:$K,1,0)=J594,"Australia State Code Error"),"")))))</f>
        <v/>
      </c>
      <c r="AB594" s="2" t="str">
        <f t="shared" si="173"/>
        <v/>
      </c>
      <c r="AC594" s="2" t="str" cm="1">
        <f t="array" ref="AC594">IFERROR(_xlfn.IFS(IF(AND(LEN(I594)=0,ISBLANK(I594)=FALSE),"",ISNUMBER(SEARCH(I594,H594))),"City/Postal Code/Country Found in Address",IF(AND(LEN(K594)=0,ISBLANK(K594)=FALSE),"",ISNUMBER(SEARCH(K594,H594))),"City/Postal Code/Country Found in Address",IF(AND(LEN(L594)=0,ISBLANK(L594)=FALSE),"",ISNUMBER(SEARCH(", "&amp;L594,H594))),"City/Postal Code/Country Found in Address",IF(AND(LEN(J594)=0,ISBLANK(J594)=FALSE),"",ISNUMBER(SEARCH(", "&amp;J594,H594))),"City/Postal Code/Country Found in Address",IF(AND(LEN(L594)=0,ISBLANK(L594)=FALSE),"",ISNUMBER(SEARCH(","&amp;L594,H594))),"City/Postal Code/Country Found in Address",IF(AND(LEN(J594)=0,ISBLANK(J594)=FALSE),"",ISNUMBER(SEARCH(","&amp;J594,H594))),"City/Postal Code/Country Found in Address"),"")</f>
        <v/>
      </c>
      <c r="AD594" s="2" t="str">
        <f t="shared" si="174"/>
        <v/>
      </c>
      <c r="AE594" s="2" t="str" cm="1">
        <f t="array" ref="AE594">IFERROR(IF(VLOOKUP(LEFT(M594,MIN(SEARCH({1,2,3,4,5,6,7,8,9,0},M594&amp;{1,2,3,4,5,6,7,8,9,0}))-1),Country_Codes!$N:$N,1,0)&gt;0,"PO Number may be incorrect",""),"")</f>
        <v/>
      </c>
      <c r="AF594" s="2" t="str">
        <f t="shared" si="175"/>
        <v/>
      </c>
      <c r="AG594" s="2" t="str">
        <f t="shared" si="176"/>
        <v/>
      </c>
      <c r="AH594" s="2" t="str">
        <f t="shared" si="177"/>
        <v/>
      </c>
      <c r="AI594" s="2" t="str" cm="1">
        <f t="array" ref="AI594">IF(G594="","",_xlfn.IFNA(_xlfn.IFS(L594=VLOOKUP(L594,Country_Codes!$M:$M,1,0)=TRUE,""),"Please check the country code"))</f>
        <v/>
      </c>
      <c r="AJ594" s="2" t="str">
        <f t="shared" si="178"/>
        <v/>
      </c>
      <c r="AK594" s="2"/>
      <c r="AM594" s="39">
        <f t="shared" si="179"/>
        <v>0</v>
      </c>
      <c r="AN594" s="39">
        <f t="shared" si="180"/>
        <v>0</v>
      </c>
      <c r="AO594" s="39">
        <f t="shared" si="181"/>
        <v>0</v>
      </c>
      <c r="AP594" s="39">
        <f t="shared" si="182"/>
        <v>0</v>
      </c>
      <c r="AQ594" s="39">
        <f t="shared" si="183"/>
        <v>0</v>
      </c>
    </row>
    <row r="595" spans="1:43" ht="15.75" x14ac:dyDescent="0.25">
      <c r="A595" s="40">
        <v>46013</v>
      </c>
      <c r="B595" s="11" t="s">
        <v>475</v>
      </c>
      <c r="C595" s="11" t="s">
        <v>12</v>
      </c>
      <c r="D595" s="11" t="s">
        <v>5128</v>
      </c>
      <c r="E595" s="11" t="s">
        <v>5129</v>
      </c>
      <c r="F595" s="11" t="s">
        <v>490</v>
      </c>
      <c r="G595" s="11" t="s">
        <v>571</v>
      </c>
      <c r="H595" s="11" t="s">
        <v>5130</v>
      </c>
      <c r="I595" s="11" t="s">
        <v>5131</v>
      </c>
      <c r="J595" s="11" t="s">
        <v>147</v>
      </c>
      <c r="K595" s="11" t="s">
        <v>5132</v>
      </c>
      <c r="L595" s="11" t="s">
        <v>57</v>
      </c>
      <c r="M595" s="11" t="s">
        <v>1017</v>
      </c>
      <c r="N595" s="11"/>
      <c r="O595" s="11" t="s">
        <v>5133</v>
      </c>
      <c r="P595" s="11" t="s">
        <v>5134</v>
      </c>
      <c r="Q595" s="7"/>
      <c r="R595" s="2" t="str">
        <f t="shared" si="168"/>
        <v>Unique Record</v>
      </c>
      <c r="S595" s="2" t="str">
        <f t="shared" si="169"/>
        <v/>
      </c>
      <c r="T595" s="2" t="str">
        <f t="shared" si="170"/>
        <v/>
      </c>
      <c r="U595" s="2" t="str">
        <f t="shared" si="171"/>
        <v/>
      </c>
      <c r="V595" s="2" t="str">
        <f t="shared" si="172"/>
        <v/>
      </c>
      <c r="W595" s="2" t="str">
        <f t="shared" si="184"/>
        <v/>
      </c>
      <c r="X595" s="2" t="str" cm="1">
        <f t="array" ref="X595">IF((SUMPRODUCT(--ISNUMBER(SEARCH({"!","@","#","$","%","^","&amp;","~*","(",")","_","+","=","{","}","[","]","|","\",":",";","'","""","&lt;","&gt;",",",".","~?","/","~~","`"}, I595)))&gt;0)=TRUE,"Special Characters Found in City","")</f>
        <v/>
      </c>
      <c r="Y595" s="2" t="str" cm="1">
        <f t="array" ref="Y595">IF((SUMPRODUCT(--ISNUMBER(SEARCH({"!","@","#","$","%","^","~*","(",")","_","+","=","{","}","[","]","|","\",":",";","'","""","&lt;","&gt;","~?","/","~~","`"},F595)))&gt;0)=TRUE,"Special Characters Found in Account field","")</f>
        <v/>
      </c>
      <c r="Z595" s="2" t="str" cm="1">
        <f t="array" ref="Z595">IF(SUM(--ISNUMBER(SEARCH({1,2,3,4,5,6,7,8,9,0},MID(H595,(SEARCH(" E ",H595)-1),1))))+SUM(--ISNUMBER(SEARCH({1,2,3,4,5,6,7,8,9,0},MID(H595,(SEARCH(" E ",H595)+3),1))))=2,"",IF(SUM(--ISNUMBER(SEARCH({"Parte E","Apoquindo N"},H595)))&gt;0,"",IF(OR(RIGHT(H595,3)=" NE",RIGHT(H595,3)=" NW",RIGHT(H595,3)=" SW",RIGHT(H595,3)=" SE",RIGHT(H595,2)=" N",RIGHT(H595,2)=" E",RIGHT(H595,2)=" W",RIGHT(H595,2)=" S",LEFT(H595,3)="NE ",LEFT(H595,3)="NW ",LEFT(H595,3)="SW ",LEFT(H595,3)="SE ",LEFT(H595,2)="N ",LEFT(H595,2)="E ",LEFT(H595,2)="W ",LEFT(H595,2)="S "),"Directional Check",IF(SUM(--ISNUMBER(SEARCH({" N "," E "," W "," S "," NE "," NW "," SW "," SE ","N.E","N.W","S.W","S.E","E.","N.","S.","W."},H595)))&gt;0,"Directional Check",IF(SUM(--ISNUMBER(SEARCH({1,2,3,4,5,6,7,8,9,0},MID(H595,(SEARCH("nd ",H595)-1),1))))+SUM(--ISNUMBER(SEARCH({1,2,3,4,5,6,7,8,9,0},MID(H595,(SEARCH("rd ",H595)-1),1)))+SUM(--ISNUMBER(SEARCH({1,2,3,4,5,6,7,8,9,0},MID(H595,(SEARCH("st ",H595)-1),1))))+SUM(--ISNUMBER(SEARCH({1,2,3,4,5,6,7,8,9,0},MID(H595,(SEARCH("th ",H595)-1),1)))))&gt;0,"","")))))</f>
        <v/>
      </c>
      <c r="AA595" s="2" t="str">
        <f>IF(IF(L595="US",IFERROR(VLOOKUP(J595,Country_Codes!$B:$B,1,0)=J595,"US State Code Error"),IF(L595="CA",IFERROR(VLOOKUP(J595,Country_Codes!$E:$E,1,0)=J595,"Canada State Code Error"),IF(L595="BR",IFERROR(VLOOKUP(J595,Country_Codes!$H:$H,1,0)=J595,"Brazil State Code Error"),IF(L595="AU",IFERROR(VLOOKUP(J595,Country_Codes!$K:$K,1,0)=J595,"Australia State Code Error"),""))))=TRUE,"",IF(L595="US",IFERROR(VLOOKUP(J595,Country_Codes!$B:$B,1,0)=J595,"US State Code Error"),IF(L595="CA",IFERROR(VLOOKUP(J595,Country_Codes!$E:$E,1,0)=J595,"Canada State Code Error"),IF(L595="BR",IFERROR(VLOOKUP(J595,Country_Codes!$H:$H,1,0)=J595,"Brazil State Code Error"),IF(L595="AU",IFERROR(VLOOKUP(J595,Country_Codes!$K:$K,1,0)=J595,"Australia State Code Error"),"")))))</f>
        <v/>
      </c>
      <c r="AB595" s="2" t="str">
        <f t="shared" si="173"/>
        <v/>
      </c>
      <c r="AC595" s="2" t="str" cm="1">
        <f t="array" ref="AC595">IFERROR(_xlfn.IFS(IF(AND(LEN(I595)=0,ISBLANK(I595)=FALSE),"",ISNUMBER(SEARCH(I595,H595))),"City/Postal Code/Country Found in Address",IF(AND(LEN(K595)=0,ISBLANK(K595)=FALSE),"",ISNUMBER(SEARCH(K595,H595))),"City/Postal Code/Country Found in Address",IF(AND(LEN(L595)=0,ISBLANK(L595)=FALSE),"",ISNUMBER(SEARCH(", "&amp;L595,H595))),"City/Postal Code/Country Found in Address",IF(AND(LEN(J595)=0,ISBLANK(J595)=FALSE),"",ISNUMBER(SEARCH(", "&amp;J595,H595))),"City/Postal Code/Country Found in Address",IF(AND(LEN(L595)=0,ISBLANK(L595)=FALSE),"",ISNUMBER(SEARCH(","&amp;L595,H595))),"City/Postal Code/Country Found in Address",IF(AND(LEN(J595)=0,ISBLANK(J595)=FALSE),"",ISNUMBER(SEARCH(","&amp;J595,H595))),"City/Postal Code/Country Found in Address"),"")</f>
        <v/>
      </c>
      <c r="AD595" s="2" t="str">
        <f t="shared" si="174"/>
        <v/>
      </c>
      <c r="AE595" s="2" t="str" cm="1">
        <f t="array" ref="AE595">IFERROR(IF(VLOOKUP(LEFT(M595,MIN(SEARCH({1,2,3,4,5,6,7,8,9,0},M595&amp;{1,2,3,4,5,6,7,8,9,0}))-1),Country_Codes!$N:$N,1,0)&gt;0,"PO Number may be incorrect",""),"")</f>
        <v/>
      </c>
      <c r="AF595" s="2" t="str">
        <f t="shared" si="175"/>
        <v/>
      </c>
      <c r="AG595" s="2" t="str">
        <f t="shared" si="176"/>
        <v/>
      </c>
      <c r="AH595" s="2" t="str">
        <f t="shared" si="177"/>
        <v/>
      </c>
      <c r="AI595" s="2" t="str" cm="1">
        <f t="array" ref="AI595">IF(G595="","",_xlfn.IFNA(_xlfn.IFS(L595=VLOOKUP(L595,Country_Codes!$M:$M,1,0)=TRUE,""),"Please check the country code"))</f>
        <v/>
      </c>
      <c r="AJ595" s="2" t="str">
        <f t="shared" si="178"/>
        <v/>
      </c>
      <c r="AK595" s="2"/>
      <c r="AM595" s="39">
        <f t="shared" si="179"/>
        <v>0</v>
      </c>
      <c r="AN595" s="39">
        <f t="shared" si="180"/>
        <v>0</v>
      </c>
      <c r="AO595" s="39">
        <f t="shared" si="181"/>
        <v>0</v>
      </c>
      <c r="AP595" s="39">
        <f t="shared" si="182"/>
        <v>0</v>
      </c>
      <c r="AQ595" s="39">
        <f t="shared" si="183"/>
        <v>0</v>
      </c>
    </row>
    <row r="596" spans="1:43" ht="15.75" x14ac:dyDescent="0.25">
      <c r="A596" s="40">
        <v>46051</v>
      </c>
      <c r="B596" s="11" t="s">
        <v>474</v>
      </c>
      <c r="C596" s="11" t="s">
        <v>12</v>
      </c>
      <c r="D596" s="11" t="s">
        <v>1168</v>
      </c>
      <c r="E596" s="11" t="s">
        <v>5135</v>
      </c>
      <c r="F596" s="11" t="s">
        <v>634</v>
      </c>
      <c r="G596" s="11" t="s">
        <v>493</v>
      </c>
      <c r="H596" s="11" t="s">
        <v>5136</v>
      </c>
      <c r="I596" s="11" t="s">
        <v>5137</v>
      </c>
      <c r="J596" s="11" t="s">
        <v>37</v>
      </c>
      <c r="K596" s="11" t="s">
        <v>5138</v>
      </c>
      <c r="L596" s="11" t="s">
        <v>33</v>
      </c>
      <c r="M596" s="11" t="s">
        <v>4376</v>
      </c>
      <c r="N596" s="11"/>
      <c r="O596" s="11" t="s">
        <v>5139</v>
      </c>
      <c r="P596" s="11" t="s">
        <v>5140</v>
      </c>
      <c r="Q596" s="7"/>
      <c r="R596" s="2" t="str">
        <f t="shared" si="168"/>
        <v>Unique Record</v>
      </c>
      <c r="S596" s="2" t="str">
        <f t="shared" si="169"/>
        <v/>
      </c>
      <c r="T596" s="2" t="str">
        <f t="shared" si="170"/>
        <v/>
      </c>
      <c r="U596" s="2" t="str">
        <f t="shared" si="171"/>
        <v/>
      </c>
      <c r="V596" s="2" t="str">
        <f t="shared" si="172"/>
        <v/>
      </c>
      <c r="W596" s="2" t="str">
        <f t="shared" si="184"/>
        <v/>
      </c>
      <c r="X596" s="2" t="str" cm="1">
        <f t="array" ref="X596">IF((SUMPRODUCT(--ISNUMBER(SEARCH({"!","@","#","$","%","^","&amp;","~*","(",")","_","+","=","{","}","[","]","|","\",":",";","'","""","&lt;","&gt;",",",".","~?","/","~~","`"}, I596)))&gt;0)=TRUE,"Special Characters Found in City","")</f>
        <v/>
      </c>
      <c r="Y596" s="2" t="str" cm="1">
        <f t="array" ref="Y596">IF((SUMPRODUCT(--ISNUMBER(SEARCH({"!","@","#","$","%","^","~*","(",")","_","+","=","{","}","[","]","|","\",":",";","'","""","&lt;","&gt;","~?","/","~~","`"},F596)))&gt;0)=TRUE,"Special Characters Found in Account field","")</f>
        <v/>
      </c>
      <c r="Z596" s="2" t="str" cm="1">
        <f t="array" ref="Z596">IF(SUM(--ISNUMBER(SEARCH({1,2,3,4,5,6,7,8,9,0},MID(H596,(SEARCH(" E ",H596)-1),1))))+SUM(--ISNUMBER(SEARCH({1,2,3,4,5,6,7,8,9,0},MID(H596,(SEARCH(" E ",H596)+3),1))))=2,"",IF(SUM(--ISNUMBER(SEARCH({"Parte E","Apoquindo N"},H596)))&gt;0,"",IF(OR(RIGHT(H596,3)=" NE",RIGHT(H596,3)=" NW",RIGHT(H596,3)=" SW",RIGHT(H596,3)=" SE",RIGHT(H596,2)=" N",RIGHT(H596,2)=" E",RIGHT(H596,2)=" W",RIGHT(H596,2)=" S",LEFT(H596,3)="NE ",LEFT(H596,3)="NW ",LEFT(H596,3)="SW ",LEFT(H596,3)="SE ",LEFT(H596,2)="N ",LEFT(H596,2)="E ",LEFT(H596,2)="W ",LEFT(H596,2)="S "),"Directional Check",IF(SUM(--ISNUMBER(SEARCH({" N "," E "," W "," S "," NE "," NW "," SW "," SE ","N.E","N.W","S.W","S.E","E.","N.","S.","W."},H596)))&gt;0,"Directional Check",IF(SUM(--ISNUMBER(SEARCH({1,2,3,4,5,6,7,8,9,0},MID(H596,(SEARCH("nd ",H596)-1),1))))+SUM(--ISNUMBER(SEARCH({1,2,3,4,5,6,7,8,9,0},MID(H596,(SEARCH("rd ",H596)-1),1)))+SUM(--ISNUMBER(SEARCH({1,2,3,4,5,6,7,8,9,0},MID(H596,(SEARCH("st ",H596)-1),1))))+SUM(--ISNUMBER(SEARCH({1,2,3,4,5,6,7,8,9,0},MID(H596,(SEARCH("th ",H596)-1),1)))))&gt;0,"","")))))</f>
        <v/>
      </c>
      <c r="AA596" s="2" t="str">
        <f>IF(IF(L596="US",IFERROR(VLOOKUP(J596,Country_Codes!$B:$B,1,0)=J596,"US State Code Error"),IF(L596="CA",IFERROR(VLOOKUP(J596,Country_Codes!$E:$E,1,0)=J596,"Canada State Code Error"),IF(L596="BR",IFERROR(VLOOKUP(J596,Country_Codes!$H:$H,1,0)=J596,"Brazil State Code Error"),IF(L596="AU",IFERROR(VLOOKUP(J596,Country_Codes!$K:$K,1,0)=J596,"Australia State Code Error"),""))))=TRUE,"",IF(L596="US",IFERROR(VLOOKUP(J596,Country_Codes!$B:$B,1,0)=J596,"US State Code Error"),IF(L596="CA",IFERROR(VLOOKUP(J596,Country_Codes!$E:$E,1,0)=J596,"Canada State Code Error"),IF(L596="BR",IFERROR(VLOOKUP(J596,Country_Codes!$H:$H,1,0)=J596,"Brazil State Code Error"),IF(L596="AU",IFERROR(VLOOKUP(J596,Country_Codes!$K:$K,1,0)=J596,"Australia State Code Error"),"")))))</f>
        <v/>
      </c>
      <c r="AB596" s="2" t="str">
        <f t="shared" si="173"/>
        <v/>
      </c>
      <c r="AC596" s="2" t="str" cm="1">
        <f t="array" ref="AC596">IFERROR(_xlfn.IFS(IF(AND(LEN(I596)=0,ISBLANK(I596)=FALSE),"",ISNUMBER(SEARCH(I596,H596))),"City/Postal Code/Country Found in Address",IF(AND(LEN(K596)=0,ISBLANK(K596)=FALSE),"",ISNUMBER(SEARCH(K596,H596))),"City/Postal Code/Country Found in Address",IF(AND(LEN(L596)=0,ISBLANK(L596)=FALSE),"",ISNUMBER(SEARCH(", "&amp;L596,H596))),"City/Postal Code/Country Found in Address",IF(AND(LEN(J596)=0,ISBLANK(J596)=FALSE),"",ISNUMBER(SEARCH(", "&amp;J596,H596))),"City/Postal Code/Country Found in Address",IF(AND(LEN(L596)=0,ISBLANK(L596)=FALSE),"",ISNUMBER(SEARCH(","&amp;L596,H596))),"City/Postal Code/Country Found in Address",IF(AND(LEN(J596)=0,ISBLANK(J596)=FALSE),"",ISNUMBER(SEARCH(","&amp;J596,H596))),"City/Postal Code/Country Found in Address"),"")</f>
        <v/>
      </c>
      <c r="AD596" s="2" t="str">
        <f t="shared" si="174"/>
        <v/>
      </c>
      <c r="AE596" s="2" t="str" cm="1">
        <f t="array" ref="AE596">IFERROR(IF(VLOOKUP(LEFT(M596,MIN(SEARCH({1,2,3,4,5,6,7,8,9,0},M596&amp;{1,2,3,4,5,6,7,8,9,0}))-1),Country_Codes!$N:$N,1,0)&gt;0,"PO Number may be incorrect",""),"")</f>
        <v/>
      </c>
      <c r="AF596" s="2" t="str">
        <f t="shared" si="175"/>
        <v/>
      </c>
      <c r="AG596" s="2" t="str">
        <f t="shared" si="176"/>
        <v/>
      </c>
      <c r="AH596" s="2" t="str">
        <f t="shared" si="177"/>
        <v/>
      </c>
      <c r="AI596" s="2" t="str" cm="1">
        <f t="array" ref="AI596">IF(G596="","",_xlfn.IFNA(_xlfn.IFS(L596=VLOOKUP(L596,Country_Codes!$M:$M,1,0)=TRUE,""),"Please check the country code"))</f>
        <v/>
      </c>
      <c r="AJ596" s="2" t="str">
        <f t="shared" si="178"/>
        <v/>
      </c>
      <c r="AK596" s="2"/>
      <c r="AM596" s="39">
        <f t="shared" si="179"/>
        <v>0</v>
      </c>
      <c r="AN596" s="39">
        <f t="shared" si="180"/>
        <v>0</v>
      </c>
      <c r="AO596" s="39">
        <f t="shared" si="181"/>
        <v>0</v>
      </c>
      <c r="AP596" s="39">
        <f t="shared" si="182"/>
        <v>0</v>
      </c>
      <c r="AQ596" s="39">
        <f t="shared" si="183"/>
        <v>0</v>
      </c>
    </row>
    <row r="597" spans="1:43" ht="15.75" x14ac:dyDescent="0.25">
      <c r="A597" s="40">
        <v>45425</v>
      </c>
      <c r="B597" s="11" t="s">
        <v>473</v>
      </c>
      <c r="C597" s="11" t="s">
        <v>11</v>
      </c>
      <c r="D597" s="11" t="s">
        <v>1505</v>
      </c>
      <c r="E597" s="11" t="s">
        <v>5141</v>
      </c>
      <c r="F597" s="11" t="s">
        <v>576</v>
      </c>
      <c r="G597" s="11" t="s">
        <v>497</v>
      </c>
      <c r="H597" s="11" t="s">
        <v>5142</v>
      </c>
      <c r="I597" s="11" t="s">
        <v>2781</v>
      </c>
      <c r="J597" s="11"/>
      <c r="K597" s="11" t="s">
        <v>5143</v>
      </c>
      <c r="L597" s="11" t="s">
        <v>46</v>
      </c>
      <c r="M597" s="11" t="s">
        <v>982</v>
      </c>
      <c r="N597" s="11"/>
      <c r="O597" s="11" t="s">
        <v>5144</v>
      </c>
      <c r="P597" s="11" t="s">
        <v>5145</v>
      </c>
      <c r="Q597" s="7"/>
      <c r="R597" s="2" t="str">
        <f t="shared" si="168"/>
        <v>Unique Record</v>
      </c>
      <c r="S597" s="2" t="str">
        <f t="shared" si="169"/>
        <v/>
      </c>
      <c r="T597" s="2" t="str">
        <f t="shared" si="170"/>
        <v/>
      </c>
      <c r="U597" s="2" t="str">
        <f t="shared" si="171"/>
        <v/>
      </c>
      <c r="V597" s="2" t="str">
        <f t="shared" si="172"/>
        <v/>
      </c>
      <c r="W597" s="2" t="str">
        <f t="shared" si="184"/>
        <v/>
      </c>
      <c r="X597" s="2" t="str" cm="1">
        <f t="array" ref="X597">IF((SUMPRODUCT(--ISNUMBER(SEARCH({"!","@","#","$","%","^","&amp;","~*","(",")","_","+","=","{","}","[","]","|","\",":",";","'","""","&lt;","&gt;",",",".","~?","/","~~","`"}, I597)))&gt;0)=TRUE,"Special Characters Found in City","")</f>
        <v/>
      </c>
      <c r="Y597" s="2" t="str" cm="1">
        <f t="array" ref="Y597">IF((SUMPRODUCT(--ISNUMBER(SEARCH({"!","@","#","$","%","^","~*","(",")","_","+","=","{","}","[","]","|","\",":",";","'","""","&lt;","&gt;","~?","/","~~","`"},F597)))&gt;0)=TRUE,"Special Characters Found in Account field","")</f>
        <v/>
      </c>
      <c r="Z597" s="2" t="str" cm="1">
        <f t="array" ref="Z597">IF(SUM(--ISNUMBER(SEARCH({1,2,3,4,5,6,7,8,9,0},MID(H597,(SEARCH(" E ",H597)-1),1))))+SUM(--ISNUMBER(SEARCH({1,2,3,4,5,6,7,8,9,0},MID(H597,(SEARCH(" E ",H597)+3),1))))=2,"",IF(SUM(--ISNUMBER(SEARCH({"Parte E","Apoquindo N"},H597)))&gt;0,"",IF(OR(RIGHT(H597,3)=" NE",RIGHT(H597,3)=" NW",RIGHT(H597,3)=" SW",RIGHT(H597,3)=" SE",RIGHT(H597,2)=" N",RIGHT(H597,2)=" E",RIGHT(H597,2)=" W",RIGHT(H597,2)=" S",LEFT(H597,3)="NE ",LEFT(H597,3)="NW ",LEFT(H597,3)="SW ",LEFT(H597,3)="SE ",LEFT(H597,2)="N ",LEFT(H597,2)="E ",LEFT(H597,2)="W ",LEFT(H597,2)="S "),"Directional Check",IF(SUM(--ISNUMBER(SEARCH({" N "," E "," W "," S "," NE "," NW "," SW "," SE ","N.E","N.W","S.W","S.E","E.","N.","S.","W."},H597)))&gt;0,"Directional Check",IF(SUM(--ISNUMBER(SEARCH({1,2,3,4,5,6,7,8,9,0},MID(H597,(SEARCH("nd ",H597)-1),1))))+SUM(--ISNUMBER(SEARCH({1,2,3,4,5,6,7,8,9,0},MID(H597,(SEARCH("rd ",H597)-1),1)))+SUM(--ISNUMBER(SEARCH({1,2,3,4,5,6,7,8,9,0},MID(H597,(SEARCH("st ",H597)-1),1))))+SUM(--ISNUMBER(SEARCH({1,2,3,4,5,6,7,8,9,0},MID(H597,(SEARCH("th ",H597)-1),1)))))&gt;0,"","")))))</f>
        <v/>
      </c>
      <c r="AA597" s="2" t="str">
        <f>IF(IF(L597="US",IFERROR(VLOOKUP(J597,Country_Codes!$B:$B,1,0)=J597,"US State Code Error"),IF(L597="CA",IFERROR(VLOOKUP(J597,Country_Codes!$E:$E,1,0)=J597,"Canada State Code Error"),IF(L597="BR",IFERROR(VLOOKUP(J597,Country_Codes!$H:$H,1,0)=J597,"Brazil State Code Error"),IF(L597="AU",IFERROR(VLOOKUP(J597,Country_Codes!$K:$K,1,0)=J597,"Australia State Code Error"),""))))=TRUE,"",IF(L597="US",IFERROR(VLOOKUP(J597,Country_Codes!$B:$B,1,0)=J597,"US State Code Error"),IF(L597="CA",IFERROR(VLOOKUP(J597,Country_Codes!$E:$E,1,0)=J597,"Canada State Code Error"),IF(L597="BR",IFERROR(VLOOKUP(J597,Country_Codes!$H:$H,1,0)=J597,"Brazil State Code Error"),IF(L597="AU",IFERROR(VLOOKUP(J597,Country_Codes!$K:$K,1,0)=J597,"Australia State Code Error"),"")))))</f>
        <v/>
      </c>
      <c r="AB597" s="2" t="str">
        <f t="shared" si="173"/>
        <v/>
      </c>
      <c r="AC597" s="2" t="str" cm="1">
        <f t="array" ref="AC597">IFERROR(_xlfn.IFS(IF(AND(LEN(I597)=0,ISBLANK(I597)=FALSE),"",ISNUMBER(SEARCH(I597,H597))),"City/Postal Code/Country Found in Address",IF(AND(LEN(K597)=0,ISBLANK(K597)=FALSE),"",ISNUMBER(SEARCH(K597,H597))),"City/Postal Code/Country Found in Address",IF(AND(LEN(L597)=0,ISBLANK(L597)=FALSE),"",ISNUMBER(SEARCH(", "&amp;L597,H597))),"City/Postal Code/Country Found in Address",IF(AND(LEN(J597)=0,ISBLANK(J597)=FALSE),"",ISNUMBER(SEARCH(", "&amp;J597,H597))),"City/Postal Code/Country Found in Address",IF(AND(LEN(L597)=0,ISBLANK(L597)=FALSE),"",ISNUMBER(SEARCH(","&amp;L597,H597))),"City/Postal Code/Country Found in Address",IF(AND(LEN(J597)=0,ISBLANK(J597)=FALSE),"",ISNUMBER(SEARCH(","&amp;J597,H597))),"City/Postal Code/Country Found in Address"),"")</f>
        <v/>
      </c>
      <c r="AD597" s="2" t="str">
        <f t="shared" si="174"/>
        <v/>
      </c>
      <c r="AE597" s="2" t="str" cm="1">
        <f t="array" ref="AE597">IFERROR(IF(VLOOKUP(LEFT(M597,MIN(SEARCH({1,2,3,4,5,6,7,8,9,0},M597&amp;{1,2,3,4,5,6,7,8,9,0}))-1),Country_Codes!$N:$N,1,0)&gt;0,"PO Number may be incorrect",""),"")</f>
        <v/>
      </c>
      <c r="AF597" s="2" t="str">
        <f t="shared" si="175"/>
        <v/>
      </c>
      <c r="AG597" s="2" t="str">
        <f t="shared" si="176"/>
        <v/>
      </c>
      <c r="AH597" s="2" t="str">
        <f t="shared" si="177"/>
        <v/>
      </c>
      <c r="AI597" s="2" t="str" cm="1">
        <f t="array" ref="AI597">IF(G597="","",_xlfn.IFNA(_xlfn.IFS(L597=VLOOKUP(L597,Country_Codes!$M:$M,1,0)=TRUE,""),"Please check the country code"))</f>
        <v/>
      </c>
      <c r="AJ597" s="2" t="str">
        <f t="shared" si="178"/>
        <v/>
      </c>
      <c r="AK597" s="2"/>
      <c r="AM597" s="39">
        <f t="shared" si="179"/>
        <v>0</v>
      </c>
      <c r="AN597" s="39">
        <f t="shared" si="180"/>
        <v>0</v>
      </c>
      <c r="AO597" s="39">
        <f t="shared" si="181"/>
        <v>0</v>
      </c>
      <c r="AP597" s="39">
        <f t="shared" si="182"/>
        <v>0</v>
      </c>
      <c r="AQ597" s="39">
        <f t="shared" si="183"/>
        <v>0</v>
      </c>
    </row>
    <row r="598" spans="1:43" ht="15.75" x14ac:dyDescent="0.25">
      <c r="A598" s="40">
        <v>45543</v>
      </c>
      <c r="B598" s="11" t="s">
        <v>1581</v>
      </c>
      <c r="C598" s="11" t="s">
        <v>11</v>
      </c>
      <c r="D598" s="11" t="s">
        <v>981</v>
      </c>
      <c r="E598" s="11" t="s">
        <v>5146</v>
      </c>
      <c r="F598" s="11" t="s">
        <v>579</v>
      </c>
      <c r="G598" s="11" t="s">
        <v>494</v>
      </c>
      <c r="H598" s="11" t="s">
        <v>5147</v>
      </c>
      <c r="I598" s="11" t="s">
        <v>5148</v>
      </c>
      <c r="J598" s="11" t="s">
        <v>133</v>
      </c>
      <c r="K598" s="11" t="s">
        <v>5149</v>
      </c>
      <c r="L598" s="11" t="s">
        <v>33</v>
      </c>
      <c r="M598" s="11" t="s">
        <v>1188</v>
      </c>
      <c r="N598" s="11"/>
      <c r="O598" s="11" t="s">
        <v>5150</v>
      </c>
      <c r="P598" s="11" t="s">
        <v>5151</v>
      </c>
      <c r="Q598" s="7"/>
      <c r="R598" s="2" t="str">
        <f t="shared" si="168"/>
        <v>Unique Record</v>
      </c>
      <c r="S598" s="2" t="str">
        <f t="shared" si="169"/>
        <v/>
      </c>
      <c r="T598" s="2" t="str">
        <f t="shared" si="170"/>
        <v/>
      </c>
      <c r="U598" s="2" t="str">
        <f t="shared" si="171"/>
        <v/>
      </c>
      <c r="V598" s="2" t="str">
        <f t="shared" si="172"/>
        <v/>
      </c>
      <c r="W598" s="2" t="str">
        <f t="shared" si="184"/>
        <v/>
      </c>
      <c r="X598" s="2" t="str" cm="1">
        <f t="array" ref="X598">IF((SUMPRODUCT(--ISNUMBER(SEARCH({"!","@","#","$","%","^","&amp;","~*","(",")","_","+","=","{","}","[","]","|","\",":",";","'","""","&lt;","&gt;",",",".","~?","/","~~","`"}, I598)))&gt;0)=TRUE,"Special Characters Found in City","")</f>
        <v/>
      </c>
      <c r="Y598" s="2" t="str" cm="1">
        <f t="array" ref="Y598">IF((SUMPRODUCT(--ISNUMBER(SEARCH({"!","@","#","$","%","^","~*","(",")","_","+","=","{","}","[","]","|","\",":",";","'","""","&lt;","&gt;","~?","/","~~","`"},F598)))&gt;0)=TRUE,"Special Characters Found in Account field","")</f>
        <v/>
      </c>
      <c r="Z598" s="2" t="str" cm="1">
        <f t="array" ref="Z598">IF(SUM(--ISNUMBER(SEARCH({1,2,3,4,5,6,7,8,9,0},MID(H598,(SEARCH(" E ",H598)-1),1))))+SUM(--ISNUMBER(SEARCH({1,2,3,4,5,6,7,8,9,0},MID(H598,(SEARCH(" E ",H598)+3),1))))=2,"",IF(SUM(--ISNUMBER(SEARCH({"Parte E","Apoquindo N"},H598)))&gt;0,"",IF(OR(RIGHT(H598,3)=" NE",RIGHT(H598,3)=" NW",RIGHT(H598,3)=" SW",RIGHT(H598,3)=" SE",RIGHT(H598,2)=" N",RIGHT(H598,2)=" E",RIGHT(H598,2)=" W",RIGHT(H598,2)=" S",LEFT(H598,3)="NE ",LEFT(H598,3)="NW ",LEFT(H598,3)="SW ",LEFT(H598,3)="SE ",LEFT(H598,2)="N ",LEFT(H598,2)="E ",LEFT(H598,2)="W ",LEFT(H598,2)="S "),"Directional Check",IF(SUM(--ISNUMBER(SEARCH({" N "," E "," W "," S "," NE "," NW "," SW "," SE ","N.E","N.W","S.W","S.E","E.","N.","S.","W."},H598)))&gt;0,"Directional Check",IF(SUM(--ISNUMBER(SEARCH({1,2,3,4,5,6,7,8,9,0},MID(H598,(SEARCH("nd ",H598)-1),1))))+SUM(--ISNUMBER(SEARCH({1,2,3,4,5,6,7,8,9,0},MID(H598,(SEARCH("rd ",H598)-1),1)))+SUM(--ISNUMBER(SEARCH({1,2,3,4,5,6,7,8,9,0},MID(H598,(SEARCH("st ",H598)-1),1))))+SUM(--ISNUMBER(SEARCH({1,2,3,4,5,6,7,8,9,0},MID(H598,(SEARCH("th ",H598)-1),1)))))&gt;0,"","")))))</f>
        <v/>
      </c>
      <c r="AA598" s="2" t="str">
        <f>IF(IF(L598="US",IFERROR(VLOOKUP(J598,Country_Codes!$B:$B,1,0)=J598,"US State Code Error"),IF(L598="CA",IFERROR(VLOOKUP(J598,Country_Codes!$E:$E,1,0)=J598,"Canada State Code Error"),IF(L598="BR",IFERROR(VLOOKUP(J598,Country_Codes!$H:$H,1,0)=J598,"Brazil State Code Error"),IF(L598="AU",IFERROR(VLOOKUP(J598,Country_Codes!$K:$K,1,0)=J598,"Australia State Code Error"),""))))=TRUE,"",IF(L598="US",IFERROR(VLOOKUP(J598,Country_Codes!$B:$B,1,0)=J598,"US State Code Error"),IF(L598="CA",IFERROR(VLOOKUP(J598,Country_Codes!$E:$E,1,0)=J598,"Canada State Code Error"),IF(L598="BR",IFERROR(VLOOKUP(J598,Country_Codes!$H:$H,1,0)=J598,"Brazil State Code Error"),IF(L598="AU",IFERROR(VLOOKUP(J598,Country_Codes!$K:$K,1,0)=J598,"Australia State Code Error"),"")))))</f>
        <v/>
      </c>
      <c r="AB598" s="2" t="str">
        <f t="shared" si="173"/>
        <v/>
      </c>
      <c r="AC598" s="2" t="str" cm="1">
        <f t="array" ref="AC598">IFERROR(_xlfn.IFS(IF(AND(LEN(I598)=0,ISBLANK(I598)=FALSE),"",ISNUMBER(SEARCH(I598,H598))),"City/Postal Code/Country Found in Address",IF(AND(LEN(K598)=0,ISBLANK(K598)=FALSE),"",ISNUMBER(SEARCH(K598,H598))),"City/Postal Code/Country Found in Address",IF(AND(LEN(L598)=0,ISBLANK(L598)=FALSE),"",ISNUMBER(SEARCH(", "&amp;L598,H598))),"City/Postal Code/Country Found in Address",IF(AND(LEN(J598)=0,ISBLANK(J598)=FALSE),"",ISNUMBER(SEARCH(", "&amp;J598,H598))),"City/Postal Code/Country Found in Address",IF(AND(LEN(L598)=0,ISBLANK(L598)=FALSE),"",ISNUMBER(SEARCH(","&amp;L598,H598))),"City/Postal Code/Country Found in Address",IF(AND(LEN(J598)=0,ISBLANK(J598)=FALSE),"",ISNUMBER(SEARCH(","&amp;J598,H598))),"City/Postal Code/Country Found in Address"),"")</f>
        <v/>
      </c>
      <c r="AD598" s="2" t="str">
        <f t="shared" si="174"/>
        <v/>
      </c>
      <c r="AE598" s="2" t="str" cm="1">
        <f t="array" ref="AE598">IFERROR(IF(VLOOKUP(LEFT(M598,MIN(SEARCH({1,2,3,4,5,6,7,8,9,0},M598&amp;{1,2,3,4,5,6,7,8,9,0}))-1),Country_Codes!$N:$N,1,0)&gt;0,"PO Number may be incorrect",""),"")</f>
        <v/>
      </c>
      <c r="AF598" s="2" t="str">
        <f t="shared" si="175"/>
        <v/>
      </c>
      <c r="AG598" s="2" t="str">
        <f t="shared" si="176"/>
        <v/>
      </c>
      <c r="AH598" s="2" t="str">
        <f t="shared" si="177"/>
        <v/>
      </c>
      <c r="AI598" s="2" t="str" cm="1">
        <f t="array" ref="AI598">IF(G598="","",_xlfn.IFNA(_xlfn.IFS(L598=VLOOKUP(L598,Country_Codes!$M:$M,1,0)=TRUE,""),"Please check the country code"))</f>
        <v/>
      </c>
      <c r="AJ598" s="2" t="str">
        <f t="shared" si="178"/>
        <v/>
      </c>
      <c r="AK598" s="2"/>
      <c r="AM598" s="39">
        <f t="shared" si="179"/>
        <v>0</v>
      </c>
      <c r="AN598" s="39">
        <f t="shared" si="180"/>
        <v>0</v>
      </c>
      <c r="AO598" s="39">
        <f t="shared" si="181"/>
        <v>0</v>
      </c>
      <c r="AP598" s="39">
        <f t="shared" si="182"/>
        <v>0</v>
      </c>
      <c r="AQ598" s="39">
        <f t="shared" si="183"/>
        <v>0</v>
      </c>
    </row>
    <row r="599" spans="1:43" ht="15.75" x14ac:dyDescent="0.25">
      <c r="A599" s="40">
        <v>45550</v>
      </c>
      <c r="B599" s="11" t="s">
        <v>474</v>
      </c>
      <c r="C599" s="11" t="s">
        <v>9</v>
      </c>
      <c r="D599" s="11" t="s">
        <v>5152</v>
      </c>
      <c r="E599" s="11" t="s">
        <v>5153</v>
      </c>
      <c r="F599" s="11" t="s">
        <v>588</v>
      </c>
      <c r="G599" s="11" t="s">
        <v>571</v>
      </c>
      <c r="H599" s="11" t="s">
        <v>5154</v>
      </c>
      <c r="I599" s="11" t="s">
        <v>5155</v>
      </c>
      <c r="J599" s="11" t="s">
        <v>147</v>
      </c>
      <c r="K599" s="11" t="s">
        <v>5156</v>
      </c>
      <c r="L599" s="11" t="s">
        <v>57</v>
      </c>
      <c r="M599" s="11" t="s">
        <v>1557</v>
      </c>
      <c r="N599" s="11"/>
      <c r="O599" s="11" t="s">
        <v>1509</v>
      </c>
      <c r="P599" s="11" t="s">
        <v>5157</v>
      </c>
      <c r="Q599" s="7"/>
      <c r="R599" s="2" t="str">
        <f t="shared" si="168"/>
        <v>Unique Record</v>
      </c>
      <c r="S599" s="2" t="str">
        <f t="shared" si="169"/>
        <v/>
      </c>
      <c r="T599" s="2" t="str">
        <f t="shared" si="170"/>
        <v/>
      </c>
      <c r="U599" s="2" t="str">
        <f t="shared" si="171"/>
        <v/>
      </c>
      <c r="V599" s="2" t="str">
        <f t="shared" si="172"/>
        <v/>
      </c>
      <c r="W599" s="2" t="str">
        <f t="shared" si="184"/>
        <v/>
      </c>
      <c r="X599" s="2" t="str" cm="1">
        <f t="array" ref="X599">IF((SUMPRODUCT(--ISNUMBER(SEARCH({"!","@","#","$","%","^","&amp;","~*","(",")","_","+","=","{","}","[","]","|","\",":",";","'","""","&lt;","&gt;",",",".","~?","/","~~","`"}, I599)))&gt;0)=TRUE,"Special Characters Found in City","")</f>
        <v/>
      </c>
      <c r="Y599" s="2" t="str" cm="1">
        <f t="array" ref="Y599">IF((SUMPRODUCT(--ISNUMBER(SEARCH({"!","@","#","$","%","^","~*","(",")","_","+","=","{","}","[","]","|","\",":",";","'","""","&lt;","&gt;","~?","/","~~","`"},F599)))&gt;0)=TRUE,"Special Characters Found in Account field","")</f>
        <v/>
      </c>
      <c r="Z599" s="2" t="str" cm="1">
        <f t="array" ref="Z599">IF(SUM(--ISNUMBER(SEARCH({1,2,3,4,5,6,7,8,9,0},MID(H599,(SEARCH(" E ",H599)-1),1))))+SUM(--ISNUMBER(SEARCH({1,2,3,4,5,6,7,8,9,0},MID(H599,(SEARCH(" E ",H599)+3),1))))=2,"",IF(SUM(--ISNUMBER(SEARCH({"Parte E","Apoquindo N"},H599)))&gt;0,"",IF(OR(RIGHT(H599,3)=" NE",RIGHT(H599,3)=" NW",RIGHT(H599,3)=" SW",RIGHT(H599,3)=" SE",RIGHT(H599,2)=" N",RIGHT(H599,2)=" E",RIGHT(H599,2)=" W",RIGHT(H599,2)=" S",LEFT(H599,3)="NE ",LEFT(H599,3)="NW ",LEFT(H599,3)="SW ",LEFT(H599,3)="SE ",LEFT(H599,2)="N ",LEFT(H599,2)="E ",LEFT(H599,2)="W ",LEFT(H599,2)="S "),"Directional Check",IF(SUM(--ISNUMBER(SEARCH({" N "," E "," W "," S "," NE "," NW "," SW "," SE ","N.E","N.W","S.W","S.E","E.","N.","S.","W."},H599)))&gt;0,"Directional Check",IF(SUM(--ISNUMBER(SEARCH({1,2,3,4,5,6,7,8,9,0},MID(H599,(SEARCH("nd ",H599)-1),1))))+SUM(--ISNUMBER(SEARCH({1,2,3,4,5,6,7,8,9,0},MID(H599,(SEARCH("rd ",H599)-1),1)))+SUM(--ISNUMBER(SEARCH({1,2,3,4,5,6,7,8,9,0},MID(H599,(SEARCH("st ",H599)-1),1))))+SUM(--ISNUMBER(SEARCH({1,2,3,4,5,6,7,8,9,0},MID(H599,(SEARCH("th ",H599)-1),1)))))&gt;0,"","")))))</f>
        <v/>
      </c>
      <c r="AA599" s="2" t="str">
        <f>IF(IF(L599="US",IFERROR(VLOOKUP(J599,Country_Codes!$B:$B,1,0)=J599,"US State Code Error"),IF(L599="CA",IFERROR(VLOOKUP(J599,Country_Codes!$E:$E,1,0)=J599,"Canada State Code Error"),IF(L599="BR",IFERROR(VLOOKUP(J599,Country_Codes!$H:$H,1,0)=J599,"Brazil State Code Error"),IF(L599="AU",IFERROR(VLOOKUP(J599,Country_Codes!$K:$K,1,0)=J599,"Australia State Code Error"),""))))=TRUE,"",IF(L599="US",IFERROR(VLOOKUP(J599,Country_Codes!$B:$B,1,0)=J599,"US State Code Error"),IF(L599="CA",IFERROR(VLOOKUP(J599,Country_Codes!$E:$E,1,0)=J599,"Canada State Code Error"),IF(L599="BR",IFERROR(VLOOKUP(J599,Country_Codes!$H:$H,1,0)=J599,"Brazil State Code Error"),IF(L599="AU",IFERROR(VLOOKUP(J599,Country_Codes!$K:$K,1,0)=J599,"Australia State Code Error"),"")))))</f>
        <v/>
      </c>
      <c r="AB599" s="2" t="str">
        <f t="shared" si="173"/>
        <v/>
      </c>
      <c r="AC599" s="2" t="str" cm="1">
        <f t="array" ref="AC599">IFERROR(_xlfn.IFS(IF(AND(LEN(I599)=0,ISBLANK(I599)=FALSE),"",ISNUMBER(SEARCH(I599,H599))),"City/Postal Code/Country Found in Address",IF(AND(LEN(K599)=0,ISBLANK(K599)=FALSE),"",ISNUMBER(SEARCH(K599,H599))),"City/Postal Code/Country Found in Address",IF(AND(LEN(L599)=0,ISBLANK(L599)=FALSE),"",ISNUMBER(SEARCH(", "&amp;L599,H599))),"City/Postal Code/Country Found in Address",IF(AND(LEN(J599)=0,ISBLANK(J599)=FALSE),"",ISNUMBER(SEARCH(", "&amp;J599,H599))),"City/Postal Code/Country Found in Address",IF(AND(LEN(L599)=0,ISBLANK(L599)=FALSE),"",ISNUMBER(SEARCH(","&amp;L599,H599))),"City/Postal Code/Country Found in Address",IF(AND(LEN(J599)=0,ISBLANK(J599)=FALSE),"",ISNUMBER(SEARCH(","&amp;J599,H599))),"City/Postal Code/Country Found in Address"),"")</f>
        <v/>
      </c>
      <c r="AD599" s="2" t="str">
        <f t="shared" si="174"/>
        <v/>
      </c>
      <c r="AE599" s="2" t="str" cm="1">
        <f t="array" ref="AE599">IFERROR(IF(VLOOKUP(LEFT(M599,MIN(SEARCH({1,2,3,4,5,6,7,8,9,0},M599&amp;{1,2,3,4,5,6,7,8,9,0}))-1),Country_Codes!$N:$N,1,0)&gt;0,"PO Number may be incorrect",""),"")</f>
        <v/>
      </c>
      <c r="AF599" s="2" t="str">
        <f t="shared" si="175"/>
        <v/>
      </c>
      <c r="AG599" s="2" t="str">
        <f t="shared" si="176"/>
        <v/>
      </c>
      <c r="AH599" s="2" t="str">
        <f t="shared" si="177"/>
        <v/>
      </c>
      <c r="AI599" s="2" t="str" cm="1">
        <f t="array" ref="AI599">IF(G599="","",_xlfn.IFNA(_xlfn.IFS(L599=VLOOKUP(L599,Country_Codes!$M:$M,1,0)=TRUE,""),"Please check the country code"))</f>
        <v/>
      </c>
      <c r="AJ599" s="2" t="str">
        <f t="shared" si="178"/>
        <v/>
      </c>
      <c r="AK599" s="2"/>
      <c r="AM599" s="39">
        <f t="shared" si="179"/>
        <v>0</v>
      </c>
      <c r="AN599" s="39">
        <f t="shared" si="180"/>
        <v>0</v>
      </c>
      <c r="AO599" s="39">
        <f t="shared" si="181"/>
        <v>0</v>
      </c>
      <c r="AP599" s="39">
        <f t="shared" si="182"/>
        <v>0</v>
      </c>
      <c r="AQ599" s="39">
        <f t="shared" si="183"/>
        <v>0</v>
      </c>
    </row>
    <row r="600" spans="1:43" ht="15.75" x14ac:dyDescent="0.25">
      <c r="A600" s="40">
        <v>45576</v>
      </c>
      <c r="B600" s="11" t="s">
        <v>473</v>
      </c>
      <c r="C600" s="11" t="s">
        <v>11</v>
      </c>
      <c r="D600" s="11" t="s">
        <v>5158</v>
      </c>
      <c r="E600" s="11" t="s">
        <v>5159</v>
      </c>
      <c r="F600" s="11" t="s">
        <v>490</v>
      </c>
      <c r="G600" s="11" t="s">
        <v>494</v>
      </c>
      <c r="H600" s="11" t="s">
        <v>5160</v>
      </c>
      <c r="I600" s="11" t="s">
        <v>1161</v>
      </c>
      <c r="J600" s="11" t="s">
        <v>78</v>
      </c>
      <c r="K600" s="11" t="s">
        <v>5161</v>
      </c>
      <c r="L600" s="11" t="s">
        <v>33</v>
      </c>
      <c r="M600" s="11" t="s">
        <v>1002</v>
      </c>
      <c r="N600" s="11"/>
      <c r="O600" s="11" t="s">
        <v>5162</v>
      </c>
      <c r="P600" s="11" t="s">
        <v>5163</v>
      </c>
      <c r="Q600" s="7"/>
      <c r="R600" s="2" t="str">
        <f t="shared" si="168"/>
        <v>Unique Record</v>
      </c>
      <c r="S600" s="2" t="str">
        <f t="shared" si="169"/>
        <v/>
      </c>
      <c r="T600" s="2" t="str">
        <f t="shared" si="170"/>
        <v/>
      </c>
      <c r="U600" s="2" t="str">
        <f t="shared" si="171"/>
        <v/>
      </c>
      <c r="V600" s="2" t="str">
        <f t="shared" si="172"/>
        <v/>
      </c>
      <c r="W600" s="2" t="str">
        <f t="shared" si="184"/>
        <v/>
      </c>
      <c r="X600" s="2" t="str" cm="1">
        <f t="array" ref="X600">IF((SUMPRODUCT(--ISNUMBER(SEARCH({"!","@","#","$","%","^","&amp;","~*","(",")","_","+","=","{","}","[","]","|","\",":",";","'","""","&lt;","&gt;",",",".","~?","/","~~","`"}, I600)))&gt;0)=TRUE,"Special Characters Found in City","")</f>
        <v/>
      </c>
      <c r="Y600" s="2" t="str" cm="1">
        <f t="array" ref="Y600">IF((SUMPRODUCT(--ISNUMBER(SEARCH({"!","@","#","$","%","^","~*","(",")","_","+","=","{","}","[","]","|","\",":",";","'","""","&lt;","&gt;","~?","/","~~","`"},F600)))&gt;0)=TRUE,"Special Characters Found in Account field","")</f>
        <v/>
      </c>
      <c r="Z600" s="2" t="str" cm="1">
        <f t="array" ref="Z600">IF(SUM(--ISNUMBER(SEARCH({1,2,3,4,5,6,7,8,9,0},MID(H600,(SEARCH(" E ",H600)-1),1))))+SUM(--ISNUMBER(SEARCH({1,2,3,4,5,6,7,8,9,0},MID(H600,(SEARCH(" E ",H600)+3),1))))=2,"",IF(SUM(--ISNUMBER(SEARCH({"Parte E","Apoquindo N"},H600)))&gt;0,"",IF(OR(RIGHT(H600,3)=" NE",RIGHT(H600,3)=" NW",RIGHT(H600,3)=" SW",RIGHT(H600,3)=" SE",RIGHT(H600,2)=" N",RIGHT(H600,2)=" E",RIGHT(H600,2)=" W",RIGHT(H600,2)=" S",LEFT(H600,3)="NE ",LEFT(H600,3)="NW ",LEFT(H600,3)="SW ",LEFT(H600,3)="SE ",LEFT(H600,2)="N ",LEFT(H600,2)="E ",LEFT(H600,2)="W ",LEFT(H600,2)="S "),"Directional Check",IF(SUM(--ISNUMBER(SEARCH({" N "," E "," W "," S "," NE "," NW "," SW "," SE ","N.E","N.W","S.W","S.E","E.","N.","S.","W."},H600)))&gt;0,"Directional Check",IF(SUM(--ISNUMBER(SEARCH({1,2,3,4,5,6,7,8,9,0},MID(H600,(SEARCH("nd ",H600)-1),1))))+SUM(--ISNUMBER(SEARCH({1,2,3,4,5,6,7,8,9,0},MID(H600,(SEARCH("rd ",H600)-1),1)))+SUM(--ISNUMBER(SEARCH({1,2,3,4,5,6,7,8,9,0},MID(H600,(SEARCH("st ",H600)-1),1))))+SUM(--ISNUMBER(SEARCH({1,2,3,4,5,6,7,8,9,0},MID(H600,(SEARCH("th ",H600)-1),1)))))&gt;0,"","")))))</f>
        <v/>
      </c>
      <c r="AA600" s="2" t="str">
        <f>IF(IF(L600="US",IFERROR(VLOOKUP(J600,Country_Codes!$B:$B,1,0)=J600,"US State Code Error"),IF(L600="CA",IFERROR(VLOOKUP(J600,Country_Codes!$E:$E,1,0)=J600,"Canada State Code Error"),IF(L600="BR",IFERROR(VLOOKUP(J600,Country_Codes!$H:$H,1,0)=J600,"Brazil State Code Error"),IF(L600="AU",IFERROR(VLOOKUP(J600,Country_Codes!$K:$K,1,0)=J600,"Australia State Code Error"),""))))=TRUE,"",IF(L600="US",IFERROR(VLOOKUP(J600,Country_Codes!$B:$B,1,0)=J600,"US State Code Error"),IF(L600="CA",IFERROR(VLOOKUP(J600,Country_Codes!$E:$E,1,0)=J600,"Canada State Code Error"),IF(L600="BR",IFERROR(VLOOKUP(J600,Country_Codes!$H:$H,1,0)=J600,"Brazil State Code Error"),IF(L600="AU",IFERROR(VLOOKUP(J600,Country_Codes!$K:$K,1,0)=J600,"Australia State Code Error"),"")))))</f>
        <v/>
      </c>
      <c r="AB600" s="2" t="str">
        <f t="shared" si="173"/>
        <v/>
      </c>
      <c r="AC600" s="2" t="str" cm="1">
        <f t="array" ref="AC600">IFERROR(_xlfn.IFS(IF(AND(LEN(I600)=0,ISBLANK(I600)=FALSE),"",ISNUMBER(SEARCH(I600,H600))),"City/Postal Code/Country Found in Address",IF(AND(LEN(K600)=0,ISBLANK(K600)=FALSE),"",ISNUMBER(SEARCH(K600,H600))),"City/Postal Code/Country Found in Address",IF(AND(LEN(L600)=0,ISBLANK(L600)=FALSE),"",ISNUMBER(SEARCH(", "&amp;L600,H600))),"City/Postal Code/Country Found in Address",IF(AND(LEN(J600)=0,ISBLANK(J600)=FALSE),"",ISNUMBER(SEARCH(", "&amp;J600,H600))),"City/Postal Code/Country Found in Address",IF(AND(LEN(L600)=0,ISBLANK(L600)=FALSE),"",ISNUMBER(SEARCH(","&amp;L600,H600))),"City/Postal Code/Country Found in Address",IF(AND(LEN(J600)=0,ISBLANK(J600)=FALSE),"",ISNUMBER(SEARCH(","&amp;J600,H600))),"City/Postal Code/Country Found in Address"),"")</f>
        <v/>
      </c>
      <c r="AD600" s="2" t="str">
        <f t="shared" si="174"/>
        <v/>
      </c>
      <c r="AE600" s="2" t="str" cm="1">
        <f t="array" ref="AE600">IFERROR(IF(VLOOKUP(LEFT(M600,MIN(SEARCH({1,2,3,4,5,6,7,8,9,0},M600&amp;{1,2,3,4,5,6,7,8,9,0}))-1),Country_Codes!$N:$N,1,0)&gt;0,"PO Number may be incorrect",""),"")</f>
        <v/>
      </c>
      <c r="AF600" s="2" t="str">
        <f t="shared" si="175"/>
        <v/>
      </c>
      <c r="AG600" s="2" t="str">
        <f t="shared" si="176"/>
        <v/>
      </c>
      <c r="AH600" s="2" t="str">
        <f t="shared" si="177"/>
        <v/>
      </c>
      <c r="AI600" s="2" t="str" cm="1">
        <f t="array" ref="AI600">IF(G600="","",_xlfn.IFNA(_xlfn.IFS(L600=VLOOKUP(L600,Country_Codes!$M:$M,1,0)=TRUE,""),"Please check the country code"))</f>
        <v/>
      </c>
      <c r="AJ600" s="2" t="str">
        <f t="shared" si="178"/>
        <v/>
      </c>
      <c r="AK600" s="2"/>
      <c r="AM600" s="39">
        <f t="shared" si="179"/>
        <v>0</v>
      </c>
      <c r="AN600" s="39">
        <f t="shared" si="180"/>
        <v>0</v>
      </c>
      <c r="AO600" s="39">
        <f t="shared" si="181"/>
        <v>0</v>
      </c>
      <c r="AP600" s="39">
        <f t="shared" si="182"/>
        <v>0</v>
      </c>
      <c r="AQ600" s="39">
        <f t="shared" si="183"/>
        <v>0</v>
      </c>
    </row>
    <row r="601" spans="1:43" ht="15.75" x14ac:dyDescent="0.25">
      <c r="A601" s="40">
        <v>46140</v>
      </c>
      <c r="B601" s="11" t="s">
        <v>475</v>
      </c>
      <c r="C601" s="11" t="s">
        <v>9</v>
      </c>
      <c r="D601" s="11" t="s">
        <v>5164</v>
      </c>
      <c r="E601" s="11" t="s">
        <v>5165</v>
      </c>
      <c r="F601" s="11" t="s">
        <v>531</v>
      </c>
      <c r="G601" s="11" t="s">
        <v>496</v>
      </c>
      <c r="H601" s="11" t="s">
        <v>5166</v>
      </c>
      <c r="I601" s="11" t="s">
        <v>5167</v>
      </c>
      <c r="J601" s="11"/>
      <c r="K601" s="11" t="s">
        <v>5168</v>
      </c>
      <c r="L601" s="11" t="s">
        <v>46</v>
      </c>
      <c r="M601" s="11" t="s">
        <v>5169</v>
      </c>
      <c r="N601" s="11"/>
      <c r="O601" s="11" t="s">
        <v>3611</v>
      </c>
      <c r="P601" s="11" t="s">
        <v>5170</v>
      </c>
      <c r="Q601" s="7"/>
      <c r="R601" s="2" t="str">
        <f t="shared" si="168"/>
        <v>Unique Record</v>
      </c>
      <c r="S601" s="2" t="str">
        <f t="shared" si="169"/>
        <v/>
      </c>
      <c r="T601" s="2" t="str">
        <f t="shared" si="170"/>
        <v/>
      </c>
      <c r="U601" s="2" t="str">
        <f t="shared" si="171"/>
        <v/>
      </c>
      <c r="V601" s="2" t="str">
        <f t="shared" si="172"/>
        <v/>
      </c>
      <c r="W601" s="2" t="str">
        <f t="shared" si="184"/>
        <v/>
      </c>
      <c r="X601" s="2" t="str" cm="1">
        <f t="array" ref="X601">IF((SUMPRODUCT(--ISNUMBER(SEARCH({"!","@","#","$","%","^","&amp;","~*","(",")","_","+","=","{","}","[","]","|","\",":",";","'","""","&lt;","&gt;",",",".","~?","/","~~","`"}, I601)))&gt;0)=TRUE,"Special Characters Found in City","")</f>
        <v/>
      </c>
      <c r="Y601" s="2" t="str" cm="1">
        <f t="array" ref="Y601">IF((SUMPRODUCT(--ISNUMBER(SEARCH({"!","@","#","$","%","^","~*","(",")","_","+","=","{","}","[","]","|","\",":",";","'","""","&lt;","&gt;","~?","/","~~","`"},F601)))&gt;0)=TRUE,"Special Characters Found in Account field","")</f>
        <v/>
      </c>
      <c r="Z601" s="2" t="str" cm="1">
        <f t="array" ref="Z601">IF(SUM(--ISNUMBER(SEARCH({1,2,3,4,5,6,7,8,9,0},MID(H601,(SEARCH(" E ",H601)-1),1))))+SUM(--ISNUMBER(SEARCH({1,2,3,4,5,6,7,8,9,0},MID(H601,(SEARCH(" E ",H601)+3),1))))=2,"",IF(SUM(--ISNUMBER(SEARCH({"Parte E","Apoquindo N"},H601)))&gt;0,"",IF(OR(RIGHT(H601,3)=" NE",RIGHT(H601,3)=" NW",RIGHT(H601,3)=" SW",RIGHT(H601,3)=" SE",RIGHT(H601,2)=" N",RIGHT(H601,2)=" E",RIGHT(H601,2)=" W",RIGHT(H601,2)=" S",LEFT(H601,3)="NE ",LEFT(H601,3)="NW ",LEFT(H601,3)="SW ",LEFT(H601,3)="SE ",LEFT(H601,2)="N ",LEFT(H601,2)="E ",LEFT(H601,2)="W ",LEFT(H601,2)="S "),"Directional Check",IF(SUM(--ISNUMBER(SEARCH({" N "," E "," W "," S "," NE "," NW "," SW "," SE ","N.E","N.W","S.W","S.E","E.","N.","S.","W."},H601)))&gt;0,"Directional Check",IF(SUM(--ISNUMBER(SEARCH({1,2,3,4,5,6,7,8,9,0},MID(H601,(SEARCH("nd ",H601)-1),1))))+SUM(--ISNUMBER(SEARCH({1,2,3,4,5,6,7,8,9,0},MID(H601,(SEARCH("rd ",H601)-1),1)))+SUM(--ISNUMBER(SEARCH({1,2,3,4,5,6,7,8,9,0},MID(H601,(SEARCH("st ",H601)-1),1))))+SUM(--ISNUMBER(SEARCH({1,2,3,4,5,6,7,8,9,0},MID(H601,(SEARCH("th ",H601)-1),1)))))&gt;0,"","")))))</f>
        <v/>
      </c>
      <c r="AA601" s="2" t="str">
        <f>IF(IF(L601="US",IFERROR(VLOOKUP(J601,Country_Codes!$B:$B,1,0)=J601,"US State Code Error"),IF(L601="CA",IFERROR(VLOOKUP(J601,Country_Codes!$E:$E,1,0)=J601,"Canada State Code Error"),IF(L601="BR",IFERROR(VLOOKUP(J601,Country_Codes!$H:$H,1,0)=J601,"Brazil State Code Error"),IF(L601="AU",IFERROR(VLOOKUP(J601,Country_Codes!$K:$K,1,0)=J601,"Australia State Code Error"),""))))=TRUE,"",IF(L601="US",IFERROR(VLOOKUP(J601,Country_Codes!$B:$B,1,0)=J601,"US State Code Error"),IF(L601="CA",IFERROR(VLOOKUP(J601,Country_Codes!$E:$E,1,0)=J601,"Canada State Code Error"),IF(L601="BR",IFERROR(VLOOKUP(J601,Country_Codes!$H:$H,1,0)=J601,"Brazil State Code Error"),IF(L601="AU",IFERROR(VLOOKUP(J601,Country_Codes!$K:$K,1,0)=J601,"Australia State Code Error"),"")))))</f>
        <v/>
      </c>
      <c r="AB601" s="2" t="str">
        <f t="shared" si="173"/>
        <v/>
      </c>
      <c r="AC601" s="2" t="str" cm="1">
        <f t="array" ref="AC601">IFERROR(_xlfn.IFS(IF(AND(LEN(I601)=0,ISBLANK(I601)=FALSE),"",ISNUMBER(SEARCH(I601,H601))),"City/Postal Code/Country Found in Address",IF(AND(LEN(K601)=0,ISBLANK(K601)=FALSE),"",ISNUMBER(SEARCH(K601,H601))),"City/Postal Code/Country Found in Address",IF(AND(LEN(L601)=0,ISBLANK(L601)=FALSE),"",ISNUMBER(SEARCH(", "&amp;L601,H601))),"City/Postal Code/Country Found in Address",IF(AND(LEN(J601)=0,ISBLANK(J601)=FALSE),"",ISNUMBER(SEARCH(", "&amp;J601,H601))),"City/Postal Code/Country Found in Address",IF(AND(LEN(L601)=0,ISBLANK(L601)=FALSE),"",ISNUMBER(SEARCH(","&amp;L601,H601))),"City/Postal Code/Country Found in Address",IF(AND(LEN(J601)=0,ISBLANK(J601)=FALSE),"",ISNUMBER(SEARCH(","&amp;J601,H601))),"City/Postal Code/Country Found in Address"),"")</f>
        <v/>
      </c>
      <c r="AD601" s="2" t="str">
        <f t="shared" si="174"/>
        <v/>
      </c>
      <c r="AE601" s="2" t="str" cm="1">
        <f t="array" ref="AE601">IFERROR(IF(VLOOKUP(LEFT(M601,MIN(SEARCH({1,2,3,4,5,6,7,8,9,0},M601&amp;{1,2,3,4,5,6,7,8,9,0}))-1),Country_Codes!$N:$N,1,0)&gt;0,"PO Number may be incorrect",""),"")</f>
        <v/>
      </c>
      <c r="AF601" s="2" t="str">
        <f t="shared" si="175"/>
        <v/>
      </c>
      <c r="AG601" s="2" t="str">
        <f t="shared" si="176"/>
        <v/>
      </c>
      <c r="AH601" s="2" t="str">
        <f t="shared" si="177"/>
        <v/>
      </c>
      <c r="AI601" s="2" t="str" cm="1">
        <f t="array" ref="AI601">IF(G601="","",_xlfn.IFNA(_xlfn.IFS(L601=VLOOKUP(L601,Country_Codes!$M:$M,1,0)=TRUE,""),"Please check the country code"))</f>
        <v/>
      </c>
      <c r="AJ601" s="2" t="str">
        <f t="shared" si="178"/>
        <v/>
      </c>
      <c r="AK601" s="2"/>
      <c r="AM601" s="39">
        <f t="shared" si="179"/>
        <v>0</v>
      </c>
      <c r="AN601" s="39">
        <f t="shared" si="180"/>
        <v>0</v>
      </c>
      <c r="AO601" s="39">
        <f t="shared" si="181"/>
        <v>0</v>
      </c>
      <c r="AP601" s="39">
        <f t="shared" si="182"/>
        <v>0</v>
      </c>
      <c r="AQ601" s="39">
        <f t="shared" si="183"/>
        <v>0</v>
      </c>
    </row>
    <row r="602" spans="1:43" ht="15.75" x14ac:dyDescent="0.25">
      <c r="A602" s="40">
        <v>45471</v>
      </c>
      <c r="B602" s="11" t="s">
        <v>475</v>
      </c>
      <c r="C602" s="11" t="s">
        <v>12</v>
      </c>
      <c r="D602" s="11" t="s">
        <v>4955</v>
      </c>
      <c r="E602" s="11" t="s">
        <v>774</v>
      </c>
      <c r="F602" s="11" t="s">
        <v>479</v>
      </c>
      <c r="G602" s="11" t="s">
        <v>494</v>
      </c>
      <c r="H602" s="11" t="s">
        <v>5171</v>
      </c>
      <c r="I602" s="11" t="s">
        <v>5172</v>
      </c>
      <c r="J602" s="11" t="s">
        <v>147</v>
      </c>
      <c r="K602" s="11" t="s">
        <v>5173</v>
      </c>
      <c r="L602" s="11" t="s">
        <v>57</v>
      </c>
      <c r="M602" s="11" t="s">
        <v>713</v>
      </c>
      <c r="N602" s="11"/>
      <c r="O602" s="11" t="s">
        <v>5174</v>
      </c>
      <c r="P602" s="11" t="s">
        <v>5175</v>
      </c>
      <c r="Q602" s="7"/>
      <c r="R602" s="2" t="str">
        <f t="shared" si="168"/>
        <v>Unique Record</v>
      </c>
      <c r="S602" s="2" t="str">
        <f t="shared" si="169"/>
        <v/>
      </c>
      <c r="T602" s="2" t="str">
        <f t="shared" si="170"/>
        <v/>
      </c>
      <c r="U602" s="2" t="str">
        <f t="shared" si="171"/>
        <v/>
      </c>
      <c r="V602" s="2" t="str">
        <f t="shared" si="172"/>
        <v/>
      </c>
      <c r="W602" s="2" t="str">
        <f t="shared" si="184"/>
        <v/>
      </c>
      <c r="X602" s="2" t="str" cm="1">
        <f t="array" ref="X602">IF((SUMPRODUCT(--ISNUMBER(SEARCH({"!","@","#","$","%","^","&amp;","~*","(",")","_","+","=","{","}","[","]","|","\",":",";","'","""","&lt;","&gt;",",",".","~?","/","~~","`"}, I602)))&gt;0)=TRUE,"Special Characters Found in City","")</f>
        <v/>
      </c>
      <c r="Y602" s="2" t="str" cm="1">
        <f t="array" ref="Y602">IF((SUMPRODUCT(--ISNUMBER(SEARCH({"!","@","#","$","%","^","~*","(",")","_","+","=","{","}","[","]","|","\",":",";","'","""","&lt;","&gt;","~?","/","~~","`"},F602)))&gt;0)=TRUE,"Special Characters Found in Account field","")</f>
        <v/>
      </c>
      <c r="Z602" s="2" t="str" cm="1">
        <f t="array" ref="Z602">IF(SUM(--ISNUMBER(SEARCH({1,2,3,4,5,6,7,8,9,0},MID(H602,(SEARCH(" E ",H602)-1),1))))+SUM(--ISNUMBER(SEARCH({1,2,3,4,5,6,7,8,9,0},MID(H602,(SEARCH(" E ",H602)+3),1))))=2,"",IF(SUM(--ISNUMBER(SEARCH({"Parte E","Apoquindo N"},H602)))&gt;0,"",IF(OR(RIGHT(H602,3)=" NE",RIGHT(H602,3)=" NW",RIGHT(H602,3)=" SW",RIGHT(H602,3)=" SE",RIGHT(H602,2)=" N",RIGHT(H602,2)=" E",RIGHT(H602,2)=" W",RIGHT(H602,2)=" S",LEFT(H602,3)="NE ",LEFT(H602,3)="NW ",LEFT(H602,3)="SW ",LEFT(H602,3)="SE ",LEFT(H602,2)="N ",LEFT(H602,2)="E ",LEFT(H602,2)="W ",LEFT(H602,2)="S "),"Directional Check",IF(SUM(--ISNUMBER(SEARCH({" N "," E "," W "," S "," NE "," NW "," SW "," SE ","N.E","N.W","S.W","S.E","E.","N.","S.","W."},H602)))&gt;0,"Directional Check",IF(SUM(--ISNUMBER(SEARCH({1,2,3,4,5,6,7,8,9,0},MID(H602,(SEARCH("nd ",H602)-1),1))))+SUM(--ISNUMBER(SEARCH({1,2,3,4,5,6,7,8,9,0},MID(H602,(SEARCH("rd ",H602)-1),1)))+SUM(--ISNUMBER(SEARCH({1,2,3,4,5,6,7,8,9,0},MID(H602,(SEARCH("st ",H602)-1),1))))+SUM(--ISNUMBER(SEARCH({1,2,3,4,5,6,7,8,9,0},MID(H602,(SEARCH("th ",H602)-1),1)))))&gt;0,"","")))))</f>
        <v/>
      </c>
      <c r="AA602" s="2" t="str">
        <f>IF(IF(L602="US",IFERROR(VLOOKUP(J602,Country_Codes!$B:$B,1,0)=J602,"US State Code Error"),IF(L602="CA",IFERROR(VLOOKUP(J602,Country_Codes!$E:$E,1,0)=J602,"Canada State Code Error"),IF(L602="BR",IFERROR(VLOOKUP(J602,Country_Codes!$H:$H,1,0)=J602,"Brazil State Code Error"),IF(L602="AU",IFERROR(VLOOKUP(J602,Country_Codes!$K:$K,1,0)=J602,"Australia State Code Error"),""))))=TRUE,"",IF(L602="US",IFERROR(VLOOKUP(J602,Country_Codes!$B:$B,1,0)=J602,"US State Code Error"),IF(L602="CA",IFERROR(VLOOKUP(J602,Country_Codes!$E:$E,1,0)=J602,"Canada State Code Error"),IF(L602="BR",IFERROR(VLOOKUP(J602,Country_Codes!$H:$H,1,0)=J602,"Brazil State Code Error"),IF(L602="AU",IFERROR(VLOOKUP(J602,Country_Codes!$K:$K,1,0)=J602,"Australia State Code Error"),"")))))</f>
        <v/>
      </c>
      <c r="AB602" s="2" t="str">
        <f t="shared" si="173"/>
        <v/>
      </c>
      <c r="AC602" s="2" t="str" cm="1">
        <f t="array" ref="AC602">IFERROR(_xlfn.IFS(IF(AND(LEN(I602)=0,ISBLANK(I602)=FALSE),"",ISNUMBER(SEARCH(I602,H602))),"City/Postal Code/Country Found in Address",IF(AND(LEN(K602)=0,ISBLANK(K602)=FALSE),"",ISNUMBER(SEARCH(K602,H602))),"City/Postal Code/Country Found in Address",IF(AND(LEN(L602)=0,ISBLANK(L602)=FALSE),"",ISNUMBER(SEARCH(", "&amp;L602,H602))),"City/Postal Code/Country Found in Address",IF(AND(LEN(J602)=0,ISBLANK(J602)=FALSE),"",ISNUMBER(SEARCH(", "&amp;J602,H602))),"City/Postal Code/Country Found in Address",IF(AND(LEN(L602)=0,ISBLANK(L602)=FALSE),"",ISNUMBER(SEARCH(","&amp;L602,H602))),"City/Postal Code/Country Found in Address",IF(AND(LEN(J602)=0,ISBLANK(J602)=FALSE),"",ISNUMBER(SEARCH(","&amp;J602,H602))),"City/Postal Code/Country Found in Address"),"")</f>
        <v/>
      </c>
      <c r="AD602" s="2" t="str">
        <f t="shared" si="174"/>
        <v/>
      </c>
      <c r="AE602" s="2" t="str" cm="1">
        <f t="array" ref="AE602">IFERROR(IF(VLOOKUP(LEFT(M602,MIN(SEARCH({1,2,3,4,5,6,7,8,9,0},M602&amp;{1,2,3,4,5,6,7,8,9,0}))-1),Country_Codes!$N:$N,1,0)&gt;0,"PO Number may be incorrect",""),"")</f>
        <v/>
      </c>
      <c r="AF602" s="2" t="str">
        <f t="shared" si="175"/>
        <v/>
      </c>
      <c r="AG602" s="2" t="str">
        <f t="shared" si="176"/>
        <v/>
      </c>
      <c r="AH602" s="2" t="str">
        <f t="shared" si="177"/>
        <v/>
      </c>
      <c r="AI602" s="2" t="str" cm="1">
        <f t="array" ref="AI602">IF(G602="","",_xlfn.IFNA(_xlfn.IFS(L602=VLOOKUP(L602,Country_Codes!$M:$M,1,0)=TRUE,""),"Please check the country code"))</f>
        <v/>
      </c>
      <c r="AJ602" s="2" t="str">
        <f t="shared" si="178"/>
        <v/>
      </c>
      <c r="AK602" s="2"/>
      <c r="AM602" s="39">
        <f t="shared" si="179"/>
        <v>0</v>
      </c>
      <c r="AN602" s="39">
        <f t="shared" si="180"/>
        <v>0</v>
      </c>
      <c r="AO602" s="39">
        <f t="shared" si="181"/>
        <v>0</v>
      </c>
      <c r="AP602" s="39">
        <f t="shared" si="182"/>
        <v>0</v>
      </c>
      <c r="AQ602" s="39">
        <f t="shared" si="183"/>
        <v>0</v>
      </c>
    </row>
    <row r="603" spans="1:43" ht="15.75" x14ac:dyDescent="0.25">
      <c r="A603" s="40">
        <v>45482</v>
      </c>
      <c r="B603" s="11" t="s">
        <v>474</v>
      </c>
      <c r="C603" s="11" t="s">
        <v>3</v>
      </c>
      <c r="D603" s="11" t="s">
        <v>5176</v>
      </c>
      <c r="E603" s="11" t="s">
        <v>1535</v>
      </c>
      <c r="F603" s="11" t="s">
        <v>579</v>
      </c>
      <c r="G603" s="11" t="s">
        <v>495</v>
      </c>
      <c r="H603" s="11" t="s">
        <v>5177</v>
      </c>
      <c r="I603" s="11" t="s">
        <v>5178</v>
      </c>
      <c r="J603" s="11"/>
      <c r="K603" s="11" t="s">
        <v>5179</v>
      </c>
      <c r="L603" s="11" t="s">
        <v>46</v>
      </c>
      <c r="M603" s="11" t="s">
        <v>5180</v>
      </c>
      <c r="N603" s="11"/>
      <c r="O603" s="11" t="s">
        <v>5181</v>
      </c>
      <c r="P603" s="11" t="s">
        <v>5182</v>
      </c>
      <c r="Q603" s="7"/>
      <c r="R603" s="2" t="str">
        <f t="shared" si="168"/>
        <v>Unique Record</v>
      </c>
      <c r="S603" s="2" t="str">
        <f t="shared" si="169"/>
        <v/>
      </c>
      <c r="T603" s="2" t="str">
        <f t="shared" si="170"/>
        <v/>
      </c>
      <c r="U603" s="2" t="str">
        <f t="shared" si="171"/>
        <v/>
      </c>
      <c r="V603" s="2" t="str">
        <f t="shared" si="172"/>
        <v/>
      </c>
      <c r="W603" s="2" t="str">
        <f t="shared" si="184"/>
        <v/>
      </c>
      <c r="X603" s="2" t="str" cm="1">
        <f t="array" ref="X603">IF((SUMPRODUCT(--ISNUMBER(SEARCH({"!","@","#","$","%","^","&amp;","~*","(",")","_","+","=","{","}","[","]","|","\",":",";","'","""","&lt;","&gt;",",",".","~?","/","~~","`"}, I603)))&gt;0)=TRUE,"Special Characters Found in City","")</f>
        <v/>
      </c>
      <c r="Y603" s="2" t="str" cm="1">
        <f t="array" ref="Y603">IF((SUMPRODUCT(--ISNUMBER(SEARCH({"!","@","#","$","%","^","~*","(",")","_","+","=","{","}","[","]","|","\",":",";","'","""","&lt;","&gt;","~?","/","~~","`"},F603)))&gt;0)=TRUE,"Special Characters Found in Account field","")</f>
        <v/>
      </c>
      <c r="Z603" s="2" t="str" cm="1">
        <f t="array" ref="Z603">IF(SUM(--ISNUMBER(SEARCH({1,2,3,4,5,6,7,8,9,0},MID(H603,(SEARCH(" E ",H603)-1),1))))+SUM(--ISNUMBER(SEARCH({1,2,3,4,5,6,7,8,9,0},MID(H603,(SEARCH(" E ",H603)+3),1))))=2,"",IF(SUM(--ISNUMBER(SEARCH({"Parte E","Apoquindo N"},H603)))&gt;0,"",IF(OR(RIGHT(H603,3)=" NE",RIGHT(H603,3)=" NW",RIGHT(H603,3)=" SW",RIGHT(H603,3)=" SE",RIGHT(H603,2)=" N",RIGHT(H603,2)=" E",RIGHT(H603,2)=" W",RIGHT(H603,2)=" S",LEFT(H603,3)="NE ",LEFT(H603,3)="NW ",LEFT(H603,3)="SW ",LEFT(H603,3)="SE ",LEFT(H603,2)="N ",LEFT(H603,2)="E ",LEFT(H603,2)="W ",LEFT(H603,2)="S "),"Directional Check",IF(SUM(--ISNUMBER(SEARCH({" N "," E "," W "," S "," NE "," NW "," SW "," SE ","N.E","N.W","S.W","S.E","E.","N.","S.","W."},H603)))&gt;0,"Directional Check",IF(SUM(--ISNUMBER(SEARCH({1,2,3,4,5,6,7,8,9,0},MID(H603,(SEARCH("nd ",H603)-1),1))))+SUM(--ISNUMBER(SEARCH({1,2,3,4,5,6,7,8,9,0},MID(H603,(SEARCH("rd ",H603)-1),1)))+SUM(--ISNUMBER(SEARCH({1,2,3,4,5,6,7,8,9,0},MID(H603,(SEARCH("st ",H603)-1),1))))+SUM(--ISNUMBER(SEARCH({1,2,3,4,5,6,7,8,9,0},MID(H603,(SEARCH("th ",H603)-1),1)))))&gt;0,"","")))))</f>
        <v/>
      </c>
      <c r="AA603" s="2" t="str">
        <f>IF(IF(L603="US",IFERROR(VLOOKUP(J603,Country_Codes!$B:$B,1,0)=J603,"US State Code Error"),IF(L603="CA",IFERROR(VLOOKUP(J603,Country_Codes!$E:$E,1,0)=J603,"Canada State Code Error"),IF(L603="BR",IFERROR(VLOOKUP(J603,Country_Codes!$H:$H,1,0)=J603,"Brazil State Code Error"),IF(L603="AU",IFERROR(VLOOKUP(J603,Country_Codes!$K:$K,1,0)=J603,"Australia State Code Error"),""))))=TRUE,"",IF(L603="US",IFERROR(VLOOKUP(J603,Country_Codes!$B:$B,1,0)=J603,"US State Code Error"),IF(L603="CA",IFERROR(VLOOKUP(J603,Country_Codes!$E:$E,1,0)=J603,"Canada State Code Error"),IF(L603="BR",IFERROR(VLOOKUP(J603,Country_Codes!$H:$H,1,0)=J603,"Brazil State Code Error"),IF(L603="AU",IFERROR(VLOOKUP(J603,Country_Codes!$K:$K,1,0)=J603,"Australia State Code Error"),"")))))</f>
        <v/>
      </c>
      <c r="AB603" s="2" t="str">
        <f t="shared" si="173"/>
        <v/>
      </c>
      <c r="AC603" s="2" t="str" cm="1">
        <f t="array" ref="AC603">IFERROR(_xlfn.IFS(IF(AND(LEN(I603)=0,ISBLANK(I603)=FALSE),"",ISNUMBER(SEARCH(I603,H603))),"City/Postal Code/Country Found in Address",IF(AND(LEN(K603)=0,ISBLANK(K603)=FALSE),"",ISNUMBER(SEARCH(K603,H603))),"City/Postal Code/Country Found in Address",IF(AND(LEN(L603)=0,ISBLANK(L603)=FALSE),"",ISNUMBER(SEARCH(", "&amp;L603,H603))),"City/Postal Code/Country Found in Address",IF(AND(LEN(J603)=0,ISBLANK(J603)=FALSE),"",ISNUMBER(SEARCH(", "&amp;J603,H603))),"City/Postal Code/Country Found in Address",IF(AND(LEN(L603)=0,ISBLANK(L603)=FALSE),"",ISNUMBER(SEARCH(","&amp;L603,H603))),"City/Postal Code/Country Found in Address",IF(AND(LEN(J603)=0,ISBLANK(J603)=FALSE),"",ISNUMBER(SEARCH(","&amp;J603,H603))),"City/Postal Code/Country Found in Address"),"")</f>
        <v/>
      </c>
      <c r="AD603" s="2" t="str">
        <f t="shared" si="174"/>
        <v/>
      </c>
      <c r="AE603" s="2" t="str" cm="1">
        <f t="array" ref="AE603">IFERROR(IF(VLOOKUP(LEFT(M603,MIN(SEARCH({1,2,3,4,5,6,7,8,9,0},M603&amp;{1,2,3,4,5,6,7,8,9,0}))-1),Country_Codes!$N:$N,1,0)&gt;0,"PO Number may be incorrect",""),"")</f>
        <v/>
      </c>
      <c r="AF603" s="2" t="str">
        <f t="shared" si="175"/>
        <v/>
      </c>
      <c r="AG603" s="2" t="str">
        <f t="shared" si="176"/>
        <v/>
      </c>
      <c r="AH603" s="2" t="str">
        <f t="shared" si="177"/>
        <v/>
      </c>
      <c r="AI603" s="2" t="str" cm="1">
        <f t="array" ref="AI603">IF(G603="","",_xlfn.IFNA(_xlfn.IFS(L603=VLOOKUP(L603,Country_Codes!$M:$M,1,0)=TRUE,""),"Please check the country code"))</f>
        <v/>
      </c>
      <c r="AJ603" s="2" t="str">
        <f t="shared" si="178"/>
        <v/>
      </c>
      <c r="AK603" s="2"/>
      <c r="AM603" s="39">
        <f t="shared" si="179"/>
        <v>0</v>
      </c>
      <c r="AN603" s="39">
        <f t="shared" si="180"/>
        <v>0</v>
      </c>
      <c r="AO603" s="39">
        <f t="shared" si="181"/>
        <v>0</v>
      </c>
      <c r="AP603" s="39">
        <f t="shared" si="182"/>
        <v>0</v>
      </c>
      <c r="AQ603" s="39">
        <f t="shared" si="183"/>
        <v>0</v>
      </c>
    </row>
    <row r="604" spans="1:43" ht="15.75" x14ac:dyDescent="0.25">
      <c r="A604" s="40">
        <v>45933</v>
      </c>
      <c r="B604" s="11" t="s">
        <v>475</v>
      </c>
      <c r="C604" s="11" t="s">
        <v>3</v>
      </c>
      <c r="D604" s="11" t="s">
        <v>4483</v>
      </c>
      <c r="E604" s="11" t="s">
        <v>5183</v>
      </c>
      <c r="F604" s="11" t="s">
        <v>579</v>
      </c>
      <c r="G604" s="11" t="s">
        <v>496</v>
      </c>
      <c r="H604" s="11" t="s">
        <v>5184</v>
      </c>
      <c r="I604" s="11" t="s">
        <v>5185</v>
      </c>
      <c r="J604" s="11"/>
      <c r="K604" s="11" t="s">
        <v>5186</v>
      </c>
      <c r="L604" s="11" t="s">
        <v>46</v>
      </c>
      <c r="M604" s="11" t="s">
        <v>994</v>
      </c>
      <c r="N604" s="11"/>
      <c r="O604" s="11" t="s">
        <v>5187</v>
      </c>
      <c r="P604" s="11" t="s">
        <v>5188</v>
      </c>
      <c r="Q604" s="7"/>
      <c r="R604" s="2" t="str">
        <f t="shared" si="168"/>
        <v>Unique Record</v>
      </c>
      <c r="S604" s="2" t="str">
        <f t="shared" si="169"/>
        <v/>
      </c>
      <c r="T604" s="2" t="str">
        <f t="shared" si="170"/>
        <v/>
      </c>
      <c r="U604" s="2" t="str">
        <f t="shared" si="171"/>
        <v/>
      </c>
      <c r="V604" s="2" t="str">
        <f t="shared" si="172"/>
        <v/>
      </c>
      <c r="W604" s="2" t="str">
        <f t="shared" si="184"/>
        <v/>
      </c>
      <c r="X604" s="2" t="str" cm="1">
        <f t="array" ref="X604">IF((SUMPRODUCT(--ISNUMBER(SEARCH({"!","@","#","$","%","^","&amp;","~*","(",")","_","+","=","{","}","[","]","|","\",":",";","'","""","&lt;","&gt;",",",".","~?","/","~~","`"}, I604)))&gt;0)=TRUE,"Special Characters Found in City","")</f>
        <v/>
      </c>
      <c r="Y604" s="2" t="str" cm="1">
        <f t="array" ref="Y604">IF((SUMPRODUCT(--ISNUMBER(SEARCH({"!","@","#","$","%","^","~*","(",")","_","+","=","{","}","[","]","|","\",":",";","'","""","&lt;","&gt;","~?","/","~~","`"},F604)))&gt;0)=TRUE,"Special Characters Found in Account field","")</f>
        <v/>
      </c>
      <c r="Z604" s="2" t="str" cm="1">
        <f t="array" ref="Z604">IF(SUM(--ISNUMBER(SEARCH({1,2,3,4,5,6,7,8,9,0},MID(H604,(SEARCH(" E ",H604)-1),1))))+SUM(--ISNUMBER(SEARCH({1,2,3,4,5,6,7,8,9,0},MID(H604,(SEARCH(" E ",H604)+3),1))))=2,"",IF(SUM(--ISNUMBER(SEARCH({"Parte E","Apoquindo N"},H604)))&gt;0,"",IF(OR(RIGHT(H604,3)=" NE",RIGHT(H604,3)=" NW",RIGHT(H604,3)=" SW",RIGHT(H604,3)=" SE",RIGHT(H604,2)=" N",RIGHT(H604,2)=" E",RIGHT(H604,2)=" W",RIGHT(H604,2)=" S",LEFT(H604,3)="NE ",LEFT(H604,3)="NW ",LEFT(H604,3)="SW ",LEFT(H604,3)="SE ",LEFT(H604,2)="N ",LEFT(H604,2)="E ",LEFT(H604,2)="W ",LEFT(H604,2)="S "),"Directional Check",IF(SUM(--ISNUMBER(SEARCH({" N "," E "," W "," S "," NE "," NW "," SW "," SE ","N.E","N.W","S.W","S.E","E.","N.","S.","W."},H604)))&gt;0,"Directional Check",IF(SUM(--ISNUMBER(SEARCH({1,2,3,4,5,6,7,8,9,0},MID(H604,(SEARCH("nd ",H604)-1),1))))+SUM(--ISNUMBER(SEARCH({1,2,3,4,5,6,7,8,9,0},MID(H604,(SEARCH("rd ",H604)-1),1)))+SUM(--ISNUMBER(SEARCH({1,2,3,4,5,6,7,8,9,0},MID(H604,(SEARCH("st ",H604)-1),1))))+SUM(--ISNUMBER(SEARCH({1,2,3,4,5,6,7,8,9,0},MID(H604,(SEARCH("th ",H604)-1),1)))))&gt;0,"","")))))</f>
        <v/>
      </c>
      <c r="AA604" s="2" t="str">
        <f>IF(IF(L604="US",IFERROR(VLOOKUP(J604,Country_Codes!$B:$B,1,0)=J604,"US State Code Error"),IF(L604="CA",IFERROR(VLOOKUP(J604,Country_Codes!$E:$E,1,0)=J604,"Canada State Code Error"),IF(L604="BR",IFERROR(VLOOKUP(J604,Country_Codes!$H:$H,1,0)=J604,"Brazil State Code Error"),IF(L604="AU",IFERROR(VLOOKUP(J604,Country_Codes!$K:$K,1,0)=J604,"Australia State Code Error"),""))))=TRUE,"",IF(L604="US",IFERROR(VLOOKUP(J604,Country_Codes!$B:$B,1,0)=J604,"US State Code Error"),IF(L604="CA",IFERROR(VLOOKUP(J604,Country_Codes!$E:$E,1,0)=J604,"Canada State Code Error"),IF(L604="BR",IFERROR(VLOOKUP(J604,Country_Codes!$H:$H,1,0)=J604,"Brazil State Code Error"),IF(L604="AU",IFERROR(VLOOKUP(J604,Country_Codes!$K:$K,1,0)=J604,"Australia State Code Error"),"")))))</f>
        <v/>
      </c>
      <c r="AB604" s="2" t="str">
        <f t="shared" si="173"/>
        <v/>
      </c>
      <c r="AC604" s="2" t="str" cm="1">
        <f t="array" ref="AC604">IFERROR(_xlfn.IFS(IF(AND(LEN(I604)=0,ISBLANK(I604)=FALSE),"",ISNUMBER(SEARCH(I604,H604))),"City/Postal Code/Country Found in Address",IF(AND(LEN(K604)=0,ISBLANK(K604)=FALSE),"",ISNUMBER(SEARCH(K604,H604))),"City/Postal Code/Country Found in Address",IF(AND(LEN(L604)=0,ISBLANK(L604)=FALSE),"",ISNUMBER(SEARCH(", "&amp;L604,H604))),"City/Postal Code/Country Found in Address",IF(AND(LEN(J604)=0,ISBLANK(J604)=FALSE),"",ISNUMBER(SEARCH(", "&amp;J604,H604))),"City/Postal Code/Country Found in Address",IF(AND(LEN(L604)=0,ISBLANK(L604)=FALSE),"",ISNUMBER(SEARCH(","&amp;L604,H604))),"City/Postal Code/Country Found in Address",IF(AND(LEN(J604)=0,ISBLANK(J604)=FALSE),"",ISNUMBER(SEARCH(","&amp;J604,H604))),"City/Postal Code/Country Found in Address"),"")</f>
        <v/>
      </c>
      <c r="AD604" s="2" t="str">
        <f t="shared" si="174"/>
        <v/>
      </c>
      <c r="AE604" s="2" t="str" cm="1">
        <f t="array" ref="AE604">IFERROR(IF(VLOOKUP(LEFT(M604,MIN(SEARCH({1,2,3,4,5,6,7,8,9,0},M604&amp;{1,2,3,4,5,6,7,8,9,0}))-1),Country_Codes!$N:$N,1,0)&gt;0,"PO Number may be incorrect",""),"")</f>
        <v/>
      </c>
      <c r="AF604" s="2" t="str">
        <f t="shared" si="175"/>
        <v/>
      </c>
      <c r="AG604" s="2" t="str">
        <f t="shared" si="176"/>
        <v/>
      </c>
      <c r="AH604" s="2" t="str">
        <f t="shared" si="177"/>
        <v/>
      </c>
      <c r="AI604" s="2" t="str" cm="1">
        <f t="array" ref="AI604">IF(G604="","",_xlfn.IFNA(_xlfn.IFS(L604=VLOOKUP(L604,Country_Codes!$M:$M,1,0)=TRUE,""),"Please check the country code"))</f>
        <v/>
      </c>
      <c r="AJ604" s="2" t="str">
        <f t="shared" si="178"/>
        <v/>
      </c>
      <c r="AK604" s="2"/>
      <c r="AM604" s="39">
        <f t="shared" si="179"/>
        <v>0</v>
      </c>
      <c r="AN604" s="39">
        <f t="shared" si="180"/>
        <v>0</v>
      </c>
      <c r="AO604" s="39">
        <f t="shared" si="181"/>
        <v>0</v>
      </c>
      <c r="AP604" s="39">
        <f t="shared" si="182"/>
        <v>0</v>
      </c>
      <c r="AQ604" s="39">
        <f t="shared" si="183"/>
        <v>0</v>
      </c>
    </row>
    <row r="605" spans="1:43" ht="15.75" x14ac:dyDescent="0.25">
      <c r="A605" s="40">
        <v>45820</v>
      </c>
      <c r="B605" s="11" t="s">
        <v>1581</v>
      </c>
      <c r="C605" s="11" t="s">
        <v>12</v>
      </c>
      <c r="D605" s="11" t="s">
        <v>5189</v>
      </c>
      <c r="E605" s="11" t="s">
        <v>5190</v>
      </c>
      <c r="F605" s="11" t="s">
        <v>579</v>
      </c>
      <c r="G605" s="11" t="s">
        <v>495</v>
      </c>
      <c r="H605" s="11" t="s">
        <v>5191</v>
      </c>
      <c r="I605" s="11" t="s">
        <v>5192</v>
      </c>
      <c r="J605" s="11" t="s">
        <v>78</v>
      </c>
      <c r="K605" s="11" t="s">
        <v>5193</v>
      </c>
      <c r="L605" s="11" t="s">
        <v>33</v>
      </c>
      <c r="M605" s="11" t="s">
        <v>607</v>
      </c>
      <c r="N605" s="11"/>
      <c r="O605" s="11" t="s">
        <v>5194</v>
      </c>
      <c r="P605" s="11" t="s">
        <v>5195</v>
      </c>
      <c r="Q605" s="7"/>
      <c r="R605" s="2" t="str">
        <f t="shared" si="168"/>
        <v>Unique Record</v>
      </c>
      <c r="S605" s="2" t="str">
        <f t="shared" si="169"/>
        <v/>
      </c>
      <c r="T605" s="2" t="str">
        <f t="shared" si="170"/>
        <v/>
      </c>
      <c r="U605" s="2" t="str">
        <f t="shared" si="171"/>
        <v/>
      </c>
      <c r="V605" s="2" t="str">
        <f t="shared" si="172"/>
        <v/>
      </c>
      <c r="W605" s="2" t="str">
        <f t="shared" si="184"/>
        <v/>
      </c>
      <c r="X605" s="2" t="str" cm="1">
        <f t="array" ref="X605">IF((SUMPRODUCT(--ISNUMBER(SEARCH({"!","@","#","$","%","^","&amp;","~*","(",")","_","+","=","{","}","[","]","|","\",":",";","'","""","&lt;","&gt;",",",".","~?","/","~~","`"}, I605)))&gt;0)=TRUE,"Special Characters Found in City","")</f>
        <v/>
      </c>
      <c r="Y605" s="2" t="str" cm="1">
        <f t="array" ref="Y605">IF((SUMPRODUCT(--ISNUMBER(SEARCH({"!","@","#","$","%","^","~*","(",")","_","+","=","{","}","[","]","|","\",":",";","'","""","&lt;","&gt;","~?","/","~~","`"},F605)))&gt;0)=TRUE,"Special Characters Found in Account field","")</f>
        <v/>
      </c>
      <c r="Z605" s="2" t="str" cm="1">
        <f t="array" ref="Z605">IF(SUM(--ISNUMBER(SEARCH({1,2,3,4,5,6,7,8,9,0},MID(H605,(SEARCH(" E ",H605)-1),1))))+SUM(--ISNUMBER(SEARCH({1,2,3,4,5,6,7,8,9,0},MID(H605,(SEARCH(" E ",H605)+3),1))))=2,"",IF(SUM(--ISNUMBER(SEARCH({"Parte E","Apoquindo N"},H605)))&gt;0,"",IF(OR(RIGHT(H605,3)=" NE",RIGHT(H605,3)=" NW",RIGHT(H605,3)=" SW",RIGHT(H605,3)=" SE",RIGHT(H605,2)=" N",RIGHT(H605,2)=" E",RIGHT(H605,2)=" W",RIGHT(H605,2)=" S",LEFT(H605,3)="NE ",LEFT(H605,3)="NW ",LEFT(H605,3)="SW ",LEFT(H605,3)="SE ",LEFT(H605,2)="N ",LEFT(H605,2)="E ",LEFT(H605,2)="W ",LEFT(H605,2)="S "),"Directional Check",IF(SUM(--ISNUMBER(SEARCH({" N "," E "," W "," S "," NE "," NW "," SW "," SE ","N.E","N.W","S.W","S.E","E.","N.","S.","W."},H605)))&gt;0,"Directional Check",IF(SUM(--ISNUMBER(SEARCH({1,2,3,4,5,6,7,8,9,0},MID(H605,(SEARCH("nd ",H605)-1),1))))+SUM(--ISNUMBER(SEARCH({1,2,3,4,5,6,7,8,9,0},MID(H605,(SEARCH("rd ",H605)-1),1)))+SUM(--ISNUMBER(SEARCH({1,2,3,4,5,6,7,8,9,0},MID(H605,(SEARCH("st ",H605)-1),1))))+SUM(--ISNUMBER(SEARCH({1,2,3,4,5,6,7,8,9,0},MID(H605,(SEARCH("th ",H605)-1),1)))))&gt;0,"","")))))</f>
        <v/>
      </c>
      <c r="AA605" s="2" t="str">
        <f>IF(IF(L605="US",IFERROR(VLOOKUP(J605,Country_Codes!$B:$B,1,0)=J605,"US State Code Error"),IF(L605="CA",IFERROR(VLOOKUP(J605,Country_Codes!$E:$E,1,0)=J605,"Canada State Code Error"),IF(L605="BR",IFERROR(VLOOKUP(J605,Country_Codes!$H:$H,1,0)=J605,"Brazil State Code Error"),IF(L605="AU",IFERROR(VLOOKUP(J605,Country_Codes!$K:$K,1,0)=J605,"Australia State Code Error"),""))))=TRUE,"",IF(L605="US",IFERROR(VLOOKUP(J605,Country_Codes!$B:$B,1,0)=J605,"US State Code Error"),IF(L605="CA",IFERROR(VLOOKUP(J605,Country_Codes!$E:$E,1,0)=J605,"Canada State Code Error"),IF(L605="BR",IFERROR(VLOOKUP(J605,Country_Codes!$H:$H,1,0)=J605,"Brazil State Code Error"),IF(L605="AU",IFERROR(VLOOKUP(J605,Country_Codes!$K:$K,1,0)=J605,"Australia State Code Error"),"")))))</f>
        <v/>
      </c>
      <c r="AB605" s="2" t="str">
        <f t="shared" si="173"/>
        <v/>
      </c>
      <c r="AC605" s="2" t="str" cm="1">
        <f t="array" ref="AC605">IFERROR(_xlfn.IFS(IF(AND(LEN(I605)=0,ISBLANK(I605)=FALSE),"",ISNUMBER(SEARCH(I605,H605))),"City/Postal Code/Country Found in Address",IF(AND(LEN(K605)=0,ISBLANK(K605)=FALSE),"",ISNUMBER(SEARCH(K605,H605))),"City/Postal Code/Country Found in Address",IF(AND(LEN(L605)=0,ISBLANK(L605)=FALSE),"",ISNUMBER(SEARCH(", "&amp;L605,H605))),"City/Postal Code/Country Found in Address",IF(AND(LEN(J605)=0,ISBLANK(J605)=FALSE),"",ISNUMBER(SEARCH(", "&amp;J605,H605))),"City/Postal Code/Country Found in Address",IF(AND(LEN(L605)=0,ISBLANK(L605)=FALSE),"",ISNUMBER(SEARCH(","&amp;L605,H605))),"City/Postal Code/Country Found in Address",IF(AND(LEN(J605)=0,ISBLANK(J605)=FALSE),"",ISNUMBER(SEARCH(","&amp;J605,H605))),"City/Postal Code/Country Found in Address"),"")</f>
        <v/>
      </c>
      <c r="AD605" s="2" t="str">
        <f t="shared" si="174"/>
        <v/>
      </c>
      <c r="AE605" s="2" t="str" cm="1">
        <f t="array" ref="AE605">IFERROR(IF(VLOOKUP(LEFT(M605,MIN(SEARCH({1,2,3,4,5,6,7,8,9,0},M605&amp;{1,2,3,4,5,6,7,8,9,0}))-1),Country_Codes!$N:$N,1,0)&gt;0,"PO Number may be incorrect",""),"")</f>
        <v/>
      </c>
      <c r="AF605" s="2" t="str">
        <f t="shared" si="175"/>
        <v/>
      </c>
      <c r="AG605" s="2" t="str">
        <f t="shared" si="176"/>
        <v/>
      </c>
      <c r="AH605" s="2" t="str">
        <f t="shared" si="177"/>
        <v/>
      </c>
      <c r="AI605" s="2" t="str" cm="1">
        <f t="array" ref="AI605">IF(G605="","",_xlfn.IFNA(_xlfn.IFS(L605=VLOOKUP(L605,Country_Codes!$M:$M,1,0)=TRUE,""),"Please check the country code"))</f>
        <v/>
      </c>
      <c r="AJ605" s="2" t="str">
        <f t="shared" si="178"/>
        <v/>
      </c>
      <c r="AK605" s="2"/>
      <c r="AM605" s="39">
        <f t="shared" si="179"/>
        <v>0</v>
      </c>
      <c r="AN605" s="39">
        <f t="shared" si="180"/>
        <v>0</v>
      </c>
      <c r="AO605" s="39">
        <f t="shared" si="181"/>
        <v>0</v>
      </c>
      <c r="AP605" s="39">
        <f t="shared" si="182"/>
        <v>0</v>
      </c>
      <c r="AQ605" s="39">
        <f t="shared" si="183"/>
        <v>0</v>
      </c>
    </row>
    <row r="606" spans="1:43" ht="15.75" x14ac:dyDescent="0.25">
      <c r="A606" s="40">
        <v>45865</v>
      </c>
      <c r="B606" s="11" t="s">
        <v>475</v>
      </c>
      <c r="C606" s="11" t="s">
        <v>12</v>
      </c>
      <c r="D606" s="11" t="s">
        <v>5196</v>
      </c>
      <c r="E606" s="11" t="s">
        <v>5197</v>
      </c>
      <c r="F606" s="11" t="s">
        <v>531</v>
      </c>
      <c r="G606" s="11" t="s">
        <v>496</v>
      </c>
      <c r="H606" s="11" t="s">
        <v>5198</v>
      </c>
      <c r="I606" s="11" t="s">
        <v>1357</v>
      </c>
      <c r="J606" s="11" t="s">
        <v>100</v>
      </c>
      <c r="K606" s="11" t="s">
        <v>5199</v>
      </c>
      <c r="L606" s="11" t="s">
        <v>33</v>
      </c>
      <c r="M606" s="11" t="s">
        <v>1075</v>
      </c>
      <c r="N606" s="11"/>
      <c r="O606" s="11" t="s">
        <v>5200</v>
      </c>
      <c r="P606" s="11" t="s">
        <v>5201</v>
      </c>
      <c r="Q606" s="7"/>
      <c r="R606" s="2" t="str">
        <f t="shared" si="168"/>
        <v>Unique Record</v>
      </c>
      <c r="S606" s="2" t="str">
        <f t="shared" si="169"/>
        <v/>
      </c>
      <c r="T606" s="2" t="str">
        <f t="shared" si="170"/>
        <v/>
      </c>
      <c r="U606" s="2" t="str">
        <f t="shared" si="171"/>
        <v/>
      </c>
      <c r="V606" s="2" t="str">
        <f t="shared" si="172"/>
        <v/>
      </c>
      <c r="W606" s="2" t="str">
        <f t="shared" si="184"/>
        <v/>
      </c>
      <c r="X606" s="2" t="str" cm="1">
        <f t="array" ref="X606">IF((SUMPRODUCT(--ISNUMBER(SEARCH({"!","@","#","$","%","^","&amp;","~*","(",")","_","+","=","{","}","[","]","|","\",":",";","'","""","&lt;","&gt;",",",".","~?","/","~~","`"}, I606)))&gt;0)=TRUE,"Special Characters Found in City","")</f>
        <v/>
      </c>
      <c r="Y606" s="2" t="str" cm="1">
        <f t="array" ref="Y606">IF((SUMPRODUCT(--ISNUMBER(SEARCH({"!","@","#","$","%","^","~*","(",")","_","+","=","{","}","[","]","|","\",":",";","'","""","&lt;","&gt;","~?","/","~~","`"},F606)))&gt;0)=TRUE,"Special Characters Found in Account field","")</f>
        <v/>
      </c>
      <c r="Z606" s="2" t="str" cm="1">
        <f t="array" ref="Z606">IF(SUM(--ISNUMBER(SEARCH({1,2,3,4,5,6,7,8,9,0},MID(H606,(SEARCH(" E ",H606)-1),1))))+SUM(--ISNUMBER(SEARCH({1,2,3,4,5,6,7,8,9,0},MID(H606,(SEARCH(" E ",H606)+3),1))))=2,"",IF(SUM(--ISNUMBER(SEARCH({"Parte E","Apoquindo N"},H606)))&gt;0,"",IF(OR(RIGHT(H606,3)=" NE",RIGHT(H606,3)=" NW",RIGHT(H606,3)=" SW",RIGHT(H606,3)=" SE",RIGHT(H606,2)=" N",RIGHT(H606,2)=" E",RIGHT(H606,2)=" W",RIGHT(H606,2)=" S",LEFT(H606,3)="NE ",LEFT(H606,3)="NW ",LEFT(H606,3)="SW ",LEFT(H606,3)="SE ",LEFT(H606,2)="N ",LEFT(H606,2)="E ",LEFT(H606,2)="W ",LEFT(H606,2)="S "),"Directional Check",IF(SUM(--ISNUMBER(SEARCH({" N "," E "," W "," S "," NE "," NW "," SW "," SE ","N.E","N.W","S.W","S.E","E.","N.","S.","W."},H606)))&gt;0,"Directional Check",IF(SUM(--ISNUMBER(SEARCH({1,2,3,4,5,6,7,8,9,0},MID(H606,(SEARCH("nd ",H606)-1),1))))+SUM(--ISNUMBER(SEARCH({1,2,3,4,5,6,7,8,9,0},MID(H606,(SEARCH("rd ",H606)-1),1)))+SUM(--ISNUMBER(SEARCH({1,2,3,4,5,6,7,8,9,0},MID(H606,(SEARCH("st ",H606)-1),1))))+SUM(--ISNUMBER(SEARCH({1,2,3,4,5,6,7,8,9,0},MID(H606,(SEARCH("th ",H606)-1),1)))))&gt;0,"","")))))</f>
        <v/>
      </c>
      <c r="AA606" s="2" t="str">
        <f>IF(IF(L606="US",IFERROR(VLOOKUP(J606,Country_Codes!$B:$B,1,0)=J606,"US State Code Error"),IF(L606="CA",IFERROR(VLOOKUP(J606,Country_Codes!$E:$E,1,0)=J606,"Canada State Code Error"),IF(L606="BR",IFERROR(VLOOKUP(J606,Country_Codes!$H:$H,1,0)=J606,"Brazil State Code Error"),IF(L606="AU",IFERROR(VLOOKUP(J606,Country_Codes!$K:$K,1,0)=J606,"Australia State Code Error"),""))))=TRUE,"",IF(L606="US",IFERROR(VLOOKUP(J606,Country_Codes!$B:$B,1,0)=J606,"US State Code Error"),IF(L606="CA",IFERROR(VLOOKUP(J606,Country_Codes!$E:$E,1,0)=J606,"Canada State Code Error"),IF(L606="BR",IFERROR(VLOOKUP(J606,Country_Codes!$H:$H,1,0)=J606,"Brazil State Code Error"),IF(L606="AU",IFERROR(VLOOKUP(J606,Country_Codes!$K:$K,1,0)=J606,"Australia State Code Error"),"")))))</f>
        <v/>
      </c>
      <c r="AB606" s="2" t="str">
        <f t="shared" si="173"/>
        <v/>
      </c>
      <c r="AC606" s="2" t="str" cm="1">
        <f t="array" ref="AC606">IFERROR(_xlfn.IFS(IF(AND(LEN(I606)=0,ISBLANK(I606)=FALSE),"",ISNUMBER(SEARCH(I606,H606))),"City/Postal Code/Country Found in Address",IF(AND(LEN(K606)=0,ISBLANK(K606)=FALSE),"",ISNUMBER(SEARCH(K606,H606))),"City/Postal Code/Country Found in Address",IF(AND(LEN(L606)=0,ISBLANK(L606)=FALSE),"",ISNUMBER(SEARCH(", "&amp;L606,H606))),"City/Postal Code/Country Found in Address",IF(AND(LEN(J606)=0,ISBLANK(J606)=FALSE),"",ISNUMBER(SEARCH(", "&amp;J606,H606))),"City/Postal Code/Country Found in Address",IF(AND(LEN(L606)=0,ISBLANK(L606)=FALSE),"",ISNUMBER(SEARCH(","&amp;L606,H606))),"City/Postal Code/Country Found in Address",IF(AND(LEN(J606)=0,ISBLANK(J606)=FALSE),"",ISNUMBER(SEARCH(","&amp;J606,H606))),"City/Postal Code/Country Found in Address"),"")</f>
        <v/>
      </c>
      <c r="AD606" s="2" t="str">
        <f t="shared" si="174"/>
        <v/>
      </c>
      <c r="AE606" s="2" t="str" cm="1">
        <f t="array" ref="AE606">IFERROR(IF(VLOOKUP(LEFT(M606,MIN(SEARCH({1,2,3,4,5,6,7,8,9,0},M606&amp;{1,2,3,4,5,6,7,8,9,0}))-1),Country_Codes!$N:$N,1,0)&gt;0,"PO Number may be incorrect",""),"")</f>
        <v/>
      </c>
      <c r="AF606" s="2" t="str">
        <f t="shared" si="175"/>
        <v/>
      </c>
      <c r="AG606" s="2" t="str">
        <f t="shared" si="176"/>
        <v/>
      </c>
      <c r="AH606" s="2" t="str">
        <f t="shared" si="177"/>
        <v/>
      </c>
      <c r="AI606" s="2" t="str" cm="1">
        <f t="array" ref="AI606">IF(G606="","",_xlfn.IFNA(_xlfn.IFS(L606=VLOOKUP(L606,Country_Codes!$M:$M,1,0)=TRUE,""),"Please check the country code"))</f>
        <v/>
      </c>
      <c r="AJ606" s="2" t="str">
        <f t="shared" si="178"/>
        <v/>
      </c>
      <c r="AK606" s="2"/>
      <c r="AM606" s="39">
        <f t="shared" si="179"/>
        <v>0</v>
      </c>
      <c r="AN606" s="39">
        <f t="shared" si="180"/>
        <v>0</v>
      </c>
      <c r="AO606" s="39">
        <f t="shared" si="181"/>
        <v>0</v>
      </c>
      <c r="AP606" s="39">
        <f t="shared" si="182"/>
        <v>0</v>
      </c>
      <c r="AQ606" s="39">
        <f t="shared" si="183"/>
        <v>0</v>
      </c>
    </row>
    <row r="607" spans="1:43" ht="15.75" x14ac:dyDescent="0.25">
      <c r="A607" s="40">
        <v>45947</v>
      </c>
      <c r="B607" s="11" t="s">
        <v>473</v>
      </c>
      <c r="C607" s="11" t="s">
        <v>9</v>
      </c>
      <c r="D607" s="11" t="s">
        <v>5202</v>
      </c>
      <c r="E607" s="11" t="s">
        <v>5203</v>
      </c>
      <c r="F607" s="11" t="s">
        <v>588</v>
      </c>
      <c r="G607" s="11" t="s">
        <v>498</v>
      </c>
      <c r="H607" s="11" t="s">
        <v>5204</v>
      </c>
      <c r="I607" s="11" t="s">
        <v>5205</v>
      </c>
      <c r="J607" s="11" t="s">
        <v>78</v>
      </c>
      <c r="K607" s="11" t="s">
        <v>5206</v>
      </c>
      <c r="L607" s="11" t="s">
        <v>33</v>
      </c>
      <c r="M607" s="11" t="s">
        <v>5207</v>
      </c>
      <c r="N607" s="11"/>
      <c r="O607" s="11" t="s">
        <v>5208</v>
      </c>
      <c r="P607" s="11" t="s">
        <v>5209</v>
      </c>
      <c r="Q607" s="7"/>
      <c r="R607" s="2" t="str">
        <f t="shared" si="168"/>
        <v>Unique Record</v>
      </c>
      <c r="S607" s="2" t="str">
        <f t="shared" si="169"/>
        <v/>
      </c>
      <c r="T607" s="2" t="str">
        <f t="shared" si="170"/>
        <v/>
      </c>
      <c r="U607" s="2" t="str">
        <f t="shared" si="171"/>
        <v/>
      </c>
      <c r="V607" s="2" t="str">
        <f t="shared" si="172"/>
        <v/>
      </c>
      <c r="W607" s="2" t="str">
        <f t="shared" si="184"/>
        <v/>
      </c>
      <c r="X607" s="2" t="str" cm="1">
        <f t="array" ref="X607">IF((SUMPRODUCT(--ISNUMBER(SEARCH({"!","@","#","$","%","^","&amp;","~*","(",")","_","+","=","{","}","[","]","|","\",":",";","'","""","&lt;","&gt;",",",".","~?","/","~~","`"}, I607)))&gt;0)=TRUE,"Special Characters Found in City","")</f>
        <v/>
      </c>
      <c r="Y607" s="2" t="str" cm="1">
        <f t="array" ref="Y607">IF((SUMPRODUCT(--ISNUMBER(SEARCH({"!","@","#","$","%","^","~*","(",")","_","+","=","{","}","[","]","|","\",":",";","'","""","&lt;","&gt;","~?","/","~~","`"},F607)))&gt;0)=TRUE,"Special Characters Found in Account field","")</f>
        <v/>
      </c>
      <c r="Z607" s="2" t="str" cm="1">
        <f t="array" ref="Z607">IF(SUM(--ISNUMBER(SEARCH({1,2,3,4,5,6,7,8,9,0},MID(H607,(SEARCH(" E ",H607)-1),1))))+SUM(--ISNUMBER(SEARCH({1,2,3,4,5,6,7,8,9,0},MID(H607,(SEARCH(" E ",H607)+3),1))))=2,"",IF(SUM(--ISNUMBER(SEARCH({"Parte E","Apoquindo N"},H607)))&gt;0,"",IF(OR(RIGHT(H607,3)=" NE",RIGHT(H607,3)=" NW",RIGHT(H607,3)=" SW",RIGHT(H607,3)=" SE",RIGHT(H607,2)=" N",RIGHT(H607,2)=" E",RIGHT(H607,2)=" W",RIGHT(H607,2)=" S",LEFT(H607,3)="NE ",LEFT(H607,3)="NW ",LEFT(H607,3)="SW ",LEFT(H607,3)="SE ",LEFT(H607,2)="N ",LEFT(H607,2)="E ",LEFT(H607,2)="W ",LEFT(H607,2)="S "),"Directional Check",IF(SUM(--ISNUMBER(SEARCH({" N "," E "," W "," S "," NE "," NW "," SW "," SE ","N.E","N.W","S.W","S.E","E.","N.","S.","W."},H607)))&gt;0,"Directional Check",IF(SUM(--ISNUMBER(SEARCH({1,2,3,4,5,6,7,8,9,0},MID(H607,(SEARCH("nd ",H607)-1),1))))+SUM(--ISNUMBER(SEARCH({1,2,3,4,5,6,7,8,9,0},MID(H607,(SEARCH("rd ",H607)-1),1)))+SUM(--ISNUMBER(SEARCH({1,2,3,4,5,6,7,8,9,0},MID(H607,(SEARCH("st ",H607)-1),1))))+SUM(--ISNUMBER(SEARCH({1,2,3,4,5,6,7,8,9,0},MID(H607,(SEARCH("th ",H607)-1),1)))))&gt;0,"","")))))</f>
        <v/>
      </c>
      <c r="AA607" s="2" t="str">
        <f>IF(IF(L607="US",IFERROR(VLOOKUP(J607,Country_Codes!$B:$B,1,0)=J607,"US State Code Error"),IF(L607="CA",IFERROR(VLOOKUP(J607,Country_Codes!$E:$E,1,0)=J607,"Canada State Code Error"),IF(L607="BR",IFERROR(VLOOKUP(J607,Country_Codes!$H:$H,1,0)=J607,"Brazil State Code Error"),IF(L607="AU",IFERROR(VLOOKUP(J607,Country_Codes!$K:$K,1,0)=J607,"Australia State Code Error"),""))))=TRUE,"",IF(L607="US",IFERROR(VLOOKUP(J607,Country_Codes!$B:$B,1,0)=J607,"US State Code Error"),IF(L607="CA",IFERROR(VLOOKUP(J607,Country_Codes!$E:$E,1,0)=J607,"Canada State Code Error"),IF(L607="BR",IFERROR(VLOOKUP(J607,Country_Codes!$H:$H,1,0)=J607,"Brazil State Code Error"),IF(L607="AU",IFERROR(VLOOKUP(J607,Country_Codes!$K:$K,1,0)=J607,"Australia State Code Error"),"")))))</f>
        <v/>
      </c>
      <c r="AB607" s="2" t="str">
        <f t="shared" si="173"/>
        <v/>
      </c>
      <c r="AC607" s="2" t="str" cm="1">
        <f t="array" ref="AC607">IFERROR(_xlfn.IFS(IF(AND(LEN(I607)=0,ISBLANK(I607)=FALSE),"",ISNUMBER(SEARCH(I607,H607))),"City/Postal Code/Country Found in Address",IF(AND(LEN(K607)=0,ISBLANK(K607)=FALSE),"",ISNUMBER(SEARCH(K607,H607))),"City/Postal Code/Country Found in Address",IF(AND(LEN(L607)=0,ISBLANK(L607)=FALSE),"",ISNUMBER(SEARCH(", "&amp;L607,H607))),"City/Postal Code/Country Found in Address",IF(AND(LEN(J607)=0,ISBLANK(J607)=FALSE),"",ISNUMBER(SEARCH(", "&amp;J607,H607))),"City/Postal Code/Country Found in Address",IF(AND(LEN(L607)=0,ISBLANK(L607)=FALSE),"",ISNUMBER(SEARCH(","&amp;L607,H607))),"City/Postal Code/Country Found in Address",IF(AND(LEN(J607)=0,ISBLANK(J607)=FALSE),"",ISNUMBER(SEARCH(","&amp;J607,H607))),"City/Postal Code/Country Found in Address"),"")</f>
        <v/>
      </c>
      <c r="AD607" s="2" t="str">
        <f t="shared" si="174"/>
        <v/>
      </c>
      <c r="AE607" s="2" t="str" cm="1">
        <f t="array" ref="AE607">IFERROR(IF(VLOOKUP(LEFT(M607,MIN(SEARCH({1,2,3,4,5,6,7,8,9,0},M607&amp;{1,2,3,4,5,6,7,8,9,0}))-1),Country_Codes!$N:$N,1,0)&gt;0,"PO Number may be incorrect",""),"")</f>
        <v/>
      </c>
      <c r="AF607" s="2" t="str">
        <f t="shared" si="175"/>
        <v/>
      </c>
      <c r="AG607" s="2" t="str">
        <f t="shared" si="176"/>
        <v/>
      </c>
      <c r="AH607" s="2" t="str">
        <f t="shared" si="177"/>
        <v/>
      </c>
      <c r="AI607" s="2" t="str" cm="1">
        <f t="array" ref="AI607">IF(G607="","",_xlfn.IFNA(_xlfn.IFS(L607=VLOOKUP(L607,Country_Codes!$M:$M,1,0)=TRUE,""),"Please check the country code"))</f>
        <v/>
      </c>
      <c r="AJ607" s="2" t="str">
        <f t="shared" si="178"/>
        <v/>
      </c>
      <c r="AK607" s="2"/>
      <c r="AM607" s="39">
        <f t="shared" si="179"/>
        <v>0</v>
      </c>
      <c r="AN607" s="39">
        <f t="shared" si="180"/>
        <v>0</v>
      </c>
      <c r="AO607" s="39">
        <f t="shared" si="181"/>
        <v>0</v>
      </c>
      <c r="AP607" s="39">
        <f t="shared" si="182"/>
        <v>0</v>
      </c>
      <c r="AQ607" s="39">
        <f t="shared" si="183"/>
        <v>0</v>
      </c>
    </row>
    <row r="608" spans="1:43" ht="15.75" x14ac:dyDescent="0.25">
      <c r="A608" s="40">
        <v>45493</v>
      </c>
      <c r="B608" s="11" t="s">
        <v>473</v>
      </c>
      <c r="C608" s="11" t="s">
        <v>3</v>
      </c>
      <c r="D608" s="11" t="s">
        <v>5210</v>
      </c>
      <c r="E608" s="11" t="s">
        <v>5211</v>
      </c>
      <c r="F608" s="11" t="s">
        <v>634</v>
      </c>
      <c r="G608" s="11" t="s">
        <v>497</v>
      </c>
      <c r="H608" s="11" t="s">
        <v>5212</v>
      </c>
      <c r="I608" s="11" t="s">
        <v>5213</v>
      </c>
      <c r="J608" s="11" t="s">
        <v>147</v>
      </c>
      <c r="K608" s="11" t="s">
        <v>5214</v>
      </c>
      <c r="L608" s="11" t="s">
        <v>57</v>
      </c>
      <c r="M608" s="11" t="s">
        <v>5215</v>
      </c>
      <c r="N608" s="11"/>
      <c r="O608" s="11" t="s">
        <v>5216</v>
      </c>
      <c r="P608" s="11" t="s">
        <v>5217</v>
      </c>
      <c r="Q608" s="7"/>
      <c r="R608" s="2" t="str">
        <f t="shared" si="168"/>
        <v>Unique Record</v>
      </c>
      <c r="S608" s="2" t="str">
        <f t="shared" si="169"/>
        <v/>
      </c>
      <c r="T608" s="2" t="str">
        <f t="shared" si="170"/>
        <v/>
      </c>
      <c r="U608" s="2" t="str">
        <f t="shared" si="171"/>
        <v/>
      </c>
      <c r="V608" s="2" t="str">
        <f t="shared" si="172"/>
        <v/>
      </c>
      <c r="W608" s="2" t="str">
        <f t="shared" si="184"/>
        <v/>
      </c>
      <c r="X608" s="2" t="str" cm="1">
        <f t="array" ref="X608">IF((SUMPRODUCT(--ISNUMBER(SEARCH({"!","@","#","$","%","^","&amp;","~*","(",")","_","+","=","{","}","[","]","|","\",":",";","'","""","&lt;","&gt;",",",".","~?","/","~~","`"}, I608)))&gt;0)=TRUE,"Special Characters Found in City","")</f>
        <v/>
      </c>
      <c r="Y608" s="2" t="str" cm="1">
        <f t="array" ref="Y608">IF((SUMPRODUCT(--ISNUMBER(SEARCH({"!","@","#","$","%","^","~*","(",")","_","+","=","{","}","[","]","|","\",":",";","'","""","&lt;","&gt;","~?","/","~~","`"},F608)))&gt;0)=TRUE,"Special Characters Found in Account field","")</f>
        <v/>
      </c>
      <c r="Z608" s="2" t="str" cm="1">
        <f t="array" ref="Z608">IF(SUM(--ISNUMBER(SEARCH({1,2,3,4,5,6,7,8,9,0},MID(H608,(SEARCH(" E ",H608)-1),1))))+SUM(--ISNUMBER(SEARCH({1,2,3,4,5,6,7,8,9,0},MID(H608,(SEARCH(" E ",H608)+3),1))))=2,"",IF(SUM(--ISNUMBER(SEARCH({"Parte E","Apoquindo N"},H608)))&gt;0,"",IF(OR(RIGHT(H608,3)=" NE",RIGHT(H608,3)=" NW",RIGHT(H608,3)=" SW",RIGHT(H608,3)=" SE",RIGHT(H608,2)=" N",RIGHT(H608,2)=" E",RIGHT(H608,2)=" W",RIGHT(H608,2)=" S",LEFT(H608,3)="NE ",LEFT(H608,3)="NW ",LEFT(H608,3)="SW ",LEFT(H608,3)="SE ",LEFT(H608,2)="N ",LEFT(H608,2)="E ",LEFT(H608,2)="W ",LEFT(H608,2)="S "),"Directional Check",IF(SUM(--ISNUMBER(SEARCH({" N "," E "," W "," S "," NE "," NW "," SW "," SE ","N.E","N.W","S.W","S.E","E.","N.","S.","W."},H608)))&gt;0,"Directional Check",IF(SUM(--ISNUMBER(SEARCH({1,2,3,4,5,6,7,8,9,0},MID(H608,(SEARCH("nd ",H608)-1),1))))+SUM(--ISNUMBER(SEARCH({1,2,3,4,5,6,7,8,9,0},MID(H608,(SEARCH("rd ",H608)-1),1)))+SUM(--ISNUMBER(SEARCH({1,2,3,4,5,6,7,8,9,0},MID(H608,(SEARCH("st ",H608)-1),1))))+SUM(--ISNUMBER(SEARCH({1,2,3,4,5,6,7,8,9,0},MID(H608,(SEARCH("th ",H608)-1),1)))))&gt;0,"","")))))</f>
        <v/>
      </c>
      <c r="AA608" s="2" t="str">
        <f>IF(IF(L608="US",IFERROR(VLOOKUP(J608,Country_Codes!$B:$B,1,0)=J608,"US State Code Error"),IF(L608="CA",IFERROR(VLOOKUP(J608,Country_Codes!$E:$E,1,0)=J608,"Canada State Code Error"),IF(L608="BR",IFERROR(VLOOKUP(J608,Country_Codes!$H:$H,1,0)=J608,"Brazil State Code Error"),IF(L608="AU",IFERROR(VLOOKUP(J608,Country_Codes!$K:$K,1,0)=J608,"Australia State Code Error"),""))))=TRUE,"",IF(L608="US",IFERROR(VLOOKUP(J608,Country_Codes!$B:$B,1,0)=J608,"US State Code Error"),IF(L608="CA",IFERROR(VLOOKUP(J608,Country_Codes!$E:$E,1,0)=J608,"Canada State Code Error"),IF(L608="BR",IFERROR(VLOOKUP(J608,Country_Codes!$H:$H,1,0)=J608,"Brazil State Code Error"),IF(L608="AU",IFERROR(VLOOKUP(J608,Country_Codes!$K:$K,1,0)=J608,"Australia State Code Error"),"")))))</f>
        <v/>
      </c>
      <c r="AB608" s="2" t="str">
        <f t="shared" si="173"/>
        <v/>
      </c>
      <c r="AC608" s="2" t="str" cm="1">
        <f t="array" ref="AC608">IFERROR(_xlfn.IFS(IF(AND(LEN(I608)=0,ISBLANK(I608)=FALSE),"",ISNUMBER(SEARCH(I608,H608))),"City/Postal Code/Country Found in Address",IF(AND(LEN(K608)=0,ISBLANK(K608)=FALSE),"",ISNUMBER(SEARCH(K608,H608))),"City/Postal Code/Country Found in Address",IF(AND(LEN(L608)=0,ISBLANK(L608)=FALSE),"",ISNUMBER(SEARCH(", "&amp;L608,H608))),"City/Postal Code/Country Found in Address",IF(AND(LEN(J608)=0,ISBLANK(J608)=FALSE),"",ISNUMBER(SEARCH(", "&amp;J608,H608))),"City/Postal Code/Country Found in Address",IF(AND(LEN(L608)=0,ISBLANK(L608)=FALSE),"",ISNUMBER(SEARCH(","&amp;L608,H608))),"City/Postal Code/Country Found in Address",IF(AND(LEN(J608)=0,ISBLANK(J608)=FALSE),"",ISNUMBER(SEARCH(","&amp;J608,H608))),"City/Postal Code/Country Found in Address"),"")</f>
        <v/>
      </c>
      <c r="AD608" s="2" t="str">
        <f t="shared" si="174"/>
        <v/>
      </c>
      <c r="AE608" s="2" t="str" cm="1">
        <f t="array" ref="AE608">IFERROR(IF(VLOOKUP(LEFT(M608,MIN(SEARCH({1,2,3,4,5,6,7,8,9,0},M608&amp;{1,2,3,4,5,6,7,8,9,0}))-1),Country_Codes!$N:$N,1,0)&gt;0,"PO Number may be incorrect",""),"")</f>
        <v/>
      </c>
      <c r="AF608" s="2" t="str">
        <f t="shared" si="175"/>
        <v/>
      </c>
      <c r="AG608" s="2" t="str">
        <f t="shared" si="176"/>
        <v/>
      </c>
      <c r="AH608" s="2" t="str">
        <f t="shared" si="177"/>
        <v/>
      </c>
      <c r="AI608" s="2" t="str" cm="1">
        <f t="array" ref="AI608">IF(G608="","",_xlfn.IFNA(_xlfn.IFS(L608=VLOOKUP(L608,Country_Codes!$M:$M,1,0)=TRUE,""),"Please check the country code"))</f>
        <v/>
      </c>
      <c r="AJ608" s="2" t="str">
        <f t="shared" si="178"/>
        <v/>
      </c>
      <c r="AK608" s="2"/>
      <c r="AM608" s="39">
        <f t="shared" si="179"/>
        <v>0</v>
      </c>
      <c r="AN608" s="39">
        <f t="shared" si="180"/>
        <v>0</v>
      </c>
      <c r="AO608" s="39">
        <f t="shared" si="181"/>
        <v>0</v>
      </c>
      <c r="AP608" s="39">
        <f t="shared" si="182"/>
        <v>0</v>
      </c>
      <c r="AQ608" s="39">
        <f t="shared" si="183"/>
        <v>0</v>
      </c>
    </row>
    <row r="609" spans="1:43" ht="15.75" x14ac:dyDescent="0.25">
      <c r="A609" s="40">
        <v>45554</v>
      </c>
      <c r="B609" s="11" t="s">
        <v>1581</v>
      </c>
      <c r="C609" s="11" t="s">
        <v>12</v>
      </c>
      <c r="D609" s="11" t="s">
        <v>5218</v>
      </c>
      <c r="E609" s="11" t="s">
        <v>5219</v>
      </c>
      <c r="F609" s="11" t="s">
        <v>488</v>
      </c>
      <c r="G609" s="11" t="s">
        <v>496</v>
      </c>
      <c r="H609" s="11" t="s">
        <v>5220</v>
      </c>
      <c r="I609" s="11" t="s">
        <v>5221</v>
      </c>
      <c r="J609" s="11" t="s">
        <v>147</v>
      </c>
      <c r="K609" s="11" t="s">
        <v>5222</v>
      </c>
      <c r="L609" s="11" t="s">
        <v>57</v>
      </c>
      <c r="M609" s="11" t="s">
        <v>1457</v>
      </c>
      <c r="N609" s="11"/>
      <c r="O609" s="11" t="s">
        <v>5223</v>
      </c>
      <c r="P609" s="11" t="s">
        <v>5224</v>
      </c>
      <c r="Q609" s="7"/>
      <c r="R609" s="2" t="str">
        <f t="shared" si="168"/>
        <v>Unique Record</v>
      </c>
      <c r="S609" s="2" t="str">
        <f t="shared" si="169"/>
        <v/>
      </c>
      <c r="T609" s="2" t="str">
        <f t="shared" si="170"/>
        <v/>
      </c>
      <c r="U609" s="2" t="str">
        <f t="shared" si="171"/>
        <v/>
      </c>
      <c r="V609" s="2" t="str">
        <f t="shared" si="172"/>
        <v/>
      </c>
      <c r="W609" s="2" t="str">
        <f t="shared" si="184"/>
        <v/>
      </c>
      <c r="X609" s="2" t="str" cm="1">
        <f t="array" ref="X609">IF((SUMPRODUCT(--ISNUMBER(SEARCH({"!","@","#","$","%","^","&amp;","~*","(",")","_","+","=","{","}","[","]","|","\",":",";","'","""","&lt;","&gt;",",",".","~?","/","~~","`"}, I609)))&gt;0)=TRUE,"Special Characters Found in City","")</f>
        <v/>
      </c>
      <c r="Y609" s="2" t="str" cm="1">
        <f t="array" ref="Y609">IF((SUMPRODUCT(--ISNUMBER(SEARCH({"!","@","#","$","%","^","~*","(",")","_","+","=","{","}","[","]","|","\",":",";","'","""","&lt;","&gt;","~?","/","~~","`"},F609)))&gt;0)=TRUE,"Special Characters Found in Account field","")</f>
        <v/>
      </c>
      <c r="Z609" s="2" t="str" cm="1">
        <f t="array" ref="Z609">IF(SUM(--ISNUMBER(SEARCH({1,2,3,4,5,6,7,8,9,0},MID(H609,(SEARCH(" E ",H609)-1),1))))+SUM(--ISNUMBER(SEARCH({1,2,3,4,5,6,7,8,9,0},MID(H609,(SEARCH(" E ",H609)+3),1))))=2,"",IF(SUM(--ISNUMBER(SEARCH({"Parte E","Apoquindo N"},H609)))&gt;0,"",IF(OR(RIGHT(H609,3)=" NE",RIGHT(H609,3)=" NW",RIGHT(H609,3)=" SW",RIGHT(H609,3)=" SE",RIGHT(H609,2)=" N",RIGHT(H609,2)=" E",RIGHT(H609,2)=" W",RIGHT(H609,2)=" S",LEFT(H609,3)="NE ",LEFT(H609,3)="NW ",LEFT(H609,3)="SW ",LEFT(H609,3)="SE ",LEFT(H609,2)="N ",LEFT(H609,2)="E ",LEFT(H609,2)="W ",LEFT(H609,2)="S "),"Directional Check",IF(SUM(--ISNUMBER(SEARCH({" N "," E "," W "," S "," NE "," NW "," SW "," SE ","N.E","N.W","S.W","S.E","E.","N.","S.","W."},H609)))&gt;0,"Directional Check",IF(SUM(--ISNUMBER(SEARCH({1,2,3,4,5,6,7,8,9,0},MID(H609,(SEARCH("nd ",H609)-1),1))))+SUM(--ISNUMBER(SEARCH({1,2,3,4,5,6,7,8,9,0},MID(H609,(SEARCH("rd ",H609)-1),1)))+SUM(--ISNUMBER(SEARCH({1,2,3,4,5,6,7,8,9,0},MID(H609,(SEARCH("st ",H609)-1),1))))+SUM(--ISNUMBER(SEARCH({1,2,3,4,5,6,7,8,9,0},MID(H609,(SEARCH("th ",H609)-1),1)))))&gt;0,"","")))))</f>
        <v/>
      </c>
      <c r="AA609" s="2" t="str">
        <f>IF(IF(L609="US",IFERROR(VLOOKUP(J609,Country_Codes!$B:$B,1,0)=J609,"US State Code Error"),IF(L609="CA",IFERROR(VLOOKUP(J609,Country_Codes!$E:$E,1,0)=J609,"Canada State Code Error"),IF(L609="BR",IFERROR(VLOOKUP(J609,Country_Codes!$H:$H,1,0)=J609,"Brazil State Code Error"),IF(L609="AU",IFERROR(VLOOKUP(J609,Country_Codes!$K:$K,1,0)=J609,"Australia State Code Error"),""))))=TRUE,"",IF(L609="US",IFERROR(VLOOKUP(J609,Country_Codes!$B:$B,1,0)=J609,"US State Code Error"),IF(L609="CA",IFERROR(VLOOKUP(J609,Country_Codes!$E:$E,1,0)=J609,"Canada State Code Error"),IF(L609="BR",IFERROR(VLOOKUP(J609,Country_Codes!$H:$H,1,0)=J609,"Brazil State Code Error"),IF(L609="AU",IFERROR(VLOOKUP(J609,Country_Codes!$K:$K,1,0)=J609,"Australia State Code Error"),"")))))</f>
        <v/>
      </c>
      <c r="AB609" s="2" t="str">
        <f t="shared" si="173"/>
        <v/>
      </c>
      <c r="AC609" s="2" t="str" cm="1">
        <f t="array" ref="AC609">IFERROR(_xlfn.IFS(IF(AND(LEN(I609)=0,ISBLANK(I609)=FALSE),"",ISNUMBER(SEARCH(I609,H609))),"City/Postal Code/Country Found in Address",IF(AND(LEN(K609)=0,ISBLANK(K609)=FALSE),"",ISNUMBER(SEARCH(K609,H609))),"City/Postal Code/Country Found in Address",IF(AND(LEN(L609)=0,ISBLANK(L609)=FALSE),"",ISNUMBER(SEARCH(", "&amp;L609,H609))),"City/Postal Code/Country Found in Address",IF(AND(LEN(J609)=0,ISBLANK(J609)=FALSE),"",ISNUMBER(SEARCH(", "&amp;J609,H609))),"City/Postal Code/Country Found in Address",IF(AND(LEN(L609)=0,ISBLANK(L609)=FALSE),"",ISNUMBER(SEARCH(","&amp;L609,H609))),"City/Postal Code/Country Found in Address",IF(AND(LEN(J609)=0,ISBLANK(J609)=FALSE),"",ISNUMBER(SEARCH(","&amp;J609,H609))),"City/Postal Code/Country Found in Address"),"")</f>
        <v/>
      </c>
      <c r="AD609" s="2" t="str">
        <f t="shared" si="174"/>
        <v/>
      </c>
      <c r="AE609" s="2" t="str" cm="1">
        <f t="array" ref="AE609">IFERROR(IF(VLOOKUP(LEFT(M609,MIN(SEARCH({1,2,3,4,5,6,7,8,9,0},M609&amp;{1,2,3,4,5,6,7,8,9,0}))-1),Country_Codes!$N:$N,1,0)&gt;0,"PO Number may be incorrect",""),"")</f>
        <v/>
      </c>
      <c r="AF609" s="2" t="str">
        <f t="shared" si="175"/>
        <v/>
      </c>
      <c r="AG609" s="2" t="str">
        <f t="shared" si="176"/>
        <v/>
      </c>
      <c r="AH609" s="2" t="str">
        <f t="shared" si="177"/>
        <v/>
      </c>
      <c r="AI609" s="2" t="str" cm="1">
        <f t="array" ref="AI609">IF(G609="","",_xlfn.IFNA(_xlfn.IFS(L609=VLOOKUP(L609,Country_Codes!$M:$M,1,0)=TRUE,""),"Please check the country code"))</f>
        <v/>
      </c>
      <c r="AJ609" s="2" t="str">
        <f t="shared" si="178"/>
        <v/>
      </c>
      <c r="AK609" s="2"/>
      <c r="AM609" s="39">
        <f t="shared" si="179"/>
        <v>0</v>
      </c>
      <c r="AN609" s="39">
        <f t="shared" si="180"/>
        <v>0</v>
      </c>
      <c r="AO609" s="39">
        <f t="shared" si="181"/>
        <v>0</v>
      </c>
      <c r="AP609" s="39">
        <f t="shared" si="182"/>
        <v>0</v>
      </c>
      <c r="AQ609" s="39">
        <f t="shared" si="183"/>
        <v>0</v>
      </c>
    </row>
    <row r="610" spans="1:43" ht="15.75" x14ac:dyDescent="0.25">
      <c r="A610" s="40">
        <v>45547</v>
      </c>
      <c r="B610" s="11" t="s">
        <v>473</v>
      </c>
      <c r="C610" s="11" t="s">
        <v>3</v>
      </c>
      <c r="D610" s="11" t="s">
        <v>4883</v>
      </c>
      <c r="E610" s="11" t="s">
        <v>5225</v>
      </c>
      <c r="F610" s="11" t="s">
        <v>581</v>
      </c>
      <c r="G610" s="11" t="s">
        <v>495</v>
      </c>
      <c r="H610" s="11" t="s">
        <v>5226</v>
      </c>
      <c r="I610" s="11" t="s">
        <v>5227</v>
      </c>
      <c r="J610" s="11" t="s">
        <v>147</v>
      </c>
      <c r="K610" s="11" t="s">
        <v>5228</v>
      </c>
      <c r="L610" s="11" t="s">
        <v>57</v>
      </c>
      <c r="M610" s="11" t="s">
        <v>1242</v>
      </c>
      <c r="N610" s="11"/>
      <c r="O610" s="11" t="s">
        <v>5229</v>
      </c>
      <c r="P610" s="11" t="s">
        <v>5230</v>
      </c>
      <c r="Q610" s="7"/>
      <c r="R610" s="2" t="str">
        <f t="shared" si="168"/>
        <v>Unique Record</v>
      </c>
      <c r="S610" s="2" t="str">
        <f t="shared" si="169"/>
        <v/>
      </c>
      <c r="T610" s="2" t="str">
        <f t="shared" si="170"/>
        <v/>
      </c>
      <c r="U610" s="2" t="str">
        <f t="shared" si="171"/>
        <v/>
      </c>
      <c r="V610" s="2" t="str">
        <f t="shared" si="172"/>
        <v/>
      </c>
      <c r="W610" s="2" t="str">
        <f t="shared" si="184"/>
        <v/>
      </c>
      <c r="X610" s="2" t="str" cm="1">
        <f t="array" ref="X610">IF((SUMPRODUCT(--ISNUMBER(SEARCH({"!","@","#","$","%","^","&amp;","~*","(",")","_","+","=","{","}","[","]","|","\",":",";","'","""","&lt;","&gt;",",",".","~?","/","~~","`"}, I610)))&gt;0)=TRUE,"Special Characters Found in City","")</f>
        <v/>
      </c>
      <c r="Y610" s="2" t="str" cm="1">
        <f t="array" ref="Y610">IF((SUMPRODUCT(--ISNUMBER(SEARCH({"!","@","#","$","%","^","~*","(",")","_","+","=","{","}","[","]","|","\",":",";","'","""","&lt;","&gt;","~?","/","~~","`"},F610)))&gt;0)=TRUE,"Special Characters Found in Account field","")</f>
        <v/>
      </c>
      <c r="Z610" s="2" t="str" cm="1">
        <f t="array" ref="Z610">IF(SUM(--ISNUMBER(SEARCH({1,2,3,4,5,6,7,8,9,0},MID(H610,(SEARCH(" E ",H610)-1),1))))+SUM(--ISNUMBER(SEARCH({1,2,3,4,5,6,7,8,9,0},MID(H610,(SEARCH(" E ",H610)+3),1))))=2,"",IF(SUM(--ISNUMBER(SEARCH({"Parte E","Apoquindo N"},H610)))&gt;0,"",IF(OR(RIGHT(H610,3)=" NE",RIGHT(H610,3)=" NW",RIGHT(H610,3)=" SW",RIGHT(H610,3)=" SE",RIGHT(H610,2)=" N",RIGHT(H610,2)=" E",RIGHT(H610,2)=" W",RIGHT(H610,2)=" S",LEFT(H610,3)="NE ",LEFT(H610,3)="NW ",LEFT(H610,3)="SW ",LEFT(H610,3)="SE ",LEFT(H610,2)="N ",LEFT(H610,2)="E ",LEFT(H610,2)="W ",LEFT(H610,2)="S "),"Directional Check",IF(SUM(--ISNUMBER(SEARCH({" N "," E "," W "," S "," NE "," NW "," SW "," SE ","N.E","N.W","S.W","S.E","E.","N.","S.","W."},H610)))&gt;0,"Directional Check",IF(SUM(--ISNUMBER(SEARCH({1,2,3,4,5,6,7,8,9,0},MID(H610,(SEARCH("nd ",H610)-1),1))))+SUM(--ISNUMBER(SEARCH({1,2,3,4,5,6,7,8,9,0},MID(H610,(SEARCH("rd ",H610)-1),1)))+SUM(--ISNUMBER(SEARCH({1,2,3,4,5,6,7,8,9,0},MID(H610,(SEARCH("st ",H610)-1),1))))+SUM(--ISNUMBER(SEARCH({1,2,3,4,5,6,7,8,9,0},MID(H610,(SEARCH("th ",H610)-1),1)))))&gt;0,"","")))))</f>
        <v/>
      </c>
      <c r="AA610" s="2" t="str">
        <f>IF(IF(L610="US",IFERROR(VLOOKUP(J610,Country_Codes!$B:$B,1,0)=J610,"US State Code Error"),IF(L610="CA",IFERROR(VLOOKUP(J610,Country_Codes!$E:$E,1,0)=J610,"Canada State Code Error"),IF(L610="BR",IFERROR(VLOOKUP(J610,Country_Codes!$H:$H,1,0)=J610,"Brazil State Code Error"),IF(L610="AU",IFERROR(VLOOKUP(J610,Country_Codes!$K:$K,1,0)=J610,"Australia State Code Error"),""))))=TRUE,"",IF(L610="US",IFERROR(VLOOKUP(J610,Country_Codes!$B:$B,1,0)=J610,"US State Code Error"),IF(L610="CA",IFERROR(VLOOKUP(J610,Country_Codes!$E:$E,1,0)=J610,"Canada State Code Error"),IF(L610="BR",IFERROR(VLOOKUP(J610,Country_Codes!$H:$H,1,0)=J610,"Brazil State Code Error"),IF(L610="AU",IFERROR(VLOOKUP(J610,Country_Codes!$K:$K,1,0)=J610,"Australia State Code Error"),"")))))</f>
        <v/>
      </c>
      <c r="AB610" s="2" t="str">
        <f t="shared" si="173"/>
        <v/>
      </c>
      <c r="AC610" s="2" t="str" cm="1">
        <f t="array" ref="AC610">IFERROR(_xlfn.IFS(IF(AND(LEN(I610)=0,ISBLANK(I610)=FALSE),"",ISNUMBER(SEARCH(I610,H610))),"City/Postal Code/Country Found in Address",IF(AND(LEN(K610)=0,ISBLANK(K610)=FALSE),"",ISNUMBER(SEARCH(K610,H610))),"City/Postal Code/Country Found in Address",IF(AND(LEN(L610)=0,ISBLANK(L610)=FALSE),"",ISNUMBER(SEARCH(", "&amp;L610,H610))),"City/Postal Code/Country Found in Address",IF(AND(LEN(J610)=0,ISBLANK(J610)=FALSE),"",ISNUMBER(SEARCH(", "&amp;J610,H610))),"City/Postal Code/Country Found in Address",IF(AND(LEN(L610)=0,ISBLANK(L610)=FALSE),"",ISNUMBER(SEARCH(","&amp;L610,H610))),"City/Postal Code/Country Found in Address",IF(AND(LEN(J610)=0,ISBLANK(J610)=FALSE),"",ISNUMBER(SEARCH(","&amp;J610,H610))),"City/Postal Code/Country Found in Address"),"")</f>
        <v/>
      </c>
      <c r="AD610" s="2" t="str">
        <f t="shared" si="174"/>
        <v/>
      </c>
      <c r="AE610" s="2" t="str" cm="1">
        <f t="array" ref="AE610">IFERROR(IF(VLOOKUP(LEFT(M610,MIN(SEARCH({1,2,3,4,5,6,7,8,9,0},M610&amp;{1,2,3,4,5,6,7,8,9,0}))-1),Country_Codes!$N:$N,1,0)&gt;0,"PO Number may be incorrect",""),"")</f>
        <v/>
      </c>
      <c r="AF610" s="2" t="str">
        <f t="shared" si="175"/>
        <v/>
      </c>
      <c r="AG610" s="2" t="str">
        <f t="shared" si="176"/>
        <v/>
      </c>
      <c r="AH610" s="2" t="str">
        <f t="shared" si="177"/>
        <v/>
      </c>
      <c r="AI610" s="2" t="str" cm="1">
        <f t="array" ref="AI610">IF(G610="","",_xlfn.IFNA(_xlfn.IFS(L610=VLOOKUP(L610,Country_Codes!$M:$M,1,0)=TRUE,""),"Please check the country code"))</f>
        <v/>
      </c>
      <c r="AJ610" s="2" t="str">
        <f t="shared" si="178"/>
        <v/>
      </c>
      <c r="AK610" s="2"/>
      <c r="AM610" s="39">
        <f t="shared" si="179"/>
        <v>0</v>
      </c>
      <c r="AN610" s="39">
        <f t="shared" si="180"/>
        <v>0</v>
      </c>
      <c r="AO610" s="39">
        <f t="shared" si="181"/>
        <v>0</v>
      </c>
      <c r="AP610" s="39">
        <f t="shared" si="182"/>
        <v>0</v>
      </c>
      <c r="AQ610" s="39">
        <f t="shared" si="183"/>
        <v>0</v>
      </c>
    </row>
    <row r="611" spans="1:43" ht="15.75" x14ac:dyDescent="0.25">
      <c r="A611" s="40">
        <v>45539</v>
      </c>
      <c r="B611" s="11" t="s">
        <v>473</v>
      </c>
      <c r="C611" s="11" t="s">
        <v>11</v>
      </c>
      <c r="D611" s="11" t="s">
        <v>3811</v>
      </c>
      <c r="E611" s="11" t="s">
        <v>5231</v>
      </c>
      <c r="F611" s="11" t="s">
        <v>634</v>
      </c>
      <c r="G611" s="11" t="s">
        <v>625</v>
      </c>
      <c r="H611" s="11" t="s">
        <v>5232</v>
      </c>
      <c r="I611" s="11" t="s">
        <v>5233</v>
      </c>
      <c r="J611" s="11"/>
      <c r="K611" s="11" t="s">
        <v>5234</v>
      </c>
      <c r="L611" s="11" t="s">
        <v>46</v>
      </c>
      <c r="M611" s="11" t="s">
        <v>929</v>
      </c>
      <c r="N611" s="11"/>
      <c r="O611" s="11" t="s">
        <v>1445</v>
      </c>
      <c r="P611" s="11" t="s">
        <v>5235</v>
      </c>
      <c r="Q611" s="7"/>
      <c r="R611" s="2" t="str">
        <f t="shared" si="168"/>
        <v>Unique Record</v>
      </c>
      <c r="S611" s="2" t="str">
        <f t="shared" si="169"/>
        <v/>
      </c>
      <c r="T611" s="2" t="str">
        <f t="shared" si="170"/>
        <v/>
      </c>
      <c r="U611" s="2" t="str">
        <f t="shared" si="171"/>
        <v/>
      </c>
      <c r="V611" s="2" t="str">
        <f t="shared" si="172"/>
        <v/>
      </c>
      <c r="W611" s="2" t="str">
        <f t="shared" si="184"/>
        <v/>
      </c>
      <c r="X611" s="2" t="str" cm="1">
        <f t="array" ref="X611">IF((SUMPRODUCT(--ISNUMBER(SEARCH({"!","@","#","$","%","^","&amp;","~*","(",")","_","+","=","{","}","[","]","|","\",":",";","'","""","&lt;","&gt;",",",".","~?","/","~~","`"}, I611)))&gt;0)=TRUE,"Special Characters Found in City","")</f>
        <v/>
      </c>
      <c r="Y611" s="2" t="str" cm="1">
        <f t="array" ref="Y611">IF((SUMPRODUCT(--ISNUMBER(SEARCH({"!","@","#","$","%","^","~*","(",")","_","+","=","{","}","[","]","|","\",":",";","'","""","&lt;","&gt;","~?","/","~~","`"},F611)))&gt;0)=TRUE,"Special Characters Found in Account field","")</f>
        <v/>
      </c>
      <c r="Z611" s="2" t="str" cm="1">
        <f t="array" ref="Z611">IF(SUM(--ISNUMBER(SEARCH({1,2,3,4,5,6,7,8,9,0},MID(H611,(SEARCH(" E ",H611)-1),1))))+SUM(--ISNUMBER(SEARCH({1,2,3,4,5,6,7,8,9,0},MID(H611,(SEARCH(" E ",H611)+3),1))))=2,"",IF(SUM(--ISNUMBER(SEARCH({"Parte E","Apoquindo N"},H611)))&gt;0,"",IF(OR(RIGHT(H611,3)=" NE",RIGHT(H611,3)=" NW",RIGHT(H611,3)=" SW",RIGHT(H611,3)=" SE",RIGHT(H611,2)=" N",RIGHT(H611,2)=" E",RIGHT(H611,2)=" W",RIGHT(H611,2)=" S",LEFT(H611,3)="NE ",LEFT(H611,3)="NW ",LEFT(H611,3)="SW ",LEFT(H611,3)="SE ",LEFT(H611,2)="N ",LEFT(H611,2)="E ",LEFT(H611,2)="W ",LEFT(H611,2)="S "),"Directional Check",IF(SUM(--ISNUMBER(SEARCH({" N "," E "," W "," S "," NE "," NW "," SW "," SE ","N.E","N.W","S.W","S.E","E.","N.","S.","W."},H611)))&gt;0,"Directional Check",IF(SUM(--ISNUMBER(SEARCH({1,2,3,4,5,6,7,8,9,0},MID(H611,(SEARCH("nd ",H611)-1),1))))+SUM(--ISNUMBER(SEARCH({1,2,3,4,5,6,7,8,9,0},MID(H611,(SEARCH("rd ",H611)-1),1)))+SUM(--ISNUMBER(SEARCH({1,2,3,4,5,6,7,8,9,0},MID(H611,(SEARCH("st ",H611)-1),1))))+SUM(--ISNUMBER(SEARCH({1,2,3,4,5,6,7,8,9,0},MID(H611,(SEARCH("th ",H611)-1),1)))))&gt;0,"","")))))</f>
        <v/>
      </c>
      <c r="AA611" s="2" t="str">
        <f>IF(IF(L611="US",IFERROR(VLOOKUP(J611,Country_Codes!$B:$B,1,0)=J611,"US State Code Error"),IF(L611="CA",IFERROR(VLOOKUP(J611,Country_Codes!$E:$E,1,0)=J611,"Canada State Code Error"),IF(L611="BR",IFERROR(VLOOKUP(J611,Country_Codes!$H:$H,1,0)=J611,"Brazil State Code Error"),IF(L611="AU",IFERROR(VLOOKUP(J611,Country_Codes!$K:$K,1,0)=J611,"Australia State Code Error"),""))))=TRUE,"",IF(L611="US",IFERROR(VLOOKUP(J611,Country_Codes!$B:$B,1,0)=J611,"US State Code Error"),IF(L611="CA",IFERROR(VLOOKUP(J611,Country_Codes!$E:$E,1,0)=J611,"Canada State Code Error"),IF(L611="BR",IFERROR(VLOOKUP(J611,Country_Codes!$H:$H,1,0)=J611,"Brazil State Code Error"),IF(L611="AU",IFERROR(VLOOKUP(J611,Country_Codes!$K:$K,1,0)=J611,"Australia State Code Error"),"")))))</f>
        <v/>
      </c>
      <c r="AB611" s="2" t="str">
        <f t="shared" si="173"/>
        <v/>
      </c>
      <c r="AC611" s="2" t="str" cm="1">
        <f t="array" ref="AC611">IFERROR(_xlfn.IFS(IF(AND(LEN(I611)=0,ISBLANK(I611)=FALSE),"",ISNUMBER(SEARCH(I611,H611))),"City/Postal Code/Country Found in Address",IF(AND(LEN(K611)=0,ISBLANK(K611)=FALSE),"",ISNUMBER(SEARCH(K611,H611))),"City/Postal Code/Country Found in Address",IF(AND(LEN(L611)=0,ISBLANK(L611)=FALSE),"",ISNUMBER(SEARCH(", "&amp;L611,H611))),"City/Postal Code/Country Found in Address",IF(AND(LEN(J611)=0,ISBLANK(J611)=FALSE),"",ISNUMBER(SEARCH(", "&amp;J611,H611))),"City/Postal Code/Country Found in Address",IF(AND(LEN(L611)=0,ISBLANK(L611)=FALSE),"",ISNUMBER(SEARCH(","&amp;L611,H611))),"City/Postal Code/Country Found in Address",IF(AND(LEN(J611)=0,ISBLANK(J611)=FALSE),"",ISNUMBER(SEARCH(","&amp;J611,H611))),"City/Postal Code/Country Found in Address"),"")</f>
        <v/>
      </c>
      <c r="AD611" s="2" t="str">
        <f t="shared" si="174"/>
        <v/>
      </c>
      <c r="AE611" s="2" t="str" cm="1">
        <f t="array" ref="AE611">IFERROR(IF(VLOOKUP(LEFT(M611,MIN(SEARCH({1,2,3,4,5,6,7,8,9,0},M611&amp;{1,2,3,4,5,6,7,8,9,0}))-1),Country_Codes!$N:$N,1,0)&gt;0,"PO Number may be incorrect",""),"")</f>
        <v/>
      </c>
      <c r="AF611" s="2" t="str">
        <f t="shared" si="175"/>
        <v/>
      </c>
      <c r="AG611" s="2" t="str">
        <f t="shared" si="176"/>
        <v/>
      </c>
      <c r="AH611" s="2" t="str">
        <f t="shared" si="177"/>
        <v/>
      </c>
      <c r="AI611" s="2" t="str" cm="1">
        <f t="array" ref="AI611">IF(G611="","",_xlfn.IFNA(_xlfn.IFS(L611=VLOOKUP(L611,Country_Codes!$M:$M,1,0)=TRUE,""),"Please check the country code"))</f>
        <v/>
      </c>
      <c r="AJ611" s="2" t="str">
        <f t="shared" si="178"/>
        <v/>
      </c>
      <c r="AK611" s="2"/>
      <c r="AM611" s="39">
        <f t="shared" si="179"/>
        <v>0</v>
      </c>
      <c r="AN611" s="39">
        <f t="shared" si="180"/>
        <v>0</v>
      </c>
      <c r="AO611" s="39">
        <f t="shared" si="181"/>
        <v>0</v>
      </c>
      <c r="AP611" s="39">
        <f t="shared" si="182"/>
        <v>0</v>
      </c>
      <c r="AQ611" s="39">
        <f t="shared" si="183"/>
        <v>0</v>
      </c>
    </row>
    <row r="612" spans="1:43" ht="15.75" x14ac:dyDescent="0.25">
      <c r="A612" s="40">
        <v>45810</v>
      </c>
      <c r="B612" s="11" t="s">
        <v>1581</v>
      </c>
      <c r="C612" s="11" t="s">
        <v>3</v>
      </c>
      <c r="D612" s="11" t="s">
        <v>5236</v>
      </c>
      <c r="E612" s="11" t="s">
        <v>5237</v>
      </c>
      <c r="F612" s="11" t="s">
        <v>579</v>
      </c>
      <c r="G612" s="11" t="s">
        <v>599</v>
      </c>
      <c r="H612" s="11" t="s">
        <v>5238</v>
      </c>
      <c r="I612" s="11" t="s">
        <v>5239</v>
      </c>
      <c r="J612" s="11"/>
      <c r="K612" s="11" t="s">
        <v>5240</v>
      </c>
      <c r="L612" s="11" t="s">
        <v>46</v>
      </c>
      <c r="M612" s="11" t="s">
        <v>2836</v>
      </c>
      <c r="N612" s="11"/>
      <c r="O612" s="11" t="s">
        <v>5241</v>
      </c>
      <c r="P612" s="11" t="s">
        <v>5242</v>
      </c>
      <c r="Q612" s="7"/>
      <c r="R612" s="2" t="str">
        <f t="shared" si="168"/>
        <v>Unique Record</v>
      </c>
      <c r="S612" s="2" t="str">
        <f t="shared" si="169"/>
        <v/>
      </c>
      <c r="T612" s="2" t="str">
        <f t="shared" si="170"/>
        <v/>
      </c>
      <c r="U612" s="2" t="str">
        <f t="shared" si="171"/>
        <v/>
      </c>
      <c r="V612" s="2" t="str">
        <f t="shared" si="172"/>
        <v/>
      </c>
      <c r="W612" s="2" t="str">
        <f t="shared" si="184"/>
        <v/>
      </c>
      <c r="X612" s="2" t="str" cm="1">
        <f t="array" ref="X612">IF((SUMPRODUCT(--ISNUMBER(SEARCH({"!","@","#","$","%","^","&amp;","~*","(",")","_","+","=","{","}","[","]","|","\",":",";","'","""","&lt;","&gt;",",",".","~?","/","~~","`"}, I612)))&gt;0)=TRUE,"Special Characters Found in City","")</f>
        <v/>
      </c>
      <c r="Y612" s="2" t="str" cm="1">
        <f t="array" ref="Y612">IF((SUMPRODUCT(--ISNUMBER(SEARCH({"!","@","#","$","%","^","~*","(",")","_","+","=","{","}","[","]","|","\",":",";","'","""","&lt;","&gt;","~?","/","~~","`"},F612)))&gt;0)=TRUE,"Special Characters Found in Account field","")</f>
        <v/>
      </c>
      <c r="Z612" s="2" t="str" cm="1">
        <f t="array" ref="Z612">IF(SUM(--ISNUMBER(SEARCH({1,2,3,4,5,6,7,8,9,0},MID(H612,(SEARCH(" E ",H612)-1),1))))+SUM(--ISNUMBER(SEARCH({1,2,3,4,5,6,7,8,9,0},MID(H612,(SEARCH(" E ",H612)+3),1))))=2,"",IF(SUM(--ISNUMBER(SEARCH({"Parte E","Apoquindo N"},H612)))&gt;0,"",IF(OR(RIGHT(H612,3)=" NE",RIGHT(H612,3)=" NW",RIGHT(H612,3)=" SW",RIGHT(H612,3)=" SE",RIGHT(H612,2)=" N",RIGHT(H612,2)=" E",RIGHT(H612,2)=" W",RIGHT(H612,2)=" S",LEFT(H612,3)="NE ",LEFT(H612,3)="NW ",LEFT(H612,3)="SW ",LEFT(H612,3)="SE ",LEFT(H612,2)="N ",LEFT(H612,2)="E ",LEFT(H612,2)="W ",LEFT(H612,2)="S "),"Directional Check",IF(SUM(--ISNUMBER(SEARCH({" N "," E "," W "," S "," NE "," NW "," SW "," SE ","N.E","N.W","S.W","S.E","E.","N.","S.","W."},H612)))&gt;0,"Directional Check",IF(SUM(--ISNUMBER(SEARCH({1,2,3,4,5,6,7,8,9,0},MID(H612,(SEARCH("nd ",H612)-1),1))))+SUM(--ISNUMBER(SEARCH({1,2,3,4,5,6,7,8,9,0},MID(H612,(SEARCH("rd ",H612)-1),1)))+SUM(--ISNUMBER(SEARCH({1,2,3,4,5,6,7,8,9,0},MID(H612,(SEARCH("st ",H612)-1),1))))+SUM(--ISNUMBER(SEARCH({1,2,3,4,5,6,7,8,9,0},MID(H612,(SEARCH("th ",H612)-1),1)))))&gt;0,"","")))))</f>
        <v/>
      </c>
      <c r="AA612" s="2" t="str">
        <f>IF(IF(L612="US",IFERROR(VLOOKUP(J612,Country_Codes!$B:$B,1,0)=J612,"US State Code Error"),IF(L612="CA",IFERROR(VLOOKUP(J612,Country_Codes!$E:$E,1,0)=J612,"Canada State Code Error"),IF(L612="BR",IFERROR(VLOOKUP(J612,Country_Codes!$H:$H,1,0)=J612,"Brazil State Code Error"),IF(L612="AU",IFERROR(VLOOKUP(J612,Country_Codes!$K:$K,1,0)=J612,"Australia State Code Error"),""))))=TRUE,"",IF(L612="US",IFERROR(VLOOKUP(J612,Country_Codes!$B:$B,1,0)=J612,"US State Code Error"),IF(L612="CA",IFERROR(VLOOKUP(J612,Country_Codes!$E:$E,1,0)=J612,"Canada State Code Error"),IF(L612="BR",IFERROR(VLOOKUP(J612,Country_Codes!$H:$H,1,0)=J612,"Brazil State Code Error"),IF(L612="AU",IFERROR(VLOOKUP(J612,Country_Codes!$K:$K,1,0)=J612,"Australia State Code Error"),"")))))</f>
        <v/>
      </c>
      <c r="AB612" s="2" t="str">
        <f t="shared" si="173"/>
        <v/>
      </c>
      <c r="AC612" s="2" t="str" cm="1">
        <f t="array" ref="AC612">IFERROR(_xlfn.IFS(IF(AND(LEN(I612)=0,ISBLANK(I612)=FALSE),"",ISNUMBER(SEARCH(I612,H612))),"City/Postal Code/Country Found in Address",IF(AND(LEN(K612)=0,ISBLANK(K612)=FALSE),"",ISNUMBER(SEARCH(K612,H612))),"City/Postal Code/Country Found in Address",IF(AND(LEN(L612)=0,ISBLANK(L612)=FALSE),"",ISNUMBER(SEARCH(", "&amp;L612,H612))),"City/Postal Code/Country Found in Address",IF(AND(LEN(J612)=0,ISBLANK(J612)=FALSE),"",ISNUMBER(SEARCH(", "&amp;J612,H612))),"City/Postal Code/Country Found in Address",IF(AND(LEN(L612)=0,ISBLANK(L612)=FALSE),"",ISNUMBER(SEARCH(","&amp;L612,H612))),"City/Postal Code/Country Found in Address",IF(AND(LEN(J612)=0,ISBLANK(J612)=FALSE),"",ISNUMBER(SEARCH(","&amp;J612,H612))),"City/Postal Code/Country Found in Address"),"")</f>
        <v/>
      </c>
      <c r="AD612" s="2" t="str">
        <f t="shared" si="174"/>
        <v/>
      </c>
      <c r="AE612" s="2" t="str" cm="1">
        <f t="array" ref="AE612">IFERROR(IF(VLOOKUP(LEFT(M612,MIN(SEARCH({1,2,3,4,5,6,7,8,9,0},M612&amp;{1,2,3,4,5,6,7,8,9,0}))-1),Country_Codes!$N:$N,1,0)&gt;0,"PO Number may be incorrect",""),"")</f>
        <v/>
      </c>
      <c r="AF612" s="2" t="str">
        <f t="shared" si="175"/>
        <v/>
      </c>
      <c r="AG612" s="2" t="str">
        <f t="shared" si="176"/>
        <v/>
      </c>
      <c r="AH612" s="2" t="str">
        <f t="shared" si="177"/>
        <v/>
      </c>
      <c r="AI612" s="2" t="str" cm="1">
        <f t="array" ref="AI612">IF(G612="","",_xlfn.IFNA(_xlfn.IFS(L612=VLOOKUP(L612,Country_Codes!$M:$M,1,0)=TRUE,""),"Please check the country code"))</f>
        <v/>
      </c>
      <c r="AJ612" s="2" t="str">
        <f t="shared" si="178"/>
        <v/>
      </c>
      <c r="AK612" s="2"/>
      <c r="AM612" s="39">
        <f t="shared" si="179"/>
        <v>0</v>
      </c>
      <c r="AN612" s="39">
        <f t="shared" si="180"/>
        <v>0</v>
      </c>
      <c r="AO612" s="39">
        <f t="shared" si="181"/>
        <v>0</v>
      </c>
      <c r="AP612" s="39">
        <f t="shared" si="182"/>
        <v>0</v>
      </c>
      <c r="AQ612" s="39">
        <f t="shared" si="183"/>
        <v>0</v>
      </c>
    </row>
    <row r="613" spans="1:43" ht="15.75" x14ac:dyDescent="0.25">
      <c r="A613" s="40">
        <v>45484</v>
      </c>
      <c r="B613" s="11" t="s">
        <v>1581</v>
      </c>
      <c r="C613" s="11" t="s">
        <v>12</v>
      </c>
      <c r="D613" s="11" t="s">
        <v>5243</v>
      </c>
      <c r="E613" s="11" t="s">
        <v>5244</v>
      </c>
      <c r="F613" s="11" t="s">
        <v>601</v>
      </c>
      <c r="G613" s="11" t="s">
        <v>584</v>
      </c>
      <c r="H613" s="11" t="s">
        <v>5245</v>
      </c>
      <c r="I613" s="11" t="s">
        <v>5246</v>
      </c>
      <c r="J613" s="11" t="s">
        <v>133</v>
      </c>
      <c r="K613" s="11" t="s">
        <v>5247</v>
      </c>
      <c r="L613" s="11" t="s">
        <v>33</v>
      </c>
      <c r="M613" s="11" t="s">
        <v>5248</v>
      </c>
      <c r="N613" s="11"/>
      <c r="O613" s="11" t="s">
        <v>1420</v>
      </c>
      <c r="P613" s="11" t="s">
        <v>5249</v>
      </c>
      <c r="Q613" s="7"/>
      <c r="R613" s="2" t="str">
        <f t="shared" si="168"/>
        <v>Unique Record</v>
      </c>
      <c r="S613" s="2" t="str">
        <f t="shared" si="169"/>
        <v/>
      </c>
      <c r="T613" s="2" t="str">
        <f t="shared" si="170"/>
        <v/>
      </c>
      <c r="U613" s="2" t="str">
        <f t="shared" si="171"/>
        <v/>
      </c>
      <c r="V613" s="2" t="str">
        <f t="shared" si="172"/>
        <v/>
      </c>
      <c r="W613" s="2" t="str">
        <f t="shared" si="184"/>
        <v/>
      </c>
      <c r="X613" s="2" t="str" cm="1">
        <f t="array" ref="X613">IF((SUMPRODUCT(--ISNUMBER(SEARCH({"!","@","#","$","%","^","&amp;","~*","(",")","_","+","=","{","}","[","]","|","\",":",";","'","""","&lt;","&gt;",",",".","~?","/","~~","`"}, I613)))&gt;0)=TRUE,"Special Characters Found in City","")</f>
        <v/>
      </c>
      <c r="Y613" s="2" t="str" cm="1">
        <f t="array" ref="Y613">IF((SUMPRODUCT(--ISNUMBER(SEARCH({"!","@","#","$","%","^","~*","(",")","_","+","=","{","}","[","]","|","\",":",";","'","""","&lt;","&gt;","~?","/","~~","`"},F613)))&gt;0)=TRUE,"Special Characters Found in Account field","")</f>
        <v/>
      </c>
      <c r="Z613" s="2" t="str" cm="1">
        <f t="array" ref="Z613">IF(SUM(--ISNUMBER(SEARCH({1,2,3,4,5,6,7,8,9,0},MID(H613,(SEARCH(" E ",H613)-1),1))))+SUM(--ISNUMBER(SEARCH({1,2,3,4,5,6,7,8,9,0},MID(H613,(SEARCH(" E ",H613)+3),1))))=2,"",IF(SUM(--ISNUMBER(SEARCH({"Parte E","Apoquindo N"},H613)))&gt;0,"",IF(OR(RIGHT(H613,3)=" NE",RIGHT(H613,3)=" NW",RIGHT(H613,3)=" SW",RIGHT(H613,3)=" SE",RIGHT(H613,2)=" N",RIGHT(H613,2)=" E",RIGHT(H613,2)=" W",RIGHT(H613,2)=" S",LEFT(H613,3)="NE ",LEFT(H613,3)="NW ",LEFT(H613,3)="SW ",LEFT(H613,3)="SE ",LEFT(H613,2)="N ",LEFT(H613,2)="E ",LEFT(H613,2)="W ",LEFT(H613,2)="S "),"Directional Check",IF(SUM(--ISNUMBER(SEARCH({" N "," E "," W "," S "," NE "," NW "," SW "," SE ","N.E","N.W","S.W","S.E","E.","N.","S.","W."},H613)))&gt;0,"Directional Check",IF(SUM(--ISNUMBER(SEARCH({1,2,3,4,5,6,7,8,9,0},MID(H613,(SEARCH("nd ",H613)-1),1))))+SUM(--ISNUMBER(SEARCH({1,2,3,4,5,6,7,8,9,0},MID(H613,(SEARCH("rd ",H613)-1),1)))+SUM(--ISNUMBER(SEARCH({1,2,3,4,5,6,7,8,9,0},MID(H613,(SEARCH("st ",H613)-1),1))))+SUM(--ISNUMBER(SEARCH({1,2,3,4,5,6,7,8,9,0},MID(H613,(SEARCH("th ",H613)-1),1)))))&gt;0,"","")))))</f>
        <v/>
      </c>
      <c r="AA613" s="2" t="str">
        <f>IF(IF(L613="US",IFERROR(VLOOKUP(J613,Country_Codes!$B:$B,1,0)=J613,"US State Code Error"),IF(L613="CA",IFERROR(VLOOKUP(J613,Country_Codes!$E:$E,1,0)=J613,"Canada State Code Error"),IF(L613="BR",IFERROR(VLOOKUP(J613,Country_Codes!$H:$H,1,0)=J613,"Brazil State Code Error"),IF(L613="AU",IFERROR(VLOOKUP(J613,Country_Codes!$K:$K,1,0)=J613,"Australia State Code Error"),""))))=TRUE,"",IF(L613="US",IFERROR(VLOOKUP(J613,Country_Codes!$B:$B,1,0)=J613,"US State Code Error"),IF(L613="CA",IFERROR(VLOOKUP(J613,Country_Codes!$E:$E,1,0)=J613,"Canada State Code Error"),IF(L613="BR",IFERROR(VLOOKUP(J613,Country_Codes!$H:$H,1,0)=J613,"Brazil State Code Error"),IF(L613="AU",IFERROR(VLOOKUP(J613,Country_Codes!$K:$K,1,0)=J613,"Australia State Code Error"),"")))))</f>
        <v/>
      </c>
      <c r="AB613" s="2" t="str">
        <f t="shared" si="173"/>
        <v/>
      </c>
      <c r="AC613" s="2" t="str" cm="1">
        <f t="array" ref="AC613">IFERROR(_xlfn.IFS(IF(AND(LEN(I613)=0,ISBLANK(I613)=FALSE),"",ISNUMBER(SEARCH(I613,H613))),"City/Postal Code/Country Found in Address",IF(AND(LEN(K613)=0,ISBLANK(K613)=FALSE),"",ISNUMBER(SEARCH(K613,H613))),"City/Postal Code/Country Found in Address",IF(AND(LEN(L613)=0,ISBLANK(L613)=FALSE),"",ISNUMBER(SEARCH(", "&amp;L613,H613))),"City/Postal Code/Country Found in Address",IF(AND(LEN(J613)=0,ISBLANK(J613)=FALSE),"",ISNUMBER(SEARCH(", "&amp;J613,H613))),"City/Postal Code/Country Found in Address",IF(AND(LEN(L613)=0,ISBLANK(L613)=FALSE),"",ISNUMBER(SEARCH(","&amp;L613,H613))),"City/Postal Code/Country Found in Address",IF(AND(LEN(J613)=0,ISBLANK(J613)=FALSE),"",ISNUMBER(SEARCH(","&amp;J613,H613))),"City/Postal Code/Country Found in Address"),"")</f>
        <v/>
      </c>
      <c r="AD613" s="2" t="str">
        <f t="shared" si="174"/>
        <v/>
      </c>
      <c r="AE613" s="2" t="str" cm="1">
        <f t="array" ref="AE613">IFERROR(IF(VLOOKUP(LEFT(M613,MIN(SEARCH({1,2,3,4,5,6,7,8,9,0},M613&amp;{1,2,3,4,5,6,7,8,9,0}))-1),Country_Codes!$N:$N,1,0)&gt;0,"PO Number may be incorrect",""),"")</f>
        <v/>
      </c>
      <c r="AF613" s="2" t="str">
        <f t="shared" si="175"/>
        <v/>
      </c>
      <c r="AG613" s="2" t="str">
        <f t="shared" si="176"/>
        <v/>
      </c>
      <c r="AH613" s="2" t="str">
        <f t="shared" si="177"/>
        <v/>
      </c>
      <c r="AI613" s="2" t="str" cm="1">
        <f t="array" ref="AI613">IF(G613="","",_xlfn.IFNA(_xlfn.IFS(L613=VLOOKUP(L613,Country_Codes!$M:$M,1,0)=TRUE,""),"Please check the country code"))</f>
        <v/>
      </c>
      <c r="AJ613" s="2" t="str">
        <f t="shared" si="178"/>
        <v/>
      </c>
      <c r="AK613" s="2"/>
      <c r="AM613" s="39">
        <f t="shared" si="179"/>
        <v>0</v>
      </c>
      <c r="AN613" s="39">
        <f t="shared" si="180"/>
        <v>0</v>
      </c>
      <c r="AO613" s="39">
        <f t="shared" si="181"/>
        <v>0</v>
      </c>
      <c r="AP613" s="39">
        <f t="shared" si="182"/>
        <v>0</v>
      </c>
      <c r="AQ613" s="39">
        <f t="shared" si="183"/>
        <v>0</v>
      </c>
    </row>
    <row r="614" spans="1:43" ht="15.75" x14ac:dyDescent="0.25">
      <c r="A614" s="40">
        <v>46051</v>
      </c>
      <c r="B614" s="11" t="s">
        <v>1581</v>
      </c>
      <c r="C614" s="11" t="s">
        <v>12</v>
      </c>
      <c r="D614" s="11" t="s">
        <v>821</v>
      </c>
      <c r="E614" s="11" t="s">
        <v>5250</v>
      </c>
      <c r="F614" s="11" t="s">
        <v>490</v>
      </c>
      <c r="G614" s="11" t="s">
        <v>584</v>
      </c>
      <c r="H614" s="11" t="s">
        <v>5251</v>
      </c>
      <c r="I614" s="11" t="s">
        <v>5252</v>
      </c>
      <c r="J614" s="11" t="s">
        <v>68</v>
      </c>
      <c r="K614" s="11" t="s">
        <v>5253</v>
      </c>
      <c r="L614" s="11" t="s">
        <v>33</v>
      </c>
      <c r="M614" s="11" t="s">
        <v>4869</v>
      </c>
      <c r="N614" s="11"/>
      <c r="O614" s="11" t="s">
        <v>5254</v>
      </c>
      <c r="P614" s="11" t="s">
        <v>5255</v>
      </c>
      <c r="Q614" s="7"/>
      <c r="R614" s="2" t="str">
        <f t="shared" si="168"/>
        <v/>
      </c>
      <c r="S614" s="2" t="str">
        <f t="shared" si="169"/>
        <v/>
      </c>
      <c r="T614" s="2" t="str">
        <f t="shared" si="170"/>
        <v/>
      </c>
      <c r="U614" s="2" t="str">
        <f t="shared" si="171"/>
        <v/>
      </c>
      <c r="V614" s="2" t="str">
        <f t="shared" si="172"/>
        <v/>
      </c>
      <c r="W614" s="2" t="str">
        <f t="shared" si="184"/>
        <v/>
      </c>
      <c r="X614" s="2" t="str" cm="1">
        <f t="array" ref="X614">IF((SUMPRODUCT(--ISNUMBER(SEARCH({"!","@","#","$","%","^","&amp;","~*","(",")","_","+","=","{","}","[","]","|","\",":",";","'","""","&lt;","&gt;",",",".","~?","/","~~","`"}, I614)))&gt;0)=TRUE,"Special Characters Found in City","")</f>
        <v/>
      </c>
      <c r="Y614" s="2" t="str" cm="1">
        <f t="array" ref="Y614">IF((SUMPRODUCT(--ISNUMBER(SEARCH({"!","@","#","$","%","^","~*","(",")","_","+","=","{","}","[","]","|","\",":",";","'","""","&lt;","&gt;","~?","/","~~","`"},F614)))&gt;0)=TRUE,"Special Characters Found in Account field","")</f>
        <v/>
      </c>
      <c r="Z614" s="2" t="str" cm="1">
        <f t="array" ref="Z614">IF(SUM(--ISNUMBER(SEARCH({1,2,3,4,5,6,7,8,9,0},MID(H614,(SEARCH(" E ",H614)-1),1))))+SUM(--ISNUMBER(SEARCH({1,2,3,4,5,6,7,8,9,0},MID(H614,(SEARCH(" E ",H614)+3),1))))=2,"",IF(SUM(--ISNUMBER(SEARCH({"Parte E","Apoquindo N"},H614)))&gt;0,"",IF(OR(RIGHT(H614,3)=" NE",RIGHT(H614,3)=" NW",RIGHT(H614,3)=" SW",RIGHT(H614,3)=" SE",RIGHT(H614,2)=" N",RIGHT(H614,2)=" E",RIGHT(H614,2)=" W",RIGHT(H614,2)=" S",LEFT(H614,3)="NE ",LEFT(H614,3)="NW ",LEFT(H614,3)="SW ",LEFT(H614,3)="SE ",LEFT(H614,2)="N ",LEFT(H614,2)="E ",LEFT(H614,2)="W ",LEFT(H614,2)="S "),"Directional Check",IF(SUM(--ISNUMBER(SEARCH({" N "," E "," W "," S "," NE "," NW "," SW "," SE ","N.E","N.W","S.W","S.E","E.","N.","S.","W."},H614)))&gt;0,"Directional Check",IF(SUM(--ISNUMBER(SEARCH({1,2,3,4,5,6,7,8,9,0},MID(H614,(SEARCH("nd ",H614)-1),1))))+SUM(--ISNUMBER(SEARCH({1,2,3,4,5,6,7,8,9,0},MID(H614,(SEARCH("rd ",H614)-1),1)))+SUM(--ISNUMBER(SEARCH({1,2,3,4,5,6,7,8,9,0},MID(H614,(SEARCH("st ",H614)-1),1))))+SUM(--ISNUMBER(SEARCH({1,2,3,4,5,6,7,8,9,0},MID(H614,(SEARCH("th ",H614)-1),1)))))&gt;0,"","")))))</f>
        <v/>
      </c>
      <c r="AA614" s="2" t="str">
        <f>IF(IF(L614="US",IFERROR(VLOOKUP(J614,Country_Codes!$B:$B,1,0)=J614,"US State Code Error"),IF(L614="CA",IFERROR(VLOOKUP(J614,Country_Codes!$E:$E,1,0)=J614,"Canada State Code Error"),IF(L614="BR",IFERROR(VLOOKUP(J614,Country_Codes!$H:$H,1,0)=J614,"Brazil State Code Error"),IF(L614="AU",IFERROR(VLOOKUP(J614,Country_Codes!$K:$K,1,0)=J614,"Australia State Code Error"),""))))=TRUE,"",IF(L614="US",IFERROR(VLOOKUP(J614,Country_Codes!$B:$B,1,0)=J614,"US State Code Error"),IF(L614="CA",IFERROR(VLOOKUP(J614,Country_Codes!$E:$E,1,0)=J614,"Canada State Code Error"),IF(L614="BR",IFERROR(VLOOKUP(J614,Country_Codes!$H:$H,1,0)=J614,"Brazil State Code Error"),IF(L614="AU",IFERROR(VLOOKUP(J614,Country_Codes!$K:$K,1,0)=J614,"Australia State Code Error"),"")))))</f>
        <v/>
      </c>
      <c r="AB614" s="2" t="str">
        <f t="shared" si="173"/>
        <v/>
      </c>
      <c r="AC614" s="2" t="str" cm="1">
        <f t="array" ref="AC614">IFERROR(_xlfn.IFS(IF(AND(LEN(I614)=0,ISBLANK(I614)=FALSE),"",ISNUMBER(SEARCH(I614,H614))),"City/Postal Code/Country Found in Address",IF(AND(LEN(K614)=0,ISBLANK(K614)=FALSE),"",ISNUMBER(SEARCH(K614,H614))),"City/Postal Code/Country Found in Address",IF(AND(LEN(L614)=0,ISBLANK(L614)=FALSE),"",ISNUMBER(SEARCH(", "&amp;L614,H614))),"City/Postal Code/Country Found in Address",IF(AND(LEN(J614)=0,ISBLANK(J614)=FALSE),"",ISNUMBER(SEARCH(", "&amp;J614,H614))),"City/Postal Code/Country Found in Address",IF(AND(LEN(L614)=0,ISBLANK(L614)=FALSE),"",ISNUMBER(SEARCH(","&amp;L614,H614))),"City/Postal Code/Country Found in Address",IF(AND(LEN(J614)=0,ISBLANK(J614)=FALSE),"",ISNUMBER(SEARCH(","&amp;J614,H614))),"City/Postal Code/Country Found in Address"),"")</f>
        <v/>
      </c>
      <c r="AD614" s="2" t="str">
        <f t="shared" si="174"/>
        <v/>
      </c>
      <c r="AE614" s="2" t="str" cm="1">
        <f t="array" ref="AE614">IFERROR(IF(VLOOKUP(LEFT(M614,MIN(SEARCH({1,2,3,4,5,6,7,8,9,0},M614&amp;{1,2,3,4,5,6,7,8,9,0}))-1),Country_Codes!$N:$N,1,0)&gt;0,"PO Number may be incorrect",""),"")</f>
        <v/>
      </c>
      <c r="AF614" s="2" t="str">
        <f t="shared" si="175"/>
        <v/>
      </c>
      <c r="AG614" s="2" t="str">
        <f t="shared" si="176"/>
        <v/>
      </c>
      <c r="AH614" s="2" t="str">
        <f t="shared" si="177"/>
        <v/>
      </c>
      <c r="AI614" s="2" t="str" cm="1">
        <f t="array" ref="AI614">IF(G614="","",_xlfn.IFNA(_xlfn.IFS(L614=VLOOKUP(L614,Country_Codes!$M:$M,1,0)=TRUE,""),"Please check the country code"))</f>
        <v/>
      </c>
      <c r="AJ614" s="2" t="str">
        <f t="shared" si="178"/>
        <v/>
      </c>
      <c r="AK614" s="2"/>
      <c r="AM614" s="39">
        <f t="shared" si="179"/>
        <v>0</v>
      </c>
      <c r="AN614" s="39">
        <f t="shared" si="180"/>
        <v>0</v>
      </c>
      <c r="AO614" s="39">
        <f t="shared" si="181"/>
        <v>0</v>
      </c>
      <c r="AP614" s="39">
        <f t="shared" si="182"/>
        <v>0</v>
      </c>
      <c r="AQ614" s="39">
        <f t="shared" si="183"/>
        <v>0</v>
      </c>
    </row>
    <row r="615" spans="1:43" ht="15.75" x14ac:dyDescent="0.25">
      <c r="A615" s="40">
        <v>45510</v>
      </c>
      <c r="B615" s="11" t="s">
        <v>474</v>
      </c>
      <c r="C615" s="11" t="s">
        <v>11</v>
      </c>
      <c r="D615" s="11" t="s">
        <v>5256</v>
      </c>
      <c r="E615" s="11" t="s">
        <v>5257</v>
      </c>
      <c r="F615" s="11" t="s">
        <v>490</v>
      </c>
      <c r="G615" s="11" t="s">
        <v>584</v>
      </c>
      <c r="H615" s="11" t="s">
        <v>5258</v>
      </c>
      <c r="I615" s="11" t="s">
        <v>5259</v>
      </c>
      <c r="J615" s="11" t="s">
        <v>128</v>
      </c>
      <c r="K615" s="11" t="s">
        <v>5260</v>
      </c>
      <c r="L615" s="11" t="s">
        <v>33</v>
      </c>
      <c r="M615" s="11" t="s">
        <v>1018</v>
      </c>
      <c r="N615" s="11"/>
      <c r="O615" s="11" t="s">
        <v>5261</v>
      </c>
      <c r="P615" s="11" t="s">
        <v>5262</v>
      </c>
      <c r="Q615" s="7"/>
      <c r="R615" s="2" t="str">
        <f t="shared" si="168"/>
        <v/>
      </c>
      <c r="S615" s="2" t="str">
        <f t="shared" si="169"/>
        <v/>
      </c>
      <c r="T615" s="2" t="str">
        <f t="shared" si="170"/>
        <v/>
      </c>
      <c r="U615" s="2" t="str">
        <f t="shared" si="171"/>
        <v/>
      </c>
      <c r="V615" s="2" t="str">
        <f t="shared" si="172"/>
        <v/>
      </c>
      <c r="W615" s="2" t="str">
        <f t="shared" si="184"/>
        <v/>
      </c>
      <c r="X615" s="2" t="str" cm="1">
        <f t="array" ref="X615">IF((SUMPRODUCT(--ISNUMBER(SEARCH({"!","@","#","$","%","^","&amp;","~*","(",")","_","+","=","{","}","[","]","|","\",":",";","'","""","&lt;","&gt;",",",".","~?","/","~~","`"}, I615)))&gt;0)=TRUE,"Special Characters Found in City","")</f>
        <v/>
      </c>
      <c r="Y615" s="2" t="str" cm="1">
        <f t="array" ref="Y615">IF((SUMPRODUCT(--ISNUMBER(SEARCH({"!","@","#","$","%","^","~*","(",")","_","+","=","{","}","[","]","|","\",":",";","'","""","&lt;","&gt;","~?","/","~~","`"},F615)))&gt;0)=TRUE,"Special Characters Found in Account field","")</f>
        <v/>
      </c>
      <c r="Z615" s="2" t="str" cm="1">
        <f t="array" ref="Z615">IF(SUM(--ISNUMBER(SEARCH({1,2,3,4,5,6,7,8,9,0},MID(H615,(SEARCH(" E ",H615)-1),1))))+SUM(--ISNUMBER(SEARCH({1,2,3,4,5,6,7,8,9,0},MID(H615,(SEARCH(" E ",H615)+3),1))))=2,"",IF(SUM(--ISNUMBER(SEARCH({"Parte E","Apoquindo N"},H615)))&gt;0,"",IF(OR(RIGHT(H615,3)=" NE",RIGHT(H615,3)=" NW",RIGHT(H615,3)=" SW",RIGHT(H615,3)=" SE",RIGHT(H615,2)=" N",RIGHT(H615,2)=" E",RIGHT(H615,2)=" W",RIGHT(H615,2)=" S",LEFT(H615,3)="NE ",LEFT(H615,3)="NW ",LEFT(H615,3)="SW ",LEFT(H615,3)="SE ",LEFT(H615,2)="N ",LEFT(H615,2)="E ",LEFT(H615,2)="W ",LEFT(H615,2)="S "),"Directional Check",IF(SUM(--ISNUMBER(SEARCH({" N "," E "," W "," S "," NE "," NW "," SW "," SE ","N.E","N.W","S.W","S.E","E.","N.","S.","W."},H615)))&gt;0,"Directional Check",IF(SUM(--ISNUMBER(SEARCH({1,2,3,4,5,6,7,8,9,0},MID(H615,(SEARCH("nd ",H615)-1),1))))+SUM(--ISNUMBER(SEARCH({1,2,3,4,5,6,7,8,9,0},MID(H615,(SEARCH("rd ",H615)-1),1)))+SUM(--ISNUMBER(SEARCH({1,2,3,4,5,6,7,8,9,0},MID(H615,(SEARCH("st ",H615)-1),1))))+SUM(--ISNUMBER(SEARCH({1,2,3,4,5,6,7,8,9,0},MID(H615,(SEARCH("th ",H615)-1),1)))))&gt;0,"","")))))</f>
        <v/>
      </c>
      <c r="AA615" s="2" t="str">
        <f>IF(IF(L615="US",IFERROR(VLOOKUP(J615,Country_Codes!$B:$B,1,0)=J615,"US State Code Error"),IF(L615="CA",IFERROR(VLOOKUP(J615,Country_Codes!$E:$E,1,0)=J615,"Canada State Code Error"),IF(L615="BR",IFERROR(VLOOKUP(J615,Country_Codes!$H:$H,1,0)=J615,"Brazil State Code Error"),IF(L615="AU",IFERROR(VLOOKUP(J615,Country_Codes!$K:$K,1,0)=J615,"Australia State Code Error"),""))))=TRUE,"",IF(L615="US",IFERROR(VLOOKUP(J615,Country_Codes!$B:$B,1,0)=J615,"US State Code Error"),IF(L615="CA",IFERROR(VLOOKUP(J615,Country_Codes!$E:$E,1,0)=J615,"Canada State Code Error"),IF(L615="BR",IFERROR(VLOOKUP(J615,Country_Codes!$H:$H,1,0)=J615,"Brazil State Code Error"),IF(L615="AU",IFERROR(VLOOKUP(J615,Country_Codes!$K:$K,1,0)=J615,"Australia State Code Error"),"")))))</f>
        <v/>
      </c>
      <c r="AB615" s="2" t="str">
        <f t="shared" si="173"/>
        <v/>
      </c>
      <c r="AC615" s="2" t="str" cm="1">
        <f t="array" ref="AC615">IFERROR(_xlfn.IFS(IF(AND(LEN(I615)=0,ISBLANK(I615)=FALSE),"",ISNUMBER(SEARCH(I615,H615))),"City/Postal Code/Country Found in Address",IF(AND(LEN(K615)=0,ISBLANK(K615)=FALSE),"",ISNUMBER(SEARCH(K615,H615))),"City/Postal Code/Country Found in Address",IF(AND(LEN(L615)=0,ISBLANK(L615)=FALSE),"",ISNUMBER(SEARCH(", "&amp;L615,H615))),"City/Postal Code/Country Found in Address",IF(AND(LEN(J615)=0,ISBLANK(J615)=FALSE),"",ISNUMBER(SEARCH(", "&amp;J615,H615))),"City/Postal Code/Country Found in Address",IF(AND(LEN(L615)=0,ISBLANK(L615)=FALSE),"",ISNUMBER(SEARCH(","&amp;L615,H615))),"City/Postal Code/Country Found in Address",IF(AND(LEN(J615)=0,ISBLANK(J615)=FALSE),"",ISNUMBER(SEARCH(","&amp;J615,H615))),"City/Postal Code/Country Found in Address"),"")</f>
        <v/>
      </c>
      <c r="AD615" s="2" t="str">
        <f t="shared" si="174"/>
        <v/>
      </c>
      <c r="AE615" s="2" t="str" cm="1">
        <f t="array" ref="AE615">IFERROR(IF(VLOOKUP(LEFT(M615,MIN(SEARCH({1,2,3,4,5,6,7,8,9,0},M615&amp;{1,2,3,4,5,6,7,8,9,0}))-1),Country_Codes!$N:$N,1,0)&gt;0,"PO Number may be incorrect",""),"")</f>
        <v/>
      </c>
      <c r="AF615" s="2" t="str">
        <f t="shared" si="175"/>
        <v/>
      </c>
      <c r="AG615" s="2" t="str">
        <f t="shared" si="176"/>
        <v/>
      </c>
      <c r="AH615" s="2" t="str">
        <f t="shared" si="177"/>
        <v/>
      </c>
      <c r="AI615" s="2" t="str" cm="1">
        <f t="array" ref="AI615">IF(G615="","",_xlfn.IFNA(_xlfn.IFS(L615=VLOOKUP(L615,Country_Codes!$M:$M,1,0)=TRUE,""),"Please check the country code"))</f>
        <v/>
      </c>
      <c r="AJ615" s="2" t="str">
        <f t="shared" si="178"/>
        <v/>
      </c>
      <c r="AK615" s="2"/>
      <c r="AM615" s="39">
        <f t="shared" si="179"/>
        <v>0</v>
      </c>
      <c r="AN615" s="39">
        <f t="shared" si="180"/>
        <v>0</v>
      </c>
      <c r="AO615" s="39">
        <f t="shared" si="181"/>
        <v>0</v>
      </c>
      <c r="AP615" s="39">
        <f t="shared" si="182"/>
        <v>0</v>
      </c>
      <c r="AQ615" s="39">
        <f t="shared" si="183"/>
        <v>0</v>
      </c>
    </row>
    <row r="616" spans="1:43" ht="15.75" x14ac:dyDescent="0.25">
      <c r="A616" s="40">
        <v>45767</v>
      </c>
      <c r="B616" s="11" t="s">
        <v>474</v>
      </c>
      <c r="C616" s="11" t="s">
        <v>9</v>
      </c>
      <c r="D616" s="11" t="s">
        <v>5263</v>
      </c>
      <c r="E616" s="11" t="s">
        <v>5264</v>
      </c>
      <c r="F616" s="11" t="s">
        <v>490</v>
      </c>
      <c r="G616" s="11" t="s">
        <v>625</v>
      </c>
      <c r="H616" s="11" t="s">
        <v>5265</v>
      </c>
      <c r="I616" s="11" t="s">
        <v>5266</v>
      </c>
      <c r="J616" s="11" t="s">
        <v>65</v>
      </c>
      <c r="K616" s="11" t="s">
        <v>5267</v>
      </c>
      <c r="L616" s="11" t="s">
        <v>33</v>
      </c>
      <c r="M616" s="11" t="s">
        <v>1041</v>
      </c>
      <c r="N616" s="11"/>
      <c r="O616" s="11" t="s">
        <v>5268</v>
      </c>
      <c r="P616" s="11" t="s">
        <v>5269</v>
      </c>
      <c r="Q616" s="7"/>
      <c r="R616" s="2" t="str">
        <f t="shared" si="168"/>
        <v>Unique Record</v>
      </c>
      <c r="S616" s="2" t="str">
        <f t="shared" si="169"/>
        <v/>
      </c>
      <c r="T616" s="2" t="str">
        <f t="shared" si="170"/>
        <v/>
      </c>
      <c r="U616" s="2" t="str">
        <f t="shared" si="171"/>
        <v/>
      </c>
      <c r="V616" s="2" t="str">
        <f t="shared" si="172"/>
        <v/>
      </c>
      <c r="W616" s="2" t="str">
        <f t="shared" si="184"/>
        <v/>
      </c>
      <c r="X616" s="2" t="str" cm="1">
        <f t="array" ref="X616">IF((SUMPRODUCT(--ISNUMBER(SEARCH({"!","@","#","$","%","^","&amp;","~*","(",")","_","+","=","{","}","[","]","|","\",":",";","'","""","&lt;","&gt;",",",".","~?","/","~~","`"}, I616)))&gt;0)=TRUE,"Special Characters Found in City","")</f>
        <v/>
      </c>
      <c r="Y616" s="2" t="str" cm="1">
        <f t="array" ref="Y616">IF((SUMPRODUCT(--ISNUMBER(SEARCH({"!","@","#","$","%","^","~*","(",")","_","+","=","{","}","[","]","|","\",":",";","'","""","&lt;","&gt;","~?","/","~~","`"},F616)))&gt;0)=TRUE,"Special Characters Found in Account field","")</f>
        <v/>
      </c>
      <c r="Z616" s="2" t="str" cm="1">
        <f t="array" ref="Z616">IF(SUM(--ISNUMBER(SEARCH({1,2,3,4,5,6,7,8,9,0},MID(H616,(SEARCH(" E ",H616)-1),1))))+SUM(--ISNUMBER(SEARCH({1,2,3,4,5,6,7,8,9,0},MID(H616,(SEARCH(" E ",H616)+3),1))))=2,"",IF(SUM(--ISNUMBER(SEARCH({"Parte E","Apoquindo N"},H616)))&gt;0,"",IF(OR(RIGHT(H616,3)=" NE",RIGHT(H616,3)=" NW",RIGHT(H616,3)=" SW",RIGHT(H616,3)=" SE",RIGHT(H616,2)=" N",RIGHT(H616,2)=" E",RIGHT(H616,2)=" W",RIGHT(H616,2)=" S",LEFT(H616,3)="NE ",LEFT(H616,3)="NW ",LEFT(H616,3)="SW ",LEFT(H616,3)="SE ",LEFT(H616,2)="N ",LEFT(H616,2)="E ",LEFT(H616,2)="W ",LEFT(H616,2)="S "),"Directional Check",IF(SUM(--ISNUMBER(SEARCH({" N "," E "," W "," S "," NE "," NW "," SW "," SE ","N.E","N.W","S.W","S.E","E.","N.","S.","W."},H616)))&gt;0,"Directional Check",IF(SUM(--ISNUMBER(SEARCH({1,2,3,4,5,6,7,8,9,0},MID(H616,(SEARCH("nd ",H616)-1),1))))+SUM(--ISNUMBER(SEARCH({1,2,3,4,5,6,7,8,9,0},MID(H616,(SEARCH("rd ",H616)-1),1)))+SUM(--ISNUMBER(SEARCH({1,2,3,4,5,6,7,8,9,0},MID(H616,(SEARCH("st ",H616)-1),1))))+SUM(--ISNUMBER(SEARCH({1,2,3,4,5,6,7,8,9,0},MID(H616,(SEARCH("th ",H616)-1),1)))))&gt;0,"","")))))</f>
        <v/>
      </c>
      <c r="AA616" s="2" t="str">
        <f>IF(IF(L616="US",IFERROR(VLOOKUP(J616,Country_Codes!$B:$B,1,0)=J616,"US State Code Error"),IF(L616="CA",IFERROR(VLOOKUP(J616,Country_Codes!$E:$E,1,0)=J616,"Canada State Code Error"),IF(L616="BR",IFERROR(VLOOKUP(J616,Country_Codes!$H:$H,1,0)=J616,"Brazil State Code Error"),IF(L616="AU",IFERROR(VLOOKUP(J616,Country_Codes!$K:$K,1,0)=J616,"Australia State Code Error"),""))))=TRUE,"",IF(L616="US",IFERROR(VLOOKUP(J616,Country_Codes!$B:$B,1,0)=J616,"US State Code Error"),IF(L616="CA",IFERROR(VLOOKUP(J616,Country_Codes!$E:$E,1,0)=J616,"Canada State Code Error"),IF(L616="BR",IFERROR(VLOOKUP(J616,Country_Codes!$H:$H,1,0)=J616,"Brazil State Code Error"),IF(L616="AU",IFERROR(VLOOKUP(J616,Country_Codes!$K:$K,1,0)=J616,"Australia State Code Error"),"")))))</f>
        <v/>
      </c>
      <c r="AB616" s="2" t="str">
        <f t="shared" si="173"/>
        <v/>
      </c>
      <c r="AC616" s="2" t="str" cm="1">
        <f t="array" ref="AC616">IFERROR(_xlfn.IFS(IF(AND(LEN(I616)=0,ISBLANK(I616)=FALSE),"",ISNUMBER(SEARCH(I616,H616))),"City/Postal Code/Country Found in Address",IF(AND(LEN(K616)=0,ISBLANK(K616)=FALSE),"",ISNUMBER(SEARCH(K616,H616))),"City/Postal Code/Country Found in Address",IF(AND(LEN(L616)=0,ISBLANK(L616)=FALSE),"",ISNUMBER(SEARCH(", "&amp;L616,H616))),"City/Postal Code/Country Found in Address",IF(AND(LEN(J616)=0,ISBLANK(J616)=FALSE),"",ISNUMBER(SEARCH(", "&amp;J616,H616))),"City/Postal Code/Country Found in Address",IF(AND(LEN(L616)=0,ISBLANK(L616)=FALSE),"",ISNUMBER(SEARCH(","&amp;L616,H616))),"City/Postal Code/Country Found in Address",IF(AND(LEN(J616)=0,ISBLANK(J616)=FALSE),"",ISNUMBER(SEARCH(","&amp;J616,H616))),"City/Postal Code/Country Found in Address"),"")</f>
        <v/>
      </c>
      <c r="AD616" s="2" t="str">
        <f t="shared" si="174"/>
        <v/>
      </c>
      <c r="AE616" s="2" t="str" cm="1">
        <f t="array" ref="AE616">IFERROR(IF(VLOOKUP(LEFT(M616,MIN(SEARCH({1,2,3,4,5,6,7,8,9,0},M616&amp;{1,2,3,4,5,6,7,8,9,0}))-1),Country_Codes!$N:$N,1,0)&gt;0,"PO Number may be incorrect",""),"")</f>
        <v/>
      </c>
      <c r="AF616" s="2" t="str">
        <f t="shared" si="175"/>
        <v/>
      </c>
      <c r="AG616" s="2" t="str">
        <f t="shared" si="176"/>
        <v/>
      </c>
      <c r="AH616" s="2" t="str">
        <f t="shared" si="177"/>
        <v/>
      </c>
      <c r="AI616" s="2" t="str" cm="1">
        <f t="array" ref="AI616">IF(G616="","",_xlfn.IFNA(_xlfn.IFS(L616=VLOOKUP(L616,Country_Codes!$M:$M,1,0)=TRUE,""),"Please check the country code"))</f>
        <v/>
      </c>
      <c r="AJ616" s="2" t="str">
        <f t="shared" si="178"/>
        <v/>
      </c>
      <c r="AK616" s="2"/>
      <c r="AM616" s="39">
        <f t="shared" si="179"/>
        <v>0</v>
      </c>
      <c r="AN616" s="39">
        <f t="shared" si="180"/>
        <v>0</v>
      </c>
      <c r="AO616" s="39">
        <f t="shared" si="181"/>
        <v>0</v>
      </c>
      <c r="AP616" s="39">
        <f t="shared" si="182"/>
        <v>0</v>
      </c>
      <c r="AQ616" s="39">
        <f t="shared" si="183"/>
        <v>0</v>
      </c>
    </row>
    <row r="617" spans="1:43" ht="15.75" x14ac:dyDescent="0.25">
      <c r="A617" s="40">
        <v>46035</v>
      </c>
      <c r="B617" s="11" t="s">
        <v>1581</v>
      </c>
      <c r="C617" s="11" t="s">
        <v>9</v>
      </c>
      <c r="D617" s="11" t="s">
        <v>5270</v>
      </c>
      <c r="E617" s="11" t="s">
        <v>5271</v>
      </c>
      <c r="F617" s="11" t="s">
        <v>479</v>
      </c>
      <c r="G617" s="11" t="s">
        <v>584</v>
      </c>
      <c r="H617" s="11" t="s">
        <v>5272</v>
      </c>
      <c r="I617" s="11" t="s">
        <v>5273</v>
      </c>
      <c r="J617" s="11" t="s">
        <v>118</v>
      </c>
      <c r="K617" s="11" t="s">
        <v>5274</v>
      </c>
      <c r="L617" s="11" t="s">
        <v>33</v>
      </c>
      <c r="M617" s="11" t="s">
        <v>589</v>
      </c>
      <c r="N617" s="11"/>
      <c r="O617" s="11" t="s">
        <v>5275</v>
      </c>
      <c r="P617" s="11" t="s">
        <v>5276</v>
      </c>
      <c r="Q617" s="7"/>
      <c r="R617" s="2" t="str">
        <f t="shared" si="168"/>
        <v>Unique Record</v>
      </c>
      <c r="S617" s="2" t="str">
        <f t="shared" si="169"/>
        <v/>
      </c>
      <c r="T617" s="2" t="str">
        <f t="shared" si="170"/>
        <v/>
      </c>
      <c r="U617" s="2" t="str">
        <f t="shared" si="171"/>
        <v/>
      </c>
      <c r="V617" s="2" t="str">
        <f t="shared" si="172"/>
        <v/>
      </c>
      <c r="W617" s="2" t="str">
        <f t="shared" si="184"/>
        <v/>
      </c>
      <c r="X617" s="2" t="str" cm="1">
        <f t="array" ref="X617">IF((SUMPRODUCT(--ISNUMBER(SEARCH({"!","@","#","$","%","^","&amp;","~*","(",")","_","+","=","{","}","[","]","|","\",":",";","'","""","&lt;","&gt;",",",".","~?","/","~~","`"}, I617)))&gt;0)=TRUE,"Special Characters Found in City","")</f>
        <v/>
      </c>
      <c r="Y617" s="2" t="str" cm="1">
        <f t="array" ref="Y617">IF((SUMPRODUCT(--ISNUMBER(SEARCH({"!","@","#","$","%","^","~*","(",")","_","+","=","{","}","[","]","|","\",":",";","'","""","&lt;","&gt;","~?","/","~~","`"},F617)))&gt;0)=TRUE,"Special Characters Found in Account field","")</f>
        <v/>
      </c>
      <c r="Z617" s="2" t="str" cm="1">
        <f t="array" ref="Z617">IF(SUM(--ISNUMBER(SEARCH({1,2,3,4,5,6,7,8,9,0},MID(H617,(SEARCH(" E ",H617)-1),1))))+SUM(--ISNUMBER(SEARCH({1,2,3,4,5,6,7,8,9,0},MID(H617,(SEARCH(" E ",H617)+3),1))))=2,"",IF(SUM(--ISNUMBER(SEARCH({"Parte E","Apoquindo N"},H617)))&gt;0,"",IF(OR(RIGHT(H617,3)=" NE",RIGHT(H617,3)=" NW",RIGHT(H617,3)=" SW",RIGHT(H617,3)=" SE",RIGHT(H617,2)=" N",RIGHT(H617,2)=" E",RIGHT(H617,2)=" W",RIGHT(H617,2)=" S",LEFT(H617,3)="NE ",LEFT(H617,3)="NW ",LEFT(H617,3)="SW ",LEFT(H617,3)="SE ",LEFT(H617,2)="N ",LEFT(H617,2)="E ",LEFT(H617,2)="W ",LEFT(H617,2)="S "),"Directional Check",IF(SUM(--ISNUMBER(SEARCH({" N "," E "," W "," S "," NE "," NW "," SW "," SE ","N.E","N.W","S.W","S.E","E.","N.","S.","W."},H617)))&gt;0,"Directional Check",IF(SUM(--ISNUMBER(SEARCH({1,2,3,4,5,6,7,8,9,0},MID(H617,(SEARCH("nd ",H617)-1),1))))+SUM(--ISNUMBER(SEARCH({1,2,3,4,5,6,7,8,9,0},MID(H617,(SEARCH("rd ",H617)-1),1)))+SUM(--ISNUMBER(SEARCH({1,2,3,4,5,6,7,8,9,0},MID(H617,(SEARCH("st ",H617)-1),1))))+SUM(--ISNUMBER(SEARCH({1,2,3,4,5,6,7,8,9,0},MID(H617,(SEARCH("th ",H617)-1),1)))))&gt;0,"","")))))</f>
        <v/>
      </c>
      <c r="AA617" s="2" t="str">
        <f>IF(IF(L617="US",IFERROR(VLOOKUP(J617,Country_Codes!$B:$B,1,0)=J617,"US State Code Error"),IF(L617="CA",IFERROR(VLOOKUP(J617,Country_Codes!$E:$E,1,0)=J617,"Canada State Code Error"),IF(L617="BR",IFERROR(VLOOKUP(J617,Country_Codes!$H:$H,1,0)=J617,"Brazil State Code Error"),IF(L617="AU",IFERROR(VLOOKUP(J617,Country_Codes!$K:$K,1,0)=J617,"Australia State Code Error"),""))))=TRUE,"",IF(L617="US",IFERROR(VLOOKUP(J617,Country_Codes!$B:$B,1,0)=J617,"US State Code Error"),IF(L617="CA",IFERROR(VLOOKUP(J617,Country_Codes!$E:$E,1,0)=J617,"Canada State Code Error"),IF(L617="BR",IFERROR(VLOOKUP(J617,Country_Codes!$H:$H,1,0)=J617,"Brazil State Code Error"),IF(L617="AU",IFERROR(VLOOKUP(J617,Country_Codes!$K:$K,1,0)=J617,"Australia State Code Error"),"")))))</f>
        <v/>
      </c>
      <c r="AB617" s="2" t="str">
        <f t="shared" si="173"/>
        <v/>
      </c>
      <c r="AC617" s="2" t="str" cm="1">
        <f t="array" ref="AC617">IFERROR(_xlfn.IFS(IF(AND(LEN(I617)=0,ISBLANK(I617)=FALSE),"",ISNUMBER(SEARCH(I617,H617))),"City/Postal Code/Country Found in Address",IF(AND(LEN(K617)=0,ISBLANK(K617)=FALSE),"",ISNUMBER(SEARCH(K617,H617))),"City/Postal Code/Country Found in Address",IF(AND(LEN(L617)=0,ISBLANK(L617)=FALSE),"",ISNUMBER(SEARCH(", "&amp;L617,H617))),"City/Postal Code/Country Found in Address",IF(AND(LEN(J617)=0,ISBLANK(J617)=FALSE),"",ISNUMBER(SEARCH(", "&amp;J617,H617))),"City/Postal Code/Country Found in Address",IF(AND(LEN(L617)=0,ISBLANK(L617)=FALSE),"",ISNUMBER(SEARCH(","&amp;L617,H617))),"City/Postal Code/Country Found in Address",IF(AND(LEN(J617)=0,ISBLANK(J617)=FALSE),"",ISNUMBER(SEARCH(","&amp;J617,H617))),"City/Postal Code/Country Found in Address"),"")</f>
        <v/>
      </c>
      <c r="AD617" s="2" t="str">
        <f t="shared" si="174"/>
        <v/>
      </c>
      <c r="AE617" s="2" t="str" cm="1">
        <f t="array" ref="AE617">IFERROR(IF(VLOOKUP(LEFT(M617,MIN(SEARCH({1,2,3,4,5,6,7,8,9,0},M617&amp;{1,2,3,4,5,6,7,8,9,0}))-1),Country_Codes!$N:$N,1,0)&gt;0,"PO Number may be incorrect",""),"")</f>
        <v/>
      </c>
      <c r="AF617" s="2" t="str">
        <f t="shared" si="175"/>
        <v/>
      </c>
      <c r="AG617" s="2" t="str">
        <f t="shared" si="176"/>
        <v/>
      </c>
      <c r="AH617" s="2" t="str">
        <f t="shared" si="177"/>
        <v/>
      </c>
      <c r="AI617" s="2" t="str" cm="1">
        <f t="array" ref="AI617">IF(G617="","",_xlfn.IFNA(_xlfn.IFS(L617=VLOOKUP(L617,Country_Codes!$M:$M,1,0)=TRUE,""),"Please check the country code"))</f>
        <v/>
      </c>
      <c r="AJ617" s="2" t="str">
        <f t="shared" si="178"/>
        <v/>
      </c>
      <c r="AK617" s="2"/>
      <c r="AM617" s="39">
        <f t="shared" si="179"/>
        <v>0</v>
      </c>
      <c r="AN617" s="39">
        <f t="shared" si="180"/>
        <v>0</v>
      </c>
      <c r="AO617" s="39">
        <f t="shared" si="181"/>
        <v>0</v>
      </c>
      <c r="AP617" s="39">
        <f t="shared" si="182"/>
        <v>0</v>
      </c>
      <c r="AQ617" s="39">
        <f t="shared" si="183"/>
        <v>0</v>
      </c>
    </row>
    <row r="618" spans="1:43" ht="15.75" x14ac:dyDescent="0.25">
      <c r="A618" s="40">
        <v>45807</v>
      </c>
      <c r="B618" s="11" t="s">
        <v>1581</v>
      </c>
      <c r="C618" s="11" t="s">
        <v>3</v>
      </c>
      <c r="D618" s="11" t="s">
        <v>956</v>
      </c>
      <c r="E618" s="11" t="s">
        <v>1428</v>
      </c>
      <c r="F618" s="11" t="s">
        <v>634</v>
      </c>
      <c r="G618" s="11" t="s">
        <v>599</v>
      </c>
      <c r="H618" s="11" t="s">
        <v>5277</v>
      </c>
      <c r="I618" s="11" t="s">
        <v>5278</v>
      </c>
      <c r="J618" s="11" t="s">
        <v>130</v>
      </c>
      <c r="K618" s="11" t="s">
        <v>5279</v>
      </c>
      <c r="L618" s="11" t="s">
        <v>33</v>
      </c>
      <c r="M618" s="11" t="s">
        <v>5280</v>
      </c>
      <c r="N618" s="11"/>
      <c r="O618" s="11" t="s">
        <v>5281</v>
      </c>
      <c r="P618" s="11" t="s">
        <v>5282</v>
      </c>
      <c r="Q618" s="7"/>
      <c r="R618" s="2" t="str">
        <f t="shared" si="168"/>
        <v>Unique Record</v>
      </c>
      <c r="S618" s="2" t="str">
        <f t="shared" si="169"/>
        <v/>
      </c>
      <c r="T618" s="2" t="str">
        <f t="shared" si="170"/>
        <v/>
      </c>
      <c r="U618" s="2" t="str">
        <f t="shared" si="171"/>
        <v/>
      </c>
      <c r="V618" s="2" t="str">
        <f t="shared" si="172"/>
        <v/>
      </c>
      <c r="W618" s="2" t="str">
        <f t="shared" si="184"/>
        <v/>
      </c>
      <c r="X618" s="2" t="str" cm="1">
        <f t="array" ref="X618">IF((SUMPRODUCT(--ISNUMBER(SEARCH({"!","@","#","$","%","^","&amp;","~*","(",")","_","+","=","{","}","[","]","|","\",":",";","'","""","&lt;","&gt;",",",".","~?","/","~~","`"}, I618)))&gt;0)=TRUE,"Special Characters Found in City","")</f>
        <v/>
      </c>
      <c r="Y618" s="2" t="str" cm="1">
        <f t="array" ref="Y618">IF((SUMPRODUCT(--ISNUMBER(SEARCH({"!","@","#","$","%","^","~*","(",")","_","+","=","{","}","[","]","|","\",":",";","'","""","&lt;","&gt;","~?","/","~~","`"},F618)))&gt;0)=TRUE,"Special Characters Found in Account field","")</f>
        <v/>
      </c>
      <c r="Z618" s="2" t="str" cm="1">
        <f t="array" ref="Z618">IF(SUM(--ISNUMBER(SEARCH({1,2,3,4,5,6,7,8,9,0},MID(H618,(SEARCH(" E ",H618)-1),1))))+SUM(--ISNUMBER(SEARCH({1,2,3,4,5,6,7,8,9,0},MID(H618,(SEARCH(" E ",H618)+3),1))))=2,"",IF(SUM(--ISNUMBER(SEARCH({"Parte E","Apoquindo N"},H618)))&gt;0,"",IF(OR(RIGHT(H618,3)=" NE",RIGHT(H618,3)=" NW",RIGHT(H618,3)=" SW",RIGHT(H618,3)=" SE",RIGHT(H618,2)=" N",RIGHT(H618,2)=" E",RIGHT(H618,2)=" W",RIGHT(H618,2)=" S",LEFT(H618,3)="NE ",LEFT(H618,3)="NW ",LEFT(H618,3)="SW ",LEFT(H618,3)="SE ",LEFT(H618,2)="N ",LEFT(H618,2)="E ",LEFT(H618,2)="W ",LEFT(H618,2)="S "),"Directional Check",IF(SUM(--ISNUMBER(SEARCH({" N "," E "," W "," S "," NE "," NW "," SW "," SE ","N.E","N.W","S.W","S.E","E.","N.","S.","W."},H618)))&gt;0,"Directional Check",IF(SUM(--ISNUMBER(SEARCH({1,2,3,4,5,6,7,8,9,0},MID(H618,(SEARCH("nd ",H618)-1),1))))+SUM(--ISNUMBER(SEARCH({1,2,3,4,5,6,7,8,9,0},MID(H618,(SEARCH("rd ",H618)-1),1)))+SUM(--ISNUMBER(SEARCH({1,2,3,4,5,6,7,8,9,0},MID(H618,(SEARCH("st ",H618)-1),1))))+SUM(--ISNUMBER(SEARCH({1,2,3,4,5,6,7,8,9,0},MID(H618,(SEARCH("th ",H618)-1),1)))))&gt;0,"","")))))</f>
        <v/>
      </c>
      <c r="AA618" s="2" t="str">
        <f>IF(IF(L618="US",IFERROR(VLOOKUP(J618,Country_Codes!$B:$B,1,0)=J618,"US State Code Error"),IF(L618="CA",IFERROR(VLOOKUP(J618,Country_Codes!$E:$E,1,0)=J618,"Canada State Code Error"),IF(L618="BR",IFERROR(VLOOKUP(J618,Country_Codes!$H:$H,1,0)=J618,"Brazil State Code Error"),IF(L618="AU",IFERROR(VLOOKUP(J618,Country_Codes!$K:$K,1,0)=J618,"Australia State Code Error"),""))))=TRUE,"",IF(L618="US",IFERROR(VLOOKUP(J618,Country_Codes!$B:$B,1,0)=J618,"US State Code Error"),IF(L618="CA",IFERROR(VLOOKUP(J618,Country_Codes!$E:$E,1,0)=J618,"Canada State Code Error"),IF(L618="BR",IFERROR(VLOOKUP(J618,Country_Codes!$H:$H,1,0)=J618,"Brazil State Code Error"),IF(L618="AU",IFERROR(VLOOKUP(J618,Country_Codes!$K:$K,1,0)=J618,"Australia State Code Error"),"")))))</f>
        <v/>
      </c>
      <c r="AB618" s="2" t="str">
        <f t="shared" si="173"/>
        <v/>
      </c>
      <c r="AC618" s="2" t="str" cm="1">
        <f t="array" ref="AC618">IFERROR(_xlfn.IFS(IF(AND(LEN(I618)=0,ISBLANK(I618)=FALSE),"",ISNUMBER(SEARCH(I618,H618))),"City/Postal Code/Country Found in Address",IF(AND(LEN(K618)=0,ISBLANK(K618)=FALSE),"",ISNUMBER(SEARCH(K618,H618))),"City/Postal Code/Country Found in Address",IF(AND(LEN(L618)=0,ISBLANK(L618)=FALSE),"",ISNUMBER(SEARCH(", "&amp;L618,H618))),"City/Postal Code/Country Found in Address",IF(AND(LEN(J618)=0,ISBLANK(J618)=FALSE),"",ISNUMBER(SEARCH(", "&amp;J618,H618))),"City/Postal Code/Country Found in Address",IF(AND(LEN(L618)=0,ISBLANK(L618)=FALSE),"",ISNUMBER(SEARCH(","&amp;L618,H618))),"City/Postal Code/Country Found in Address",IF(AND(LEN(J618)=0,ISBLANK(J618)=FALSE),"",ISNUMBER(SEARCH(","&amp;J618,H618))),"City/Postal Code/Country Found in Address"),"")</f>
        <v/>
      </c>
      <c r="AD618" s="2" t="str">
        <f t="shared" si="174"/>
        <v/>
      </c>
      <c r="AE618" s="2" t="str" cm="1">
        <f t="array" ref="AE618">IFERROR(IF(VLOOKUP(LEFT(M618,MIN(SEARCH({1,2,3,4,5,6,7,8,9,0},M618&amp;{1,2,3,4,5,6,7,8,9,0}))-1),Country_Codes!$N:$N,1,0)&gt;0,"PO Number may be incorrect",""),"")</f>
        <v/>
      </c>
      <c r="AF618" s="2" t="str">
        <f t="shared" si="175"/>
        <v/>
      </c>
      <c r="AG618" s="2" t="str">
        <f t="shared" si="176"/>
        <v/>
      </c>
      <c r="AH618" s="2" t="str">
        <f t="shared" si="177"/>
        <v/>
      </c>
      <c r="AI618" s="2" t="str" cm="1">
        <f t="array" ref="AI618">IF(G618="","",_xlfn.IFNA(_xlfn.IFS(L618=VLOOKUP(L618,Country_Codes!$M:$M,1,0)=TRUE,""),"Please check the country code"))</f>
        <v/>
      </c>
      <c r="AJ618" s="2" t="str">
        <f t="shared" si="178"/>
        <v/>
      </c>
      <c r="AK618" s="2"/>
      <c r="AM618" s="39">
        <f t="shared" si="179"/>
        <v>0</v>
      </c>
      <c r="AN618" s="39">
        <f t="shared" si="180"/>
        <v>0</v>
      </c>
      <c r="AO618" s="39">
        <f t="shared" si="181"/>
        <v>0</v>
      </c>
      <c r="AP618" s="39">
        <f t="shared" si="182"/>
        <v>0</v>
      </c>
      <c r="AQ618" s="39">
        <f t="shared" si="183"/>
        <v>0</v>
      </c>
    </row>
    <row r="619" spans="1:43" ht="15.75" x14ac:dyDescent="0.25">
      <c r="A619" s="40">
        <v>46060</v>
      </c>
      <c r="B619" s="11" t="s">
        <v>1581</v>
      </c>
      <c r="C619" s="11" t="s">
        <v>3</v>
      </c>
      <c r="D619" s="11" t="s">
        <v>5283</v>
      </c>
      <c r="E619" s="11" t="s">
        <v>1098</v>
      </c>
      <c r="F619" s="11" t="s">
        <v>576</v>
      </c>
      <c r="G619" s="11" t="s">
        <v>493</v>
      </c>
      <c r="H619" s="11" t="s">
        <v>5284</v>
      </c>
      <c r="I619" s="11" t="s">
        <v>988</v>
      </c>
      <c r="J619" s="11" t="s">
        <v>133</v>
      </c>
      <c r="K619" s="11" t="s">
        <v>5285</v>
      </c>
      <c r="L619" s="11" t="s">
        <v>33</v>
      </c>
      <c r="M619" s="11" t="s">
        <v>1517</v>
      </c>
      <c r="N619" s="11"/>
      <c r="O619" s="11" t="s">
        <v>5286</v>
      </c>
      <c r="P619" s="11" t="s">
        <v>5287</v>
      </c>
      <c r="Q619" s="7"/>
      <c r="R619" s="2" t="str">
        <f t="shared" si="168"/>
        <v>Unique Record</v>
      </c>
      <c r="S619" s="2" t="str">
        <f t="shared" si="169"/>
        <v/>
      </c>
      <c r="T619" s="2" t="str">
        <f t="shared" si="170"/>
        <v/>
      </c>
      <c r="U619" s="2" t="str">
        <f t="shared" si="171"/>
        <v/>
      </c>
      <c r="V619" s="2" t="str">
        <f t="shared" si="172"/>
        <v/>
      </c>
      <c r="W619" s="2" t="str">
        <f t="shared" si="184"/>
        <v/>
      </c>
      <c r="X619" s="2" t="str" cm="1">
        <f t="array" ref="X619">IF((SUMPRODUCT(--ISNUMBER(SEARCH({"!","@","#","$","%","^","&amp;","~*","(",")","_","+","=","{","}","[","]","|","\",":",";","'","""","&lt;","&gt;",",",".","~?","/","~~","`"}, I619)))&gt;0)=TRUE,"Special Characters Found in City","")</f>
        <v/>
      </c>
      <c r="Y619" s="2" t="str" cm="1">
        <f t="array" ref="Y619">IF((SUMPRODUCT(--ISNUMBER(SEARCH({"!","@","#","$","%","^","~*","(",")","_","+","=","{","}","[","]","|","\",":",";","'","""","&lt;","&gt;","~?","/","~~","`"},F619)))&gt;0)=TRUE,"Special Characters Found in Account field","")</f>
        <v/>
      </c>
      <c r="Z619" s="2" t="str" cm="1">
        <f t="array" ref="Z619">IF(SUM(--ISNUMBER(SEARCH({1,2,3,4,5,6,7,8,9,0},MID(H619,(SEARCH(" E ",H619)-1),1))))+SUM(--ISNUMBER(SEARCH({1,2,3,4,5,6,7,8,9,0},MID(H619,(SEARCH(" E ",H619)+3),1))))=2,"",IF(SUM(--ISNUMBER(SEARCH({"Parte E","Apoquindo N"},H619)))&gt;0,"",IF(OR(RIGHT(H619,3)=" NE",RIGHT(H619,3)=" NW",RIGHT(H619,3)=" SW",RIGHT(H619,3)=" SE",RIGHT(H619,2)=" N",RIGHT(H619,2)=" E",RIGHT(H619,2)=" W",RIGHT(H619,2)=" S",LEFT(H619,3)="NE ",LEFT(H619,3)="NW ",LEFT(H619,3)="SW ",LEFT(H619,3)="SE ",LEFT(H619,2)="N ",LEFT(H619,2)="E ",LEFT(H619,2)="W ",LEFT(H619,2)="S "),"Directional Check",IF(SUM(--ISNUMBER(SEARCH({" N "," E "," W "," S "," NE "," NW "," SW "," SE ","N.E","N.W","S.W","S.E","E.","N.","S.","W."},H619)))&gt;0,"Directional Check",IF(SUM(--ISNUMBER(SEARCH({1,2,3,4,5,6,7,8,9,0},MID(H619,(SEARCH("nd ",H619)-1),1))))+SUM(--ISNUMBER(SEARCH({1,2,3,4,5,6,7,8,9,0},MID(H619,(SEARCH("rd ",H619)-1),1)))+SUM(--ISNUMBER(SEARCH({1,2,3,4,5,6,7,8,9,0},MID(H619,(SEARCH("st ",H619)-1),1))))+SUM(--ISNUMBER(SEARCH({1,2,3,4,5,6,7,8,9,0},MID(H619,(SEARCH("th ",H619)-1),1)))))&gt;0,"","")))))</f>
        <v/>
      </c>
      <c r="AA619" s="2" t="str">
        <f>IF(IF(L619="US",IFERROR(VLOOKUP(J619,Country_Codes!$B:$B,1,0)=J619,"US State Code Error"),IF(L619="CA",IFERROR(VLOOKUP(J619,Country_Codes!$E:$E,1,0)=J619,"Canada State Code Error"),IF(L619="BR",IFERROR(VLOOKUP(J619,Country_Codes!$H:$H,1,0)=J619,"Brazil State Code Error"),IF(L619="AU",IFERROR(VLOOKUP(J619,Country_Codes!$K:$K,1,0)=J619,"Australia State Code Error"),""))))=TRUE,"",IF(L619="US",IFERROR(VLOOKUP(J619,Country_Codes!$B:$B,1,0)=J619,"US State Code Error"),IF(L619="CA",IFERROR(VLOOKUP(J619,Country_Codes!$E:$E,1,0)=J619,"Canada State Code Error"),IF(L619="BR",IFERROR(VLOOKUP(J619,Country_Codes!$H:$H,1,0)=J619,"Brazil State Code Error"),IF(L619="AU",IFERROR(VLOOKUP(J619,Country_Codes!$K:$K,1,0)=J619,"Australia State Code Error"),"")))))</f>
        <v/>
      </c>
      <c r="AB619" s="2" t="str">
        <f t="shared" si="173"/>
        <v/>
      </c>
      <c r="AC619" s="2" t="str" cm="1">
        <f t="array" ref="AC619">IFERROR(_xlfn.IFS(IF(AND(LEN(I619)=0,ISBLANK(I619)=FALSE),"",ISNUMBER(SEARCH(I619,H619))),"City/Postal Code/Country Found in Address",IF(AND(LEN(K619)=0,ISBLANK(K619)=FALSE),"",ISNUMBER(SEARCH(K619,H619))),"City/Postal Code/Country Found in Address",IF(AND(LEN(L619)=0,ISBLANK(L619)=FALSE),"",ISNUMBER(SEARCH(", "&amp;L619,H619))),"City/Postal Code/Country Found in Address",IF(AND(LEN(J619)=0,ISBLANK(J619)=FALSE),"",ISNUMBER(SEARCH(", "&amp;J619,H619))),"City/Postal Code/Country Found in Address",IF(AND(LEN(L619)=0,ISBLANK(L619)=FALSE),"",ISNUMBER(SEARCH(","&amp;L619,H619))),"City/Postal Code/Country Found in Address",IF(AND(LEN(J619)=0,ISBLANK(J619)=FALSE),"",ISNUMBER(SEARCH(","&amp;J619,H619))),"City/Postal Code/Country Found in Address"),"")</f>
        <v/>
      </c>
      <c r="AD619" s="2" t="str">
        <f t="shared" si="174"/>
        <v/>
      </c>
      <c r="AE619" s="2" t="str" cm="1">
        <f t="array" ref="AE619">IFERROR(IF(VLOOKUP(LEFT(M619,MIN(SEARCH({1,2,3,4,5,6,7,8,9,0},M619&amp;{1,2,3,4,5,6,7,8,9,0}))-1),Country_Codes!$N:$N,1,0)&gt;0,"PO Number may be incorrect",""),"")</f>
        <v/>
      </c>
      <c r="AF619" s="2" t="str">
        <f t="shared" si="175"/>
        <v/>
      </c>
      <c r="AG619" s="2" t="str">
        <f t="shared" si="176"/>
        <v/>
      </c>
      <c r="AH619" s="2" t="str">
        <f t="shared" si="177"/>
        <v/>
      </c>
      <c r="AI619" s="2" t="str" cm="1">
        <f t="array" ref="AI619">IF(G619="","",_xlfn.IFNA(_xlfn.IFS(L619=VLOOKUP(L619,Country_Codes!$M:$M,1,0)=TRUE,""),"Please check the country code"))</f>
        <v/>
      </c>
      <c r="AJ619" s="2" t="str">
        <f t="shared" si="178"/>
        <v/>
      </c>
      <c r="AK619" s="2"/>
      <c r="AM619" s="39">
        <f t="shared" si="179"/>
        <v>0</v>
      </c>
      <c r="AN619" s="39">
        <f t="shared" si="180"/>
        <v>0</v>
      </c>
      <c r="AO619" s="39">
        <f t="shared" si="181"/>
        <v>0</v>
      </c>
      <c r="AP619" s="39">
        <f t="shared" si="182"/>
        <v>0</v>
      </c>
      <c r="AQ619" s="39">
        <f t="shared" si="183"/>
        <v>0</v>
      </c>
    </row>
    <row r="620" spans="1:43" ht="15.75" x14ac:dyDescent="0.25">
      <c r="A620" s="40">
        <v>45427</v>
      </c>
      <c r="B620" s="11" t="s">
        <v>1581</v>
      </c>
      <c r="C620" s="11" t="s">
        <v>11</v>
      </c>
      <c r="D620" s="11" t="s">
        <v>3684</v>
      </c>
      <c r="E620" s="11" t="s">
        <v>5288</v>
      </c>
      <c r="F620" s="11" t="s">
        <v>579</v>
      </c>
      <c r="G620" s="11" t="s">
        <v>494</v>
      </c>
      <c r="H620" s="11" t="s">
        <v>5289</v>
      </c>
      <c r="I620" s="11" t="s">
        <v>5290</v>
      </c>
      <c r="J620" s="11"/>
      <c r="K620" s="11" t="s">
        <v>5291</v>
      </c>
      <c r="L620" s="11" t="s">
        <v>46</v>
      </c>
      <c r="M620" s="11" t="s">
        <v>1359</v>
      </c>
      <c r="N620" s="11"/>
      <c r="O620" s="11" t="s">
        <v>5292</v>
      </c>
      <c r="P620" s="11" t="s">
        <v>5293</v>
      </c>
      <c r="Q620" s="7"/>
      <c r="R620" s="2" t="str">
        <f t="shared" si="168"/>
        <v>Unique Record</v>
      </c>
      <c r="S620" s="2" t="str">
        <f t="shared" si="169"/>
        <v/>
      </c>
      <c r="T620" s="2" t="str">
        <f t="shared" si="170"/>
        <v/>
      </c>
      <c r="U620" s="2" t="str">
        <f t="shared" si="171"/>
        <v/>
      </c>
      <c r="V620" s="2" t="str">
        <f t="shared" si="172"/>
        <v/>
      </c>
      <c r="W620" s="2" t="str">
        <f t="shared" si="184"/>
        <v/>
      </c>
      <c r="X620" s="2" t="str" cm="1">
        <f t="array" ref="X620">IF((SUMPRODUCT(--ISNUMBER(SEARCH({"!","@","#","$","%","^","&amp;","~*","(",")","_","+","=","{","}","[","]","|","\",":",";","'","""","&lt;","&gt;",",",".","~?","/","~~","`"}, I620)))&gt;0)=TRUE,"Special Characters Found in City","")</f>
        <v/>
      </c>
      <c r="Y620" s="2" t="str" cm="1">
        <f t="array" ref="Y620">IF((SUMPRODUCT(--ISNUMBER(SEARCH({"!","@","#","$","%","^","~*","(",")","_","+","=","{","}","[","]","|","\",":",";","'","""","&lt;","&gt;","~?","/","~~","`"},F620)))&gt;0)=TRUE,"Special Characters Found in Account field","")</f>
        <v/>
      </c>
      <c r="Z620" s="2" t="str" cm="1">
        <f t="array" ref="Z620">IF(SUM(--ISNUMBER(SEARCH({1,2,3,4,5,6,7,8,9,0},MID(H620,(SEARCH(" E ",H620)-1),1))))+SUM(--ISNUMBER(SEARCH({1,2,3,4,5,6,7,8,9,0},MID(H620,(SEARCH(" E ",H620)+3),1))))=2,"",IF(SUM(--ISNUMBER(SEARCH({"Parte E","Apoquindo N"},H620)))&gt;0,"",IF(OR(RIGHT(H620,3)=" NE",RIGHT(H620,3)=" NW",RIGHT(H620,3)=" SW",RIGHT(H620,3)=" SE",RIGHT(H620,2)=" N",RIGHT(H620,2)=" E",RIGHT(H620,2)=" W",RIGHT(H620,2)=" S",LEFT(H620,3)="NE ",LEFT(H620,3)="NW ",LEFT(H620,3)="SW ",LEFT(H620,3)="SE ",LEFT(H620,2)="N ",LEFT(H620,2)="E ",LEFT(H620,2)="W ",LEFT(H620,2)="S "),"Directional Check",IF(SUM(--ISNUMBER(SEARCH({" N "," E "," W "," S "," NE "," NW "," SW "," SE ","N.E","N.W","S.W","S.E","E.","N.","S.","W."},H620)))&gt;0,"Directional Check",IF(SUM(--ISNUMBER(SEARCH({1,2,3,4,5,6,7,8,9,0},MID(H620,(SEARCH("nd ",H620)-1),1))))+SUM(--ISNUMBER(SEARCH({1,2,3,4,5,6,7,8,9,0},MID(H620,(SEARCH("rd ",H620)-1),1)))+SUM(--ISNUMBER(SEARCH({1,2,3,4,5,6,7,8,9,0},MID(H620,(SEARCH("st ",H620)-1),1))))+SUM(--ISNUMBER(SEARCH({1,2,3,4,5,6,7,8,9,0},MID(H620,(SEARCH("th ",H620)-1),1)))))&gt;0,"","")))))</f>
        <v/>
      </c>
      <c r="AA620" s="2" t="str">
        <f>IF(IF(L620="US",IFERROR(VLOOKUP(J620,Country_Codes!$B:$B,1,0)=J620,"US State Code Error"),IF(L620="CA",IFERROR(VLOOKUP(J620,Country_Codes!$E:$E,1,0)=J620,"Canada State Code Error"),IF(L620="BR",IFERROR(VLOOKUP(J620,Country_Codes!$H:$H,1,0)=J620,"Brazil State Code Error"),IF(L620="AU",IFERROR(VLOOKUP(J620,Country_Codes!$K:$K,1,0)=J620,"Australia State Code Error"),""))))=TRUE,"",IF(L620="US",IFERROR(VLOOKUP(J620,Country_Codes!$B:$B,1,0)=J620,"US State Code Error"),IF(L620="CA",IFERROR(VLOOKUP(J620,Country_Codes!$E:$E,1,0)=J620,"Canada State Code Error"),IF(L620="BR",IFERROR(VLOOKUP(J620,Country_Codes!$H:$H,1,0)=J620,"Brazil State Code Error"),IF(L620="AU",IFERROR(VLOOKUP(J620,Country_Codes!$K:$K,1,0)=J620,"Australia State Code Error"),"")))))</f>
        <v/>
      </c>
      <c r="AB620" s="2" t="str">
        <f t="shared" si="173"/>
        <v/>
      </c>
      <c r="AC620" s="2" t="str" cm="1">
        <f t="array" ref="AC620">IFERROR(_xlfn.IFS(IF(AND(LEN(I620)=0,ISBLANK(I620)=FALSE),"",ISNUMBER(SEARCH(I620,H620))),"City/Postal Code/Country Found in Address",IF(AND(LEN(K620)=0,ISBLANK(K620)=FALSE),"",ISNUMBER(SEARCH(K620,H620))),"City/Postal Code/Country Found in Address",IF(AND(LEN(L620)=0,ISBLANK(L620)=FALSE),"",ISNUMBER(SEARCH(", "&amp;L620,H620))),"City/Postal Code/Country Found in Address",IF(AND(LEN(J620)=0,ISBLANK(J620)=FALSE),"",ISNUMBER(SEARCH(", "&amp;J620,H620))),"City/Postal Code/Country Found in Address",IF(AND(LEN(L620)=0,ISBLANK(L620)=FALSE),"",ISNUMBER(SEARCH(","&amp;L620,H620))),"City/Postal Code/Country Found in Address",IF(AND(LEN(J620)=0,ISBLANK(J620)=FALSE),"",ISNUMBER(SEARCH(","&amp;J620,H620))),"City/Postal Code/Country Found in Address"),"")</f>
        <v/>
      </c>
      <c r="AD620" s="2" t="str">
        <f t="shared" si="174"/>
        <v/>
      </c>
      <c r="AE620" s="2" t="str" cm="1">
        <f t="array" ref="AE620">IFERROR(IF(VLOOKUP(LEFT(M620,MIN(SEARCH({1,2,3,4,5,6,7,8,9,0},M620&amp;{1,2,3,4,5,6,7,8,9,0}))-1),Country_Codes!$N:$N,1,0)&gt;0,"PO Number may be incorrect",""),"")</f>
        <v/>
      </c>
      <c r="AF620" s="2" t="str">
        <f t="shared" si="175"/>
        <v/>
      </c>
      <c r="AG620" s="2" t="str">
        <f t="shared" si="176"/>
        <v/>
      </c>
      <c r="AH620" s="2" t="str">
        <f t="shared" si="177"/>
        <v/>
      </c>
      <c r="AI620" s="2" t="str" cm="1">
        <f t="array" ref="AI620">IF(G620="","",_xlfn.IFNA(_xlfn.IFS(L620=VLOOKUP(L620,Country_Codes!$M:$M,1,0)=TRUE,""),"Please check the country code"))</f>
        <v/>
      </c>
      <c r="AJ620" s="2" t="str">
        <f t="shared" si="178"/>
        <v/>
      </c>
      <c r="AK620" s="2"/>
      <c r="AM620" s="39">
        <f t="shared" si="179"/>
        <v>0</v>
      </c>
      <c r="AN620" s="39">
        <f t="shared" si="180"/>
        <v>0</v>
      </c>
      <c r="AO620" s="39">
        <f t="shared" si="181"/>
        <v>0</v>
      </c>
      <c r="AP620" s="39">
        <f t="shared" si="182"/>
        <v>0</v>
      </c>
      <c r="AQ620" s="39">
        <f t="shared" si="183"/>
        <v>0</v>
      </c>
    </row>
    <row r="621" spans="1:43" ht="15.75" x14ac:dyDescent="0.25">
      <c r="A621" s="40">
        <v>45552</v>
      </c>
      <c r="B621" s="11" t="s">
        <v>1581</v>
      </c>
      <c r="C621" s="11" t="s">
        <v>12</v>
      </c>
      <c r="D621" s="11" t="s">
        <v>5294</v>
      </c>
      <c r="E621" s="11" t="s">
        <v>3970</v>
      </c>
      <c r="F621" s="11" t="s">
        <v>490</v>
      </c>
      <c r="G621" s="11" t="s">
        <v>495</v>
      </c>
      <c r="H621" s="11" t="s">
        <v>5295</v>
      </c>
      <c r="I621" s="11" t="s">
        <v>5296</v>
      </c>
      <c r="J621" s="11" t="s">
        <v>135</v>
      </c>
      <c r="K621" s="11" t="s">
        <v>5297</v>
      </c>
      <c r="L621" s="11" t="s">
        <v>33</v>
      </c>
      <c r="M621" s="11" t="s">
        <v>960</v>
      </c>
      <c r="N621" s="11"/>
      <c r="O621" s="11" t="s">
        <v>5298</v>
      </c>
      <c r="P621" s="11" t="s">
        <v>5299</v>
      </c>
      <c r="Q621" s="7"/>
      <c r="R621" s="2" t="str">
        <f t="shared" si="168"/>
        <v>Unique Record</v>
      </c>
      <c r="S621" s="2" t="str">
        <f t="shared" si="169"/>
        <v/>
      </c>
      <c r="T621" s="2" t="str">
        <f t="shared" si="170"/>
        <v/>
      </c>
      <c r="U621" s="2" t="str">
        <f t="shared" si="171"/>
        <v/>
      </c>
      <c r="V621" s="2" t="str">
        <f t="shared" si="172"/>
        <v/>
      </c>
      <c r="W621" s="2" t="str">
        <f t="shared" si="184"/>
        <v/>
      </c>
      <c r="X621" s="2" t="str" cm="1">
        <f t="array" ref="X621">IF((SUMPRODUCT(--ISNUMBER(SEARCH({"!","@","#","$","%","^","&amp;","~*","(",")","_","+","=","{","}","[","]","|","\",":",";","'","""","&lt;","&gt;",",",".","~?","/","~~","`"}, I621)))&gt;0)=TRUE,"Special Characters Found in City","")</f>
        <v/>
      </c>
      <c r="Y621" s="2" t="str" cm="1">
        <f t="array" ref="Y621">IF((SUMPRODUCT(--ISNUMBER(SEARCH({"!","@","#","$","%","^","~*","(",")","_","+","=","{","}","[","]","|","\",":",";","'","""","&lt;","&gt;","~?","/","~~","`"},F621)))&gt;0)=TRUE,"Special Characters Found in Account field","")</f>
        <v/>
      </c>
      <c r="Z621" s="2" t="str" cm="1">
        <f t="array" ref="Z621">IF(SUM(--ISNUMBER(SEARCH({1,2,3,4,5,6,7,8,9,0},MID(H621,(SEARCH(" E ",H621)-1),1))))+SUM(--ISNUMBER(SEARCH({1,2,3,4,5,6,7,8,9,0},MID(H621,(SEARCH(" E ",H621)+3),1))))=2,"",IF(SUM(--ISNUMBER(SEARCH({"Parte E","Apoquindo N"},H621)))&gt;0,"",IF(OR(RIGHT(H621,3)=" NE",RIGHT(H621,3)=" NW",RIGHT(H621,3)=" SW",RIGHT(H621,3)=" SE",RIGHT(H621,2)=" N",RIGHT(H621,2)=" E",RIGHT(H621,2)=" W",RIGHT(H621,2)=" S",LEFT(H621,3)="NE ",LEFT(H621,3)="NW ",LEFT(H621,3)="SW ",LEFT(H621,3)="SE ",LEFT(H621,2)="N ",LEFT(H621,2)="E ",LEFT(H621,2)="W ",LEFT(H621,2)="S "),"Directional Check",IF(SUM(--ISNUMBER(SEARCH({" N "," E "," W "," S "," NE "," NW "," SW "," SE ","N.E","N.W","S.W","S.E","E.","N.","S.","W."},H621)))&gt;0,"Directional Check",IF(SUM(--ISNUMBER(SEARCH({1,2,3,4,5,6,7,8,9,0},MID(H621,(SEARCH("nd ",H621)-1),1))))+SUM(--ISNUMBER(SEARCH({1,2,3,4,5,6,7,8,9,0},MID(H621,(SEARCH("rd ",H621)-1),1)))+SUM(--ISNUMBER(SEARCH({1,2,3,4,5,6,7,8,9,0},MID(H621,(SEARCH("st ",H621)-1),1))))+SUM(--ISNUMBER(SEARCH({1,2,3,4,5,6,7,8,9,0},MID(H621,(SEARCH("th ",H621)-1),1)))))&gt;0,"","")))))</f>
        <v/>
      </c>
      <c r="AA621" s="2" t="str">
        <f>IF(IF(L621="US",IFERROR(VLOOKUP(J621,Country_Codes!$B:$B,1,0)=J621,"US State Code Error"),IF(L621="CA",IFERROR(VLOOKUP(J621,Country_Codes!$E:$E,1,0)=J621,"Canada State Code Error"),IF(L621="BR",IFERROR(VLOOKUP(J621,Country_Codes!$H:$H,1,0)=J621,"Brazil State Code Error"),IF(L621="AU",IFERROR(VLOOKUP(J621,Country_Codes!$K:$K,1,0)=J621,"Australia State Code Error"),""))))=TRUE,"",IF(L621="US",IFERROR(VLOOKUP(J621,Country_Codes!$B:$B,1,0)=J621,"US State Code Error"),IF(L621="CA",IFERROR(VLOOKUP(J621,Country_Codes!$E:$E,1,0)=J621,"Canada State Code Error"),IF(L621="BR",IFERROR(VLOOKUP(J621,Country_Codes!$H:$H,1,0)=J621,"Brazil State Code Error"),IF(L621="AU",IFERROR(VLOOKUP(J621,Country_Codes!$K:$K,1,0)=J621,"Australia State Code Error"),"")))))</f>
        <v/>
      </c>
      <c r="AB621" s="2" t="str">
        <f t="shared" si="173"/>
        <v/>
      </c>
      <c r="AC621" s="2" t="str" cm="1">
        <f t="array" ref="AC621">IFERROR(_xlfn.IFS(IF(AND(LEN(I621)=0,ISBLANK(I621)=FALSE),"",ISNUMBER(SEARCH(I621,H621))),"City/Postal Code/Country Found in Address",IF(AND(LEN(K621)=0,ISBLANK(K621)=FALSE),"",ISNUMBER(SEARCH(K621,H621))),"City/Postal Code/Country Found in Address",IF(AND(LEN(L621)=0,ISBLANK(L621)=FALSE),"",ISNUMBER(SEARCH(", "&amp;L621,H621))),"City/Postal Code/Country Found in Address",IF(AND(LEN(J621)=0,ISBLANK(J621)=FALSE),"",ISNUMBER(SEARCH(", "&amp;J621,H621))),"City/Postal Code/Country Found in Address",IF(AND(LEN(L621)=0,ISBLANK(L621)=FALSE),"",ISNUMBER(SEARCH(","&amp;L621,H621))),"City/Postal Code/Country Found in Address",IF(AND(LEN(J621)=0,ISBLANK(J621)=FALSE),"",ISNUMBER(SEARCH(","&amp;J621,H621))),"City/Postal Code/Country Found in Address"),"")</f>
        <v/>
      </c>
      <c r="AD621" s="2" t="str">
        <f t="shared" si="174"/>
        <v/>
      </c>
      <c r="AE621" s="2" t="str" cm="1">
        <f t="array" ref="AE621">IFERROR(IF(VLOOKUP(LEFT(M621,MIN(SEARCH({1,2,3,4,5,6,7,8,9,0},M621&amp;{1,2,3,4,5,6,7,8,9,0}))-1),Country_Codes!$N:$N,1,0)&gt;0,"PO Number may be incorrect",""),"")</f>
        <v/>
      </c>
      <c r="AF621" s="2" t="str">
        <f t="shared" si="175"/>
        <v/>
      </c>
      <c r="AG621" s="2" t="str">
        <f t="shared" si="176"/>
        <v/>
      </c>
      <c r="AH621" s="2" t="str">
        <f t="shared" si="177"/>
        <v/>
      </c>
      <c r="AI621" s="2" t="str" cm="1">
        <f t="array" ref="AI621">IF(G621="","",_xlfn.IFNA(_xlfn.IFS(L621=VLOOKUP(L621,Country_Codes!$M:$M,1,0)=TRUE,""),"Please check the country code"))</f>
        <v/>
      </c>
      <c r="AJ621" s="2" t="str">
        <f t="shared" si="178"/>
        <v/>
      </c>
      <c r="AK621" s="2"/>
      <c r="AM621" s="39">
        <f t="shared" si="179"/>
        <v>0</v>
      </c>
      <c r="AN621" s="39">
        <f t="shared" si="180"/>
        <v>0</v>
      </c>
      <c r="AO621" s="39">
        <f t="shared" si="181"/>
        <v>0</v>
      </c>
      <c r="AP621" s="39">
        <f t="shared" si="182"/>
        <v>0</v>
      </c>
      <c r="AQ621" s="39">
        <f t="shared" si="183"/>
        <v>0</v>
      </c>
    </row>
    <row r="622" spans="1:43" ht="15.75" x14ac:dyDescent="0.25">
      <c r="A622" s="40">
        <v>45670</v>
      </c>
      <c r="B622" s="11" t="s">
        <v>1581</v>
      </c>
      <c r="C622" s="11" t="s">
        <v>9</v>
      </c>
      <c r="D622" s="11" t="s">
        <v>643</v>
      </c>
      <c r="E622" s="11" t="s">
        <v>659</v>
      </c>
      <c r="F622" s="11" t="s">
        <v>677</v>
      </c>
      <c r="G622" s="11" t="s">
        <v>625</v>
      </c>
      <c r="H622" s="11" t="s">
        <v>5300</v>
      </c>
      <c r="I622" s="11" t="s">
        <v>5301</v>
      </c>
      <c r="J622" s="11"/>
      <c r="K622" s="11" t="s">
        <v>5302</v>
      </c>
      <c r="L622" s="11" t="s">
        <v>46</v>
      </c>
      <c r="M622" s="11" t="s">
        <v>3902</v>
      </c>
      <c r="N622" s="11"/>
      <c r="O622" s="11" t="s">
        <v>5303</v>
      </c>
      <c r="P622" s="11" t="s">
        <v>5304</v>
      </c>
      <c r="Q622" s="7"/>
      <c r="R622" s="2" t="str">
        <f t="shared" si="168"/>
        <v>Unique Record</v>
      </c>
      <c r="S622" s="2" t="str">
        <f t="shared" si="169"/>
        <v/>
      </c>
      <c r="T622" s="2" t="str">
        <f t="shared" si="170"/>
        <v/>
      </c>
      <c r="U622" s="2" t="str">
        <f t="shared" si="171"/>
        <v/>
      </c>
      <c r="V622" s="2" t="str">
        <f t="shared" si="172"/>
        <v/>
      </c>
      <c r="W622" s="2" t="str">
        <f t="shared" si="184"/>
        <v/>
      </c>
      <c r="X622" s="2" t="str" cm="1">
        <f t="array" ref="X622">IF((SUMPRODUCT(--ISNUMBER(SEARCH({"!","@","#","$","%","^","&amp;","~*","(",")","_","+","=","{","}","[","]","|","\",":",";","'","""","&lt;","&gt;",",",".","~?","/","~~","`"}, I622)))&gt;0)=TRUE,"Special Characters Found in City","")</f>
        <v/>
      </c>
      <c r="Y622" s="2" t="str" cm="1">
        <f t="array" ref="Y622">IF((SUMPRODUCT(--ISNUMBER(SEARCH({"!","@","#","$","%","^","~*","(",")","_","+","=","{","}","[","]","|","\",":",";","'","""","&lt;","&gt;","~?","/","~~","`"},F622)))&gt;0)=TRUE,"Special Characters Found in Account field","")</f>
        <v/>
      </c>
      <c r="Z622" s="2" t="str" cm="1">
        <f t="array" ref="Z622">IF(SUM(--ISNUMBER(SEARCH({1,2,3,4,5,6,7,8,9,0},MID(H622,(SEARCH(" E ",H622)-1),1))))+SUM(--ISNUMBER(SEARCH({1,2,3,4,5,6,7,8,9,0},MID(H622,(SEARCH(" E ",H622)+3),1))))=2,"",IF(SUM(--ISNUMBER(SEARCH({"Parte E","Apoquindo N"},H622)))&gt;0,"",IF(OR(RIGHT(H622,3)=" NE",RIGHT(H622,3)=" NW",RIGHT(H622,3)=" SW",RIGHT(H622,3)=" SE",RIGHT(H622,2)=" N",RIGHT(H622,2)=" E",RIGHT(H622,2)=" W",RIGHT(H622,2)=" S",LEFT(H622,3)="NE ",LEFT(H622,3)="NW ",LEFT(H622,3)="SW ",LEFT(H622,3)="SE ",LEFT(H622,2)="N ",LEFT(H622,2)="E ",LEFT(H622,2)="W ",LEFT(H622,2)="S "),"Directional Check",IF(SUM(--ISNUMBER(SEARCH({" N "," E "," W "," S "," NE "," NW "," SW "," SE ","N.E","N.W","S.W","S.E","E.","N.","S.","W."},H622)))&gt;0,"Directional Check",IF(SUM(--ISNUMBER(SEARCH({1,2,3,4,5,6,7,8,9,0},MID(H622,(SEARCH("nd ",H622)-1),1))))+SUM(--ISNUMBER(SEARCH({1,2,3,4,5,6,7,8,9,0},MID(H622,(SEARCH("rd ",H622)-1),1)))+SUM(--ISNUMBER(SEARCH({1,2,3,4,5,6,7,8,9,0},MID(H622,(SEARCH("st ",H622)-1),1))))+SUM(--ISNUMBER(SEARCH({1,2,3,4,5,6,7,8,9,0},MID(H622,(SEARCH("th ",H622)-1),1)))))&gt;0,"","")))))</f>
        <v/>
      </c>
      <c r="AA622" s="2" t="str">
        <f>IF(IF(L622="US",IFERROR(VLOOKUP(J622,Country_Codes!$B:$B,1,0)=J622,"US State Code Error"),IF(L622="CA",IFERROR(VLOOKUP(J622,Country_Codes!$E:$E,1,0)=J622,"Canada State Code Error"),IF(L622="BR",IFERROR(VLOOKUP(J622,Country_Codes!$H:$H,1,0)=J622,"Brazil State Code Error"),IF(L622="AU",IFERROR(VLOOKUP(J622,Country_Codes!$K:$K,1,0)=J622,"Australia State Code Error"),""))))=TRUE,"",IF(L622="US",IFERROR(VLOOKUP(J622,Country_Codes!$B:$B,1,0)=J622,"US State Code Error"),IF(L622="CA",IFERROR(VLOOKUP(J622,Country_Codes!$E:$E,1,0)=J622,"Canada State Code Error"),IF(L622="BR",IFERROR(VLOOKUP(J622,Country_Codes!$H:$H,1,0)=J622,"Brazil State Code Error"),IF(L622="AU",IFERROR(VLOOKUP(J622,Country_Codes!$K:$K,1,0)=J622,"Australia State Code Error"),"")))))</f>
        <v/>
      </c>
      <c r="AB622" s="2" t="str">
        <f t="shared" si="173"/>
        <v/>
      </c>
      <c r="AC622" s="2" t="str" cm="1">
        <f t="array" ref="AC622">IFERROR(_xlfn.IFS(IF(AND(LEN(I622)=0,ISBLANK(I622)=FALSE),"",ISNUMBER(SEARCH(I622,H622))),"City/Postal Code/Country Found in Address",IF(AND(LEN(K622)=0,ISBLANK(K622)=FALSE),"",ISNUMBER(SEARCH(K622,H622))),"City/Postal Code/Country Found in Address",IF(AND(LEN(L622)=0,ISBLANK(L622)=FALSE),"",ISNUMBER(SEARCH(", "&amp;L622,H622))),"City/Postal Code/Country Found in Address",IF(AND(LEN(J622)=0,ISBLANK(J622)=FALSE),"",ISNUMBER(SEARCH(", "&amp;J622,H622))),"City/Postal Code/Country Found in Address",IF(AND(LEN(L622)=0,ISBLANK(L622)=FALSE),"",ISNUMBER(SEARCH(","&amp;L622,H622))),"City/Postal Code/Country Found in Address",IF(AND(LEN(J622)=0,ISBLANK(J622)=FALSE),"",ISNUMBER(SEARCH(","&amp;J622,H622))),"City/Postal Code/Country Found in Address"),"")</f>
        <v/>
      </c>
      <c r="AD622" s="2" t="str">
        <f t="shared" si="174"/>
        <v/>
      </c>
      <c r="AE622" s="2" t="str" cm="1">
        <f t="array" ref="AE622">IFERROR(IF(VLOOKUP(LEFT(M622,MIN(SEARCH({1,2,3,4,5,6,7,8,9,0},M622&amp;{1,2,3,4,5,6,7,8,9,0}))-1),Country_Codes!$N:$N,1,0)&gt;0,"PO Number may be incorrect",""),"")</f>
        <v/>
      </c>
      <c r="AF622" s="2" t="str">
        <f t="shared" si="175"/>
        <v/>
      </c>
      <c r="AG622" s="2" t="str">
        <f t="shared" si="176"/>
        <v/>
      </c>
      <c r="AH622" s="2" t="str">
        <f t="shared" si="177"/>
        <v/>
      </c>
      <c r="AI622" s="2" t="str" cm="1">
        <f t="array" ref="AI622">IF(G622="","",_xlfn.IFNA(_xlfn.IFS(L622=VLOOKUP(L622,Country_Codes!$M:$M,1,0)=TRUE,""),"Please check the country code"))</f>
        <v/>
      </c>
      <c r="AJ622" s="2" t="str">
        <f t="shared" si="178"/>
        <v/>
      </c>
      <c r="AK622" s="2"/>
      <c r="AM622" s="39">
        <f t="shared" si="179"/>
        <v>0</v>
      </c>
      <c r="AN622" s="39">
        <f t="shared" si="180"/>
        <v>0</v>
      </c>
      <c r="AO622" s="39">
        <f t="shared" si="181"/>
        <v>0</v>
      </c>
      <c r="AP622" s="39">
        <f t="shared" si="182"/>
        <v>0</v>
      </c>
      <c r="AQ622" s="39">
        <f t="shared" si="183"/>
        <v>0</v>
      </c>
    </row>
    <row r="623" spans="1:43" ht="15.75" x14ac:dyDescent="0.25">
      <c r="A623" s="40">
        <v>45739</v>
      </c>
      <c r="B623" s="11" t="s">
        <v>1581</v>
      </c>
      <c r="C623" s="11" t="s">
        <v>3</v>
      </c>
      <c r="D623" s="11" t="s">
        <v>950</v>
      </c>
      <c r="E623" s="11" t="s">
        <v>5305</v>
      </c>
      <c r="F623" s="11" t="s">
        <v>479</v>
      </c>
      <c r="G623" s="11" t="s">
        <v>584</v>
      </c>
      <c r="H623" s="11" t="s">
        <v>5306</v>
      </c>
      <c r="I623" s="11" t="s">
        <v>907</v>
      </c>
      <c r="J623" s="11" t="s">
        <v>147</v>
      </c>
      <c r="K623" s="11" t="s">
        <v>5307</v>
      </c>
      <c r="L623" s="11" t="s">
        <v>57</v>
      </c>
      <c r="M623" s="11" t="s">
        <v>812</v>
      </c>
      <c r="N623" s="11"/>
      <c r="O623" s="11" t="s">
        <v>5308</v>
      </c>
      <c r="P623" s="11" t="s">
        <v>5309</v>
      </c>
      <c r="Q623" s="7"/>
      <c r="R623" s="2" t="str">
        <f t="shared" ref="R623:R686" si="185">IF(G623=G622,"","Unique Record")</f>
        <v>Unique Record</v>
      </c>
      <c r="S623" s="2" t="str">
        <f t="shared" ref="S623:S686" si="186">IF(F623="","",IF(EXACT(F623,(UPPER(F623))),"Account Upper Case",""))</f>
        <v/>
      </c>
      <c r="T623" s="2" t="str">
        <f t="shared" ref="T623:T686" si="187">IF(F623="","",IF(EXACT(F623,(LOWER(F623))),"Account Lower Case",""))</f>
        <v/>
      </c>
      <c r="U623" s="2" t="str">
        <f t="shared" ref="U623:U686" si="188">IF(EXACT(H623,PROPER(H623)),"","Billing Street - casing")</f>
        <v/>
      </c>
      <c r="V623" s="2" t="str">
        <f t="shared" ref="V623:V686" si="189">IF(EXACT(I623,PROPER(I623)),"","City - casing")</f>
        <v/>
      </c>
      <c r="W623" s="2" t="str">
        <f t="shared" si="184"/>
        <v/>
      </c>
      <c r="X623" s="2" t="str" cm="1">
        <f t="array" ref="X623">IF((SUMPRODUCT(--ISNUMBER(SEARCH({"!","@","#","$","%","^","&amp;","~*","(",")","_","+","=","{","}","[","]","|","\",":",";","'","""","&lt;","&gt;",",",".","~?","/","~~","`"}, I623)))&gt;0)=TRUE,"Special Characters Found in City","")</f>
        <v/>
      </c>
      <c r="Y623" s="2" t="str" cm="1">
        <f t="array" ref="Y623">IF((SUMPRODUCT(--ISNUMBER(SEARCH({"!","@","#","$","%","^","~*","(",")","_","+","=","{","}","[","]","|","\",":",";","'","""","&lt;","&gt;","~?","/","~~","`"},F623)))&gt;0)=TRUE,"Special Characters Found in Account field","")</f>
        <v/>
      </c>
      <c r="Z623" s="2" t="str" cm="1">
        <f t="array" ref="Z623">IF(SUM(--ISNUMBER(SEARCH({1,2,3,4,5,6,7,8,9,0},MID(H623,(SEARCH(" E ",H623)-1),1))))+SUM(--ISNUMBER(SEARCH({1,2,3,4,5,6,7,8,9,0},MID(H623,(SEARCH(" E ",H623)+3),1))))=2,"",IF(SUM(--ISNUMBER(SEARCH({"Parte E","Apoquindo N"},H623)))&gt;0,"",IF(OR(RIGHT(H623,3)=" NE",RIGHT(H623,3)=" NW",RIGHT(H623,3)=" SW",RIGHT(H623,3)=" SE",RIGHT(H623,2)=" N",RIGHT(H623,2)=" E",RIGHT(H623,2)=" W",RIGHT(H623,2)=" S",LEFT(H623,3)="NE ",LEFT(H623,3)="NW ",LEFT(H623,3)="SW ",LEFT(H623,3)="SE ",LEFT(H623,2)="N ",LEFT(H623,2)="E ",LEFT(H623,2)="W ",LEFT(H623,2)="S "),"Directional Check",IF(SUM(--ISNUMBER(SEARCH({" N "," E "," W "," S "," NE "," NW "," SW "," SE ","N.E","N.W","S.W","S.E","E.","N.","S.","W."},H623)))&gt;0,"Directional Check",IF(SUM(--ISNUMBER(SEARCH({1,2,3,4,5,6,7,8,9,0},MID(H623,(SEARCH("nd ",H623)-1),1))))+SUM(--ISNUMBER(SEARCH({1,2,3,4,5,6,7,8,9,0},MID(H623,(SEARCH("rd ",H623)-1),1)))+SUM(--ISNUMBER(SEARCH({1,2,3,4,5,6,7,8,9,0},MID(H623,(SEARCH("st ",H623)-1),1))))+SUM(--ISNUMBER(SEARCH({1,2,3,4,5,6,7,8,9,0},MID(H623,(SEARCH("th ",H623)-1),1)))))&gt;0,"","")))))</f>
        <v/>
      </c>
      <c r="AA623" s="2" t="str">
        <f>IF(IF(L623="US",IFERROR(VLOOKUP(J623,Country_Codes!$B:$B,1,0)=J623,"US State Code Error"),IF(L623="CA",IFERROR(VLOOKUP(J623,Country_Codes!$E:$E,1,0)=J623,"Canada State Code Error"),IF(L623="BR",IFERROR(VLOOKUP(J623,Country_Codes!$H:$H,1,0)=J623,"Brazil State Code Error"),IF(L623="AU",IFERROR(VLOOKUP(J623,Country_Codes!$K:$K,1,0)=J623,"Australia State Code Error"),""))))=TRUE,"",IF(L623="US",IFERROR(VLOOKUP(J623,Country_Codes!$B:$B,1,0)=J623,"US State Code Error"),IF(L623="CA",IFERROR(VLOOKUP(J623,Country_Codes!$E:$E,1,0)=J623,"Canada State Code Error"),IF(L623="BR",IFERROR(VLOOKUP(J623,Country_Codes!$H:$H,1,0)=J623,"Brazil State Code Error"),IF(L623="AU",IFERROR(VLOOKUP(J623,Country_Codes!$K:$K,1,0)=J623,"Australia State Code Error"),"")))))</f>
        <v/>
      </c>
      <c r="AB623" s="2" t="str">
        <f t="shared" ref="AB623:AB686" si="190">IF(OR(L623="US",L623="CA",L623="BR",L623="AU"),IF((EXACT(UPPER(J623),J623)),"","Country Code Casing"),IF(EXACT(J623,PROPER(J623)),"","Billing State casing"))</f>
        <v/>
      </c>
      <c r="AC623" s="2" t="str" cm="1">
        <f t="array" ref="AC623">IFERROR(_xlfn.IFS(IF(AND(LEN(I623)=0,ISBLANK(I623)=FALSE),"",ISNUMBER(SEARCH(I623,H623))),"City/Postal Code/Country Found in Address",IF(AND(LEN(K623)=0,ISBLANK(K623)=FALSE),"",ISNUMBER(SEARCH(K623,H623))),"City/Postal Code/Country Found in Address",IF(AND(LEN(L623)=0,ISBLANK(L623)=FALSE),"",ISNUMBER(SEARCH(", "&amp;L623,H623))),"City/Postal Code/Country Found in Address",IF(AND(LEN(J623)=0,ISBLANK(J623)=FALSE),"",ISNUMBER(SEARCH(", "&amp;J623,H623))),"City/Postal Code/Country Found in Address",IF(AND(LEN(L623)=0,ISBLANK(L623)=FALSE),"",ISNUMBER(SEARCH(","&amp;L623,H623))),"City/Postal Code/Country Found in Address",IF(AND(LEN(J623)=0,ISBLANK(J623)=FALSE),"",ISNUMBER(SEARCH(","&amp;J623,H623))),"City/Postal Code/Country Found in Address"),"")</f>
        <v/>
      </c>
      <c r="AD623" s="2" t="str">
        <f t="shared" ref="AD623:AD686" si="191">IF(ISNUMBER(SEARCH("PO",N623)),"PO# Entered in Tax ID Field","")</f>
        <v/>
      </c>
      <c r="AE623" s="2" t="str" cm="1">
        <f t="array" ref="AE623">IFERROR(IF(VLOOKUP(LEFT(M623,MIN(SEARCH({1,2,3,4,5,6,7,8,9,0},M623&amp;{1,2,3,4,5,6,7,8,9,0}))-1),Country_Codes!$N:$N,1,0)&gt;0,"PO Number may be incorrect",""),"")</f>
        <v/>
      </c>
      <c r="AF623" s="2" t="str">
        <f t="shared" ref="AF623:AF686" si="192">IF(N623="","",IF(EXACT(L623,LEFT(N623,2)),IF(EXACT(MID(N623,3,1)," "),"Check the Space inbetween County code &amp; VAT",""),"Check the VAT Country Code Format"))</f>
        <v/>
      </c>
      <c r="AG623" s="2" t="str">
        <f t="shared" ref="AG623:AG686" si="193">IF((ISNUMBER(SEARCH("@",P623)))&gt;0,"",IF(IF(--(ISNUMBER(SEARCH("'",P623)))&gt;0,OR(EXACT(PROPER(P623),P623),EXACT((PROPER(LEFT(P623,FIND("'",P623)-2))&amp;LOWER(MID(P623,FIND("'",P623)-1,1))&amp;PROPER(MID(P623,FIND("'",P623)+0,LEN(P623)-FIND("'",P623)+1))),P623)),"Please check Billing Contact Casing")=TRUE,"","Please check Billing Contact casing"))</f>
        <v/>
      </c>
      <c r="AH623" s="2" t="str">
        <f t="shared" ref="AH623:AH686" si="194">IF(OR(L623="AS",L623="FM",L623="GU",L623="MH",L623="MP",L623="PW",L623="PR",L623="VI",L623="UM"),"US Territories Check","")</f>
        <v/>
      </c>
      <c r="AI623" s="2" t="str" cm="1">
        <f t="array" ref="AI623">IF(G623="","",_xlfn.IFNA(_xlfn.IFS(L623=VLOOKUP(L623,Country_Codes!$M:$M,1,0)=TRUE,""),"Please check the country code"))</f>
        <v/>
      </c>
      <c r="AJ623" s="2" t="str">
        <f t="shared" ref="AJ623:AJ686" si="195">IF(S623="","",S623&amp;"; ")&amp;IF(T623="","",T623&amp;"; ")&amp;IF(U623="","",U623&amp;"; ")&amp;IF(V623="","",V623&amp;"; ")&amp;IF(AF623="","",AF623&amp;"; ")&amp;IF(AG623="","",AG623&amp;"; ")&amp;IF(AH623="","",AH623&amp;"; ")&amp;IF(Z623="","",Z623&amp;"; ")&amp;IF(AA623="","",AA623&amp;"; ")&amp;IF(AB623="","",AB623&amp;"; ")&amp;IF(AC623="","",AC623&amp;"; ")&amp;IF(AD623="","",AD623&amp;"; ")&amp;IF(AE623="","",AE623&amp;"; ")&amp;IF(AI623="","",AI623&amp;"; ")&amp;IF(W623="","",W623&amp;"; ")&amp;IF(X623="","",X623&amp;"; ")&amp;IF(Y623="","",Y623&amp;"; ")</f>
        <v/>
      </c>
      <c r="AK623" s="2"/>
      <c r="AM623" s="39">
        <f t="shared" si="179"/>
        <v>0</v>
      </c>
      <c r="AN623" s="39">
        <f t="shared" si="180"/>
        <v>0</v>
      </c>
      <c r="AO623" s="39">
        <f t="shared" si="181"/>
        <v>0</v>
      </c>
      <c r="AP623" s="39">
        <f t="shared" si="182"/>
        <v>0</v>
      </c>
      <c r="AQ623" s="39">
        <f t="shared" si="183"/>
        <v>0</v>
      </c>
    </row>
    <row r="624" spans="1:43" ht="15.75" x14ac:dyDescent="0.25">
      <c r="A624" s="40">
        <v>45942</v>
      </c>
      <c r="B624" s="11" t="s">
        <v>1581</v>
      </c>
      <c r="C624" s="11" t="s">
        <v>11</v>
      </c>
      <c r="D624" s="11" t="s">
        <v>903</v>
      </c>
      <c r="E624" s="11" t="s">
        <v>5310</v>
      </c>
      <c r="F624" s="11" t="s">
        <v>479</v>
      </c>
      <c r="G624" s="11" t="s">
        <v>599</v>
      </c>
      <c r="H624" s="11" t="s">
        <v>5311</v>
      </c>
      <c r="I624" s="11" t="s">
        <v>5312</v>
      </c>
      <c r="J624" s="11" t="s">
        <v>147</v>
      </c>
      <c r="K624" s="11" t="s">
        <v>5313</v>
      </c>
      <c r="L624" s="11" t="s">
        <v>57</v>
      </c>
      <c r="M624" s="11" t="s">
        <v>1342</v>
      </c>
      <c r="N624" s="11"/>
      <c r="O624" s="11" t="s">
        <v>5314</v>
      </c>
      <c r="P624" s="11" t="s">
        <v>5315</v>
      </c>
      <c r="Q624" s="7"/>
      <c r="R624" s="2" t="str">
        <f t="shared" si="185"/>
        <v>Unique Record</v>
      </c>
      <c r="S624" s="2" t="str">
        <f t="shared" si="186"/>
        <v/>
      </c>
      <c r="T624" s="2" t="str">
        <f t="shared" si="187"/>
        <v/>
      </c>
      <c r="U624" s="2" t="str">
        <f t="shared" si="188"/>
        <v/>
      </c>
      <c r="V624" s="2" t="str">
        <f t="shared" si="189"/>
        <v/>
      </c>
      <c r="W624" s="2" t="str">
        <f t="shared" si="184"/>
        <v/>
      </c>
      <c r="X624" s="2" t="str" cm="1">
        <f t="array" ref="X624">IF((SUMPRODUCT(--ISNUMBER(SEARCH({"!","@","#","$","%","^","&amp;","~*","(",")","_","+","=","{","}","[","]","|","\",":",";","'","""","&lt;","&gt;",",",".","~?","/","~~","`"}, I624)))&gt;0)=TRUE,"Special Characters Found in City","")</f>
        <v/>
      </c>
      <c r="Y624" s="2" t="str" cm="1">
        <f t="array" ref="Y624">IF((SUMPRODUCT(--ISNUMBER(SEARCH({"!","@","#","$","%","^","~*","(",")","_","+","=","{","}","[","]","|","\",":",";","'","""","&lt;","&gt;","~?","/","~~","`"},F624)))&gt;0)=TRUE,"Special Characters Found in Account field","")</f>
        <v/>
      </c>
      <c r="Z624" s="2" t="str" cm="1">
        <f t="array" ref="Z624">IF(SUM(--ISNUMBER(SEARCH({1,2,3,4,5,6,7,8,9,0},MID(H624,(SEARCH(" E ",H624)-1),1))))+SUM(--ISNUMBER(SEARCH({1,2,3,4,5,6,7,8,9,0},MID(H624,(SEARCH(" E ",H624)+3),1))))=2,"",IF(SUM(--ISNUMBER(SEARCH({"Parte E","Apoquindo N"},H624)))&gt;0,"",IF(OR(RIGHT(H624,3)=" NE",RIGHT(H624,3)=" NW",RIGHT(H624,3)=" SW",RIGHT(H624,3)=" SE",RIGHT(H624,2)=" N",RIGHT(H624,2)=" E",RIGHT(H624,2)=" W",RIGHT(H624,2)=" S",LEFT(H624,3)="NE ",LEFT(H624,3)="NW ",LEFT(H624,3)="SW ",LEFT(H624,3)="SE ",LEFT(H624,2)="N ",LEFT(H624,2)="E ",LEFT(H624,2)="W ",LEFT(H624,2)="S "),"Directional Check",IF(SUM(--ISNUMBER(SEARCH({" N "," E "," W "," S "," NE "," NW "," SW "," SE ","N.E","N.W","S.W","S.E","E.","N.","S.","W."},H624)))&gt;0,"Directional Check",IF(SUM(--ISNUMBER(SEARCH({1,2,3,4,5,6,7,8,9,0},MID(H624,(SEARCH("nd ",H624)-1),1))))+SUM(--ISNUMBER(SEARCH({1,2,3,4,5,6,7,8,9,0},MID(H624,(SEARCH("rd ",H624)-1),1)))+SUM(--ISNUMBER(SEARCH({1,2,3,4,5,6,7,8,9,0},MID(H624,(SEARCH("st ",H624)-1),1))))+SUM(--ISNUMBER(SEARCH({1,2,3,4,5,6,7,8,9,0},MID(H624,(SEARCH("th ",H624)-1),1)))))&gt;0,"","")))))</f>
        <v/>
      </c>
      <c r="AA624" s="2" t="str">
        <f>IF(IF(L624="US",IFERROR(VLOOKUP(J624,Country_Codes!$B:$B,1,0)=J624,"US State Code Error"),IF(L624="CA",IFERROR(VLOOKUP(J624,Country_Codes!$E:$E,1,0)=J624,"Canada State Code Error"),IF(L624="BR",IFERROR(VLOOKUP(J624,Country_Codes!$H:$H,1,0)=J624,"Brazil State Code Error"),IF(L624="AU",IFERROR(VLOOKUP(J624,Country_Codes!$K:$K,1,0)=J624,"Australia State Code Error"),""))))=TRUE,"",IF(L624="US",IFERROR(VLOOKUP(J624,Country_Codes!$B:$B,1,0)=J624,"US State Code Error"),IF(L624="CA",IFERROR(VLOOKUP(J624,Country_Codes!$E:$E,1,0)=J624,"Canada State Code Error"),IF(L624="BR",IFERROR(VLOOKUP(J624,Country_Codes!$H:$H,1,0)=J624,"Brazil State Code Error"),IF(L624="AU",IFERROR(VLOOKUP(J624,Country_Codes!$K:$K,1,0)=J624,"Australia State Code Error"),"")))))</f>
        <v/>
      </c>
      <c r="AB624" s="2" t="str">
        <f t="shared" si="190"/>
        <v/>
      </c>
      <c r="AC624" s="2" t="str" cm="1">
        <f t="array" ref="AC624">IFERROR(_xlfn.IFS(IF(AND(LEN(I624)=0,ISBLANK(I624)=FALSE),"",ISNUMBER(SEARCH(I624,H624))),"City/Postal Code/Country Found in Address",IF(AND(LEN(K624)=0,ISBLANK(K624)=FALSE),"",ISNUMBER(SEARCH(K624,H624))),"City/Postal Code/Country Found in Address",IF(AND(LEN(L624)=0,ISBLANK(L624)=FALSE),"",ISNUMBER(SEARCH(", "&amp;L624,H624))),"City/Postal Code/Country Found in Address",IF(AND(LEN(J624)=0,ISBLANK(J624)=FALSE),"",ISNUMBER(SEARCH(", "&amp;J624,H624))),"City/Postal Code/Country Found in Address",IF(AND(LEN(L624)=0,ISBLANK(L624)=FALSE),"",ISNUMBER(SEARCH(","&amp;L624,H624))),"City/Postal Code/Country Found in Address",IF(AND(LEN(J624)=0,ISBLANK(J624)=FALSE),"",ISNUMBER(SEARCH(","&amp;J624,H624))),"City/Postal Code/Country Found in Address"),"")</f>
        <v/>
      </c>
      <c r="AD624" s="2" t="str">
        <f t="shared" si="191"/>
        <v/>
      </c>
      <c r="AE624" s="2" t="str" cm="1">
        <f t="array" ref="AE624">IFERROR(IF(VLOOKUP(LEFT(M624,MIN(SEARCH({1,2,3,4,5,6,7,8,9,0},M624&amp;{1,2,3,4,5,6,7,8,9,0}))-1),Country_Codes!$N:$N,1,0)&gt;0,"PO Number may be incorrect",""),"")</f>
        <v/>
      </c>
      <c r="AF624" s="2" t="str">
        <f t="shared" si="192"/>
        <v/>
      </c>
      <c r="AG624" s="2" t="str">
        <f t="shared" si="193"/>
        <v/>
      </c>
      <c r="AH624" s="2" t="str">
        <f t="shared" si="194"/>
        <v/>
      </c>
      <c r="AI624" s="2" t="str" cm="1">
        <f t="array" ref="AI624">IF(G624="","",_xlfn.IFNA(_xlfn.IFS(L624=VLOOKUP(L624,Country_Codes!$M:$M,1,0)=TRUE,""),"Please check the country code"))</f>
        <v/>
      </c>
      <c r="AJ624" s="2" t="str">
        <f t="shared" si="195"/>
        <v/>
      </c>
      <c r="AK624" s="2"/>
      <c r="AM624" s="39">
        <f t="shared" ref="AM624:AM687" si="196">(COUNTA(S624:V624)-COUNTIFS((S624:V624),""))+(COUNTA(AB624)-COUNTIFS((AB624),""))+(COUNTA(AG624)-COUNTIFS((AG624),""))</f>
        <v>0</v>
      </c>
      <c r="AN624" s="39">
        <f t="shared" ref="AN624:AN687" si="197">(COUNTA(W624)-COUNTIFS((W624),""))+(COUNTA(Z624)-COUNTIFS((Z624),""))</f>
        <v>0</v>
      </c>
      <c r="AO624" s="39">
        <f t="shared" ref="AO624:AO687" si="198">(COUNTA(AA624)-COUNTIFS((AA624),""))+(COUNTA(AC624:AE624)-COUNTIFS((AC624:AE624),""))+(COUNTA(AH624:AI624)-COUNTIFS((AH624:AI624),""))</f>
        <v>0</v>
      </c>
      <c r="AP624" s="39">
        <f t="shared" ref="AP624:AP687" si="199">(COUNTA(X624:Y624)-COUNTIFS((X624:Y624),""))+(COUNTA(AF624)-COUNTIFS((AF624),""))</f>
        <v>0</v>
      </c>
      <c r="AQ624" s="39">
        <f t="shared" ref="AQ624:AQ687" si="200">SUM(AM624:AP624)</f>
        <v>0</v>
      </c>
    </row>
    <row r="625" spans="1:43" ht="15.75" x14ac:dyDescent="0.25">
      <c r="A625" s="40">
        <v>46101</v>
      </c>
      <c r="B625" s="11" t="s">
        <v>1581</v>
      </c>
      <c r="C625" s="11" t="s">
        <v>3</v>
      </c>
      <c r="D625" s="11" t="s">
        <v>5316</v>
      </c>
      <c r="E625" s="11" t="s">
        <v>5317</v>
      </c>
      <c r="F625" s="11" t="s">
        <v>598</v>
      </c>
      <c r="G625" s="11" t="s">
        <v>497</v>
      </c>
      <c r="H625" s="11" t="s">
        <v>5318</v>
      </c>
      <c r="I625" s="11" t="s">
        <v>5319</v>
      </c>
      <c r="J625" s="11" t="s">
        <v>147</v>
      </c>
      <c r="K625" s="11" t="s">
        <v>5320</v>
      </c>
      <c r="L625" s="11" t="s">
        <v>57</v>
      </c>
      <c r="M625" s="11" t="s">
        <v>879</v>
      </c>
      <c r="N625" s="11"/>
      <c r="O625" s="11" t="s">
        <v>5321</v>
      </c>
      <c r="P625" s="11" t="s">
        <v>5322</v>
      </c>
      <c r="Q625" s="7"/>
      <c r="R625" s="2" t="str">
        <f t="shared" si="185"/>
        <v>Unique Record</v>
      </c>
      <c r="S625" s="2" t="str">
        <f t="shared" si="186"/>
        <v/>
      </c>
      <c r="T625" s="2" t="str">
        <f t="shared" si="187"/>
        <v/>
      </c>
      <c r="U625" s="2" t="str">
        <f t="shared" si="188"/>
        <v/>
      </c>
      <c r="V625" s="2" t="str">
        <f t="shared" si="189"/>
        <v/>
      </c>
      <c r="W625" s="2" t="str">
        <f t="shared" si="184"/>
        <v/>
      </c>
      <c r="X625" s="2" t="str" cm="1">
        <f t="array" ref="X625">IF((SUMPRODUCT(--ISNUMBER(SEARCH({"!","@","#","$","%","^","&amp;","~*","(",")","_","+","=","{","}","[","]","|","\",":",";","'","""","&lt;","&gt;",",",".","~?","/","~~","`"}, I625)))&gt;0)=TRUE,"Special Characters Found in City","")</f>
        <v/>
      </c>
      <c r="Y625" s="2" t="str" cm="1">
        <f t="array" ref="Y625">IF((SUMPRODUCT(--ISNUMBER(SEARCH({"!","@","#","$","%","^","~*","(",")","_","+","=","{","}","[","]","|","\",":",";","'","""","&lt;","&gt;","~?","/","~~","`"},F625)))&gt;0)=TRUE,"Special Characters Found in Account field","")</f>
        <v/>
      </c>
      <c r="Z625" s="2" t="str" cm="1">
        <f t="array" ref="Z625">IF(SUM(--ISNUMBER(SEARCH({1,2,3,4,5,6,7,8,9,0},MID(H625,(SEARCH(" E ",H625)-1),1))))+SUM(--ISNUMBER(SEARCH({1,2,3,4,5,6,7,8,9,0},MID(H625,(SEARCH(" E ",H625)+3),1))))=2,"",IF(SUM(--ISNUMBER(SEARCH({"Parte E","Apoquindo N"},H625)))&gt;0,"",IF(OR(RIGHT(H625,3)=" NE",RIGHT(H625,3)=" NW",RIGHT(H625,3)=" SW",RIGHT(H625,3)=" SE",RIGHT(H625,2)=" N",RIGHT(H625,2)=" E",RIGHT(H625,2)=" W",RIGHT(H625,2)=" S",LEFT(H625,3)="NE ",LEFT(H625,3)="NW ",LEFT(H625,3)="SW ",LEFT(H625,3)="SE ",LEFT(H625,2)="N ",LEFT(H625,2)="E ",LEFT(H625,2)="W ",LEFT(H625,2)="S "),"Directional Check",IF(SUM(--ISNUMBER(SEARCH({" N "," E "," W "," S "," NE "," NW "," SW "," SE ","N.E","N.W","S.W","S.E","E.","N.","S.","W."},H625)))&gt;0,"Directional Check",IF(SUM(--ISNUMBER(SEARCH({1,2,3,4,5,6,7,8,9,0},MID(H625,(SEARCH("nd ",H625)-1),1))))+SUM(--ISNUMBER(SEARCH({1,2,3,4,5,6,7,8,9,0},MID(H625,(SEARCH("rd ",H625)-1),1)))+SUM(--ISNUMBER(SEARCH({1,2,3,4,5,6,7,8,9,0},MID(H625,(SEARCH("st ",H625)-1),1))))+SUM(--ISNUMBER(SEARCH({1,2,3,4,5,6,7,8,9,0},MID(H625,(SEARCH("th ",H625)-1),1)))))&gt;0,"","")))))</f>
        <v/>
      </c>
      <c r="AA625" s="2" t="str">
        <f>IF(IF(L625="US",IFERROR(VLOOKUP(J625,Country_Codes!$B:$B,1,0)=J625,"US State Code Error"),IF(L625="CA",IFERROR(VLOOKUP(J625,Country_Codes!$E:$E,1,0)=J625,"Canada State Code Error"),IF(L625="BR",IFERROR(VLOOKUP(J625,Country_Codes!$H:$H,1,0)=J625,"Brazil State Code Error"),IF(L625="AU",IFERROR(VLOOKUP(J625,Country_Codes!$K:$K,1,0)=J625,"Australia State Code Error"),""))))=TRUE,"",IF(L625="US",IFERROR(VLOOKUP(J625,Country_Codes!$B:$B,1,0)=J625,"US State Code Error"),IF(L625="CA",IFERROR(VLOOKUP(J625,Country_Codes!$E:$E,1,0)=J625,"Canada State Code Error"),IF(L625="BR",IFERROR(VLOOKUP(J625,Country_Codes!$H:$H,1,0)=J625,"Brazil State Code Error"),IF(L625="AU",IFERROR(VLOOKUP(J625,Country_Codes!$K:$K,1,0)=J625,"Australia State Code Error"),"")))))</f>
        <v/>
      </c>
      <c r="AB625" s="2" t="str">
        <f t="shared" si="190"/>
        <v/>
      </c>
      <c r="AC625" s="2" t="str" cm="1">
        <f t="array" ref="AC625">IFERROR(_xlfn.IFS(IF(AND(LEN(I625)=0,ISBLANK(I625)=FALSE),"",ISNUMBER(SEARCH(I625,H625))),"City/Postal Code/Country Found in Address",IF(AND(LEN(K625)=0,ISBLANK(K625)=FALSE),"",ISNUMBER(SEARCH(K625,H625))),"City/Postal Code/Country Found in Address",IF(AND(LEN(L625)=0,ISBLANK(L625)=FALSE),"",ISNUMBER(SEARCH(", "&amp;L625,H625))),"City/Postal Code/Country Found in Address",IF(AND(LEN(J625)=0,ISBLANK(J625)=FALSE),"",ISNUMBER(SEARCH(", "&amp;J625,H625))),"City/Postal Code/Country Found in Address",IF(AND(LEN(L625)=0,ISBLANK(L625)=FALSE),"",ISNUMBER(SEARCH(","&amp;L625,H625))),"City/Postal Code/Country Found in Address",IF(AND(LEN(J625)=0,ISBLANK(J625)=FALSE),"",ISNUMBER(SEARCH(","&amp;J625,H625))),"City/Postal Code/Country Found in Address"),"")</f>
        <v/>
      </c>
      <c r="AD625" s="2" t="str">
        <f t="shared" si="191"/>
        <v/>
      </c>
      <c r="AE625" s="2" t="str" cm="1">
        <f t="array" ref="AE625">IFERROR(IF(VLOOKUP(LEFT(M625,MIN(SEARCH({1,2,3,4,5,6,7,8,9,0},M625&amp;{1,2,3,4,5,6,7,8,9,0}))-1),Country_Codes!$N:$N,1,0)&gt;0,"PO Number may be incorrect",""),"")</f>
        <v/>
      </c>
      <c r="AF625" s="2" t="str">
        <f t="shared" si="192"/>
        <v/>
      </c>
      <c r="AG625" s="2" t="str">
        <f t="shared" si="193"/>
        <v/>
      </c>
      <c r="AH625" s="2" t="str">
        <f t="shared" si="194"/>
        <v/>
      </c>
      <c r="AI625" s="2" t="str" cm="1">
        <f t="array" ref="AI625">IF(G625="","",_xlfn.IFNA(_xlfn.IFS(L625=VLOOKUP(L625,Country_Codes!$M:$M,1,0)=TRUE,""),"Please check the country code"))</f>
        <v/>
      </c>
      <c r="AJ625" s="2" t="str">
        <f t="shared" si="195"/>
        <v/>
      </c>
      <c r="AK625" s="2"/>
      <c r="AM625" s="39">
        <f t="shared" si="196"/>
        <v>0</v>
      </c>
      <c r="AN625" s="39">
        <f t="shared" si="197"/>
        <v>0</v>
      </c>
      <c r="AO625" s="39">
        <f t="shared" si="198"/>
        <v>0</v>
      </c>
      <c r="AP625" s="39">
        <f t="shared" si="199"/>
        <v>0</v>
      </c>
      <c r="AQ625" s="39">
        <f t="shared" si="200"/>
        <v>0</v>
      </c>
    </row>
    <row r="626" spans="1:43" ht="15.75" x14ac:dyDescent="0.25">
      <c r="A626" s="40">
        <v>45820</v>
      </c>
      <c r="B626" s="11" t="s">
        <v>474</v>
      </c>
      <c r="C626" s="11" t="s">
        <v>11</v>
      </c>
      <c r="D626" s="11" t="s">
        <v>5323</v>
      </c>
      <c r="E626" s="11" t="s">
        <v>5324</v>
      </c>
      <c r="F626" s="11" t="s">
        <v>601</v>
      </c>
      <c r="G626" s="11" t="s">
        <v>498</v>
      </c>
      <c r="H626" s="11" t="s">
        <v>5325</v>
      </c>
      <c r="I626" s="11" t="s">
        <v>5326</v>
      </c>
      <c r="J626" s="11" t="s">
        <v>147</v>
      </c>
      <c r="K626" s="11" t="s">
        <v>5327</v>
      </c>
      <c r="L626" s="11" t="s">
        <v>57</v>
      </c>
      <c r="M626" s="11" t="s">
        <v>729</v>
      </c>
      <c r="N626" s="11"/>
      <c r="O626" s="11" t="s">
        <v>5328</v>
      </c>
      <c r="P626" s="11" t="s">
        <v>5329</v>
      </c>
      <c r="Q626" s="7"/>
      <c r="R626" s="2" t="str">
        <f t="shared" si="185"/>
        <v>Unique Record</v>
      </c>
      <c r="S626" s="2" t="str">
        <f t="shared" si="186"/>
        <v/>
      </c>
      <c r="T626" s="2" t="str">
        <f t="shared" si="187"/>
        <v/>
      </c>
      <c r="U626" s="2" t="str">
        <f t="shared" si="188"/>
        <v/>
      </c>
      <c r="V626" s="2" t="str">
        <f t="shared" si="189"/>
        <v/>
      </c>
      <c r="W626" s="2" t="str">
        <f t="shared" si="184"/>
        <v/>
      </c>
      <c r="X626" s="2" t="str" cm="1">
        <f t="array" ref="X626">IF((SUMPRODUCT(--ISNUMBER(SEARCH({"!","@","#","$","%","^","&amp;","~*","(",")","_","+","=","{","}","[","]","|","\",":",";","'","""","&lt;","&gt;",",",".","~?","/","~~","`"}, I626)))&gt;0)=TRUE,"Special Characters Found in City","")</f>
        <v/>
      </c>
      <c r="Y626" s="2" t="str" cm="1">
        <f t="array" ref="Y626">IF((SUMPRODUCT(--ISNUMBER(SEARCH({"!","@","#","$","%","^","~*","(",")","_","+","=","{","}","[","]","|","\",":",";","'","""","&lt;","&gt;","~?","/","~~","`"},F626)))&gt;0)=TRUE,"Special Characters Found in Account field","")</f>
        <v/>
      </c>
      <c r="Z626" s="2" t="str" cm="1">
        <f t="array" ref="Z626">IF(SUM(--ISNUMBER(SEARCH({1,2,3,4,5,6,7,8,9,0},MID(H626,(SEARCH(" E ",H626)-1),1))))+SUM(--ISNUMBER(SEARCH({1,2,3,4,5,6,7,8,9,0},MID(H626,(SEARCH(" E ",H626)+3),1))))=2,"",IF(SUM(--ISNUMBER(SEARCH({"Parte E","Apoquindo N"},H626)))&gt;0,"",IF(OR(RIGHT(H626,3)=" NE",RIGHT(H626,3)=" NW",RIGHT(H626,3)=" SW",RIGHT(H626,3)=" SE",RIGHT(H626,2)=" N",RIGHT(H626,2)=" E",RIGHT(H626,2)=" W",RIGHT(H626,2)=" S",LEFT(H626,3)="NE ",LEFT(H626,3)="NW ",LEFT(H626,3)="SW ",LEFT(H626,3)="SE ",LEFT(H626,2)="N ",LEFT(H626,2)="E ",LEFT(H626,2)="W ",LEFT(H626,2)="S "),"Directional Check",IF(SUM(--ISNUMBER(SEARCH({" N "," E "," W "," S "," NE "," NW "," SW "," SE ","N.E","N.W","S.W","S.E","E.","N.","S.","W."},H626)))&gt;0,"Directional Check",IF(SUM(--ISNUMBER(SEARCH({1,2,3,4,5,6,7,8,9,0},MID(H626,(SEARCH("nd ",H626)-1),1))))+SUM(--ISNUMBER(SEARCH({1,2,3,4,5,6,7,8,9,0},MID(H626,(SEARCH("rd ",H626)-1),1)))+SUM(--ISNUMBER(SEARCH({1,2,3,4,5,6,7,8,9,0},MID(H626,(SEARCH("st ",H626)-1),1))))+SUM(--ISNUMBER(SEARCH({1,2,3,4,5,6,7,8,9,0},MID(H626,(SEARCH("th ",H626)-1),1)))))&gt;0,"","")))))</f>
        <v/>
      </c>
      <c r="AA626" s="2" t="str">
        <f>IF(IF(L626="US",IFERROR(VLOOKUP(J626,Country_Codes!$B:$B,1,0)=J626,"US State Code Error"),IF(L626="CA",IFERROR(VLOOKUP(J626,Country_Codes!$E:$E,1,0)=J626,"Canada State Code Error"),IF(L626="BR",IFERROR(VLOOKUP(J626,Country_Codes!$H:$H,1,0)=J626,"Brazil State Code Error"),IF(L626="AU",IFERROR(VLOOKUP(J626,Country_Codes!$K:$K,1,0)=J626,"Australia State Code Error"),""))))=TRUE,"",IF(L626="US",IFERROR(VLOOKUP(J626,Country_Codes!$B:$B,1,0)=J626,"US State Code Error"),IF(L626="CA",IFERROR(VLOOKUP(J626,Country_Codes!$E:$E,1,0)=J626,"Canada State Code Error"),IF(L626="BR",IFERROR(VLOOKUP(J626,Country_Codes!$H:$H,1,0)=J626,"Brazil State Code Error"),IF(L626="AU",IFERROR(VLOOKUP(J626,Country_Codes!$K:$K,1,0)=J626,"Australia State Code Error"),"")))))</f>
        <v/>
      </c>
      <c r="AB626" s="2" t="str">
        <f t="shared" si="190"/>
        <v/>
      </c>
      <c r="AC626" s="2" t="str" cm="1">
        <f t="array" ref="AC626">IFERROR(_xlfn.IFS(IF(AND(LEN(I626)=0,ISBLANK(I626)=FALSE),"",ISNUMBER(SEARCH(I626,H626))),"City/Postal Code/Country Found in Address",IF(AND(LEN(K626)=0,ISBLANK(K626)=FALSE),"",ISNUMBER(SEARCH(K626,H626))),"City/Postal Code/Country Found in Address",IF(AND(LEN(L626)=0,ISBLANK(L626)=FALSE),"",ISNUMBER(SEARCH(", "&amp;L626,H626))),"City/Postal Code/Country Found in Address",IF(AND(LEN(J626)=0,ISBLANK(J626)=FALSE),"",ISNUMBER(SEARCH(", "&amp;J626,H626))),"City/Postal Code/Country Found in Address",IF(AND(LEN(L626)=0,ISBLANK(L626)=FALSE),"",ISNUMBER(SEARCH(","&amp;L626,H626))),"City/Postal Code/Country Found in Address",IF(AND(LEN(J626)=0,ISBLANK(J626)=FALSE),"",ISNUMBER(SEARCH(","&amp;J626,H626))),"City/Postal Code/Country Found in Address"),"")</f>
        <v/>
      </c>
      <c r="AD626" s="2" t="str">
        <f t="shared" si="191"/>
        <v/>
      </c>
      <c r="AE626" s="2" t="str" cm="1">
        <f t="array" ref="AE626">IFERROR(IF(VLOOKUP(LEFT(M626,MIN(SEARCH({1,2,3,4,5,6,7,8,9,0},M626&amp;{1,2,3,4,5,6,7,8,9,0}))-1),Country_Codes!$N:$N,1,0)&gt;0,"PO Number may be incorrect",""),"")</f>
        <v/>
      </c>
      <c r="AF626" s="2" t="str">
        <f t="shared" si="192"/>
        <v/>
      </c>
      <c r="AG626" s="2" t="str">
        <f t="shared" si="193"/>
        <v/>
      </c>
      <c r="AH626" s="2" t="str">
        <f t="shared" si="194"/>
        <v/>
      </c>
      <c r="AI626" s="2" t="str" cm="1">
        <f t="array" ref="AI626">IF(G626="","",_xlfn.IFNA(_xlfn.IFS(L626=VLOOKUP(L626,Country_Codes!$M:$M,1,0)=TRUE,""),"Please check the country code"))</f>
        <v/>
      </c>
      <c r="AJ626" s="2" t="str">
        <f t="shared" si="195"/>
        <v/>
      </c>
      <c r="AK626" s="2"/>
      <c r="AM626" s="39">
        <f t="shared" si="196"/>
        <v>0</v>
      </c>
      <c r="AN626" s="39">
        <f t="shared" si="197"/>
        <v>0</v>
      </c>
      <c r="AO626" s="39">
        <f t="shared" si="198"/>
        <v>0</v>
      </c>
      <c r="AP626" s="39">
        <f t="shared" si="199"/>
        <v>0</v>
      </c>
      <c r="AQ626" s="39">
        <f t="shared" si="200"/>
        <v>0</v>
      </c>
    </row>
    <row r="627" spans="1:43" ht="15.75" x14ac:dyDescent="0.25">
      <c r="A627" s="40">
        <v>45480</v>
      </c>
      <c r="B627" s="11" t="s">
        <v>1581</v>
      </c>
      <c r="C627" s="11" t="s">
        <v>12</v>
      </c>
      <c r="D627" s="11" t="s">
        <v>5330</v>
      </c>
      <c r="E627" s="11" t="s">
        <v>5331</v>
      </c>
      <c r="F627" s="11" t="s">
        <v>594</v>
      </c>
      <c r="G627" s="11" t="s">
        <v>584</v>
      </c>
      <c r="H627" s="11" t="s">
        <v>5332</v>
      </c>
      <c r="I627" s="11" t="s">
        <v>5333</v>
      </c>
      <c r="J627" s="11"/>
      <c r="K627" s="11" t="s">
        <v>5334</v>
      </c>
      <c r="L627" s="11" t="s">
        <v>46</v>
      </c>
      <c r="M627" s="11" t="s">
        <v>686</v>
      </c>
      <c r="N627" s="11"/>
      <c r="O627" s="11" t="s">
        <v>5335</v>
      </c>
      <c r="P627" s="11" t="s">
        <v>5336</v>
      </c>
      <c r="Q627" s="7"/>
      <c r="R627" s="2" t="str">
        <f t="shared" si="185"/>
        <v>Unique Record</v>
      </c>
      <c r="S627" s="2" t="str">
        <f t="shared" si="186"/>
        <v/>
      </c>
      <c r="T627" s="2" t="str">
        <f t="shared" si="187"/>
        <v/>
      </c>
      <c r="U627" s="2" t="str">
        <f t="shared" si="188"/>
        <v/>
      </c>
      <c r="V627" s="2" t="str">
        <f t="shared" si="189"/>
        <v/>
      </c>
      <c r="W627" s="2" t="str">
        <f t="shared" si="184"/>
        <v/>
      </c>
      <c r="X627" s="2" t="str" cm="1">
        <f t="array" ref="X627">IF((SUMPRODUCT(--ISNUMBER(SEARCH({"!","@","#","$","%","^","&amp;","~*","(",")","_","+","=","{","}","[","]","|","\",":",";","'","""","&lt;","&gt;",",",".","~?","/","~~","`"}, I627)))&gt;0)=TRUE,"Special Characters Found in City","")</f>
        <v/>
      </c>
      <c r="Y627" s="2" t="str" cm="1">
        <f t="array" ref="Y627">IF((SUMPRODUCT(--ISNUMBER(SEARCH({"!","@","#","$","%","^","~*","(",")","_","+","=","{","}","[","]","|","\",":",";","'","""","&lt;","&gt;","~?","/","~~","`"},F627)))&gt;0)=TRUE,"Special Characters Found in Account field","")</f>
        <v/>
      </c>
      <c r="Z627" s="2" t="str" cm="1">
        <f t="array" ref="Z627">IF(SUM(--ISNUMBER(SEARCH({1,2,3,4,5,6,7,8,9,0},MID(H627,(SEARCH(" E ",H627)-1),1))))+SUM(--ISNUMBER(SEARCH({1,2,3,4,5,6,7,8,9,0},MID(H627,(SEARCH(" E ",H627)+3),1))))=2,"",IF(SUM(--ISNUMBER(SEARCH({"Parte E","Apoquindo N"},H627)))&gt;0,"",IF(OR(RIGHT(H627,3)=" NE",RIGHT(H627,3)=" NW",RIGHT(H627,3)=" SW",RIGHT(H627,3)=" SE",RIGHT(H627,2)=" N",RIGHT(H627,2)=" E",RIGHT(H627,2)=" W",RIGHT(H627,2)=" S",LEFT(H627,3)="NE ",LEFT(H627,3)="NW ",LEFT(H627,3)="SW ",LEFT(H627,3)="SE ",LEFT(H627,2)="N ",LEFT(H627,2)="E ",LEFT(H627,2)="W ",LEFT(H627,2)="S "),"Directional Check",IF(SUM(--ISNUMBER(SEARCH({" N "," E "," W "," S "," NE "," NW "," SW "," SE ","N.E","N.W","S.W","S.E","E.","N.","S.","W."},H627)))&gt;0,"Directional Check",IF(SUM(--ISNUMBER(SEARCH({1,2,3,4,5,6,7,8,9,0},MID(H627,(SEARCH("nd ",H627)-1),1))))+SUM(--ISNUMBER(SEARCH({1,2,3,4,5,6,7,8,9,0},MID(H627,(SEARCH("rd ",H627)-1),1)))+SUM(--ISNUMBER(SEARCH({1,2,3,4,5,6,7,8,9,0},MID(H627,(SEARCH("st ",H627)-1),1))))+SUM(--ISNUMBER(SEARCH({1,2,3,4,5,6,7,8,9,0},MID(H627,(SEARCH("th ",H627)-1),1)))))&gt;0,"","")))))</f>
        <v/>
      </c>
      <c r="AA627" s="2" t="str">
        <f>IF(IF(L627="US",IFERROR(VLOOKUP(J627,Country_Codes!$B:$B,1,0)=J627,"US State Code Error"),IF(L627="CA",IFERROR(VLOOKUP(J627,Country_Codes!$E:$E,1,0)=J627,"Canada State Code Error"),IF(L627="BR",IFERROR(VLOOKUP(J627,Country_Codes!$H:$H,1,0)=J627,"Brazil State Code Error"),IF(L627="AU",IFERROR(VLOOKUP(J627,Country_Codes!$K:$K,1,0)=J627,"Australia State Code Error"),""))))=TRUE,"",IF(L627="US",IFERROR(VLOOKUP(J627,Country_Codes!$B:$B,1,0)=J627,"US State Code Error"),IF(L627="CA",IFERROR(VLOOKUP(J627,Country_Codes!$E:$E,1,0)=J627,"Canada State Code Error"),IF(L627="BR",IFERROR(VLOOKUP(J627,Country_Codes!$H:$H,1,0)=J627,"Brazil State Code Error"),IF(L627="AU",IFERROR(VLOOKUP(J627,Country_Codes!$K:$K,1,0)=J627,"Australia State Code Error"),"")))))</f>
        <v/>
      </c>
      <c r="AB627" s="2" t="str">
        <f t="shared" si="190"/>
        <v/>
      </c>
      <c r="AC627" s="2" t="str" cm="1">
        <f t="array" ref="AC627">IFERROR(_xlfn.IFS(IF(AND(LEN(I627)=0,ISBLANK(I627)=FALSE),"",ISNUMBER(SEARCH(I627,H627))),"City/Postal Code/Country Found in Address",IF(AND(LEN(K627)=0,ISBLANK(K627)=FALSE),"",ISNUMBER(SEARCH(K627,H627))),"City/Postal Code/Country Found in Address",IF(AND(LEN(L627)=0,ISBLANK(L627)=FALSE),"",ISNUMBER(SEARCH(", "&amp;L627,H627))),"City/Postal Code/Country Found in Address",IF(AND(LEN(J627)=0,ISBLANK(J627)=FALSE),"",ISNUMBER(SEARCH(", "&amp;J627,H627))),"City/Postal Code/Country Found in Address",IF(AND(LEN(L627)=0,ISBLANK(L627)=FALSE),"",ISNUMBER(SEARCH(","&amp;L627,H627))),"City/Postal Code/Country Found in Address",IF(AND(LEN(J627)=0,ISBLANK(J627)=FALSE),"",ISNUMBER(SEARCH(","&amp;J627,H627))),"City/Postal Code/Country Found in Address"),"")</f>
        <v/>
      </c>
      <c r="AD627" s="2" t="str">
        <f t="shared" si="191"/>
        <v/>
      </c>
      <c r="AE627" s="2" t="str" cm="1">
        <f t="array" ref="AE627">IFERROR(IF(VLOOKUP(LEFT(M627,MIN(SEARCH({1,2,3,4,5,6,7,8,9,0},M627&amp;{1,2,3,4,5,6,7,8,9,0}))-1),Country_Codes!$N:$N,1,0)&gt;0,"PO Number may be incorrect",""),"")</f>
        <v/>
      </c>
      <c r="AF627" s="2" t="str">
        <f t="shared" si="192"/>
        <v/>
      </c>
      <c r="AG627" s="2" t="str">
        <f t="shared" si="193"/>
        <v/>
      </c>
      <c r="AH627" s="2" t="str">
        <f t="shared" si="194"/>
        <v/>
      </c>
      <c r="AI627" s="2" t="str" cm="1">
        <f t="array" ref="AI627">IF(G627="","",_xlfn.IFNA(_xlfn.IFS(L627=VLOOKUP(L627,Country_Codes!$M:$M,1,0)=TRUE,""),"Please check the country code"))</f>
        <v/>
      </c>
      <c r="AJ627" s="2" t="str">
        <f t="shared" si="195"/>
        <v/>
      </c>
      <c r="AK627" s="2"/>
      <c r="AM627" s="39">
        <f t="shared" si="196"/>
        <v>0</v>
      </c>
      <c r="AN627" s="39">
        <f t="shared" si="197"/>
        <v>0</v>
      </c>
      <c r="AO627" s="39">
        <f t="shared" si="198"/>
        <v>0</v>
      </c>
      <c r="AP627" s="39">
        <f t="shared" si="199"/>
        <v>0</v>
      </c>
      <c r="AQ627" s="39">
        <f t="shared" si="200"/>
        <v>0</v>
      </c>
    </row>
    <row r="628" spans="1:43" ht="15.75" x14ac:dyDescent="0.25">
      <c r="A628" s="40">
        <v>45551</v>
      </c>
      <c r="B628" s="11" t="s">
        <v>475</v>
      </c>
      <c r="C628" s="11" t="s">
        <v>12</v>
      </c>
      <c r="D628" s="11" t="s">
        <v>5337</v>
      </c>
      <c r="E628" s="11" t="s">
        <v>5231</v>
      </c>
      <c r="F628" s="11" t="s">
        <v>581</v>
      </c>
      <c r="G628" s="11" t="s">
        <v>625</v>
      </c>
      <c r="H628" s="11" t="s">
        <v>5338</v>
      </c>
      <c r="I628" s="11" t="s">
        <v>5339</v>
      </c>
      <c r="J628" s="11"/>
      <c r="K628" s="11" t="s">
        <v>5340</v>
      </c>
      <c r="L628" s="11" t="s">
        <v>46</v>
      </c>
      <c r="M628" s="11" t="s">
        <v>1307</v>
      </c>
      <c r="N628" s="11"/>
      <c r="O628" s="11" t="s">
        <v>5341</v>
      </c>
      <c r="P628" s="11" t="s">
        <v>5342</v>
      </c>
      <c r="Q628" s="7"/>
      <c r="R628" s="2" t="str">
        <f t="shared" si="185"/>
        <v>Unique Record</v>
      </c>
      <c r="S628" s="2" t="str">
        <f t="shared" si="186"/>
        <v/>
      </c>
      <c r="T628" s="2" t="str">
        <f t="shared" si="187"/>
        <v/>
      </c>
      <c r="U628" s="2" t="str">
        <f t="shared" si="188"/>
        <v/>
      </c>
      <c r="V628" s="2" t="str">
        <f t="shared" si="189"/>
        <v/>
      </c>
      <c r="W628" s="2" t="str">
        <f t="shared" si="184"/>
        <v/>
      </c>
      <c r="X628" s="2" t="str" cm="1">
        <f t="array" ref="X628">IF((SUMPRODUCT(--ISNUMBER(SEARCH({"!","@","#","$","%","^","&amp;","~*","(",")","_","+","=","{","}","[","]","|","\",":",";","'","""","&lt;","&gt;",",",".","~?","/","~~","`"}, I628)))&gt;0)=TRUE,"Special Characters Found in City","")</f>
        <v/>
      </c>
      <c r="Y628" s="2" t="str" cm="1">
        <f t="array" ref="Y628">IF((SUMPRODUCT(--ISNUMBER(SEARCH({"!","@","#","$","%","^","~*","(",")","_","+","=","{","}","[","]","|","\",":",";","'","""","&lt;","&gt;","~?","/","~~","`"},F628)))&gt;0)=TRUE,"Special Characters Found in Account field","")</f>
        <v/>
      </c>
      <c r="Z628" s="2" t="str" cm="1">
        <f t="array" ref="Z628">IF(SUM(--ISNUMBER(SEARCH({1,2,3,4,5,6,7,8,9,0},MID(H628,(SEARCH(" E ",H628)-1),1))))+SUM(--ISNUMBER(SEARCH({1,2,3,4,5,6,7,8,9,0},MID(H628,(SEARCH(" E ",H628)+3),1))))=2,"",IF(SUM(--ISNUMBER(SEARCH({"Parte E","Apoquindo N"},H628)))&gt;0,"",IF(OR(RIGHT(H628,3)=" NE",RIGHT(H628,3)=" NW",RIGHT(H628,3)=" SW",RIGHT(H628,3)=" SE",RIGHT(H628,2)=" N",RIGHT(H628,2)=" E",RIGHT(H628,2)=" W",RIGHT(H628,2)=" S",LEFT(H628,3)="NE ",LEFT(H628,3)="NW ",LEFT(H628,3)="SW ",LEFT(H628,3)="SE ",LEFT(H628,2)="N ",LEFT(H628,2)="E ",LEFT(H628,2)="W ",LEFT(H628,2)="S "),"Directional Check",IF(SUM(--ISNUMBER(SEARCH({" N "," E "," W "," S "," NE "," NW "," SW "," SE ","N.E","N.W","S.W","S.E","E.","N.","S.","W."},H628)))&gt;0,"Directional Check",IF(SUM(--ISNUMBER(SEARCH({1,2,3,4,5,6,7,8,9,0},MID(H628,(SEARCH("nd ",H628)-1),1))))+SUM(--ISNUMBER(SEARCH({1,2,3,4,5,6,7,8,9,0},MID(H628,(SEARCH("rd ",H628)-1),1)))+SUM(--ISNUMBER(SEARCH({1,2,3,4,5,6,7,8,9,0},MID(H628,(SEARCH("st ",H628)-1),1))))+SUM(--ISNUMBER(SEARCH({1,2,3,4,5,6,7,8,9,0},MID(H628,(SEARCH("th ",H628)-1),1)))))&gt;0,"","")))))</f>
        <v/>
      </c>
      <c r="AA628" s="2" t="str">
        <f>IF(IF(L628="US",IFERROR(VLOOKUP(J628,Country_Codes!$B:$B,1,0)=J628,"US State Code Error"),IF(L628="CA",IFERROR(VLOOKUP(J628,Country_Codes!$E:$E,1,0)=J628,"Canada State Code Error"),IF(L628="BR",IFERROR(VLOOKUP(J628,Country_Codes!$H:$H,1,0)=J628,"Brazil State Code Error"),IF(L628="AU",IFERROR(VLOOKUP(J628,Country_Codes!$K:$K,1,0)=J628,"Australia State Code Error"),""))))=TRUE,"",IF(L628="US",IFERROR(VLOOKUP(J628,Country_Codes!$B:$B,1,0)=J628,"US State Code Error"),IF(L628="CA",IFERROR(VLOOKUP(J628,Country_Codes!$E:$E,1,0)=J628,"Canada State Code Error"),IF(L628="BR",IFERROR(VLOOKUP(J628,Country_Codes!$H:$H,1,0)=J628,"Brazil State Code Error"),IF(L628="AU",IFERROR(VLOOKUP(J628,Country_Codes!$K:$K,1,0)=J628,"Australia State Code Error"),"")))))</f>
        <v/>
      </c>
      <c r="AB628" s="2" t="str">
        <f t="shared" si="190"/>
        <v/>
      </c>
      <c r="AC628" s="2" t="str" cm="1">
        <f t="array" ref="AC628">IFERROR(_xlfn.IFS(IF(AND(LEN(I628)=0,ISBLANK(I628)=FALSE),"",ISNUMBER(SEARCH(I628,H628))),"City/Postal Code/Country Found in Address",IF(AND(LEN(K628)=0,ISBLANK(K628)=FALSE),"",ISNUMBER(SEARCH(K628,H628))),"City/Postal Code/Country Found in Address",IF(AND(LEN(L628)=0,ISBLANK(L628)=FALSE),"",ISNUMBER(SEARCH(", "&amp;L628,H628))),"City/Postal Code/Country Found in Address",IF(AND(LEN(J628)=0,ISBLANK(J628)=FALSE),"",ISNUMBER(SEARCH(", "&amp;J628,H628))),"City/Postal Code/Country Found in Address",IF(AND(LEN(L628)=0,ISBLANK(L628)=FALSE),"",ISNUMBER(SEARCH(","&amp;L628,H628))),"City/Postal Code/Country Found in Address",IF(AND(LEN(J628)=0,ISBLANK(J628)=FALSE),"",ISNUMBER(SEARCH(","&amp;J628,H628))),"City/Postal Code/Country Found in Address"),"")</f>
        <v/>
      </c>
      <c r="AD628" s="2" t="str">
        <f t="shared" si="191"/>
        <v/>
      </c>
      <c r="AE628" s="2" t="str" cm="1">
        <f t="array" ref="AE628">IFERROR(IF(VLOOKUP(LEFT(M628,MIN(SEARCH({1,2,3,4,5,6,7,8,9,0},M628&amp;{1,2,3,4,5,6,7,8,9,0}))-1),Country_Codes!$N:$N,1,0)&gt;0,"PO Number may be incorrect",""),"")</f>
        <v/>
      </c>
      <c r="AF628" s="2" t="str">
        <f t="shared" si="192"/>
        <v/>
      </c>
      <c r="AG628" s="2" t="str">
        <f t="shared" si="193"/>
        <v/>
      </c>
      <c r="AH628" s="2" t="str">
        <f t="shared" si="194"/>
        <v/>
      </c>
      <c r="AI628" s="2" t="str" cm="1">
        <f t="array" ref="AI628">IF(G628="","",_xlfn.IFNA(_xlfn.IFS(L628=VLOOKUP(L628,Country_Codes!$M:$M,1,0)=TRUE,""),"Please check the country code"))</f>
        <v/>
      </c>
      <c r="AJ628" s="2" t="str">
        <f t="shared" si="195"/>
        <v/>
      </c>
      <c r="AK628" s="2"/>
      <c r="AM628" s="39">
        <f t="shared" si="196"/>
        <v>0</v>
      </c>
      <c r="AN628" s="39">
        <f t="shared" si="197"/>
        <v>0</v>
      </c>
      <c r="AO628" s="39">
        <f t="shared" si="198"/>
        <v>0</v>
      </c>
      <c r="AP628" s="39">
        <f t="shared" si="199"/>
        <v>0</v>
      </c>
      <c r="AQ628" s="39">
        <f t="shared" si="200"/>
        <v>0</v>
      </c>
    </row>
    <row r="629" spans="1:43" ht="15.75" x14ac:dyDescent="0.25">
      <c r="A629" s="40">
        <v>45703</v>
      </c>
      <c r="B629" s="11" t="s">
        <v>475</v>
      </c>
      <c r="C629" s="11" t="s">
        <v>12</v>
      </c>
      <c r="D629" s="11" t="s">
        <v>5343</v>
      </c>
      <c r="E629" s="11" t="s">
        <v>1391</v>
      </c>
      <c r="F629" s="11" t="s">
        <v>576</v>
      </c>
      <c r="G629" s="11" t="s">
        <v>494</v>
      </c>
      <c r="H629" s="11" t="s">
        <v>5344</v>
      </c>
      <c r="I629" s="11" t="s">
        <v>5345</v>
      </c>
      <c r="J629" s="11" t="s">
        <v>63</v>
      </c>
      <c r="K629" s="11" t="s">
        <v>5346</v>
      </c>
      <c r="L629" s="11" t="s">
        <v>33</v>
      </c>
      <c r="M629" s="11" t="s">
        <v>908</v>
      </c>
      <c r="N629" s="11"/>
      <c r="O629" s="11" t="s">
        <v>1274</v>
      </c>
      <c r="P629" s="11" t="s">
        <v>5347</v>
      </c>
      <c r="Q629" s="7"/>
      <c r="R629" s="2" t="str">
        <f t="shared" si="185"/>
        <v>Unique Record</v>
      </c>
      <c r="S629" s="2" t="str">
        <f t="shared" si="186"/>
        <v/>
      </c>
      <c r="T629" s="2" t="str">
        <f t="shared" si="187"/>
        <v/>
      </c>
      <c r="U629" s="2" t="str">
        <f t="shared" si="188"/>
        <v/>
      </c>
      <c r="V629" s="2" t="str">
        <f t="shared" si="189"/>
        <v/>
      </c>
      <c r="W629" s="2" t="str">
        <f t="shared" si="184"/>
        <v/>
      </c>
      <c r="X629" s="2" t="str" cm="1">
        <f t="array" ref="X629">IF((SUMPRODUCT(--ISNUMBER(SEARCH({"!","@","#","$","%","^","&amp;","~*","(",")","_","+","=","{","}","[","]","|","\",":",";","'","""","&lt;","&gt;",",",".","~?","/","~~","`"}, I629)))&gt;0)=TRUE,"Special Characters Found in City","")</f>
        <v/>
      </c>
      <c r="Y629" s="2" t="str" cm="1">
        <f t="array" ref="Y629">IF((SUMPRODUCT(--ISNUMBER(SEARCH({"!","@","#","$","%","^","~*","(",")","_","+","=","{","}","[","]","|","\",":",";","'","""","&lt;","&gt;","~?","/","~~","`"},F629)))&gt;0)=TRUE,"Special Characters Found in Account field","")</f>
        <v/>
      </c>
      <c r="Z629" s="2" t="str" cm="1">
        <f t="array" ref="Z629">IF(SUM(--ISNUMBER(SEARCH({1,2,3,4,5,6,7,8,9,0},MID(H629,(SEARCH(" E ",H629)-1),1))))+SUM(--ISNUMBER(SEARCH({1,2,3,4,5,6,7,8,9,0},MID(H629,(SEARCH(" E ",H629)+3),1))))=2,"",IF(SUM(--ISNUMBER(SEARCH({"Parte E","Apoquindo N"},H629)))&gt;0,"",IF(OR(RIGHT(H629,3)=" NE",RIGHT(H629,3)=" NW",RIGHT(H629,3)=" SW",RIGHT(H629,3)=" SE",RIGHT(H629,2)=" N",RIGHT(H629,2)=" E",RIGHT(H629,2)=" W",RIGHT(H629,2)=" S",LEFT(H629,3)="NE ",LEFT(H629,3)="NW ",LEFT(H629,3)="SW ",LEFT(H629,3)="SE ",LEFT(H629,2)="N ",LEFT(H629,2)="E ",LEFT(H629,2)="W ",LEFT(H629,2)="S "),"Directional Check",IF(SUM(--ISNUMBER(SEARCH({" N "," E "," W "," S "," NE "," NW "," SW "," SE ","N.E","N.W","S.W","S.E","E.","N.","S.","W."},H629)))&gt;0,"Directional Check",IF(SUM(--ISNUMBER(SEARCH({1,2,3,4,5,6,7,8,9,0},MID(H629,(SEARCH("nd ",H629)-1),1))))+SUM(--ISNUMBER(SEARCH({1,2,3,4,5,6,7,8,9,0},MID(H629,(SEARCH("rd ",H629)-1),1)))+SUM(--ISNUMBER(SEARCH({1,2,3,4,5,6,7,8,9,0},MID(H629,(SEARCH("st ",H629)-1),1))))+SUM(--ISNUMBER(SEARCH({1,2,3,4,5,6,7,8,9,0},MID(H629,(SEARCH("th ",H629)-1),1)))))&gt;0,"","")))))</f>
        <v/>
      </c>
      <c r="AA629" s="2" t="str">
        <f>IF(IF(L629="US",IFERROR(VLOOKUP(J629,Country_Codes!$B:$B,1,0)=J629,"US State Code Error"),IF(L629="CA",IFERROR(VLOOKUP(J629,Country_Codes!$E:$E,1,0)=J629,"Canada State Code Error"),IF(L629="BR",IFERROR(VLOOKUP(J629,Country_Codes!$H:$H,1,0)=J629,"Brazil State Code Error"),IF(L629="AU",IFERROR(VLOOKUP(J629,Country_Codes!$K:$K,1,0)=J629,"Australia State Code Error"),""))))=TRUE,"",IF(L629="US",IFERROR(VLOOKUP(J629,Country_Codes!$B:$B,1,0)=J629,"US State Code Error"),IF(L629="CA",IFERROR(VLOOKUP(J629,Country_Codes!$E:$E,1,0)=J629,"Canada State Code Error"),IF(L629="BR",IFERROR(VLOOKUP(J629,Country_Codes!$H:$H,1,0)=J629,"Brazil State Code Error"),IF(L629="AU",IFERROR(VLOOKUP(J629,Country_Codes!$K:$K,1,0)=J629,"Australia State Code Error"),"")))))</f>
        <v/>
      </c>
      <c r="AB629" s="2" t="str">
        <f t="shared" si="190"/>
        <v/>
      </c>
      <c r="AC629" s="2" t="str" cm="1">
        <f t="array" ref="AC629">IFERROR(_xlfn.IFS(IF(AND(LEN(I629)=0,ISBLANK(I629)=FALSE),"",ISNUMBER(SEARCH(I629,H629))),"City/Postal Code/Country Found in Address",IF(AND(LEN(K629)=0,ISBLANK(K629)=FALSE),"",ISNUMBER(SEARCH(K629,H629))),"City/Postal Code/Country Found in Address",IF(AND(LEN(L629)=0,ISBLANK(L629)=FALSE),"",ISNUMBER(SEARCH(", "&amp;L629,H629))),"City/Postal Code/Country Found in Address",IF(AND(LEN(J629)=0,ISBLANK(J629)=FALSE),"",ISNUMBER(SEARCH(", "&amp;J629,H629))),"City/Postal Code/Country Found in Address",IF(AND(LEN(L629)=0,ISBLANK(L629)=FALSE),"",ISNUMBER(SEARCH(","&amp;L629,H629))),"City/Postal Code/Country Found in Address",IF(AND(LEN(J629)=0,ISBLANK(J629)=FALSE),"",ISNUMBER(SEARCH(","&amp;J629,H629))),"City/Postal Code/Country Found in Address"),"")</f>
        <v/>
      </c>
      <c r="AD629" s="2" t="str">
        <f t="shared" si="191"/>
        <v/>
      </c>
      <c r="AE629" s="2" t="str" cm="1">
        <f t="array" ref="AE629">IFERROR(IF(VLOOKUP(LEFT(M629,MIN(SEARCH({1,2,3,4,5,6,7,8,9,0},M629&amp;{1,2,3,4,5,6,7,8,9,0}))-1),Country_Codes!$N:$N,1,0)&gt;0,"PO Number may be incorrect",""),"")</f>
        <v/>
      </c>
      <c r="AF629" s="2" t="str">
        <f t="shared" si="192"/>
        <v/>
      </c>
      <c r="AG629" s="2" t="str">
        <f t="shared" si="193"/>
        <v/>
      </c>
      <c r="AH629" s="2" t="str">
        <f t="shared" si="194"/>
        <v/>
      </c>
      <c r="AI629" s="2" t="str" cm="1">
        <f t="array" ref="AI629">IF(G629="","",_xlfn.IFNA(_xlfn.IFS(L629=VLOOKUP(L629,Country_Codes!$M:$M,1,0)=TRUE,""),"Please check the country code"))</f>
        <v/>
      </c>
      <c r="AJ629" s="2" t="str">
        <f t="shared" si="195"/>
        <v/>
      </c>
      <c r="AK629" s="2"/>
      <c r="AM629" s="39">
        <f t="shared" si="196"/>
        <v>0</v>
      </c>
      <c r="AN629" s="39">
        <f t="shared" si="197"/>
        <v>0</v>
      </c>
      <c r="AO629" s="39">
        <f t="shared" si="198"/>
        <v>0</v>
      </c>
      <c r="AP629" s="39">
        <f t="shared" si="199"/>
        <v>0</v>
      </c>
      <c r="AQ629" s="39">
        <f t="shared" si="200"/>
        <v>0</v>
      </c>
    </row>
    <row r="630" spans="1:43" ht="15.75" x14ac:dyDescent="0.25">
      <c r="A630" s="40">
        <v>46106</v>
      </c>
      <c r="B630" s="11" t="s">
        <v>473</v>
      </c>
      <c r="C630" s="11" t="s">
        <v>9</v>
      </c>
      <c r="D630" s="11" t="s">
        <v>1234</v>
      </c>
      <c r="E630" s="11" t="s">
        <v>5348</v>
      </c>
      <c r="F630" s="11" t="s">
        <v>488</v>
      </c>
      <c r="G630" s="11" t="s">
        <v>584</v>
      </c>
      <c r="H630" s="11" t="s">
        <v>5349</v>
      </c>
      <c r="I630" s="11" t="s">
        <v>1227</v>
      </c>
      <c r="J630" s="11" t="s">
        <v>147</v>
      </c>
      <c r="K630" s="11" t="s">
        <v>5350</v>
      </c>
      <c r="L630" s="11" t="s">
        <v>57</v>
      </c>
      <c r="M630" s="11" t="s">
        <v>5351</v>
      </c>
      <c r="N630" s="11"/>
      <c r="O630" s="11" t="s">
        <v>5352</v>
      </c>
      <c r="P630" s="11" t="s">
        <v>5353</v>
      </c>
      <c r="Q630" s="7"/>
      <c r="R630" s="2" t="str">
        <f t="shared" si="185"/>
        <v>Unique Record</v>
      </c>
      <c r="S630" s="2" t="str">
        <f t="shared" si="186"/>
        <v/>
      </c>
      <c r="T630" s="2" t="str">
        <f t="shared" si="187"/>
        <v/>
      </c>
      <c r="U630" s="2" t="str">
        <f t="shared" si="188"/>
        <v/>
      </c>
      <c r="V630" s="2" t="str">
        <f t="shared" si="189"/>
        <v/>
      </c>
      <c r="W630" s="2" t="str">
        <f t="shared" si="184"/>
        <v/>
      </c>
      <c r="X630" s="2" t="str" cm="1">
        <f t="array" ref="X630">IF((SUMPRODUCT(--ISNUMBER(SEARCH({"!","@","#","$","%","^","&amp;","~*","(",")","_","+","=","{","}","[","]","|","\",":",";","'","""","&lt;","&gt;",",",".","~?","/","~~","`"}, I630)))&gt;0)=TRUE,"Special Characters Found in City","")</f>
        <v/>
      </c>
      <c r="Y630" s="2" t="str" cm="1">
        <f t="array" ref="Y630">IF((SUMPRODUCT(--ISNUMBER(SEARCH({"!","@","#","$","%","^","~*","(",")","_","+","=","{","}","[","]","|","\",":",";","'","""","&lt;","&gt;","~?","/","~~","`"},F630)))&gt;0)=TRUE,"Special Characters Found in Account field","")</f>
        <v/>
      </c>
      <c r="Z630" s="2" t="str" cm="1">
        <f t="array" ref="Z630">IF(SUM(--ISNUMBER(SEARCH({1,2,3,4,5,6,7,8,9,0},MID(H630,(SEARCH(" E ",H630)-1),1))))+SUM(--ISNUMBER(SEARCH({1,2,3,4,5,6,7,8,9,0},MID(H630,(SEARCH(" E ",H630)+3),1))))=2,"",IF(SUM(--ISNUMBER(SEARCH({"Parte E","Apoquindo N"},H630)))&gt;0,"",IF(OR(RIGHT(H630,3)=" NE",RIGHT(H630,3)=" NW",RIGHT(H630,3)=" SW",RIGHT(H630,3)=" SE",RIGHT(H630,2)=" N",RIGHT(H630,2)=" E",RIGHT(H630,2)=" W",RIGHT(H630,2)=" S",LEFT(H630,3)="NE ",LEFT(H630,3)="NW ",LEFT(H630,3)="SW ",LEFT(H630,3)="SE ",LEFT(H630,2)="N ",LEFT(H630,2)="E ",LEFT(H630,2)="W ",LEFT(H630,2)="S "),"Directional Check",IF(SUM(--ISNUMBER(SEARCH({" N "," E "," W "," S "," NE "," NW "," SW "," SE ","N.E","N.W","S.W","S.E","E.","N.","S.","W."},H630)))&gt;0,"Directional Check",IF(SUM(--ISNUMBER(SEARCH({1,2,3,4,5,6,7,8,9,0},MID(H630,(SEARCH("nd ",H630)-1),1))))+SUM(--ISNUMBER(SEARCH({1,2,3,4,5,6,7,8,9,0},MID(H630,(SEARCH("rd ",H630)-1),1)))+SUM(--ISNUMBER(SEARCH({1,2,3,4,5,6,7,8,9,0},MID(H630,(SEARCH("st ",H630)-1),1))))+SUM(--ISNUMBER(SEARCH({1,2,3,4,5,6,7,8,9,0},MID(H630,(SEARCH("th ",H630)-1),1)))))&gt;0,"","")))))</f>
        <v/>
      </c>
      <c r="AA630" s="2" t="str">
        <f>IF(IF(L630="US",IFERROR(VLOOKUP(J630,Country_Codes!$B:$B,1,0)=J630,"US State Code Error"),IF(L630="CA",IFERROR(VLOOKUP(J630,Country_Codes!$E:$E,1,0)=J630,"Canada State Code Error"),IF(L630="BR",IFERROR(VLOOKUP(J630,Country_Codes!$H:$H,1,0)=J630,"Brazil State Code Error"),IF(L630="AU",IFERROR(VLOOKUP(J630,Country_Codes!$K:$K,1,0)=J630,"Australia State Code Error"),""))))=TRUE,"",IF(L630="US",IFERROR(VLOOKUP(J630,Country_Codes!$B:$B,1,0)=J630,"US State Code Error"),IF(L630="CA",IFERROR(VLOOKUP(J630,Country_Codes!$E:$E,1,0)=J630,"Canada State Code Error"),IF(L630="BR",IFERROR(VLOOKUP(J630,Country_Codes!$H:$H,1,0)=J630,"Brazil State Code Error"),IF(L630="AU",IFERROR(VLOOKUP(J630,Country_Codes!$K:$K,1,0)=J630,"Australia State Code Error"),"")))))</f>
        <v/>
      </c>
      <c r="AB630" s="2" t="str">
        <f t="shared" si="190"/>
        <v/>
      </c>
      <c r="AC630" s="2" t="str" cm="1">
        <f t="array" ref="AC630">IFERROR(_xlfn.IFS(IF(AND(LEN(I630)=0,ISBLANK(I630)=FALSE),"",ISNUMBER(SEARCH(I630,H630))),"City/Postal Code/Country Found in Address",IF(AND(LEN(K630)=0,ISBLANK(K630)=FALSE),"",ISNUMBER(SEARCH(K630,H630))),"City/Postal Code/Country Found in Address",IF(AND(LEN(L630)=0,ISBLANK(L630)=FALSE),"",ISNUMBER(SEARCH(", "&amp;L630,H630))),"City/Postal Code/Country Found in Address",IF(AND(LEN(J630)=0,ISBLANK(J630)=FALSE),"",ISNUMBER(SEARCH(", "&amp;J630,H630))),"City/Postal Code/Country Found in Address",IF(AND(LEN(L630)=0,ISBLANK(L630)=FALSE),"",ISNUMBER(SEARCH(","&amp;L630,H630))),"City/Postal Code/Country Found in Address",IF(AND(LEN(J630)=0,ISBLANK(J630)=FALSE),"",ISNUMBER(SEARCH(","&amp;J630,H630))),"City/Postal Code/Country Found in Address"),"")</f>
        <v/>
      </c>
      <c r="AD630" s="2" t="str">
        <f t="shared" si="191"/>
        <v/>
      </c>
      <c r="AE630" s="2" t="str" cm="1">
        <f t="array" ref="AE630">IFERROR(IF(VLOOKUP(LEFT(M630,MIN(SEARCH({1,2,3,4,5,6,7,8,9,0},M630&amp;{1,2,3,4,5,6,7,8,9,0}))-1),Country_Codes!$N:$N,1,0)&gt;0,"PO Number may be incorrect",""),"")</f>
        <v/>
      </c>
      <c r="AF630" s="2" t="str">
        <f t="shared" si="192"/>
        <v/>
      </c>
      <c r="AG630" s="2" t="str">
        <f t="shared" si="193"/>
        <v/>
      </c>
      <c r="AH630" s="2" t="str">
        <f t="shared" si="194"/>
        <v/>
      </c>
      <c r="AI630" s="2" t="str" cm="1">
        <f t="array" ref="AI630">IF(G630="","",_xlfn.IFNA(_xlfn.IFS(L630=VLOOKUP(L630,Country_Codes!$M:$M,1,0)=TRUE,""),"Please check the country code"))</f>
        <v/>
      </c>
      <c r="AJ630" s="2" t="str">
        <f t="shared" si="195"/>
        <v/>
      </c>
      <c r="AK630" s="2"/>
      <c r="AM630" s="39">
        <f t="shared" si="196"/>
        <v>0</v>
      </c>
      <c r="AN630" s="39">
        <f t="shared" si="197"/>
        <v>0</v>
      </c>
      <c r="AO630" s="39">
        <f t="shared" si="198"/>
        <v>0</v>
      </c>
      <c r="AP630" s="39">
        <f t="shared" si="199"/>
        <v>0</v>
      </c>
      <c r="AQ630" s="39">
        <f t="shared" si="200"/>
        <v>0</v>
      </c>
    </row>
    <row r="631" spans="1:43" ht="15.75" x14ac:dyDescent="0.25">
      <c r="A631" s="40">
        <v>45569</v>
      </c>
      <c r="B631" s="11" t="s">
        <v>1581</v>
      </c>
      <c r="C631" s="11" t="s">
        <v>12</v>
      </c>
      <c r="D631" s="11" t="s">
        <v>5354</v>
      </c>
      <c r="E631" s="11" t="s">
        <v>5355</v>
      </c>
      <c r="F631" s="11" t="s">
        <v>634</v>
      </c>
      <c r="G631" s="11" t="s">
        <v>493</v>
      </c>
      <c r="H631" s="11" t="s">
        <v>5356</v>
      </c>
      <c r="I631" s="11" t="s">
        <v>5357</v>
      </c>
      <c r="J631" s="11"/>
      <c r="K631" s="11" t="s">
        <v>5358</v>
      </c>
      <c r="L631" s="11" t="s">
        <v>46</v>
      </c>
      <c r="M631" s="11" t="s">
        <v>4078</v>
      </c>
      <c r="N631" s="11"/>
      <c r="O631" s="11" t="s">
        <v>5359</v>
      </c>
      <c r="P631" s="11" t="s">
        <v>5360</v>
      </c>
      <c r="Q631" s="7"/>
      <c r="R631" s="2" t="str">
        <f t="shared" si="185"/>
        <v>Unique Record</v>
      </c>
      <c r="S631" s="2" t="str">
        <f t="shared" si="186"/>
        <v/>
      </c>
      <c r="T631" s="2" t="str">
        <f t="shared" si="187"/>
        <v/>
      </c>
      <c r="U631" s="2" t="str">
        <f t="shared" si="188"/>
        <v/>
      </c>
      <c r="V631" s="2" t="str">
        <f t="shared" si="189"/>
        <v/>
      </c>
      <c r="W631" s="2" t="str">
        <f t="shared" si="184"/>
        <v/>
      </c>
      <c r="X631" s="2" t="str" cm="1">
        <f t="array" ref="X631">IF((SUMPRODUCT(--ISNUMBER(SEARCH({"!","@","#","$","%","^","&amp;","~*","(",")","_","+","=","{","}","[","]","|","\",":",";","'","""","&lt;","&gt;",",",".","~?","/","~~","`"}, I631)))&gt;0)=TRUE,"Special Characters Found in City","")</f>
        <v/>
      </c>
      <c r="Y631" s="2" t="str" cm="1">
        <f t="array" ref="Y631">IF((SUMPRODUCT(--ISNUMBER(SEARCH({"!","@","#","$","%","^","~*","(",")","_","+","=","{","}","[","]","|","\",":",";","'","""","&lt;","&gt;","~?","/","~~","`"},F631)))&gt;0)=TRUE,"Special Characters Found in Account field","")</f>
        <v/>
      </c>
      <c r="Z631" s="2" t="str" cm="1">
        <f t="array" ref="Z631">IF(SUM(--ISNUMBER(SEARCH({1,2,3,4,5,6,7,8,9,0},MID(H631,(SEARCH(" E ",H631)-1),1))))+SUM(--ISNUMBER(SEARCH({1,2,3,4,5,6,7,8,9,0},MID(H631,(SEARCH(" E ",H631)+3),1))))=2,"",IF(SUM(--ISNUMBER(SEARCH({"Parte E","Apoquindo N"},H631)))&gt;0,"",IF(OR(RIGHT(H631,3)=" NE",RIGHT(H631,3)=" NW",RIGHT(H631,3)=" SW",RIGHT(H631,3)=" SE",RIGHT(H631,2)=" N",RIGHT(H631,2)=" E",RIGHT(H631,2)=" W",RIGHT(H631,2)=" S",LEFT(H631,3)="NE ",LEFT(H631,3)="NW ",LEFT(H631,3)="SW ",LEFT(H631,3)="SE ",LEFT(H631,2)="N ",LEFT(H631,2)="E ",LEFT(H631,2)="W ",LEFT(H631,2)="S "),"Directional Check",IF(SUM(--ISNUMBER(SEARCH({" N "," E "," W "," S "," NE "," NW "," SW "," SE ","N.E","N.W","S.W","S.E","E.","N.","S.","W."},H631)))&gt;0,"Directional Check",IF(SUM(--ISNUMBER(SEARCH({1,2,3,4,5,6,7,8,9,0},MID(H631,(SEARCH("nd ",H631)-1),1))))+SUM(--ISNUMBER(SEARCH({1,2,3,4,5,6,7,8,9,0},MID(H631,(SEARCH("rd ",H631)-1),1)))+SUM(--ISNUMBER(SEARCH({1,2,3,4,5,6,7,8,9,0},MID(H631,(SEARCH("st ",H631)-1),1))))+SUM(--ISNUMBER(SEARCH({1,2,3,4,5,6,7,8,9,0},MID(H631,(SEARCH("th ",H631)-1),1)))))&gt;0,"","")))))</f>
        <v/>
      </c>
      <c r="AA631" s="2" t="str">
        <f>IF(IF(L631="US",IFERROR(VLOOKUP(J631,Country_Codes!$B:$B,1,0)=J631,"US State Code Error"),IF(L631="CA",IFERROR(VLOOKUP(J631,Country_Codes!$E:$E,1,0)=J631,"Canada State Code Error"),IF(L631="BR",IFERROR(VLOOKUP(J631,Country_Codes!$H:$H,1,0)=J631,"Brazil State Code Error"),IF(L631="AU",IFERROR(VLOOKUP(J631,Country_Codes!$K:$K,1,0)=J631,"Australia State Code Error"),""))))=TRUE,"",IF(L631="US",IFERROR(VLOOKUP(J631,Country_Codes!$B:$B,1,0)=J631,"US State Code Error"),IF(L631="CA",IFERROR(VLOOKUP(J631,Country_Codes!$E:$E,1,0)=J631,"Canada State Code Error"),IF(L631="BR",IFERROR(VLOOKUP(J631,Country_Codes!$H:$H,1,0)=J631,"Brazil State Code Error"),IF(L631="AU",IFERROR(VLOOKUP(J631,Country_Codes!$K:$K,1,0)=J631,"Australia State Code Error"),"")))))</f>
        <v/>
      </c>
      <c r="AB631" s="2" t="str">
        <f t="shared" si="190"/>
        <v/>
      </c>
      <c r="AC631" s="2" t="str" cm="1">
        <f t="array" ref="AC631">IFERROR(_xlfn.IFS(IF(AND(LEN(I631)=0,ISBLANK(I631)=FALSE),"",ISNUMBER(SEARCH(I631,H631))),"City/Postal Code/Country Found in Address",IF(AND(LEN(K631)=0,ISBLANK(K631)=FALSE),"",ISNUMBER(SEARCH(K631,H631))),"City/Postal Code/Country Found in Address",IF(AND(LEN(L631)=0,ISBLANK(L631)=FALSE),"",ISNUMBER(SEARCH(", "&amp;L631,H631))),"City/Postal Code/Country Found in Address",IF(AND(LEN(J631)=0,ISBLANK(J631)=FALSE),"",ISNUMBER(SEARCH(", "&amp;J631,H631))),"City/Postal Code/Country Found in Address",IF(AND(LEN(L631)=0,ISBLANK(L631)=FALSE),"",ISNUMBER(SEARCH(","&amp;L631,H631))),"City/Postal Code/Country Found in Address",IF(AND(LEN(J631)=0,ISBLANK(J631)=FALSE),"",ISNUMBER(SEARCH(","&amp;J631,H631))),"City/Postal Code/Country Found in Address"),"")</f>
        <v/>
      </c>
      <c r="AD631" s="2" t="str">
        <f t="shared" si="191"/>
        <v/>
      </c>
      <c r="AE631" s="2" t="str" cm="1">
        <f t="array" ref="AE631">IFERROR(IF(VLOOKUP(LEFT(M631,MIN(SEARCH({1,2,3,4,5,6,7,8,9,0},M631&amp;{1,2,3,4,5,6,7,8,9,0}))-1),Country_Codes!$N:$N,1,0)&gt;0,"PO Number may be incorrect",""),"")</f>
        <v/>
      </c>
      <c r="AF631" s="2" t="str">
        <f t="shared" si="192"/>
        <v/>
      </c>
      <c r="AG631" s="2" t="str">
        <f t="shared" si="193"/>
        <v/>
      </c>
      <c r="AH631" s="2" t="str">
        <f t="shared" si="194"/>
        <v/>
      </c>
      <c r="AI631" s="2" t="str" cm="1">
        <f t="array" ref="AI631">IF(G631="","",_xlfn.IFNA(_xlfn.IFS(L631=VLOOKUP(L631,Country_Codes!$M:$M,1,0)=TRUE,""),"Please check the country code"))</f>
        <v/>
      </c>
      <c r="AJ631" s="2" t="str">
        <f t="shared" si="195"/>
        <v/>
      </c>
      <c r="AK631" s="2"/>
      <c r="AM631" s="39">
        <f t="shared" si="196"/>
        <v>0</v>
      </c>
      <c r="AN631" s="39">
        <f t="shared" si="197"/>
        <v>0</v>
      </c>
      <c r="AO631" s="39">
        <f t="shared" si="198"/>
        <v>0</v>
      </c>
      <c r="AP631" s="39">
        <f t="shared" si="199"/>
        <v>0</v>
      </c>
      <c r="AQ631" s="39">
        <f t="shared" si="200"/>
        <v>0</v>
      </c>
    </row>
    <row r="632" spans="1:43" ht="15.75" x14ac:dyDescent="0.25">
      <c r="A632" s="40">
        <v>45816</v>
      </c>
      <c r="B632" s="11" t="s">
        <v>1581</v>
      </c>
      <c r="C632" s="11" t="s">
        <v>9</v>
      </c>
      <c r="D632" s="11" t="s">
        <v>5361</v>
      </c>
      <c r="E632" s="11" t="s">
        <v>5362</v>
      </c>
      <c r="F632" s="11" t="s">
        <v>490</v>
      </c>
      <c r="G632" s="11" t="s">
        <v>496</v>
      </c>
      <c r="H632" s="11" t="s">
        <v>5363</v>
      </c>
      <c r="I632" s="11" t="s">
        <v>5364</v>
      </c>
      <c r="J632" s="11" t="s">
        <v>147</v>
      </c>
      <c r="K632" s="11" t="s">
        <v>5365</v>
      </c>
      <c r="L632" s="11" t="s">
        <v>57</v>
      </c>
      <c r="M632" s="11" t="s">
        <v>646</v>
      </c>
      <c r="N632" s="11"/>
      <c r="O632" s="11" t="s">
        <v>5366</v>
      </c>
      <c r="P632" s="11" t="s">
        <v>5367</v>
      </c>
      <c r="Q632" s="7"/>
      <c r="R632" s="2" t="str">
        <f t="shared" si="185"/>
        <v>Unique Record</v>
      </c>
      <c r="S632" s="2" t="str">
        <f t="shared" si="186"/>
        <v/>
      </c>
      <c r="T632" s="2" t="str">
        <f t="shared" si="187"/>
        <v/>
      </c>
      <c r="U632" s="2" t="str">
        <f t="shared" si="188"/>
        <v/>
      </c>
      <c r="V632" s="2" t="str">
        <f t="shared" si="189"/>
        <v/>
      </c>
      <c r="W632" s="2" t="str">
        <f t="shared" si="184"/>
        <v/>
      </c>
      <c r="X632" s="2" t="str" cm="1">
        <f t="array" ref="X632">IF((SUMPRODUCT(--ISNUMBER(SEARCH({"!","@","#","$","%","^","&amp;","~*","(",")","_","+","=","{","}","[","]","|","\",":",";","'","""","&lt;","&gt;",",",".","~?","/","~~","`"}, I632)))&gt;0)=TRUE,"Special Characters Found in City","")</f>
        <v/>
      </c>
      <c r="Y632" s="2" t="str" cm="1">
        <f t="array" ref="Y632">IF((SUMPRODUCT(--ISNUMBER(SEARCH({"!","@","#","$","%","^","~*","(",")","_","+","=","{","}","[","]","|","\",":",";","'","""","&lt;","&gt;","~?","/","~~","`"},F632)))&gt;0)=TRUE,"Special Characters Found in Account field","")</f>
        <v/>
      </c>
      <c r="Z632" s="2" t="str" cm="1">
        <f t="array" ref="Z632">IF(SUM(--ISNUMBER(SEARCH({1,2,3,4,5,6,7,8,9,0},MID(H632,(SEARCH(" E ",H632)-1),1))))+SUM(--ISNUMBER(SEARCH({1,2,3,4,5,6,7,8,9,0},MID(H632,(SEARCH(" E ",H632)+3),1))))=2,"",IF(SUM(--ISNUMBER(SEARCH({"Parte E","Apoquindo N"},H632)))&gt;0,"",IF(OR(RIGHT(H632,3)=" NE",RIGHT(H632,3)=" NW",RIGHT(H632,3)=" SW",RIGHT(H632,3)=" SE",RIGHT(H632,2)=" N",RIGHT(H632,2)=" E",RIGHT(H632,2)=" W",RIGHT(H632,2)=" S",LEFT(H632,3)="NE ",LEFT(H632,3)="NW ",LEFT(H632,3)="SW ",LEFT(H632,3)="SE ",LEFT(H632,2)="N ",LEFT(H632,2)="E ",LEFT(H632,2)="W ",LEFT(H632,2)="S "),"Directional Check",IF(SUM(--ISNUMBER(SEARCH({" N "," E "," W "," S "," NE "," NW "," SW "," SE ","N.E","N.W","S.W","S.E","E.","N.","S.","W."},H632)))&gt;0,"Directional Check",IF(SUM(--ISNUMBER(SEARCH({1,2,3,4,5,6,7,8,9,0},MID(H632,(SEARCH("nd ",H632)-1),1))))+SUM(--ISNUMBER(SEARCH({1,2,3,4,5,6,7,8,9,0},MID(H632,(SEARCH("rd ",H632)-1),1)))+SUM(--ISNUMBER(SEARCH({1,2,3,4,5,6,7,8,9,0},MID(H632,(SEARCH("st ",H632)-1),1))))+SUM(--ISNUMBER(SEARCH({1,2,3,4,5,6,7,8,9,0},MID(H632,(SEARCH("th ",H632)-1),1)))))&gt;0,"","")))))</f>
        <v/>
      </c>
      <c r="AA632" s="2" t="str">
        <f>IF(IF(L632="US",IFERROR(VLOOKUP(J632,Country_Codes!$B:$B,1,0)=J632,"US State Code Error"),IF(L632="CA",IFERROR(VLOOKUP(J632,Country_Codes!$E:$E,1,0)=J632,"Canada State Code Error"),IF(L632="BR",IFERROR(VLOOKUP(J632,Country_Codes!$H:$H,1,0)=J632,"Brazil State Code Error"),IF(L632="AU",IFERROR(VLOOKUP(J632,Country_Codes!$K:$K,1,0)=J632,"Australia State Code Error"),""))))=TRUE,"",IF(L632="US",IFERROR(VLOOKUP(J632,Country_Codes!$B:$B,1,0)=J632,"US State Code Error"),IF(L632="CA",IFERROR(VLOOKUP(J632,Country_Codes!$E:$E,1,0)=J632,"Canada State Code Error"),IF(L632="BR",IFERROR(VLOOKUP(J632,Country_Codes!$H:$H,1,0)=J632,"Brazil State Code Error"),IF(L632="AU",IFERROR(VLOOKUP(J632,Country_Codes!$K:$K,1,0)=J632,"Australia State Code Error"),"")))))</f>
        <v/>
      </c>
      <c r="AB632" s="2" t="str">
        <f t="shared" si="190"/>
        <v/>
      </c>
      <c r="AC632" s="2" t="str" cm="1">
        <f t="array" ref="AC632">IFERROR(_xlfn.IFS(IF(AND(LEN(I632)=0,ISBLANK(I632)=FALSE),"",ISNUMBER(SEARCH(I632,H632))),"City/Postal Code/Country Found in Address",IF(AND(LEN(K632)=0,ISBLANK(K632)=FALSE),"",ISNUMBER(SEARCH(K632,H632))),"City/Postal Code/Country Found in Address",IF(AND(LEN(L632)=0,ISBLANK(L632)=FALSE),"",ISNUMBER(SEARCH(", "&amp;L632,H632))),"City/Postal Code/Country Found in Address",IF(AND(LEN(J632)=0,ISBLANK(J632)=FALSE),"",ISNUMBER(SEARCH(", "&amp;J632,H632))),"City/Postal Code/Country Found in Address",IF(AND(LEN(L632)=0,ISBLANK(L632)=FALSE),"",ISNUMBER(SEARCH(","&amp;L632,H632))),"City/Postal Code/Country Found in Address",IF(AND(LEN(J632)=0,ISBLANK(J632)=FALSE),"",ISNUMBER(SEARCH(","&amp;J632,H632))),"City/Postal Code/Country Found in Address"),"")</f>
        <v/>
      </c>
      <c r="AD632" s="2" t="str">
        <f t="shared" si="191"/>
        <v/>
      </c>
      <c r="AE632" s="2" t="str" cm="1">
        <f t="array" ref="AE632">IFERROR(IF(VLOOKUP(LEFT(M632,MIN(SEARCH({1,2,3,4,5,6,7,8,9,0},M632&amp;{1,2,3,4,5,6,7,8,9,0}))-1),Country_Codes!$N:$N,1,0)&gt;0,"PO Number may be incorrect",""),"")</f>
        <v/>
      </c>
      <c r="AF632" s="2" t="str">
        <f t="shared" si="192"/>
        <v/>
      </c>
      <c r="AG632" s="2" t="str">
        <f t="shared" si="193"/>
        <v/>
      </c>
      <c r="AH632" s="2" t="str">
        <f t="shared" si="194"/>
        <v/>
      </c>
      <c r="AI632" s="2" t="str" cm="1">
        <f t="array" ref="AI632">IF(G632="","",_xlfn.IFNA(_xlfn.IFS(L632=VLOOKUP(L632,Country_Codes!$M:$M,1,0)=TRUE,""),"Please check the country code"))</f>
        <v/>
      </c>
      <c r="AJ632" s="2" t="str">
        <f t="shared" si="195"/>
        <v/>
      </c>
      <c r="AK632" s="2"/>
      <c r="AM632" s="39">
        <f t="shared" si="196"/>
        <v>0</v>
      </c>
      <c r="AN632" s="39">
        <f t="shared" si="197"/>
        <v>0</v>
      </c>
      <c r="AO632" s="39">
        <f t="shared" si="198"/>
        <v>0</v>
      </c>
      <c r="AP632" s="39">
        <f t="shared" si="199"/>
        <v>0</v>
      </c>
      <c r="AQ632" s="39">
        <f t="shared" si="200"/>
        <v>0</v>
      </c>
    </row>
    <row r="633" spans="1:43" ht="15.75" x14ac:dyDescent="0.25">
      <c r="A633" s="40">
        <v>45895</v>
      </c>
      <c r="B633" s="11" t="s">
        <v>475</v>
      </c>
      <c r="C633" s="11" t="s">
        <v>9</v>
      </c>
      <c r="D633" s="11" t="s">
        <v>5368</v>
      </c>
      <c r="E633" s="11" t="s">
        <v>5369</v>
      </c>
      <c r="F633" s="11" t="s">
        <v>581</v>
      </c>
      <c r="G633" s="11" t="s">
        <v>493</v>
      </c>
      <c r="H633" s="11" t="s">
        <v>5370</v>
      </c>
      <c r="I633" s="11" t="s">
        <v>5371</v>
      </c>
      <c r="J633" s="11" t="s">
        <v>147</v>
      </c>
      <c r="K633" s="11" t="s">
        <v>5372</v>
      </c>
      <c r="L633" s="11" t="s">
        <v>57</v>
      </c>
      <c r="M633" s="11" t="s">
        <v>725</v>
      </c>
      <c r="N633" s="11"/>
      <c r="O633" s="11" t="s">
        <v>5373</v>
      </c>
      <c r="P633" s="11" t="s">
        <v>5374</v>
      </c>
      <c r="Q633" s="7"/>
      <c r="R633" s="2" t="str">
        <f t="shared" si="185"/>
        <v>Unique Record</v>
      </c>
      <c r="S633" s="2" t="str">
        <f t="shared" si="186"/>
        <v/>
      </c>
      <c r="T633" s="2" t="str">
        <f t="shared" si="187"/>
        <v/>
      </c>
      <c r="U633" s="2" t="str">
        <f t="shared" si="188"/>
        <v/>
      </c>
      <c r="V633" s="2" t="str">
        <f t="shared" si="189"/>
        <v/>
      </c>
      <c r="W633" s="2" t="str">
        <f t="shared" si="184"/>
        <v/>
      </c>
      <c r="X633" s="2" t="str" cm="1">
        <f t="array" ref="X633">IF((SUMPRODUCT(--ISNUMBER(SEARCH({"!","@","#","$","%","^","&amp;","~*","(",")","_","+","=","{","}","[","]","|","\",":",";","'","""","&lt;","&gt;",",",".","~?","/","~~","`"}, I633)))&gt;0)=TRUE,"Special Characters Found in City","")</f>
        <v/>
      </c>
      <c r="Y633" s="2" t="str" cm="1">
        <f t="array" ref="Y633">IF((SUMPRODUCT(--ISNUMBER(SEARCH({"!","@","#","$","%","^","~*","(",")","_","+","=","{","}","[","]","|","\",":",";","'","""","&lt;","&gt;","~?","/","~~","`"},F633)))&gt;0)=TRUE,"Special Characters Found in Account field","")</f>
        <v/>
      </c>
      <c r="Z633" s="2" t="str" cm="1">
        <f t="array" ref="Z633">IF(SUM(--ISNUMBER(SEARCH({1,2,3,4,5,6,7,8,9,0},MID(H633,(SEARCH(" E ",H633)-1),1))))+SUM(--ISNUMBER(SEARCH({1,2,3,4,5,6,7,8,9,0},MID(H633,(SEARCH(" E ",H633)+3),1))))=2,"",IF(SUM(--ISNUMBER(SEARCH({"Parte E","Apoquindo N"},H633)))&gt;0,"",IF(OR(RIGHT(H633,3)=" NE",RIGHT(H633,3)=" NW",RIGHT(H633,3)=" SW",RIGHT(H633,3)=" SE",RIGHT(H633,2)=" N",RIGHT(H633,2)=" E",RIGHT(H633,2)=" W",RIGHT(H633,2)=" S",LEFT(H633,3)="NE ",LEFT(H633,3)="NW ",LEFT(H633,3)="SW ",LEFT(H633,3)="SE ",LEFT(H633,2)="N ",LEFT(H633,2)="E ",LEFT(H633,2)="W ",LEFT(H633,2)="S "),"Directional Check",IF(SUM(--ISNUMBER(SEARCH({" N "," E "," W "," S "," NE "," NW "," SW "," SE ","N.E","N.W","S.W","S.E","E.","N.","S.","W."},H633)))&gt;0,"Directional Check",IF(SUM(--ISNUMBER(SEARCH({1,2,3,4,5,6,7,8,9,0},MID(H633,(SEARCH("nd ",H633)-1),1))))+SUM(--ISNUMBER(SEARCH({1,2,3,4,5,6,7,8,9,0},MID(H633,(SEARCH("rd ",H633)-1),1)))+SUM(--ISNUMBER(SEARCH({1,2,3,4,5,6,7,8,9,0},MID(H633,(SEARCH("st ",H633)-1),1))))+SUM(--ISNUMBER(SEARCH({1,2,3,4,5,6,7,8,9,0},MID(H633,(SEARCH("th ",H633)-1),1)))))&gt;0,"","")))))</f>
        <v/>
      </c>
      <c r="AA633" s="2" t="str">
        <f>IF(IF(L633="US",IFERROR(VLOOKUP(J633,Country_Codes!$B:$B,1,0)=J633,"US State Code Error"),IF(L633="CA",IFERROR(VLOOKUP(J633,Country_Codes!$E:$E,1,0)=J633,"Canada State Code Error"),IF(L633="BR",IFERROR(VLOOKUP(J633,Country_Codes!$H:$H,1,0)=J633,"Brazil State Code Error"),IF(L633="AU",IFERROR(VLOOKUP(J633,Country_Codes!$K:$K,1,0)=J633,"Australia State Code Error"),""))))=TRUE,"",IF(L633="US",IFERROR(VLOOKUP(J633,Country_Codes!$B:$B,1,0)=J633,"US State Code Error"),IF(L633="CA",IFERROR(VLOOKUP(J633,Country_Codes!$E:$E,1,0)=J633,"Canada State Code Error"),IF(L633="BR",IFERROR(VLOOKUP(J633,Country_Codes!$H:$H,1,0)=J633,"Brazil State Code Error"),IF(L633="AU",IFERROR(VLOOKUP(J633,Country_Codes!$K:$K,1,0)=J633,"Australia State Code Error"),"")))))</f>
        <v/>
      </c>
      <c r="AB633" s="2" t="str">
        <f t="shared" si="190"/>
        <v/>
      </c>
      <c r="AC633" s="2" t="str" cm="1">
        <f t="array" ref="AC633">IFERROR(_xlfn.IFS(IF(AND(LEN(I633)=0,ISBLANK(I633)=FALSE),"",ISNUMBER(SEARCH(I633,H633))),"City/Postal Code/Country Found in Address",IF(AND(LEN(K633)=0,ISBLANK(K633)=FALSE),"",ISNUMBER(SEARCH(K633,H633))),"City/Postal Code/Country Found in Address",IF(AND(LEN(L633)=0,ISBLANK(L633)=FALSE),"",ISNUMBER(SEARCH(", "&amp;L633,H633))),"City/Postal Code/Country Found in Address",IF(AND(LEN(J633)=0,ISBLANK(J633)=FALSE),"",ISNUMBER(SEARCH(", "&amp;J633,H633))),"City/Postal Code/Country Found in Address",IF(AND(LEN(L633)=0,ISBLANK(L633)=FALSE),"",ISNUMBER(SEARCH(","&amp;L633,H633))),"City/Postal Code/Country Found in Address",IF(AND(LEN(J633)=0,ISBLANK(J633)=FALSE),"",ISNUMBER(SEARCH(","&amp;J633,H633))),"City/Postal Code/Country Found in Address"),"")</f>
        <v/>
      </c>
      <c r="AD633" s="2" t="str">
        <f t="shared" si="191"/>
        <v/>
      </c>
      <c r="AE633" s="2" t="str" cm="1">
        <f t="array" ref="AE633">IFERROR(IF(VLOOKUP(LEFT(M633,MIN(SEARCH({1,2,3,4,5,6,7,8,9,0},M633&amp;{1,2,3,4,5,6,7,8,9,0}))-1),Country_Codes!$N:$N,1,0)&gt;0,"PO Number may be incorrect",""),"")</f>
        <v/>
      </c>
      <c r="AF633" s="2" t="str">
        <f t="shared" si="192"/>
        <v/>
      </c>
      <c r="AG633" s="2" t="str">
        <f t="shared" si="193"/>
        <v/>
      </c>
      <c r="AH633" s="2" t="str">
        <f t="shared" si="194"/>
        <v/>
      </c>
      <c r="AI633" s="2" t="str" cm="1">
        <f t="array" ref="AI633">IF(G633="","",_xlfn.IFNA(_xlfn.IFS(L633=VLOOKUP(L633,Country_Codes!$M:$M,1,0)=TRUE,""),"Please check the country code"))</f>
        <v/>
      </c>
      <c r="AJ633" s="2" t="str">
        <f t="shared" si="195"/>
        <v/>
      </c>
      <c r="AK633" s="2"/>
      <c r="AM633" s="39">
        <f t="shared" si="196"/>
        <v>0</v>
      </c>
      <c r="AN633" s="39">
        <f t="shared" si="197"/>
        <v>0</v>
      </c>
      <c r="AO633" s="39">
        <f t="shared" si="198"/>
        <v>0</v>
      </c>
      <c r="AP633" s="39">
        <f t="shared" si="199"/>
        <v>0</v>
      </c>
      <c r="AQ633" s="39">
        <f t="shared" si="200"/>
        <v>0</v>
      </c>
    </row>
    <row r="634" spans="1:43" ht="15.75" x14ac:dyDescent="0.25">
      <c r="A634" s="40">
        <v>45718</v>
      </c>
      <c r="B634" s="11" t="s">
        <v>474</v>
      </c>
      <c r="C634" s="11" t="s">
        <v>11</v>
      </c>
      <c r="D634" s="11" t="s">
        <v>959</v>
      </c>
      <c r="E634" s="11" t="s">
        <v>5375</v>
      </c>
      <c r="F634" s="11" t="s">
        <v>594</v>
      </c>
      <c r="G634" s="11" t="s">
        <v>493</v>
      </c>
      <c r="H634" s="11" t="s">
        <v>5376</v>
      </c>
      <c r="I634" s="11" t="s">
        <v>5377</v>
      </c>
      <c r="J634" s="11"/>
      <c r="K634" s="11" t="s">
        <v>5378</v>
      </c>
      <c r="L634" s="11" t="s">
        <v>46</v>
      </c>
      <c r="M634" s="11" t="s">
        <v>1003</v>
      </c>
      <c r="N634" s="11"/>
      <c r="O634" s="11" t="s">
        <v>5379</v>
      </c>
      <c r="P634" s="11" t="s">
        <v>5380</v>
      </c>
      <c r="Q634" s="7"/>
      <c r="R634" s="2" t="str">
        <f t="shared" si="185"/>
        <v/>
      </c>
      <c r="S634" s="2" t="str">
        <f t="shared" si="186"/>
        <v/>
      </c>
      <c r="T634" s="2" t="str">
        <f t="shared" si="187"/>
        <v/>
      </c>
      <c r="U634" s="2" t="str">
        <f t="shared" si="188"/>
        <v/>
      </c>
      <c r="V634" s="2" t="str">
        <f t="shared" si="189"/>
        <v/>
      </c>
      <c r="W634" s="2" t="str">
        <f t="shared" si="184"/>
        <v/>
      </c>
      <c r="X634" s="2" t="str" cm="1">
        <f t="array" ref="X634">IF((SUMPRODUCT(--ISNUMBER(SEARCH({"!","@","#","$","%","^","&amp;","~*","(",")","_","+","=","{","}","[","]","|","\",":",";","'","""","&lt;","&gt;",",",".","~?","/","~~","`"}, I634)))&gt;0)=TRUE,"Special Characters Found in City","")</f>
        <v/>
      </c>
      <c r="Y634" s="2" t="str" cm="1">
        <f t="array" ref="Y634">IF((SUMPRODUCT(--ISNUMBER(SEARCH({"!","@","#","$","%","^","~*","(",")","_","+","=","{","}","[","]","|","\",":",";","'","""","&lt;","&gt;","~?","/","~~","`"},F634)))&gt;0)=TRUE,"Special Characters Found in Account field","")</f>
        <v/>
      </c>
      <c r="Z634" s="2" t="str" cm="1">
        <f t="array" ref="Z634">IF(SUM(--ISNUMBER(SEARCH({1,2,3,4,5,6,7,8,9,0},MID(H634,(SEARCH(" E ",H634)-1),1))))+SUM(--ISNUMBER(SEARCH({1,2,3,4,5,6,7,8,9,0},MID(H634,(SEARCH(" E ",H634)+3),1))))=2,"",IF(SUM(--ISNUMBER(SEARCH({"Parte E","Apoquindo N"},H634)))&gt;0,"",IF(OR(RIGHT(H634,3)=" NE",RIGHT(H634,3)=" NW",RIGHT(H634,3)=" SW",RIGHT(H634,3)=" SE",RIGHT(H634,2)=" N",RIGHT(H634,2)=" E",RIGHT(H634,2)=" W",RIGHT(H634,2)=" S",LEFT(H634,3)="NE ",LEFT(H634,3)="NW ",LEFT(H634,3)="SW ",LEFT(H634,3)="SE ",LEFT(H634,2)="N ",LEFT(H634,2)="E ",LEFT(H634,2)="W ",LEFT(H634,2)="S "),"Directional Check",IF(SUM(--ISNUMBER(SEARCH({" N "," E "," W "," S "," NE "," NW "," SW "," SE ","N.E","N.W","S.W","S.E","E.","N.","S.","W."},H634)))&gt;0,"Directional Check",IF(SUM(--ISNUMBER(SEARCH({1,2,3,4,5,6,7,8,9,0},MID(H634,(SEARCH("nd ",H634)-1),1))))+SUM(--ISNUMBER(SEARCH({1,2,3,4,5,6,7,8,9,0},MID(H634,(SEARCH("rd ",H634)-1),1)))+SUM(--ISNUMBER(SEARCH({1,2,3,4,5,6,7,8,9,0},MID(H634,(SEARCH("st ",H634)-1),1))))+SUM(--ISNUMBER(SEARCH({1,2,3,4,5,6,7,8,9,0},MID(H634,(SEARCH("th ",H634)-1),1)))))&gt;0,"","")))))</f>
        <v/>
      </c>
      <c r="AA634" s="2" t="str">
        <f>IF(IF(L634="US",IFERROR(VLOOKUP(J634,Country_Codes!$B:$B,1,0)=J634,"US State Code Error"),IF(L634="CA",IFERROR(VLOOKUP(J634,Country_Codes!$E:$E,1,0)=J634,"Canada State Code Error"),IF(L634="BR",IFERROR(VLOOKUP(J634,Country_Codes!$H:$H,1,0)=J634,"Brazil State Code Error"),IF(L634="AU",IFERROR(VLOOKUP(J634,Country_Codes!$K:$K,1,0)=J634,"Australia State Code Error"),""))))=TRUE,"",IF(L634="US",IFERROR(VLOOKUP(J634,Country_Codes!$B:$B,1,0)=J634,"US State Code Error"),IF(L634="CA",IFERROR(VLOOKUP(J634,Country_Codes!$E:$E,1,0)=J634,"Canada State Code Error"),IF(L634="BR",IFERROR(VLOOKUP(J634,Country_Codes!$H:$H,1,0)=J634,"Brazil State Code Error"),IF(L634="AU",IFERROR(VLOOKUP(J634,Country_Codes!$K:$K,1,0)=J634,"Australia State Code Error"),"")))))</f>
        <v/>
      </c>
      <c r="AB634" s="2" t="str">
        <f t="shared" si="190"/>
        <v/>
      </c>
      <c r="AC634" s="2" t="str" cm="1">
        <f t="array" ref="AC634">IFERROR(_xlfn.IFS(IF(AND(LEN(I634)=0,ISBLANK(I634)=FALSE),"",ISNUMBER(SEARCH(I634,H634))),"City/Postal Code/Country Found in Address",IF(AND(LEN(K634)=0,ISBLANK(K634)=FALSE),"",ISNUMBER(SEARCH(K634,H634))),"City/Postal Code/Country Found in Address",IF(AND(LEN(L634)=0,ISBLANK(L634)=FALSE),"",ISNUMBER(SEARCH(", "&amp;L634,H634))),"City/Postal Code/Country Found in Address",IF(AND(LEN(J634)=0,ISBLANK(J634)=FALSE),"",ISNUMBER(SEARCH(", "&amp;J634,H634))),"City/Postal Code/Country Found in Address",IF(AND(LEN(L634)=0,ISBLANK(L634)=FALSE),"",ISNUMBER(SEARCH(","&amp;L634,H634))),"City/Postal Code/Country Found in Address",IF(AND(LEN(J634)=0,ISBLANK(J634)=FALSE),"",ISNUMBER(SEARCH(","&amp;J634,H634))),"City/Postal Code/Country Found in Address"),"")</f>
        <v/>
      </c>
      <c r="AD634" s="2" t="str">
        <f t="shared" si="191"/>
        <v/>
      </c>
      <c r="AE634" s="2" t="str" cm="1">
        <f t="array" ref="AE634">IFERROR(IF(VLOOKUP(LEFT(M634,MIN(SEARCH({1,2,3,4,5,6,7,8,9,0},M634&amp;{1,2,3,4,5,6,7,8,9,0}))-1),Country_Codes!$N:$N,1,0)&gt;0,"PO Number may be incorrect",""),"")</f>
        <v/>
      </c>
      <c r="AF634" s="2" t="str">
        <f t="shared" si="192"/>
        <v/>
      </c>
      <c r="AG634" s="2" t="str">
        <f t="shared" si="193"/>
        <v/>
      </c>
      <c r="AH634" s="2" t="str">
        <f t="shared" si="194"/>
        <v/>
      </c>
      <c r="AI634" s="2" t="str" cm="1">
        <f t="array" ref="AI634">IF(G634="","",_xlfn.IFNA(_xlfn.IFS(L634=VLOOKUP(L634,Country_Codes!$M:$M,1,0)=TRUE,""),"Please check the country code"))</f>
        <v/>
      </c>
      <c r="AJ634" s="2" t="str">
        <f t="shared" si="195"/>
        <v/>
      </c>
      <c r="AK634" s="2"/>
      <c r="AM634" s="39">
        <f t="shared" si="196"/>
        <v>0</v>
      </c>
      <c r="AN634" s="39">
        <f t="shared" si="197"/>
        <v>0</v>
      </c>
      <c r="AO634" s="39">
        <f t="shared" si="198"/>
        <v>0</v>
      </c>
      <c r="AP634" s="39">
        <f t="shared" si="199"/>
        <v>0</v>
      </c>
      <c r="AQ634" s="39">
        <f t="shared" si="200"/>
        <v>0</v>
      </c>
    </row>
    <row r="635" spans="1:43" ht="15.75" x14ac:dyDescent="0.25">
      <c r="A635" s="40">
        <v>45680</v>
      </c>
      <c r="B635" s="11" t="s">
        <v>1581</v>
      </c>
      <c r="C635" s="11" t="s">
        <v>9</v>
      </c>
      <c r="D635" s="11" t="s">
        <v>5381</v>
      </c>
      <c r="E635" s="11" t="s">
        <v>5382</v>
      </c>
      <c r="F635" s="11" t="s">
        <v>479</v>
      </c>
      <c r="G635" s="11" t="s">
        <v>494</v>
      </c>
      <c r="H635" s="11" t="s">
        <v>5383</v>
      </c>
      <c r="I635" s="11" t="s">
        <v>5384</v>
      </c>
      <c r="J635" s="11" t="s">
        <v>47</v>
      </c>
      <c r="K635" s="11" t="s">
        <v>5385</v>
      </c>
      <c r="L635" s="11" t="s">
        <v>33</v>
      </c>
      <c r="M635" s="11" t="s">
        <v>863</v>
      </c>
      <c r="N635" s="11"/>
      <c r="O635" s="11" t="s">
        <v>5386</v>
      </c>
      <c r="P635" s="11" t="s">
        <v>5387</v>
      </c>
      <c r="Q635" s="7"/>
      <c r="R635" s="2" t="str">
        <f t="shared" si="185"/>
        <v>Unique Record</v>
      </c>
      <c r="S635" s="2" t="str">
        <f t="shared" si="186"/>
        <v/>
      </c>
      <c r="T635" s="2" t="str">
        <f t="shared" si="187"/>
        <v/>
      </c>
      <c r="U635" s="2" t="str">
        <f t="shared" si="188"/>
        <v/>
      </c>
      <c r="V635" s="2" t="str">
        <f t="shared" si="189"/>
        <v/>
      </c>
      <c r="W635" s="2" t="str">
        <f t="shared" si="184"/>
        <v/>
      </c>
      <c r="X635" s="2" t="str" cm="1">
        <f t="array" ref="X635">IF((SUMPRODUCT(--ISNUMBER(SEARCH({"!","@","#","$","%","^","&amp;","~*","(",")","_","+","=","{","}","[","]","|","\",":",";","'","""","&lt;","&gt;",",",".","~?","/","~~","`"}, I635)))&gt;0)=TRUE,"Special Characters Found in City","")</f>
        <v/>
      </c>
      <c r="Y635" s="2" t="str" cm="1">
        <f t="array" ref="Y635">IF((SUMPRODUCT(--ISNUMBER(SEARCH({"!","@","#","$","%","^","~*","(",")","_","+","=","{","}","[","]","|","\",":",";","'","""","&lt;","&gt;","~?","/","~~","`"},F635)))&gt;0)=TRUE,"Special Characters Found in Account field","")</f>
        <v/>
      </c>
      <c r="Z635" s="2" t="str" cm="1">
        <f t="array" ref="Z635">IF(SUM(--ISNUMBER(SEARCH({1,2,3,4,5,6,7,8,9,0},MID(H635,(SEARCH(" E ",H635)-1),1))))+SUM(--ISNUMBER(SEARCH({1,2,3,4,5,6,7,8,9,0},MID(H635,(SEARCH(" E ",H635)+3),1))))=2,"",IF(SUM(--ISNUMBER(SEARCH({"Parte E","Apoquindo N"},H635)))&gt;0,"",IF(OR(RIGHT(H635,3)=" NE",RIGHT(H635,3)=" NW",RIGHT(H635,3)=" SW",RIGHT(H635,3)=" SE",RIGHT(H635,2)=" N",RIGHT(H635,2)=" E",RIGHT(H635,2)=" W",RIGHT(H635,2)=" S",LEFT(H635,3)="NE ",LEFT(H635,3)="NW ",LEFT(H635,3)="SW ",LEFT(H635,3)="SE ",LEFT(H635,2)="N ",LEFT(H635,2)="E ",LEFT(H635,2)="W ",LEFT(H635,2)="S "),"Directional Check",IF(SUM(--ISNUMBER(SEARCH({" N "," E "," W "," S "," NE "," NW "," SW "," SE ","N.E","N.W","S.W","S.E","E.","N.","S.","W."},H635)))&gt;0,"Directional Check",IF(SUM(--ISNUMBER(SEARCH({1,2,3,4,5,6,7,8,9,0},MID(H635,(SEARCH("nd ",H635)-1),1))))+SUM(--ISNUMBER(SEARCH({1,2,3,4,5,6,7,8,9,0},MID(H635,(SEARCH("rd ",H635)-1),1)))+SUM(--ISNUMBER(SEARCH({1,2,3,4,5,6,7,8,9,0},MID(H635,(SEARCH("st ",H635)-1),1))))+SUM(--ISNUMBER(SEARCH({1,2,3,4,5,6,7,8,9,0},MID(H635,(SEARCH("th ",H635)-1),1)))))&gt;0,"","")))))</f>
        <v/>
      </c>
      <c r="AA635" s="2" t="str">
        <f>IF(IF(L635="US",IFERROR(VLOOKUP(J635,Country_Codes!$B:$B,1,0)=J635,"US State Code Error"),IF(L635="CA",IFERROR(VLOOKUP(J635,Country_Codes!$E:$E,1,0)=J635,"Canada State Code Error"),IF(L635="BR",IFERROR(VLOOKUP(J635,Country_Codes!$H:$H,1,0)=J635,"Brazil State Code Error"),IF(L635="AU",IFERROR(VLOOKUP(J635,Country_Codes!$K:$K,1,0)=J635,"Australia State Code Error"),""))))=TRUE,"",IF(L635="US",IFERROR(VLOOKUP(J635,Country_Codes!$B:$B,1,0)=J635,"US State Code Error"),IF(L635="CA",IFERROR(VLOOKUP(J635,Country_Codes!$E:$E,1,0)=J635,"Canada State Code Error"),IF(L635="BR",IFERROR(VLOOKUP(J635,Country_Codes!$H:$H,1,0)=J635,"Brazil State Code Error"),IF(L635="AU",IFERROR(VLOOKUP(J635,Country_Codes!$K:$K,1,0)=J635,"Australia State Code Error"),"")))))</f>
        <v/>
      </c>
      <c r="AB635" s="2" t="str">
        <f t="shared" si="190"/>
        <v/>
      </c>
      <c r="AC635" s="2" t="str" cm="1">
        <f t="array" ref="AC635">IFERROR(_xlfn.IFS(IF(AND(LEN(I635)=0,ISBLANK(I635)=FALSE),"",ISNUMBER(SEARCH(I635,H635))),"City/Postal Code/Country Found in Address",IF(AND(LEN(K635)=0,ISBLANK(K635)=FALSE),"",ISNUMBER(SEARCH(K635,H635))),"City/Postal Code/Country Found in Address",IF(AND(LEN(L635)=0,ISBLANK(L635)=FALSE),"",ISNUMBER(SEARCH(", "&amp;L635,H635))),"City/Postal Code/Country Found in Address",IF(AND(LEN(J635)=0,ISBLANK(J635)=FALSE),"",ISNUMBER(SEARCH(", "&amp;J635,H635))),"City/Postal Code/Country Found in Address",IF(AND(LEN(L635)=0,ISBLANK(L635)=FALSE),"",ISNUMBER(SEARCH(","&amp;L635,H635))),"City/Postal Code/Country Found in Address",IF(AND(LEN(J635)=0,ISBLANK(J635)=FALSE),"",ISNUMBER(SEARCH(","&amp;J635,H635))),"City/Postal Code/Country Found in Address"),"")</f>
        <v/>
      </c>
      <c r="AD635" s="2" t="str">
        <f t="shared" si="191"/>
        <v/>
      </c>
      <c r="AE635" s="2" t="str" cm="1">
        <f t="array" ref="AE635">IFERROR(IF(VLOOKUP(LEFT(M635,MIN(SEARCH({1,2,3,4,5,6,7,8,9,0},M635&amp;{1,2,3,4,5,6,7,8,9,0}))-1),Country_Codes!$N:$N,1,0)&gt;0,"PO Number may be incorrect",""),"")</f>
        <v/>
      </c>
      <c r="AF635" s="2" t="str">
        <f t="shared" si="192"/>
        <v/>
      </c>
      <c r="AG635" s="2" t="str">
        <f t="shared" si="193"/>
        <v/>
      </c>
      <c r="AH635" s="2" t="str">
        <f t="shared" si="194"/>
        <v/>
      </c>
      <c r="AI635" s="2" t="str" cm="1">
        <f t="array" ref="AI635">IF(G635="","",_xlfn.IFNA(_xlfn.IFS(L635=VLOOKUP(L635,Country_Codes!$M:$M,1,0)=TRUE,""),"Please check the country code"))</f>
        <v/>
      </c>
      <c r="AJ635" s="2" t="str">
        <f t="shared" si="195"/>
        <v/>
      </c>
      <c r="AK635" s="2"/>
      <c r="AM635" s="39">
        <f t="shared" si="196"/>
        <v>0</v>
      </c>
      <c r="AN635" s="39">
        <f t="shared" si="197"/>
        <v>0</v>
      </c>
      <c r="AO635" s="39">
        <f t="shared" si="198"/>
        <v>0</v>
      </c>
      <c r="AP635" s="39">
        <f t="shared" si="199"/>
        <v>0</v>
      </c>
      <c r="AQ635" s="39">
        <f t="shared" si="200"/>
        <v>0</v>
      </c>
    </row>
    <row r="636" spans="1:43" ht="15.75" x14ac:dyDescent="0.25">
      <c r="A636" s="40">
        <v>45946</v>
      </c>
      <c r="B636" s="11" t="s">
        <v>1581</v>
      </c>
      <c r="C636" s="11" t="s">
        <v>11</v>
      </c>
      <c r="D636" s="11" t="s">
        <v>747</v>
      </c>
      <c r="E636" s="11" t="s">
        <v>5388</v>
      </c>
      <c r="F636" s="11" t="s">
        <v>531</v>
      </c>
      <c r="G636" s="11" t="s">
        <v>494</v>
      </c>
      <c r="H636" s="11" t="s">
        <v>5389</v>
      </c>
      <c r="I636" s="11" t="s">
        <v>5390</v>
      </c>
      <c r="J636" s="11" t="s">
        <v>147</v>
      </c>
      <c r="K636" s="11" t="s">
        <v>5391</v>
      </c>
      <c r="L636" s="11" t="s">
        <v>57</v>
      </c>
      <c r="M636" s="11" t="s">
        <v>706</v>
      </c>
      <c r="N636" s="11"/>
      <c r="O636" s="11" t="s">
        <v>1303</v>
      </c>
      <c r="P636" s="11" t="s">
        <v>5392</v>
      </c>
      <c r="Q636" s="7"/>
      <c r="R636" s="2" t="str">
        <f t="shared" si="185"/>
        <v/>
      </c>
      <c r="S636" s="2" t="str">
        <f t="shared" si="186"/>
        <v/>
      </c>
      <c r="T636" s="2" t="str">
        <f t="shared" si="187"/>
        <v/>
      </c>
      <c r="U636" s="2" t="str">
        <f t="shared" si="188"/>
        <v/>
      </c>
      <c r="V636" s="2" t="str">
        <f t="shared" si="189"/>
        <v/>
      </c>
      <c r="W636" s="2" t="str">
        <f t="shared" si="184"/>
        <v/>
      </c>
      <c r="X636" s="2" t="str" cm="1">
        <f t="array" ref="X636">IF((SUMPRODUCT(--ISNUMBER(SEARCH({"!","@","#","$","%","^","&amp;","~*","(",")","_","+","=","{","}","[","]","|","\",":",";","'","""","&lt;","&gt;",",",".","~?","/","~~","`"}, I636)))&gt;0)=TRUE,"Special Characters Found in City","")</f>
        <v/>
      </c>
      <c r="Y636" s="2" t="str" cm="1">
        <f t="array" ref="Y636">IF((SUMPRODUCT(--ISNUMBER(SEARCH({"!","@","#","$","%","^","~*","(",")","_","+","=","{","}","[","]","|","\",":",";","'","""","&lt;","&gt;","~?","/","~~","`"},F636)))&gt;0)=TRUE,"Special Characters Found in Account field","")</f>
        <v/>
      </c>
      <c r="Z636" s="2" t="str" cm="1">
        <f t="array" ref="Z636">IF(SUM(--ISNUMBER(SEARCH({1,2,3,4,5,6,7,8,9,0},MID(H636,(SEARCH(" E ",H636)-1),1))))+SUM(--ISNUMBER(SEARCH({1,2,3,4,5,6,7,8,9,0},MID(H636,(SEARCH(" E ",H636)+3),1))))=2,"",IF(SUM(--ISNUMBER(SEARCH({"Parte E","Apoquindo N"},H636)))&gt;0,"",IF(OR(RIGHT(H636,3)=" NE",RIGHT(H636,3)=" NW",RIGHT(H636,3)=" SW",RIGHT(H636,3)=" SE",RIGHT(H636,2)=" N",RIGHT(H636,2)=" E",RIGHT(H636,2)=" W",RIGHT(H636,2)=" S",LEFT(H636,3)="NE ",LEFT(H636,3)="NW ",LEFT(H636,3)="SW ",LEFT(H636,3)="SE ",LEFT(H636,2)="N ",LEFT(H636,2)="E ",LEFT(H636,2)="W ",LEFT(H636,2)="S "),"Directional Check",IF(SUM(--ISNUMBER(SEARCH({" N "," E "," W "," S "," NE "," NW "," SW "," SE ","N.E","N.W","S.W","S.E","E.","N.","S.","W."},H636)))&gt;0,"Directional Check",IF(SUM(--ISNUMBER(SEARCH({1,2,3,4,5,6,7,8,9,0},MID(H636,(SEARCH("nd ",H636)-1),1))))+SUM(--ISNUMBER(SEARCH({1,2,3,4,5,6,7,8,9,0},MID(H636,(SEARCH("rd ",H636)-1),1)))+SUM(--ISNUMBER(SEARCH({1,2,3,4,5,6,7,8,9,0},MID(H636,(SEARCH("st ",H636)-1),1))))+SUM(--ISNUMBER(SEARCH({1,2,3,4,5,6,7,8,9,0},MID(H636,(SEARCH("th ",H636)-1),1)))))&gt;0,"","")))))</f>
        <v/>
      </c>
      <c r="AA636" s="2" t="str">
        <f>IF(IF(L636="US",IFERROR(VLOOKUP(J636,Country_Codes!$B:$B,1,0)=J636,"US State Code Error"),IF(L636="CA",IFERROR(VLOOKUP(J636,Country_Codes!$E:$E,1,0)=J636,"Canada State Code Error"),IF(L636="BR",IFERROR(VLOOKUP(J636,Country_Codes!$H:$H,1,0)=J636,"Brazil State Code Error"),IF(L636="AU",IFERROR(VLOOKUP(J636,Country_Codes!$K:$K,1,0)=J636,"Australia State Code Error"),""))))=TRUE,"",IF(L636="US",IFERROR(VLOOKUP(J636,Country_Codes!$B:$B,1,0)=J636,"US State Code Error"),IF(L636="CA",IFERROR(VLOOKUP(J636,Country_Codes!$E:$E,1,0)=J636,"Canada State Code Error"),IF(L636="BR",IFERROR(VLOOKUP(J636,Country_Codes!$H:$H,1,0)=J636,"Brazil State Code Error"),IF(L636="AU",IFERROR(VLOOKUP(J636,Country_Codes!$K:$K,1,0)=J636,"Australia State Code Error"),"")))))</f>
        <v/>
      </c>
      <c r="AB636" s="2" t="str">
        <f t="shared" si="190"/>
        <v/>
      </c>
      <c r="AC636" s="2" t="str" cm="1">
        <f t="array" ref="AC636">IFERROR(_xlfn.IFS(IF(AND(LEN(I636)=0,ISBLANK(I636)=FALSE),"",ISNUMBER(SEARCH(I636,H636))),"City/Postal Code/Country Found in Address",IF(AND(LEN(K636)=0,ISBLANK(K636)=FALSE),"",ISNUMBER(SEARCH(K636,H636))),"City/Postal Code/Country Found in Address",IF(AND(LEN(L636)=0,ISBLANK(L636)=FALSE),"",ISNUMBER(SEARCH(", "&amp;L636,H636))),"City/Postal Code/Country Found in Address",IF(AND(LEN(J636)=0,ISBLANK(J636)=FALSE),"",ISNUMBER(SEARCH(", "&amp;J636,H636))),"City/Postal Code/Country Found in Address",IF(AND(LEN(L636)=0,ISBLANK(L636)=FALSE),"",ISNUMBER(SEARCH(","&amp;L636,H636))),"City/Postal Code/Country Found in Address",IF(AND(LEN(J636)=0,ISBLANK(J636)=FALSE),"",ISNUMBER(SEARCH(","&amp;J636,H636))),"City/Postal Code/Country Found in Address"),"")</f>
        <v/>
      </c>
      <c r="AD636" s="2" t="str">
        <f t="shared" si="191"/>
        <v/>
      </c>
      <c r="AE636" s="2" t="str" cm="1">
        <f t="array" ref="AE636">IFERROR(IF(VLOOKUP(LEFT(M636,MIN(SEARCH({1,2,3,4,5,6,7,8,9,0},M636&amp;{1,2,3,4,5,6,7,8,9,0}))-1),Country_Codes!$N:$N,1,0)&gt;0,"PO Number may be incorrect",""),"")</f>
        <v/>
      </c>
      <c r="AF636" s="2" t="str">
        <f t="shared" si="192"/>
        <v/>
      </c>
      <c r="AG636" s="2" t="str">
        <f t="shared" si="193"/>
        <v/>
      </c>
      <c r="AH636" s="2" t="str">
        <f t="shared" si="194"/>
        <v/>
      </c>
      <c r="AI636" s="2" t="str" cm="1">
        <f t="array" ref="AI636">IF(G636="","",_xlfn.IFNA(_xlfn.IFS(L636=VLOOKUP(L636,Country_Codes!$M:$M,1,0)=TRUE,""),"Please check the country code"))</f>
        <v/>
      </c>
      <c r="AJ636" s="2" t="str">
        <f t="shared" si="195"/>
        <v/>
      </c>
      <c r="AK636" s="2"/>
      <c r="AM636" s="39">
        <f t="shared" si="196"/>
        <v>0</v>
      </c>
      <c r="AN636" s="39">
        <f t="shared" si="197"/>
        <v>0</v>
      </c>
      <c r="AO636" s="39">
        <f t="shared" si="198"/>
        <v>0</v>
      </c>
      <c r="AP636" s="39">
        <f t="shared" si="199"/>
        <v>0</v>
      </c>
      <c r="AQ636" s="39">
        <f t="shared" si="200"/>
        <v>0</v>
      </c>
    </row>
    <row r="637" spans="1:43" ht="15.75" x14ac:dyDescent="0.25">
      <c r="A637" s="40">
        <v>45932</v>
      </c>
      <c r="B637" s="11" t="s">
        <v>473</v>
      </c>
      <c r="C637" s="11" t="s">
        <v>12</v>
      </c>
      <c r="D637" s="11" t="s">
        <v>3370</v>
      </c>
      <c r="E637" s="11" t="s">
        <v>5393</v>
      </c>
      <c r="F637" s="11" t="s">
        <v>581</v>
      </c>
      <c r="G637" s="11" t="s">
        <v>584</v>
      </c>
      <c r="H637" s="11" t="s">
        <v>5394</v>
      </c>
      <c r="I637" s="11" t="s">
        <v>5395</v>
      </c>
      <c r="J637" s="11"/>
      <c r="K637" s="11" t="s">
        <v>5396</v>
      </c>
      <c r="L637" s="11" t="s">
        <v>46</v>
      </c>
      <c r="M637" s="11" t="s">
        <v>1177</v>
      </c>
      <c r="N637" s="11"/>
      <c r="O637" s="11" t="s">
        <v>5397</v>
      </c>
      <c r="P637" s="11" t="s">
        <v>5398</v>
      </c>
      <c r="Q637" s="7"/>
      <c r="R637" s="2" t="str">
        <f t="shared" si="185"/>
        <v>Unique Record</v>
      </c>
      <c r="S637" s="2" t="str">
        <f t="shared" si="186"/>
        <v/>
      </c>
      <c r="T637" s="2" t="str">
        <f t="shared" si="187"/>
        <v/>
      </c>
      <c r="U637" s="2" t="str">
        <f t="shared" si="188"/>
        <v/>
      </c>
      <c r="V637" s="2" t="str">
        <f t="shared" si="189"/>
        <v/>
      </c>
      <c r="W637" s="2" t="str">
        <f t="shared" si="184"/>
        <v/>
      </c>
      <c r="X637" s="2" t="str" cm="1">
        <f t="array" ref="X637">IF((SUMPRODUCT(--ISNUMBER(SEARCH({"!","@","#","$","%","^","&amp;","~*","(",")","_","+","=","{","}","[","]","|","\",":",";","'","""","&lt;","&gt;",",",".","~?","/","~~","`"}, I637)))&gt;0)=TRUE,"Special Characters Found in City","")</f>
        <v/>
      </c>
      <c r="Y637" s="2" t="str" cm="1">
        <f t="array" ref="Y637">IF((SUMPRODUCT(--ISNUMBER(SEARCH({"!","@","#","$","%","^","~*","(",")","_","+","=","{","}","[","]","|","\",":",";","'","""","&lt;","&gt;","~?","/","~~","`"},F637)))&gt;0)=TRUE,"Special Characters Found in Account field","")</f>
        <v/>
      </c>
      <c r="Z637" s="2" t="str" cm="1">
        <f t="array" ref="Z637">IF(SUM(--ISNUMBER(SEARCH({1,2,3,4,5,6,7,8,9,0},MID(H637,(SEARCH(" E ",H637)-1),1))))+SUM(--ISNUMBER(SEARCH({1,2,3,4,5,6,7,8,9,0},MID(H637,(SEARCH(" E ",H637)+3),1))))=2,"",IF(SUM(--ISNUMBER(SEARCH({"Parte E","Apoquindo N"},H637)))&gt;0,"",IF(OR(RIGHT(H637,3)=" NE",RIGHT(H637,3)=" NW",RIGHT(H637,3)=" SW",RIGHT(H637,3)=" SE",RIGHT(H637,2)=" N",RIGHT(H637,2)=" E",RIGHT(H637,2)=" W",RIGHT(H637,2)=" S",LEFT(H637,3)="NE ",LEFT(H637,3)="NW ",LEFT(H637,3)="SW ",LEFT(H637,3)="SE ",LEFT(H637,2)="N ",LEFT(H637,2)="E ",LEFT(H637,2)="W ",LEFT(H637,2)="S "),"Directional Check",IF(SUM(--ISNUMBER(SEARCH({" N "," E "," W "," S "," NE "," NW "," SW "," SE ","N.E","N.W","S.W","S.E","E.","N.","S.","W."},H637)))&gt;0,"Directional Check",IF(SUM(--ISNUMBER(SEARCH({1,2,3,4,5,6,7,8,9,0},MID(H637,(SEARCH("nd ",H637)-1),1))))+SUM(--ISNUMBER(SEARCH({1,2,3,4,5,6,7,8,9,0},MID(H637,(SEARCH("rd ",H637)-1),1)))+SUM(--ISNUMBER(SEARCH({1,2,3,4,5,6,7,8,9,0},MID(H637,(SEARCH("st ",H637)-1),1))))+SUM(--ISNUMBER(SEARCH({1,2,3,4,5,6,7,8,9,0},MID(H637,(SEARCH("th ",H637)-1),1)))))&gt;0,"","")))))</f>
        <v/>
      </c>
      <c r="AA637" s="2" t="str">
        <f>IF(IF(L637="US",IFERROR(VLOOKUP(J637,Country_Codes!$B:$B,1,0)=J637,"US State Code Error"),IF(L637="CA",IFERROR(VLOOKUP(J637,Country_Codes!$E:$E,1,0)=J637,"Canada State Code Error"),IF(L637="BR",IFERROR(VLOOKUP(J637,Country_Codes!$H:$H,1,0)=J637,"Brazil State Code Error"),IF(L637="AU",IFERROR(VLOOKUP(J637,Country_Codes!$K:$K,1,0)=J637,"Australia State Code Error"),""))))=TRUE,"",IF(L637="US",IFERROR(VLOOKUP(J637,Country_Codes!$B:$B,1,0)=J637,"US State Code Error"),IF(L637="CA",IFERROR(VLOOKUP(J637,Country_Codes!$E:$E,1,0)=J637,"Canada State Code Error"),IF(L637="BR",IFERROR(VLOOKUP(J637,Country_Codes!$H:$H,1,0)=J637,"Brazil State Code Error"),IF(L637="AU",IFERROR(VLOOKUP(J637,Country_Codes!$K:$K,1,0)=J637,"Australia State Code Error"),"")))))</f>
        <v/>
      </c>
      <c r="AB637" s="2" t="str">
        <f t="shared" si="190"/>
        <v/>
      </c>
      <c r="AC637" s="2" t="str" cm="1">
        <f t="array" ref="AC637">IFERROR(_xlfn.IFS(IF(AND(LEN(I637)=0,ISBLANK(I637)=FALSE),"",ISNUMBER(SEARCH(I637,H637))),"City/Postal Code/Country Found in Address",IF(AND(LEN(K637)=0,ISBLANK(K637)=FALSE),"",ISNUMBER(SEARCH(K637,H637))),"City/Postal Code/Country Found in Address",IF(AND(LEN(L637)=0,ISBLANK(L637)=FALSE),"",ISNUMBER(SEARCH(", "&amp;L637,H637))),"City/Postal Code/Country Found in Address",IF(AND(LEN(J637)=0,ISBLANK(J637)=FALSE),"",ISNUMBER(SEARCH(", "&amp;J637,H637))),"City/Postal Code/Country Found in Address",IF(AND(LEN(L637)=0,ISBLANK(L637)=FALSE),"",ISNUMBER(SEARCH(","&amp;L637,H637))),"City/Postal Code/Country Found in Address",IF(AND(LEN(J637)=0,ISBLANK(J637)=FALSE),"",ISNUMBER(SEARCH(","&amp;J637,H637))),"City/Postal Code/Country Found in Address"),"")</f>
        <v/>
      </c>
      <c r="AD637" s="2" t="str">
        <f t="shared" si="191"/>
        <v/>
      </c>
      <c r="AE637" s="2" t="str" cm="1">
        <f t="array" ref="AE637">IFERROR(IF(VLOOKUP(LEFT(M637,MIN(SEARCH({1,2,3,4,5,6,7,8,9,0},M637&amp;{1,2,3,4,5,6,7,8,9,0}))-1),Country_Codes!$N:$N,1,0)&gt;0,"PO Number may be incorrect",""),"")</f>
        <v/>
      </c>
      <c r="AF637" s="2" t="str">
        <f t="shared" si="192"/>
        <v/>
      </c>
      <c r="AG637" s="2" t="str">
        <f t="shared" si="193"/>
        <v/>
      </c>
      <c r="AH637" s="2" t="str">
        <f t="shared" si="194"/>
        <v/>
      </c>
      <c r="AI637" s="2" t="str" cm="1">
        <f t="array" ref="AI637">IF(G637="","",_xlfn.IFNA(_xlfn.IFS(L637=VLOOKUP(L637,Country_Codes!$M:$M,1,0)=TRUE,""),"Please check the country code"))</f>
        <v/>
      </c>
      <c r="AJ637" s="2" t="str">
        <f t="shared" si="195"/>
        <v/>
      </c>
      <c r="AK637" s="2"/>
      <c r="AM637" s="39">
        <f t="shared" si="196"/>
        <v>0</v>
      </c>
      <c r="AN637" s="39">
        <f t="shared" si="197"/>
        <v>0</v>
      </c>
      <c r="AO637" s="39">
        <f t="shared" si="198"/>
        <v>0</v>
      </c>
      <c r="AP637" s="39">
        <f t="shared" si="199"/>
        <v>0</v>
      </c>
      <c r="AQ637" s="39">
        <f t="shared" si="200"/>
        <v>0</v>
      </c>
    </row>
    <row r="638" spans="1:43" ht="15.75" x14ac:dyDescent="0.25">
      <c r="A638" s="40">
        <v>45920</v>
      </c>
      <c r="B638" s="11" t="s">
        <v>473</v>
      </c>
      <c r="C638" s="11" t="s">
        <v>12</v>
      </c>
      <c r="D638" s="11" t="s">
        <v>1776</v>
      </c>
      <c r="E638" s="11" t="s">
        <v>5399</v>
      </c>
      <c r="F638" s="11" t="s">
        <v>576</v>
      </c>
      <c r="G638" s="11" t="s">
        <v>571</v>
      </c>
      <c r="H638" s="11" t="s">
        <v>5400</v>
      </c>
      <c r="I638" s="11" t="s">
        <v>5401</v>
      </c>
      <c r="J638" s="11"/>
      <c r="K638" s="11" t="s">
        <v>5402</v>
      </c>
      <c r="L638" s="11" t="s">
        <v>46</v>
      </c>
      <c r="M638" s="11" t="s">
        <v>1145</v>
      </c>
      <c r="N638" s="11"/>
      <c r="O638" s="11" t="s">
        <v>5403</v>
      </c>
      <c r="P638" s="11" t="s">
        <v>5404</v>
      </c>
      <c r="Q638" s="7"/>
      <c r="R638" s="2" t="str">
        <f t="shared" si="185"/>
        <v>Unique Record</v>
      </c>
      <c r="S638" s="2" t="str">
        <f t="shared" si="186"/>
        <v/>
      </c>
      <c r="T638" s="2" t="str">
        <f t="shared" si="187"/>
        <v/>
      </c>
      <c r="U638" s="2" t="str">
        <f t="shared" si="188"/>
        <v/>
      </c>
      <c r="V638" s="2" t="str">
        <f t="shared" si="189"/>
        <v/>
      </c>
      <c r="W638" s="2" t="str">
        <f t="shared" si="184"/>
        <v/>
      </c>
      <c r="X638" s="2" t="str" cm="1">
        <f t="array" ref="X638">IF((SUMPRODUCT(--ISNUMBER(SEARCH({"!","@","#","$","%","^","&amp;","~*","(",")","_","+","=","{","}","[","]","|","\",":",";","'","""","&lt;","&gt;",",",".","~?","/","~~","`"}, I638)))&gt;0)=TRUE,"Special Characters Found in City","")</f>
        <v/>
      </c>
      <c r="Y638" s="2" t="str" cm="1">
        <f t="array" ref="Y638">IF((SUMPRODUCT(--ISNUMBER(SEARCH({"!","@","#","$","%","^","~*","(",")","_","+","=","{","}","[","]","|","\",":",";","'","""","&lt;","&gt;","~?","/","~~","`"},F638)))&gt;0)=TRUE,"Special Characters Found in Account field","")</f>
        <v/>
      </c>
      <c r="Z638" s="2" t="str" cm="1">
        <f t="array" ref="Z638">IF(SUM(--ISNUMBER(SEARCH({1,2,3,4,5,6,7,8,9,0},MID(H638,(SEARCH(" E ",H638)-1),1))))+SUM(--ISNUMBER(SEARCH({1,2,3,4,5,6,7,8,9,0},MID(H638,(SEARCH(" E ",H638)+3),1))))=2,"",IF(SUM(--ISNUMBER(SEARCH({"Parte E","Apoquindo N"},H638)))&gt;0,"",IF(OR(RIGHT(H638,3)=" NE",RIGHT(H638,3)=" NW",RIGHT(H638,3)=" SW",RIGHT(H638,3)=" SE",RIGHT(H638,2)=" N",RIGHT(H638,2)=" E",RIGHT(H638,2)=" W",RIGHT(H638,2)=" S",LEFT(H638,3)="NE ",LEFT(H638,3)="NW ",LEFT(H638,3)="SW ",LEFT(H638,3)="SE ",LEFT(H638,2)="N ",LEFT(H638,2)="E ",LEFT(H638,2)="W ",LEFT(H638,2)="S "),"Directional Check",IF(SUM(--ISNUMBER(SEARCH({" N "," E "," W "," S "," NE "," NW "," SW "," SE ","N.E","N.W","S.W","S.E","E.","N.","S.","W."},H638)))&gt;0,"Directional Check",IF(SUM(--ISNUMBER(SEARCH({1,2,3,4,5,6,7,8,9,0},MID(H638,(SEARCH("nd ",H638)-1),1))))+SUM(--ISNUMBER(SEARCH({1,2,3,4,5,6,7,8,9,0},MID(H638,(SEARCH("rd ",H638)-1),1)))+SUM(--ISNUMBER(SEARCH({1,2,3,4,5,6,7,8,9,0},MID(H638,(SEARCH("st ",H638)-1),1))))+SUM(--ISNUMBER(SEARCH({1,2,3,4,5,6,7,8,9,0},MID(H638,(SEARCH("th ",H638)-1),1)))))&gt;0,"","")))))</f>
        <v/>
      </c>
      <c r="AA638" s="2" t="str">
        <f>IF(IF(L638="US",IFERROR(VLOOKUP(J638,Country_Codes!$B:$B,1,0)=J638,"US State Code Error"),IF(L638="CA",IFERROR(VLOOKUP(J638,Country_Codes!$E:$E,1,0)=J638,"Canada State Code Error"),IF(L638="BR",IFERROR(VLOOKUP(J638,Country_Codes!$H:$H,1,0)=J638,"Brazil State Code Error"),IF(L638="AU",IFERROR(VLOOKUP(J638,Country_Codes!$K:$K,1,0)=J638,"Australia State Code Error"),""))))=TRUE,"",IF(L638="US",IFERROR(VLOOKUP(J638,Country_Codes!$B:$B,1,0)=J638,"US State Code Error"),IF(L638="CA",IFERROR(VLOOKUP(J638,Country_Codes!$E:$E,1,0)=J638,"Canada State Code Error"),IF(L638="BR",IFERROR(VLOOKUP(J638,Country_Codes!$H:$H,1,0)=J638,"Brazil State Code Error"),IF(L638="AU",IFERROR(VLOOKUP(J638,Country_Codes!$K:$K,1,0)=J638,"Australia State Code Error"),"")))))</f>
        <v/>
      </c>
      <c r="AB638" s="2" t="str">
        <f t="shared" si="190"/>
        <v/>
      </c>
      <c r="AC638" s="2" t="str" cm="1">
        <f t="array" ref="AC638">IFERROR(_xlfn.IFS(IF(AND(LEN(I638)=0,ISBLANK(I638)=FALSE),"",ISNUMBER(SEARCH(I638,H638))),"City/Postal Code/Country Found in Address",IF(AND(LEN(K638)=0,ISBLANK(K638)=FALSE),"",ISNUMBER(SEARCH(K638,H638))),"City/Postal Code/Country Found in Address",IF(AND(LEN(L638)=0,ISBLANK(L638)=FALSE),"",ISNUMBER(SEARCH(", "&amp;L638,H638))),"City/Postal Code/Country Found in Address",IF(AND(LEN(J638)=0,ISBLANK(J638)=FALSE),"",ISNUMBER(SEARCH(", "&amp;J638,H638))),"City/Postal Code/Country Found in Address",IF(AND(LEN(L638)=0,ISBLANK(L638)=FALSE),"",ISNUMBER(SEARCH(","&amp;L638,H638))),"City/Postal Code/Country Found in Address",IF(AND(LEN(J638)=0,ISBLANK(J638)=FALSE),"",ISNUMBER(SEARCH(","&amp;J638,H638))),"City/Postal Code/Country Found in Address"),"")</f>
        <v/>
      </c>
      <c r="AD638" s="2" t="str">
        <f t="shared" si="191"/>
        <v/>
      </c>
      <c r="AE638" s="2" t="str" cm="1">
        <f t="array" ref="AE638">IFERROR(IF(VLOOKUP(LEFT(M638,MIN(SEARCH({1,2,3,4,5,6,7,8,9,0},M638&amp;{1,2,3,4,5,6,7,8,9,0}))-1),Country_Codes!$N:$N,1,0)&gt;0,"PO Number may be incorrect",""),"")</f>
        <v/>
      </c>
      <c r="AF638" s="2" t="str">
        <f t="shared" si="192"/>
        <v/>
      </c>
      <c r="AG638" s="2" t="str">
        <f t="shared" si="193"/>
        <v/>
      </c>
      <c r="AH638" s="2" t="str">
        <f t="shared" si="194"/>
        <v/>
      </c>
      <c r="AI638" s="2" t="str" cm="1">
        <f t="array" ref="AI638">IF(G638="","",_xlfn.IFNA(_xlfn.IFS(L638=VLOOKUP(L638,Country_Codes!$M:$M,1,0)=TRUE,""),"Please check the country code"))</f>
        <v/>
      </c>
      <c r="AJ638" s="2" t="str">
        <f t="shared" si="195"/>
        <v/>
      </c>
      <c r="AK638" s="2"/>
      <c r="AM638" s="39">
        <f t="shared" si="196"/>
        <v>0</v>
      </c>
      <c r="AN638" s="39">
        <f t="shared" si="197"/>
        <v>0</v>
      </c>
      <c r="AO638" s="39">
        <f t="shared" si="198"/>
        <v>0</v>
      </c>
      <c r="AP638" s="39">
        <f t="shared" si="199"/>
        <v>0</v>
      </c>
      <c r="AQ638" s="39">
        <f t="shared" si="200"/>
        <v>0</v>
      </c>
    </row>
    <row r="639" spans="1:43" ht="15.75" x14ac:dyDescent="0.25">
      <c r="A639" s="40">
        <v>45702</v>
      </c>
      <c r="B639" s="11" t="s">
        <v>1581</v>
      </c>
      <c r="C639" s="11" t="s">
        <v>9</v>
      </c>
      <c r="D639" s="11" t="s">
        <v>5405</v>
      </c>
      <c r="E639" s="11" t="s">
        <v>5406</v>
      </c>
      <c r="F639" s="11" t="s">
        <v>576</v>
      </c>
      <c r="G639" s="11" t="s">
        <v>496</v>
      </c>
      <c r="H639" s="11" t="s">
        <v>5407</v>
      </c>
      <c r="I639" s="11" t="s">
        <v>5408</v>
      </c>
      <c r="J639" s="11"/>
      <c r="K639" s="11" t="s">
        <v>5409</v>
      </c>
      <c r="L639" s="11" t="s">
        <v>46</v>
      </c>
      <c r="M639" s="11" t="s">
        <v>632</v>
      </c>
      <c r="N639" s="11"/>
      <c r="O639" s="11" t="s">
        <v>802</v>
      </c>
      <c r="P639" s="11" t="s">
        <v>5410</v>
      </c>
      <c r="Q639" s="7"/>
      <c r="R639" s="2" t="str">
        <f t="shared" si="185"/>
        <v>Unique Record</v>
      </c>
      <c r="S639" s="2" t="str">
        <f t="shared" si="186"/>
        <v/>
      </c>
      <c r="T639" s="2" t="str">
        <f t="shared" si="187"/>
        <v/>
      </c>
      <c r="U639" s="2" t="str">
        <f t="shared" si="188"/>
        <v/>
      </c>
      <c r="V639" s="2" t="str">
        <f t="shared" si="189"/>
        <v/>
      </c>
      <c r="W639" s="2" t="str">
        <f t="shared" si="184"/>
        <v/>
      </c>
      <c r="X639" s="2" t="str" cm="1">
        <f t="array" ref="X639">IF((SUMPRODUCT(--ISNUMBER(SEARCH({"!","@","#","$","%","^","&amp;","~*","(",")","_","+","=","{","}","[","]","|","\",":",";","'","""","&lt;","&gt;",",",".","~?","/","~~","`"}, I639)))&gt;0)=TRUE,"Special Characters Found in City","")</f>
        <v/>
      </c>
      <c r="Y639" s="2" t="str" cm="1">
        <f t="array" ref="Y639">IF((SUMPRODUCT(--ISNUMBER(SEARCH({"!","@","#","$","%","^","~*","(",")","_","+","=","{","}","[","]","|","\",":",";","'","""","&lt;","&gt;","~?","/","~~","`"},F639)))&gt;0)=TRUE,"Special Characters Found in Account field","")</f>
        <v/>
      </c>
      <c r="Z639" s="2" t="str" cm="1">
        <f t="array" ref="Z639">IF(SUM(--ISNUMBER(SEARCH({1,2,3,4,5,6,7,8,9,0},MID(H639,(SEARCH(" E ",H639)-1),1))))+SUM(--ISNUMBER(SEARCH({1,2,3,4,5,6,7,8,9,0},MID(H639,(SEARCH(" E ",H639)+3),1))))=2,"",IF(SUM(--ISNUMBER(SEARCH({"Parte E","Apoquindo N"},H639)))&gt;0,"",IF(OR(RIGHT(H639,3)=" NE",RIGHT(H639,3)=" NW",RIGHT(H639,3)=" SW",RIGHT(H639,3)=" SE",RIGHT(H639,2)=" N",RIGHT(H639,2)=" E",RIGHT(H639,2)=" W",RIGHT(H639,2)=" S",LEFT(H639,3)="NE ",LEFT(H639,3)="NW ",LEFT(H639,3)="SW ",LEFT(H639,3)="SE ",LEFT(H639,2)="N ",LEFT(H639,2)="E ",LEFT(H639,2)="W ",LEFT(H639,2)="S "),"Directional Check",IF(SUM(--ISNUMBER(SEARCH({" N "," E "," W "," S "," NE "," NW "," SW "," SE ","N.E","N.W","S.W","S.E","E.","N.","S.","W."},H639)))&gt;0,"Directional Check",IF(SUM(--ISNUMBER(SEARCH({1,2,3,4,5,6,7,8,9,0},MID(H639,(SEARCH("nd ",H639)-1),1))))+SUM(--ISNUMBER(SEARCH({1,2,3,4,5,6,7,8,9,0},MID(H639,(SEARCH("rd ",H639)-1),1)))+SUM(--ISNUMBER(SEARCH({1,2,3,4,5,6,7,8,9,0},MID(H639,(SEARCH("st ",H639)-1),1))))+SUM(--ISNUMBER(SEARCH({1,2,3,4,5,6,7,8,9,0},MID(H639,(SEARCH("th ",H639)-1),1)))))&gt;0,"","")))))</f>
        <v/>
      </c>
      <c r="AA639" s="2" t="str">
        <f>IF(IF(L639="US",IFERROR(VLOOKUP(J639,Country_Codes!$B:$B,1,0)=J639,"US State Code Error"),IF(L639="CA",IFERROR(VLOOKUP(J639,Country_Codes!$E:$E,1,0)=J639,"Canada State Code Error"),IF(L639="BR",IFERROR(VLOOKUP(J639,Country_Codes!$H:$H,1,0)=J639,"Brazil State Code Error"),IF(L639="AU",IFERROR(VLOOKUP(J639,Country_Codes!$K:$K,1,0)=J639,"Australia State Code Error"),""))))=TRUE,"",IF(L639="US",IFERROR(VLOOKUP(J639,Country_Codes!$B:$B,1,0)=J639,"US State Code Error"),IF(L639="CA",IFERROR(VLOOKUP(J639,Country_Codes!$E:$E,1,0)=J639,"Canada State Code Error"),IF(L639="BR",IFERROR(VLOOKUP(J639,Country_Codes!$H:$H,1,0)=J639,"Brazil State Code Error"),IF(L639="AU",IFERROR(VLOOKUP(J639,Country_Codes!$K:$K,1,0)=J639,"Australia State Code Error"),"")))))</f>
        <v/>
      </c>
      <c r="AB639" s="2" t="str">
        <f t="shared" si="190"/>
        <v/>
      </c>
      <c r="AC639" s="2" t="str" cm="1">
        <f t="array" ref="AC639">IFERROR(_xlfn.IFS(IF(AND(LEN(I639)=0,ISBLANK(I639)=FALSE),"",ISNUMBER(SEARCH(I639,H639))),"City/Postal Code/Country Found in Address",IF(AND(LEN(K639)=0,ISBLANK(K639)=FALSE),"",ISNUMBER(SEARCH(K639,H639))),"City/Postal Code/Country Found in Address",IF(AND(LEN(L639)=0,ISBLANK(L639)=FALSE),"",ISNUMBER(SEARCH(", "&amp;L639,H639))),"City/Postal Code/Country Found in Address",IF(AND(LEN(J639)=0,ISBLANK(J639)=FALSE),"",ISNUMBER(SEARCH(", "&amp;J639,H639))),"City/Postal Code/Country Found in Address",IF(AND(LEN(L639)=0,ISBLANK(L639)=FALSE),"",ISNUMBER(SEARCH(","&amp;L639,H639))),"City/Postal Code/Country Found in Address",IF(AND(LEN(J639)=0,ISBLANK(J639)=FALSE),"",ISNUMBER(SEARCH(","&amp;J639,H639))),"City/Postal Code/Country Found in Address"),"")</f>
        <v/>
      </c>
      <c r="AD639" s="2" t="str">
        <f t="shared" si="191"/>
        <v/>
      </c>
      <c r="AE639" s="2" t="str" cm="1">
        <f t="array" ref="AE639">IFERROR(IF(VLOOKUP(LEFT(M639,MIN(SEARCH({1,2,3,4,5,6,7,8,9,0},M639&amp;{1,2,3,4,5,6,7,8,9,0}))-1),Country_Codes!$N:$N,1,0)&gt;0,"PO Number may be incorrect",""),"")</f>
        <v/>
      </c>
      <c r="AF639" s="2" t="str">
        <f t="shared" si="192"/>
        <v/>
      </c>
      <c r="AG639" s="2" t="str">
        <f t="shared" si="193"/>
        <v/>
      </c>
      <c r="AH639" s="2" t="str">
        <f t="shared" si="194"/>
        <v/>
      </c>
      <c r="AI639" s="2" t="str" cm="1">
        <f t="array" ref="AI639">IF(G639="","",_xlfn.IFNA(_xlfn.IFS(L639=VLOOKUP(L639,Country_Codes!$M:$M,1,0)=TRUE,""),"Please check the country code"))</f>
        <v/>
      </c>
      <c r="AJ639" s="2" t="str">
        <f t="shared" si="195"/>
        <v/>
      </c>
      <c r="AK639" s="2"/>
      <c r="AM639" s="39">
        <f t="shared" si="196"/>
        <v>0</v>
      </c>
      <c r="AN639" s="39">
        <f t="shared" si="197"/>
        <v>0</v>
      </c>
      <c r="AO639" s="39">
        <f t="shared" si="198"/>
        <v>0</v>
      </c>
      <c r="AP639" s="39">
        <f t="shared" si="199"/>
        <v>0</v>
      </c>
      <c r="AQ639" s="39">
        <f t="shared" si="200"/>
        <v>0</v>
      </c>
    </row>
    <row r="640" spans="1:43" ht="15.75" x14ac:dyDescent="0.25">
      <c r="A640" s="40">
        <v>45496</v>
      </c>
      <c r="B640" s="11" t="s">
        <v>474</v>
      </c>
      <c r="C640" s="11" t="s">
        <v>3</v>
      </c>
      <c r="D640" s="11" t="s">
        <v>587</v>
      </c>
      <c r="E640" s="11" t="s">
        <v>5411</v>
      </c>
      <c r="F640" s="11" t="s">
        <v>581</v>
      </c>
      <c r="G640" s="11" t="s">
        <v>584</v>
      </c>
      <c r="H640" s="11" t="s">
        <v>5412</v>
      </c>
      <c r="I640" s="11" t="s">
        <v>5413</v>
      </c>
      <c r="J640" s="11" t="s">
        <v>147</v>
      </c>
      <c r="K640" s="11" t="s">
        <v>5414</v>
      </c>
      <c r="L640" s="11" t="s">
        <v>57</v>
      </c>
      <c r="M640" s="11" t="s">
        <v>5415</v>
      </c>
      <c r="N640" s="11"/>
      <c r="O640" s="11" t="s">
        <v>5416</v>
      </c>
      <c r="P640" s="11" t="s">
        <v>5417</v>
      </c>
      <c r="Q640" s="7"/>
      <c r="R640" s="2" t="str">
        <f t="shared" si="185"/>
        <v>Unique Record</v>
      </c>
      <c r="S640" s="2" t="str">
        <f t="shared" si="186"/>
        <v/>
      </c>
      <c r="T640" s="2" t="str">
        <f t="shared" si="187"/>
        <v/>
      </c>
      <c r="U640" s="2" t="str">
        <f t="shared" si="188"/>
        <v/>
      </c>
      <c r="V640" s="2" t="str">
        <f t="shared" si="189"/>
        <v/>
      </c>
      <c r="W640" s="2" t="str">
        <f t="shared" si="184"/>
        <v/>
      </c>
      <c r="X640" s="2" t="str" cm="1">
        <f t="array" ref="X640">IF((SUMPRODUCT(--ISNUMBER(SEARCH({"!","@","#","$","%","^","&amp;","~*","(",")","_","+","=","{","}","[","]","|","\",":",";","'","""","&lt;","&gt;",",",".","~?","/","~~","`"}, I640)))&gt;0)=TRUE,"Special Characters Found in City","")</f>
        <v/>
      </c>
      <c r="Y640" s="2" t="str" cm="1">
        <f t="array" ref="Y640">IF((SUMPRODUCT(--ISNUMBER(SEARCH({"!","@","#","$","%","^","~*","(",")","_","+","=","{","}","[","]","|","\",":",";","'","""","&lt;","&gt;","~?","/","~~","`"},F640)))&gt;0)=TRUE,"Special Characters Found in Account field","")</f>
        <v/>
      </c>
      <c r="Z640" s="2" t="str" cm="1">
        <f t="array" ref="Z640">IF(SUM(--ISNUMBER(SEARCH({1,2,3,4,5,6,7,8,9,0},MID(H640,(SEARCH(" E ",H640)-1),1))))+SUM(--ISNUMBER(SEARCH({1,2,3,4,5,6,7,8,9,0},MID(H640,(SEARCH(" E ",H640)+3),1))))=2,"",IF(SUM(--ISNUMBER(SEARCH({"Parte E","Apoquindo N"},H640)))&gt;0,"",IF(OR(RIGHT(H640,3)=" NE",RIGHT(H640,3)=" NW",RIGHT(H640,3)=" SW",RIGHT(H640,3)=" SE",RIGHT(H640,2)=" N",RIGHT(H640,2)=" E",RIGHT(H640,2)=" W",RIGHT(H640,2)=" S",LEFT(H640,3)="NE ",LEFT(H640,3)="NW ",LEFT(H640,3)="SW ",LEFT(H640,3)="SE ",LEFT(H640,2)="N ",LEFT(H640,2)="E ",LEFT(H640,2)="W ",LEFT(H640,2)="S "),"Directional Check",IF(SUM(--ISNUMBER(SEARCH({" N "," E "," W "," S "," NE "," NW "," SW "," SE ","N.E","N.W","S.W","S.E","E.","N.","S.","W."},H640)))&gt;0,"Directional Check",IF(SUM(--ISNUMBER(SEARCH({1,2,3,4,5,6,7,8,9,0},MID(H640,(SEARCH("nd ",H640)-1),1))))+SUM(--ISNUMBER(SEARCH({1,2,3,4,5,6,7,8,9,0},MID(H640,(SEARCH("rd ",H640)-1),1)))+SUM(--ISNUMBER(SEARCH({1,2,3,4,5,6,7,8,9,0},MID(H640,(SEARCH("st ",H640)-1),1))))+SUM(--ISNUMBER(SEARCH({1,2,3,4,5,6,7,8,9,0},MID(H640,(SEARCH("th ",H640)-1),1)))))&gt;0,"","")))))</f>
        <v/>
      </c>
      <c r="AA640" s="2" t="str">
        <f>IF(IF(L640="US",IFERROR(VLOOKUP(J640,Country_Codes!$B:$B,1,0)=J640,"US State Code Error"),IF(L640="CA",IFERROR(VLOOKUP(J640,Country_Codes!$E:$E,1,0)=J640,"Canada State Code Error"),IF(L640="BR",IFERROR(VLOOKUP(J640,Country_Codes!$H:$H,1,0)=J640,"Brazil State Code Error"),IF(L640="AU",IFERROR(VLOOKUP(J640,Country_Codes!$K:$K,1,0)=J640,"Australia State Code Error"),""))))=TRUE,"",IF(L640="US",IFERROR(VLOOKUP(J640,Country_Codes!$B:$B,1,0)=J640,"US State Code Error"),IF(L640="CA",IFERROR(VLOOKUP(J640,Country_Codes!$E:$E,1,0)=J640,"Canada State Code Error"),IF(L640="BR",IFERROR(VLOOKUP(J640,Country_Codes!$H:$H,1,0)=J640,"Brazil State Code Error"),IF(L640="AU",IFERROR(VLOOKUP(J640,Country_Codes!$K:$K,1,0)=J640,"Australia State Code Error"),"")))))</f>
        <v/>
      </c>
      <c r="AB640" s="2" t="str">
        <f t="shared" si="190"/>
        <v/>
      </c>
      <c r="AC640" s="2" t="str" cm="1">
        <f t="array" ref="AC640">IFERROR(_xlfn.IFS(IF(AND(LEN(I640)=0,ISBLANK(I640)=FALSE),"",ISNUMBER(SEARCH(I640,H640))),"City/Postal Code/Country Found in Address",IF(AND(LEN(K640)=0,ISBLANK(K640)=FALSE),"",ISNUMBER(SEARCH(K640,H640))),"City/Postal Code/Country Found in Address",IF(AND(LEN(L640)=0,ISBLANK(L640)=FALSE),"",ISNUMBER(SEARCH(", "&amp;L640,H640))),"City/Postal Code/Country Found in Address",IF(AND(LEN(J640)=0,ISBLANK(J640)=FALSE),"",ISNUMBER(SEARCH(", "&amp;J640,H640))),"City/Postal Code/Country Found in Address",IF(AND(LEN(L640)=0,ISBLANK(L640)=FALSE),"",ISNUMBER(SEARCH(","&amp;L640,H640))),"City/Postal Code/Country Found in Address",IF(AND(LEN(J640)=0,ISBLANK(J640)=FALSE),"",ISNUMBER(SEARCH(","&amp;J640,H640))),"City/Postal Code/Country Found in Address"),"")</f>
        <v/>
      </c>
      <c r="AD640" s="2" t="str">
        <f t="shared" si="191"/>
        <v/>
      </c>
      <c r="AE640" s="2" t="str" cm="1">
        <f t="array" ref="AE640">IFERROR(IF(VLOOKUP(LEFT(M640,MIN(SEARCH({1,2,3,4,5,6,7,8,9,0},M640&amp;{1,2,3,4,5,6,7,8,9,0}))-1),Country_Codes!$N:$N,1,0)&gt;0,"PO Number may be incorrect",""),"")</f>
        <v/>
      </c>
      <c r="AF640" s="2" t="str">
        <f t="shared" si="192"/>
        <v/>
      </c>
      <c r="AG640" s="2" t="str">
        <f t="shared" si="193"/>
        <v/>
      </c>
      <c r="AH640" s="2" t="str">
        <f t="shared" si="194"/>
        <v/>
      </c>
      <c r="AI640" s="2" t="str" cm="1">
        <f t="array" ref="AI640">IF(G640="","",_xlfn.IFNA(_xlfn.IFS(L640=VLOOKUP(L640,Country_Codes!$M:$M,1,0)=TRUE,""),"Please check the country code"))</f>
        <v/>
      </c>
      <c r="AJ640" s="2" t="str">
        <f t="shared" si="195"/>
        <v/>
      </c>
      <c r="AK640" s="2"/>
      <c r="AM640" s="39">
        <f t="shared" si="196"/>
        <v>0</v>
      </c>
      <c r="AN640" s="39">
        <f t="shared" si="197"/>
        <v>0</v>
      </c>
      <c r="AO640" s="39">
        <f t="shared" si="198"/>
        <v>0</v>
      </c>
      <c r="AP640" s="39">
        <f t="shared" si="199"/>
        <v>0</v>
      </c>
      <c r="AQ640" s="39">
        <f t="shared" si="200"/>
        <v>0</v>
      </c>
    </row>
    <row r="641" spans="1:43" ht="15.75" x14ac:dyDescent="0.25">
      <c r="A641" s="40">
        <v>45856</v>
      </c>
      <c r="B641" s="11" t="s">
        <v>473</v>
      </c>
      <c r="C641" s="11" t="s">
        <v>3</v>
      </c>
      <c r="D641" s="11" t="s">
        <v>5418</v>
      </c>
      <c r="E641" s="11" t="s">
        <v>5419</v>
      </c>
      <c r="F641" s="11" t="s">
        <v>490</v>
      </c>
      <c r="G641" s="11" t="s">
        <v>493</v>
      </c>
      <c r="H641" s="11" t="s">
        <v>5420</v>
      </c>
      <c r="I641" s="11" t="s">
        <v>5421</v>
      </c>
      <c r="J641" s="11" t="s">
        <v>147</v>
      </c>
      <c r="K641" s="11" t="s">
        <v>5422</v>
      </c>
      <c r="L641" s="11" t="s">
        <v>57</v>
      </c>
      <c r="M641" s="11" t="s">
        <v>787</v>
      </c>
      <c r="N641" s="11"/>
      <c r="O641" s="11" t="s">
        <v>5423</v>
      </c>
      <c r="P641" s="11" t="s">
        <v>5424</v>
      </c>
      <c r="Q641" s="7"/>
      <c r="R641" s="2" t="str">
        <f t="shared" si="185"/>
        <v>Unique Record</v>
      </c>
      <c r="S641" s="2" t="str">
        <f t="shared" si="186"/>
        <v/>
      </c>
      <c r="T641" s="2" t="str">
        <f t="shared" si="187"/>
        <v/>
      </c>
      <c r="U641" s="2" t="str">
        <f t="shared" si="188"/>
        <v/>
      </c>
      <c r="V641" s="2" t="str">
        <f t="shared" si="189"/>
        <v/>
      </c>
      <c r="W641" s="2" t="str">
        <f t="shared" si="184"/>
        <v/>
      </c>
      <c r="X641" s="2" t="str" cm="1">
        <f t="array" ref="X641">IF((SUMPRODUCT(--ISNUMBER(SEARCH({"!","@","#","$","%","^","&amp;","~*","(",")","_","+","=","{","}","[","]","|","\",":",";","'","""","&lt;","&gt;",",",".","~?","/","~~","`"}, I641)))&gt;0)=TRUE,"Special Characters Found in City","")</f>
        <v/>
      </c>
      <c r="Y641" s="2" t="str" cm="1">
        <f t="array" ref="Y641">IF((SUMPRODUCT(--ISNUMBER(SEARCH({"!","@","#","$","%","^","~*","(",")","_","+","=","{","}","[","]","|","\",":",";","'","""","&lt;","&gt;","~?","/","~~","`"},F641)))&gt;0)=TRUE,"Special Characters Found in Account field","")</f>
        <v/>
      </c>
      <c r="Z641" s="2" t="str" cm="1">
        <f t="array" ref="Z641">IF(SUM(--ISNUMBER(SEARCH({1,2,3,4,5,6,7,8,9,0},MID(H641,(SEARCH(" E ",H641)-1),1))))+SUM(--ISNUMBER(SEARCH({1,2,3,4,5,6,7,8,9,0},MID(H641,(SEARCH(" E ",H641)+3),1))))=2,"",IF(SUM(--ISNUMBER(SEARCH({"Parte E","Apoquindo N"},H641)))&gt;0,"",IF(OR(RIGHT(H641,3)=" NE",RIGHT(H641,3)=" NW",RIGHT(H641,3)=" SW",RIGHT(H641,3)=" SE",RIGHT(H641,2)=" N",RIGHT(H641,2)=" E",RIGHT(H641,2)=" W",RIGHT(H641,2)=" S",LEFT(H641,3)="NE ",LEFT(H641,3)="NW ",LEFT(H641,3)="SW ",LEFT(H641,3)="SE ",LEFT(H641,2)="N ",LEFT(H641,2)="E ",LEFT(H641,2)="W ",LEFT(H641,2)="S "),"Directional Check",IF(SUM(--ISNUMBER(SEARCH({" N "," E "," W "," S "," NE "," NW "," SW "," SE ","N.E","N.W","S.W","S.E","E.","N.","S.","W."},H641)))&gt;0,"Directional Check",IF(SUM(--ISNUMBER(SEARCH({1,2,3,4,5,6,7,8,9,0},MID(H641,(SEARCH("nd ",H641)-1),1))))+SUM(--ISNUMBER(SEARCH({1,2,3,4,5,6,7,8,9,0},MID(H641,(SEARCH("rd ",H641)-1),1)))+SUM(--ISNUMBER(SEARCH({1,2,3,4,5,6,7,8,9,0},MID(H641,(SEARCH("st ",H641)-1),1))))+SUM(--ISNUMBER(SEARCH({1,2,3,4,5,6,7,8,9,0},MID(H641,(SEARCH("th ",H641)-1),1)))))&gt;0,"","")))))</f>
        <v/>
      </c>
      <c r="AA641" s="2" t="str">
        <f>IF(IF(L641="US",IFERROR(VLOOKUP(J641,Country_Codes!$B:$B,1,0)=J641,"US State Code Error"),IF(L641="CA",IFERROR(VLOOKUP(J641,Country_Codes!$E:$E,1,0)=J641,"Canada State Code Error"),IF(L641="BR",IFERROR(VLOOKUP(J641,Country_Codes!$H:$H,1,0)=J641,"Brazil State Code Error"),IF(L641="AU",IFERROR(VLOOKUP(J641,Country_Codes!$K:$K,1,0)=J641,"Australia State Code Error"),""))))=TRUE,"",IF(L641="US",IFERROR(VLOOKUP(J641,Country_Codes!$B:$B,1,0)=J641,"US State Code Error"),IF(L641="CA",IFERROR(VLOOKUP(J641,Country_Codes!$E:$E,1,0)=J641,"Canada State Code Error"),IF(L641="BR",IFERROR(VLOOKUP(J641,Country_Codes!$H:$H,1,0)=J641,"Brazil State Code Error"),IF(L641="AU",IFERROR(VLOOKUP(J641,Country_Codes!$K:$K,1,0)=J641,"Australia State Code Error"),"")))))</f>
        <v/>
      </c>
      <c r="AB641" s="2" t="str">
        <f t="shared" si="190"/>
        <v/>
      </c>
      <c r="AC641" s="2" t="str" cm="1">
        <f t="array" ref="AC641">IFERROR(_xlfn.IFS(IF(AND(LEN(I641)=0,ISBLANK(I641)=FALSE),"",ISNUMBER(SEARCH(I641,H641))),"City/Postal Code/Country Found in Address",IF(AND(LEN(K641)=0,ISBLANK(K641)=FALSE),"",ISNUMBER(SEARCH(K641,H641))),"City/Postal Code/Country Found in Address",IF(AND(LEN(L641)=0,ISBLANK(L641)=FALSE),"",ISNUMBER(SEARCH(", "&amp;L641,H641))),"City/Postal Code/Country Found in Address",IF(AND(LEN(J641)=0,ISBLANK(J641)=FALSE),"",ISNUMBER(SEARCH(", "&amp;J641,H641))),"City/Postal Code/Country Found in Address",IF(AND(LEN(L641)=0,ISBLANK(L641)=FALSE),"",ISNUMBER(SEARCH(","&amp;L641,H641))),"City/Postal Code/Country Found in Address",IF(AND(LEN(J641)=0,ISBLANK(J641)=FALSE),"",ISNUMBER(SEARCH(","&amp;J641,H641))),"City/Postal Code/Country Found in Address"),"")</f>
        <v/>
      </c>
      <c r="AD641" s="2" t="str">
        <f t="shared" si="191"/>
        <v/>
      </c>
      <c r="AE641" s="2" t="str" cm="1">
        <f t="array" ref="AE641">IFERROR(IF(VLOOKUP(LEFT(M641,MIN(SEARCH({1,2,3,4,5,6,7,8,9,0},M641&amp;{1,2,3,4,5,6,7,8,9,0}))-1),Country_Codes!$N:$N,1,0)&gt;0,"PO Number may be incorrect",""),"")</f>
        <v/>
      </c>
      <c r="AF641" s="2" t="str">
        <f t="shared" si="192"/>
        <v/>
      </c>
      <c r="AG641" s="2" t="str">
        <f t="shared" si="193"/>
        <v/>
      </c>
      <c r="AH641" s="2" t="str">
        <f t="shared" si="194"/>
        <v/>
      </c>
      <c r="AI641" s="2" t="str" cm="1">
        <f t="array" ref="AI641">IF(G641="","",_xlfn.IFNA(_xlfn.IFS(L641=VLOOKUP(L641,Country_Codes!$M:$M,1,0)=TRUE,""),"Please check the country code"))</f>
        <v/>
      </c>
      <c r="AJ641" s="2" t="str">
        <f t="shared" si="195"/>
        <v/>
      </c>
      <c r="AK641" s="2"/>
      <c r="AM641" s="39">
        <f t="shared" si="196"/>
        <v>0</v>
      </c>
      <c r="AN641" s="39">
        <f t="shared" si="197"/>
        <v>0</v>
      </c>
      <c r="AO641" s="39">
        <f t="shared" si="198"/>
        <v>0</v>
      </c>
      <c r="AP641" s="39">
        <f t="shared" si="199"/>
        <v>0</v>
      </c>
      <c r="AQ641" s="39">
        <f t="shared" si="200"/>
        <v>0</v>
      </c>
    </row>
    <row r="642" spans="1:43" ht="15.75" x14ac:dyDescent="0.25">
      <c r="A642" s="40">
        <v>45451</v>
      </c>
      <c r="B642" s="11" t="s">
        <v>474</v>
      </c>
      <c r="C642" s="11" t="s">
        <v>11</v>
      </c>
      <c r="D642" s="11" t="s">
        <v>5425</v>
      </c>
      <c r="E642" s="11" t="s">
        <v>5426</v>
      </c>
      <c r="F642" s="11" t="s">
        <v>488</v>
      </c>
      <c r="G642" s="11" t="s">
        <v>493</v>
      </c>
      <c r="H642" s="11" t="s">
        <v>5427</v>
      </c>
      <c r="I642" s="11" t="s">
        <v>5428</v>
      </c>
      <c r="J642" s="11" t="s">
        <v>97</v>
      </c>
      <c r="K642" s="11" t="s">
        <v>5429</v>
      </c>
      <c r="L642" s="11" t="s">
        <v>33</v>
      </c>
      <c r="M642" s="11" t="s">
        <v>927</v>
      </c>
      <c r="N642" s="11"/>
      <c r="O642" s="11" t="s">
        <v>5430</v>
      </c>
      <c r="P642" s="11" t="s">
        <v>5431</v>
      </c>
      <c r="Q642" s="7"/>
      <c r="R642" s="2" t="str">
        <f t="shared" si="185"/>
        <v/>
      </c>
      <c r="S642" s="2" t="str">
        <f t="shared" si="186"/>
        <v/>
      </c>
      <c r="T642" s="2" t="str">
        <f t="shared" si="187"/>
        <v/>
      </c>
      <c r="U642" s="2" t="str">
        <f t="shared" si="188"/>
        <v/>
      </c>
      <c r="V642" s="2" t="str">
        <f t="shared" si="189"/>
        <v/>
      </c>
      <c r="W642" s="2" t="str">
        <f t="shared" si="184"/>
        <v/>
      </c>
      <c r="X642" s="2" t="str" cm="1">
        <f t="array" ref="X642">IF((SUMPRODUCT(--ISNUMBER(SEARCH({"!","@","#","$","%","^","&amp;","~*","(",")","_","+","=","{","}","[","]","|","\",":",";","'","""","&lt;","&gt;",",",".","~?","/","~~","`"}, I642)))&gt;0)=TRUE,"Special Characters Found in City","")</f>
        <v/>
      </c>
      <c r="Y642" s="2" t="str" cm="1">
        <f t="array" ref="Y642">IF((SUMPRODUCT(--ISNUMBER(SEARCH({"!","@","#","$","%","^","~*","(",")","_","+","=","{","}","[","]","|","\",":",";","'","""","&lt;","&gt;","~?","/","~~","`"},F642)))&gt;0)=TRUE,"Special Characters Found in Account field","")</f>
        <v/>
      </c>
      <c r="Z642" s="2" t="str" cm="1">
        <f t="array" ref="Z642">IF(SUM(--ISNUMBER(SEARCH({1,2,3,4,5,6,7,8,9,0},MID(H642,(SEARCH(" E ",H642)-1),1))))+SUM(--ISNUMBER(SEARCH({1,2,3,4,5,6,7,8,9,0},MID(H642,(SEARCH(" E ",H642)+3),1))))=2,"",IF(SUM(--ISNUMBER(SEARCH({"Parte E","Apoquindo N"},H642)))&gt;0,"",IF(OR(RIGHT(H642,3)=" NE",RIGHT(H642,3)=" NW",RIGHT(H642,3)=" SW",RIGHT(H642,3)=" SE",RIGHT(H642,2)=" N",RIGHT(H642,2)=" E",RIGHT(H642,2)=" W",RIGHT(H642,2)=" S",LEFT(H642,3)="NE ",LEFT(H642,3)="NW ",LEFT(H642,3)="SW ",LEFT(H642,3)="SE ",LEFT(H642,2)="N ",LEFT(H642,2)="E ",LEFT(H642,2)="W ",LEFT(H642,2)="S "),"Directional Check",IF(SUM(--ISNUMBER(SEARCH({" N "," E "," W "," S "," NE "," NW "," SW "," SE ","N.E","N.W","S.W","S.E","E.","N.","S.","W."},H642)))&gt;0,"Directional Check",IF(SUM(--ISNUMBER(SEARCH({1,2,3,4,5,6,7,8,9,0},MID(H642,(SEARCH("nd ",H642)-1),1))))+SUM(--ISNUMBER(SEARCH({1,2,3,4,5,6,7,8,9,0},MID(H642,(SEARCH("rd ",H642)-1),1)))+SUM(--ISNUMBER(SEARCH({1,2,3,4,5,6,7,8,9,0},MID(H642,(SEARCH("st ",H642)-1),1))))+SUM(--ISNUMBER(SEARCH({1,2,3,4,5,6,7,8,9,0},MID(H642,(SEARCH("th ",H642)-1),1)))))&gt;0,"","")))))</f>
        <v/>
      </c>
      <c r="AA642" s="2" t="str">
        <f>IF(IF(L642="US",IFERROR(VLOOKUP(J642,Country_Codes!$B:$B,1,0)=J642,"US State Code Error"),IF(L642="CA",IFERROR(VLOOKUP(J642,Country_Codes!$E:$E,1,0)=J642,"Canada State Code Error"),IF(L642="BR",IFERROR(VLOOKUP(J642,Country_Codes!$H:$H,1,0)=J642,"Brazil State Code Error"),IF(L642="AU",IFERROR(VLOOKUP(J642,Country_Codes!$K:$K,1,0)=J642,"Australia State Code Error"),""))))=TRUE,"",IF(L642="US",IFERROR(VLOOKUP(J642,Country_Codes!$B:$B,1,0)=J642,"US State Code Error"),IF(L642="CA",IFERROR(VLOOKUP(J642,Country_Codes!$E:$E,1,0)=J642,"Canada State Code Error"),IF(L642="BR",IFERROR(VLOOKUP(J642,Country_Codes!$H:$H,1,0)=J642,"Brazil State Code Error"),IF(L642="AU",IFERROR(VLOOKUP(J642,Country_Codes!$K:$K,1,0)=J642,"Australia State Code Error"),"")))))</f>
        <v/>
      </c>
      <c r="AB642" s="2" t="str">
        <f t="shared" si="190"/>
        <v/>
      </c>
      <c r="AC642" s="2" t="str" cm="1">
        <f t="array" ref="AC642">IFERROR(_xlfn.IFS(IF(AND(LEN(I642)=0,ISBLANK(I642)=FALSE),"",ISNUMBER(SEARCH(I642,H642))),"City/Postal Code/Country Found in Address",IF(AND(LEN(K642)=0,ISBLANK(K642)=FALSE),"",ISNUMBER(SEARCH(K642,H642))),"City/Postal Code/Country Found in Address",IF(AND(LEN(L642)=0,ISBLANK(L642)=FALSE),"",ISNUMBER(SEARCH(", "&amp;L642,H642))),"City/Postal Code/Country Found in Address",IF(AND(LEN(J642)=0,ISBLANK(J642)=FALSE),"",ISNUMBER(SEARCH(", "&amp;J642,H642))),"City/Postal Code/Country Found in Address",IF(AND(LEN(L642)=0,ISBLANK(L642)=FALSE),"",ISNUMBER(SEARCH(","&amp;L642,H642))),"City/Postal Code/Country Found in Address",IF(AND(LEN(J642)=0,ISBLANK(J642)=FALSE),"",ISNUMBER(SEARCH(","&amp;J642,H642))),"City/Postal Code/Country Found in Address"),"")</f>
        <v/>
      </c>
      <c r="AD642" s="2" t="str">
        <f t="shared" si="191"/>
        <v/>
      </c>
      <c r="AE642" s="2" t="str" cm="1">
        <f t="array" ref="AE642">IFERROR(IF(VLOOKUP(LEFT(M642,MIN(SEARCH({1,2,3,4,5,6,7,8,9,0},M642&amp;{1,2,3,4,5,6,7,8,9,0}))-1),Country_Codes!$N:$N,1,0)&gt;0,"PO Number may be incorrect",""),"")</f>
        <v/>
      </c>
      <c r="AF642" s="2" t="str">
        <f t="shared" si="192"/>
        <v/>
      </c>
      <c r="AG642" s="2" t="str">
        <f t="shared" si="193"/>
        <v/>
      </c>
      <c r="AH642" s="2" t="str">
        <f t="shared" si="194"/>
        <v/>
      </c>
      <c r="AI642" s="2" t="str" cm="1">
        <f t="array" ref="AI642">IF(G642="","",_xlfn.IFNA(_xlfn.IFS(L642=VLOOKUP(L642,Country_Codes!$M:$M,1,0)=TRUE,""),"Please check the country code"))</f>
        <v/>
      </c>
      <c r="AJ642" s="2" t="str">
        <f t="shared" si="195"/>
        <v/>
      </c>
      <c r="AK642" s="2"/>
      <c r="AM642" s="39">
        <f t="shared" si="196"/>
        <v>0</v>
      </c>
      <c r="AN642" s="39">
        <f t="shared" si="197"/>
        <v>0</v>
      </c>
      <c r="AO642" s="39">
        <f t="shared" si="198"/>
        <v>0</v>
      </c>
      <c r="AP642" s="39">
        <f t="shared" si="199"/>
        <v>0</v>
      </c>
      <c r="AQ642" s="39">
        <f t="shared" si="200"/>
        <v>0</v>
      </c>
    </row>
    <row r="643" spans="1:43" ht="15.75" x14ac:dyDescent="0.25">
      <c r="A643" s="40">
        <v>45428</v>
      </c>
      <c r="B643" s="11" t="s">
        <v>474</v>
      </c>
      <c r="C643" s="11" t="s">
        <v>3</v>
      </c>
      <c r="D643" s="11" t="s">
        <v>4311</v>
      </c>
      <c r="E643" s="11" t="s">
        <v>5432</v>
      </c>
      <c r="F643" s="11" t="s">
        <v>576</v>
      </c>
      <c r="G643" s="11" t="s">
        <v>494</v>
      </c>
      <c r="H643" s="11" t="s">
        <v>5433</v>
      </c>
      <c r="I643" s="11" t="s">
        <v>5434</v>
      </c>
      <c r="J643" s="11" t="s">
        <v>147</v>
      </c>
      <c r="K643" s="11" t="s">
        <v>5435</v>
      </c>
      <c r="L643" s="11" t="s">
        <v>57</v>
      </c>
      <c r="M643" s="11" t="s">
        <v>3320</v>
      </c>
      <c r="N643" s="11"/>
      <c r="O643" s="11" t="s">
        <v>5436</v>
      </c>
      <c r="P643" s="11" t="s">
        <v>5437</v>
      </c>
      <c r="Q643" s="7"/>
      <c r="R643" s="2" t="str">
        <f t="shared" si="185"/>
        <v>Unique Record</v>
      </c>
      <c r="S643" s="2" t="str">
        <f t="shared" si="186"/>
        <v/>
      </c>
      <c r="T643" s="2" t="str">
        <f t="shared" si="187"/>
        <v/>
      </c>
      <c r="U643" s="2" t="str">
        <f t="shared" si="188"/>
        <v/>
      </c>
      <c r="V643" s="2" t="str">
        <f t="shared" si="189"/>
        <v/>
      </c>
      <c r="W643" s="2" t="str">
        <f t="shared" si="184"/>
        <v/>
      </c>
      <c r="X643" s="2" t="str" cm="1">
        <f t="array" ref="X643">IF((SUMPRODUCT(--ISNUMBER(SEARCH({"!","@","#","$","%","^","&amp;","~*","(",")","_","+","=","{","}","[","]","|","\",":",";","'","""","&lt;","&gt;",",",".","~?","/","~~","`"}, I643)))&gt;0)=TRUE,"Special Characters Found in City","")</f>
        <v/>
      </c>
      <c r="Y643" s="2" t="str" cm="1">
        <f t="array" ref="Y643">IF((SUMPRODUCT(--ISNUMBER(SEARCH({"!","@","#","$","%","^","~*","(",")","_","+","=","{","}","[","]","|","\",":",";","'","""","&lt;","&gt;","~?","/","~~","`"},F643)))&gt;0)=TRUE,"Special Characters Found in Account field","")</f>
        <v/>
      </c>
      <c r="Z643" s="2" t="str" cm="1">
        <f t="array" ref="Z643">IF(SUM(--ISNUMBER(SEARCH({1,2,3,4,5,6,7,8,9,0},MID(H643,(SEARCH(" E ",H643)-1),1))))+SUM(--ISNUMBER(SEARCH({1,2,3,4,5,6,7,8,9,0},MID(H643,(SEARCH(" E ",H643)+3),1))))=2,"",IF(SUM(--ISNUMBER(SEARCH({"Parte E","Apoquindo N"},H643)))&gt;0,"",IF(OR(RIGHT(H643,3)=" NE",RIGHT(H643,3)=" NW",RIGHT(H643,3)=" SW",RIGHT(H643,3)=" SE",RIGHT(H643,2)=" N",RIGHT(H643,2)=" E",RIGHT(H643,2)=" W",RIGHT(H643,2)=" S",LEFT(H643,3)="NE ",LEFT(H643,3)="NW ",LEFT(H643,3)="SW ",LEFT(H643,3)="SE ",LEFT(H643,2)="N ",LEFT(H643,2)="E ",LEFT(H643,2)="W ",LEFT(H643,2)="S "),"Directional Check",IF(SUM(--ISNUMBER(SEARCH({" N "," E "," W "," S "," NE "," NW "," SW "," SE ","N.E","N.W","S.W","S.E","E.","N.","S.","W."},H643)))&gt;0,"Directional Check",IF(SUM(--ISNUMBER(SEARCH({1,2,3,4,5,6,7,8,9,0},MID(H643,(SEARCH("nd ",H643)-1),1))))+SUM(--ISNUMBER(SEARCH({1,2,3,4,5,6,7,8,9,0},MID(H643,(SEARCH("rd ",H643)-1),1)))+SUM(--ISNUMBER(SEARCH({1,2,3,4,5,6,7,8,9,0},MID(H643,(SEARCH("st ",H643)-1),1))))+SUM(--ISNUMBER(SEARCH({1,2,3,4,5,6,7,8,9,0},MID(H643,(SEARCH("th ",H643)-1),1)))))&gt;0,"","")))))</f>
        <v/>
      </c>
      <c r="AA643" s="2" t="str">
        <f>IF(IF(L643="US",IFERROR(VLOOKUP(J643,Country_Codes!$B:$B,1,0)=J643,"US State Code Error"),IF(L643="CA",IFERROR(VLOOKUP(J643,Country_Codes!$E:$E,1,0)=J643,"Canada State Code Error"),IF(L643="BR",IFERROR(VLOOKUP(J643,Country_Codes!$H:$H,1,0)=J643,"Brazil State Code Error"),IF(L643="AU",IFERROR(VLOOKUP(J643,Country_Codes!$K:$K,1,0)=J643,"Australia State Code Error"),""))))=TRUE,"",IF(L643="US",IFERROR(VLOOKUP(J643,Country_Codes!$B:$B,1,0)=J643,"US State Code Error"),IF(L643="CA",IFERROR(VLOOKUP(J643,Country_Codes!$E:$E,1,0)=J643,"Canada State Code Error"),IF(L643="BR",IFERROR(VLOOKUP(J643,Country_Codes!$H:$H,1,0)=J643,"Brazil State Code Error"),IF(L643="AU",IFERROR(VLOOKUP(J643,Country_Codes!$K:$K,1,0)=J643,"Australia State Code Error"),"")))))</f>
        <v/>
      </c>
      <c r="AB643" s="2" t="str">
        <f t="shared" si="190"/>
        <v/>
      </c>
      <c r="AC643" s="2" t="str" cm="1">
        <f t="array" ref="AC643">IFERROR(_xlfn.IFS(IF(AND(LEN(I643)=0,ISBLANK(I643)=FALSE),"",ISNUMBER(SEARCH(I643,H643))),"City/Postal Code/Country Found in Address",IF(AND(LEN(K643)=0,ISBLANK(K643)=FALSE),"",ISNUMBER(SEARCH(K643,H643))),"City/Postal Code/Country Found in Address",IF(AND(LEN(L643)=0,ISBLANK(L643)=FALSE),"",ISNUMBER(SEARCH(", "&amp;L643,H643))),"City/Postal Code/Country Found in Address",IF(AND(LEN(J643)=0,ISBLANK(J643)=FALSE),"",ISNUMBER(SEARCH(", "&amp;J643,H643))),"City/Postal Code/Country Found in Address",IF(AND(LEN(L643)=0,ISBLANK(L643)=FALSE),"",ISNUMBER(SEARCH(","&amp;L643,H643))),"City/Postal Code/Country Found in Address",IF(AND(LEN(J643)=0,ISBLANK(J643)=FALSE),"",ISNUMBER(SEARCH(","&amp;J643,H643))),"City/Postal Code/Country Found in Address"),"")</f>
        <v/>
      </c>
      <c r="AD643" s="2" t="str">
        <f t="shared" si="191"/>
        <v/>
      </c>
      <c r="AE643" s="2" t="str" cm="1">
        <f t="array" ref="AE643">IFERROR(IF(VLOOKUP(LEFT(M643,MIN(SEARCH({1,2,3,4,5,6,7,8,9,0},M643&amp;{1,2,3,4,5,6,7,8,9,0}))-1),Country_Codes!$N:$N,1,0)&gt;0,"PO Number may be incorrect",""),"")</f>
        <v/>
      </c>
      <c r="AF643" s="2" t="str">
        <f t="shared" si="192"/>
        <v/>
      </c>
      <c r="AG643" s="2" t="str">
        <f t="shared" si="193"/>
        <v/>
      </c>
      <c r="AH643" s="2" t="str">
        <f t="shared" si="194"/>
        <v/>
      </c>
      <c r="AI643" s="2" t="str" cm="1">
        <f t="array" ref="AI643">IF(G643="","",_xlfn.IFNA(_xlfn.IFS(L643=VLOOKUP(L643,Country_Codes!$M:$M,1,0)=TRUE,""),"Please check the country code"))</f>
        <v/>
      </c>
      <c r="AJ643" s="2" t="str">
        <f t="shared" si="195"/>
        <v/>
      </c>
      <c r="AK643" s="2"/>
      <c r="AM643" s="39">
        <f t="shared" si="196"/>
        <v>0</v>
      </c>
      <c r="AN643" s="39">
        <f t="shared" si="197"/>
        <v>0</v>
      </c>
      <c r="AO643" s="39">
        <f t="shared" si="198"/>
        <v>0</v>
      </c>
      <c r="AP643" s="39">
        <f t="shared" si="199"/>
        <v>0</v>
      </c>
      <c r="AQ643" s="39">
        <f t="shared" si="200"/>
        <v>0</v>
      </c>
    </row>
    <row r="644" spans="1:43" ht="15.75" x14ac:dyDescent="0.25">
      <c r="A644" s="40">
        <v>46020</v>
      </c>
      <c r="B644" s="11" t="s">
        <v>1581</v>
      </c>
      <c r="C644" s="11" t="s">
        <v>9</v>
      </c>
      <c r="D644" s="11" t="s">
        <v>5438</v>
      </c>
      <c r="E644" s="11" t="s">
        <v>5439</v>
      </c>
      <c r="F644" s="11" t="s">
        <v>488</v>
      </c>
      <c r="G644" s="11" t="s">
        <v>494</v>
      </c>
      <c r="H644" s="11" t="s">
        <v>5440</v>
      </c>
      <c r="I644" s="11" t="s">
        <v>5441</v>
      </c>
      <c r="J644" s="11" t="s">
        <v>59</v>
      </c>
      <c r="K644" s="11" t="s">
        <v>5442</v>
      </c>
      <c r="L644" s="11" t="s">
        <v>33</v>
      </c>
      <c r="M644" s="11" t="s">
        <v>2511</v>
      </c>
      <c r="N644" s="11"/>
      <c r="O644" s="11" t="s">
        <v>5443</v>
      </c>
      <c r="P644" s="11" t="s">
        <v>5444</v>
      </c>
      <c r="Q644" s="7"/>
      <c r="R644" s="2" t="str">
        <f t="shared" si="185"/>
        <v/>
      </c>
      <c r="S644" s="2" t="str">
        <f t="shared" si="186"/>
        <v/>
      </c>
      <c r="T644" s="2" t="str">
        <f t="shared" si="187"/>
        <v/>
      </c>
      <c r="U644" s="2" t="str">
        <f t="shared" si="188"/>
        <v/>
      </c>
      <c r="V644" s="2" t="str">
        <f t="shared" si="189"/>
        <v/>
      </c>
      <c r="W644" s="2" t="str">
        <f t="shared" ref="W644:W707" si="201">IF(OR(ISNUMBER(SEARCH("East",I644)),ISNUMBER(SEARCH("West",I644)),ISNUMBER(SEARCH("North",I644)),ISNUMBER(SEARCH("South",I644))),"",IF(OR(ISNUMBER(SEARCH("St.",I644)),ISNUMBER(SEARCH("St ",I644))),"Check St in city field",IF(RIGHT(I644,1)=".","Dot found in city field","")))</f>
        <v/>
      </c>
      <c r="X644" s="2" t="str" cm="1">
        <f t="array" ref="X644">IF((SUMPRODUCT(--ISNUMBER(SEARCH({"!","@","#","$","%","^","&amp;","~*","(",")","_","+","=","{","}","[","]","|","\",":",";","'","""","&lt;","&gt;",",",".","~?","/","~~","`"}, I644)))&gt;0)=TRUE,"Special Characters Found in City","")</f>
        <v/>
      </c>
      <c r="Y644" s="2" t="str" cm="1">
        <f t="array" ref="Y644">IF((SUMPRODUCT(--ISNUMBER(SEARCH({"!","@","#","$","%","^","~*","(",")","_","+","=","{","}","[","]","|","\",":",";","'","""","&lt;","&gt;","~?","/","~~","`"},F644)))&gt;0)=TRUE,"Special Characters Found in Account field","")</f>
        <v/>
      </c>
      <c r="Z644" s="2" t="str" cm="1">
        <f t="array" ref="Z644">IF(SUM(--ISNUMBER(SEARCH({1,2,3,4,5,6,7,8,9,0},MID(H644,(SEARCH(" E ",H644)-1),1))))+SUM(--ISNUMBER(SEARCH({1,2,3,4,5,6,7,8,9,0},MID(H644,(SEARCH(" E ",H644)+3),1))))=2,"",IF(SUM(--ISNUMBER(SEARCH({"Parte E","Apoquindo N"},H644)))&gt;0,"",IF(OR(RIGHT(H644,3)=" NE",RIGHT(H644,3)=" NW",RIGHT(H644,3)=" SW",RIGHT(H644,3)=" SE",RIGHT(H644,2)=" N",RIGHT(H644,2)=" E",RIGHT(H644,2)=" W",RIGHT(H644,2)=" S",LEFT(H644,3)="NE ",LEFT(H644,3)="NW ",LEFT(H644,3)="SW ",LEFT(H644,3)="SE ",LEFT(H644,2)="N ",LEFT(H644,2)="E ",LEFT(H644,2)="W ",LEFT(H644,2)="S "),"Directional Check",IF(SUM(--ISNUMBER(SEARCH({" N "," E "," W "," S "," NE "," NW "," SW "," SE ","N.E","N.W","S.W","S.E","E.","N.","S.","W."},H644)))&gt;0,"Directional Check",IF(SUM(--ISNUMBER(SEARCH({1,2,3,4,5,6,7,8,9,0},MID(H644,(SEARCH("nd ",H644)-1),1))))+SUM(--ISNUMBER(SEARCH({1,2,3,4,5,6,7,8,9,0},MID(H644,(SEARCH("rd ",H644)-1),1)))+SUM(--ISNUMBER(SEARCH({1,2,3,4,5,6,7,8,9,0},MID(H644,(SEARCH("st ",H644)-1),1))))+SUM(--ISNUMBER(SEARCH({1,2,3,4,5,6,7,8,9,0},MID(H644,(SEARCH("th ",H644)-1),1)))))&gt;0,"","")))))</f>
        <v/>
      </c>
      <c r="AA644" s="2" t="str">
        <f>IF(IF(L644="US",IFERROR(VLOOKUP(J644,Country_Codes!$B:$B,1,0)=J644,"US State Code Error"),IF(L644="CA",IFERROR(VLOOKUP(J644,Country_Codes!$E:$E,1,0)=J644,"Canada State Code Error"),IF(L644="BR",IFERROR(VLOOKUP(J644,Country_Codes!$H:$H,1,0)=J644,"Brazil State Code Error"),IF(L644="AU",IFERROR(VLOOKUP(J644,Country_Codes!$K:$K,1,0)=J644,"Australia State Code Error"),""))))=TRUE,"",IF(L644="US",IFERROR(VLOOKUP(J644,Country_Codes!$B:$B,1,0)=J644,"US State Code Error"),IF(L644="CA",IFERROR(VLOOKUP(J644,Country_Codes!$E:$E,1,0)=J644,"Canada State Code Error"),IF(L644="BR",IFERROR(VLOOKUP(J644,Country_Codes!$H:$H,1,0)=J644,"Brazil State Code Error"),IF(L644="AU",IFERROR(VLOOKUP(J644,Country_Codes!$K:$K,1,0)=J644,"Australia State Code Error"),"")))))</f>
        <v/>
      </c>
      <c r="AB644" s="2" t="str">
        <f t="shared" si="190"/>
        <v/>
      </c>
      <c r="AC644" s="2" t="str" cm="1">
        <f t="array" ref="AC644">IFERROR(_xlfn.IFS(IF(AND(LEN(I644)=0,ISBLANK(I644)=FALSE),"",ISNUMBER(SEARCH(I644,H644))),"City/Postal Code/Country Found in Address",IF(AND(LEN(K644)=0,ISBLANK(K644)=FALSE),"",ISNUMBER(SEARCH(K644,H644))),"City/Postal Code/Country Found in Address",IF(AND(LEN(L644)=0,ISBLANK(L644)=FALSE),"",ISNUMBER(SEARCH(", "&amp;L644,H644))),"City/Postal Code/Country Found in Address",IF(AND(LEN(J644)=0,ISBLANK(J644)=FALSE),"",ISNUMBER(SEARCH(", "&amp;J644,H644))),"City/Postal Code/Country Found in Address",IF(AND(LEN(L644)=0,ISBLANK(L644)=FALSE),"",ISNUMBER(SEARCH(","&amp;L644,H644))),"City/Postal Code/Country Found in Address",IF(AND(LEN(J644)=0,ISBLANK(J644)=FALSE),"",ISNUMBER(SEARCH(","&amp;J644,H644))),"City/Postal Code/Country Found in Address"),"")</f>
        <v/>
      </c>
      <c r="AD644" s="2" t="str">
        <f t="shared" si="191"/>
        <v/>
      </c>
      <c r="AE644" s="2" t="str" cm="1">
        <f t="array" ref="AE644">IFERROR(IF(VLOOKUP(LEFT(M644,MIN(SEARCH({1,2,3,4,5,6,7,8,9,0},M644&amp;{1,2,3,4,5,6,7,8,9,0}))-1),Country_Codes!$N:$N,1,0)&gt;0,"PO Number may be incorrect",""),"")</f>
        <v/>
      </c>
      <c r="AF644" s="2" t="str">
        <f t="shared" si="192"/>
        <v/>
      </c>
      <c r="AG644" s="2" t="str">
        <f t="shared" si="193"/>
        <v/>
      </c>
      <c r="AH644" s="2" t="str">
        <f t="shared" si="194"/>
        <v/>
      </c>
      <c r="AI644" s="2" t="str" cm="1">
        <f t="array" ref="AI644">IF(G644="","",_xlfn.IFNA(_xlfn.IFS(L644=VLOOKUP(L644,Country_Codes!$M:$M,1,0)=TRUE,""),"Please check the country code"))</f>
        <v/>
      </c>
      <c r="AJ644" s="2" t="str">
        <f t="shared" si="195"/>
        <v/>
      </c>
      <c r="AK644" s="2"/>
      <c r="AM644" s="39">
        <f t="shared" si="196"/>
        <v>0</v>
      </c>
      <c r="AN644" s="39">
        <f t="shared" si="197"/>
        <v>0</v>
      </c>
      <c r="AO644" s="39">
        <f t="shared" si="198"/>
        <v>0</v>
      </c>
      <c r="AP644" s="39">
        <f t="shared" si="199"/>
        <v>0</v>
      </c>
      <c r="AQ644" s="39">
        <f t="shared" si="200"/>
        <v>0</v>
      </c>
    </row>
    <row r="645" spans="1:43" ht="15.75" x14ac:dyDescent="0.25">
      <c r="A645" s="40">
        <v>45468</v>
      </c>
      <c r="B645" s="11" t="s">
        <v>473</v>
      </c>
      <c r="C645" s="11" t="s">
        <v>3</v>
      </c>
      <c r="D645" s="11" t="s">
        <v>5445</v>
      </c>
      <c r="E645" s="11" t="s">
        <v>5446</v>
      </c>
      <c r="F645" s="11" t="s">
        <v>634</v>
      </c>
      <c r="G645" s="11" t="s">
        <v>625</v>
      </c>
      <c r="H645" s="11" t="s">
        <v>5447</v>
      </c>
      <c r="I645" s="11" t="s">
        <v>3272</v>
      </c>
      <c r="J645" s="11" t="s">
        <v>147</v>
      </c>
      <c r="K645" s="11" t="s">
        <v>5448</v>
      </c>
      <c r="L645" s="11" t="s">
        <v>57</v>
      </c>
      <c r="M645" s="11" t="s">
        <v>1468</v>
      </c>
      <c r="N645" s="11"/>
      <c r="O645" s="11" t="s">
        <v>957</v>
      </c>
      <c r="P645" s="11" t="s">
        <v>5449</v>
      </c>
      <c r="Q645" s="7"/>
      <c r="R645" s="2" t="str">
        <f t="shared" si="185"/>
        <v>Unique Record</v>
      </c>
      <c r="S645" s="2" t="str">
        <f t="shared" si="186"/>
        <v/>
      </c>
      <c r="T645" s="2" t="str">
        <f t="shared" si="187"/>
        <v/>
      </c>
      <c r="U645" s="2" t="str">
        <f t="shared" si="188"/>
        <v/>
      </c>
      <c r="V645" s="2" t="str">
        <f t="shared" si="189"/>
        <v/>
      </c>
      <c r="W645" s="2" t="str">
        <f t="shared" si="201"/>
        <v/>
      </c>
      <c r="X645" s="2" t="str" cm="1">
        <f t="array" ref="X645">IF((SUMPRODUCT(--ISNUMBER(SEARCH({"!","@","#","$","%","^","&amp;","~*","(",")","_","+","=","{","}","[","]","|","\",":",";","'","""","&lt;","&gt;",",",".","~?","/","~~","`"}, I645)))&gt;0)=TRUE,"Special Characters Found in City","")</f>
        <v/>
      </c>
      <c r="Y645" s="2" t="str" cm="1">
        <f t="array" ref="Y645">IF((SUMPRODUCT(--ISNUMBER(SEARCH({"!","@","#","$","%","^","~*","(",")","_","+","=","{","}","[","]","|","\",":",";","'","""","&lt;","&gt;","~?","/","~~","`"},F645)))&gt;0)=TRUE,"Special Characters Found in Account field","")</f>
        <v/>
      </c>
      <c r="Z645" s="2" t="str" cm="1">
        <f t="array" ref="Z645">IF(SUM(--ISNUMBER(SEARCH({1,2,3,4,5,6,7,8,9,0},MID(H645,(SEARCH(" E ",H645)-1),1))))+SUM(--ISNUMBER(SEARCH({1,2,3,4,5,6,7,8,9,0},MID(H645,(SEARCH(" E ",H645)+3),1))))=2,"",IF(SUM(--ISNUMBER(SEARCH({"Parte E","Apoquindo N"},H645)))&gt;0,"",IF(OR(RIGHT(H645,3)=" NE",RIGHT(H645,3)=" NW",RIGHT(H645,3)=" SW",RIGHT(H645,3)=" SE",RIGHT(H645,2)=" N",RIGHT(H645,2)=" E",RIGHT(H645,2)=" W",RIGHT(H645,2)=" S",LEFT(H645,3)="NE ",LEFT(H645,3)="NW ",LEFT(H645,3)="SW ",LEFT(H645,3)="SE ",LEFT(H645,2)="N ",LEFT(H645,2)="E ",LEFT(H645,2)="W ",LEFT(H645,2)="S "),"Directional Check",IF(SUM(--ISNUMBER(SEARCH({" N "," E "," W "," S "," NE "," NW "," SW "," SE ","N.E","N.W","S.W","S.E","E.","N.","S.","W."},H645)))&gt;0,"Directional Check",IF(SUM(--ISNUMBER(SEARCH({1,2,3,4,5,6,7,8,9,0},MID(H645,(SEARCH("nd ",H645)-1),1))))+SUM(--ISNUMBER(SEARCH({1,2,3,4,5,6,7,8,9,0},MID(H645,(SEARCH("rd ",H645)-1),1)))+SUM(--ISNUMBER(SEARCH({1,2,3,4,5,6,7,8,9,0},MID(H645,(SEARCH("st ",H645)-1),1))))+SUM(--ISNUMBER(SEARCH({1,2,3,4,5,6,7,8,9,0},MID(H645,(SEARCH("th ",H645)-1),1)))))&gt;0,"","")))))</f>
        <v/>
      </c>
      <c r="AA645" s="2" t="str">
        <f>IF(IF(L645="US",IFERROR(VLOOKUP(J645,Country_Codes!$B:$B,1,0)=J645,"US State Code Error"),IF(L645="CA",IFERROR(VLOOKUP(J645,Country_Codes!$E:$E,1,0)=J645,"Canada State Code Error"),IF(L645="BR",IFERROR(VLOOKUP(J645,Country_Codes!$H:$H,1,0)=J645,"Brazil State Code Error"),IF(L645="AU",IFERROR(VLOOKUP(J645,Country_Codes!$K:$K,1,0)=J645,"Australia State Code Error"),""))))=TRUE,"",IF(L645="US",IFERROR(VLOOKUP(J645,Country_Codes!$B:$B,1,0)=J645,"US State Code Error"),IF(L645="CA",IFERROR(VLOOKUP(J645,Country_Codes!$E:$E,1,0)=J645,"Canada State Code Error"),IF(L645="BR",IFERROR(VLOOKUP(J645,Country_Codes!$H:$H,1,0)=J645,"Brazil State Code Error"),IF(L645="AU",IFERROR(VLOOKUP(J645,Country_Codes!$K:$K,1,0)=J645,"Australia State Code Error"),"")))))</f>
        <v/>
      </c>
      <c r="AB645" s="2" t="str">
        <f t="shared" si="190"/>
        <v/>
      </c>
      <c r="AC645" s="2" t="str" cm="1">
        <f t="array" ref="AC645">IFERROR(_xlfn.IFS(IF(AND(LEN(I645)=0,ISBLANK(I645)=FALSE),"",ISNUMBER(SEARCH(I645,H645))),"City/Postal Code/Country Found in Address",IF(AND(LEN(K645)=0,ISBLANK(K645)=FALSE),"",ISNUMBER(SEARCH(K645,H645))),"City/Postal Code/Country Found in Address",IF(AND(LEN(L645)=0,ISBLANK(L645)=FALSE),"",ISNUMBER(SEARCH(", "&amp;L645,H645))),"City/Postal Code/Country Found in Address",IF(AND(LEN(J645)=0,ISBLANK(J645)=FALSE),"",ISNUMBER(SEARCH(", "&amp;J645,H645))),"City/Postal Code/Country Found in Address",IF(AND(LEN(L645)=0,ISBLANK(L645)=FALSE),"",ISNUMBER(SEARCH(","&amp;L645,H645))),"City/Postal Code/Country Found in Address",IF(AND(LEN(J645)=0,ISBLANK(J645)=FALSE),"",ISNUMBER(SEARCH(","&amp;J645,H645))),"City/Postal Code/Country Found in Address"),"")</f>
        <v/>
      </c>
      <c r="AD645" s="2" t="str">
        <f t="shared" si="191"/>
        <v/>
      </c>
      <c r="AE645" s="2" t="str" cm="1">
        <f t="array" ref="AE645">IFERROR(IF(VLOOKUP(LEFT(M645,MIN(SEARCH({1,2,3,4,5,6,7,8,9,0},M645&amp;{1,2,3,4,5,6,7,8,9,0}))-1),Country_Codes!$N:$N,1,0)&gt;0,"PO Number may be incorrect",""),"")</f>
        <v/>
      </c>
      <c r="AF645" s="2" t="str">
        <f t="shared" si="192"/>
        <v/>
      </c>
      <c r="AG645" s="2" t="str">
        <f t="shared" si="193"/>
        <v/>
      </c>
      <c r="AH645" s="2" t="str">
        <f t="shared" si="194"/>
        <v/>
      </c>
      <c r="AI645" s="2" t="str" cm="1">
        <f t="array" ref="AI645">IF(G645="","",_xlfn.IFNA(_xlfn.IFS(L645=VLOOKUP(L645,Country_Codes!$M:$M,1,0)=TRUE,""),"Please check the country code"))</f>
        <v/>
      </c>
      <c r="AJ645" s="2" t="str">
        <f t="shared" si="195"/>
        <v/>
      </c>
      <c r="AK645" s="2"/>
      <c r="AM645" s="39">
        <f t="shared" si="196"/>
        <v>0</v>
      </c>
      <c r="AN645" s="39">
        <f t="shared" si="197"/>
        <v>0</v>
      </c>
      <c r="AO645" s="39">
        <f t="shared" si="198"/>
        <v>0</v>
      </c>
      <c r="AP645" s="39">
        <f t="shared" si="199"/>
        <v>0</v>
      </c>
      <c r="AQ645" s="39">
        <f t="shared" si="200"/>
        <v>0</v>
      </c>
    </row>
    <row r="646" spans="1:43" ht="15.75" x14ac:dyDescent="0.25">
      <c r="A646" s="40">
        <v>45948</v>
      </c>
      <c r="B646" s="11" t="s">
        <v>473</v>
      </c>
      <c r="C646" s="11" t="s">
        <v>9</v>
      </c>
      <c r="D646" s="11" t="s">
        <v>5450</v>
      </c>
      <c r="E646" s="11" t="s">
        <v>5451</v>
      </c>
      <c r="F646" s="11" t="s">
        <v>574</v>
      </c>
      <c r="G646" s="11" t="s">
        <v>599</v>
      </c>
      <c r="H646" s="11" t="s">
        <v>5452</v>
      </c>
      <c r="I646" s="11" t="s">
        <v>5453</v>
      </c>
      <c r="J646" s="11"/>
      <c r="K646" s="11" t="s">
        <v>5454</v>
      </c>
      <c r="L646" s="11" t="s">
        <v>46</v>
      </c>
      <c r="M646" s="11" t="s">
        <v>1276</v>
      </c>
      <c r="N646" s="11"/>
      <c r="O646" s="11" t="s">
        <v>5455</v>
      </c>
      <c r="P646" s="11" t="s">
        <v>5456</v>
      </c>
      <c r="Q646" s="7"/>
      <c r="R646" s="2" t="str">
        <f t="shared" si="185"/>
        <v>Unique Record</v>
      </c>
      <c r="S646" s="2" t="str">
        <f t="shared" si="186"/>
        <v/>
      </c>
      <c r="T646" s="2" t="str">
        <f t="shared" si="187"/>
        <v/>
      </c>
      <c r="U646" s="2" t="str">
        <f t="shared" si="188"/>
        <v/>
      </c>
      <c r="V646" s="2" t="str">
        <f t="shared" si="189"/>
        <v/>
      </c>
      <c r="W646" s="2" t="str">
        <f t="shared" si="201"/>
        <v/>
      </c>
      <c r="X646" s="2" t="str" cm="1">
        <f t="array" ref="X646">IF((SUMPRODUCT(--ISNUMBER(SEARCH({"!","@","#","$","%","^","&amp;","~*","(",")","_","+","=","{","}","[","]","|","\",":",";","'","""","&lt;","&gt;",",",".","~?","/","~~","`"}, I646)))&gt;0)=TRUE,"Special Characters Found in City","")</f>
        <v/>
      </c>
      <c r="Y646" s="2" t="str" cm="1">
        <f t="array" ref="Y646">IF((SUMPRODUCT(--ISNUMBER(SEARCH({"!","@","#","$","%","^","~*","(",")","_","+","=","{","}","[","]","|","\",":",";","'","""","&lt;","&gt;","~?","/","~~","`"},F646)))&gt;0)=TRUE,"Special Characters Found in Account field","")</f>
        <v/>
      </c>
      <c r="Z646" s="2" t="str" cm="1">
        <f t="array" ref="Z646">IF(SUM(--ISNUMBER(SEARCH({1,2,3,4,5,6,7,8,9,0},MID(H646,(SEARCH(" E ",H646)-1),1))))+SUM(--ISNUMBER(SEARCH({1,2,3,4,5,6,7,8,9,0},MID(H646,(SEARCH(" E ",H646)+3),1))))=2,"",IF(SUM(--ISNUMBER(SEARCH({"Parte E","Apoquindo N"},H646)))&gt;0,"",IF(OR(RIGHT(H646,3)=" NE",RIGHT(H646,3)=" NW",RIGHT(H646,3)=" SW",RIGHT(H646,3)=" SE",RIGHT(H646,2)=" N",RIGHT(H646,2)=" E",RIGHT(H646,2)=" W",RIGHT(H646,2)=" S",LEFT(H646,3)="NE ",LEFT(H646,3)="NW ",LEFT(H646,3)="SW ",LEFT(H646,3)="SE ",LEFT(H646,2)="N ",LEFT(H646,2)="E ",LEFT(H646,2)="W ",LEFT(H646,2)="S "),"Directional Check",IF(SUM(--ISNUMBER(SEARCH({" N "," E "," W "," S "," NE "," NW "," SW "," SE ","N.E","N.W","S.W","S.E","E.","N.","S.","W."},H646)))&gt;0,"Directional Check",IF(SUM(--ISNUMBER(SEARCH({1,2,3,4,5,6,7,8,9,0},MID(H646,(SEARCH("nd ",H646)-1),1))))+SUM(--ISNUMBER(SEARCH({1,2,3,4,5,6,7,8,9,0},MID(H646,(SEARCH("rd ",H646)-1),1)))+SUM(--ISNUMBER(SEARCH({1,2,3,4,5,6,7,8,9,0},MID(H646,(SEARCH("st ",H646)-1),1))))+SUM(--ISNUMBER(SEARCH({1,2,3,4,5,6,7,8,9,0},MID(H646,(SEARCH("th ",H646)-1),1)))))&gt;0,"","")))))</f>
        <v/>
      </c>
      <c r="AA646" s="2" t="str">
        <f>IF(IF(L646="US",IFERROR(VLOOKUP(J646,Country_Codes!$B:$B,1,0)=J646,"US State Code Error"),IF(L646="CA",IFERROR(VLOOKUP(J646,Country_Codes!$E:$E,1,0)=J646,"Canada State Code Error"),IF(L646="BR",IFERROR(VLOOKUP(J646,Country_Codes!$H:$H,1,0)=J646,"Brazil State Code Error"),IF(L646="AU",IFERROR(VLOOKUP(J646,Country_Codes!$K:$K,1,0)=J646,"Australia State Code Error"),""))))=TRUE,"",IF(L646="US",IFERROR(VLOOKUP(J646,Country_Codes!$B:$B,1,0)=J646,"US State Code Error"),IF(L646="CA",IFERROR(VLOOKUP(J646,Country_Codes!$E:$E,1,0)=J646,"Canada State Code Error"),IF(L646="BR",IFERROR(VLOOKUP(J646,Country_Codes!$H:$H,1,0)=J646,"Brazil State Code Error"),IF(L646="AU",IFERROR(VLOOKUP(J646,Country_Codes!$K:$K,1,0)=J646,"Australia State Code Error"),"")))))</f>
        <v/>
      </c>
      <c r="AB646" s="2" t="str">
        <f t="shared" si="190"/>
        <v/>
      </c>
      <c r="AC646" s="2" t="str" cm="1">
        <f t="array" ref="AC646">IFERROR(_xlfn.IFS(IF(AND(LEN(I646)=0,ISBLANK(I646)=FALSE),"",ISNUMBER(SEARCH(I646,H646))),"City/Postal Code/Country Found in Address",IF(AND(LEN(K646)=0,ISBLANK(K646)=FALSE),"",ISNUMBER(SEARCH(K646,H646))),"City/Postal Code/Country Found in Address",IF(AND(LEN(L646)=0,ISBLANK(L646)=FALSE),"",ISNUMBER(SEARCH(", "&amp;L646,H646))),"City/Postal Code/Country Found in Address",IF(AND(LEN(J646)=0,ISBLANK(J646)=FALSE),"",ISNUMBER(SEARCH(", "&amp;J646,H646))),"City/Postal Code/Country Found in Address",IF(AND(LEN(L646)=0,ISBLANK(L646)=FALSE),"",ISNUMBER(SEARCH(","&amp;L646,H646))),"City/Postal Code/Country Found in Address",IF(AND(LEN(J646)=0,ISBLANK(J646)=FALSE),"",ISNUMBER(SEARCH(","&amp;J646,H646))),"City/Postal Code/Country Found in Address"),"")</f>
        <v/>
      </c>
      <c r="AD646" s="2" t="str">
        <f t="shared" si="191"/>
        <v/>
      </c>
      <c r="AE646" s="2" t="str" cm="1">
        <f t="array" ref="AE646">IFERROR(IF(VLOOKUP(LEFT(M646,MIN(SEARCH({1,2,3,4,5,6,7,8,9,0},M646&amp;{1,2,3,4,5,6,7,8,9,0}))-1),Country_Codes!$N:$N,1,0)&gt;0,"PO Number may be incorrect",""),"")</f>
        <v/>
      </c>
      <c r="AF646" s="2" t="str">
        <f t="shared" si="192"/>
        <v/>
      </c>
      <c r="AG646" s="2" t="str">
        <f t="shared" si="193"/>
        <v/>
      </c>
      <c r="AH646" s="2" t="str">
        <f t="shared" si="194"/>
        <v/>
      </c>
      <c r="AI646" s="2" t="str" cm="1">
        <f t="array" ref="AI646">IF(G646="","",_xlfn.IFNA(_xlfn.IFS(L646=VLOOKUP(L646,Country_Codes!$M:$M,1,0)=TRUE,""),"Please check the country code"))</f>
        <v/>
      </c>
      <c r="AJ646" s="2" t="str">
        <f t="shared" si="195"/>
        <v/>
      </c>
      <c r="AK646" s="2"/>
      <c r="AM646" s="39">
        <f t="shared" si="196"/>
        <v>0</v>
      </c>
      <c r="AN646" s="39">
        <f t="shared" si="197"/>
        <v>0</v>
      </c>
      <c r="AO646" s="39">
        <f t="shared" si="198"/>
        <v>0</v>
      </c>
      <c r="AP646" s="39">
        <f t="shared" si="199"/>
        <v>0</v>
      </c>
      <c r="AQ646" s="39">
        <f t="shared" si="200"/>
        <v>0</v>
      </c>
    </row>
    <row r="647" spans="1:43" ht="15.75" x14ac:dyDescent="0.25">
      <c r="A647" s="40">
        <v>45649</v>
      </c>
      <c r="B647" s="11" t="s">
        <v>475</v>
      </c>
      <c r="C647" s="11" t="s">
        <v>12</v>
      </c>
      <c r="D647" s="11" t="s">
        <v>5457</v>
      </c>
      <c r="E647" s="11" t="s">
        <v>1567</v>
      </c>
      <c r="F647" s="11" t="s">
        <v>531</v>
      </c>
      <c r="G647" s="11" t="s">
        <v>625</v>
      </c>
      <c r="H647" s="11" t="s">
        <v>5458</v>
      </c>
      <c r="I647" s="11" t="s">
        <v>5459</v>
      </c>
      <c r="J647" s="11"/>
      <c r="K647" s="11" t="s">
        <v>5460</v>
      </c>
      <c r="L647" s="11" t="s">
        <v>46</v>
      </c>
      <c r="M647" s="11" t="s">
        <v>1530</v>
      </c>
      <c r="N647" s="11"/>
      <c r="O647" s="11" t="s">
        <v>5461</v>
      </c>
      <c r="P647" s="11" t="s">
        <v>5462</v>
      </c>
      <c r="Q647" s="7"/>
      <c r="R647" s="2" t="str">
        <f t="shared" si="185"/>
        <v>Unique Record</v>
      </c>
      <c r="S647" s="2" t="str">
        <f t="shared" si="186"/>
        <v/>
      </c>
      <c r="T647" s="2" t="str">
        <f t="shared" si="187"/>
        <v/>
      </c>
      <c r="U647" s="2" t="str">
        <f t="shared" si="188"/>
        <v/>
      </c>
      <c r="V647" s="2" t="str">
        <f t="shared" si="189"/>
        <v/>
      </c>
      <c r="W647" s="2" t="str">
        <f t="shared" si="201"/>
        <v/>
      </c>
      <c r="X647" s="2" t="str" cm="1">
        <f t="array" ref="X647">IF((SUMPRODUCT(--ISNUMBER(SEARCH({"!","@","#","$","%","^","&amp;","~*","(",")","_","+","=","{","}","[","]","|","\",":",";","'","""","&lt;","&gt;",",",".","~?","/","~~","`"}, I647)))&gt;0)=TRUE,"Special Characters Found in City","")</f>
        <v/>
      </c>
      <c r="Y647" s="2" t="str" cm="1">
        <f t="array" ref="Y647">IF((SUMPRODUCT(--ISNUMBER(SEARCH({"!","@","#","$","%","^","~*","(",")","_","+","=","{","}","[","]","|","\",":",";","'","""","&lt;","&gt;","~?","/","~~","`"},F647)))&gt;0)=TRUE,"Special Characters Found in Account field","")</f>
        <v/>
      </c>
      <c r="Z647" s="2" t="str" cm="1">
        <f t="array" ref="Z647">IF(SUM(--ISNUMBER(SEARCH({1,2,3,4,5,6,7,8,9,0},MID(H647,(SEARCH(" E ",H647)-1),1))))+SUM(--ISNUMBER(SEARCH({1,2,3,4,5,6,7,8,9,0},MID(H647,(SEARCH(" E ",H647)+3),1))))=2,"",IF(SUM(--ISNUMBER(SEARCH({"Parte E","Apoquindo N"},H647)))&gt;0,"",IF(OR(RIGHT(H647,3)=" NE",RIGHT(H647,3)=" NW",RIGHT(H647,3)=" SW",RIGHT(H647,3)=" SE",RIGHT(H647,2)=" N",RIGHT(H647,2)=" E",RIGHT(H647,2)=" W",RIGHT(H647,2)=" S",LEFT(H647,3)="NE ",LEFT(H647,3)="NW ",LEFT(H647,3)="SW ",LEFT(H647,3)="SE ",LEFT(H647,2)="N ",LEFT(H647,2)="E ",LEFT(H647,2)="W ",LEFT(H647,2)="S "),"Directional Check",IF(SUM(--ISNUMBER(SEARCH({" N "," E "," W "," S "," NE "," NW "," SW "," SE ","N.E","N.W","S.W","S.E","E.","N.","S.","W."},H647)))&gt;0,"Directional Check",IF(SUM(--ISNUMBER(SEARCH({1,2,3,4,5,6,7,8,9,0},MID(H647,(SEARCH("nd ",H647)-1),1))))+SUM(--ISNUMBER(SEARCH({1,2,3,4,5,6,7,8,9,0},MID(H647,(SEARCH("rd ",H647)-1),1)))+SUM(--ISNUMBER(SEARCH({1,2,3,4,5,6,7,8,9,0},MID(H647,(SEARCH("st ",H647)-1),1))))+SUM(--ISNUMBER(SEARCH({1,2,3,4,5,6,7,8,9,0},MID(H647,(SEARCH("th ",H647)-1),1)))))&gt;0,"","")))))</f>
        <v/>
      </c>
      <c r="AA647" s="2" t="str">
        <f>IF(IF(L647="US",IFERROR(VLOOKUP(J647,Country_Codes!$B:$B,1,0)=J647,"US State Code Error"),IF(L647="CA",IFERROR(VLOOKUP(J647,Country_Codes!$E:$E,1,0)=J647,"Canada State Code Error"),IF(L647="BR",IFERROR(VLOOKUP(J647,Country_Codes!$H:$H,1,0)=J647,"Brazil State Code Error"),IF(L647="AU",IFERROR(VLOOKUP(J647,Country_Codes!$K:$K,1,0)=J647,"Australia State Code Error"),""))))=TRUE,"",IF(L647="US",IFERROR(VLOOKUP(J647,Country_Codes!$B:$B,1,0)=J647,"US State Code Error"),IF(L647="CA",IFERROR(VLOOKUP(J647,Country_Codes!$E:$E,1,0)=J647,"Canada State Code Error"),IF(L647="BR",IFERROR(VLOOKUP(J647,Country_Codes!$H:$H,1,0)=J647,"Brazil State Code Error"),IF(L647="AU",IFERROR(VLOOKUP(J647,Country_Codes!$K:$K,1,0)=J647,"Australia State Code Error"),"")))))</f>
        <v/>
      </c>
      <c r="AB647" s="2" t="str">
        <f t="shared" si="190"/>
        <v/>
      </c>
      <c r="AC647" s="2" t="str" cm="1">
        <f t="array" ref="AC647">IFERROR(_xlfn.IFS(IF(AND(LEN(I647)=0,ISBLANK(I647)=FALSE),"",ISNUMBER(SEARCH(I647,H647))),"City/Postal Code/Country Found in Address",IF(AND(LEN(K647)=0,ISBLANK(K647)=FALSE),"",ISNUMBER(SEARCH(K647,H647))),"City/Postal Code/Country Found in Address",IF(AND(LEN(L647)=0,ISBLANK(L647)=FALSE),"",ISNUMBER(SEARCH(", "&amp;L647,H647))),"City/Postal Code/Country Found in Address",IF(AND(LEN(J647)=0,ISBLANK(J647)=FALSE),"",ISNUMBER(SEARCH(", "&amp;J647,H647))),"City/Postal Code/Country Found in Address",IF(AND(LEN(L647)=0,ISBLANK(L647)=FALSE),"",ISNUMBER(SEARCH(","&amp;L647,H647))),"City/Postal Code/Country Found in Address",IF(AND(LEN(J647)=0,ISBLANK(J647)=FALSE),"",ISNUMBER(SEARCH(","&amp;J647,H647))),"City/Postal Code/Country Found in Address"),"")</f>
        <v/>
      </c>
      <c r="AD647" s="2" t="str">
        <f t="shared" si="191"/>
        <v/>
      </c>
      <c r="AE647" s="2" t="str" cm="1">
        <f t="array" ref="AE647">IFERROR(IF(VLOOKUP(LEFT(M647,MIN(SEARCH({1,2,3,4,5,6,7,8,9,0},M647&amp;{1,2,3,4,5,6,7,8,9,0}))-1),Country_Codes!$N:$N,1,0)&gt;0,"PO Number may be incorrect",""),"")</f>
        <v/>
      </c>
      <c r="AF647" s="2" t="str">
        <f t="shared" si="192"/>
        <v/>
      </c>
      <c r="AG647" s="2" t="str">
        <f t="shared" si="193"/>
        <v/>
      </c>
      <c r="AH647" s="2" t="str">
        <f t="shared" si="194"/>
        <v/>
      </c>
      <c r="AI647" s="2" t="str" cm="1">
        <f t="array" ref="AI647">IF(G647="","",_xlfn.IFNA(_xlfn.IFS(L647=VLOOKUP(L647,Country_Codes!$M:$M,1,0)=TRUE,""),"Please check the country code"))</f>
        <v/>
      </c>
      <c r="AJ647" s="2" t="str">
        <f t="shared" si="195"/>
        <v/>
      </c>
      <c r="AK647" s="2"/>
      <c r="AM647" s="39">
        <f t="shared" si="196"/>
        <v>0</v>
      </c>
      <c r="AN647" s="39">
        <f t="shared" si="197"/>
        <v>0</v>
      </c>
      <c r="AO647" s="39">
        <f t="shared" si="198"/>
        <v>0</v>
      </c>
      <c r="AP647" s="39">
        <f t="shared" si="199"/>
        <v>0</v>
      </c>
      <c r="AQ647" s="39">
        <f t="shared" si="200"/>
        <v>0</v>
      </c>
    </row>
    <row r="648" spans="1:43" ht="15.75" x14ac:dyDescent="0.25">
      <c r="A648" s="40">
        <v>45892</v>
      </c>
      <c r="B648" s="11" t="s">
        <v>475</v>
      </c>
      <c r="C648" s="11" t="s">
        <v>9</v>
      </c>
      <c r="D648" s="11" t="s">
        <v>5463</v>
      </c>
      <c r="E648" s="11" t="s">
        <v>5464</v>
      </c>
      <c r="F648" s="11" t="s">
        <v>488</v>
      </c>
      <c r="G648" s="11" t="s">
        <v>496</v>
      </c>
      <c r="H648" s="11" t="s">
        <v>5465</v>
      </c>
      <c r="I648" s="11" t="s">
        <v>5466</v>
      </c>
      <c r="J648" s="11" t="s">
        <v>147</v>
      </c>
      <c r="K648" s="11" t="s">
        <v>5467</v>
      </c>
      <c r="L648" s="11" t="s">
        <v>57</v>
      </c>
      <c r="M648" s="11" t="s">
        <v>1922</v>
      </c>
      <c r="N648" s="11"/>
      <c r="O648" s="11" t="s">
        <v>5468</v>
      </c>
      <c r="P648" s="11" t="s">
        <v>5469</v>
      </c>
      <c r="Q648" s="7"/>
      <c r="R648" s="2" t="str">
        <f t="shared" si="185"/>
        <v>Unique Record</v>
      </c>
      <c r="S648" s="2" t="str">
        <f t="shared" si="186"/>
        <v/>
      </c>
      <c r="T648" s="2" t="str">
        <f t="shared" si="187"/>
        <v/>
      </c>
      <c r="U648" s="2" t="str">
        <f t="shared" si="188"/>
        <v/>
      </c>
      <c r="V648" s="2" t="str">
        <f t="shared" si="189"/>
        <v/>
      </c>
      <c r="W648" s="2" t="str">
        <f t="shared" si="201"/>
        <v/>
      </c>
      <c r="X648" s="2" t="str" cm="1">
        <f t="array" ref="X648">IF((SUMPRODUCT(--ISNUMBER(SEARCH({"!","@","#","$","%","^","&amp;","~*","(",")","_","+","=","{","}","[","]","|","\",":",";","'","""","&lt;","&gt;",",",".","~?","/","~~","`"}, I648)))&gt;0)=TRUE,"Special Characters Found in City","")</f>
        <v/>
      </c>
      <c r="Y648" s="2" t="str" cm="1">
        <f t="array" ref="Y648">IF((SUMPRODUCT(--ISNUMBER(SEARCH({"!","@","#","$","%","^","~*","(",")","_","+","=","{","}","[","]","|","\",":",";","'","""","&lt;","&gt;","~?","/","~~","`"},F648)))&gt;0)=TRUE,"Special Characters Found in Account field","")</f>
        <v/>
      </c>
      <c r="Z648" s="2" t="str" cm="1">
        <f t="array" ref="Z648">IF(SUM(--ISNUMBER(SEARCH({1,2,3,4,5,6,7,8,9,0},MID(H648,(SEARCH(" E ",H648)-1),1))))+SUM(--ISNUMBER(SEARCH({1,2,3,4,5,6,7,8,9,0},MID(H648,(SEARCH(" E ",H648)+3),1))))=2,"",IF(SUM(--ISNUMBER(SEARCH({"Parte E","Apoquindo N"},H648)))&gt;0,"",IF(OR(RIGHT(H648,3)=" NE",RIGHT(H648,3)=" NW",RIGHT(H648,3)=" SW",RIGHT(H648,3)=" SE",RIGHT(H648,2)=" N",RIGHT(H648,2)=" E",RIGHT(H648,2)=" W",RIGHT(H648,2)=" S",LEFT(H648,3)="NE ",LEFT(H648,3)="NW ",LEFT(H648,3)="SW ",LEFT(H648,3)="SE ",LEFT(H648,2)="N ",LEFT(H648,2)="E ",LEFT(H648,2)="W ",LEFT(H648,2)="S "),"Directional Check",IF(SUM(--ISNUMBER(SEARCH({" N "," E "," W "," S "," NE "," NW "," SW "," SE ","N.E","N.W","S.W","S.E","E.","N.","S.","W."},H648)))&gt;0,"Directional Check",IF(SUM(--ISNUMBER(SEARCH({1,2,3,4,5,6,7,8,9,0},MID(H648,(SEARCH("nd ",H648)-1),1))))+SUM(--ISNUMBER(SEARCH({1,2,3,4,5,6,7,8,9,0},MID(H648,(SEARCH("rd ",H648)-1),1)))+SUM(--ISNUMBER(SEARCH({1,2,3,4,5,6,7,8,9,0},MID(H648,(SEARCH("st ",H648)-1),1))))+SUM(--ISNUMBER(SEARCH({1,2,3,4,5,6,7,8,9,0},MID(H648,(SEARCH("th ",H648)-1),1)))))&gt;0,"","")))))</f>
        <v/>
      </c>
      <c r="AA648" s="2" t="str">
        <f>IF(IF(L648="US",IFERROR(VLOOKUP(J648,Country_Codes!$B:$B,1,0)=J648,"US State Code Error"),IF(L648="CA",IFERROR(VLOOKUP(J648,Country_Codes!$E:$E,1,0)=J648,"Canada State Code Error"),IF(L648="BR",IFERROR(VLOOKUP(J648,Country_Codes!$H:$H,1,0)=J648,"Brazil State Code Error"),IF(L648="AU",IFERROR(VLOOKUP(J648,Country_Codes!$K:$K,1,0)=J648,"Australia State Code Error"),""))))=TRUE,"",IF(L648="US",IFERROR(VLOOKUP(J648,Country_Codes!$B:$B,1,0)=J648,"US State Code Error"),IF(L648="CA",IFERROR(VLOOKUP(J648,Country_Codes!$E:$E,1,0)=J648,"Canada State Code Error"),IF(L648="BR",IFERROR(VLOOKUP(J648,Country_Codes!$H:$H,1,0)=J648,"Brazil State Code Error"),IF(L648="AU",IFERROR(VLOOKUP(J648,Country_Codes!$K:$K,1,0)=J648,"Australia State Code Error"),"")))))</f>
        <v/>
      </c>
      <c r="AB648" s="2" t="str">
        <f t="shared" si="190"/>
        <v/>
      </c>
      <c r="AC648" s="2" t="str" cm="1">
        <f t="array" ref="AC648">IFERROR(_xlfn.IFS(IF(AND(LEN(I648)=0,ISBLANK(I648)=FALSE),"",ISNUMBER(SEARCH(I648,H648))),"City/Postal Code/Country Found in Address",IF(AND(LEN(K648)=0,ISBLANK(K648)=FALSE),"",ISNUMBER(SEARCH(K648,H648))),"City/Postal Code/Country Found in Address",IF(AND(LEN(L648)=0,ISBLANK(L648)=FALSE),"",ISNUMBER(SEARCH(", "&amp;L648,H648))),"City/Postal Code/Country Found in Address",IF(AND(LEN(J648)=0,ISBLANK(J648)=FALSE),"",ISNUMBER(SEARCH(", "&amp;J648,H648))),"City/Postal Code/Country Found in Address",IF(AND(LEN(L648)=0,ISBLANK(L648)=FALSE),"",ISNUMBER(SEARCH(","&amp;L648,H648))),"City/Postal Code/Country Found in Address",IF(AND(LEN(J648)=0,ISBLANK(J648)=FALSE),"",ISNUMBER(SEARCH(","&amp;J648,H648))),"City/Postal Code/Country Found in Address"),"")</f>
        <v/>
      </c>
      <c r="AD648" s="2" t="str">
        <f t="shared" si="191"/>
        <v/>
      </c>
      <c r="AE648" s="2" t="str" cm="1">
        <f t="array" ref="AE648">IFERROR(IF(VLOOKUP(LEFT(M648,MIN(SEARCH({1,2,3,4,5,6,7,8,9,0},M648&amp;{1,2,3,4,5,6,7,8,9,0}))-1),Country_Codes!$N:$N,1,0)&gt;0,"PO Number may be incorrect",""),"")</f>
        <v/>
      </c>
      <c r="AF648" s="2" t="str">
        <f t="shared" si="192"/>
        <v/>
      </c>
      <c r="AG648" s="2" t="str">
        <f t="shared" si="193"/>
        <v/>
      </c>
      <c r="AH648" s="2" t="str">
        <f t="shared" si="194"/>
        <v/>
      </c>
      <c r="AI648" s="2" t="str" cm="1">
        <f t="array" ref="AI648">IF(G648="","",_xlfn.IFNA(_xlfn.IFS(L648=VLOOKUP(L648,Country_Codes!$M:$M,1,0)=TRUE,""),"Please check the country code"))</f>
        <v/>
      </c>
      <c r="AJ648" s="2" t="str">
        <f t="shared" si="195"/>
        <v/>
      </c>
      <c r="AK648" s="2"/>
      <c r="AM648" s="39">
        <f t="shared" si="196"/>
        <v>0</v>
      </c>
      <c r="AN648" s="39">
        <f t="shared" si="197"/>
        <v>0</v>
      </c>
      <c r="AO648" s="39">
        <f t="shared" si="198"/>
        <v>0</v>
      </c>
      <c r="AP648" s="39">
        <f t="shared" si="199"/>
        <v>0</v>
      </c>
      <c r="AQ648" s="39">
        <f t="shared" si="200"/>
        <v>0</v>
      </c>
    </row>
    <row r="649" spans="1:43" ht="15.75" x14ac:dyDescent="0.25">
      <c r="A649" s="40">
        <v>46016</v>
      </c>
      <c r="B649" s="11" t="s">
        <v>474</v>
      </c>
      <c r="C649" s="11" t="s">
        <v>11</v>
      </c>
      <c r="D649" s="11" t="s">
        <v>834</v>
      </c>
      <c r="E649" s="11" t="s">
        <v>5470</v>
      </c>
      <c r="F649" s="11" t="s">
        <v>601</v>
      </c>
      <c r="G649" s="11" t="s">
        <v>599</v>
      </c>
      <c r="H649" s="11" t="s">
        <v>5471</v>
      </c>
      <c r="I649" s="11" t="s">
        <v>5472</v>
      </c>
      <c r="J649" s="11" t="s">
        <v>147</v>
      </c>
      <c r="K649" s="11" t="s">
        <v>5473</v>
      </c>
      <c r="L649" s="11" t="s">
        <v>57</v>
      </c>
      <c r="M649" s="11" t="s">
        <v>5474</v>
      </c>
      <c r="N649" s="11"/>
      <c r="O649" s="11" t="s">
        <v>5475</v>
      </c>
      <c r="P649" s="11" t="s">
        <v>5476</v>
      </c>
      <c r="Q649" s="7"/>
      <c r="R649" s="2" t="str">
        <f t="shared" si="185"/>
        <v>Unique Record</v>
      </c>
      <c r="S649" s="2" t="str">
        <f t="shared" si="186"/>
        <v/>
      </c>
      <c r="T649" s="2" t="str">
        <f t="shared" si="187"/>
        <v/>
      </c>
      <c r="U649" s="2" t="str">
        <f t="shared" si="188"/>
        <v/>
      </c>
      <c r="V649" s="2" t="str">
        <f t="shared" si="189"/>
        <v/>
      </c>
      <c r="W649" s="2" t="str">
        <f t="shared" si="201"/>
        <v/>
      </c>
      <c r="X649" s="2" t="str" cm="1">
        <f t="array" ref="X649">IF((SUMPRODUCT(--ISNUMBER(SEARCH({"!","@","#","$","%","^","&amp;","~*","(",")","_","+","=","{","}","[","]","|","\",":",";","'","""","&lt;","&gt;",",",".","~?","/","~~","`"}, I649)))&gt;0)=TRUE,"Special Characters Found in City","")</f>
        <v/>
      </c>
      <c r="Y649" s="2" t="str" cm="1">
        <f t="array" ref="Y649">IF((SUMPRODUCT(--ISNUMBER(SEARCH({"!","@","#","$","%","^","~*","(",")","_","+","=","{","}","[","]","|","\",":",";","'","""","&lt;","&gt;","~?","/","~~","`"},F649)))&gt;0)=TRUE,"Special Characters Found in Account field","")</f>
        <v/>
      </c>
      <c r="Z649" s="2" t="str" cm="1">
        <f t="array" ref="Z649">IF(SUM(--ISNUMBER(SEARCH({1,2,3,4,5,6,7,8,9,0},MID(H649,(SEARCH(" E ",H649)-1),1))))+SUM(--ISNUMBER(SEARCH({1,2,3,4,5,6,7,8,9,0},MID(H649,(SEARCH(" E ",H649)+3),1))))=2,"",IF(SUM(--ISNUMBER(SEARCH({"Parte E","Apoquindo N"},H649)))&gt;0,"",IF(OR(RIGHT(H649,3)=" NE",RIGHT(H649,3)=" NW",RIGHT(H649,3)=" SW",RIGHT(H649,3)=" SE",RIGHT(H649,2)=" N",RIGHT(H649,2)=" E",RIGHT(H649,2)=" W",RIGHT(H649,2)=" S",LEFT(H649,3)="NE ",LEFT(H649,3)="NW ",LEFT(H649,3)="SW ",LEFT(H649,3)="SE ",LEFT(H649,2)="N ",LEFT(H649,2)="E ",LEFT(H649,2)="W ",LEFT(H649,2)="S "),"Directional Check",IF(SUM(--ISNUMBER(SEARCH({" N "," E "," W "," S "," NE "," NW "," SW "," SE ","N.E","N.W","S.W","S.E","E.","N.","S.","W."},H649)))&gt;0,"Directional Check",IF(SUM(--ISNUMBER(SEARCH({1,2,3,4,5,6,7,8,9,0},MID(H649,(SEARCH("nd ",H649)-1),1))))+SUM(--ISNUMBER(SEARCH({1,2,3,4,5,6,7,8,9,0},MID(H649,(SEARCH("rd ",H649)-1),1)))+SUM(--ISNUMBER(SEARCH({1,2,3,4,5,6,7,8,9,0},MID(H649,(SEARCH("st ",H649)-1),1))))+SUM(--ISNUMBER(SEARCH({1,2,3,4,5,6,7,8,9,0},MID(H649,(SEARCH("th ",H649)-1),1)))))&gt;0,"","")))))</f>
        <v/>
      </c>
      <c r="AA649" s="2" t="str">
        <f>IF(IF(L649="US",IFERROR(VLOOKUP(J649,Country_Codes!$B:$B,1,0)=J649,"US State Code Error"),IF(L649="CA",IFERROR(VLOOKUP(J649,Country_Codes!$E:$E,1,0)=J649,"Canada State Code Error"),IF(L649="BR",IFERROR(VLOOKUP(J649,Country_Codes!$H:$H,1,0)=J649,"Brazil State Code Error"),IF(L649="AU",IFERROR(VLOOKUP(J649,Country_Codes!$K:$K,1,0)=J649,"Australia State Code Error"),""))))=TRUE,"",IF(L649="US",IFERROR(VLOOKUP(J649,Country_Codes!$B:$B,1,0)=J649,"US State Code Error"),IF(L649="CA",IFERROR(VLOOKUP(J649,Country_Codes!$E:$E,1,0)=J649,"Canada State Code Error"),IF(L649="BR",IFERROR(VLOOKUP(J649,Country_Codes!$H:$H,1,0)=J649,"Brazil State Code Error"),IF(L649="AU",IFERROR(VLOOKUP(J649,Country_Codes!$K:$K,1,0)=J649,"Australia State Code Error"),"")))))</f>
        <v/>
      </c>
      <c r="AB649" s="2" t="str">
        <f t="shared" si="190"/>
        <v/>
      </c>
      <c r="AC649" s="2" t="str" cm="1">
        <f t="array" ref="AC649">IFERROR(_xlfn.IFS(IF(AND(LEN(I649)=0,ISBLANK(I649)=FALSE),"",ISNUMBER(SEARCH(I649,H649))),"City/Postal Code/Country Found in Address",IF(AND(LEN(K649)=0,ISBLANK(K649)=FALSE),"",ISNUMBER(SEARCH(K649,H649))),"City/Postal Code/Country Found in Address",IF(AND(LEN(L649)=0,ISBLANK(L649)=FALSE),"",ISNUMBER(SEARCH(", "&amp;L649,H649))),"City/Postal Code/Country Found in Address",IF(AND(LEN(J649)=0,ISBLANK(J649)=FALSE),"",ISNUMBER(SEARCH(", "&amp;J649,H649))),"City/Postal Code/Country Found in Address",IF(AND(LEN(L649)=0,ISBLANK(L649)=FALSE),"",ISNUMBER(SEARCH(","&amp;L649,H649))),"City/Postal Code/Country Found in Address",IF(AND(LEN(J649)=0,ISBLANK(J649)=FALSE),"",ISNUMBER(SEARCH(","&amp;J649,H649))),"City/Postal Code/Country Found in Address"),"")</f>
        <v/>
      </c>
      <c r="AD649" s="2" t="str">
        <f t="shared" si="191"/>
        <v/>
      </c>
      <c r="AE649" s="2" t="str" cm="1">
        <f t="array" ref="AE649">IFERROR(IF(VLOOKUP(LEFT(M649,MIN(SEARCH({1,2,3,4,5,6,7,8,9,0},M649&amp;{1,2,3,4,5,6,7,8,9,0}))-1),Country_Codes!$N:$N,1,0)&gt;0,"PO Number may be incorrect",""),"")</f>
        <v/>
      </c>
      <c r="AF649" s="2" t="str">
        <f t="shared" si="192"/>
        <v/>
      </c>
      <c r="AG649" s="2" t="str">
        <f t="shared" si="193"/>
        <v/>
      </c>
      <c r="AH649" s="2" t="str">
        <f t="shared" si="194"/>
        <v/>
      </c>
      <c r="AI649" s="2" t="str" cm="1">
        <f t="array" ref="AI649">IF(G649="","",_xlfn.IFNA(_xlfn.IFS(L649=VLOOKUP(L649,Country_Codes!$M:$M,1,0)=TRUE,""),"Please check the country code"))</f>
        <v/>
      </c>
      <c r="AJ649" s="2" t="str">
        <f t="shared" si="195"/>
        <v/>
      </c>
      <c r="AK649" s="2"/>
      <c r="AM649" s="39">
        <f t="shared" si="196"/>
        <v>0</v>
      </c>
      <c r="AN649" s="39">
        <f t="shared" si="197"/>
        <v>0</v>
      </c>
      <c r="AO649" s="39">
        <f t="shared" si="198"/>
        <v>0</v>
      </c>
      <c r="AP649" s="39">
        <f t="shared" si="199"/>
        <v>0</v>
      </c>
      <c r="AQ649" s="39">
        <f t="shared" si="200"/>
        <v>0</v>
      </c>
    </row>
    <row r="650" spans="1:43" ht="15.75" x14ac:dyDescent="0.25">
      <c r="A650" s="40">
        <v>45909</v>
      </c>
      <c r="B650" s="11" t="s">
        <v>474</v>
      </c>
      <c r="C650" s="11" t="s">
        <v>12</v>
      </c>
      <c r="D650" s="11" t="s">
        <v>5477</v>
      </c>
      <c r="E650" s="11" t="s">
        <v>5478</v>
      </c>
      <c r="F650" s="11" t="s">
        <v>488</v>
      </c>
      <c r="G650" s="11" t="s">
        <v>584</v>
      </c>
      <c r="H650" s="11" t="s">
        <v>5479</v>
      </c>
      <c r="I650" s="11" t="s">
        <v>5480</v>
      </c>
      <c r="J650" s="11" t="s">
        <v>53</v>
      </c>
      <c r="K650" s="11" t="s">
        <v>5481</v>
      </c>
      <c r="L650" s="11" t="s">
        <v>33</v>
      </c>
      <c r="M650" s="11" t="s">
        <v>5482</v>
      </c>
      <c r="N650" s="11"/>
      <c r="O650" s="11" t="s">
        <v>2611</v>
      </c>
      <c r="P650" s="11" t="s">
        <v>5483</v>
      </c>
      <c r="Q650" s="7"/>
      <c r="R650" s="2" t="str">
        <f t="shared" si="185"/>
        <v>Unique Record</v>
      </c>
      <c r="S650" s="2" t="str">
        <f t="shared" si="186"/>
        <v/>
      </c>
      <c r="T650" s="2" t="str">
        <f t="shared" si="187"/>
        <v/>
      </c>
      <c r="U650" s="2" t="str">
        <f t="shared" si="188"/>
        <v/>
      </c>
      <c r="V650" s="2" t="str">
        <f t="shared" si="189"/>
        <v/>
      </c>
      <c r="W650" s="2" t="str">
        <f t="shared" si="201"/>
        <v/>
      </c>
      <c r="X650" s="2" t="str" cm="1">
        <f t="array" ref="X650">IF((SUMPRODUCT(--ISNUMBER(SEARCH({"!","@","#","$","%","^","&amp;","~*","(",")","_","+","=","{","}","[","]","|","\",":",";","'","""","&lt;","&gt;",",",".","~?","/","~~","`"}, I650)))&gt;0)=TRUE,"Special Characters Found in City","")</f>
        <v/>
      </c>
      <c r="Y650" s="2" t="str" cm="1">
        <f t="array" ref="Y650">IF((SUMPRODUCT(--ISNUMBER(SEARCH({"!","@","#","$","%","^","~*","(",")","_","+","=","{","}","[","]","|","\",":",";","'","""","&lt;","&gt;","~?","/","~~","`"},F650)))&gt;0)=TRUE,"Special Characters Found in Account field","")</f>
        <v/>
      </c>
      <c r="Z650" s="2" t="str" cm="1">
        <f t="array" ref="Z650">IF(SUM(--ISNUMBER(SEARCH({1,2,3,4,5,6,7,8,9,0},MID(H650,(SEARCH(" E ",H650)-1),1))))+SUM(--ISNUMBER(SEARCH({1,2,3,4,5,6,7,8,9,0},MID(H650,(SEARCH(" E ",H650)+3),1))))=2,"",IF(SUM(--ISNUMBER(SEARCH({"Parte E","Apoquindo N"},H650)))&gt;0,"",IF(OR(RIGHT(H650,3)=" NE",RIGHT(H650,3)=" NW",RIGHT(H650,3)=" SW",RIGHT(H650,3)=" SE",RIGHT(H650,2)=" N",RIGHT(H650,2)=" E",RIGHT(H650,2)=" W",RIGHT(H650,2)=" S",LEFT(H650,3)="NE ",LEFT(H650,3)="NW ",LEFT(H650,3)="SW ",LEFT(H650,3)="SE ",LEFT(H650,2)="N ",LEFT(H650,2)="E ",LEFT(H650,2)="W ",LEFT(H650,2)="S "),"Directional Check",IF(SUM(--ISNUMBER(SEARCH({" N "," E "," W "," S "," NE "," NW "," SW "," SE ","N.E","N.W","S.W","S.E","E.","N.","S.","W."},H650)))&gt;0,"Directional Check",IF(SUM(--ISNUMBER(SEARCH({1,2,3,4,5,6,7,8,9,0},MID(H650,(SEARCH("nd ",H650)-1),1))))+SUM(--ISNUMBER(SEARCH({1,2,3,4,5,6,7,8,9,0},MID(H650,(SEARCH("rd ",H650)-1),1)))+SUM(--ISNUMBER(SEARCH({1,2,3,4,5,6,7,8,9,0},MID(H650,(SEARCH("st ",H650)-1),1))))+SUM(--ISNUMBER(SEARCH({1,2,3,4,5,6,7,8,9,0},MID(H650,(SEARCH("th ",H650)-1),1)))))&gt;0,"","")))))</f>
        <v/>
      </c>
      <c r="AA650" s="2" t="str">
        <f>IF(IF(L650="US",IFERROR(VLOOKUP(J650,Country_Codes!$B:$B,1,0)=J650,"US State Code Error"),IF(L650="CA",IFERROR(VLOOKUP(J650,Country_Codes!$E:$E,1,0)=J650,"Canada State Code Error"),IF(L650="BR",IFERROR(VLOOKUP(J650,Country_Codes!$H:$H,1,0)=J650,"Brazil State Code Error"),IF(L650="AU",IFERROR(VLOOKUP(J650,Country_Codes!$K:$K,1,0)=J650,"Australia State Code Error"),""))))=TRUE,"",IF(L650="US",IFERROR(VLOOKUP(J650,Country_Codes!$B:$B,1,0)=J650,"US State Code Error"),IF(L650="CA",IFERROR(VLOOKUP(J650,Country_Codes!$E:$E,1,0)=J650,"Canada State Code Error"),IF(L650="BR",IFERROR(VLOOKUP(J650,Country_Codes!$H:$H,1,0)=J650,"Brazil State Code Error"),IF(L650="AU",IFERROR(VLOOKUP(J650,Country_Codes!$K:$K,1,0)=J650,"Australia State Code Error"),"")))))</f>
        <v/>
      </c>
      <c r="AB650" s="2" t="str">
        <f t="shared" si="190"/>
        <v/>
      </c>
      <c r="AC650" s="2" t="str" cm="1">
        <f t="array" ref="AC650">IFERROR(_xlfn.IFS(IF(AND(LEN(I650)=0,ISBLANK(I650)=FALSE),"",ISNUMBER(SEARCH(I650,H650))),"City/Postal Code/Country Found in Address",IF(AND(LEN(K650)=0,ISBLANK(K650)=FALSE),"",ISNUMBER(SEARCH(K650,H650))),"City/Postal Code/Country Found in Address",IF(AND(LEN(L650)=0,ISBLANK(L650)=FALSE),"",ISNUMBER(SEARCH(", "&amp;L650,H650))),"City/Postal Code/Country Found in Address",IF(AND(LEN(J650)=0,ISBLANK(J650)=FALSE),"",ISNUMBER(SEARCH(", "&amp;J650,H650))),"City/Postal Code/Country Found in Address",IF(AND(LEN(L650)=0,ISBLANK(L650)=FALSE),"",ISNUMBER(SEARCH(","&amp;L650,H650))),"City/Postal Code/Country Found in Address",IF(AND(LEN(J650)=0,ISBLANK(J650)=FALSE),"",ISNUMBER(SEARCH(","&amp;J650,H650))),"City/Postal Code/Country Found in Address"),"")</f>
        <v/>
      </c>
      <c r="AD650" s="2" t="str">
        <f t="shared" si="191"/>
        <v/>
      </c>
      <c r="AE650" s="2" t="str" cm="1">
        <f t="array" ref="AE650">IFERROR(IF(VLOOKUP(LEFT(M650,MIN(SEARCH({1,2,3,4,5,6,7,8,9,0},M650&amp;{1,2,3,4,5,6,7,8,9,0}))-1),Country_Codes!$N:$N,1,0)&gt;0,"PO Number may be incorrect",""),"")</f>
        <v/>
      </c>
      <c r="AF650" s="2" t="str">
        <f t="shared" si="192"/>
        <v/>
      </c>
      <c r="AG650" s="2" t="str">
        <f t="shared" si="193"/>
        <v/>
      </c>
      <c r="AH650" s="2" t="str">
        <f t="shared" si="194"/>
        <v/>
      </c>
      <c r="AI650" s="2" t="str" cm="1">
        <f t="array" ref="AI650">IF(G650="","",_xlfn.IFNA(_xlfn.IFS(L650=VLOOKUP(L650,Country_Codes!$M:$M,1,0)=TRUE,""),"Please check the country code"))</f>
        <v/>
      </c>
      <c r="AJ650" s="2" t="str">
        <f t="shared" si="195"/>
        <v/>
      </c>
      <c r="AK650" s="2"/>
      <c r="AM650" s="39">
        <f t="shared" si="196"/>
        <v>0</v>
      </c>
      <c r="AN650" s="39">
        <f t="shared" si="197"/>
        <v>0</v>
      </c>
      <c r="AO650" s="39">
        <f t="shared" si="198"/>
        <v>0</v>
      </c>
      <c r="AP650" s="39">
        <f t="shared" si="199"/>
        <v>0</v>
      </c>
      <c r="AQ650" s="39">
        <f t="shared" si="200"/>
        <v>0</v>
      </c>
    </row>
    <row r="651" spans="1:43" ht="15.75" x14ac:dyDescent="0.25">
      <c r="A651" s="40">
        <v>45437</v>
      </c>
      <c r="B651" s="11" t="s">
        <v>474</v>
      </c>
      <c r="C651" s="11" t="s">
        <v>12</v>
      </c>
      <c r="D651" s="11" t="s">
        <v>5484</v>
      </c>
      <c r="E651" s="11" t="s">
        <v>2325</v>
      </c>
      <c r="F651" s="11" t="s">
        <v>531</v>
      </c>
      <c r="G651" s="11" t="s">
        <v>494</v>
      </c>
      <c r="H651" s="11" t="s">
        <v>5485</v>
      </c>
      <c r="I651" s="11" t="s">
        <v>5486</v>
      </c>
      <c r="J651" s="11" t="s">
        <v>147</v>
      </c>
      <c r="K651" s="11" t="s">
        <v>5487</v>
      </c>
      <c r="L651" s="11" t="s">
        <v>57</v>
      </c>
      <c r="M651" s="11" t="s">
        <v>686</v>
      </c>
      <c r="N651" s="11"/>
      <c r="O651" s="11" t="s">
        <v>5488</v>
      </c>
      <c r="P651" s="11" t="s">
        <v>5489</v>
      </c>
      <c r="Q651" s="7"/>
      <c r="R651" s="2" t="str">
        <f t="shared" si="185"/>
        <v>Unique Record</v>
      </c>
      <c r="S651" s="2" t="str">
        <f t="shared" si="186"/>
        <v/>
      </c>
      <c r="T651" s="2" t="str">
        <f t="shared" si="187"/>
        <v/>
      </c>
      <c r="U651" s="2" t="str">
        <f t="shared" si="188"/>
        <v/>
      </c>
      <c r="V651" s="2" t="str">
        <f t="shared" si="189"/>
        <v/>
      </c>
      <c r="W651" s="2" t="str">
        <f t="shared" si="201"/>
        <v/>
      </c>
      <c r="X651" s="2" t="str" cm="1">
        <f t="array" ref="X651">IF((SUMPRODUCT(--ISNUMBER(SEARCH({"!","@","#","$","%","^","&amp;","~*","(",")","_","+","=","{","}","[","]","|","\",":",";","'","""","&lt;","&gt;",",",".","~?","/","~~","`"}, I651)))&gt;0)=TRUE,"Special Characters Found in City","")</f>
        <v/>
      </c>
      <c r="Y651" s="2" t="str" cm="1">
        <f t="array" ref="Y651">IF((SUMPRODUCT(--ISNUMBER(SEARCH({"!","@","#","$","%","^","~*","(",")","_","+","=","{","}","[","]","|","\",":",";","'","""","&lt;","&gt;","~?","/","~~","`"},F651)))&gt;0)=TRUE,"Special Characters Found in Account field","")</f>
        <v/>
      </c>
      <c r="Z651" s="2" t="str" cm="1">
        <f t="array" ref="Z651">IF(SUM(--ISNUMBER(SEARCH({1,2,3,4,5,6,7,8,9,0},MID(H651,(SEARCH(" E ",H651)-1),1))))+SUM(--ISNUMBER(SEARCH({1,2,3,4,5,6,7,8,9,0},MID(H651,(SEARCH(" E ",H651)+3),1))))=2,"",IF(SUM(--ISNUMBER(SEARCH({"Parte E","Apoquindo N"},H651)))&gt;0,"",IF(OR(RIGHT(H651,3)=" NE",RIGHT(H651,3)=" NW",RIGHT(H651,3)=" SW",RIGHT(H651,3)=" SE",RIGHT(H651,2)=" N",RIGHT(H651,2)=" E",RIGHT(H651,2)=" W",RIGHT(H651,2)=" S",LEFT(H651,3)="NE ",LEFT(H651,3)="NW ",LEFT(H651,3)="SW ",LEFT(H651,3)="SE ",LEFT(H651,2)="N ",LEFT(H651,2)="E ",LEFT(H651,2)="W ",LEFT(H651,2)="S "),"Directional Check",IF(SUM(--ISNUMBER(SEARCH({" N "," E "," W "," S "," NE "," NW "," SW "," SE ","N.E","N.W","S.W","S.E","E.","N.","S.","W."},H651)))&gt;0,"Directional Check",IF(SUM(--ISNUMBER(SEARCH({1,2,3,4,5,6,7,8,9,0},MID(H651,(SEARCH("nd ",H651)-1),1))))+SUM(--ISNUMBER(SEARCH({1,2,3,4,5,6,7,8,9,0},MID(H651,(SEARCH("rd ",H651)-1),1)))+SUM(--ISNUMBER(SEARCH({1,2,3,4,5,6,7,8,9,0},MID(H651,(SEARCH("st ",H651)-1),1))))+SUM(--ISNUMBER(SEARCH({1,2,3,4,5,6,7,8,9,0},MID(H651,(SEARCH("th ",H651)-1),1)))))&gt;0,"","")))))</f>
        <v/>
      </c>
      <c r="AA651" s="2" t="str">
        <f>IF(IF(L651="US",IFERROR(VLOOKUP(J651,Country_Codes!$B:$B,1,0)=J651,"US State Code Error"),IF(L651="CA",IFERROR(VLOOKUP(J651,Country_Codes!$E:$E,1,0)=J651,"Canada State Code Error"),IF(L651="BR",IFERROR(VLOOKUP(J651,Country_Codes!$H:$H,1,0)=J651,"Brazil State Code Error"),IF(L651="AU",IFERROR(VLOOKUP(J651,Country_Codes!$K:$K,1,0)=J651,"Australia State Code Error"),""))))=TRUE,"",IF(L651="US",IFERROR(VLOOKUP(J651,Country_Codes!$B:$B,1,0)=J651,"US State Code Error"),IF(L651="CA",IFERROR(VLOOKUP(J651,Country_Codes!$E:$E,1,0)=J651,"Canada State Code Error"),IF(L651="BR",IFERROR(VLOOKUP(J651,Country_Codes!$H:$H,1,0)=J651,"Brazil State Code Error"),IF(L651="AU",IFERROR(VLOOKUP(J651,Country_Codes!$K:$K,1,0)=J651,"Australia State Code Error"),"")))))</f>
        <v/>
      </c>
      <c r="AB651" s="2" t="str">
        <f t="shared" si="190"/>
        <v/>
      </c>
      <c r="AC651" s="2" t="str" cm="1">
        <f t="array" ref="AC651">IFERROR(_xlfn.IFS(IF(AND(LEN(I651)=0,ISBLANK(I651)=FALSE),"",ISNUMBER(SEARCH(I651,H651))),"City/Postal Code/Country Found in Address",IF(AND(LEN(K651)=0,ISBLANK(K651)=FALSE),"",ISNUMBER(SEARCH(K651,H651))),"City/Postal Code/Country Found in Address",IF(AND(LEN(L651)=0,ISBLANK(L651)=FALSE),"",ISNUMBER(SEARCH(", "&amp;L651,H651))),"City/Postal Code/Country Found in Address",IF(AND(LEN(J651)=0,ISBLANK(J651)=FALSE),"",ISNUMBER(SEARCH(", "&amp;J651,H651))),"City/Postal Code/Country Found in Address",IF(AND(LEN(L651)=0,ISBLANK(L651)=FALSE),"",ISNUMBER(SEARCH(","&amp;L651,H651))),"City/Postal Code/Country Found in Address",IF(AND(LEN(J651)=0,ISBLANK(J651)=FALSE),"",ISNUMBER(SEARCH(","&amp;J651,H651))),"City/Postal Code/Country Found in Address"),"")</f>
        <v/>
      </c>
      <c r="AD651" s="2" t="str">
        <f t="shared" si="191"/>
        <v/>
      </c>
      <c r="AE651" s="2" t="str" cm="1">
        <f t="array" ref="AE651">IFERROR(IF(VLOOKUP(LEFT(M651,MIN(SEARCH({1,2,3,4,5,6,7,8,9,0},M651&amp;{1,2,3,4,5,6,7,8,9,0}))-1),Country_Codes!$N:$N,1,0)&gt;0,"PO Number may be incorrect",""),"")</f>
        <v/>
      </c>
      <c r="AF651" s="2" t="str">
        <f t="shared" si="192"/>
        <v/>
      </c>
      <c r="AG651" s="2" t="str">
        <f t="shared" si="193"/>
        <v/>
      </c>
      <c r="AH651" s="2" t="str">
        <f t="shared" si="194"/>
        <v/>
      </c>
      <c r="AI651" s="2" t="str" cm="1">
        <f t="array" ref="AI651">IF(G651="","",_xlfn.IFNA(_xlfn.IFS(L651=VLOOKUP(L651,Country_Codes!$M:$M,1,0)=TRUE,""),"Please check the country code"))</f>
        <v/>
      </c>
      <c r="AJ651" s="2" t="str">
        <f t="shared" si="195"/>
        <v/>
      </c>
      <c r="AK651" s="2"/>
      <c r="AM651" s="39">
        <f t="shared" si="196"/>
        <v>0</v>
      </c>
      <c r="AN651" s="39">
        <f t="shared" si="197"/>
        <v>0</v>
      </c>
      <c r="AO651" s="39">
        <f t="shared" si="198"/>
        <v>0</v>
      </c>
      <c r="AP651" s="39">
        <f t="shared" si="199"/>
        <v>0</v>
      </c>
      <c r="AQ651" s="39">
        <f t="shared" si="200"/>
        <v>0</v>
      </c>
    </row>
    <row r="652" spans="1:43" ht="15.75" x14ac:dyDescent="0.25">
      <c r="A652" s="40">
        <v>45710</v>
      </c>
      <c r="B652" s="11" t="s">
        <v>474</v>
      </c>
      <c r="C652" s="11" t="s">
        <v>9</v>
      </c>
      <c r="D652" s="11" t="s">
        <v>5490</v>
      </c>
      <c r="E652" s="11" t="s">
        <v>5491</v>
      </c>
      <c r="F652" s="11" t="s">
        <v>576</v>
      </c>
      <c r="G652" s="11" t="s">
        <v>493</v>
      </c>
      <c r="H652" s="11" t="s">
        <v>5492</v>
      </c>
      <c r="I652" s="11" t="s">
        <v>5493</v>
      </c>
      <c r="J652" s="11" t="s">
        <v>147</v>
      </c>
      <c r="K652" s="11" t="s">
        <v>5494</v>
      </c>
      <c r="L652" s="11" t="s">
        <v>57</v>
      </c>
      <c r="M652" s="11" t="s">
        <v>1175</v>
      </c>
      <c r="N652" s="11"/>
      <c r="O652" s="11" t="s">
        <v>5495</v>
      </c>
      <c r="P652" s="11" t="s">
        <v>5496</v>
      </c>
      <c r="Q652" s="7"/>
      <c r="R652" s="2" t="str">
        <f t="shared" si="185"/>
        <v>Unique Record</v>
      </c>
      <c r="S652" s="2" t="str">
        <f t="shared" si="186"/>
        <v/>
      </c>
      <c r="T652" s="2" t="str">
        <f t="shared" si="187"/>
        <v/>
      </c>
      <c r="U652" s="2" t="str">
        <f t="shared" si="188"/>
        <v/>
      </c>
      <c r="V652" s="2" t="str">
        <f t="shared" si="189"/>
        <v/>
      </c>
      <c r="W652" s="2" t="str">
        <f t="shared" si="201"/>
        <v/>
      </c>
      <c r="X652" s="2" t="str" cm="1">
        <f t="array" ref="X652">IF((SUMPRODUCT(--ISNUMBER(SEARCH({"!","@","#","$","%","^","&amp;","~*","(",")","_","+","=","{","}","[","]","|","\",":",";","'","""","&lt;","&gt;",",",".","~?","/","~~","`"}, I652)))&gt;0)=TRUE,"Special Characters Found in City","")</f>
        <v/>
      </c>
      <c r="Y652" s="2" t="str" cm="1">
        <f t="array" ref="Y652">IF((SUMPRODUCT(--ISNUMBER(SEARCH({"!","@","#","$","%","^","~*","(",")","_","+","=","{","}","[","]","|","\",":",";","'","""","&lt;","&gt;","~?","/","~~","`"},F652)))&gt;0)=TRUE,"Special Characters Found in Account field","")</f>
        <v/>
      </c>
      <c r="Z652" s="2" t="str" cm="1">
        <f t="array" ref="Z652">IF(SUM(--ISNUMBER(SEARCH({1,2,3,4,5,6,7,8,9,0},MID(H652,(SEARCH(" E ",H652)-1),1))))+SUM(--ISNUMBER(SEARCH({1,2,3,4,5,6,7,8,9,0},MID(H652,(SEARCH(" E ",H652)+3),1))))=2,"",IF(SUM(--ISNUMBER(SEARCH({"Parte E","Apoquindo N"},H652)))&gt;0,"",IF(OR(RIGHT(H652,3)=" NE",RIGHT(H652,3)=" NW",RIGHT(H652,3)=" SW",RIGHT(H652,3)=" SE",RIGHT(H652,2)=" N",RIGHT(H652,2)=" E",RIGHT(H652,2)=" W",RIGHT(H652,2)=" S",LEFT(H652,3)="NE ",LEFT(H652,3)="NW ",LEFT(H652,3)="SW ",LEFT(H652,3)="SE ",LEFT(H652,2)="N ",LEFT(H652,2)="E ",LEFT(H652,2)="W ",LEFT(H652,2)="S "),"Directional Check",IF(SUM(--ISNUMBER(SEARCH({" N "," E "," W "," S "," NE "," NW "," SW "," SE ","N.E","N.W","S.W","S.E","E.","N.","S.","W."},H652)))&gt;0,"Directional Check",IF(SUM(--ISNUMBER(SEARCH({1,2,3,4,5,6,7,8,9,0},MID(H652,(SEARCH("nd ",H652)-1),1))))+SUM(--ISNUMBER(SEARCH({1,2,3,4,5,6,7,8,9,0},MID(H652,(SEARCH("rd ",H652)-1),1)))+SUM(--ISNUMBER(SEARCH({1,2,3,4,5,6,7,8,9,0},MID(H652,(SEARCH("st ",H652)-1),1))))+SUM(--ISNUMBER(SEARCH({1,2,3,4,5,6,7,8,9,0},MID(H652,(SEARCH("th ",H652)-1),1)))))&gt;0,"","")))))</f>
        <v/>
      </c>
      <c r="AA652" s="2" t="str">
        <f>IF(IF(L652="US",IFERROR(VLOOKUP(J652,Country_Codes!$B:$B,1,0)=J652,"US State Code Error"),IF(L652="CA",IFERROR(VLOOKUP(J652,Country_Codes!$E:$E,1,0)=J652,"Canada State Code Error"),IF(L652="BR",IFERROR(VLOOKUP(J652,Country_Codes!$H:$H,1,0)=J652,"Brazil State Code Error"),IF(L652="AU",IFERROR(VLOOKUP(J652,Country_Codes!$K:$K,1,0)=J652,"Australia State Code Error"),""))))=TRUE,"",IF(L652="US",IFERROR(VLOOKUP(J652,Country_Codes!$B:$B,1,0)=J652,"US State Code Error"),IF(L652="CA",IFERROR(VLOOKUP(J652,Country_Codes!$E:$E,1,0)=J652,"Canada State Code Error"),IF(L652="BR",IFERROR(VLOOKUP(J652,Country_Codes!$H:$H,1,0)=J652,"Brazil State Code Error"),IF(L652="AU",IFERROR(VLOOKUP(J652,Country_Codes!$K:$K,1,0)=J652,"Australia State Code Error"),"")))))</f>
        <v/>
      </c>
      <c r="AB652" s="2" t="str">
        <f t="shared" si="190"/>
        <v/>
      </c>
      <c r="AC652" s="2" t="str" cm="1">
        <f t="array" ref="AC652">IFERROR(_xlfn.IFS(IF(AND(LEN(I652)=0,ISBLANK(I652)=FALSE),"",ISNUMBER(SEARCH(I652,H652))),"City/Postal Code/Country Found in Address",IF(AND(LEN(K652)=0,ISBLANK(K652)=FALSE),"",ISNUMBER(SEARCH(K652,H652))),"City/Postal Code/Country Found in Address",IF(AND(LEN(L652)=0,ISBLANK(L652)=FALSE),"",ISNUMBER(SEARCH(", "&amp;L652,H652))),"City/Postal Code/Country Found in Address",IF(AND(LEN(J652)=0,ISBLANK(J652)=FALSE),"",ISNUMBER(SEARCH(", "&amp;J652,H652))),"City/Postal Code/Country Found in Address",IF(AND(LEN(L652)=0,ISBLANK(L652)=FALSE),"",ISNUMBER(SEARCH(","&amp;L652,H652))),"City/Postal Code/Country Found in Address",IF(AND(LEN(J652)=0,ISBLANK(J652)=FALSE),"",ISNUMBER(SEARCH(","&amp;J652,H652))),"City/Postal Code/Country Found in Address"),"")</f>
        <v/>
      </c>
      <c r="AD652" s="2" t="str">
        <f t="shared" si="191"/>
        <v/>
      </c>
      <c r="AE652" s="2" t="str" cm="1">
        <f t="array" ref="AE652">IFERROR(IF(VLOOKUP(LEFT(M652,MIN(SEARCH({1,2,3,4,5,6,7,8,9,0},M652&amp;{1,2,3,4,5,6,7,8,9,0}))-1),Country_Codes!$N:$N,1,0)&gt;0,"PO Number may be incorrect",""),"")</f>
        <v/>
      </c>
      <c r="AF652" s="2" t="str">
        <f t="shared" si="192"/>
        <v/>
      </c>
      <c r="AG652" s="2" t="str">
        <f t="shared" si="193"/>
        <v/>
      </c>
      <c r="AH652" s="2" t="str">
        <f t="shared" si="194"/>
        <v/>
      </c>
      <c r="AI652" s="2" t="str" cm="1">
        <f t="array" ref="AI652">IF(G652="","",_xlfn.IFNA(_xlfn.IFS(L652=VLOOKUP(L652,Country_Codes!$M:$M,1,0)=TRUE,""),"Please check the country code"))</f>
        <v/>
      </c>
      <c r="AJ652" s="2" t="str">
        <f t="shared" si="195"/>
        <v/>
      </c>
      <c r="AK652" s="2"/>
      <c r="AM652" s="39">
        <f t="shared" si="196"/>
        <v>0</v>
      </c>
      <c r="AN652" s="39">
        <f t="shared" si="197"/>
        <v>0</v>
      </c>
      <c r="AO652" s="39">
        <f t="shared" si="198"/>
        <v>0</v>
      </c>
      <c r="AP652" s="39">
        <f t="shared" si="199"/>
        <v>0</v>
      </c>
      <c r="AQ652" s="39">
        <f t="shared" si="200"/>
        <v>0</v>
      </c>
    </row>
    <row r="653" spans="1:43" ht="15.75" x14ac:dyDescent="0.25">
      <c r="A653" s="40">
        <v>45956</v>
      </c>
      <c r="B653" s="11" t="s">
        <v>1581</v>
      </c>
      <c r="C653" s="11" t="s">
        <v>3</v>
      </c>
      <c r="D653" s="11" t="s">
        <v>5497</v>
      </c>
      <c r="E653" s="11" t="s">
        <v>5498</v>
      </c>
      <c r="F653" s="11" t="s">
        <v>576</v>
      </c>
      <c r="G653" s="11" t="s">
        <v>599</v>
      </c>
      <c r="H653" s="11" t="s">
        <v>5499</v>
      </c>
      <c r="I653" s="11" t="s">
        <v>5500</v>
      </c>
      <c r="J653" s="11" t="s">
        <v>89</v>
      </c>
      <c r="K653" s="11" t="s">
        <v>5501</v>
      </c>
      <c r="L653" s="11" t="s">
        <v>33</v>
      </c>
      <c r="M653" s="11" t="s">
        <v>1400</v>
      </c>
      <c r="N653" s="11"/>
      <c r="O653" s="11" t="s">
        <v>2453</v>
      </c>
      <c r="P653" s="11" t="s">
        <v>5502</v>
      </c>
      <c r="Q653" s="7"/>
      <c r="R653" s="2" t="str">
        <f t="shared" si="185"/>
        <v>Unique Record</v>
      </c>
      <c r="S653" s="2" t="str">
        <f t="shared" si="186"/>
        <v/>
      </c>
      <c r="T653" s="2" t="str">
        <f t="shared" si="187"/>
        <v/>
      </c>
      <c r="U653" s="2" t="str">
        <f t="shared" si="188"/>
        <v/>
      </c>
      <c r="V653" s="2" t="str">
        <f t="shared" si="189"/>
        <v/>
      </c>
      <c r="W653" s="2" t="str">
        <f t="shared" si="201"/>
        <v/>
      </c>
      <c r="X653" s="2" t="str" cm="1">
        <f t="array" ref="X653">IF((SUMPRODUCT(--ISNUMBER(SEARCH({"!","@","#","$","%","^","&amp;","~*","(",")","_","+","=","{","}","[","]","|","\",":",";","'","""","&lt;","&gt;",",",".","~?","/","~~","`"}, I653)))&gt;0)=TRUE,"Special Characters Found in City","")</f>
        <v/>
      </c>
      <c r="Y653" s="2" t="str" cm="1">
        <f t="array" ref="Y653">IF((SUMPRODUCT(--ISNUMBER(SEARCH({"!","@","#","$","%","^","~*","(",")","_","+","=","{","}","[","]","|","\",":",";","'","""","&lt;","&gt;","~?","/","~~","`"},F653)))&gt;0)=TRUE,"Special Characters Found in Account field","")</f>
        <v/>
      </c>
      <c r="Z653" s="2" t="str" cm="1">
        <f t="array" ref="Z653">IF(SUM(--ISNUMBER(SEARCH({1,2,3,4,5,6,7,8,9,0},MID(H653,(SEARCH(" E ",H653)-1),1))))+SUM(--ISNUMBER(SEARCH({1,2,3,4,5,6,7,8,9,0},MID(H653,(SEARCH(" E ",H653)+3),1))))=2,"",IF(SUM(--ISNUMBER(SEARCH({"Parte E","Apoquindo N"},H653)))&gt;0,"",IF(OR(RIGHT(H653,3)=" NE",RIGHT(H653,3)=" NW",RIGHT(H653,3)=" SW",RIGHT(H653,3)=" SE",RIGHT(H653,2)=" N",RIGHT(H653,2)=" E",RIGHT(H653,2)=" W",RIGHT(H653,2)=" S",LEFT(H653,3)="NE ",LEFT(H653,3)="NW ",LEFT(H653,3)="SW ",LEFT(H653,3)="SE ",LEFT(H653,2)="N ",LEFT(H653,2)="E ",LEFT(H653,2)="W ",LEFT(H653,2)="S "),"Directional Check",IF(SUM(--ISNUMBER(SEARCH({" N "," E "," W "," S "," NE "," NW "," SW "," SE ","N.E","N.W","S.W","S.E","E.","N.","S.","W."},H653)))&gt;0,"Directional Check",IF(SUM(--ISNUMBER(SEARCH({1,2,3,4,5,6,7,8,9,0},MID(H653,(SEARCH("nd ",H653)-1),1))))+SUM(--ISNUMBER(SEARCH({1,2,3,4,5,6,7,8,9,0},MID(H653,(SEARCH("rd ",H653)-1),1)))+SUM(--ISNUMBER(SEARCH({1,2,3,4,5,6,7,8,9,0},MID(H653,(SEARCH("st ",H653)-1),1))))+SUM(--ISNUMBER(SEARCH({1,2,3,4,5,6,7,8,9,0},MID(H653,(SEARCH("th ",H653)-1),1)))))&gt;0,"","")))))</f>
        <v/>
      </c>
      <c r="AA653" s="2" t="str">
        <f>IF(IF(L653="US",IFERROR(VLOOKUP(J653,Country_Codes!$B:$B,1,0)=J653,"US State Code Error"),IF(L653="CA",IFERROR(VLOOKUP(J653,Country_Codes!$E:$E,1,0)=J653,"Canada State Code Error"),IF(L653="BR",IFERROR(VLOOKUP(J653,Country_Codes!$H:$H,1,0)=J653,"Brazil State Code Error"),IF(L653="AU",IFERROR(VLOOKUP(J653,Country_Codes!$K:$K,1,0)=J653,"Australia State Code Error"),""))))=TRUE,"",IF(L653="US",IFERROR(VLOOKUP(J653,Country_Codes!$B:$B,1,0)=J653,"US State Code Error"),IF(L653="CA",IFERROR(VLOOKUP(J653,Country_Codes!$E:$E,1,0)=J653,"Canada State Code Error"),IF(L653="BR",IFERROR(VLOOKUP(J653,Country_Codes!$H:$H,1,0)=J653,"Brazil State Code Error"),IF(L653="AU",IFERROR(VLOOKUP(J653,Country_Codes!$K:$K,1,0)=J653,"Australia State Code Error"),"")))))</f>
        <v/>
      </c>
      <c r="AB653" s="2" t="str">
        <f t="shared" si="190"/>
        <v/>
      </c>
      <c r="AC653" s="2" t="str" cm="1">
        <f t="array" ref="AC653">IFERROR(_xlfn.IFS(IF(AND(LEN(I653)=0,ISBLANK(I653)=FALSE),"",ISNUMBER(SEARCH(I653,H653))),"City/Postal Code/Country Found in Address",IF(AND(LEN(K653)=0,ISBLANK(K653)=FALSE),"",ISNUMBER(SEARCH(K653,H653))),"City/Postal Code/Country Found in Address",IF(AND(LEN(L653)=0,ISBLANK(L653)=FALSE),"",ISNUMBER(SEARCH(", "&amp;L653,H653))),"City/Postal Code/Country Found in Address",IF(AND(LEN(J653)=0,ISBLANK(J653)=FALSE),"",ISNUMBER(SEARCH(", "&amp;J653,H653))),"City/Postal Code/Country Found in Address",IF(AND(LEN(L653)=0,ISBLANK(L653)=FALSE),"",ISNUMBER(SEARCH(","&amp;L653,H653))),"City/Postal Code/Country Found in Address",IF(AND(LEN(J653)=0,ISBLANK(J653)=FALSE),"",ISNUMBER(SEARCH(","&amp;J653,H653))),"City/Postal Code/Country Found in Address"),"")</f>
        <v/>
      </c>
      <c r="AD653" s="2" t="str">
        <f t="shared" si="191"/>
        <v/>
      </c>
      <c r="AE653" s="2" t="str" cm="1">
        <f t="array" ref="AE653">IFERROR(IF(VLOOKUP(LEFT(M653,MIN(SEARCH({1,2,3,4,5,6,7,8,9,0},M653&amp;{1,2,3,4,5,6,7,8,9,0}))-1),Country_Codes!$N:$N,1,0)&gt;0,"PO Number may be incorrect",""),"")</f>
        <v/>
      </c>
      <c r="AF653" s="2" t="str">
        <f t="shared" si="192"/>
        <v/>
      </c>
      <c r="AG653" s="2" t="str">
        <f t="shared" si="193"/>
        <v/>
      </c>
      <c r="AH653" s="2" t="str">
        <f t="shared" si="194"/>
        <v/>
      </c>
      <c r="AI653" s="2" t="str" cm="1">
        <f t="array" ref="AI653">IF(G653="","",_xlfn.IFNA(_xlfn.IFS(L653=VLOOKUP(L653,Country_Codes!$M:$M,1,0)=TRUE,""),"Please check the country code"))</f>
        <v/>
      </c>
      <c r="AJ653" s="2" t="str">
        <f t="shared" si="195"/>
        <v/>
      </c>
      <c r="AK653" s="2"/>
      <c r="AM653" s="39">
        <f t="shared" si="196"/>
        <v>0</v>
      </c>
      <c r="AN653" s="39">
        <f t="shared" si="197"/>
        <v>0</v>
      </c>
      <c r="AO653" s="39">
        <f t="shared" si="198"/>
        <v>0</v>
      </c>
      <c r="AP653" s="39">
        <f t="shared" si="199"/>
        <v>0</v>
      </c>
      <c r="AQ653" s="39">
        <f t="shared" si="200"/>
        <v>0</v>
      </c>
    </row>
    <row r="654" spans="1:43" ht="15.75" x14ac:dyDescent="0.25">
      <c r="A654" s="40">
        <v>45550</v>
      </c>
      <c r="B654" s="11" t="s">
        <v>473</v>
      </c>
      <c r="C654" s="11" t="s">
        <v>3</v>
      </c>
      <c r="D654" s="11" t="s">
        <v>5503</v>
      </c>
      <c r="E654" s="11" t="s">
        <v>5504</v>
      </c>
      <c r="F654" s="11" t="s">
        <v>581</v>
      </c>
      <c r="G654" s="11" t="s">
        <v>498</v>
      </c>
      <c r="H654" s="11" t="s">
        <v>5505</v>
      </c>
      <c r="I654" s="11" t="s">
        <v>4653</v>
      </c>
      <c r="J654" s="11"/>
      <c r="K654" s="11" t="s">
        <v>5506</v>
      </c>
      <c r="L654" s="11" t="s">
        <v>46</v>
      </c>
      <c r="M654" s="11" t="s">
        <v>5507</v>
      </c>
      <c r="N654" s="11"/>
      <c r="O654" s="11" t="s">
        <v>5508</v>
      </c>
      <c r="P654" s="11" t="s">
        <v>5509</v>
      </c>
      <c r="Q654" s="7"/>
      <c r="R654" s="2" t="str">
        <f t="shared" si="185"/>
        <v>Unique Record</v>
      </c>
      <c r="S654" s="2" t="str">
        <f t="shared" si="186"/>
        <v/>
      </c>
      <c r="T654" s="2" t="str">
        <f t="shared" si="187"/>
        <v/>
      </c>
      <c r="U654" s="2" t="str">
        <f t="shared" si="188"/>
        <v/>
      </c>
      <c r="V654" s="2" t="str">
        <f t="shared" si="189"/>
        <v/>
      </c>
      <c r="W654" s="2" t="str">
        <f t="shared" si="201"/>
        <v/>
      </c>
      <c r="X654" s="2" t="str" cm="1">
        <f t="array" ref="X654">IF((SUMPRODUCT(--ISNUMBER(SEARCH({"!","@","#","$","%","^","&amp;","~*","(",")","_","+","=","{","}","[","]","|","\",":",";","'","""","&lt;","&gt;",",",".","~?","/","~~","`"}, I654)))&gt;0)=TRUE,"Special Characters Found in City","")</f>
        <v/>
      </c>
      <c r="Y654" s="2" t="str" cm="1">
        <f t="array" ref="Y654">IF((SUMPRODUCT(--ISNUMBER(SEARCH({"!","@","#","$","%","^","~*","(",")","_","+","=","{","}","[","]","|","\",":",";","'","""","&lt;","&gt;","~?","/","~~","`"},F654)))&gt;0)=TRUE,"Special Characters Found in Account field","")</f>
        <v/>
      </c>
      <c r="Z654" s="2" t="str" cm="1">
        <f t="array" ref="Z654">IF(SUM(--ISNUMBER(SEARCH({1,2,3,4,5,6,7,8,9,0},MID(H654,(SEARCH(" E ",H654)-1),1))))+SUM(--ISNUMBER(SEARCH({1,2,3,4,5,6,7,8,9,0},MID(H654,(SEARCH(" E ",H654)+3),1))))=2,"",IF(SUM(--ISNUMBER(SEARCH({"Parte E","Apoquindo N"},H654)))&gt;0,"",IF(OR(RIGHT(H654,3)=" NE",RIGHT(H654,3)=" NW",RIGHT(H654,3)=" SW",RIGHT(H654,3)=" SE",RIGHT(H654,2)=" N",RIGHT(H654,2)=" E",RIGHT(H654,2)=" W",RIGHT(H654,2)=" S",LEFT(H654,3)="NE ",LEFT(H654,3)="NW ",LEFT(H654,3)="SW ",LEFT(H654,3)="SE ",LEFT(H654,2)="N ",LEFT(H654,2)="E ",LEFT(H654,2)="W ",LEFT(H654,2)="S "),"Directional Check",IF(SUM(--ISNUMBER(SEARCH({" N "," E "," W "," S "," NE "," NW "," SW "," SE ","N.E","N.W","S.W","S.E","E.","N.","S.","W."},H654)))&gt;0,"Directional Check",IF(SUM(--ISNUMBER(SEARCH({1,2,3,4,5,6,7,8,9,0},MID(H654,(SEARCH("nd ",H654)-1),1))))+SUM(--ISNUMBER(SEARCH({1,2,3,4,5,6,7,8,9,0},MID(H654,(SEARCH("rd ",H654)-1),1)))+SUM(--ISNUMBER(SEARCH({1,2,3,4,5,6,7,8,9,0},MID(H654,(SEARCH("st ",H654)-1),1))))+SUM(--ISNUMBER(SEARCH({1,2,3,4,5,6,7,8,9,0},MID(H654,(SEARCH("th ",H654)-1),1)))))&gt;0,"","")))))</f>
        <v/>
      </c>
      <c r="AA654" s="2" t="str">
        <f>IF(IF(L654="US",IFERROR(VLOOKUP(J654,Country_Codes!$B:$B,1,0)=J654,"US State Code Error"),IF(L654="CA",IFERROR(VLOOKUP(J654,Country_Codes!$E:$E,1,0)=J654,"Canada State Code Error"),IF(L654="BR",IFERROR(VLOOKUP(J654,Country_Codes!$H:$H,1,0)=J654,"Brazil State Code Error"),IF(L654="AU",IFERROR(VLOOKUP(J654,Country_Codes!$K:$K,1,0)=J654,"Australia State Code Error"),""))))=TRUE,"",IF(L654="US",IFERROR(VLOOKUP(J654,Country_Codes!$B:$B,1,0)=J654,"US State Code Error"),IF(L654="CA",IFERROR(VLOOKUP(J654,Country_Codes!$E:$E,1,0)=J654,"Canada State Code Error"),IF(L654="BR",IFERROR(VLOOKUP(J654,Country_Codes!$H:$H,1,0)=J654,"Brazil State Code Error"),IF(L654="AU",IFERROR(VLOOKUP(J654,Country_Codes!$K:$K,1,0)=J654,"Australia State Code Error"),"")))))</f>
        <v/>
      </c>
      <c r="AB654" s="2" t="str">
        <f t="shared" si="190"/>
        <v/>
      </c>
      <c r="AC654" s="2" t="str" cm="1">
        <f t="array" ref="AC654">IFERROR(_xlfn.IFS(IF(AND(LEN(I654)=0,ISBLANK(I654)=FALSE),"",ISNUMBER(SEARCH(I654,H654))),"City/Postal Code/Country Found in Address",IF(AND(LEN(K654)=0,ISBLANK(K654)=FALSE),"",ISNUMBER(SEARCH(K654,H654))),"City/Postal Code/Country Found in Address",IF(AND(LEN(L654)=0,ISBLANK(L654)=FALSE),"",ISNUMBER(SEARCH(", "&amp;L654,H654))),"City/Postal Code/Country Found in Address",IF(AND(LEN(J654)=0,ISBLANK(J654)=FALSE),"",ISNUMBER(SEARCH(", "&amp;J654,H654))),"City/Postal Code/Country Found in Address",IF(AND(LEN(L654)=0,ISBLANK(L654)=FALSE),"",ISNUMBER(SEARCH(","&amp;L654,H654))),"City/Postal Code/Country Found in Address",IF(AND(LEN(J654)=0,ISBLANK(J654)=FALSE),"",ISNUMBER(SEARCH(","&amp;J654,H654))),"City/Postal Code/Country Found in Address"),"")</f>
        <v/>
      </c>
      <c r="AD654" s="2" t="str">
        <f t="shared" si="191"/>
        <v/>
      </c>
      <c r="AE654" s="2" t="str" cm="1">
        <f t="array" ref="AE654">IFERROR(IF(VLOOKUP(LEFT(M654,MIN(SEARCH({1,2,3,4,5,6,7,8,9,0},M654&amp;{1,2,3,4,5,6,7,8,9,0}))-1),Country_Codes!$N:$N,1,0)&gt;0,"PO Number may be incorrect",""),"")</f>
        <v/>
      </c>
      <c r="AF654" s="2" t="str">
        <f t="shared" si="192"/>
        <v/>
      </c>
      <c r="AG654" s="2" t="str">
        <f t="shared" si="193"/>
        <v/>
      </c>
      <c r="AH654" s="2" t="str">
        <f t="shared" si="194"/>
        <v/>
      </c>
      <c r="AI654" s="2" t="str" cm="1">
        <f t="array" ref="AI654">IF(G654="","",_xlfn.IFNA(_xlfn.IFS(L654=VLOOKUP(L654,Country_Codes!$M:$M,1,0)=TRUE,""),"Please check the country code"))</f>
        <v/>
      </c>
      <c r="AJ654" s="2" t="str">
        <f t="shared" si="195"/>
        <v/>
      </c>
      <c r="AK654" s="2"/>
      <c r="AM654" s="39">
        <f t="shared" si="196"/>
        <v>0</v>
      </c>
      <c r="AN654" s="39">
        <f t="shared" si="197"/>
        <v>0</v>
      </c>
      <c r="AO654" s="39">
        <f t="shared" si="198"/>
        <v>0</v>
      </c>
      <c r="AP654" s="39">
        <f t="shared" si="199"/>
        <v>0</v>
      </c>
      <c r="AQ654" s="39">
        <f t="shared" si="200"/>
        <v>0</v>
      </c>
    </row>
    <row r="655" spans="1:43" ht="15.75" x14ac:dyDescent="0.25">
      <c r="A655" s="40">
        <v>45672</v>
      </c>
      <c r="B655" s="11" t="s">
        <v>475</v>
      </c>
      <c r="C655" s="11" t="s">
        <v>9</v>
      </c>
      <c r="D655" s="11" t="s">
        <v>5510</v>
      </c>
      <c r="E655" s="11" t="s">
        <v>5511</v>
      </c>
      <c r="F655" s="11" t="s">
        <v>634</v>
      </c>
      <c r="G655" s="11" t="s">
        <v>497</v>
      </c>
      <c r="H655" s="11" t="s">
        <v>5512</v>
      </c>
      <c r="I655" s="11" t="s">
        <v>5513</v>
      </c>
      <c r="J655" s="11" t="s">
        <v>147</v>
      </c>
      <c r="K655" s="11" t="s">
        <v>5514</v>
      </c>
      <c r="L655" s="11" t="s">
        <v>57</v>
      </c>
      <c r="M655" s="11" t="s">
        <v>874</v>
      </c>
      <c r="N655" s="11"/>
      <c r="O655" s="11" t="s">
        <v>5515</v>
      </c>
      <c r="P655" s="11" t="s">
        <v>5516</v>
      </c>
      <c r="Q655" s="7"/>
      <c r="R655" s="2" t="str">
        <f t="shared" si="185"/>
        <v>Unique Record</v>
      </c>
      <c r="S655" s="2" t="str">
        <f t="shared" si="186"/>
        <v/>
      </c>
      <c r="T655" s="2" t="str">
        <f t="shared" si="187"/>
        <v/>
      </c>
      <c r="U655" s="2" t="str">
        <f t="shared" si="188"/>
        <v/>
      </c>
      <c r="V655" s="2" t="str">
        <f t="shared" si="189"/>
        <v/>
      </c>
      <c r="W655" s="2" t="str">
        <f t="shared" si="201"/>
        <v/>
      </c>
      <c r="X655" s="2" t="str" cm="1">
        <f t="array" ref="X655">IF((SUMPRODUCT(--ISNUMBER(SEARCH({"!","@","#","$","%","^","&amp;","~*","(",")","_","+","=","{","}","[","]","|","\",":",";","'","""","&lt;","&gt;",",",".","~?","/","~~","`"}, I655)))&gt;0)=TRUE,"Special Characters Found in City","")</f>
        <v/>
      </c>
      <c r="Y655" s="2" t="str" cm="1">
        <f t="array" ref="Y655">IF((SUMPRODUCT(--ISNUMBER(SEARCH({"!","@","#","$","%","^","~*","(",")","_","+","=","{","}","[","]","|","\",":",";","'","""","&lt;","&gt;","~?","/","~~","`"},F655)))&gt;0)=TRUE,"Special Characters Found in Account field","")</f>
        <v/>
      </c>
      <c r="Z655" s="2" t="str" cm="1">
        <f t="array" ref="Z655">IF(SUM(--ISNUMBER(SEARCH({1,2,3,4,5,6,7,8,9,0},MID(H655,(SEARCH(" E ",H655)-1),1))))+SUM(--ISNUMBER(SEARCH({1,2,3,4,5,6,7,8,9,0},MID(H655,(SEARCH(" E ",H655)+3),1))))=2,"",IF(SUM(--ISNUMBER(SEARCH({"Parte E","Apoquindo N"},H655)))&gt;0,"",IF(OR(RIGHT(H655,3)=" NE",RIGHT(H655,3)=" NW",RIGHT(H655,3)=" SW",RIGHT(H655,3)=" SE",RIGHT(H655,2)=" N",RIGHT(H655,2)=" E",RIGHT(H655,2)=" W",RIGHT(H655,2)=" S",LEFT(H655,3)="NE ",LEFT(H655,3)="NW ",LEFT(H655,3)="SW ",LEFT(H655,3)="SE ",LEFT(H655,2)="N ",LEFT(H655,2)="E ",LEFT(H655,2)="W ",LEFT(H655,2)="S "),"Directional Check",IF(SUM(--ISNUMBER(SEARCH({" N "," E "," W "," S "," NE "," NW "," SW "," SE ","N.E","N.W","S.W","S.E","E.","N.","S.","W."},H655)))&gt;0,"Directional Check",IF(SUM(--ISNUMBER(SEARCH({1,2,3,4,5,6,7,8,9,0},MID(H655,(SEARCH("nd ",H655)-1),1))))+SUM(--ISNUMBER(SEARCH({1,2,3,4,5,6,7,8,9,0},MID(H655,(SEARCH("rd ",H655)-1),1)))+SUM(--ISNUMBER(SEARCH({1,2,3,4,5,6,7,8,9,0},MID(H655,(SEARCH("st ",H655)-1),1))))+SUM(--ISNUMBER(SEARCH({1,2,3,4,5,6,7,8,9,0},MID(H655,(SEARCH("th ",H655)-1),1)))))&gt;0,"","")))))</f>
        <v/>
      </c>
      <c r="AA655" s="2" t="str">
        <f>IF(IF(L655="US",IFERROR(VLOOKUP(J655,Country_Codes!$B:$B,1,0)=J655,"US State Code Error"),IF(L655="CA",IFERROR(VLOOKUP(J655,Country_Codes!$E:$E,1,0)=J655,"Canada State Code Error"),IF(L655="BR",IFERROR(VLOOKUP(J655,Country_Codes!$H:$H,1,0)=J655,"Brazil State Code Error"),IF(L655="AU",IFERROR(VLOOKUP(J655,Country_Codes!$K:$K,1,0)=J655,"Australia State Code Error"),""))))=TRUE,"",IF(L655="US",IFERROR(VLOOKUP(J655,Country_Codes!$B:$B,1,0)=J655,"US State Code Error"),IF(L655="CA",IFERROR(VLOOKUP(J655,Country_Codes!$E:$E,1,0)=J655,"Canada State Code Error"),IF(L655="BR",IFERROR(VLOOKUP(J655,Country_Codes!$H:$H,1,0)=J655,"Brazil State Code Error"),IF(L655="AU",IFERROR(VLOOKUP(J655,Country_Codes!$K:$K,1,0)=J655,"Australia State Code Error"),"")))))</f>
        <v/>
      </c>
      <c r="AB655" s="2" t="str">
        <f t="shared" si="190"/>
        <v/>
      </c>
      <c r="AC655" s="2" t="str" cm="1">
        <f t="array" ref="AC655">IFERROR(_xlfn.IFS(IF(AND(LEN(I655)=0,ISBLANK(I655)=FALSE),"",ISNUMBER(SEARCH(I655,H655))),"City/Postal Code/Country Found in Address",IF(AND(LEN(K655)=0,ISBLANK(K655)=FALSE),"",ISNUMBER(SEARCH(K655,H655))),"City/Postal Code/Country Found in Address",IF(AND(LEN(L655)=0,ISBLANK(L655)=FALSE),"",ISNUMBER(SEARCH(", "&amp;L655,H655))),"City/Postal Code/Country Found in Address",IF(AND(LEN(J655)=0,ISBLANK(J655)=FALSE),"",ISNUMBER(SEARCH(", "&amp;J655,H655))),"City/Postal Code/Country Found in Address",IF(AND(LEN(L655)=0,ISBLANK(L655)=FALSE),"",ISNUMBER(SEARCH(","&amp;L655,H655))),"City/Postal Code/Country Found in Address",IF(AND(LEN(J655)=0,ISBLANK(J655)=FALSE),"",ISNUMBER(SEARCH(","&amp;J655,H655))),"City/Postal Code/Country Found in Address"),"")</f>
        <v/>
      </c>
      <c r="AD655" s="2" t="str">
        <f t="shared" si="191"/>
        <v/>
      </c>
      <c r="AE655" s="2" t="str" cm="1">
        <f t="array" ref="AE655">IFERROR(IF(VLOOKUP(LEFT(M655,MIN(SEARCH({1,2,3,4,5,6,7,8,9,0},M655&amp;{1,2,3,4,5,6,7,8,9,0}))-1),Country_Codes!$N:$N,1,0)&gt;0,"PO Number may be incorrect",""),"")</f>
        <v/>
      </c>
      <c r="AF655" s="2" t="str">
        <f t="shared" si="192"/>
        <v/>
      </c>
      <c r="AG655" s="2" t="str">
        <f t="shared" si="193"/>
        <v/>
      </c>
      <c r="AH655" s="2" t="str">
        <f t="shared" si="194"/>
        <v/>
      </c>
      <c r="AI655" s="2" t="str" cm="1">
        <f t="array" ref="AI655">IF(G655="","",_xlfn.IFNA(_xlfn.IFS(L655=VLOOKUP(L655,Country_Codes!$M:$M,1,0)=TRUE,""),"Please check the country code"))</f>
        <v/>
      </c>
      <c r="AJ655" s="2" t="str">
        <f t="shared" si="195"/>
        <v/>
      </c>
      <c r="AK655" s="2"/>
      <c r="AM655" s="39">
        <f t="shared" si="196"/>
        <v>0</v>
      </c>
      <c r="AN655" s="39">
        <f t="shared" si="197"/>
        <v>0</v>
      </c>
      <c r="AO655" s="39">
        <f t="shared" si="198"/>
        <v>0</v>
      </c>
      <c r="AP655" s="39">
        <f t="shared" si="199"/>
        <v>0</v>
      </c>
      <c r="AQ655" s="39">
        <f t="shared" si="200"/>
        <v>0</v>
      </c>
    </row>
    <row r="656" spans="1:43" ht="15.75" x14ac:dyDescent="0.25">
      <c r="A656" s="40">
        <v>45706</v>
      </c>
      <c r="B656" s="11" t="s">
        <v>475</v>
      </c>
      <c r="C656" s="11" t="s">
        <v>12</v>
      </c>
      <c r="D656" s="11" t="s">
        <v>1487</v>
      </c>
      <c r="E656" s="11" t="s">
        <v>1409</v>
      </c>
      <c r="F656" s="11" t="s">
        <v>579</v>
      </c>
      <c r="G656" s="11" t="s">
        <v>584</v>
      </c>
      <c r="H656" s="11" t="s">
        <v>5517</v>
      </c>
      <c r="I656" s="11" t="s">
        <v>5518</v>
      </c>
      <c r="J656" s="11" t="s">
        <v>147</v>
      </c>
      <c r="K656" s="11" t="s">
        <v>5519</v>
      </c>
      <c r="L656" s="11" t="s">
        <v>57</v>
      </c>
      <c r="M656" s="11" t="s">
        <v>935</v>
      </c>
      <c r="N656" s="11"/>
      <c r="O656" s="11" t="s">
        <v>5520</v>
      </c>
      <c r="P656" s="11" t="s">
        <v>5521</v>
      </c>
      <c r="Q656" s="7"/>
      <c r="R656" s="2" t="str">
        <f t="shared" si="185"/>
        <v>Unique Record</v>
      </c>
      <c r="S656" s="2" t="str">
        <f t="shared" si="186"/>
        <v/>
      </c>
      <c r="T656" s="2" t="str">
        <f t="shared" si="187"/>
        <v/>
      </c>
      <c r="U656" s="2" t="str">
        <f t="shared" si="188"/>
        <v/>
      </c>
      <c r="V656" s="2" t="str">
        <f t="shared" si="189"/>
        <v/>
      </c>
      <c r="W656" s="2" t="str">
        <f t="shared" si="201"/>
        <v/>
      </c>
      <c r="X656" s="2" t="str" cm="1">
        <f t="array" ref="X656">IF((SUMPRODUCT(--ISNUMBER(SEARCH({"!","@","#","$","%","^","&amp;","~*","(",")","_","+","=","{","}","[","]","|","\",":",";","'","""","&lt;","&gt;",",",".","~?","/","~~","`"}, I656)))&gt;0)=TRUE,"Special Characters Found in City","")</f>
        <v/>
      </c>
      <c r="Y656" s="2" t="str" cm="1">
        <f t="array" ref="Y656">IF((SUMPRODUCT(--ISNUMBER(SEARCH({"!","@","#","$","%","^","~*","(",")","_","+","=","{","}","[","]","|","\",":",";","'","""","&lt;","&gt;","~?","/","~~","`"},F656)))&gt;0)=TRUE,"Special Characters Found in Account field","")</f>
        <v/>
      </c>
      <c r="Z656" s="2" t="str" cm="1">
        <f t="array" ref="Z656">IF(SUM(--ISNUMBER(SEARCH({1,2,3,4,5,6,7,8,9,0},MID(H656,(SEARCH(" E ",H656)-1),1))))+SUM(--ISNUMBER(SEARCH({1,2,3,4,5,6,7,8,9,0},MID(H656,(SEARCH(" E ",H656)+3),1))))=2,"",IF(SUM(--ISNUMBER(SEARCH({"Parte E","Apoquindo N"},H656)))&gt;0,"",IF(OR(RIGHT(H656,3)=" NE",RIGHT(H656,3)=" NW",RIGHT(H656,3)=" SW",RIGHT(H656,3)=" SE",RIGHT(H656,2)=" N",RIGHT(H656,2)=" E",RIGHT(H656,2)=" W",RIGHT(H656,2)=" S",LEFT(H656,3)="NE ",LEFT(H656,3)="NW ",LEFT(H656,3)="SW ",LEFT(H656,3)="SE ",LEFT(H656,2)="N ",LEFT(H656,2)="E ",LEFT(H656,2)="W ",LEFT(H656,2)="S "),"Directional Check",IF(SUM(--ISNUMBER(SEARCH({" N "," E "," W "," S "," NE "," NW "," SW "," SE ","N.E","N.W","S.W","S.E","E.","N.","S.","W."},H656)))&gt;0,"Directional Check",IF(SUM(--ISNUMBER(SEARCH({1,2,3,4,5,6,7,8,9,0},MID(H656,(SEARCH("nd ",H656)-1),1))))+SUM(--ISNUMBER(SEARCH({1,2,3,4,5,6,7,8,9,0},MID(H656,(SEARCH("rd ",H656)-1),1)))+SUM(--ISNUMBER(SEARCH({1,2,3,4,5,6,7,8,9,0},MID(H656,(SEARCH("st ",H656)-1),1))))+SUM(--ISNUMBER(SEARCH({1,2,3,4,5,6,7,8,9,0},MID(H656,(SEARCH("th ",H656)-1),1)))))&gt;0,"","")))))</f>
        <v/>
      </c>
      <c r="AA656" s="2" t="str">
        <f>IF(IF(L656="US",IFERROR(VLOOKUP(J656,Country_Codes!$B:$B,1,0)=J656,"US State Code Error"),IF(L656="CA",IFERROR(VLOOKUP(J656,Country_Codes!$E:$E,1,0)=J656,"Canada State Code Error"),IF(L656="BR",IFERROR(VLOOKUP(J656,Country_Codes!$H:$H,1,0)=J656,"Brazil State Code Error"),IF(L656="AU",IFERROR(VLOOKUP(J656,Country_Codes!$K:$K,1,0)=J656,"Australia State Code Error"),""))))=TRUE,"",IF(L656="US",IFERROR(VLOOKUP(J656,Country_Codes!$B:$B,1,0)=J656,"US State Code Error"),IF(L656="CA",IFERROR(VLOOKUP(J656,Country_Codes!$E:$E,1,0)=J656,"Canada State Code Error"),IF(L656="BR",IFERROR(VLOOKUP(J656,Country_Codes!$H:$H,1,0)=J656,"Brazil State Code Error"),IF(L656="AU",IFERROR(VLOOKUP(J656,Country_Codes!$K:$K,1,0)=J656,"Australia State Code Error"),"")))))</f>
        <v/>
      </c>
      <c r="AB656" s="2" t="str">
        <f t="shared" si="190"/>
        <v/>
      </c>
      <c r="AC656" s="2" t="str" cm="1">
        <f t="array" ref="AC656">IFERROR(_xlfn.IFS(IF(AND(LEN(I656)=0,ISBLANK(I656)=FALSE),"",ISNUMBER(SEARCH(I656,H656))),"City/Postal Code/Country Found in Address",IF(AND(LEN(K656)=0,ISBLANK(K656)=FALSE),"",ISNUMBER(SEARCH(K656,H656))),"City/Postal Code/Country Found in Address",IF(AND(LEN(L656)=0,ISBLANK(L656)=FALSE),"",ISNUMBER(SEARCH(", "&amp;L656,H656))),"City/Postal Code/Country Found in Address",IF(AND(LEN(J656)=0,ISBLANK(J656)=FALSE),"",ISNUMBER(SEARCH(", "&amp;J656,H656))),"City/Postal Code/Country Found in Address",IF(AND(LEN(L656)=0,ISBLANK(L656)=FALSE),"",ISNUMBER(SEARCH(","&amp;L656,H656))),"City/Postal Code/Country Found in Address",IF(AND(LEN(J656)=0,ISBLANK(J656)=FALSE),"",ISNUMBER(SEARCH(","&amp;J656,H656))),"City/Postal Code/Country Found in Address"),"")</f>
        <v/>
      </c>
      <c r="AD656" s="2" t="str">
        <f t="shared" si="191"/>
        <v/>
      </c>
      <c r="AE656" s="2" t="str" cm="1">
        <f t="array" ref="AE656">IFERROR(IF(VLOOKUP(LEFT(M656,MIN(SEARCH({1,2,3,4,5,6,7,8,9,0},M656&amp;{1,2,3,4,5,6,7,8,9,0}))-1),Country_Codes!$N:$N,1,0)&gt;0,"PO Number may be incorrect",""),"")</f>
        <v/>
      </c>
      <c r="AF656" s="2" t="str">
        <f t="shared" si="192"/>
        <v/>
      </c>
      <c r="AG656" s="2" t="str">
        <f t="shared" si="193"/>
        <v/>
      </c>
      <c r="AH656" s="2" t="str">
        <f t="shared" si="194"/>
        <v/>
      </c>
      <c r="AI656" s="2" t="str" cm="1">
        <f t="array" ref="AI656">IF(G656="","",_xlfn.IFNA(_xlfn.IFS(L656=VLOOKUP(L656,Country_Codes!$M:$M,1,0)=TRUE,""),"Please check the country code"))</f>
        <v/>
      </c>
      <c r="AJ656" s="2" t="str">
        <f t="shared" si="195"/>
        <v/>
      </c>
      <c r="AK656" s="2"/>
      <c r="AM656" s="39">
        <f t="shared" si="196"/>
        <v>0</v>
      </c>
      <c r="AN656" s="39">
        <f t="shared" si="197"/>
        <v>0</v>
      </c>
      <c r="AO656" s="39">
        <f t="shared" si="198"/>
        <v>0</v>
      </c>
      <c r="AP656" s="39">
        <f t="shared" si="199"/>
        <v>0</v>
      </c>
      <c r="AQ656" s="39">
        <f t="shared" si="200"/>
        <v>0</v>
      </c>
    </row>
    <row r="657" spans="1:43" ht="15.75" x14ac:dyDescent="0.25">
      <c r="A657" s="40">
        <v>45901</v>
      </c>
      <c r="B657" s="11" t="s">
        <v>1581</v>
      </c>
      <c r="C657" s="11" t="s">
        <v>9</v>
      </c>
      <c r="D657" s="11" t="s">
        <v>5522</v>
      </c>
      <c r="E657" s="11" t="s">
        <v>5439</v>
      </c>
      <c r="F657" s="11" t="s">
        <v>588</v>
      </c>
      <c r="G657" s="11" t="s">
        <v>599</v>
      </c>
      <c r="H657" s="11" t="s">
        <v>5523</v>
      </c>
      <c r="I657" s="11" t="s">
        <v>5524</v>
      </c>
      <c r="J657" s="11"/>
      <c r="K657" s="11" t="s">
        <v>1434</v>
      </c>
      <c r="L657" s="11" t="s">
        <v>46</v>
      </c>
      <c r="M657" s="11" t="s">
        <v>5525</v>
      </c>
      <c r="N657" s="11"/>
      <c r="O657" s="11" t="s">
        <v>5526</v>
      </c>
      <c r="P657" s="11" t="s">
        <v>5527</v>
      </c>
      <c r="Q657" s="7"/>
      <c r="R657" s="2" t="str">
        <f t="shared" si="185"/>
        <v>Unique Record</v>
      </c>
      <c r="S657" s="2" t="str">
        <f t="shared" si="186"/>
        <v/>
      </c>
      <c r="T657" s="2" t="str">
        <f t="shared" si="187"/>
        <v/>
      </c>
      <c r="U657" s="2" t="str">
        <f t="shared" si="188"/>
        <v/>
      </c>
      <c r="V657" s="2" t="str">
        <f t="shared" si="189"/>
        <v/>
      </c>
      <c r="W657" s="2" t="str">
        <f t="shared" si="201"/>
        <v/>
      </c>
      <c r="X657" s="2" t="str" cm="1">
        <f t="array" ref="X657">IF((SUMPRODUCT(--ISNUMBER(SEARCH({"!","@","#","$","%","^","&amp;","~*","(",")","_","+","=","{","}","[","]","|","\",":",";","'","""","&lt;","&gt;",",",".","~?","/","~~","`"}, I657)))&gt;0)=TRUE,"Special Characters Found in City","")</f>
        <v/>
      </c>
      <c r="Y657" s="2" t="str" cm="1">
        <f t="array" ref="Y657">IF((SUMPRODUCT(--ISNUMBER(SEARCH({"!","@","#","$","%","^","~*","(",")","_","+","=","{","}","[","]","|","\",":",";","'","""","&lt;","&gt;","~?","/","~~","`"},F657)))&gt;0)=TRUE,"Special Characters Found in Account field","")</f>
        <v/>
      </c>
      <c r="Z657" s="2" t="str" cm="1">
        <f t="array" ref="Z657">IF(SUM(--ISNUMBER(SEARCH({1,2,3,4,5,6,7,8,9,0},MID(H657,(SEARCH(" E ",H657)-1),1))))+SUM(--ISNUMBER(SEARCH({1,2,3,4,5,6,7,8,9,0},MID(H657,(SEARCH(" E ",H657)+3),1))))=2,"",IF(SUM(--ISNUMBER(SEARCH({"Parte E","Apoquindo N"},H657)))&gt;0,"",IF(OR(RIGHT(H657,3)=" NE",RIGHT(H657,3)=" NW",RIGHT(H657,3)=" SW",RIGHT(H657,3)=" SE",RIGHT(H657,2)=" N",RIGHT(H657,2)=" E",RIGHT(H657,2)=" W",RIGHT(H657,2)=" S",LEFT(H657,3)="NE ",LEFT(H657,3)="NW ",LEFT(H657,3)="SW ",LEFT(H657,3)="SE ",LEFT(H657,2)="N ",LEFT(H657,2)="E ",LEFT(H657,2)="W ",LEFT(H657,2)="S "),"Directional Check",IF(SUM(--ISNUMBER(SEARCH({" N "," E "," W "," S "," NE "," NW "," SW "," SE ","N.E","N.W","S.W","S.E","E.","N.","S.","W."},H657)))&gt;0,"Directional Check",IF(SUM(--ISNUMBER(SEARCH({1,2,3,4,5,6,7,8,9,0},MID(H657,(SEARCH("nd ",H657)-1),1))))+SUM(--ISNUMBER(SEARCH({1,2,3,4,5,6,7,8,9,0},MID(H657,(SEARCH("rd ",H657)-1),1)))+SUM(--ISNUMBER(SEARCH({1,2,3,4,5,6,7,8,9,0},MID(H657,(SEARCH("st ",H657)-1),1))))+SUM(--ISNUMBER(SEARCH({1,2,3,4,5,6,7,8,9,0},MID(H657,(SEARCH("th ",H657)-1),1)))))&gt;0,"","")))))</f>
        <v/>
      </c>
      <c r="AA657" s="2" t="str">
        <f>IF(IF(L657="US",IFERROR(VLOOKUP(J657,Country_Codes!$B:$B,1,0)=J657,"US State Code Error"),IF(L657="CA",IFERROR(VLOOKUP(J657,Country_Codes!$E:$E,1,0)=J657,"Canada State Code Error"),IF(L657="BR",IFERROR(VLOOKUP(J657,Country_Codes!$H:$H,1,0)=J657,"Brazil State Code Error"),IF(L657="AU",IFERROR(VLOOKUP(J657,Country_Codes!$K:$K,1,0)=J657,"Australia State Code Error"),""))))=TRUE,"",IF(L657="US",IFERROR(VLOOKUP(J657,Country_Codes!$B:$B,1,0)=J657,"US State Code Error"),IF(L657="CA",IFERROR(VLOOKUP(J657,Country_Codes!$E:$E,1,0)=J657,"Canada State Code Error"),IF(L657="BR",IFERROR(VLOOKUP(J657,Country_Codes!$H:$H,1,0)=J657,"Brazil State Code Error"),IF(L657="AU",IFERROR(VLOOKUP(J657,Country_Codes!$K:$K,1,0)=J657,"Australia State Code Error"),"")))))</f>
        <v/>
      </c>
      <c r="AB657" s="2" t="str">
        <f t="shared" si="190"/>
        <v/>
      </c>
      <c r="AC657" s="2" t="str" cm="1">
        <f t="array" ref="AC657">IFERROR(_xlfn.IFS(IF(AND(LEN(I657)=0,ISBLANK(I657)=FALSE),"",ISNUMBER(SEARCH(I657,H657))),"City/Postal Code/Country Found in Address",IF(AND(LEN(K657)=0,ISBLANK(K657)=FALSE),"",ISNUMBER(SEARCH(K657,H657))),"City/Postal Code/Country Found in Address",IF(AND(LEN(L657)=0,ISBLANK(L657)=FALSE),"",ISNUMBER(SEARCH(", "&amp;L657,H657))),"City/Postal Code/Country Found in Address",IF(AND(LEN(J657)=0,ISBLANK(J657)=FALSE),"",ISNUMBER(SEARCH(", "&amp;J657,H657))),"City/Postal Code/Country Found in Address",IF(AND(LEN(L657)=0,ISBLANK(L657)=FALSE),"",ISNUMBER(SEARCH(","&amp;L657,H657))),"City/Postal Code/Country Found in Address",IF(AND(LEN(J657)=0,ISBLANK(J657)=FALSE),"",ISNUMBER(SEARCH(","&amp;J657,H657))),"City/Postal Code/Country Found in Address"),"")</f>
        <v/>
      </c>
      <c r="AD657" s="2" t="str">
        <f t="shared" si="191"/>
        <v/>
      </c>
      <c r="AE657" s="2" t="str" cm="1">
        <f t="array" ref="AE657">IFERROR(IF(VLOOKUP(LEFT(M657,MIN(SEARCH({1,2,3,4,5,6,7,8,9,0},M657&amp;{1,2,3,4,5,6,7,8,9,0}))-1),Country_Codes!$N:$N,1,0)&gt;0,"PO Number may be incorrect",""),"")</f>
        <v/>
      </c>
      <c r="AF657" s="2" t="str">
        <f t="shared" si="192"/>
        <v/>
      </c>
      <c r="AG657" s="2" t="str">
        <f t="shared" si="193"/>
        <v/>
      </c>
      <c r="AH657" s="2" t="str">
        <f t="shared" si="194"/>
        <v/>
      </c>
      <c r="AI657" s="2" t="str" cm="1">
        <f t="array" ref="AI657">IF(G657="","",_xlfn.IFNA(_xlfn.IFS(L657=VLOOKUP(L657,Country_Codes!$M:$M,1,0)=TRUE,""),"Please check the country code"))</f>
        <v/>
      </c>
      <c r="AJ657" s="2" t="str">
        <f t="shared" si="195"/>
        <v/>
      </c>
      <c r="AK657" s="2"/>
      <c r="AM657" s="39">
        <f t="shared" si="196"/>
        <v>0</v>
      </c>
      <c r="AN657" s="39">
        <f t="shared" si="197"/>
        <v>0</v>
      </c>
      <c r="AO657" s="39">
        <f t="shared" si="198"/>
        <v>0</v>
      </c>
      <c r="AP657" s="39">
        <f t="shared" si="199"/>
        <v>0</v>
      </c>
      <c r="AQ657" s="39">
        <f t="shared" si="200"/>
        <v>0</v>
      </c>
    </row>
    <row r="658" spans="1:43" ht="15.75" x14ac:dyDescent="0.25">
      <c r="A658" s="40">
        <v>45599</v>
      </c>
      <c r="B658" s="11" t="s">
        <v>1581</v>
      </c>
      <c r="C658" s="11" t="s">
        <v>9</v>
      </c>
      <c r="D658" s="11" t="s">
        <v>877</v>
      </c>
      <c r="E658" s="11" t="s">
        <v>717</v>
      </c>
      <c r="F658" s="11" t="s">
        <v>488</v>
      </c>
      <c r="G658" s="11" t="s">
        <v>571</v>
      </c>
      <c r="H658" s="11" t="s">
        <v>5528</v>
      </c>
      <c r="I658" s="11" t="s">
        <v>5529</v>
      </c>
      <c r="J658" s="11"/>
      <c r="K658" s="11" t="s">
        <v>5530</v>
      </c>
      <c r="L658" s="11" t="s">
        <v>46</v>
      </c>
      <c r="M658" s="11" t="s">
        <v>1302</v>
      </c>
      <c r="N658" s="11"/>
      <c r="O658" s="11" t="s">
        <v>3487</v>
      </c>
      <c r="P658" s="11" t="s">
        <v>5531</v>
      </c>
      <c r="Q658" s="7"/>
      <c r="R658" s="2" t="str">
        <f t="shared" si="185"/>
        <v>Unique Record</v>
      </c>
      <c r="S658" s="2" t="str">
        <f t="shared" si="186"/>
        <v/>
      </c>
      <c r="T658" s="2" t="str">
        <f t="shared" si="187"/>
        <v/>
      </c>
      <c r="U658" s="2" t="str">
        <f t="shared" si="188"/>
        <v/>
      </c>
      <c r="V658" s="2" t="str">
        <f t="shared" si="189"/>
        <v/>
      </c>
      <c r="W658" s="2" t="str">
        <f t="shared" si="201"/>
        <v/>
      </c>
      <c r="X658" s="2" t="str" cm="1">
        <f t="array" ref="X658">IF((SUMPRODUCT(--ISNUMBER(SEARCH({"!","@","#","$","%","^","&amp;","~*","(",")","_","+","=","{","}","[","]","|","\",":",";","'","""","&lt;","&gt;",",",".","~?","/","~~","`"}, I658)))&gt;0)=TRUE,"Special Characters Found in City","")</f>
        <v/>
      </c>
      <c r="Y658" s="2" t="str" cm="1">
        <f t="array" ref="Y658">IF((SUMPRODUCT(--ISNUMBER(SEARCH({"!","@","#","$","%","^","~*","(",")","_","+","=","{","}","[","]","|","\",":",";","'","""","&lt;","&gt;","~?","/","~~","`"},F658)))&gt;0)=TRUE,"Special Characters Found in Account field","")</f>
        <v/>
      </c>
      <c r="Z658" s="2" t="str" cm="1">
        <f t="array" ref="Z658">IF(SUM(--ISNUMBER(SEARCH({1,2,3,4,5,6,7,8,9,0},MID(H658,(SEARCH(" E ",H658)-1),1))))+SUM(--ISNUMBER(SEARCH({1,2,3,4,5,6,7,8,9,0},MID(H658,(SEARCH(" E ",H658)+3),1))))=2,"",IF(SUM(--ISNUMBER(SEARCH({"Parte E","Apoquindo N"},H658)))&gt;0,"",IF(OR(RIGHT(H658,3)=" NE",RIGHT(H658,3)=" NW",RIGHT(H658,3)=" SW",RIGHT(H658,3)=" SE",RIGHT(H658,2)=" N",RIGHT(H658,2)=" E",RIGHT(H658,2)=" W",RIGHT(H658,2)=" S",LEFT(H658,3)="NE ",LEFT(H658,3)="NW ",LEFT(H658,3)="SW ",LEFT(H658,3)="SE ",LEFT(H658,2)="N ",LEFT(H658,2)="E ",LEFT(H658,2)="W ",LEFT(H658,2)="S "),"Directional Check",IF(SUM(--ISNUMBER(SEARCH({" N "," E "," W "," S "," NE "," NW "," SW "," SE ","N.E","N.W","S.W","S.E","E.","N.","S.","W."},H658)))&gt;0,"Directional Check",IF(SUM(--ISNUMBER(SEARCH({1,2,3,4,5,6,7,8,9,0},MID(H658,(SEARCH("nd ",H658)-1),1))))+SUM(--ISNUMBER(SEARCH({1,2,3,4,5,6,7,8,9,0},MID(H658,(SEARCH("rd ",H658)-1),1)))+SUM(--ISNUMBER(SEARCH({1,2,3,4,5,6,7,8,9,0},MID(H658,(SEARCH("st ",H658)-1),1))))+SUM(--ISNUMBER(SEARCH({1,2,3,4,5,6,7,8,9,0},MID(H658,(SEARCH("th ",H658)-1),1)))))&gt;0,"","")))))</f>
        <v/>
      </c>
      <c r="AA658" s="2" t="str">
        <f>IF(IF(L658="US",IFERROR(VLOOKUP(J658,Country_Codes!$B:$B,1,0)=J658,"US State Code Error"),IF(L658="CA",IFERROR(VLOOKUP(J658,Country_Codes!$E:$E,1,0)=J658,"Canada State Code Error"),IF(L658="BR",IFERROR(VLOOKUP(J658,Country_Codes!$H:$H,1,0)=J658,"Brazil State Code Error"),IF(L658="AU",IFERROR(VLOOKUP(J658,Country_Codes!$K:$K,1,0)=J658,"Australia State Code Error"),""))))=TRUE,"",IF(L658="US",IFERROR(VLOOKUP(J658,Country_Codes!$B:$B,1,0)=J658,"US State Code Error"),IF(L658="CA",IFERROR(VLOOKUP(J658,Country_Codes!$E:$E,1,0)=J658,"Canada State Code Error"),IF(L658="BR",IFERROR(VLOOKUP(J658,Country_Codes!$H:$H,1,0)=J658,"Brazil State Code Error"),IF(L658="AU",IFERROR(VLOOKUP(J658,Country_Codes!$K:$K,1,0)=J658,"Australia State Code Error"),"")))))</f>
        <v/>
      </c>
      <c r="AB658" s="2" t="str">
        <f t="shared" si="190"/>
        <v/>
      </c>
      <c r="AC658" s="2" t="str" cm="1">
        <f t="array" ref="AC658">IFERROR(_xlfn.IFS(IF(AND(LEN(I658)=0,ISBLANK(I658)=FALSE),"",ISNUMBER(SEARCH(I658,H658))),"City/Postal Code/Country Found in Address",IF(AND(LEN(K658)=0,ISBLANK(K658)=FALSE),"",ISNUMBER(SEARCH(K658,H658))),"City/Postal Code/Country Found in Address",IF(AND(LEN(L658)=0,ISBLANK(L658)=FALSE),"",ISNUMBER(SEARCH(", "&amp;L658,H658))),"City/Postal Code/Country Found in Address",IF(AND(LEN(J658)=0,ISBLANK(J658)=FALSE),"",ISNUMBER(SEARCH(", "&amp;J658,H658))),"City/Postal Code/Country Found in Address",IF(AND(LEN(L658)=0,ISBLANK(L658)=FALSE),"",ISNUMBER(SEARCH(","&amp;L658,H658))),"City/Postal Code/Country Found in Address",IF(AND(LEN(J658)=0,ISBLANK(J658)=FALSE),"",ISNUMBER(SEARCH(","&amp;J658,H658))),"City/Postal Code/Country Found in Address"),"")</f>
        <v/>
      </c>
      <c r="AD658" s="2" t="str">
        <f t="shared" si="191"/>
        <v/>
      </c>
      <c r="AE658" s="2" t="str" cm="1">
        <f t="array" ref="AE658">IFERROR(IF(VLOOKUP(LEFT(M658,MIN(SEARCH({1,2,3,4,5,6,7,8,9,0},M658&amp;{1,2,3,4,5,6,7,8,9,0}))-1),Country_Codes!$N:$N,1,0)&gt;0,"PO Number may be incorrect",""),"")</f>
        <v/>
      </c>
      <c r="AF658" s="2" t="str">
        <f t="shared" si="192"/>
        <v/>
      </c>
      <c r="AG658" s="2" t="str">
        <f t="shared" si="193"/>
        <v/>
      </c>
      <c r="AH658" s="2" t="str">
        <f t="shared" si="194"/>
        <v/>
      </c>
      <c r="AI658" s="2" t="str" cm="1">
        <f t="array" ref="AI658">IF(G658="","",_xlfn.IFNA(_xlfn.IFS(L658=VLOOKUP(L658,Country_Codes!$M:$M,1,0)=TRUE,""),"Please check the country code"))</f>
        <v/>
      </c>
      <c r="AJ658" s="2" t="str">
        <f t="shared" si="195"/>
        <v/>
      </c>
      <c r="AK658" s="2"/>
      <c r="AM658" s="39">
        <f t="shared" si="196"/>
        <v>0</v>
      </c>
      <c r="AN658" s="39">
        <f t="shared" si="197"/>
        <v>0</v>
      </c>
      <c r="AO658" s="39">
        <f t="shared" si="198"/>
        <v>0</v>
      </c>
      <c r="AP658" s="39">
        <f t="shared" si="199"/>
        <v>0</v>
      </c>
      <c r="AQ658" s="39">
        <f t="shared" si="200"/>
        <v>0</v>
      </c>
    </row>
    <row r="659" spans="1:43" ht="15.75" x14ac:dyDescent="0.25">
      <c r="A659" s="40">
        <v>46048</v>
      </c>
      <c r="B659" s="11" t="s">
        <v>473</v>
      </c>
      <c r="C659" s="11" t="s">
        <v>9</v>
      </c>
      <c r="D659" s="11" t="s">
        <v>1077</v>
      </c>
      <c r="E659" s="11" t="s">
        <v>5532</v>
      </c>
      <c r="F659" s="11" t="s">
        <v>579</v>
      </c>
      <c r="G659" s="11" t="s">
        <v>571</v>
      </c>
      <c r="H659" s="11" t="s">
        <v>5533</v>
      </c>
      <c r="I659" s="11" t="s">
        <v>4672</v>
      </c>
      <c r="J659" s="11"/>
      <c r="K659" s="11" t="s">
        <v>5534</v>
      </c>
      <c r="L659" s="11" t="s">
        <v>46</v>
      </c>
      <c r="M659" s="11" t="s">
        <v>933</v>
      </c>
      <c r="N659" s="11"/>
      <c r="O659" s="11" t="s">
        <v>5535</v>
      </c>
      <c r="P659" s="11" t="s">
        <v>5536</v>
      </c>
      <c r="Q659" s="7"/>
      <c r="R659" s="2" t="str">
        <f t="shared" si="185"/>
        <v/>
      </c>
      <c r="S659" s="2" t="str">
        <f t="shared" si="186"/>
        <v/>
      </c>
      <c r="T659" s="2" t="str">
        <f t="shared" si="187"/>
        <v/>
      </c>
      <c r="U659" s="2" t="str">
        <f t="shared" si="188"/>
        <v/>
      </c>
      <c r="V659" s="2" t="str">
        <f t="shared" si="189"/>
        <v/>
      </c>
      <c r="W659" s="2" t="str">
        <f t="shared" si="201"/>
        <v/>
      </c>
      <c r="X659" s="2" t="str" cm="1">
        <f t="array" ref="X659">IF((SUMPRODUCT(--ISNUMBER(SEARCH({"!","@","#","$","%","^","&amp;","~*","(",")","_","+","=","{","}","[","]","|","\",":",";","'","""","&lt;","&gt;",",",".","~?","/","~~","`"}, I659)))&gt;0)=TRUE,"Special Characters Found in City","")</f>
        <v/>
      </c>
      <c r="Y659" s="2" t="str" cm="1">
        <f t="array" ref="Y659">IF((SUMPRODUCT(--ISNUMBER(SEARCH({"!","@","#","$","%","^","~*","(",")","_","+","=","{","}","[","]","|","\",":",";","'","""","&lt;","&gt;","~?","/","~~","`"},F659)))&gt;0)=TRUE,"Special Characters Found in Account field","")</f>
        <v/>
      </c>
      <c r="Z659" s="2" t="str" cm="1">
        <f t="array" ref="Z659">IF(SUM(--ISNUMBER(SEARCH({1,2,3,4,5,6,7,8,9,0},MID(H659,(SEARCH(" E ",H659)-1),1))))+SUM(--ISNUMBER(SEARCH({1,2,3,4,5,6,7,8,9,0},MID(H659,(SEARCH(" E ",H659)+3),1))))=2,"",IF(SUM(--ISNUMBER(SEARCH({"Parte E","Apoquindo N"},H659)))&gt;0,"",IF(OR(RIGHT(H659,3)=" NE",RIGHT(H659,3)=" NW",RIGHT(H659,3)=" SW",RIGHT(H659,3)=" SE",RIGHT(H659,2)=" N",RIGHT(H659,2)=" E",RIGHT(H659,2)=" W",RIGHT(H659,2)=" S",LEFT(H659,3)="NE ",LEFT(H659,3)="NW ",LEFT(H659,3)="SW ",LEFT(H659,3)="SE ",LEFT(H659,2)="N ",LEFT(H659,2)="E ",LEFT(H659,2)="W ",LEFT(H659,2)="S "),"Directional Check",IF(SUM(--ISNUMBER(SEARCH({" N "," E "," W "," S "," NE "," NW "," SW "," SE ","N.E","N.W","S.W","S.E","E.","N.","S.","W."},H659)))&gt;0,"Directional Check",IF(SUM(--ISNUMBER(SEARCH({1,2,3,4,5,6,7,8,9,0},MID(H659,(SEARCH("nd ",H659)-1),1))))+SUM(--ISNUMBER(SEARCH({1,2,3,4,5,6,7,8,9,0},MID(H659,(SEARCH("rd ",H659)-1),1)))+SUM(--ISNUMBER(SEARCH({1,2,3,4,5,6,7,8,9,0},MID(H659,(SEARCH("st ",H659)-1),1))))+SUM(--ISNUMBER(SEARCH({1,2,3,4,5,6,7,8,9,0},MID(H659,(SEARCH("th ",H659)-1),1)))))&gt;0,"","")))))</f>
        <v/>
      </c>
      <c r="AA659" s="2" t="str">
        <f>IF(IF(L659="US",IFERROR(VLOOKUP(J659,Country_Codes!$B:$B,1,0)=J659,"US State Code Error"),IF(L659="CA",IFERROR(VLOOKUP(J659,Country_Codes!$E:$E,1,0)=J659,"Canada State Code Error"),IF(L659="BR",IFERROR(VLOOKUP(J659,Country_Codes!$H:$H,1,0)=J659,"Brazil State Code Error"),IF(L659="AU",IFERROR(VLOOKUP(J659,Country_Codes!$K:$K,1,0)=J659,"Australia State Code Error"),""))))=TRUE,"",IF(L659="US",IFERROR(VLOOKUP(J659,Country_Codes!$B:$B,1,0)=J659,"US State Code Error"),IF(L659="CA",IFERROR(VLOOKUP(J659,Country_Codes!$E:$E,1,0)=J659,"Canada State Code Error"),IF(L659="BR",IFERROR(VLOOKUP(J659,Country_Codes!$H:$H,1,0)=J659,"Brazil State Code Error"),IF(L659="AU",IFERROR(VLOOKUP(J659,Country_Codes!$K:$K,1,0)=J659,"Australia State Code Error"),"")))))</f>
        <v/>
      </c>
      <c r="AB659" s="2" t="str">
        <f t="shared" si="190"/>
        <v/>
      </c>
      <c r="AC659" s="2" t="str" cm="1">
        <f t="array" ref="AC659">IFERROR(_xlfn.IFS(IF(AND(LEN(I659)=0,ISBLANK(I659)=FALSE),"",ISNUMBER(SEARCH(I659,H659))),"City/Postal Code/Country Found in Address",IF(AND(LEN(K659)=0,ISBLANK(K659)=FALSE),"",ISNUMBER(SEARCH(K659,H659))),"City/Postal Code/Country Found in Address",IF(AND(LEN(L659)=0,ISBLANK(L659)=FALSE),"",ISNUMBER(SEARCH(", "&amp;L659,H659))),"City/Postal Code/Country Found in Address",IF(AND(LEN(J659)=0,ISBLANK(J659)=FALSE),"",ISNUMBER(SEARCH(", "&amp;J659,H659))),"City/Postal Code/Country Found in Address",IF(AND(LEN(L659)=0,ISBLANK(L659)=FALSE),"",ISNUMBER(SEARCH(","&amp;L659,H659))),"City/Postal Code/Country Found in Address",IF(AND(LEN(J659)=0,ISBLANK(J659)=FALSE),"",ISNUMBER(SEARCH(","&amp;J659,H659))),"City/Postal Code/Country Found in Address"),"")</f>
        <v/>
      </c>
      <c r="AD659" s="2" t="str">
        <f t="shared" si="191"/>
        <v/>
      </c>
      <c r="AE659" s="2" t="str" cm="1">
        <f t="array" ref="AE659">IFERROR(IF(VLOOKUP(LEFT(M659,MIN(SEARCH({1,2,3,4,5,6,7,8,9,0},M659&amp;{1,2,3,4,5,6,7,8,9,0}))-1),Country_Codes!$N:$N,1,0)&gt;0,"PO Number may be incorrect",""),"")</f>
        <v/>
      </c>
      <c r="AF659" s="2" t="str">
        <f t="shared" si="192"/>
        <v/>
      </c>
      <c r="AG659" s="2" t="str">
        <f t="shared" si="193"/>
        <v/>
      </c>
      <c r="AH659" s="2" t="str">
        <f t="shared" si="194"/>
        <v/>
      </c>
      <c r="AI659" s="2" t="str" cm="1">
        <f t="array" ref="AI659">IF(G659="","",_xlfn.IFNA(_xlfn.IFS(L659=VLOOKUP(L659,Country_Codes!$M:$M,1,0)=TRUE,""),"Please check the country code"))</f>
        <v/>
      </c>
      <c r="AJ659" s="2" t="str">
        <f t="shared" si="195"/>
        <v/>
      </c>
      <c r="AK659" s="2"/>
      <c r="AM659" s="39">
        <f t="shared" si="196"/>
        <v>0</v>
      </c>
      <c r="AN659" s="39">
        <f t="shared" si="197"/>
        <v>0</v>
      </c>
      <c r="AO659" s="39">
        <f t="shared" si="198"/>
        <v>0</v>
      </c>
      <c r="AP659" s="39">
        <f t="shared" si="199"/>
        <v>0</v>
      </c>
      <c r="AQ659" s="39">
        <f t="shared" si="200"/>
        <v>0</v>
      </c>
    </row>
    <row r="660" spans="1:43" ht="15.75" x14ac:dyDescent="0.25">
      <c r="A660" s="40">
        <v>45428</v>
      </c>
      <c r="B660" s="11" t="s">
        <v>475</v>
      </c>
      <c r="C660" s="11" t="s">
        <v>9</v>
      </c>
      <c r="D660" s="11" t="s">
        <v>5537</v>
      </c>
      <c r="E660" s="11" t="s">
        <v>5538</v>
      </c>
      <c r="F660" s="11" t="s">
        <v>677</v>
      </c>
      <c r="G660" s="11" t="s">
        <v>498</v>
      </c>
      <c r="H660" s="11" t="s">
        <v>5539</v>
      </c>
      <c r="I660" s="11" t="s">
        <v>5540</v>
      </c>
      <c r="J660" s="11" t="s">
        <v>147</v>
      </c>
      <c r="K660" s="11" t="s">
        <v>5541</v>
      </c>
      <c r="L660" s="11" t="s">
        <v>57</v>
      </c>
      <c r="M660" s="11" t="s">
        <v>1133</v>
      </c>
      <c r="N660" s="11"/>
      <c r="O660" s="11" t="s">
        <v>5542</v>
      </c>
      <c r="P660" s="11" t="s">
        <v>5543</v>
      </c>
      <c r="Q660" s="7"/>
      <c r="R660" s="2" t="str">
        <f t="shared" si="185"/>
        <v>Unique Record</v>
      </c>
      <c r="S660" s="2" t="str">
        <f t="shared" si="186"/>
        <v/>
      </c>
      <c r="T660" s="2" t="str">
        <f t="shared" si="187"/>
        <v/>
      </c>
      <c r="U660" s="2" t="str">
        <f t="shared" si="188"/>
        <v/>
      </c>
      <c r="V660" s="2" t="str">
        <f t="shared" si="189"/>
        <v/>
      </c>
      <c r="W660" s="2" t="str">
        <f t="shared" si="201"/>
        <v/>
      </c>
      <c r="X660" s="2" t="str" cm="1">
        <f t="array" ref="X660">IF((SUMPRODUCT(--ISNUMBER(SEARCH({"!","@","#","$","%","^","&amp;","~*","(",")","_","+","=","{","}","[","]","|","\",":",";","'","""","&lt;","&gt;",",",".","~?","/","~~","`"}, I660)))&gt;0)=TRUE,"Special Characters Found in City","")</f>
        <v/>
      </c>
      <c r="Y660" s="2" t="str" cm="1">
        <f t="array" ref="Y660">IF((SUMPRODUCT(--ISNUMBER(SEARCH({"!","@","#","$","%","^","~*","(",")","_","+","=","{","}","[","]","|","\",":",";","'","""","&lt;","&gt;","~?","/","~~","`"},F660)))&gt;0)=TRUE,"Special Characters Found in Account field","")</f>
        <v/>
      </c>
      <c r="Z660" s="2" t="str" cm="1">
        <f t="array" ref="Z660">IF(SUM(--ISNUMBER(SEARCH({1,2,3,4,5,6,7,8,9,0},MID(H660,(SEARCH(" E ",H660)-1),1))))+SUM(--ISNUMBER(SEARCH({1,2,3,4,5,6,7,8,9,0},MID(H660,(SEARCH(" E ",H660)+3),1))))=2,"",IF(SUM(--ISNUMBER(SEARCH({"Parte E","Apoquindo N"},H660)))&gt;0,"",IF(OR(RIGHT(H660,3)=" NE",RIGHT(H660,3)=" NW",RIGHT(H660,3)=" SW",RIGHT(H660,3)=" SE",RIGHT(H660,2)=" N",RIGHT(H660,2)=" E",RIGHT(H660,2)=" W",RIGHT(H660,2)=" S",LEFT(H660,3)="NE ",LEFT(H660,3)="NW ",LEFT(H660,3)="SW ",LEFT(H660,3)="SE ",LEFT(H660,2)="N ",LEFT(H660,2)="E ",LEFT(H660,2)="W ",LEFT(H660,2)="S "),"Directional Check",IF(SUM(--ISNUMBER(SEARCH({" N "," E "," W "," S "," NE "," NW "," SW "," SE ","N.E","N.W","S.W","S.E","E.","N.","S.","W."},H660)))&gt;0,"Directional Check",IF(SUM(--ISNUMBER(SEARCH({1,2,3,4,5,6,7,8,9,0},MID(H660,(SEARCH("nd ",H660)-1),1))))+SUM(--ISNUMBER(SEARCH({1,2,3,4,5,6,7,8,9,0},MID(H660,(SEARCH("rd ",H660)-1),1)))+SUM(--ISNUMBER(SEARCH({1,2,3,4,5,6,7,8,9,0},MID(H660,(SEARCH("st ",H660)-1),1))))+SUM(--ISNUMBER(SEARCH({1,2,3,4,5,6,7,8,9,0},MID(H660,(SEARCH("th ",H660)-1),1)))))&gt;0,"","")))))</f>
        <v/>
      </c>
      <c r="AA660" s="2" t="str">
        <f>IF(IF(L660="US",IFERROR(VLOOKUP(J660,Country_Codes!$B:$B,1,0)=J660,"US State Code Error"),IF(L660="CA",IFERROR(VLOOKUP(J660,Country_Codes!$E:$E,1,0)=J660,"Canada State Code Error"),IF(L660="BR",IFERROR(VLOOKUP(J660,Country_Codes!$H:$H,1,0)=J660,"Brazil State Code Error"),IF(L660="AU",IFERROR(VLOOKUP(J660,Country_Codes!$K:$K,1,0)=J660,"Australia State Code Error"),""))))=TRUE,"",IF(L660="US",IFERROR(VLOOKUP(J660,Country_Codes!$B:$B,1,0)=J660,"US State Code Error"),IF(L660="CA",IFERROR(VLOOKUP(J660,Country_Codes!$E:$E,1,0)=J660,"Canada State Code Error"),IF(L660="BR",IFERROR(VLOOKUP(J660,Country_Codes!$H:$H,1,0)=J660,"Brazil State Code Error"),IF(L660="AU",IFERROR(VLOOKUP(J660,Country_Codes!$K:$K,1,0)=J660,"Australia State Code Error"),"")))))</f>
        <v/>
      </c>
      <c r="AB660" s="2" t="str">
        <f t="shared" si="190"/>
        <v/>
      </c>
      <c r="AC660" s="2" t="str" cm="1">
        <f t="array" ref="AC660">IFERROR(_xlfn.IFS(IF(AND(LEN(I660)=0,ISBLANK(I660)=FALSE),"",ISNUMBER(SEARCH(I660,H660))),"City/Postal Code/Country Found in Address",IF(AND(LEN(K660)=0,ISBLANK(K660)=FALSE),"",ISNUMBER(SEARCH(K660,H660))),"City/Postal Code/Country Found in Address",IF(AND(LEN(L660)=0,ISBLANK(L660)=FALSE),"",ISNUMBER(SEARCH(", "&amp;L660,H660))),"City/Postal Code/Country Found in Address",IF(AND(LEN(J660)=0,ISBLANK(J660)=FALSE),"",ISNUMBER(SEARCH(", "&amp;J660,H660))),"City/Postal Code/Country Found in Address",IF(AND(LEN(L660)=0,ISBLANK(L660)=FALSE),"",ISNUMBER(SEARCH(","&amp;L660,H660))),"City/Postal Code/Country Found in Address",IF(AND(LEN(J660)=0,ISBLANK(J660)=FALSE),"",ISNUMBER(SEARCH(","&amp;J660,H660))),"City/Postal Code/Country Found in Address"),"")</f>
        <v/>
      </c>
      <c r="AD660" s="2" t="str">
        <f t="shared" si="191"/>
        <v/>
      </c>
      <c r="AE660" s="2" t="str" cm="1">
        <f t="array" ref="AE660">IFERROR(IF(VLOOKUP(LEFT(M660,MIN(SEARCH({1,2,3,4,5,6,7,8,9,0},M660&amp;{1,2,3,4,5,6,7,8,9,0}))-1),Country_Codes!$N:$N,1,0)&gt;0,"PO Number may be incorrect",""),"")</f>
        <v/>
      </c>
      <c r="AF660" s="2" t="str">
        <f t="shared" si="192"/>
        <v/>
      </c>
      <c r="AG660" s="2" t="str">
        <f t="shared" si="193"/>
        <v/>
      </c>
      <c r="AH660" s="2" t="str">
        <f t="shared" si="194"/>
        <v/>
      </c>
      <c r="AI660" s="2" t="str" cm="1">
        <f t="array" ref="AI660">IF(G660="","",_xlfn.IFNA(_xlfn.IFS(L660=VLOOKUP(L660,Country_Codes!$M:$M,1,0)=TRUE,""),"Please check the country code"))</f>
        <v/>
      </c>
      <c r="AJ660" s="2" t="str">
        <f t="shared" si="195"/>
        <v/>
      </c>
      <c r="AK660" s="2"/>
      <c r="AM660" s="39">
        <f t="shared" si="196"/>
        <v>0</v>
      </c>
      <c r="AN660" s="39">
        <f t="shared" si="197"/>
        <v>0</v>
      </c>
      <c r="AO660" s="39">
        <f t="shared" si="198"/>
        <v>0</v>
      </c>
      <c r="AP660" s="39">
        <f t="shared" si="199"/>
        <v>0</v>
      </c>
      <c r="AQ660" s="39">
        <f t="shared" si="200"/>
        <v>0</v>
      </c>
    </row>
    <row r="661" spans="1:43" ht="15.75" x14ac:dyDescent="0.25">
      <c r="A661" s="40">
        <v>45848</v>
      </c>
      <c r="B661" s="11" t="s">
        <v>1581</v>
      </c>
      <c r="C661" s="11" t="s">
        <v>3</v>
      </c>
      <c r="D661" s="11" t="s">
        <v>1107</v>
      </c>
      <c r="E661" s="11" t="s">
        <v>5544</v>
      </c>
      <c r="F661" s="11" t="s">
        <v>634</v>
      </c>
      <c r="G661" s="11" t="s">
        <v>599</v>
      </c>
      <c r="H661" s="11" t="s">
        <v>5545</v>
      </c>
      <c r="I661" s="11" t="s">
        <v>5546</v>
      </c>
      <c r="J661" s="11" t="s">
        <v>147</v>
      </c>
      <c r="K661" s="11" t="s">
        <v>5547</v>
      </c>
      <c r="L661" s="11" t="s">
        <v>57</v>
      </c>
      <c r="M661" s="11" t="s">
        <v>5548</v>
      </c>
      <c r="N661" s="11"/>
      <c r="O661" s="11" t="s">
        <v>1467</v>
      </c>
      <c r="P661" s="11" t="s">
        <v>5549</v>
      </c>
      <c r="Q661" s="7"/>
      <c r="R661" s="2" t="str">
        <f t="shared" si="185"/>
        <v>Unique Record</v>
      </c>
      <c r="S661" s="2" t="str">
        <f t="shared" si="186"/>
        <v/>
      </c>
      <c r="T661" s="2" t="str">
        <f t="shared" si="187"/>
        <v/>
      </c>
      <c r="U661" s="2" t="str">
        <f t="shared" si="188"/>
        <v/>
      </c>
      <c r="V661" s="2" t="str">
        <f t="shared" si="189"/>
        <v/>
      </c>
      <c r="W661" s="2" t="str">
        <f t="shared" si="201"/>
        <v/>
      </c>
      <c r="X661" s="2" t="str" cm="1">
        <f t="array" ref="X661">IF((SUMPRODUCT(--ISNUMBER(SEARCH({"!","@","#","$","%","^","&amp;","~*","(",")","_","+","=","{","}","[","]","|","\",":",";","'","""","&lt;","&gt;",",",".","~?","/","~~","`"}, I661)))&gt;0)=TRUE,"Special Characters Found in City","")</f>
        <v/>
      </c>
      <c r="Y661" s="2" t="str" cm="1">
        <f t="array" ref="Y661">IF((SUMPRODUCT(--ISNUMBER(SEARCH({"!","@","#","$","%","^","~*","(",")","_","+","=","{","}","[","]","|","\",":",";","'","""","&lt;","&gt;","~?","/","~~","`"},F661)))&gt;0)=TRUE,"Special Characters Found in Account field","")</f>
        <v/>
      </c>
      <c r="Z661" s="2" t="str" cm="1">
        <f t="array" ref="Z661">IF(SUM(--ISNUMBER(SEARCH({1,2,3,4,5,6,7,8,9,0},MID(H661,(SEARCH(" E ",H661)-1),1))))+SUM(--ISNUMBER(SEARCH({1,2,3,4,5,6,7,8,9,0},MID(H661,(SEARCH(" E ",H661)+3),1))))=2,"",IF(SUM(--ISNUMBER(SEARCH({"Parte E","Apoquindo N"},H661)))&gt;0,"",IF(OR(RIGHT(H661,3)=" NE",RIGHT(H661,3)=" NW",RIGHT(H661,3)=" SW",RIGHT(H661,3)=" SE",RIGHT(H661,2)=" N",RIGHT(H661,2)=" E",RIGHT(H661,2)=" W",RIGHT(H661,2)=" S",LEFT(H661,3)="NE ",LEFT(H661,3)="NW ",LEFT(H661,3)="SW ",LEFT(H661,3)="SE ",LEFT(H661,2)="N ",LEFT(H661,2)="E ",LEFT(H661,2)="W ",LEFT(H661,2)="S "),"Directional Check",IF(SUM(--ISNUMBER(SEARCH({" N "," E "," W "," S "," NE "," NW "," SW "," SE ","N.E","N.W","S.W","S.E","E.","N.","S.","W."},H661)))&gt;0,"Directional Check",IF(SUM(--ISNUMBER(SEARCH({1,2,3,4,5,6,7,8,9,0},MID(H661,(SEARCH("nd ",H661)-1),1))))+SUM(--ISNUMBER(SEARCH({1,2,3,4,5,6,7,8,9,0},MID(H661,(SEARCH("rd ",H661)-1),1)))+SUM(--ISNUMBER(SEARCH({1,2,3,4,5,6,7,8,9,0},MID(H661,(SEARCH("st ",H661)-1),1))))+SUM(--ISNUMBER(SEARCH({1,2,3,4,5,6,7,8,9,0},MID(H661,(SEARCH("th ",H661)-1),1)))))&gt;0,"","")))))</f>
        <v/>
      </c>
      <c r="AA661" s="2" t="str">
        <f>IF(IF(L661="US",IFERROR(VLOOKUP(J661,Country_Codes!$B:$B,1,0)=J661,"US State Code Error"),IF(L661="CA",IFERROR(VLOOKUP(J661,Country_Codes!$E:$E,1,0)=J661,"Canada State Code Error"),IF(L661="BR",IFERROR(VLOOKUP(J661,Country_Codes!$H:$H,1,0)=J661,"Brazil State Code Error"),IF(L661="AU",IFERROR(VLOOKUP(J661,Country_Codes!$K:$K,1,0)=J661,"Australia State Code Error"),""))))=TRUE,"",IF(L661="US",IFERROR(VLOOKUP(J661,Country_Codes!$B:$B,1,0)=J661,"US State Code Error"),IF(L661="CA",IFERROR(VLOOKUP(J661,Country_Codes!$E:$E,1,0)=J661,"Canada State Code Error"),IF(L661="BR",IFERROR(VLOOKUP(J661,Country_Codes!$H:$H,1,0)=J661,"Brazil State Code Error"),IF(L661="AU",IFERROR(VLOOKUP(J661,Country_Codes!$K:$K,1,0)=J661,"Australia State Code Error"),"")))))</f>
        <v/>
      </c>
      <c r="AB661" s="2" t="str">
        <f t="shared" si="190"/>
        <v/>
      </c>
      <c r="AC661" s="2" t="str" cm="1">
        <f t="array" ref="AC661">IFERROR(_xlfn.IFS(IF(AND(LEN(I661)=0,ISBLANK(I661)=FALSE),"",ISNUMBER(SEARCH(I661,H661))),"City/Postal Code/Country Found in Address",IF(AND(LEN(K661)=0,ISBLANK(K661)=FALSE),"",ISNUMBER(SEARCH(K661,H661))),"City/Postal Code/Country Found in Address",IF(AND(LEN(L661)=0,ISBLANK(L661)=FALSE),"",ISNUMBER(SEARCH(", "&amp;L661,H661))),"City/Postal Code/Country Found in Address",IF(AND(LEN(J661)=0,ISBLANK(J661)=FALSE),"",ISNUMBER(SEARCH(", "&amp;J661,H661))),"City/Postal Code/Country Found in Address",IF(AND(LEN(L661)=0,ISBLANK(L661)=FALSE),"",ISNUMBER(SEARCH(","&amp;L661,H661))),"City/Postal Code/Country Found in Address",IF(AND(LEN(J661)=0,ISBLANK(J661)=FALSE),"",ISNUMBER(SEARCH(","&amp;J661,H661))),"City/Postal Code/Country Found in Address"),"")</f>
        <v/>
      </c>
      <c r="AD661" s="2" t="str">
        <f t="shared" si="191"/>
        <v/>
      </c>
      <c r="AE661" s="2" t="str" cm="1">
        <f t="array" ref="AE661">IFERROR(IF(VLOOKUP(LEFT(M661,MIN(SEARCH({1,2,3,4,5,6,7,8,9,0},M661&amp;{1,2,3,4,5,6,7,8,9,0}))-1),Country_Codes!$N:$N,1,0)&gt;0,"PO Number may be incorrect",""),"")</f>
        <v/>
      </c>
      <c r="AF661" s="2" t="str">
        <f t="shared" si="192"/>
        <v/>
      </c>
      <c r="AG661" s="2" t="str">
        <f t="shared" si="193"/>
        <v/>
      </c>
      <c r="AH661" s="2" t="str">
        <f t="shared" si="194"/>
        <v/>
      </c>
      <c r="AI661" s="2" t="str" cm="1">
        <f t="array" ref="AI661">IF(G661="","",_xlfn.IFNA(_xlfn.IFS(L661=VLOOKUP(L661,Country_Codes!$M:$M,1,0)=TRUE,""),"Please check the country code"))</f>
        <v/>
      </c>
      <c r="AJ661" s="2" t="str">
        <f t="shared" si="195"/>
        <v/>
      </c>
      <c r="AK661" s="2"/>
      <c r="AM661" s="39">
        <f t="shared" si="196"/>
        <v>0</v>
      </c>
      <c r="AN661" s="39">
        <f t="shared" si="197"/>
        <v>0</v>
      </c>
      <c r="AO661" s="39">
        <f t="shared" si="198"/>
        <v>0</v>
      </c>
      <c r="AP661" s="39">
        <f t="shared" si="199"/>
        <v>0</v>
      </c>
      <c r="AQ661" s="39">
        <f t="shared" si="200"/>
        <v>0</v>
      </c>
    </row>
    <row r="662" spans="1:43" ht="15.75" x14ac:dyDescent="0.25">
      <c r="A662" s="40">
        <v>45529</v>
      </c>
      <c r="B662" s="11" t="s">
        <v>473</v>
      </c>
      <c r="C662" s="11" t="s">
        <v>3</v>
      </c>
      <c r="D662" s="11" t="s">
        <v>5550</v>
      </c>
      <c r="E662" s="11" t="s">
        <v>4807</v>
      </c>
      <c r="F662" s="11" t="s">
        <v>581</v>
      </c>
      <c r="G662" s="11" t="s">
        <v>625</v>
      </c>
      <c r="H662" s="11" t="s">
        <v>5551</v>
      </c>
      <c r="I662" s="11" t="s">
        <v>5552</v>
      </c>
      <c r="J662" s="11" t="s">
        <v>63</v>
      </c>
      <c r="K662" s="11" t="s">
        <v>5553</v>
      </c>
      <c r="L662" s="11" t="s">
        <v>33</v>
      </c>
      <c r="M662" s="11" t="s">
        <v>5554</v>
      </c>
      <c r="N662" s="11"/>
      <c r="O662" s="11" t="s">
        <v>5555</v>
      </c>
      <c r="P662" s="11" t="s">
        <v>5556</v>
      </c>
      <c r="Q662" s="7"/>
      <c r="R662" s="2" t="str">
        <f t="shared" si="185"/>
        <v>Unique Record</v>
      </c>
      <c r="S662" s="2" t="str">
        <f t="shared" si="186"/>
        <v/>
      </c>
      <c r="T662" s="2" t="str">
        <f t="shared" si="187"/>
        <v/>
      </c>
      <c r="U662" s="2" t="str">
        <f t="shared" si="188"/>
        <v/>
      </c>
      <c r="V662" s="2" t="str">
        <f t="shared" si="189"/>
        <v/>
      </c>
      <c r="W662" s="2" t="str">
        <f t="shared" si="201"/>
        <v/>
      </c>
      <c r="X662" s="2" t="str" cm="1">
        <f t="array" ref="X662">IF((SUMPRODUCT(--ISNUMBER(SEARCH({"!","@","#","$","%","^","&amp;","~*","(",")","_","+","=","{","}","[","]","|","\",":",";","'","""","&lt;","&gt;",",",".","~?","/","~~","`"}, I662)))&gt;0)=TRUE,"Special Characters Found in City","")</f>
        <v/>
      </c>
      <c r="Y662" s="2" t="str" cm="1">
        <f t="array" ref="Y662">IF((SUMPRODUCT(--ISNUMBER(SEARCH({"!","@","#","$","%","^","~*","(",")","_","+","=","{","}","[","]","|","\",":",";","'","""","&lt;","&gt;","~?","/","~~","`"},F662)))&gt;0)=TRUE,"Special Characters Found in Account field","")</f>
        <v/>
      </c>
      <c r="Z662" s="2" t="str" cm="1">
        <f t="array" ref="Z662">IF(SUM(--ISNUMBER(SEARCH({1,2,3,4,5,6,7,8,9,0},MID(H662,(SEARCH(" E ",H662)-1),1))))+SUM(--ISNUMBER(SEARCH({1,2,3,4,5,6,7,8,9,0},MID(H662,(SEARCH(" E ",H662)+3),1))))=2,"",IF(SUM(--ISNUMBER(SEARCH({"Parte E","Apoquindo N"},H662)))&gt;0,"",IF(OR(RIGHT(H662,3)=" NE",RIGHT(H662,3)=" NW",RIGHT(H662,3)=" SW",RIGHT(H662,3)=" SE",RIGHT(H662,2)=" N",RIGHT(H662,2)=" E",RIGHT(H662,2)=" W",RIGHT(H662,2)=" S",LEFT(H662,3)="NE ",LEFT(H662,3)="NW ",LEFT(H662,3)="SW ",LEFT(H662,3)="SE ",LEFT(H662,2)="N ",LEFT(H662,2)="E ",LEFT(H662,2)="W ",LEFT(H662,2)="S "),"Directional Check",IF(SUM(--ISNUMBER(SEARCH({" N "," E "," W "," S "," NE "," NW "," SW "," SE ","N.E","N.W","S.W","S.E","E.","N.","S.","W."},H662)))&gt;0,"Directional Check",IF(SUM(--ISNUMBER(SEARCH({1,2,3,4,5,6,7,8,9,0},MID(H662,(SEARCH("nd ",H662)-1),1))))+SUM(--ISNUMBER(SEARCH({1,2,3,4,5,6,7,8,9,0},MID(H662,(SEARCH("rd ",H662)-1),1)))+SUM(--ISNUMBER(SEARCH({1,2,3,4,5,6,7,8,9,0},MID(H662,(SEARCH("st ",H662)-1),1))))+SUM(--ISNUMBER(SEARCH({1,2,3,4,5,6,7,8,9,0},MID(H662,(SEARCH("th ",H662)-1),1)))))&gt;0,"","")))))</f>
        <v/>
      </c>
      <c r="AA662" s="2" t="str">
        <f>IF(IF(L662="US",IFERROR(VLOOKUP(J662,Country_Codes!$B:$B,1,0)=J662,"US State Code Error"),IF(L662="CA",IFERROR(VLOOKUP(J662,Country_Codes!$E:$E,1,0)=J662,"Canada State Code Error"),IF(L662="BR",IFERROR(VLOOKUP(J662,Country_Codes!$H:$H,1,0)=J662,"Brazil State Code Error"),IF(L662="AU",IFERROR(VLOOKUP(J662,Country_Codes!$K:$K,1,0)=J662,"Australia State Code Error"),""))))=TRUE,"",IF(L662="US",IFERROR(VLOOKUP(J662,Country_Codes!$B:$B,1,0)=J662,"US State Code Error"),IF(L662="CA",IFERROR(VLOOKUP(J662,Country_Codes!$E:$E,1,0)=J662,"Canada State Code Error"),IF(L662="BR",IFERROR(VLOOKUP(J662,Country_Codes!$H:$H,1,0)=J662,"Brazil State Code Error"),IF(L662="AU",IFERROR(VLOOKUP(J662,Country_Codes!$K:$K,1,0)=J662,"Australia State Code Error"),"")))))</f>
        <v/>
      </c>
      <c r="AB662" s="2" t="str">
        <f t="shared" si="190"/>
        <v/>
      </c>
      <c r="AC662" s="2" t="str" cm="1">
        <f t="array" ref="AC662">IFERROR(_xlfn.IFS(IF(AND(LEN(I662)=0,ISBLANK(I662)=FALSE),"",ISNUMBER(SEARCH(I662,H662))),"City/Postal Code/Country Found in Address",IF(AND(LEN(K662)=0,ISBLANK(K662)=FALSE),"",ISNUMBER(SEARCH(K662,H662))),"City/Postal Code/Country Found in Address",IF(AND(LEN(L662)=0,ISBLANK(L662)=FALSE),"",ISNUMBER(SEARCH(", "&amp;L662,H662))),"City/Postal Code/Country Found in Address",IF(AND(LEN(J662)=0,ISBLANK(J662)=FALSE),"",ISNUMBER(SEARCH(", "&amp;J662,H662))),"City/Postal Code/Country Found in Address",IF(AND(LEN(L662)=0,ISBLANK(L662)=FALSE),"",ISNUMBER(SEARCH(","&amp;L662,H662))),"City/Postal Code/Country Found in Address",IF(AND(LEN(J662)=0,ISBLANK(J662)=FALSE),"",ISNUMBER(SEARCH(","&amp;J662,H662))),"City/Postal Code/Country Found in Address"),"")</f>
        <v/>
      </c>
      <c r="AD662" s="2" t="str">
        <f t="shared" si="191"/>
        <v/>
      </c>
      <c r="AE662" s="2" t="str" cm="1">
        <f t="array" ref="AE662">IFERROR(IF(VLOOKUP(LEFT(M662,MIN(SEARCH({1,2,3,4,5,6,7,8,9,0},M662&amp;{1,2,3,4,5,6,7,8,9,0}))-1),Country_Codes!$N:$N,1,0)&gt;0,"PO Number may be incorrect",""),"")</f>
        <v/>
      </c>
      <c r="AF662" s="2" t="str">
        <f t="shared" si="192"/>
        <v/>
      </c>
      <c r="AG662" s="2" t="str">
        <f t="shared" si="193"/>
        <v/>
      </c>
      <c r="AH662" s="2" t="str">
        <f t="shared" si="194"/>
        <v/>
      </c>
      <c r="AI662" s="2" t="str" cm="1">
        <f t="array" ref="AI662">IF(G662="","",_xlfn.IFNA(_xlfn.IFS(L662=VLOOKUP(L662,Country_Codes!$M:$M,1,0)=TRUE,""),"Please check the country code"))</f>
        <v/>
      </c>
      <c r="AJ662" s="2" t="str">
        <f t="shared" si="195"/>
        <v/>
      </c>
      <c r="AK662" s="2"/>
      <c r="AM662" s="39">
        <f t="shared" si="196"/>
        <v>0</v>
      </c>
      <c r="AN662" s="39">
        <f t="shared" si="197"/>
        <v>0</v>
      </c>
      <c r="AO662" s="39">
        <f t="shared" si="198"/>
        <v>0</v>
      </c>
      <c r="AP662" s="39">
        <f t="shared" si="199"/>
        <v>0</v>
      </c>
      <c r="AQ662" s="39">
        <f t="shared" si="200"/>
        <v>0</v>
      </c>
    </row>
    <row r="663" spans="1:43" ht="15.75" x14ac:dyDescent="0.25">
      <c r="A663" s="40">
        <v>45796</v>
      </c>
      <c r="B663" s="11" t="s">
        <v>473</v>
      </c>
      <c r="C663" s="11" t="s">
        <v>9</v>
      </c>
      <c r="D663" s="11" t="s">
        <v>5557</v>
      </c>
      <c r="E663" s="11" t="s">
        <v>5558</v>
      </c>
      <c r="F663" s="11" t="s">
        <v>488</v>
      </c>
      <c r="G663" s="11" t="s">
        <v>625</v>
      </c>
      <c r="H663" s="11" t="s">
        <v>5559</v>
      </c>
      <c r="I663" s="11" t="s">
        <v>5560</v>
      </c>
      <c r="J663" s="11" t="s">
        <v>147</v>
      </c>
      <c r="K663" s="11" t="s">
        <v>5561</v>
      </c>
      <c r="L663" s="11" t="s">
        <v>57</v>
      </c>
      <c r="M663" s="11" t="s">
        <v>983</v>
      </c>
      <c r="N663" s="11"/>
      <c r="O663" s="11" t="s">
        <v>757</v>
      </c>
      <c r="P663" s="11" t="s">
        <v>5562</v>
      </c>
      <c r="Q663" s="7"/>
      <c r="R663" s="2" t="str">
        <f t="shared" si="185"/>
        <v/>
      </c>
      <c r="S663" s="2" t="str">
        <f t="shared" si="186"/>
        <v/>
      </c>
      <c r="T663" s="2" t="str">
        <f t="shared" si="187"/>
        <v/>
      </c>
      <c r="U663" s="2" t="str">
        <f t="shared" si="188"/>
        <v/>
      </c>
      <c r="V663" s="2" t="str">
        <f t="shared" si="189"/>
        <v/>
      </c>
      <c r="W663" s="2" t="str">
        <f t="shared" si="201"/>
        <v/>
      </c>
      <c r="X663" s="2" t="str" cm="1">
        <f t="array" ref="X663">IF((SUMPRODUCT(--ISNUMBER(SEARCH({"!","@","#","$","%","^","&amp;","~*","(",")","_","+","=","{","}","[","]","|","\",":",";","'","""","&lt;","&gt;",",",".","~?","/","~~","`"}, I663)))&gt;0)=TRUE,"Special Characters Found in City","")</f>
        <v/>
      </c>
      <c r="Y663" s="2" t="str" cm="1">
        <f t="array" ref="Y663">IF((SUMPRODUCT(--ISNUMBER(SEARCH({"!","@","#","$","%","^","~*","(",")","_","+","=","{","}","[","]","|","\",":",";","'","""","&lt;","&gt;","~?","/","~~","`"},F663)))&gt;0)=TRUE,"Special Characters Found in Account field","")</f>
        <v/>
      </c>
      <c r="Z663" s="2" t="str" cm="1">
        <f t="array" ref="Z663">IF(SUM(--ISNUMBER(SEARCH({1,2,3,4,5,6,7,8,9,0},MID(H663,(SEARCH(" E ",H663)-1),1))))+SUM(--ISNUMBER(SEARCH({1,2,3,4,5,6,7,8,9,0},MID(H663,(SEARCH(" E ",H663)+3),1))))=2,"",IF(SUM(--ISNUMBER(SEARCH({"Parte E","Apoquindo N"},H663)))&gt;0,"",IF(OR(RIGHT(H663,3)=" NE",RIGHT(H663,3)=" NW",RIGHT(H663,3)=" SW",RIGHT(H663,3)=" SE",RIGHT(H663,2)=" N",RIGHT(H663,2)=" E",RIGHT(H663,2)=" W",RIGHT(H663,2)=" S",LEFT(H663,3)="NE ",LEFT(H663,3)="NW ",LEFT(H663,3)="SW ",LEFT(H663,3)="SE ",LEFT(H663,2)="N ",LEFT(H663,2)="E ",LEFT(H663,2)="W ",LEFT(H663,2)="S "),"Directional Check",IF(SUM(--ISNUMBER(SEARCH({" N "," E "," W "," S "," NE "," NW "," SW "," SE ","N.E","N.W","S.W","S.E","E.","N.","S.","W."},H663)))&gt;0,"Directional Check",IF(SUM(--ISNUMBER(SEARCH({1,2,3,4,5,6,7,8,9,0},MID(H663,(SEARCH("nd ",H663)-1),1))))+SUM(--ISNUMBER(SEARCH({1,2,3,4,5,6,7,8,9,0},MID(H663,(SEARCH("rd ",H663)-1),1)))+SUM(--ISNUMBER(SEARCH({1,2,3,4,5,6,7,8,9,0},MID(H663,(SEARCH("st ",H663)-1),1))))+SUM(--ISNUMBER(SEARCH({1,2,3,4,5,6,7,8,9,0},MID(H663,(SEARCH("th ",H663)-1),1)))))&gt;0,"","")))))</f>
        <v/>
      </c>
      <c r="AA663" s="2" t="str">
        <f>IF(IF(L663="US",IFERROR(VLOOKUP(J663,Country_Codes!$B:$B,1,0)=J663,"US State Code Error"),IF(L663="CA",IFERROR(VLOOKUP(J663,Country_Codes!$E:$E,1,0)=J663,"Canada State Code Error"),IF(L663="BR",IFERROR(VLOOKUP(J663,Country_Codes!$H:$H,1,0)=J663,"Brazil State Code Error"),IF(L663="AU",IFERROR(VLOOKUP(J663,Country_Codes!$K:$K,1,0)=J663,"Australia State Code Error"),""))))=TRUE,"",IF(L663="US",IFERROR(VLOOKUP(J663,Country_Codes!$B:$B,1,0)=J663,"US State Code Error"),IF(L663="CA",IFERROR(VLOOKUP(J663,Country_Codes!$E:$E,1,0)=J663,"Canada State Code Error"),IF(L663="BR",IFERROR(VLOOKUP(J663,Country_Codes!$H:$H,1,0)=J663,"Brazil State Code Error"),IF(L663="AU",IFERROR(VLOOKUP(J663,Country_Codes!$K:$K,1,0)=J663,"Australia State Code Error"),"")))))</f>
        <v/>
      </c>
      <c r="AB663" s="2" t="str">
        <f t="shared" si="190"/>
        <v/>
      </c>
      <c r="AC663" s="2" t="str" cm="1">
        <f t="array" ref="AC663">IFERROR(_xlfn.IFS(IF(AND(LEN(I663)=0,ISBLANK(I663)=FALSE),"",ISNUMBER(SEARCH(I663,H663))),"City/Postal Code/Country Found in Address",IF(AND(LEN(K663)=0,ISBLANK(K663)=FALSE),"",ISNUMBER(SEARCH(K663,H663))),"City/Postal Code/Country Found in Address",IF(AND(LEN(L663)=0,ISBLANK(L663)=FALSE),"",ISNUMBER(SEARCH(", "&amp;L663,H663))),"City/Postal Code/Country Found in Address",IF(AND(LEN(J663)=0,ISBLANK(J663)=FALSE),"",ISNUMBER(SEARCH(", "&amp;J663,H663))),"City/Postal Code/Country Found in Address",IF(AND(LEN(L663)=0,ISBLANK(L663)=FALSE),"",ISNUMBER(SEARCH(","&amp;L663,H663))),"City/Postal Code/Country Found in Address",IF(AND(LEN(J663)=0,ISBLANK(J663)=FALSE),"",ISNUMBER(SEARCH(","&amp;J663,H663))),"City/Postal Code/Country Found in Address"),"")</f>
        <v/>
      </c>
      <c r="AD663" s="2" t="str">
        <f t="shared" si="191"/>
        <v/>
      </c>
      <c r="AE663" s="2" t="str" cm="1">
        <f t="array" ref="AE663">IFERROR(IF(VLOOKUP(LEFT(M663,MIN(SEARCH({1,2,3,4,5,6,7,8,9,0},M663&amp;{1,2,3,4,5,6,7,8,9,0}))-1),Country_Codes!$N:$N,1,0)&gt;0,"PO Number may be incorrect",""),"")</f>
        <v/>
      </c>
      <c r="AF663" s="2" t="str">
        <f t="shared" si="192"/>
        <v/>
      </c>
      <c r="AG663" s="2" t="str">
        <f t="shared" si="193"/>
        <v/>
      </c>
      <c r="AH663" s="2" t="str">
        <f t="shared" si="194"/>
        <v/>
      </c>
      <c r="AI663" s="2" t="str" cm="1">
        <f t="array" ref="AI663">IF(G663="","",_xlfn.IFNA(_xlfn.IFS(L663=VLOOKUP(L663,Country_Codes!$M:$M,1,0)=TRUE,""),"Please check the country code"))</f>
        <v/>
      </c>
      <c r="AJ663" s="2" t="str">
        <f t="shared" si="195"/>
        <v/>
      </c>
      <c r="AK663" s="2"/>
      <c r="AM663" s="39">
        <f t="shared" si="196"/>
        <v>0</v>
      </c>
      <c r="AN663" s="39">
        <f t="shared" si="197"/>
        <v>0</v>
      </c>
      <c r="AO663" s="39">
        <f t="shared" si="198"/>
        <v>0</v>
      </c>
      <c r="AP663" s="39">
        <f t="shared" si="199"/>
        <v>0</v>
      </c>
      <c r="AQ663" s="39">
        <f t="shared" si="200"/>
        <v>0</v>
      </c>
    </row>
    <row r="664" spans="1:43" ht="15.75" x14ac:dyDescent="0.25">
      <c r="A664" s="40">
        <v>45541</v>
      </c>
      <c r="B664" s="11" t="s">
        <v>474</v>
      </c>
      <c r="C664" s="11" t="s">
        <v>9</v>
      </c>
      <c r="D664" s="11" t="s">
        <v>4429</v>
      </c>
      <c r="E664" s="11" t="s">
        <v>5563</v>
      </c>
      <c r="F664" s="11" t="s">
        <v>574</v>
      </c>
      <c r="G664" s="11" t="s">
        <v>498</v>
      </c>
      <c r="H664" s="11" t="s">
        <v>5564</v>
      </c>
      <c r="I664" s="11" t="s">
        <v>5565</v>
      </c>
      <c r="J664" s="11"/>
      <c r="K664" s="11" t="s">
        <v>5566</v>
      </c>
      <c r="L664" s="11" t="s">
        <v>46</v>
      </c>
      <c r="M664" s="11" t="s">
        <v>1326</v>
      </c>
      <c r="N664" s="11"/>
      <c r="O664" s="11" t="s">
        <v>5567</v>
      </c>
      <c r="P664" s="11" t="s">
        <v>5568</v>
      </c>
      <c r="Q664" s="7"/>
      <c r="R664" s="2" t="str">
        <f t="shared" si="185"/>
        <v>Unique Record</v>
      </c>
      <c r="S664" s="2" t="str">
        <f t="shared" si="186"/>
        <v/>
      </c>
      <c r="T664" s="2" t="str">
        <f t="shared" si="187"/>
        <v/>
      </c>
      <c r="U664" s="2" t="str">
        <f t="shared" si="188"/>
        <v/>
      </c>
      <c r="V664" s="2" t="str">
        <f t="shared" si="189"/>
        <v/>
      </c>
      <c r="W664" s="2" t="str">
        <f t="shared" si="201"/>
        <v/>
      </c>
      <c r="X664" s="2" t="str" cm="1">
        <f t="array" ref="X664">IF((SUMPRODUCT(--ISNUMBER(SEARCH({"!","@","#","$","%","^","&amp;","~*","(",")","_","+","=","{","}","[","]","|","\",":",";","'","""","&lt;","&gt;",",",".","~?","/","~~","`"}, I664)))&gt;0)=TRUE,"Special Characters Found in City","")</f>
        <v/>
      </c>
      <c r="Y664" s="2" t="str" cm="1">
        <f t="array" ref="Y664">IF((SUMPRODUCT(--ISNUMBER(SEARCH({"!","@","#","$","%","^","~*","(",")","_","+","=","{","}","[","]","|","\",":",";","'","""","&lt;","&gt;","~?","/","~~","`"},F664)))&gt;0)=TRUE,"Special Characters Found in Account field","")</f>
        <v/>
      </c>
      <c r="Z664" s="2" t="str" cm="1">
        <f t="array" ref="Z664">IF(SUM(--ISNUMBER(SEARCH({1,2,3,4,5,6,7,8,9,0},MID(H664,(SEARCH(" E ",H664)-1),1))))+SUM(--ISNUMBER(SEARCH({1,2,3,4,5,6,7,8,9,0},MID(H664,(SEARCH(" E ",H664)+3),1))))=2,"",IF(SUM(--ISNUMBER(SEARCH({"Parte E","Apoquindo N"},H664)))&gt;0,"",IF(OR(RIGHT(H664,3)=" NE",RIGHT(H664,3)=" NW",RIGHT(H664,3)=" SW",RIGHT(H664,3)=" SE",RIGHT(H664,2)=" N",RIGHT(H664,2)=" E",RIGHT(H664,2)=" W",RIGHT(H664,2)=" S",LEFT(H664,3)="NE ",LEFT(H664,3)="NW ",LEFT(H664,3)="SW ",LEFT(H664,3)="SE ",LEFT(H664,2)="N ",LEFT(H664,2)="E ",LEFT(H664,2)="W ",LEFT(H664,2)="S "),"Directional Check",IF(SUM(--ISNUMBER(SEARCH({" N "," E "," W "," S "," NE "," NW "," SW "," SE ","N.E","N.W","S.W","S.E","E.","N.","S.","W."},H664)))&gt;0,"Directional Check",IF(SUM(--ISNUMBER(SEARCH({1,2,3,4,5,6,7,8,9,0},MID(H664,(SEARCH("nd ",H664)-1),1))))+SUM(--ISNUMBER(SEARCH({1,2,3,4,5,6,7,8,9,0},MID(H664,(SEARCH("rd ",H664)-1),1)))+SUM(--ISNUMBER(SEARCH({1,2,3,4,5,6,7,8,9,0},MID(H664,(SEARCH("st ",H664)-1),1))))+SUM(--ISNUMBER(SEARCH({1,2,3,4,5,6,7,8,9,0},MID(H664,(SEARCH("th ",H664)-1),1)))))&gt;0,"","")))))</f>
        <v/>
      </c>
      <c r="AA664" s="2" t="str">
        <f>IF(IF(L664="US",IFERROR(VLOOKUP(J664,Country_Codes!$B:$B,1,0)=J664,"US State Code Error"),IF(L664="CA",IFERROR(VLOOKUP(J664,Country_Codes!$E:$E,1,0)=J664,"Canada State Code Error"),IF(L664="BR",IFERROR(VLOOKUP(J664,Country_Codes!$H:$H,1,0)=J664,"Brazil State Code Error"),IF(L664="AU",IFERROR(VLOOKUP(J664,Country_Codes!$K:$K,1,0)=J664,"Australia State Code Error"),""))))=TRUE,"",IF(L664="US",IFERROR(VLOOKUP(J664,Country_Codes!$B:$B,1,0)=J664,"US State Code Error"),IF(L664="CA",IFERROR(VLOOKUP(J664,Country_Codes!$E:$E,1,0)=J664,"Canada State Code Error"),IF(L664="BR",IFERROR(VLOOKUP(J664,Country_Codes!$H:$H,1,0)=J664,"Brazil State Code Error"),IF(L664="AU",IFERROR(VLOOKUP(J664,Country_Codes!$K:$K,1,0)=J664,"Australia State Code Error"),"")))))</f>
        <v/>
      </c>
      <c r="AB664" s="2" t="str">
        <f t="shared" si="190"/>
        <v/>
      </c>
      <c r="AC664" s="2" t="str" cm="1">
        <f t="array" ref="AC664">IFERROR(_xlfn.IFS(IF(AND(LEN(I664)=0,ISBLANK(I664)=FALSE),"",ISNUMBER(SEARCH(I664,H664))),"City/Postal Code/Country Found in Address",IF(AND(LEN(K664)=0,ISBLANK(K664)=FALSE),"",ISNUMBER(SEARCH(K664,H664))),"City/Postal Code/Country Found in Address",IF(AND(LEN(L664)=0,ISBLANK(L664)=FALSE),"",ISNUMBER(SEARCH(", "&amp;L664,H664))),"City/Postal Code/Country Found in Address",IF(AND(LEN(J664)=0,ISBLANK(J664)=FALSE),"",ISNUMBER(SEARCH(", "&amp;J664,H664))),"City/Postal Code/Country Found in Address",IF(AND(LEN(L664)=0,ISBLANK(L664)=FALSE),"",ISNUMBER(SEARCH(","&amp;L664,H664))),"City/Postal Code/Country Found in Address",IF(AND(LEN(J664)=0,ISBLANK(J664)=FALSE),"",ISNUMBER(SEARCH(","&amp;J664,H664))),"City/Postal Code/Country Found in Address"),"")</f>
        <v/>
      </c>
      <c r="AD664" s="2" t="str">
        <f t="shared" si="191"/>
        <v/>
      </c>
      <c r="AE664" s="2" t="str" cm="1">
        <f t="array" ref="AE664">IFERROR(IF(VLOOKUP(LEFT(M664,MIN(SEARCH({1,2,3,4,5,6,7,8,9,0},M664&amp;{1,2,3,4,5,6,7,8,9,0}))-1),Country_Codes!$N:$N,1,0)&gt;0,"PO Number may be incorrect",""),"")</f>
        <v/>
      </c>
      <c r="AF664" s="2" t="str">
        <f t="shared" si="192"/>
        <v/>
      </c>
      <c r="AG664" s="2" t="str">
        <f t="shared" si="193"/>
        <v/>
      </c>
      <c r="AH664" s="2" t="str">
        <f t="shared" si="194"/>
        <v/>
      </c>
      <c r="AI664" s="2" t="str" cm="1">
        <f t="array" ref="AI664">IF(G664="","",_xlfn.IFNA(_xlfn.IFS(L664=VLOOKUP(L664,Country_Codes!$M:$M,1,0)=TRUE,""),"Please check the country code"))</f>
        <v/>
      </c>
      <c r="AJ664" s="2" t="str">
        <f t="shared" si="195"/>
        <v/>
      </c>
      <c r="AK664" s="2"/>
      <c r="AM664" s="39">
        <f t="shared" si="196"/>
        <v>0</v>
      </c>
      <c r="AN664" s="39">
        <f t="shared" si="197"/>
        <v>0</v>
      </c>
      <c r="AO664" s="39">
        <f t="shared" si="198"/>
        <v>0</v>
      </c>
      <c r="AP664" s="39">
        <f t="shared" si="199"/>
        <v>0</v>
      </c>
      <c r="AQ664" s="39">
        <f t="shared" si="200"/>
        <v>0</v>
      </c>
    </row>
    <row r="665" spans="1:43" ht="15.75" x14ac:dyDescent="0.25">
      <c r="A665" s="40">
        <v>45446</v>
      </c>
      <c r="B665" s="11" t="s">
        <v>1581</v>
      </c>
      <c r="C665" s="11" t="s">
        <v>11</v>
      </c>
      <c r="D665" s="11" t="s">
        <v>5569</v>
      </c>
      <c r="E665" s="11" t="s">
        <v>719</v>
      </c>
      <c r="F665" s="11" t="s">
        <v>488</v>
      </c>
      <c r="G665" s="11" t="s">
        <v>625</v>
      </c>
      <c r="H665" s="11" t="s">
        <v>5570</v>
      </c>
      <c r="I665" s="11" t="s">
        <v>5571</v>
      </c>
      <c r="J665" s="11" t="s">
        <v>147</v>
      </c>
      <c r="K665" s="11" t="s">
        <v>5572</v>
      </c>
      <c r="L665" s="11" t="s">
        <v>57</v>
      </c>
      <c r="M665" s="11" t="s">
        <v>699</v>
      </c>
      <c r="N665" s="11"/>
      <c r="O665" s="11" t="s">
        <v>5573</v>
      </c>
      <c r="P665" s="11" t="s">
        <v>5574</v>
      </c>
      <c r="Q665" s="7"/>
      <c r="R665" s="2" t="str">
        <f t="shared" si="185"/>
        <v>Unique Record</v>
      </c>
      <c r="S665" s="2" t="str">
        <f t="shared" si="186"/>
        <v/>
      </c>
      <c r="T665" s="2" t="str">
        <f t="shared" si="187"/>
        <v/>
      </c>
      <c r="U665" s="2" t="str">
        <f t="shared" si="188"/>
        <v/>
      </c>
      <c r="V665" s="2" t="str">
        <f t="shared" si="189"/>
        <v/>
      </c>
      <c r="W665" s="2" t="str">
        <f t="shared" si="201"/>
        <v/>
      </c>
      <c r="X665" s="2" t="str" cm="1">
        <f t="array" ref="X665">IF((SUMPRODUCT(--ISNUMBER(SEARCH({"!","@","#","$","%","^","&amp;","~*","(",")","_","+","=","{","}","[","]","|","\",":",";","'","""","&lt;","&gt;",",",".","~?","/","~~","`"}, I665)))&gt;0)=TRUE,"Special Characters Found in City","")</f>
        <v/>
      </c>
      <c r="Y665" s="2" t="str" cm="1">
        <f t="array" ref="Y665">IF((SUMPRODUCT(--ISNUMBER(SEARCH({"!","@","#","$","%","^","~*","(",")","_","+","=","{","}","[","]","|","\",":",";","'","""","&lt;","&gt;","~?","/","~~","`"},F665)))&gt;0)=TRUE,"Special Characters Found in Account field","")</f>
        <v/>
      </c>
      <c r="Z665" s="2" t="str" cm="1">
        <f t="array" ref="Z665">IF(SUM(--ISNUMBER(SEARCH({1,2,3,4,5,6,7,8,9,0},MID(H665,(SEARCH(" E ",H665)-1),1))))+SUM(--ISNUMBER(SEARCH({1,2,3,4,5,6,7,8,9,0},MID(H665,(SEARCH(" E ",H665)+3),1))))=2,"",IF(SUM(--ISNUMBER(SEARCH({"Parte E","Apoquindo N"},H665)))&gt;0,"",IF(OR(RIGHT(H665,3)=" NE",RIGHT(H665,3)=" NW",RIGHT(H665,3)=" SW",RIGHT(H665,3)=" SE",RIGHT(H665,2)=" N",RIGHT(H665,2)=" E",RIGHT(H665,2)=" W",RIGHT(H665,2)=" S",LEFT(H665,3)="NE ",LEFT(H665,3)="NW ",LEFT(H665,3)="SW ",LEFT(H665,3)="SE ",LEFT(H665,2)="N ",LEFT(H665,2)="E ",LEFT(H665,2)="W ",LEFT(H665,2)="S "),"Directional Check",IF(SUM(--ISNUMBER(SEARCH({" N "," E "," W "," S "," NE "," NW "," SW "," SE ","N.E","N.W","S.W","S.E","E.","N.","S.","W."},H665)))&gt;0,"Directional Check",IF(SUM(--ISNUMBER(SEARCH({1,2,3,4,5,6,7,8,9,0},MID(H665,(SEARCH("nd ",H665)-1),1))))+SUM(--ISNUMBER(SEARCH({1,2,3,4,5,6,7,8,9,0},MID(H665,(SEARCH("rd ",H665)-1),1)))+SUM(--ISNUMBER(SEARCH({1,2,3,4,5,6,7,8,9,0},MID(H665,(SEARCH("st ",H665)-1),1))))+SUM(--ISNUMBER(SEARCH({1,2,3,4,5,6,7,8,9,0},MID(H665,(SEARCH("th ",H665)-1),1)))))&gt;0,"","")))))</f>
        <v/>
      </c>
      <c r="AA665" s="2" t="str">
        <f>IF(IF(L665="US",IFERROR(VLOOKUP(J665,Country_Codes!$B:$B,1,0)=J665,"US State Code Error"),IF(L665="CA",IFERROR(VLOOKUP(J665,Country_Codes!$E:$E,1,0)=J665,"Canada State Code Error"),IF(L665="BR",IFERROR(VLOOKUP(J665,Country_Codes!$H:$H,1,0)=J665,"Brazil State Code Error"),IF(L665="AU",IFERROR(VLOOKUP(J665,Country_Codes!$K:$K,1,0)=J665,"Australia State Code Error"),""))))=TRUE,"",IF(L665="US",IFERROR(VLOOKUP(J665,Country_Codes!$B:$B,1,0)=J665,"US State Code Error"),IF(L665="CA",IFERROR(VLOOKUP(J665,Country_Codes!$E:$E,1,0)=J665,"Canada State Code Error"),IF(L665="BR",IFERROR(VLOOKUP(J665,Country_Codes!$H:$H,1,0)=J665,"Brazil State Code Error"),IF(L665="AU",IFERROR(VLOOKUP(J665,Country_Codes!$K:$K,1,0)=J665,"Australia State Code Error"),"")))))</f>
        <v/>
      </c>
      <c r="AB665" s="2" t="str">
        <f t="shared" si="190"/>
        <v/>
      </c>
      <c r="AC665" s="2" t="str" cm="1">
        <f t="array" ref="AC665">IFERROR(_xlfn.IFS(IF(AND(LEN(I665)=0,ISBLANK(I665)=FALSE),"",ISNUMBER(SEARCH(I665,H665))),"City/Postal Code/Country Found in Address",IF(AND(LEN(K665)=0,ISBLANK(K665)=FALSE),"",ISNUMBER(SEARCH(K665,H665))),"City/Postal Code/Country Found in Address",IF(AND(LEN(L665)=0,ISBLANK(L665)=FALSE),"",ISNUMBER(SEARCH(", "&amp;L665,H665))),"City/Postal Code/Country Found in Address",IF(AND(LEN(J665)=0,ISBLANK(J665)=FALSE),"",ISNUMBER(SEARCH(", "&amp;J665,H665))),"City/Postal Code/Country Found in Address",IF(AND(LEN(L665)=0,ISBLANK(L665)=FALSE),"",ISNUMBER(SEARCH(","&amp;L665,H665))),"City/Postal Code/Country Found in Address",IF(AND(LEN(J665)=0,ISBLANK(J665)=FALSE),"",ISNUMBER(SEARCH(","&amp;J665,H665))),"City/Postal Code/Country Found in Address"),"")</f>
        <v/>
      </c>
      <c r="AD665" s="2" t="str">
        <f t="shared" si="191"/>
        <v/>
      </c>
      <c r="AE665" s="2" t="str" cm="1">
        <f t="array" ref="AE665">IFERROR(IF(VLOOKUP(LEFT(M665,MIN(SEARCH({1,2,3,4,5,6,7,8,9,0},M665&amp;{1,2,3,4,5,6,7,8,9,0}))-1),Country_Codes!$N:$N,1,0)&gt;0,"PO Number may be incorrect",""),"")</f>
        <v/>
      </c>
      <c r="AF665" s="2" t="str">
        <f t="shared" si="192"/>
        <v/>
      </c>
      <c r="AG665" s="2" t="str">
        <f t="shared" si="193"/>
        <v/>
      </c>
      <c r="AH665" s="2" t="str">
        <f t="shared" si="194"/>
        <v/>
      </c>
      <c r="AI665" s="2" t="str" cm="1">
        <f t="array" ref="AI665">IF(G665="","",_xlfn.IFNA(_xlfn.IFS(L665=VLOOKUP(L665,Country_Codes!$M:$M,1,0)=TRUE,""),"Please check the country code"))</f>
        <v/>
      </c>
      <c r="AJ665" s="2" t="str">
        <f t="shared" si="195"/>
        <v/>
      </c>
      <c r="AK665" s="2"/>
      <c r="AM665" s="39">
        <f t="shared" si="196"/>
        <v>0</v>
      </c>
      <c r="AN665" s="39">
        <f t="shared" si="197"/>
        <v>0</v>
      </c>
      <c r="AO665" s="39">
        <f t="shared" si="198"/>
        <v>0</v>
      </c>
      <c r="AP665" s="39">
        <f t="shared" si="199"/>
        <v>0</v>
      </c>
      <c r="AQ665" s="39">
        <f t="shared" si="200"/>
        <v>0</v>
      </c>
    </row>
    <row r="666" spans="1:43" ht="15.75" x14ac:dyDescent="0.25">
      <c r="A666" s="40">
        <v>45929</v>
      </c>
      <c r="B666" s="11" t="s">
        <v>1581</v>
      </c>
      <c r="C666" s="11" t="s">
        <v>11</v>
      </c>
      <c r="D666" s="11" t="s">
        <v>1165</v>
      </c>
      <c r="E666" s="11" t="s">
        <v>1776</v>
      </c>
      <c r="F666" s="11" t="s">
        <v>579</v>
      </c>
      <c r="G666" s="11" t="s">
        <v>495</v>
      </c>
      <c r="H666" s="11" t="s">
        <v>5575</v>
      </c>
      <c r="I666" s="11" t="s">
        <v>5576</v>
      </c>
      <c r="J666" s="11"/>
      <c r="K666" s="11" t="s">
        <v>5577</v>
      </c>
      <c r="L666" s="11" t="s">
        <v>46</v>
      </c>
      <c r="M666" s="11" t="s">
        <v>963</v>
      </c>
      <c r="N666" s="11"/>
      <c r="O666" s="11" t="s">
        <v>5578</v>
      </c>
      <c r="P666" s="11" t="s">
        <v>5579</v>
      </c>
      <c r="Q666" s="7"/>
      <c r="R666" s="2" t="str">
        <f t="shared" si="185"/>
        <v>Unique Record</v>
      </c>
      <c r="S666" s="2" t="str">
        <f t="shared" si="186"/>
        <v/>
      </c>
      <c r="T666" s="2" t="str">
        <f t="shared" si="187"/>
        <v/>
      </c>
      <c r="U666" s="2" t="str">
        <f t="shared" si="188"/>
        <v/>
      </c>
      <c r="V666" s="2" t="str">
        <f t="shared" si="189"/>
        <v/>
      </c>
      <c r="W666" s="2" t="str">
        <f t="shared" si="201"/>
        <v/>
      </c>
      <c r="X666" s="2" t="str" cm="1">
        <f t="array" ref="X666">IF((SUMPRODUCT(--ISNUMBER(SEARCH({"!","@","#","$","%","^","&amp;","~*","(",")","_","+","=","{","}","[","]","|","\",":",";","'","""","&lt;","&gt;",",",".","~?","/","~~","`"}, I666)))&gt;0)=TRUE,"Special Characters Found in City","")</f>
        <v/>
      </c>
      <c r="Y666" s="2" t="str" cm="1">
        <f t="array" ref="Y666">IF((SUMPRODUCT(--ISNUMBER(SEARCH({"!","@","#","$","%","^","~*","(",")","_","+","=","{","}","[","]","|","\",":",";","'","""","&lt;","&gt;","~?","/","~~","`"},F666)))&gt;0)=TRUE,"Special Characters Found in Account field","")</f>
        <v/>
      </c>
      <c r="Z666" s="2" t="str" cm="1">
        <f t="array" ref="Z666">IF(SUM(--ISNUMBER(SEARCH({1,2,3,4,5,6,7,8,9,0},MID(H666,(SEARCH(" E ",H666)-1),1))))+SUM(--ISNUMBER(SEARCH({1,2,3,4,5,6,7,8,9,0},MID(H666,(SEARCH(" E ",H666)+3),1))))=2,"",IF(SUM(--ISNUMBER(SEARCH({"Parte E","Apoquindo N"},H666)))&gt;0,"",IF(OR(RIGHT(H666,3)=" NE",RIGHT(H666,3)=" NW",RIGHT(H666,3)=" SW",RIGHT(H666,3)=" SE",RIGHT(H666,2)=" N",RIGHT(H666,2)=" E",RIGHT(H666,2)=" W",RIGHT(H666,2)=" S",LEFT(H666,3)="NE ",LEFT(H666,3)="NW ",LEFT(H666,3)="SW ",LEFT(H666,3)="SE ",LEFT(H666,2)="N ",LEFT(H666,2)="E ",LEFT(H666,2)="W ",LEFT(H666,2)="S "),"Directional Check",IF(SUM(--ISNUMBER(SEARCH({" N "," E "," W "," S "," NE "," NW "," SW "," SE ","N.E","N.W","S.W","S.E","E.","N.","S.","W."},H666)))&gt;0,"Directional Check",IF(SUM(--ISNUMBER(SEARCH({1,2,3,4,5,6,7,8,9,0},MID(H666,(SEARCH("nd ",H666)-1),1))))+SUM(--ISNUMBER(SEARCH({1,2,3,4,5,6,7,8,9,0},MID(H666,(SEARCH("rd ",H666)-1),1)))+SUM(--ISNUMBER(SEARCH({1,2,3,4,5,6,7,8,9,0},MID(H666,(SEARCH("st ",H666)-1),1))))+SUM(--ISNUMBER(SEARCH({1,2,3,4,5,6,7,8,9,0},MID(H666,(SEARCH("th ",H666)-1),1)))))&gt;0,"","")))))</f>
        <v/>
      </c>
      <c r="AA666" s="2" t="str">
        <f>IF(IF(L666="US",IFERROR(VLOOKUP(J666,Country_Codes!$B:$B,1,0)=J666,"US State Code Error"),IF(L666="CA",IFERROR(VLOOKUP(J666,Country_Codes!$E:$E,1,0)=J666,"Canada State Code Error"),IF(L666="BR",IFERROR(VLOOKUP(J666,Country_Codes!$H:$H,1,0)=J666,"Brazil State Code Error"),IF(L666="AU",IFERROR(VLOOKUP(J666,Country_Codes!$K:$K,1,0)=J666,"Australia State Code Error"),""))))=TRUE,"",IF(L666="US",IFERROR(VLOOKUP(J666,Country_Codes!$B:$B,1,0)=J666,"US State Code Error"),IF(L666="CA",IFERROR(VLOOKUP(J666,Country_Codes!$E:$E,1,0)=J666,"Canada State Code Error"),IF(L666="BR",IFERROR(VLOOKUP(J666,Country_Codes!$H:$H,1,0)=J666,"Brazil State Code Error"),IF(L666="AU",IFERROR(VLOOKUP(J666,Country_Codes!$K:$K,1,0)=J666,"Australia State Code Error"),"")))))</f>
        <v/>
      </c>
      <c r="AB666" s="2" t="str">
        <f t="shared" si="190"/>
        <v/>
      </c>
      <c r="AC666" s="2" t="str" cm="1">
        <f t="array" ref="AC666">IFERROR(_xlfn.IFS(IF(AND(LEN(I666)=0,ISBLANK(I666)=FALSE),"",ISNUMBER(SEARCH(I666,H666))),"City/Postal Code/Country Found in Address",IF(AND(LEN(K666)=0,ISBLANK(K666)=FALSE),"",ISNUMBER(SEARCH(K666,H666))),"City/Postal Code/Country Found in Address",IF(AND(LEN(L666)=0,ISBLANK(L666)=FALSE),"",ISNUMBER(SEARCH(", "&amp;L666,H666))),"City/Postal Code/Country Found in Address",IF(AND(LEN(J666)=0,ISBLANK(J666)=FALSE),"",ISNUMBER(SEARCH(", "&amp;J666,H666))),"City/Postal Code/Country Found in Address",IF(AND(LEN(L666)=0,ISBLANK(L666)=FALSE),"",ISNUMBER(SEARCH(","&amp;L666,H666))),"City/Postal Code/Country Found in Address",IF(AND(LEN(J666)=0,ISBLANK(J666)=FALSE),"",ISNUMBER(SEARCH(","&amp;J666,H666))),"City/Postal Code/Country Found in Address"),"")</f>
        <v/>
      </c>
      <c r="AD666" s="2" t="str">
        <f t="shared" si="191"/>
        <v/>
      </c>
      <c r="AE666" s="2" t="str" cm="1">
        <f t="array" ref="AE666">IFERROR(IF(VLOOKUP(LEFT(M666,MIN(SEARCH({1,2,3,4,5,6,7,8,9,0},M666&amp;{1,2,3,4,5,6,7,8,9,0}))-1),Country_Codes!$N:$N,1,0)&gt;0,"PO Number may be incorrect",""),"")</f>
        <v/>
      </c>
      <c r="AF666" s="2" t="str">
        <f t="shared" si="192"/>
        <v/>
      </c>
      <c r="AG666" s="2" t="str">
        <f t="shared" si="193"/>
        <v/>
      </c>
      <c r="AH666" s="2" t="str">
        <f t="shared" si="194"/>
        <v/>
      </c>
      <c r="AI666" s="2" t="str" cm="1">
        <f t="array" ref="AI666">IF(G666="","",_xlfn.IFNA(_xlfn.IFS(L666=VLOOKUP(L666,Country_Codes!$M:$M,1,0)=TRUE,""),"Please check the country code"))</f>
        <v/>
      </c>
      <c r="AJ666" s="2" t="str">
        <f t="shared" si="195"/>
        <v/>
      </c>
      <c r="AK666" s="2"/>
      <c r="AM666" s="39">
        <f t="shared" si="196"/>
        <v>0</v>
      </c>
      <c r="AN666" s="39">
        <f t="shared" si="197"/>
        <v>0</v>
      </c>
      <c r="AO666" s="39">
        <f t="shared" si="198"/>
        <v>0</v>
      </c>
      <c r="AP666" s="39">
        <f t="shared" si="199"/>
        <v>0</v>
      </c>
      <c r="AQ666" s="39">
        <f t="shared" si="200"/>
        <v>0</v>
      </c>
    </row>
    <row r="667" spans="1:43" ht="15.75" x14ac:dyDescent="0.25">
      <c r="A667" s="40">
        <v>46028</v>
      </c>
      <c r="B667" s="11" t="s">
        <v>473</v>
      </c>
      <c r="C667" s="11" t="s">
        <v>11</v>
      </c>
      <c r="D667" s="11" t="s">
        <v>2701</v>
      </c>
      <c r="E667" s="11" t="s">
        <v>1495</v>
      </c>
      <c r="F667" s="11" t="s">
        <v>531</v>
      </c>
      <c r="G667" s="11" t="s">
        <v>494</v>
      </c>
      <c r="H667" s="11" t="s">
        <v>5580</v>
      </c>
      <c r="I667" s="11" t="s">
        <v>5581</v>
      </c>
      <c r="J667" s="11"/>
      <c r="K667" s="11" t="s">
        <v>5582</v>
      </c>
      <c r="L667" s="11" t="s">
        <v>46</v>
      </c>
      <c r="M667" s="11" t="s">
        <v>3427</v>
      </c>
      <c r="N667" s="11"/>
      <c r="O667" s="11" t="s">
        <v>5583</v>
      </c>
      <c r="P667" s="11" t="s">
        <v>5584</v>
      </c>
      <c r="Q667" s="7"/>
      <c r="R667" s="2" t="str">
        <f t="shared" si="185"/>
        <v>Unique Record</v>
      </c>
      <c r="S667" s="2" t="str">
        <f t="shared" si="186"/>
        <v/>
      </c>
      <c r="T667" s="2" t="str">
        <f t="shared" si="187"/>
        <v/>
      </c>
      <c r="U667" s="2" t="str">
        <f t="shared" si="188"/>
        <v/>
      </c>
      <c r="V667" s="2" t="str">
        <f t="shared" si="189"/>
        <v/>
      </c>
      <c r="W667" s="2" t="str">
        <f t="shared" si="201"/>
        <v/>
      </c>
      <c r="X667" s="2" t="str" cm="1">
        <f t="array" ref="X667">IF((SUMPRODUCT(--ISNUMBER(SEARCH({"!","@","#","$","%","^","&amp;","~*","(",")","_","+","=","{","}","[","]","|","\",":",";","'","""","&lt;","&gt;",",",".","~?","/","~~","`"}, I667)))&gt;0)=TRUE,"Special Characters Found in City","")</f>
        <v/>
      </c>
      <c r="Y667" s="2" t="str" cm="1">
        <f t="array" ref="Y667">IF((SUMPRODUCT(--ISNUMBER(SEARCH({"!","@","#","$","%","^","~*","(",")","_","+","=","{","}","[","]","|","\",":",";","'","""","&lt;","&gt;","~?","/","~~","`"},F667)))&gt;0)=TRUE,"Special Characters Found in Account field","")</f>
        <v/>
      </c>
      <c r="Z667" s="2" t="str" cm="1">
        <f t="array" ref="Z667">IF(SUM(--ISNUMBER(SEARCH({1,2,3,4,5,6,7,8,9,0},MID(H667,(SEARCH(" E ",H667)-1),1))))+SUM(--ISNUMBER(SEARCH({1,2,3,4,5,6,7,8,9,0},MID(H667,(SEARCH(" E ",H667)+3),1))))=2,"",IF(SUM(--ISNUMBER(SEARCH({"Parte E","Apoquindo N"},H667)))&gt;0,"",IF(OR(RIGHT(H667,3)=" NE",RIGHT(H667,3)=" NW",RIGHT(H667,3)=" SW",RIGHT(H667,3)=" SE",RIGHT(H667,2)=" N",RIGHT(H667,2)=" E",RIGHT(H667,2)=" W",RIGHT(H667,2)=" S",LEFT(H667,3)="NE ",LEFT(H667,3)="NW ",LEFT(H667,3)="SW ",LEFT(H667,3)="SE ",LEFT(H667,2)="N ",LEFT(H667,2)="E ",LEFT(H667,2)="W ",LEFT(H667,2)="S "),"Directional Check",IF(SUM(--ISNUMBER(SEARCH({" N "," E "," W "," S "," NE "," NW "," SW "," SE ","N.E","N.W","S.W","S.E","E.","N.","S.","W."},H667)))&gt;0,"Directional Check",IF(SUM(--ISNUMBER(SEARCH({1,2,3,4,5,6,7,8,9,0},MID(H667,(SEARCH("nd ",H667)-1),1))))+SUM(--ISNUMBER(SEARCH({1,2,3,4,5,6,7,8,9,0},MID(H667,(SEARCH("rd ",H667)-1),1)))+SUM(--ISNUMBER(SEARCH({1,2,3,4,5,6,7,8,9,0},MID(H667,(SEARCH("st ",H667)-1),1))))+SUM(--ISNUMBER(SEARCH({1,2,3,4,5,6,7,8,9,0},MID(H667,(SEARCH("th ",H667)-1),1)))))&gt;0,"","")))))</f>
        <v/>
      </c>
      <c r="AA667" s="2" t="str">
        <f>IF(IF(L667="US",IFERROR(VLOOKUP(J667,Country_Codes!$B:$B,1,0)=J667,"US State Code Error"),IF(L667="CA",IFERROR(VLOOKUP(J667,Country_Codes!$E:$E,1,0)=J667,"Canada State Code Error"),IF(L667="BR",IFERROR(VLOOKUP(J667,Country_Codes!$H:$H,1,0)=J667,"Brazil State Code Error"),IF(L667="AU",IFERROR(VLOOKUP(J667,Country_Codes!$K:$K,1,0)=J667,"Australia State Code Error"),""))))=TRUE,"",IF(L667="US",IFERROR(VLOOKUP(J667,Country_Codes!$B:$B,1,0)=J667,"US State Code Error"),IF(L667="CA",IFERROR(VLOOKUP(J667,Country_Codes!$E:$E,1,0)=J667,"Canada State Code Error"),IF(L667="BR",IFERROR(VLOOKUP(J667,Country_Codes!$H:$H,1,0)=J667,"Brazil State Code Error"),IF(L667="AU",IFERROR(VLOOKUP(J667,Country_Codes!$K:$K,1,0)=J667,"Australia State Code Error"),"")))))</f>
        <v/>
      </c>
      <c r="AB667" s="2" t="str">
        <f t="shared" si="190"/>
        <v/>
      </c>
      <c r="AC667" s="2" t="str" cm="1">
        <f t="array" ref="AC667">IFERROR(_xlfn.IFS(IF(AND(LEN(I667)=0,ISBLANK(I667)=FALSE),"",ISNUMBER(SEARCH(I667,H667))),"City/Postal Code/Country Found in Address",IF(AND(LEN(K667)=0,ISBLANK(K667)=FALSE),"",ISNUMBER(SEARCH(K667,H667))),"City/Postal Code/Country Found in Address",IF(AND(LEN(L667)=0,ISBLANK(L667)=FALSE),"",ISNUMBER(SEARCH(", "&amp;L667,H667))),"City/Postal Code/Country Found in Address",IF(AND(LEN(J667)=0,ISBLANK(J667)=FALSE),"",ISNUMBER(SEARCH(", "&amp;J667,H667))),"City/Postal Code/Country Found in Address",IF(AND(LEN(L667)=0,ISBLANK(L667)=FALSE),"",ISNUMBER(SEARCH(","&amp;L667,H667))),"City/Postal Code/Country Found in Address",IF(AND(LEN(J667)=0,ISBLANK(J667)=FALSE),"",ISNUMBER(SEARCH(","&amp;J667,H667))),"City/Postal Code/Country Found in Address"),"")</f>
        <v/>
      </c>
      <c r="AD667" s="2" t="str">
        <f t="shared" si="191"/>
        <v/>
      </c>
      <c r="AE667" s="2" t="str" cm="1">
        <f t="array" ref="AE667">IFERROR(IF(VLOOKUP(LEFT(M667,MIN(SEARCH({1,2,3,4,5,6,7,8,9,0},M667&amp;{1,2,3,4,5,6,7,8,9,0}))-1),Country_Codes!$N:$N,1,0)&gt;0,"PO Number may be incorrect",""),"")</f>
        <v/>
      </c>
      <c r="AF667" s="2" t="str">
        <f t="shared" si="192"/>
        <v/>
      </c>
      <c r="AG667" s="2" t="str">
        <f t="shared" si="193"/>
        <v/>
      </c>
      <c r="AH667" s="2" t="str">
        <f t="shared" si="194"/>
        <v/>
      </c>
      <c r="AI667" s="2" t="str" cm="1">
        <f t="array" ref="AI667">IF(G667="","",_xlfn.IFNA(_xlfn.IFS(L667=VLOOKUP(L667,Country_Codes!$M:$M,1,0)=TRUE,""),"Please check the country code"))</f>
        <v/>
      </c>
      <c r="AJ667" s="2" t="str">
        <f t="shared" si="195"/>
        <v/>
      </c>
      <c r="AK667" s="2"/>
      <c r="AM667" s="39">
        <f t="shared" si="196"/>
        <v>0</v>
      </c>
      <c r="AN667" s="39">
        <f t="shared" si="197"/>
        <v>0</v>
      </c>
      <c r="AO667" s="39">
        <f t="shared" si="198"/>
        <v>0</v>
      </c>
      <c r="AP667" s="39">
        <f t="shared" si="199"/>
        <v>0</v>
      </c>
      <c r="AQ667" s="39">
        <f t="shared" si="200"/>
        <v>0</v>
      </c>
    </row>
    <row r="668" spans="1:43" ht="15.75" x14ac:dyDescent="0.25">
      <c r="A668" s="40">
        <v>46133</v>
      </c>
      <c r="B668" s="11" t="s">
        <v>474</v>
      </c>
      <c r="C668" s="11" t="s">
        <v>11</v>
      </c>
      <c r="D668" s="11" t="s">
        <v>5585</v>
      </c>
      <c r="E668" s="11" t="s">
        <v>5586</v>
      </c>
      <c r="F668" s="11" t="s">
        <v>531</v>
      </c>
      <c r="G668" s="11" t="s">
        <v>494</v>
      </c>
      <c r="H668" s="11" t="s">
        <v>5587</v>
      </c>
      <c r="I668" s="11" t="s">
        <v>5588</v>
      </c>
      <c r="J668" s="11" t="s">
        <v>147</v>
      </c>
      <c r="K668" s="11" t="s">
        <v>5589</v>
      </c>
      <c r="L668" s="11" t="s">
        <v>57</v>
      </c>
      <c r="M668" s="11" t="s">
        <v>3189</v>
      </c>
      <c r="N668" s="11"/>
      <c r="O668" s="11" t="s">
        <v>5590</v>
      </c>
      <c r="P668" s="11" t="s">
        <v>5591</v>
      </c>
      <c r="Q668" s="7"/>
      <c r="R668" s="2" t="str">
        <f t="shared" si="185"/>
        <v/>
      </c>
      <c r="S668" s="2" t="str">
        <f t="shared" si="186"/>
        <v/>
      </c>
      <c r="T668" s="2" t="str">
        <f t="shared" si="187"/>
        <v/>
      </c>
      <c r="U668" s="2" t="str">
        <f t="shared" si="188"/>
        <v/>
      </c>
      <c r="V668" s="2" t="str">
        <f t="shared" si="189"/>
        <v/>
      </c>
      <c r="W668" s="2" t="str">
        <f t="shared" si="201"/>
        <v/>
      </c>
      <c r="X668" s="2" t="str" cm="1">
        <f t="array" ref="X668">IF((SUMPRODUCT(--ISNUMBER(SEARCH({"!","@","#","$","%","^","&amp;","~*","(",")","_","+","=","{","}","[","]","|","\",":",";","'","""","&lt;","&gt;",",",".","~?","/","~~","`"}, I668)))&gt;0)=TRUE,"Special Characters Found in City","")</f>
        <v/>
      </c>
      <c r="Y668" s="2" t="str" cm="1">
        <f t="array" ref="Y668">IF((SUMPRODUCT(--ISNUMBER(SEARCH({"!","@","#","$","%","^","~*","(",")","_","+","=","{","}","[","]","|","\",":",";","'","""","&lt;","&gt;","~?","/","~~","`"},F668)))&gt;0)=TRUE,"Special Characters Found in Account field","")</f>
        <v/>
      </c>
      <c r="Z668" s="2" t="str" cm="1">
        <f t="array" ref="Z668">IF(SUM(--ISNUMBER(SEARCH({1,2,3,4,5,6,7,8,9,0},MID(H668,(SEARCH(" E ",H668)-1),1))))+SUM(--ISNUMBER(SEARCH({1,2,3,4,5,6,7,8,9,0},MID(H668,(SEARCH(" E ",H668)+3),1))))=2,"",IF(SUM(--ISNUMBER(SEARCH({"Parte E","Apoquindo N"},H668)))&gt;0,"",IF(OR(RIGHT(H668,3)=" NE",RIGHT(H668,3)=" NW",RIGHT(H668,3)=" SW",RIGHT(H668,3)=" SE",RIGHT(H668,2)=" N",RIGHT(H668,2)=" E",RIGHT(H668,2)=" W",RIGHT(H668,2)=" S",LEFT(H668,3)="NE ",LEFT(H668,3)="NW ",LEFT(H668,3)="SW ",LEFT(H668,3)="SE ",LEFT(H668,2)="N ",LEFT(H668,2)="E ",LEFT(H668,2)="W ",LEFT(H668,2)="S "),"Directional Check",IF(SUM(--ISNUMBER(SEARCH({" N "," E "," W "," S "," NE "," NW "," SW "," SE ","N.E","N.W","S.W","S.E","E.","N.","S.","W."},H668)))&gt;0,"Directional Check",IF(SUM(--ISNUMBER(SEARCH({1,2,3,4,5,6,7,8,9,0},MID(H668,(SEARCH("nd ",H668)-1),1))))+SUM(--ISNUMBER(SEARCH({1,2,3,4,5,6,7,8,9,0},MID(H668,(SEARCH("rd ",H668)-1),1)))+SUM(--ISNUMBER(SEARCH({1,2,3,4,5,6,7,8,9,0},MID(H668,(SEARCH("st ",H668)-1),1))))+SUM(--ISNUMBER(SEARCH({1,2,3,4,5,6,7,8,9,0},MID(H668,(SEARCH("th ",H668)-1),1)))))&gt;0,"","")))))</f>
        <v/>
      </c>
      <c r="AA668" s="2" t="str">
        <f>IF(IF(L668="US",IFERROR(VLOOKUP(J668,Country_Codes!$B:$B,1,0)=J668,"US State Code Error"),IF(L668="CA",IFERROR(VLOOKUP(J668,Country_Codes!$E:$E,1,0)=J668,"Canada State Code Error"),IF(L668="BR",IFERROR(VLOOKUP(J668,Country_Codes!$H:$H,1,0)=J668,"Brazil State Code Error"),IF(L668="AU",IFERROR(VLOOKUP(J668,Country_Codes!$K:$K,1,0)=J668,"Australia State Code Error"),""))))=TRUE,"",IF(L668="US",IFERROR(VLOOKUP(J668,Country_Codes!$B:$B,1,0)=J668,"US State Code Error"),IF(L668="CA",IFERROR(VLOOKUP(J668,Country_Codes!$E:$E,1,0)=J668,"Canada State Code Error"),IF(L668="BR",IFERROR(VLOOKUP(J668,Country_Codes!$H:$H,1,0)=J668,"Brazil State Code Error"),IF(L668="AU",IFERROR(VLOOKUP(J668,Country_Codes!$K:$K,1,0)=J668,"Australia State Code Error"),"")))))</f>
        <v/>
      </c>
      <c r="AB668" s="2" t="str">
        <f t="shared" si="190"/>
        <v/>
      </c>
      <c r="AC668" s="2" t="str" cm="1">
        <f t="array" ref="AC668">IFERROR(_xlfn.IFS(IF(AND(LEN(I668)=0,ISBLANK(I668)=FALSE),"",ISNUMBER(SEARCH(I668,H668))),"City/Postal Code/Country Found in Address",IF(AND(LEN(K668)=0,ISBLANK(K668)=FALSE),"",ISNUMBER(SEARCH(K668,H668))),"City/Postal Code/Country Found in Address",IF(AND(LEN(L668)=0,ISBLANK(L668)=FALSE),"",ISNUMBER(SEARCH(", "&amp;L668,H668))),"City/Postal Code/Country Found in Address",IF(AND(LEN(J668)=0,ISBLANK(J668)=FALSE),"",ISNUMBER(SEARCH(", "&amp;J668,H668))),"City/Postal Code/Country Found in Address",IF(AND(LEN(L668)=0,ISBLANK(L668)=FALSE),"",ISNUMBER(SEARCH(","&amp;L668,H668))),"City/Postal Code/Country Found in Address",IF(AND(LEN(J668)=0,ISBLANK(J668)=FALSE),"",ISNUMBER(SEARCH(","&amp;J668,H668))),"City/Postal Code/Country Found in Address"),"")</f>
        <v/>
      </c>
      <c r="AD668" s="2" t="str">
        <f t="shared" si="191"/>
        <v/>
      </c>
      <c r="AE668" s="2" t="str" cm="1">
        <f t="array" ref="AE668">IFERROR(IF(VLOOKUP(LEFT(M668,MIN(SEARCH({1,2,3,4,5,6,7,8,9,0},M668&amp;{1,2,3,4,5,6,7,8,9,0}))-1),Country_Codes!$N:$N,1,0)&gt;0,"PO Number may be incorrect",""),"")</f>
        <v/>
      </c>
      <c r="AF668" s="2" t="str">
        <f t="shared" si="192"/>
        <v/>
      </c>
      <c r="AG668" s="2" t="str">
        <f t="shared" si="193"/>
        <v/>
      </c>
      <c r="AH668" s="2" t="str">
        <f t="shared" si="194"/>
        <v/>
      </c>
      <c r="AI668" s="2" t="str" cm="1">
        <f t="array" ref="AI668">IF(G668="","",_xlfn.IFNA(_xlfn.IFS(L668=VLOOKUP(L668,Country_Codes!$M:$M,1,0)=TRUE,""),"Please check the country code"))</f>
        <v/>
      </c>
      <c r="AJ668" s="2" t="str">
        <f t="shared" si="195"/>
        <v/>
      </c>
      <c r="AK668" s="2"/>
      <c r="AM668" s="39">
        <f t="shared" si="196"/>
        <v>0</v>
      </c>
      <c r="AN668" s="39">
        <f t="shared" si="197"/>
        <v>0</v>
      </c>
      <c r="AO668" s="39">
        <f t="shared" si="198"/>
        <v>0</v>
      </c>
      <c r="AP668" s="39">
        <f t="shared" si="199"/>
        <v>0</v>
      </c>
      <c r="AQ668" s="39">
        <f t="shared" si="200"/>
        <v>0</v>
      </c>
    </row>
    <row r="669" spans="1:43" ht="15.75" x14ac:dyDescent="0.25">
      <c r="A669" s="40">
        <v>45911</v>
      </c>
      <c r="B669" s="11" t="s">
        <v>474</v>
      </c>
      <c r="C669" s="11" t="s">
        <v>9</v>
      </c>
      <c r="D669" s="11" t="s">
        <v>5592</v>
      </c>
      <c r="E669" s="11" t="s">
        <v>2468</v>
      </c>
      <c r="F669" s="11" t="s">
        <v>601</v>
      </c>
      <c r="G669" s="11" t="s">
        <v>571</v>
      </c>
      <c r="H669" s="11" t="s">
        <v>5593</v>
      </c>
      <c r="I669" s="11" t="s">
        <v>2531</v>
      </c>
      <c r="J669" s="11"/>
      <c r="K669" s="11" t="s">
        <v>5594</v>
      </c>
      <c r="L669" s="11" t="s">
        <v>46</v>
      </c>
      <c r="M669" s="11" t="s">
        <v>1266</v>
      </c>
      <c r="N669" s="11"/>
      <c r="O669" s="11" t="s">
        <v>5595</v>
      </c>
      <c r="P669" s="11" t="s">
        <v>5596</v>
      </c>
      <c r="Q669" s="7"/>
      <c r="R669" s="2" t="str">
        <f t="shared" si="185"/>
        <v>Unique Record</v>
      </c>
      <c r="S669" s="2" t="str">
        <f t="shared" si="186"/>
        <v/>
      </c>
      <c r="T669" s="2" t="str">
        <f t="shared" si="187"/>
        <v/>
      </c>
      <c r="U669" s="2" t="str">
        <f t="shared" si="188"/>
        <v/>
      </c>
      <c r="V669" s="2" t="str">
        <f t="shared" si="189"/>
        <v/>
      </c>
      <c r="W669" s="2" t="str">
        <f t="shared" si="201"/>
        <v/>
      </c>
      <c r="X669" s="2" t="str" cm="1">
        <f t="array" ref="X669">IF((SUMPRODUCT(--ISNUMBER(SEARCH({"!","@","#","$","%","^","&amp;","~*","(",")","_","+","=","{","}","[","]","|","\",":",";","'","""","&lt;","&gt;",",",".","~?","/","~~","`"}, I669)))&gt;0)=TRUE,"Special Characters Found in City","")</f>
        <v/>
      </c>
      <c r="Y669" s="2" t="str" cm="1">
        <f t="array" ref="Y669">IF((SUMPRODUCT(--ISNUMBER(SEARCH({"!","@","#","$","%","^","~*","(",")","_","+","=","{","}","[","]","|","\",":",";","'","""","&lt;","&gt;","~?","/","~~","`"},F669)))&gt;0)=TRUE,"Special Characters Found in Account field","")</f>
        <v/>
      </c>
      <c r="Z669" s="2" t="str" cm="1">
        <f t="array" ref="Z669">IF(SUM(--ISNUMBER(SEARCH({1,2,3,4,5,6,7,8,9,0},MID(H669,(SEARCH(" E ",H669)-1),1))))+SUM(--ISNUMBER(SEARCH({1,2,3,4,5,6,7,8,9,0},MID(H669,(SEARCH(" E ",H669)+3),1))))=2,"",IF(SUM(--ISNUMBER(SEARCH({"Parte E","Apoquindo N"},H669)))&gt;0,"",IF(OR(RIGHT(H669,3)=" NE",RIGHT(H669,3)=" NW",RIGHT(H669,3)=" SW",RIGHT(H669,3)=" SE",RIGHT(H669,2)=" N",RIGHT(H669,2)=" E",RIGHT(H669,2)=" W",RIGHT(H669,2)=" S",LEFT(H669,3)="NE ",LEFT(H669,3)="NW ",LEFT(H669,3)="SW ",LEFT(H669,3)="SE ",LEFT(H669,2)="N ",LEFT(H669,2)="E ",LEFT(H669,2)="W ",LEFT(H669,2)="S "),"Directional Check",IF(SUM(--ISNUMBER(SEARCH({" N "," E "," W "," S "," NE "," NW "," SW "," SE ","N.E","N.W","S.W","S.E","E.","N.","S.","W."},H669)))&gt;0,"Directional Check",IF(SUM(--ISNUMBER(SEARCH({1,2,3,4,5,6,7,8,9,0},MID(H669,(SEARCH("nd ",H669)-1),1))))+SUM(--ISNUMBER(SEARCH({1,2,3,4,5,6,7,8,9,0},MID(H669,(SEARCH("rd ",H669)-1),1)))+SUM(--ISNUMBER(SEARCH({1,2,3,4,5,6,7,8,9,0},MID(H669,(SEARCH("st ",H669)-1),1))))+SUM(--ISNUMBER(SEARCH({1,2,3,4,5,6,7,8,9,0},MID(H669,(SEARCH("th ",H669)-1),1)))))&gt;0,"","")))))</f>
        <v/>
      </c>
      <c r="AA669" s="2" t="str">
        <f>IF(IF(L669="US",IFERROR(VLOOKUP(J669,Country_Codes!$B:$B,1,0)=J669,"US State Code Error"),IF(L669="CA",IFERROR(VLOOKUP(J669,Country_Codes!$E:$E,1,0)=J669,"Canada State Code Error"),IF(L669="BR",IFERROR(VLOOKUP(J669,Country_Codes!$H:$H,1,0)=J669,"Brazil State Code Error"),IF(L669="AU",IFERROR(VLOOKUP(J669,Country_Codes!$K:$K,1,0)=J669,"Australia State Code Error"),""))))=TRUE,"",IF(L669="US",IFERROR(VLOOKUP(J669,Country_Codes!$B:$B,1,0)=J669,"US State Code Error"),IF(L669="CA",IFERROR(VLOOKUP(J669,Country_Codes!$E:$E,1,0)=J669,"Canada State Code Error"),IF(L669="BR",IFERROR(VLOOKUP(J669,Country_Codes!$H:$H,1,0)=J669,"Brazil State Code Error"),IF(L669="AU",IFERROR(VLOOKUP(J669,Country_Codes!$K:$K,1,0)=J669,"Australia State Code Error"),"")))))</f>
        <v/>
      </c>
      <c r="AB669" s="2" t="str">
        <f t="shared" si="190"/>
        <v/>
      </c>
      <c r="AC669" s="2" t="str" cm="1">
        <f t="array" ref="AC669">IFERROR(_xlfn.IFS(IF(AND(LEN(I669)=0,ISBLANK(I669)=FALSE),"",ISNUMBER(SEARCH(I669,H669))),"City/Postal Code/Country Found in Address",IF(AND(LEN(K669)=0,ISBLANK(K669)=FALSE),"",ISNUMBER(SEARCH(K669,H669))),"City/Postal Code/Country Found in Address",IF(AND(LEN(L669)=0,ISBLANK(L669)=FALSE),"",ISNUMBER(SEARCH(", "&amp;L669,H669))),"City/Postal Code/Country Found in Address",IF(AND(LEN(J669)=0,ISBLANK(J669)=FALSE),"",ISNUMBER(SEARCH(", "&amp;J669,H669))),"City/Postal Code/Country Found in Address",IF(AND(LEN(L669)=0,ISBLANK(L669)=FALSE),"",ISNUMBER(SEARCH(","&amp;L669,H669))),"City/Postal Code/Country Found in Address",IF(AND(LEN(J669)=0,ISBLANK(J669)=FALSE),"",ISNUMBER(SEARCH(","&amp;J669,H669))),"City/Postal Code/Country Found in Address"),"")</f>
        <v/>
      </c>
      <c r="AD669" s="2" t="str">
        <f t="shared" si="191"/>
        <v/>
      </c>
      <c r="AE669" s="2" t="str" cm="1">
        <f t="array" ref="AE669">IFERROR(IF(VLOOKUP(LEFT(M669,MIN(SEARCH({1,2,3,4,5,6,7,8,9,0},M669&amp;{1,2,3,4,5,6,7,8,9,0}))-1),Country_Codes!$N:$N,1,0)&gt;0,"PO Number may be incorrect",""),"")</f>
        <v/>
      </c>
      <c r="AF669" s="2" t="str">
        <f t="shared" si="192"/>
        <v/>
      </c>
      <c r="AG669" s="2" t="str">
        <f t="shared" si="193"/>
        <v/>
      </c>
      <c r="AH669" s="2" t="str">
        <f t="shared" si="194"/>
        <v/>
      </c>
      <c r="AI669" s="2" t="str" cm="1">
        <f t="array" ref="AI669">IF(G669="","",_xlfn.IFNA(_xlfn.IFS(L669=VLOOKUP(L669,Country_Codes!$M:$M,1,0)=TRUE,""),"Please check the country code"))</f>
        <v/>
      </c>
      <c r="AJ669" s="2" t="str">
        <f t="shared" si="195"/>
        <v/>
      </c>
      <c r="AK669" s="2"/>
      <c r="AM669" s="39">
        <f t="shared" si="196"/>
        <v>0</v>
      </c>
      <c r="AN669" s="39">
        <f t="shared" si="197"/>
        <v>0</v>
      </c>
      <c r="AO669" s="39">
        <f t="shared" si="198"/>
        <v>0</v>
      </c>
      <c r="AP669" s="39">
        <f t="shared" si="199"/>
        <v>0</v>
      </c>
      <c r="AQ669" s="39">
        <f t="shared" si="200"/>
        <v>0</v>
      </c>
    </row>
    <row r="670" spans="1:43" ht="15.75" x14ac:dyDescent="0.25">
      <c r="A670" s="40">
        <v>45680</v>
      </c>
      <c r="B670" s="11" t="s">
        <v>473</v>
      </c>
      <c r="C670" s="11" t="s">
        <v>11</v>
      </c>
      <c r="D670" s="11" t="s">
        <v>5597</v>
      </c>
      <c r="E670" s="11" t="s">
        <v>5598</v>
      </c>
      <c r="F670" s="11" t="s">
        <v>588</v>
      </c>
      <c r="G670" s="11" t="s">
        <v>625</v>
      </c>
      <c r="H670" s="11" t="s">
        <v>5599</v>
      </c>
      <c r="I670" s="11" t="s">
        <v>5600</v>
      </c>
      <c r="J670" s="11" t="s">
        <v>147</v>
      </c>
      <c r="K670" s="11" t="s">
        <v>5601</v>
      </c>
      <c r="L670" s="11" t="s">
        <v>57</v>
      </c>
      <c r="M670" s="11" t="s">
        <v>1489</v>
      </c>
      <c r="N670" s="11"/>
      <c r="O670" s="11" t="s">
        <v>5602</v>
      </c>
      <c r="P670" s="11" t="s">
        <v>1252</v>
      </c>
      <c r="Q670" s="7"/>
      <c r="R670" s="2" t="str">
        <f t="shared" si="185"/>
        <v>Unique Record</v>
      </c>
      <c r="S670" s="2" t="str">
        <f t="shared" si="186"/>
        <v/>
      </c>
      <c r="T670" s="2" t="str">
        <f t="shared" si="187"/>
        <v/>
      </c>
      <c r="U670" s="2" t="str">
        <f t="shared" si="188"/>
        <v/>
      </c>
      <c r="V670" s="2" t="str">
        <f t="shared" si="189"/>
        <v/>
      </c>
      <c r="W670" s="2" t="str">
        <f t="shared" si="201"/>
        <v/>
      </c>
      <c r="X670" s="2" t="str" cm="1">
        <f t="array" ref="X670">IF((SUMPRODUCT(--ISNUMBER(SEARCH({"!","@","#","$","%","^","&amp;","~*","(",")","_","+","=","{","}","[","]","|","\",":",";","'","""","&lt;","&gt;",",",".","~?","/","~~","`"}, I670)))&gt;0)=TRUE,"Special Characters Found in City","")</f>
        <v/>
      </c>
      <c r="Y670" s="2" t="str" cm="1">
        <f t="array" ref="Y670">IF((SUMPRODUCT(--ISNUMBER(SEARCH({"!","@","#","$","%","^","~*","(",")","_","+","=","{","}","[","]","|","\",":",";","'","""","&lt;","&gt;","~?","/","~~","`"},F670)))&gt;0)=TRUE,"Special Characters Found in Account field","")</f>
        <v/>
      </c>
      <c r="Z670" s="2" t="str" cm="1">
        <f t="array" ref="Z670">IF(SUM(--ISNUMBER(SEARCH({1,2,3,4,5,6,7,8,9,0},MID(H670,(SEARCH(" E ",H670)-1),1))))+SUM(--ISNUMBER(SEARCH({1,2,3,4,5,6,7,8,9,0},MID(H670,(SEARCH(" E ",H670)+3),1))))=2,"",IF(SUM(--ISNUMBER(SEARCH({"Parte E","Apoquindo N"},H670)))&gt;0,"",IF(OR(RIGHT(H670,3)=" NE",RIGHT(H670,3)=" NW",RIGHT(H670,3)=" SW",RIGHT(H670,3)=" SE",RIGHT(H670,2)=" N",RIGHT(H670,2)=" E",RIGHT(H670,2)=" W",RIGHT(H670,2)=" S",LEFT(H670,3)="NE ",LEFT(H670,3)="NW ",LEFT(H670,3)="SW ",LEFT(H670,3)="SE ",LEFT(H670,2)="N ",LEFT(H670,2)="E ",LEFT(H670,2)="W ",LEFT(H670,2)="S "),"Directional Check",IF(SUM(--ISNUMBER(SEARCH({" N "," E "," W "," S "," NE "," NW "," SW "," SE ","N.E","N.W","S.W","S.E","E.","N.","S.","W."},H670)))&gt;0,"Directional Check",IF(SUM(--ISNUMBER(SEARCH({1,2,3,4,5,6,7,8,9,0},MID(H670,(SEARCH("nd ",H670)-1),1))))+SUM(--ISNUMBER(SEARCH({1,2,3,4,5,6,7,8,9,0},MID(H670,(SEARCH("rd ",H670)-1),1)))+SUM(--ISNUMBER(SEARCH({1,2,3,4,5,6,7,8,9,0},MID(H670,(SEARCH("st ",H670)-1),1))))+SUM(--ISNUMBER(SEARCH({1,2,3,4,5,6,7,8,9,0},MID(H670,(SEARCH("th ",H670)-1),1)))))&gt;0,"","")))))</f>
        <v/>
      </c>
      <c r="AA670" s="2" t="str">
        <f>IF(IF(L670="US",IFERROR(VLOOKUP(J670,Country_Codes!$B:$B,1,0)=J670,"US State Code Error"),IF(L670="CA",IFERROR(VLOOKUP(J670,Country_Codes!$E:$E,1,0)=J670,"Canada State Code Error"),IF(L670="BR",IFERROR(VLOOKUP(J670,Country_Codes!$H:$H,1,0)=J670,"Brazil State Code Error"),IF(L670="AU",IFERROR(VLOOKUP(J670,Country_Codes!$K:$K,1,0)=J670,"Australia State Code Error"),""))))=TRUE,"",IF(L670="US",IFERROR(VLOOKUP(J670,Country_Codes!$B:$B,1,0)=J670,"US State Code Error"),IF(L670="CA",IFERROR(VLOOKUP(J670,Country_Codes!$E:$E,1,0)=J670,"Canada State Code Error"),IF(L670="BR",IFERROR(VLOOKUP(J670,Country_Codes!$H:$H,1,0)=J670,"Brazil State Code Error"),IF(L670="AU",IFERROR(VLOOKUP(J670,Country_Codes!$K:$K,1,0)=J670,"Australia State Code Error"),"")))))</f>
        <v/>
      </c>
      <c r="AB670" s="2" t="str">
        <f t="shared" si="190"/>
        <v/>
      </c>
      <c r="AC670" s="2" t="str" cm="1">
        <f t="array" ref="AC670">IFERROR(_xlfn.IFS(IF(AND(LEN(I670)=0,ISBLANK(I670)=FALSE),"",ISNUMBER(SEARCH(I670,H670))),"City/Postal Code/Country Found in Address",IF(AND(LEN(K670)=0,ISBLANK(K670)=FALSE),"",ISNUMBER(SEARCH(K670,H670))),"City/Postal Code/Country Found in Address",IF(AND(LEN(L670)=0,ISBLANK(L670)=FALSE),"",ISNUMBER(SEARCH(", "&amp;L670,H670))),"City/Postal Code/Country Found in Address",IF(AND(LEN(J670)=0,ISBLANK(J670)=FALSE),"",ISNUMBER(SEARCH(", "&amp;J670,H670))),"City/Postal Code/Country Found in Address",IF(AND(LEN(L670)=0,ISBLANK(L670)=FALSE),"",ISNUMBER(SEARCH(","&amp;L670,H670))),"City/Postal Code/Country Found in Address",IF(AND(LEN(J670)=0,ISBLANK(J670)=FALSE),"",ISNUMBER(SEARCH(","&amp;J670,H670))),"City/Postal Code/Country Found in Address"),"")</f>
        <v/>
      </c>
      <c r="AD670" s="2" t="str">
        <f t="shared" si="191"/>
        <v/>
      </c>
      <c r="AE670" s="2" t="str" cm="1">
        <f t="array" ref="AE670">IFERROR(IF(VLOOKUP(LEFT(M670,MIN(SEARCH({1,2,3,4,5,6,7,8,9,0},M670&amp;{1,2,3,4,5,6,7,8,9,0}))-1),Country_Codes!$N:$N,1,0)&gt;0,"PO Number may be incorrect",""),"")</f>
        <v/>
      </c>
      <c r="AF670" s="2" t="str">
        <f t="shared" si="192"/>
        <v/>
      </c>
      <c r="AG670" s="2" t="str">
        <f t="shared" si="193"/>
        <v/>
      </c>
      <c r="AH670" s="2" t="str">
        <f t="shared" si="194"/>
        <v/>
      </c>
      <c r="AI670" s="2" t="str" cm="1">
        <f t="array" ref="AI670">IF(G670="","",_xlfn.IFNA(_xlfn.IFS(L670=VLOOKUP(L670,Country_Codes!$M:$M,1,0)=TRUE,""),"Please check the country code"))</f>
        <v/>
      </c>
      <c r="AJ670" s="2" t="str">
        <f t="shared" si="195"/>
        <v/>
      </c>
      <c r="AK670" s="2"/>
      <c r="AM670" s="39">
        <f t="shared" si="196"/>
        <v>0</v>
      </c>
      <c r="AN670" s="39">
        <f t="shared" si="197"/>
        <v>0</v>
      </c>
      <c r="AO670" s="39">
        <f t="shared" si="198"/>
        <v>0</v>
      </c>
      <c r="AP670" s="39">
        <f t="shared" si="199"/>
        <v>0</v>
      </c>
      <c r="AQ670" s="39">
        <f t="shared" si="200"/>
        <v>0</v>
      </c>
    </row>
    <row r="671" spans="1:43" ht="15.75" x14ac:dyDescent="0.25">
      <c r="A671" s="40">
        <v>45845</v>
      </c>
      <c r="B671" s="11" t="s">
        <v>475</v>
      </c>
      <c r="C671" s="11" t="s">
        <v>9</v>
      </c>
      <c r="D671" s="11" t="s">
        <v>5603</v>
      </c>
      <c r="E671" s="11" t="s">
        <v>1030</v>
      </c>
      <c r="F671" s="11" t="s">
        <v>634</v>
      </c>
      <c r="G671" s="11" t="s">
        <v>493</v>
      </c>
      <c r="H671" s="11" t="s">
        <v>5604</v>
      </c>
      <c r="I671" s="11" t="s">
        <v>5605</v>
      </c>
      <c r="J671" s="11"/>
      <c r="K671" s="11" t="s">
        <v>5606</v>
      </c>
      <c r="L671" s="11" t="s">
        <v>46</v>
      </c>
      <c r="M671" s="11" t="s">
        <v>933</v>
      </c>
      <c r="N671" s="11"/>
      <c r="O671" s="11" t="s">
        <v>761</v>
      </c>
      <c r="P671" s="11" t="s">
        <v>5607</v>
      </c>
      <c r="Q671" s="7"/>
      <c r="R671" s="2" t="str">
        <f t="shared" si="185"/>
        <v>Unique Record</v>
      </c>
      <c r="S671" s="2" t="str">
        <f t="shared" si="186"/>
        <v/>
      </c>
      <c r="T671" s="2" t="str">
        <f t="shared" si="187"/>
        <v/>
      </c>
      <c r="U671" s="2" t="str">
        <f t="shared" si="188"/>
        <v/>
      </c>
      <c r="V671" s="2" t="str">
        <f t="shared" si="189"/>
        <v/>
      </c>
      <c r="W671" s="2" t="str">
        <f t="shared" si="201"/>
        <v/>
      </c>
      <c r="X671" s="2" t="str" cm="1">
        <f t="array" ref="X671">IF((SUMPRODUCT(--ISNUMBER(SEARCH({"!","@","#","$","%","^","&amp;","~*","(",")","_","+","=","{","}","[","]","|","\",":",";","'","""","&lt;","&gt;",",",".","~?","/","~~","`"}, I671)))&gt;0)=TRUE,"Special Characters Found in City","")</f>
        <v/>
      </c>
      <c r="Y671" s="2" t="str" cm="1">
        <f t="array" ref="Y671">IF((SUMPRODUCT(--ISNUMBER(SEARCH({"!","@","#","$","%","^","~*","(",")","_","+","=","{","}","[","]","|","\",":",";","'","""","&lt;","&gt;","~?","/","~~","`"},F671)))&gt;0)=TRUE,"Special Characters Found in Account field","")</f>
        <v/>
      </c>
      <c r="Z671" s="2" t="str" cm="1">
        <f t="array" ref="Z671">IF(SUM(--ISNUMBER(SEARCH({1,2,3,4,5,6,7,8,9,0},MID(H671,(SEARCH(" E ",H671)-1),1))))+SUM(--ISNUMBER(SEARCH({1,2,3,4,5,6,7,8,9,0},MID(H671,(SEARCH(" E ",H671)+3),1))))=2,"",IF(SUM(--ISNUMBER(SEARCH({"Parte E","Apoquindo N"},H671)))&gt;0,"",IF(OR(RIGHT(H671,3)=" NE",RIGHT(H671,3)=" NW",RIGHT(H671,3)=" SW",RIGHT(H671,3)=" SE",RIGHT(H671,2)=" N",RIGHT(H671,2)=" E",RIGHT(H671,2)=" W",RIGHT(H671,2)=" S",LEFT(H671,3)="NE ",LEFT(H671,3)="NW ",LEFT(H671,3)="SW ",LEFT(H671,3)="SE ",LEFT(H671,2)="N ",LEFT(H671,2)="E ",LEFT(H671,2)="W ",LEFT(H671,2)="S "),"Directional Check",IF(SUM(--ISNUMBER(SEARCH({" N "," E "," W "," S "," NE "," NW "," SW "," SE ","N.E","N.W","S.W","S.E","E.","N.","S.","W."},H671)))&gt;0,"Directional Check",IF(SUM(--ISNUMBER(SEARCH({1,2,3,4,5,6,7,8,9,0},MID(H671,(SEARCH("nd ",H671)-1),1))))+SUM(--ISNUMBER(SEARCH({1,2,3,4,5,6,7,8,9,0},MID(H671,(SEARCH("rd ",H671)-1),1)))+SUM(--ISNUMBER(SEARCH({1,2,3,4,5,6,7,8,9,0},MID(H671,(SEARCH("st ",H671)-1),1))))+SUM(--ISNUMBER(SEARCH({1,2,3,4,5,6,7,8,9,0},MID(H671,(SEARCH("th ",H671)-1),1)))))&gt;0,"","")))))</f>
        <v/>
      </c>
      <c r="AA671" s="2" t="str">
        <f>IF(IF(L671="US",IFERROR(VLOOKUP(J671,Country_Codes!$B:$B,1,0)=J671,"US State Code Error"),IF(L671="CA",IFERROR(VLOOKUP(J671,Country_Codes!$E:$E,1,0)=J671,"Canada State Code Error"),IF(L671="BR",IFERROR(VLOOKUP(J671,Country_Codes!$H:$H,1,0)=J671,"Brazil State Code Error"),IF(L671="AU",IFERROR(VLOOKUP(J671,Country_Codes!$K:$K,1,0)=J671,"Australia State Code Error"),""))))=TRUE,"",IF(L671="US",IFERROR(VLOOKUP(J671,Country_Codes!$B:$B,1,0)=J671,"US State Code Error"),IF(L671="CA",IFERROR(VLOOKUP(J671,Country_Codes!$E:$E,1,0)=J671,"Canada State Code Error"),IF(L671="BR",IFERROR(VLOOKUP(J671,Country_Codes!$H:$H,1,0)=J671,"Brazil State Code Error"),IF(L671="AU",IFERROR(VLOOKUP(J671,Country_Codes!$K:$K,1,0)=J671,"Australia State Code Error"),"")))))</f>
        <v/>
      </c>
      <c r="AB671" s="2" t="str">
        <f t="shared" si="190"/>
        <v/>
      </c>
      <c r="AC671" s="2" t="str" cm="1">
        <f t="array" ref="AC671">IFERROR(_xlfn.IFS(IF(AND(LEN(I671)=0,ISBLANK(I671)=FALSE),"",ISNUMBER(SEARCH(I671,H671))),"City/Postal Code/Country Found in Address",IF(AND(LEN(K671)=0,ISBLANK(K671)=FALSE),"",ISNUMBER(SEARCH(K671,H671))),"City/Postal Code/Country Found in Address",IF(AND(LEN(L671)=0,ISBLANK(L671)=FALSE),"",ISNUMBER(SEARCH(", "&amp;L671,H671))),"City/Postal Code/Country Found in Address",IF(AND(LEN(J671)=0,ISBLANK(J671)=FALSE),"",ISNUMBER(SEARCH(", "&amp;J671,H671))),"City/Postal Code/Country Found in Address",IF(AND(LEN(L671)=0,ISBLANK(L671)=FALSE),"",ISNUMBER(SEARCH(","&amp;L671,H671))),"City/Postal Code/Country Found in Address",IF(AND(LEN(J671)=0,ISBLANK(J671)=FALSE),"",ISNUMBER(SEARCH(","&amp;J671,H671))),"City/Postal Code/Country Found in Address"),"")</f>
        <v/>
      </c>
      <c r="AD671" s="2" t="str">
        <f t="shared" si="191"/>
        <v/>
      </c>
      <c r="AE671" s="2" t="str" cm="1">
        <f t="array" ref="AE671">IFERROR(IF(VLOOKUP(LEFT(M671,MIN(SEARCH({1,2,3,4,5,6,7,8,9,0},M671&amp;{1,2,3,4,5,6,7,8,9,0}))-1),Country_Codes!$N:$N,1,0)&gt;0,"PO Number may be incorrect",""),"")</f>
        <v/>
      </c>
      <c r="AF671" s="2" t="str">
        <f t="shared" si="192"/>
        <v/>
      </c>
      <c r="AG671" s="2" t="str">
        <f t="shared" si="193"/>
        <v/>
      </c>
      <c r="AH671" s="2" t="str">
        <f t="shared" si="194"/>
        <v/>
      </c>
      <c r="AI671" s="2" t="str" cm="1">
        <f t="array" ref="AI671">IF(G671="","",_xlfn.IFNA(_xlfn.IFS(L671=VLOOKUP(L671,Country_Codes!$M:$M,1,0)=TRUE,""),"Please check the country code"))</f>
        <v/>
      </c>
      <c r="AJ671" s="2" t="str">
        <f t="shared" si="195"/>
        <v/>
      </c>
      <c r="AK671" s="2"/>
      <c r="AM671" s="39">
        <f t="shared" si="196"/>
        <v>0</v>
      </c>
      <c r="AN671" s="39">
        <f t="shared" si="197"/>
        <v>0</v>
      </c>
      <c r="AO671" s="39">
        <f t="shared" si="198"/>
        <v>0</v>
      </c>
      <c r="AP671" s="39">
        <f t="shared" si="199"/>
        <v>0</v>
      </c>
      <c r="AQ671" s="39">
        <f t="shared" si="200"/>
        <v>0</v>
      </c>
    </row>
    <row r="672" spans="1:43" ht="15.75" x14ac:dyDescent="0.25">
      <c r="A672" s="40">
        <v>46046</v>
      </c>
      <c r="B672" s="11" t="s">
        <v>475</v>
      </c>
      <c r="C672" s="11" t="s">
        <v>3</v>
      </c>
      <c r="D672" s="11" t="s">
        <v>5608</v>
      </c>
      <c r="E672" s="11" t="s">
        <v>804</v>
      </c>
      <c r="F672" s="11" t="s">
        <v>576</v>
      </c>
      <c r="G672" s="11" t="s">
        <v>493</v>
      </c>
      <c r="H672" s="11" t="s">
        <v>5609</v>
      </c>
      <c r="I672" s="11" t="s">
        <v>5610</v>
      </c>
      <c r="J672" s="11" t="s">
        <v>147</v>
      </c>
      <c r="K672" s="11" t="s">
        <v>5611</v>
      </c>
      <c r="L672" s="11" t="s">
        <v>57</v>
      </c>
      <c r="M672" s="11" t="s">
        <v>3463</v>
      </c>
      <c r="N672" s="11"/>
      <c r="O672" s="11" t="s">
        <v>5612</v>
      </c>
      <c r="P672" s="11" t="s">
        <v>5613</v>
      </c>
      <c r="Q672" s="7"/>
      <c r="R672" s="2" t="str">
        <f t="shared" si="185"/>
        <v/>
      </c>
      <c r="S672" s="2" t="str">
        <f t="shared" si="186"/>
        <v/>
      </c>
      <c r="T672" s="2" t="str">
        <f t="shared" si="187"/>
        <v/>
      </c>
      <c r="U672" s="2" t="str">
        <f t="shared" si="188"/>
        <v/>
      </c>
      <c r="V672" s="2" t="str">
        <f t="shared" si="189"/>
        <v/>
      </c>
      <c r="W672" s="2" t="str">
        <f t="shared" si="201"/>
        <v/>
      </c>
      <c r="X672" s="2" t="str" cm="1">
        <f t="array" ref="X672">IF((SUMPRODUCT(--ISNUMBER(SEARCH({"!","@","#","$","%","^","&amp;","~*","(",")","_","+","=","{","}","[","]","|","\",":",";","'","""","&lt;","&gt;",",",".","~?","/","~~","`"}, I672)))&gt;0)=TRUE,"Special Characters Found in City","")</f>
        <v/>
      </c>
      <c r="Y672" s="2" t="str" cm="1">
        <f t="array" ref="Y672">IF((SUMPRODUCT(--ISNUMBER(SEARCH({"!","@","#","$","%","^","~*","(",")","_","+","=","{","}","[","]","|","\",":",";","'","""","&lt;","&gt;","~?","/","~~","`"},F672)))&gt;0)=TRUE,"Special Characters Found in Account field","")</f>
        <v/>
      </c>
      <c r="Z672" s="2" t="str" cm="1">
        <f t="array" ref="Z672">IF(SUM(--ISNUMBER(SEARCH({1,2,3,4,5,6,7,8,9,0},MID(H672,(SEARCH(" E ",H672)-1),1))))+SUM(--ISNUMBER(SEARCH({1,2,3,4,5,6,7,8,9,0},MID(H672,(SEARCH(" E ",H672)+3),1))))=2,"",IF(SUM(--ISNUMBER(SEARCH({"Parte E","Apoquindo N"},H672)))&gt;0,"",IF(OR(RIGHT(H672,3)=" NE",RIGHT(H672,3)=" NW",RIGHT(H672,3)=" SW",RIGHT(H672,3)=" SE",RIGHT(H672,2)=" N",RIGHT(H672,2)=" E",RIGHT(H672,2)=" W",RIGHT(H672,2)=" S",LEFT(H672,3)="NE ",LEFT(H672,3)="NW ",LEFT(H672,3)="SW ",LEFT(H672,3)="SE ",LEFT(H672,2)="N ",LEFT(H672,2)="E ",LEFT(H672,2)="W ",LEFT(H672,2)="S "),"Directional Check",IF(SUM(--ISNUMBER(SEARCH({" N "," E "," W "," S "," NE "," NW "," SW "," SE ","N.E","N.W","S.W","S.E","E.","N.","S.","W."},H672)))&gt;0,"Directional Check",IF(SUM(--ISNUMBER(SEARCH({1,2,3,4,5,6,7,8,9,0},MID(H672,(SEARCH("nd ",H672)-1),1))))+SUM(--ISNUMBER(SEARCH({1,2,3,4,5,6,7,8,9,0},MID(H672,(SEARCH("rd ",H672)-1),1)))+SUM(--ISNUMBER(SEARCH({1,2,3,4,5,6,7,8,9,0},MID(H672,(SEARCH("st ",H672)-1),1))))+SUM(--ISNUMBER(SEARCH({1,2,3,4,5,6,7,8,9,0},MID(H672,(SEARCH("th ",H672)-1),1)))))&gt;0,"","")))))</f>
        <v/>
      </c>
      <c r="AA672" s="2" t="str">
        <f>IF(IF(L672="US",IFERROR(VLOOKUP(J672,Country_Codes!$B:$B,1,0)=J672,"US State Code Error"),IF(L672="CA",IFERROR(VLOOKUP(J672,Country_Codes!$E:$E,1,0)=J672,"Canada State Code Error"),IF(L672="BR",IFERROR(VLOOKUP(J672,Country_Codes!$H:$H,1,0)=J672,"Brazil State Code Error"),IF(L672="AU",IFERROR(VLOOKUP(J672,Country_Codes!$K:$K,1,0)=J672,"Australia State Code Error"),""))))=TRUE,"",IF(L672="US",IFERROR(VLOOKUP(J672,Country_Codes!$B:$B,1,0)=J672,"US State Code Error"),IF(L672="CA",IFERROR(VLOOKUP(J672,Country_Codes!$E:$E,1,0)=J672,"Canada State Code Error"),IF(L672="BR",IFERROR(VLOOKUP(J672,Country_Codes!$H:$H,1,0)=J672,"Brazil State Code Error"),IF(L672="AU",IFERROR(VLOOKUP(J672,Country_Codes!$K:$K,1,0)=J672,"Australia State Code Error"),"")))))</f>
        <v/>
      </c>
      <c r="AB672" s="2" t="str">
        <f t="shared" si="190"/>
        <v/>
      </c>
      <c r="AC672" s="2" t="str" cm="1">
        <f t="array" ref="AC672">IFERROR(_xlfn.IFS(IF(AND(LEN(I672)=0,ISBLANK(I672)=FALSE),"",ISNUMBER(SEARCH(I672,H672))),"City/Postal Code/Country Found in Address",IF(AND(LEN(K672)=0,ISBLANK(K672)=FALSE),"",ISNUMBER(SEARCH(K672,H672))),"City/Postal Code/Country Found in Address",IF(AND(LEN(L672)=0,ISBLANK(L672)=FALSE),"",ISNUMBER(SEARCH(", "&amp;L672,H672))),"City/Postal Code/Country Found in Address",IF(AND(LEN(J672)=0,ISBLANK(J672)=FALSE),"",ISNUMBER(SEARCH(", "&amp;J672,H672))),"City/Postal Code/Country Found in Address",IF(AND(LEN(L672)=0,ISBLANK(L672)=FALSE),"",ISNUMBER(SEARCH(","&amp;L672,H672))),"City/Postal Code/Country Found in Address",IF(AND(LEN(J672)=0,ISBLANK(J672)=FALSE),"",ISNUMBER(SEARCH(","&amp;J672,H672))),"City/Postal Code/Country Found in Address"),"")</f>
        <v/>
      </c>
      <c r="AD672" s="2" t="str">
        <f t="shared" si="191"/>
        <v/>
      </c>
      <c r="AE672" s="2" t="str" cm="1">
        <f t="array" ref="AE672">IFERROR(IF(VLOOKUP(LEFT(M672,MIN(SEARCH({1,2,3,4,5,6,7,8,9,0},M672&amp;{1,2,3,4,5,6,7,8,9,0}))-1),Country_Codes!$N:$N,1,0)&gt;0,"PO Number may be incorrect",""),"")</f>
        <v/>
      </c>
      <c r="AF672" s="2" t="str">
        <f t="shared" si="192"/>
        <v/>
      </c>
      <c r="AG672" s="2" t="str">
        <f t="shared" si="193"/>
        <v/>
      </c>
      <c r="AH672" s="2" t="str">
        <f t="shared" si="194"/>
        <v/>
      </c>
      <c r="AI672" s="2" t="str" cm="1">
        <f t="array" ref="AI672">IF(G672="","",_xlfn.IFNA(_xlfn.IFS(L672=VLOOKUP(L672,Country_Codes!$M:$M,1,0)=TRUE,""),"Please check the country code"))</f>
        <v/>
      </c>
      <c r="AJ672" s="2" t="str">
        <f t="shared" si="195"/>
        <v/>
      </c>
      <c r="AK672" s="2"/>
      <c r="AM672" s="39">
        <f t="shared" si="196"/>
        <v>0</v>
      </c>
      <c r="AN672" s="39">
        <f t="shared" si="197"/>
        <v>0</v>
      </c>
      <c r="AO672" s="39">
        <f t="shared" si="198"/>
        <v>0</v>
      </c>
      <c r="AP672" s="39">
        <f t="shared" si="199"/>
        <v>0</v>
      </c>
      <c r="AQ672" s="39">
        <f t="shared" si="200"/>
        <v>0</v>
      </c>
    </row>
    <row r="673" spans="1:43" ht="15.75" x14ac:dyDescent="0.25">
      <c r="A673" s="40">
        <v>45443</v>
      </c>
      <c r="B673" s="11" t="s">
        <v>1581</v>
      </c>
      <c r="C673" s="11" t="s">
        <v>12</v>
      </c>
      <c r="D673" s="11" t="s">
        <v>5614</v>
      </c>
      <c r="E673" s="11" t="s">
        <v>5615</v>
      </c>
      <c r="F673" s="11" t="s">
        <v>574</v>
      </c>
      <c r="G673" s="11" t="s">
        <v>599</v>
      </c>
      <c r="H673" s="11" t="s">
        <v>5616</v>
      </c>
      <c r="I673" s="11" t="s">
        <v>5617</v>
      </c>
      <c r="J673" s="11"/>
      <c r="K673" s="11" t="s">
        <v>5618</v>
      </c>
      <c r="L673" s="11" t="s">
        <v>46</v>
      </c>
      <c r="M673" s="11" t="s">
        <v>849</v>
      </c>
      <c r="N673" s="11"/>
      <c r="O673" s="11" t="s">
        <v>5619</v>
      </c>
      <c r="P673" s="11" t="s">
        <v>5620</v>
      </c>
      <c r="Q673" s="7"/>
      <c r="R673" s="2" t="str">
        <f t="shared" si="185"/>
        <v>Unique Record</v>
      </c>
      <c r="S673" s="2" t="str">
        <f t="shared" si="186"/>
        <v/>
      </c>
      <c r="T673" s="2" t="str">
        <f t="shared" si="187"/>
        <v/>
      </c>
      <c r="U673" s="2" t="str">
        <f t="shared" si="188"/>
        <v/>
      </c>
      <c r="V673" s="2" t="str">
        <f t="shared" si="189"/>
        <v/>
      </c>
      <c r="W673" s="2" t="str">
        <f t="shared" si="201"/>
        <v/>
      </c>
      <c r="X673" s="2" t="str" cm="1">
        <f t="array" ref="X673">IF((SUMPRODUCT(--ISNUMBER(SEARCH({"!","@","#","$","%","^","&amp;","~*","(",")","_","+","=","{","}","[","]","|","\",":",";","'","""","&lt;","&gt;",",",".","~?","/","~~","`"}, I673)))&gt;0)=TRUE,"Special Characters Found in City","")</f>
        <v/>
      </c>
      <c r="Y673" s="2" t="str" cm="1">
        <f t="array" ref="Y673">IF((SUMPRODUCT(--ISNUMBER(SEARCH({"!","@","#","$","%","^","~*","(",")","_","+","=","{","}","[","]","|","\",":",";","'","""","&lt;","&gt;","~?","/","~~","`"},F673)))&gt;0)=TRUE,"Special Characters Found in Account field","")</f>
        <v/>
      </c>
      <c r="Z673" s="2" t="str" cm="1">
        <f t="array" ref="Z673">IF(SUM(--ISNUMBER(SEARCH({1,2,3,4,5,6,7,8,9,0},MID(H673,(SEARCH(" E ",H673)-1),1))))+SUM(--ISNUMBER(SEARCH({1,2,3,4,5,6,7,8,9,0},MID(H673,(SEARCH(" E ",H673)+3),1))))=2,"",IF(SUM(--ISNUMBER(SEARCH({"Parte E","Apoquindo N"},H673)))&gt;0,"",IF(OR(RIGHT(H673,3)=" NE",RIGHT(H673,3)=" NW",RIGHT(H673,3)=" SW",RIGHT(H673,3)=" SE",RIGHT(H673,2)=" N",RIGHT(H673,2)=" E",RIGHT(H673,2)=" W",RIGHT(H673,2)=" S",LEFT(H673,3)="NE ",LEFT(H673,3)="NW ",LEFT(H673,3)="SW ",LEFT(H673,3)="SE ",LEFT(H673,2)="N ",LEFT(H673,2)="E ",LEFT(H673,2)="W ",LEFT(H673,2)="S "),"Directional Check",IF(SUM(--ISNUMBER(SEARCH({" N "," E "," W "," S "," NE "," NW "," SW "," SE ","N.E","N.W","S.W","S.E","E.","N.","S.","W."},H673)))&gt;0,"Directional Check",IF(SUM(--ISNUMBER(SEARCH({1,2,3,4,5,6,7,8,9,0},MID(H673,(SEARCH("nd ",H673)-1),1))))+SUM(--ISNUMBER(SEARCH({1,2,3,4,5,6,7,8,9,0},MID(H673,(SEARCH("rd ",H673)-1),1)))+SUM(--ISNUMBER(SEARCH({1,2,3,4,5,6,7,8,9,0},MID(H673,(SEARCH("st ",H673)-1),1))))+SUM(--ISNUMBER(SEARCH({1,2,3,4,5,6,7,8,9,0},MID(H673,(SEARCH("th ",H673)-1),1)))))&gt;0,"","")))))</f>
        <v/>
      </c>
      <c r="AA673" s="2" t="str">
        <f>IF(IF(L673="US",IFERROR(VLOOKUP(J673,Country_Codes!$B:$B,1,0)=J673,"US State Code Error"),IF(L673="CA",IFERROR(VLOOKUP(J673,Country_Codes!$E:$E,1,0)=J673,"Canada State Code Error"),IF(L673="BR",IFERROR(VLOOKUP(J673,Country_Codes!$H:$H,1,0)=J673,"Brazil State Code Error"),IF(L673="AU",IFERROR(VLOOKUP(J673,Country_Codes!$K:$K,1,0)=J673,"Australia State Code Error"),""))))=TRUE,"",IF(L673="US",IFERROR(VLOOKUP(J673,Country_Codes!$B:$B,1,0)=J673,"US State Code Error"),IF(L673="CA",IFERROR(VLOOKUP(J673,Country_Codes!$E:$E,1,0)=J673,"Canada State Code Error"),IF(L673="BR",IFERROR(VLOOKUP(J673,Country_Codes!$H:$H,1,0)=J673,"Brazil State Code Error"),IF(L673="AU",IFERROR(VLOOKUP(J673,Country_Codes!$K:$K,1,0)=J673,"Australia State Code Error"),"")))))</f>
        <v/>
      </c>
      <c r="AB673" s="2" t="str">
        <f t="shared" si="190"/>
        <v/>
      </c>
      <c r="AC673" s="2" t="str" cm="1">
        <f t="array" ref="AC673">IFERROR(_xlfn.IFS(IF(AND(LEN(I673)=0,ISBLANK(I673)=FALSE),"",ISNUMBER(SEARCH(I673,H673))),"City/Postal Code/Country Found in Address",IF(AND(LEN(K673)=0,ISBLANK(K673)=FALSE),"",ISNUMBER(SEARCH(K673,H673))),"City/Postal Code/Country Found in Address",IF(AND(LEN(L673)=0,ISBLANK(L673)=FALSE),"",ISNUMBER(SEARCH(", "&amp;L673,H673))),"City/Postal Code/Country Found in Address",IF(AND(LEN(J673)=0,ISBLANK(J673)=FALSE),"",ISNUMBER(SEARCH(", "&amp;J673,H673))),"City/Postal Code/Country Found in Address",IF(AND(LEN(L673)=0,ISBLANK(L673)=FALSE),"",ISNUMBER(SEARCH(","&amp;L673,H673))),"City/Postal Code/Country Found in Address",IF(AND(LEN(J673)=0,ISBLANK(J673)=FALSE),"",ISNUMBER(SEARCH(","&amp;J673,H673))),"City/Postal Code/Country Found in Address"),"")</f>
        <v/>
      </c>
      <c r="AD673" s="2" t="str">
        <f t="shared" si="191"/>
        <v/>
      </c>
      <c r="AE673" s="2" t="str" cm="1">
        <f t="array" ref="AE673">IFERROR(IF(VLOOKUP(LEFT(M673,MIN(SEARCH({1,2,3,4,5,6,7,8,9,0},M673&amp;{1,2,3,4,5,6,7,8,9,0}))-1),Country_Codes!$N:$N,1,0)&gt;0,"PO Number may be incorrect",""),"")</f>
        <v/>
      </c>
      <c r="AF673" s="2" t="str">
        <f t="shared" si="192"/>
        <v/>
      </c>
      <c r="AG673" s="2" t="str">
        <f t="shared" si="193"/>
        <v/>
      </c>
      <c r="AH673" s="2" t="str">
        <f t="shared" si="194"/>
        <v/>
      </c>
      <c r="AI673" s="2" t="str" cm="1">
        <f t="array" ref="AI673">IF(G673="","",_xlfn.IFNA(_xlfn.IFS(L673=VLOOKUP(L673,Country_Codes!$M:$M,1,0)=TRUE,""),"Please check the country code"))</f>
        <v/>
      </c>
      <c r="AJ673" s="2" t="str">
        <f t="shared" si="195"/>
        <v/>
      </c>
      <c r="AK673" s="2"/>
      <c r="AM673" s="39">
        <f t="shared" si="196"/>
        <v>0</v>
      </c>
      <c r="AN673" s="39">
        <f t="shared" si="197"/>
        <v>0</v>
      </c>
      <c r="AO673" s="39">
        <f t="shared" si="198"/>
        <v>0</v>
      </c>
      <c r="AP673" s="39">
        <f t="shared" si="199"/>
        <v>0</v>
      </c>
      <c r="AQ673" s="39">
        <f t="shared" si="200"/>
        <v>0</v>
      </c>
    </row>
    <row r="674" spans="1:43" ht="15.75" x14ac:dyDescent="0.25">
      <c r="A674" s="40">
        <v>45530</v>
      </c>
      <c r="B674" s="11" t="s">
        <v>474</v>
      </c>
      <c r="C674" s="11" t="s">
        <v>11</v>
      </c>
      <c r="D674" s="11" t="s">
        <v>5621</v>
      </c>
      <c r="E674" s="11" t="s">
        <v>5622</v>
      </c>
      <c r="F674" s="11" t="s">
        <v>479</v>
      </c>
      <c r="G674" s="11" t="s">
        <v>496</v>
      </c>
      <c r="H674" s="11" t="s">
        <v>5623</v>
      </c>
      <c r="I674" s="11" t="s">
        <v>5624</v>
      </c>
      <c r="J674" s="11" t="s">
        <v>76</v>
      </c>
      <c r="K674" s="11" t="s">
        <v>5625</v>
      </c>
      <c r="L674" s="11" t="s">
        <v>33</v>
      </c>
      <c r="M674" s="11" t="s">
        <v>5626</v>
      </c>
      <c r="N674" s="11"/>
      <c r="O674" s="11" t="s">
        <v>5627</v>
      </c>
      <c r="P674" s="11" t="s">
        <v>5628</v>
      </c>
      <c r="Q674" s="7"/>
      <c r="R674" s="2" t="str">
        <f t="shared" si="185"/>
        <v>Unique Record</v>
      </c>
      <c r="S674" s="2" t="str">
        <f t="shared" si="186"/>
        <v/>
      </c>
      <c r="T674" s="2" t="str">
        <f t="shared" si="187"/>
        <v/>
      </c>
      <c r="U674" s="2" t="str">
        <f t="shared" si="188"/>
        <v/>
      </c>
      <c r="V674" s="2" t="str">
        <f t="shared" si="189"/>
        <v/>
      </c>
      <c r="W674" s="2" t="str">
        <f t="shared" si="201"/>
        <v/>
      </c>
      <c r="X674" s="2" t="str" cm="1">
        <f t="array" ref="X674">IF((SUMPRODUCT(--ISNUMBER(SEARCH({"!","@","#","$","%","^","&amp;","~*","(",")","_","+","=","{","}","[","]","|","\",":",";","'","""","&lt;","&gt;",",",".","~?","/","~~","`"}, I674)))&gt;0)=TRUE,"Special Characters Found in City","")</f>
        <v/>
      </c>
      <c r="Y674" s="2" t="str" cm="1">
        <f t="array" ref="Y674">IF((SUMPRODUCT(--ISNUMBER(SEARCH({"!","@","#","$","%","^","~*","(",")","_","+","=","{","}","[","]","|","\",":",";","'","""","&lt;","&gt;","~?","/","~~","`"},F674)))&gt;0)=TRUE,"Special Characters Found in Account field","")</f>
        <v/>
      </c>
      <c r="Z674" s="2" t="str" cm="1">
        <f t="array" ref="Z674">IF(SUM(--ISNUMBER(SEARCH({1,2,3,4,5,6,7,8,9,0},MID(H674,(SEARCH(" E ",H674)-1),1))))+SUM(--ISNUMBER(SEARCH({1,2,3,4,5,6,7,8,9,0},MID(H674,(SEARCH(" E ",H674)+3),1))))=2,"",IF(SUM(--ISNUMBER(SEARCH({"Parte E","Apoquindo N"},H674)))&gt;0,"",IF(OR(RIGHT(H674,3)=" NE",RIGHT(H674,3)=" NW",RIGHT(H674,3)=" SW",RIGHT(H674,3)=" SE",RIGHT(H674,2)=" N",RIGHT(H674,2)=" E",RIGHT(H674,2)=" W",RIGHT(H674,2)=" S",LEFT(H674,3)="NE ",LEFT(H674,3)="NW ",LEFT(H674,3)="SW ",LEFT(H674,3)="SE ",LEFT(H674,2)="N ",LEFT(H674,2)="E ",LEFT(H674,2)="W ",LEFT(H674,2)="S "),"Directional Check",IF(SUM(--ISNUMBER(SEARCH({" N "," E "," W "," S "," NE "," NW "," SW "," SE ","N.E","N.W","S.W","S.E","E.","N.","S.","W."},H674)))&gt;0,"Directional Check",IF(SUM(--ISNUMBER(SEARCH({1,2,3,4,5,6,7,8,9,0},MID(H674,(SEARCH("nd ",H674)-1),1))))+SUM(--ISNUMBER(SEARCH({1,2,3,4,5,6,7,8,9,0},MID(H674,(SEARCH("rd ",H674)-1),1)))+SUM(--ISNUMBER(SEARCH({1,2,3,4,5,6,7,8,9,0},MID(H674,(SEARCH("st ",H674)-1),1))))+SUM(--ISNUMBER(SEARCH({1,2,3,4,5,6,7,8,9,0},MID(H674,(SEARCH("th ",H674)-1),1)))))&gt;0,"","")))))</f>
        <v/>
      </c>
      <c r="AA674" s="2" t="str">
        <f>IF(IF(L674="US",IFERROR(VLOOKUP(J674,Country_Codes!$B:$B,1,0)=J674,"US State Code Error"),IF(L674="CA",IFERROR(VLOOKUP(J674,Country_Codes!$E:$E,1,0)=J674,"Canada State Code Error"),IF(L674="BR",IFERROR(VLOOKUP(J674,Country_Codes!$H:$H,1,0)=J674,"Brazil State Code Error"),IF(L674="AU",IFERROR(VLOOKUP(J674,Country_Codes!$K:$K,1,0)=J674,"Australia State Code Error"),""))))=TRUE,"",IF(L674="US",IFERROR(VLOOKUP(J674,Country_Codes!$B:$B,1,0)=J674,"US State Code Error"),IF(L674="CA",IFERROR(VLOOKUP(J674,Country_Codes!$E:$E,1,0)=J674,"Canada State Code Error"),IF(L674="BR",IFERROR(VLOOKUP(J674,Country_Codes!$H:$H,1,0)=J674,"Brazil State Code Error"),IF(L674="AU",IFERROR(VLOOKUP(J674,Country_Codes!$K:$K,1,0)=J674,"Australia State Code Error"),"")))))</f>
        <v/>
      </c>
      <c r="AB674" s="2" t="str">
        <f t="shared" si="190"/>
        <v/>
      </c>
      <c r="AC674" s="2" t="str" cm="1">
        <f t="array" ref="AC674">IFERROR(_xlfn.IFS(IF(AND(LEN(I674)=0,ISBLANK(I674)=FALSE),"",ISNUMBER(SEARCH(I674,H674))),"City/Postal Code/Country Found in Address",IF(AND(LEN(K674)=0,ISBLANK(K674)=FALSE),"",ISNUMBER(SEARCH(K674,H674))),"City/Postal Code/Country Found in Address",IF(AND(LEN(L674)=0,ISBLANK(L674)=FALSE),"",ISNUMBER(SEARCH(", "&amp;L674,H674))),"City/Postal Code/Country Found in Address",IF(AND(LEN(J674)=0,ISBLANK(J674)=FALSE),"",ISNUMBER(SEARCH(", "&amp;J674,H674))),"City/Postal Code/Country Found in Address",IF(AND(LEN(L674)=0,ISBLANK(L674)=FALSE),"",ISNUMBER(SEARCH(","&amp;L674,H674))),"City/Postal Code/Country Found in Address",IF(AND(LEN(J674)=0,ISBLANK(J674)=FALSE),"",ISNUMBER(SEARCH(","&amp;J674,H674))),"City/Postal Code/Country Found in Address"),"")</f>
        <v/>
      </c>
      <c r="AD674" s="2" t="str">
        <f t="shared" si="191"/>
        <v/>
      </c>
      <c r="AE674" s="2" t="str" cm="1">
        <f t="array" ref="AE674">IFERROR(IF(VLOOKUP(LEFT(M674,MIN(SEARCH({1,2,3,4,5,6,7,8,9,0},M674&amp;{1,2,3,4,5,6,7,8,9,0}))-1),Country_Codes!$N:$N,1,0)&gt;0,"PO Number may be incorrect",""),"")</f>
        <v/>
      </c>
      <c r="AF674" s="2" t="str">
        <f t="shared" si="192"/>
        <v/>
      </c>
      <c r="AG674" s="2" t="str">
        <f t="shared" si="193"/>
        <v/>
      </c>
      <c r="AH674" s="2" t="str">
        <f t="shared" si="194"/>
        <v/>
      </c>
      <c r="AI674" s="2" t="str" cm="1">
        <f t="array" ref="AI674">IF(G674="","",_xlfn.IFNA(_xlfn.IFS(L674=VLOOKUP(L674,Country_Codes!$M:$M,1,0)=TRUE,""),"Please check the country code"))</f>
        <v/>
      </c>
      <c r="AJ674" s="2" t="str">
        <f t="shared" si="195"/>
        <v/>
      </c>
      <c r="AK674" s="2"/>
      <c r="AM674" s="39">
        <f t="shared" si="196"/>
        <v>0</v>
      </c>
      <c r="AN674" s="39">
        <f t="shared" si="197"/>
        <v>0</v>
      </c>
      <c r="AO674" s="39">
        <f t="shared" si="198"/>
        <v>0</v>
      </c>
      <c r="AP674" s="39">
        <f t="shared" si="199"/>
        <v>0</v>
      </c>
      <c r="AQ674" s="39">
        <f t="shared" si="200"/>
        <v>0</v>
      </c>
    </row>
    <row r="675" spans="1:43" ht="15.75" x14ac:dyDescent="0.25">
      <c r="A675" s="40">
        <v>45612</v>
      </c>
      <c r="B675" s="11" t="s">
        <v>473</v>
      </c>
      <c r="C675" s="11" t="s">
        <v>11</v>
      </c>
      <c r="D675" s="11" t="s">
        <v>5629</v>
      </c>
      <c r="E675" s="11" t="s">
        <v>1235</v>
      </c>
      <c r="F675" s="11" t="s">
        <v>576</v>
      </c>
      <c r="G675" s="11" t="s">
        <v>497</v>
      </c>
      <c r="H675" s="11" t="s">
        <v>5630</v>
      </c>
      <c r="I675" s="11" t="s">
        <v>5631</v>
      </c>
      <c r="J675" s="11" t="s">
        <v>147</v>
      </c>
      <c r="K675" s="11" t="s">
        <v>5632</v>
      </c>
      <c r="L675" s="11" t="s">
        <v>57</v>
      </c>
      <c r="M675" s="11" t="s">
        <v>4105</v>
      </c>
      <c r="N675" s="11"/>
      <c r="O675" s="11" t="s">
        <v>5633</v>
      </c>
      <c r="P675" s="11" t="s">
        <v>5634</v>
      </c>
      <c r="Q675" s="7"/>
      <c r="R675" s="2" t="str">
        <f t="shared" si="185"/>
        <v>Unique Record</v>
      </c>
      <c r="S675" s="2" t="str">
        <f t="shared" si="186"/>
        <v/>
      </c>
      <c r="T675" s="2" t="str">
        <f t="shared" si="187"/>
        <v/>
      </c>
      <c r="U675" s="2" t="str">
        <f t="shared" si="188"/>
        <v/>
      </c>
      <c r="V675" s="2" t="str">
        <f t="shared" si="189"/>
        <v/>
      </c>
      <c r="W675" s="2" t="str">
        <f t="shared" si="201"/>
        <v/>
      </c>
      <c r="X675" s="2" t="str" cm="1">
        <f t="array" ref="X675">IF((SUMPRODUCT(--ISNUMBER(SEARCH({"!","@","#","$","%","^","&amp;","~*","(",")","_","+","=","{","}","[","]","|","\",":",";","'","""","&lt;","&gt;",",",".","~?","/","~~","`"}, I675)))&gt;0)=TRUE,"Special Characters Found in City","")</f>
        <v/>
      </c>
      <c r="Y675" s="2" t="str" cm="1">
        <f t="array" ref="Y675">IF((SUMPRODUCT(--ISNUMBER(SEARCH({"!","@","#","$","%","^","~*","(",")","_","+","=","{","}","[","]","|","\",":",";","'","""","&lt;","&gt;","~?","/","~~","`"},F675)))&gt;0)=TRUE,"Special Characters Found in Account field","")</f>
        <v/>
      </c>
      <c r="Z675" s="2" t="str" cm="1">
        <f t="array" ref="Z675">IF(SUM(--ISNUMBER(SEARCH({1,2,3,4,5,6,7,8,9,0},MID(H675,(SEARCH(" E ",H675)-1),1))))+SUM(--ISNUMBER(SEARCH({1,2,3,4,5,6,7,8,9,0},MID(H675,(SEARCH(" E ",H675)+3),1))))=2,"",IF(SUM(--ISNUMBER(SEARCH({"Parte E","Apoquindo N"},H675)))&gt;0,"",IF(OR(RIGHT(H675,3)=" NE",RIGHT(H675,3)=" NW",RIGHT(H675,3)=" SW",RIGHT(H675,3)=" SE",RIGHT(H675,2)=" N",RIGHT(H675,2)=" E",RIGHT(H675,2)=" W",RIGHT(H675,2)=" S",LEFT(H675,3)="NE ",LEFT(H675,3)="NW ",LEFT(H675,3)="SW ",LEFT(H675,3)="SE ",LEFT(H675,2)="N ",LEFT(H675,2)="E ",LEFT(H675,2)="W ",LEFT(H675,2)="S "),"Directional Check",IF(SUM(--ISNUMBER(SEARCH({" N "," E "," W "," S "," NE "," NW "," SW "," SE ","N.E","N.W","S.W","S.E","E.","N.","S.","W."},H675)))&gt;0,"Directional Check",IF(SUM(--ISNUMBER(SEARCH({1,2,3,4,5,6,7,8,9,0},MID(H675,(SEARCH("nd ",H675)-1),1))))+SUM(--ISNUMBER(SEARCH({1,2,3,4,5,6,7,8,9,0},MID(H675,(SEARCH("rd ",H675)-1),1)))+SUM(--ISNUMBER(SEARCH({1,2,3,4,5,6,7,8,9,0},MID(H675,(SEARCH("st ",H675)-1),1))))+SUM(--ISNUMBER(SEARCH({1,2,3,4,5,6,7,8,9,0},MID(H675,(SEARCH("th ",H675)-1),1)))))&gt;0,"","")))))</f>
        <v/>
      </c>
      <c r="AA675" s="2" t="str">
        <f>IF(IF(L675="US",IFERROR(VLOOKUP(J675,Country_Codes!$B:$B,1,0)=J675,"US State Code Error"),IF(L675="CA",IFERROR(VLOOKUP(J675,Country_Codes!$E:$E,1,0)=J675,"Canada State Code Error"),IF(L675="BR",IFERROR(VLOOKUP(J675,Country_Codes!$H:$H,1,0)=J675,"Brazil State Code Error"),IF(L675="AU",IFERROR(VLOOKUP(J675,Country_Codes!$K:$K,1,0)=J675,"Australia State Code Error"),""))))=TRUE,"",IF(L675="US",IFERROR(VLOOKUP(J675,Country_Codes!$B:$B,1,0)=J675,"US State Code Error"),IF(L675="CA",IFERROR(VLOOKUP(J675,Country_Codes!$E:$E,1,0)=J675,"Canada State Code Error"),IF(L675="BR",IFERROR(VLOOKUP(J675,Country_Codes!$H:$H,1,0)=J675,"Brazil State Code Error"),IF(L675="AU",IFERROR(VLOOKUP(J675,Country_Codes!$K:$K,1,0)=J675,"Australia State Code Error"),"")))))</f>
        <v/>
      </c>
      <c r="AB675" s="2" t="str">
        <f t="shared" si="190"/>
        <v/>
      </c>
      <c r="AC675" s="2" t="str" cm="1">
        <f t="array" ref="AC675">IFERROR(_xlfn.IFS(IF(AND(LEN(I675)=0,ISBLANK(I675)=FALSE),"",ISNUMBER(SEARCH(I675,H675))),"City/Postal Code/Country Found in Address",IF(AND(LEN(K675)=0,ISBLANK(K675)=FALSE),"",ISNUMBER(SEARCH(K675,H675))),"City/Postal Code/Country Found in Address",IF(AND(LEN(L675)=0,ISBLANK(L675)=FALSE),"",ISNUMBER(SEARCH(", "&amp;L675,H675))),"City/Postal Code/Country Found in Address",IF(AND(LEN(J675)=0,ISBLANK(J675)=FALSE),"",ISNUMBER(SEARCH(", "&amp;J675,H675))),"City/Postal Code/Country Found in Address",IF(AND(LEN(L675)=0,ISBLANK(L675)=FALSE),"",ISNUMBER(SEARCH(","&amp;L675,H675))),"City/Postal Code/Country Found in Address",IF(AND(LEN(J675)=0,ISBLANK(J675)=FALSE),"",ISNUMBER(SEARCH(","&amp;J675,H675))),"City/Postal Code/Country Found in Address"),"")</f>
        <v/>
      </c>
      <c r="AD675" s="2" t="str">
        <f t="shared" si="191"/>
        <v/>
      </c>
      <c r="AE675" s="2" t="str" cm="1">
        <f t="array" ref="AE675">IFERROR(IF(VLOOKUP(LEFT(M675,MIN(SEARCH({1,2,3,4,5,6,7,8,9,0},M675&amp;{1,2,3,4,5,6,7,8,9,0}))-1),Country_Codes!$N:$N,1,0)&gt;0,"PO Number may be incorrect",""),"")</f>
        <v/>
      </c>
      <c r="AF675" s="2" t="str">
        <f t="shared" si="192"/>
        <v/>
      </c>
      <c r="AG675" s="2" t="str">
        <f t="shared" si="193"/>
        <v/>
      </c>
      <c r="AH675" s="2" t="str">
        <f t="shared" si="194"/>
        <v/>
      </c>
      <c r="AI675" s="2" t="str" cm="1">
        <f t="array" ref="AI675">IF(G675="","",_xlfn.IFNA(_xlfn.IFS(L675=VLOOKUP(L675,Country_Codes!$M:$M,1,0)=TRUE,""),"Please check the country code"))</f>
        <v/>
      </c>
      <c r="AJ675" s="2" t="str">
        <f t="shared" si="195"/>
        <v/>
      </c>
      <c r="AK675" s="2"/>
      <c r="AM675" s="39">
        <f t="shared" si="196"/>
        <v>0</v>
      </c>
      <c r="AN675" s="39">
        <f t="shared" si="197"/>
        <v>0</v>
      </c>
      <c r="AO675" s="39">
        <f t="shared" si="198"/>
        <v>0</v>
      </c>
      <c r="AP675" s="39">
        <f t="shared" si="199"/>
        <v>0</v>
      </c>
      <c r="AQ675" s="39">
        <f t="shared" si="200"/>
        <v>0</v>
      </c>
    </row>
    <row r="676" spans="1:43" ht="15.75" x14ac:dyDescent="0.25">
      <c r="A676" s="40">
        <v>45737</v>
      </c>
      <c r="B676" s="11" t="s">
        <v>475</v>
      </c>
      <c r="C676" s="11" t="s">
        <v>3</v>
      </c>
      <c r="D676" s="11" t="s">
        <v>5635</v>
      </c>
      <c r="E676" s="11" t="s">
        <v>5636</v>
      </c>
      <c r="F676" s="11" t="s">
        <v>677</v>
      </c>
      <c r="G676" s="11" t="s">
        <v>584</v>
      </c>
      <c r="H676" s="11" t="s">
        <v>5637</v>
      </c>
      <c r="I676" s="11" t="s">
        <v>5638</v>
      </c>
      <c r="J676" s="11" t="s">
        <v>147</v>
      </c>
      <c r="K676" s="11" t="s">
        <v>5639</v>
      </c>
      <c r="L676" s="11" t="s">
        <v>57</v>
      </c>
      <c r="M676" s="11" t="s">
        <v>5640</v>
      </c>
      <c r="N676" s="11"/>
      <c r="O676" s="11" t="s">
        <v>5641</v>
      </c>
      <c r="P676" s="11" t="s">
        <v>5642</v>
      </c>
      <c r="Q676" s="7"/>
      <c r="R676" s="2" t="str">
        <f t="shared" si="185"/>
        <v>Unique Record</v>
      </c>
      <c r="S676" s="2" t="str">
        <f t="shared" si="186"/>
        <v/>
      </c>
      <c r="T676" s="2" t="str">
        <f t="shared" si="187"/>
        <v/>
      </c>
      <c r="U676" s="2" t="str">
        <f t="shared" si="188"/>
        <v/>
      </c>
      <c r="V676" s="2" t="str">
        <f t="shared" si="189"/>
        <v/>
      </c>
      <c r="W676" s="2" t="str">
        <f t="shared" si="201"/>
        <v/>
      </c>
      <c r="X676" s="2" t="str" cm="1">
        <f t="array" ref="X676">IF((SUMPRODUCT(--ISNUMBER(SEARCH({"!","@","#","$","%","^","&amp;","~*","(",")","_","+","=","{","}","[","]","|","\",":",";","'","""","&lt;","&gt;",",",".","~?","/","~~","`"}, I676)))&gt;0)=TRUE,"Special Characters Found in City","")</f>
        <v/>
      </c>
      <c r="Y676" s="2" t="str" cm="1">
        <f t="array" ref="Y676">IF((SUMPRODUCT(--ISNUMBER(SEARCH({"!","@","#","$","%","^","~*","(",")","_","+","=","{","}","[","]","|","\",":",";","'","""","&lt;","&gt;","~?","/","~~","`"},F676)))&gt;0)=TRUE,"Special Characters Found in Account field","")</f>
        <v/>
      </c>
      <c r="Z676" s="2" t="str" cm="1">
        <f t="array" ref="Z676">IF(SUM(--ISNUMBER(SEARCH({1,2,3,4,5,6,7,8,9,0},MID(H676,(SEARCH(" E ",H676)-1),1))))+SUM(--ISNUMBER(SEARCH({1,2,3,4,5,6,7,8,9,0},MID(H676,(SEARCH(" E ",H676)+3),1))))=2,"",IF(SUM(--ISNUMBER(SEARCH({"Parte E","Apoquindo N"},H676)))&gt;0,"",IF(OR(RIGHT(H676,3)=" NE",RIGHT(H676,3)=" NW",RIGHT(H676,3)=" SW",RIGHT(H676,3)=" SE",RIGHT(H676,2)=" N",RIGHT(H676,2)=" E",RIGHT(H676,2)=" W",RIGHT(H676,2)=" S",LEFT(H676,3)="NE ",LEFT(H676,3)="NW ",LEFT(H676,3)="SW ",LEFT(H676,3)="SE ",LEFT(H676,2)="N ",LEFT(H676,2)="E ",LEFT(H676,2)="W ",LEFT(H676,2)="S "),"Directional Check",IF(SUM(--ISNUMBER(SEARCH({" N "," E "," W "," S "," NE "," NW "," SW "," SE ","N.E","N.W","S.W","S.E","E.","N.","S.","W."},H676)))&gt;0,"Directional Check",IF(SUM(--ISNUMBER(SEARCH({1,2,3,4,5,6,7,8,9,0},MID(H676,(SEARCH("nd ",H676)-1),1))))+SUM(--ISNUMBER(SEARCH({1,2,3,4,5,6,7,8,9,0},MID(H676,(SEARCH("rd ",H676)-1),1)))+SUM(--ISNUMBER(SEARCH({1,2,3,4,5,6,7,8,9,0},MID(H676,(SEARCH("st ",H676)-1),1))))+SUM(--ISNUMBER(SEARCH({1,2,3,4,5,6,7,8,9,0},MID(H676,(SEARCH("th ",H676)-1),1)))))&gt;0,"","")))))</f>
        <v/>
      </c>
      <c r="AA676" s="2" t="str">
        <f>IF(IF(L676="US",IFERROR(VLOOKUP(J676,Country_Codes!$B:$B,1,0)=J676,"US State Code Error"),IF(L676="CA",IFERROR(VLOOKUP(J676,Country_Codes!$E:$E,1,0)=J676,"Canada State Code Error"),IF(L676="BR",IFERROR(VLOOKUP(J676,Country_Codes!$H:$H,1,0)=J676,"Brazil State Code Error"),IF(L676="AU",IFERROR(VLOOKUP(J676,Country_Codes!$K:$K,1,0)=J676,"Australia State Code Error"),""))))=TRUE,"",IF(L676="US",IFERROR(VLOOKUP(J676,Country_Codes!$B:$B,1,0)=J676,"US State Code Error"),IF(L676="CA",IFERROR(VLOOKUP(J676,Country_Codes!$E:$E,1,0)=J676,"Canada State Code Error"),IF(L676="BR",IFERROR(VLOOKUP(J676,Country_Codes!$H:$H,1,0)=J676,"Brazil State Code Error"),IF(L676="AU",IFERROR(VLOOKUP(J676,Country_Codes!$K:$K,1,0)=J676,"Australia State Code Error"),"")))))</f>
        <v/>
      </c>
      <c r="AB676" s="2" t="str">
        <f t="shared" si="190"/>
        <v/>
      </c>
      <c r="AC676" s="2" t="str" cm="1">
        <f t="array" ref="AC676">IFERROR(_xlfn.IFS(IF(AND(LEN(I676)=0,ISBLANK(I676)=FALSE),"",ISNUMBER(SEARCH(I676,H676))),"City/Postal Code/Country Found in Address",IF(AND(LEN(K676)=0,ISBLANK(K676)=FALSE),"",ISNUMBER(SEARCH(K676,H676))),"City/Postal Code/Country Found in Address",IF(AND(LEN(L676)=0,ISBLANK(L676)=FALSE),"",ISNUMBER(SEARCH(", "&amp;L676,H676))),"City/Postal Code/Country Found in Address",IF(AND(LEN(J676)=0,ISBLANK(J676)=FALSE),"",ISNUMBER(SEARCH(", "&amp;J676,H676))),"City/Postal Code/Country Found in Address",IF(AND(LEN(L676)=0,ISBLANK(L676)=FALSE),"",ISNUMBER(SEARCH(","&amp;L676,H676))),"City/Postal Code/Country Found in Address",IF(AND(LEN(J676)=0,ISBLANK(J676)=FALSE),"",ISNUMBER(SEARCH(","&amp;J676,H676))),"City/Postal Code/Country Found in Address"),"")</f>
        <v/>
      </c>
      <c r="AD676" s="2" t="str">
        <f t="shared" si="191"/>
        <v/>
      </c>
      <c r="AE676" s="2" t="str" cm="1">
        <f t="array" ref="AE676">IFERROR(IF(VLOOKUP(LEFT(M676,MIN(SEARCH({1,2,3,4,5,6,7,8,9,0},M676&amp;{1,2,3,4,5,6,7,8,9,0}))-1),Country_Codes!$N:$N,1,0)&gt;0,"PO Number may be incorrect",""),"")</f>
        <v/>
      </c>
      <c r="AF676" s="2" t="str">
        <f t="shared" si="192"/>
        <v/>
      </c>
      <c r="AG676" s="2" t="str">
        <f t="shared" si="193"/>
        <v/>
      </c>
      <c r="AH676" s="2" t="str">
        <f t="shared" si="194"/>
        <v/>
      </c>
      <c r="AI676" s="2" t="str" cm="1">
        <f t="array" ref="AI676">IF(G676="","",_xlfn.IFNA(_xlfn.IFS(L676=VLOOKUP(L676,Country_Codes!$M:$M,1,0)=TRUE,""),"Please check the country code"))</f>
        <v/>
      </c>
      <c r="AJ676" s="2" t="str">
        <f t="shared" si="195"/>
        <v/>
      </c>
      <c r="AK676" s="2"/>
      <c r="AM676" s="39">
        <f t="shared" si="196"/>
        <v>0</v>
      </c>
      <c r="AN676" s="39">
        <f t="shared" si="197"/>
        <v>0</v>
      </c>
      <c r="AO676" s="39">
        <f t="shared" si="198"/>
        <v>0</v>
      </c>
      <c r="AP676" s="39">
        <f t="shared" si="199"/>
        <v>0</v>
      </c>
      <c r="AQ676" s="39">
        <f t="shared" si="200"/>
        <v>0</v>
      </c>
    </row>
    <row r="677" spans="1:43" ht="15.75" x14ac:dyDescent="0.25">
      <c r="A677" s="40">
        <v>46066</v>
      </c>
      <c r="B677" s="11" t="s">
        <v>474</v>
      </c>
      <c r="C677" s="11" t="s">
        <v>11</v>
      </c>
      <c r="D677" s="11" t="s">
        <v>5643</v>
      </c>
      <c r="E677" s="11" t="s">
        <v>5644</v>
      </c>
      <c r="F677" s="11" t="s">
        <v>601</v>
      </c>
      <c r="G677" s="11" t="s">
        <v>625</v>
      </c>
      <c r="H677" s="11" t="s">
        <v>5645</v>
      </c>
      <c r="I677" s="11" t="s">
        <v>5646</v>
      </c>
      <c r="J677" s="11" t="s">
        <v>147</v>
      </c>
      <c r="K677" s="11" t="s">
        <v>5647</v>
      </c>
      <c r="L677" s="11" t="s">
        <v>57</v>
      </c>
      <c r="M677" s="11" t="s">
        <v>5648</v>
      </c>
      <c r="N677" s="11"/>
      <c r="O677" s="11" t="s">
        <v>5649</v>
      </c>
      <c r="P677" s="11" t="s">
        <v>5650</v>
      </c>
      <c r="Q677" s="7"/>
      <c r="R677" s="2" t="str">
        <f t="shared" si="185"/>
        <v>Unique Record</v>
      </c>
      <c r="S677" s="2" t="str">
        <f t="shared" si="186"/>
        <v/>
      </c>
      <c r="T677" s="2" t="str">
        <f t="shared" si="187"/>
        <v/>
      </c>
      <c r="U677" s="2" t="str">
        <f t="shared" si="188"/>
        <v/>
      </c>
      <c r="V677" s="2" t="str">
        <f t="shared" si="189"/>
        <v/>
      </c>
      <c r="W677" s="2" t="str">
        <f t="shared" si="201"/>
        <v/>
      </c>
      <c r="X677" s="2" t="str" cm="1">
        <f t="array" ref="X677">IF((SUMPRODUCT(--ISNUMBER(SEARCH({"!","@","#","$","%","^","&amp;","~*","(",")","_","+","=","{","}","[","]","|","\",":",";","'","""","&lt;","&gt;",",",".","~?","/","~~","`"}, I677)))&gt;0)=TRUE,"Special Characters Found in City","")</f>
        <v/>
      </c>
      <c r="Y677" s="2" t="str" cm="1">
        <f t="array" ref="Y677">IF((SUMPRODUCT(--ISNUMBER(SEARCH({"!","@","#","$","%","^","~*","(",")","_","+","=","{","}","[","]","|","\",":",";","'","""","&lt;","&gt;","~?","/","~~","`"},F677)))&gt;0)=TRUE,"Special Characters Found in Account field","")</f>
        <v/>
      </c>
      <c r="Z677" s="2" t="str" cm="1">
        <f t="array" ref="Z677">IF(SUM(--ISNUMBER(SEARCH({1,2,3,4,5,6,7,8,9,0},MID(H677,(SEARCH(" E ",H677)-1),1))))+SUM(--ISNUMBER(SEARCH({1,2,3,4,5,6,7,8,9,0},MID(H677,(SEARCH(" E ",H677)+3),1))))=2,"",IF(SUM(--ISNUMBER(SEARCH({"Parte E","Apoquindo N"},H677)))&gt;0,"",IF(OR(RIGHT(H677,3)=" NE",RIGHT(H677,3)=" NW",RIGHT(H677,3)=" SW",RIGHT(H677,3)=" SE",RIGHT(H677,2)=" N",RIGHT(H677,2)=" E",RIGHT(H677,2)=" W",RIGHT(H677,2)=" S",LEFT(H677,3)="NE ",LEFT(H677,3)="NW ",LEFT(H677,3)="SW ",LEFT(H677,3)="SE ",LEFT(H677,2)="N ",LEFT(H677,2)="E ",LEFT(H677,2)="W ",LEFT(H677,2)="S "),"Directional Check",IF(SUM(--ISNUMBER(SEARCH({" N "," E "," W "," S "," NE "," NW "," SW "," SE ","N.E","N.W","S.W","S.E","E.","N.","S.","W."},H677)))&gt;0,"Directional Check",IF(SUM(--ISNUMBER(SEARCH({1,2,3,4,5,6,7,8,9,0},MID(H677,(SEARCH("nd ",H677)-1),1))))+SUM(--ISNUMBER(SEARCH({1,2,3,4,5,6,7,8,9,0},MID(H677,(SEARCH("rd ",H677)-1),1)))+SUM(--ISNUMBER(SEARCH({1,2,3,4,5,6,7,8,9,0},MID(H677,(SEARCH("st ",H677)-1),1))))+SUM(--ISNUMBER(SEARCH({1,2,3,4,5,6,7,8,9,0},MID(H677,(SEARCH("th ",H677)-1),1)))))&gt;0,"","")))))</f>
        <v/>
      </c>
      <c r="AA677" s="2" t="str">
        <f>IF(IF(L677="US",IFERROR(VLOOKUP(J677,Country_Codes!$B:$B,1,0)=J677,"US State Code Error"),IF(L677="CA",IFERROR(VLOOKUP(J677,Country_Codes!$E:$E,1,0)=J677,"Canada State Code Error"),IF(L677="BR",IFERROR(VLOOKUP(J677,Country_Codes!$H:$H,1,0)=J677,"Brazil State Code Error"),IF(L677="AU",IFERROR(VLOOKUP(J677,Country_Codes!$K:$K,1,0)=J677,"Australia State Code Error"),""))))=TRUE,"",IF(L677="US",IFERROR(VLOOKUP(J677,Country_Codes!$B:$B,1,0)=J677,"US State Code Error"),IF(L677="CA",IFERROR(VLOOKUP(J677,Country_Codes!$E:$E,1,0)=J677,"Canada State Code Error"),IF(L677="BR",IFERROR(VLOOKUP(J677,Country_Codes!$H:$H,1,0)=J677,"Brazil State Code Error"),IF(L677="AU",IFERROR(VLOOKUP(J677,Country_Codes!$K:$K,1,0)=J677,"Australia State Code Error"),"")))))</f>
        <v/>
      </c>
      <c r="AB677" s="2" t="str">
        <f t="shared" si="190"/>
        <v/>
      </c>
      <c r="AC677" s="2" t="str" cm="1">
        <f t="array" ref="AC677">IFERROR(_xlfn.IFS(IF(AND(LEN(I677)=0,ISBLANK(I677)=FALSE),"",ISNUMBER(SEARCH(I677,H677))),"City/Postal Code/Country Found in Address",IF(AND(LEN(K677)=0,ISBLANK(K677)=FALSE),"",ISNUMBER(SEARCH(K677,H677))),"City/Postal Code/Country Found in Address",IF(AND(LEN(L677)=0,ISBLANK(L677)=FALSE),"",ISNUMBER(SEARCH(", "&amp;L677,H677))),"City/Postal Code/Country Found in Address",IF(AND(LEN(J677)=0,ISBLANK(J677)=FALSE),"",ISNUMBER(SEARCH(", "&amp;J677,H677))),"City/Postal Code/Country Found in Address",IF(AND(LEN(L677)=0,ISBLANK(L677)=FALSE),"",ISNUMBER(SEARCH(","&amp;L677,H677))),"City/Postal Code/Country Found in Address",IF(AND(LEN(J677)=0,ISBLANK(J677)=FALSE),"",ISNUMBER(SEARCH(","&amp;J677,H677))),"City/Postal Code/Country Found in Address"),"")</f>
        <v/>
      </c>
      <c r="AD677" s="2" t="str">
        <f t="shared" si="191"/>
        <v/>
      </c>
      <c r="AE677" s="2" t="str" cm="1">
        <f t="array" ref="AE677">IFERROR(IF(VLOOKUP(LEFT(M677,MIN(SEARCH({1,2,3,4,5,6,7,8,9,0},M677&amp;{1,2,3,4,5,6,7,8,9,0}))-1),Country_Codes!$N:$N,1,0)&gt;0,"PO Number may be incorrect",""),"")</f>
        <v/>
      </c>
      <c r="AF677" s="2" t="str">
        <f t="shared" si="192"/>
        <v/>
      </c>
      <c r="AG677" s="2" t="str">
        <f t="shared" si="193"/>
        <v/>
      </c>
      <c r="AH677" s="2" t="str">
        <f t="shared" si="194"/>
        <v/>
      </c>
      <c r="AI677" s="2" t="str" cm="1">
        <f t="array" ref="AI677">IF(G677="","",_xlfn.IFNA(_xlfn.IFS(L677=VLOOKUP(L677,Country_Codes!$M:$M,1,0)=TRUE,""),"Please check the country code"))</f>
        <v/>
      </c>
      <c r="AJ677" s="2" t="str">
        <f t="shared" si="195"/>
        <v/>
      </c>
      <c r="AK677" s="2"/>
      <c r="AM677" s="39">
        <f t="shared" si="196"/>
        <v>0</v>
      </c>
      <c r="AN677" s="39">
        <f t="shared" si="197"/>
        <v>0</v>
      </c>
      <c r="AO677" s="39">
        <f t="shared" si="198"/>
        <v>0</v>
      </c>
      <c r="AP677" s="39">
        <f t="shared" si="199"/>
        <v>0</v>
      </c>
      <c r="AQ677" s="39">
        <f t="shared" si="200"/>
        <v>0</v>
      </c>
    </row>
    <row r="678" spans="1:43" ht="15.75" x14ac:dyDescent="0.25">
      <c r="A678" s="40">
        <v>45838</v>
      </c>
      <c r="B678" s="11" t="s">
        <v>474</v>
      </c>
      <c r="C678" s="11" t="s">
        <v>3</v>
      </c>
      <c r="D678" s="11" t="s">
        <v>5651</v>
      </c>
      <c r="E678" s="11" t="s">
        <v>799</v>
      </c>
      <c r="F678" s="11" t="s">
        <v>677</v>
      </c>
      <c r="G678" s="11" t="s">
        <v>571</v>
      </c>
      <c r="H678" s="11" t="s">
        <v>5652</v>
      </c>
      <c r="I678" s="11" t="s">
        <v>5653</v>
      </c>
      <c r="J678" s="11" t="s">
        <v>115</v>
      </c>
      <c r="K678" s="11" t="s">
        <v>5654</v>
      </c>
      <c r="L678" s="11" t="s">
        <v>33</v>
      </c>
      <c r="M678" s="11" t="s">
        <v>1123</v>
      </c>
      <c r="N678" s="11"/>
      <c r="O678" s="11" t="s">
        <v>5655</v>
      </c>
      <c r="P678" s="11" t="s">
        <v>5656</v>
      </c>
      <c r="Q678" s="7"/>
      <c r="R678" s="2" t="str">
        <f t="shared" si="185"/>
        <v>Unique Record</v>
      </c>
      <c r="S678" s="2" t="str">
        <f t="shared" si="186"/>
        <v/>
      </c>
      <c r="T678" s="2" t="str">
        <f t="shared" si="187"/>
        <v/>
      </c>
      <c r="U678" s="2" t="str">
        <f t="shared" si="188"/>
        <v/>
      </c>
      <c r="V678" s="2" t="str">
        <f t="shared" si="189"/>
        <v/>
      </c>
      <c r="W678" s="2" t="str">
        <f t="shared" si="201"/>
        <v/>
      </c>
      <c r="X678" s="2" t="str" cm="1">
        <f t="array" ref="X678">IF((SUMPRODUCT(--ISNUMBER(SEARCH({"!","@","#","$","%","^","&amp;","~*","(",")","_","+","=","{","}","[","]","|","\",":",";","'","""","&lt;","&gt;",",",".","~?","/","~~","`"}, I678)))&gt;0)=TRUE,"Special Characters Found in City","")</f>
        <v/>
      </c>
      <c r="Y678" s="2" t="str" cm="1">
        <f t="array" ref="Y678">IF((SUMPRODUCT(--ISNUMBER(SEARCH({"!","@","#","$","%","^","~*","(",")","_","+","=","{","}","[","]","|","\",":",";","'","""","&lt;","&gt;","~?","/","~~","`"},F678)))&gt;0)=TRUE,"Special Characters Found in Account field","")</f>
        <v/>
      </c>
      <c r="Z678" s="2" t="str" cm="1">
        <f t="array" ref="Z678">IF(SUM(--ISNUMBER(SEARCH({1,2,3,4,5,6,7,8,9,0},MID(H678,(SEARCH(" E ",H678)-1),1))))+SUM(--ISNUMBER(SEARCH({1,2,3,4,5,6,7,8,9,0},MID(H678,(SEARCH(" E ",H678)+3),1))))=2,"",IF(SUM(--ISNUMBER(SEARCH({"Parte E","Apoquindo N"},H678)))&gt;0,"",IF(OR(RIGHT(H678,3)=" NE",RIGHT(H678,3)=" NW",RIGHT(H678,3)=" SW",RIGHT(H678,3)=" SE",RIGHT(H678,2)=" N",RIGHT(H678,2)=" E",RIGHT(H678,2)=" W",RIGHT(H678,2)=" S",LEFT(H678,3)="NE ",LEFT(H678,3)="NW ",LEFT(H678,3)="SW ",LEFT(H678,3)="SE ",LEFT(H678,2)="N ",LEFT(H678,2)="E ",LEFT(H678,2)="W ",LEFT(H678,2)="S "),"Directional Check",IF(SUM(--ISNUMBER(SEARCH({" N "," E "," W "," S "," NE "," NW "," SW "," SE ","N.E","N.W","S.W","S.E","E.","N.","S.","W."},H678)))&gt;0,"Directional Check",IF(SUM(--ISNUMBER(SEARCH({1,2,3,4,5,6,7,8,9,0},MID(H678,(SEARCH("nd ",H678)-1),1))))+SUM(--ISNUMBER(SEARCH({1,2,3,4,5,6,7,8,9,0},MID(H678,(SEARCH("rd ",H678)-1),1)))+SUM(--ISNUMBER(SEARCH({1,2,3,4,5,6,7,8,9,0},MID(H678,(SEARCH("st ",H678)-1),1))))+SUM(--ISNUMBER(SEARCH({1,2,3,4,5,6,7,8,9,0},MID(H678,(SEARCH("th ",H678)-1),1)))))&gt;0,"","")))))</f>
        <v/>
      </c>
      <c r="AA678" s="2" t="str">
        <f>IF(IF(L678="US",IFERROR(VLOOKUP(J678,Country_Codes!$B:$B,1,0)=J678,"US State Code Error"),IF(L678="CA",IFERROR(VLOOKUP(J678,Country_Codes!$E:$E,1,0)=J678,"Canada State Code Error"),IF(L678="BR",IFERROR(VLOOKUP(J678,Country_Codes!$H:$H,1,0)=J678,"Brazil State Code Error"),IF(L678="AU",IFERROR(VLOOKUP(J678,Country_Codes!$K:$K,1,0)=J678,"Australia State Code Error"),""))))=TRUE,"",IF(L678="US",IFERROR(VLOOKUP(J678,Country_Codes!$B:$B,1,0)=J678,"US State Code Error"),IF(L678="CA",IFERROR(VLOOKUP(J678,Country_Codes!$E:$E,1,0)=J678,"Canada State Code Error"),IF(L678="BR",IFERROR(VLOOKUP(J678,Country_Codes!$H:$H,1,0)=J678,"Brazil State Code Error"),IF(L678="AU",IFERROR(VLOOKUP(J678,Country_Codes!$K:$K,1,0)=J678,"Australia State Code Error"),"")))))</f>
        <v/>
      </c>
      <c r="AB678" s="2" t="str">
        <f t="shared" si="190"/>
        <v/>
      </c>
      <c r="AC678" s="2" t="str" cm="1">
        <f t="array" ref="AC678">IFERROR(_xlfn.IFS(IF(AND(LEN(I678)=0,ISBLANK(I678)=FALSE),"",ISNUMBER(SEARCH(I678,H678))),"City/Postal Code/Country Found in Address",IF(AND(LEN(K678)=0,ISBLANK(K678)=FALSE),"",ISNUMBER(SEARCH(K678,H678))),"City/Postal Code/Country Found in Address",IF(AND(LEN(L678)=0,ISBLANK(L678)=FALSE),"",ISNUMBER(SEARCH(", "&amp;L678,H678))),"City/Postal Code/Country Found in Address",IF(AND(LEN(J678)=0,ISBLANK(J678)=FALSE),"",ISNUMBER(SEARCH(", "&amp;J678,H678))),"City/Postal Code/Country Found in Address",IF(AND(LEN(L678)=0,ISBLANK(L678)=FALSE),"",ISNUMBER(SEARCH(","&amp;L678,H678))),"City/Postal Code/Country Found in Address",IF(AND(LEN(J678)=0,ISBLANK(J678)=FALSE),"",ISNUMBER(SEARCH(","&amp;J678,H678))),"City/Postal Code/Country Found in Address"),"")</f>
        <v/>
      </c>
      <c r="AD678" s="2" t="str">
        <f t="shared" si="191"/>
        <v/>
      </c>
      <c r="AE678" s="2" t="str" cm="1">
        <f t="array" ref="AE678">IFERROR(IF(VLOOKUP(LEFT(M678,MIN(SEARCH({1,2,3,4,5,6,7,8,9,0},M678&amp;{1,2,3,4,5,6,7,8,9,0}))-1),Country_Codes!$N:$N,1,0)&gt;0,"PO Number may be incorrect",""),"")</f>
        <v/>
      </c>
      <c r="AF678" s="2" t="str">
        <f t="shared" si="192"/>
        <v/>
      </c>
      <c r="AG678" s="2" t="str">
        <f t="shared" si="193"/>
        <v/>
      </c>
      <c r="AH678" s="2" t="str">
        <f t="shared" si="194"/>
        <v/>
      </c>
      <c r="AI678" s="2" t="str" cm="1">
        <f t="array" ref="AI678">IF(G678="","",_xlfn.IFNA(_xlfn.IFS(L678=VLOOKUP(L678,Country_Codes!$M:$M,1,0)=TRUE,""),"Please check the country code"))</f>
        <v/>
      </c>
      <c r="AJ678" s="2" t="str">
        <f t="shared" si="195"/>
        <v/>
      </c>
      <c r="AK678" s="2"/>
      <c r="AM678" s="39">
        <f t="shared" si="196"/>
        <v>0</v>
      </c>
      <c r="AN678" s="39">
        <f t="shared" si="197"/>
        <v>0</v>
      </c>
      <c r="AO678" s="39">
        <f t="shared" si="198"/>
        <v>0</v>
      </c>
      <c r="AP678" s="39">
        <f t="shared" si="199"/>
        <v>0</v>
      </c>
      <c r="AQ678" s="39">
        <f t="shared" si="200"/>
        <v>0</v>
      </c>
    </row>
    <row r="679" spans="1:43" ht="15.75" x14ac:dyDescent="0.25">
      <c r="A679" s="40">
        <v>45963</v>
      </c>
      <c r="B679" s="11" t="s">
        <v>473</v>
      </c>
      <c r="C679" s="11" t="s">
        <v>11</v>
      </c>
      <c r="D679" s="11" t="s">
        <v>5657</v>
      </c>
      <c r="E679" s="11" t="s">
        <v>5658</v>
      </c>
      <c r="F679" s="11" t="s">
        <v>634</v>
      </c>
      <c r="G679" s="11" t="s">
        <v>495</v>
      </c>
      <c r="H679" s="11" t="s">
        <v>5659</v>
      </c>
      <c r="I679" s="11" t="s">
        <v>5660</v>
      </c>
      <c r="J679" s="11" t="s">
        <v>147</v>
      </c>
      <c r="K679" s="11" t="s">
        <v>5661</v>
      </c>
      <c r="L679" s="11" t="s">
        <v>57</v>
      </c>
      <c r="M679" s="11" t="s">
        <v>5525</v>
      </c>
      <c r="N679" s="11"/>
      <c r="O679" s="11" t="s">
        <v>1174</v>
      </c>
      <c r="P679" s="11" t="s">
        <v>5662</v>
      </c>
      <c r="Q679" s="7"/>
      <c r="R679" s="2" t="str">
        <f t="shared" si="185"/>
        <v>Unique Record</v>
      </c>
      <c r="S679" s="2" t="str">
        <f t="shared" si="186"/>
        <v/>
      </c>
      <c r="T679" s="2" t="str">
        <f t="shared" si="187"/>
        <v/>
      </c>
      <c r="U679" s="2" t="str">
        <f t="shared" si="188"/>
        <v/>
      </c>
      <c r="V679" s="2" t="str">
        <f t="shared" si="189"/>
        <v/>
      </c>
      <c r="W679" s="2" t="str">
        <f t="shared" si="201"/>
        <v/>
      </c>
      <c r="X679" s="2" t="str" cm="1">
        <f t="array" ref="X679">IF((SUMPRODUCT(--ISNUMBER(SEARCH({"!","@","#","$","%","^","&amp;","~*","(",")","_","+","=","{","}","[","]","|","\",":",";","'","""","&lt;","&gt;",",",".","~?","/","~~","`"}, I679)))&gt;0)=TRUE,"Special Characters Found in City","")</f>
        <v/>
      </c>
      <c r="Y679" s="2" t="str" cm="1">
        <f t="array" ref="Y679">IF((SUMPRODUCT(--ISNUMBER(SEARCH({"!","@","#","$","%","^","~*","(",")","_","+","=","{","}","[","]","|","\",":",";","'","""","&lt;","&gt;","~?","/","~~","`"},F679)))&gt;0)=TRUE,"Special Characters Found in Account field","")</f>
        <v/>
      </c>
      <c r="Z679" s="2" t="str" cm="1">
        <f t="array" ref="Z679">IF(SUM(--ISNUMBER(SEARCH({1,2,3,4,5,6,7,8,9,0},MID(H679,(SEARCH(" E ",H679)-1),1))))+SUM(--ISNUMBER(SEARCH({1,2,3,4,5,6,7,8,9,0},MID(H679,(SEARCH(" E ",H679)+3),1))))=2,"",IF(SUM(--ISNUMBER(SEARCH({"Parte E","Apoquindo N"},H679)))&gt;0,"",IF(OR(RIGHT(H679,3)=" NE",RIGHT(H679,3)=" NW",RIGHT(H679,3)=" SW",RIGHT(H679,3)=" SE",RIGHT(H679,2)=" N",RIGHT(H679,2)=" E",RIGHT(H679,2)=" W",RIGHT(H679,2)=" S",LEFT(H679,3)="NE ",LEFT(H679,3)="NW ",LEFT(H679,3)="SW ",LEFT(H679,3)="SE ",LEFT(H679,2)="N ",LEFT(H679,2)="E ",LEFT(H679,2)="W ",LEFT(H679,2)="S "),"Directional Check",IF(SUM(--ISNUMBER(SEARCH({" N "," E "," W "," S "," NE "," NW "," SW "," SE ","N.E","N.W","S.W","S.E","E.","N.","S.","W."},H679)))&gt;0,"Directional Check",IF(SUM(--ISNUMBER(SEARCH({1,2,3,4,5,6,7,8,9,0},MID(H679,(SEARCH("nd ",H679)-1),1))))+SUM(--ISNUMBER(SEARCH({1,2,3,4,5,6,7,8,9,0},MID(H679,(SEARCH("rd ",H679)-1),1)))+SUM(--ISNUMBER(SEARCH({1,2,3,4,5,6,7,8,9,0},MID(H679,(SEARCH("st ",H679)-1),1))))+SUM(--ISNUMBER(SEARCH({1,2,3,4,5,6,7,8,9,0},MID(H679,(SEARCH("th ",H679)-1),1)))))&gt;0,"","")))))</f>
        <v/>
      </c>
      <c r="AA679" s="2" t="str">
        <f>IF(IF(L679="US",IFERROR(VLOOKUP(J679,Country_Codes!$B:$B,1,0)=J679,"US State Code Error"),IF(L679="CA",IFERROR(VLOOKUP(J679,Country_Codes!$E:$E,1,0)=J679,"Canada State Code Error"),IF(L679="BR",IFERROR(VLOOKUP(J679,Country_Codes!$H:$H,1,0)=J679,"Brazil State Code Error"),IF(L679="AU",IFERROR(VLOOKUP(J679,Country_Codes!$K:$K,1,0)=J679,"Australia State Code Error"),""))))=TRUE,"",IF(L679="US",IFERROR(VLOOKUP(J679,Country_Codes!$B:$B,1,0)=J679,"US State Code Error"),IF(L679="CA",IFERROR(VLOOKUP(J679,Country_Codes!$E:$E,1,0)=J679,"Canada State Code Error"),IF(L679="BR",IFERROR(VLOOKUP(J679,Country_Codes!$H:$H,1,0)=J679,"Brazil State Code Error"),IF(L679="AU",IFERROR(VLOOKUP(J679,Country_Codes!$K:$K,1,0)=J679,"Australia State Code Error"),"")))))</f>
        <v/>
      </c>
      <c r="AB679" s="2" t="str">
        <f t="shared" si="190"/>
        <v/>
      </c>
      <c r="AC679" s="2" t="str" cm="1">
        <f t="array" ref="AC679">IFERROR(_xlfn.IFS(IF(AND(LEN(I679)=0,ISBLANK(I679)=FALSE),"",ISNUMBER(SEARCH(I679,H679))),"City/Postal Code/Country Found in Address",IF(AND(LEN(K679)=0,ISBLANK(K679)=FALSE),"",ISNUMBER(SEARCH(K679,H679))),"City/Postal Code/Country Found in Address",IF(AND(LEN(L679)=0,ISBLANK(L679)=FALSE),"",ISNUMBER(SEARCH(", "&amp;L679,H679))),"City/Postal Code/Country Found in Address",IF(AND(LEN(J679)=0,ISBLANK(J679)=FALSE),"",ISNUMBER(SEARCH(", "&amp;J679,H679))),"City/Postal Code/Country Found in Address",IF(AND(LEN(L679)=0,ISBLANK(L679)=FALSE),"",ISNUMBER(SEARCH(","&amp;L679,H679))),"City/Postal Code/Country Found in Address",IF(AND(LEN(J679)=0,ISBLANK(J679)=FALSE),"",ISNUMBER(SEARCH(","&amp;J679,H679))),"City/Postal Code/Country Found in Address"),"")</f>
        <v/>
      </c>
      <c r="AD679" s="2" t="str">
        <f t="shared" si="191"/>
        <v/>
      </c>
      <c r="AE679" s="2" t="str" cm="1">
        <f t="array" ref="AE679">IFERROR(IF(VLOOKUP(LEFT(M679,MIN(SEARCH({1,2,3,4,5,6,7,8,9,0},M679&amp;{1,2,3,4,5,6,7,8,9,0}))-1),Country_Codes!$N:$N,1,0)&gt;0,"PO Number may be incorrect",""),"")</f>
        <v/>
      </c>
      <c r="AF679" s="2" t="str">
        <f t="shared" si="192"/>
        <v/>
      </c>
      <c r="AG679" s="2" t="str">
        <f t="shared" si="193"/>
        <v/>
      </c>
      <c r="AH679" s="2" t="str">
        <f t="shared" si="194"/>
        <v/>
      </c>
      <c r="AI679" s="2" t="str" cm="1">
        <f t="array" ref="AI679">IF(G679="","",_xlfn.IFNA(_xlfn.IFS(L679=VLOOKUP(L679,Country_Codes!$M:$M,1,0)=TRUE,""),"Please check the country code"))</f>
        <v/>
      </c>
      <c r="AJ679" s="2" t="str">
        <f t="shared" si="195"/>
        <v/>
      </c>
      <c r="AK679" s="2"/>
      <c r="AM679" s="39">
        <f t="shared" si="196"/>
        <v>0</v>
      </c>
      <c r="AN679" s="39">
        <f t="shared" si="197"/>
        <v>0</v>
      </c>
      <c r="AO679" s="39">
        <f t="shared" si="198"/>
        <v>0</v>
      </c>
      <c r="AP679" s="39">
        <f t="shared" si="199"/>
        <v>0</v>
      </c>
      <c r="AQ679" s="39">
        <f t="shared" si="200"/>
        <v>0</v>
      </c>
    </row>
    <row r="680" spans="1:43" ht="15.75" x14ac:dyDescent="0.25">
      <c r="A680" s="40">
        <v>45902</v>
      </c>
      <c r="B680" s="11" t="s">
        <v>474</v>
      </c>
      <c r="C680" s="11" t="s">
        <v>3</v>
      </c>
      <c r="D680" s="11" t="s">
        <v>5663</v>
      </c>
      <c r="E680" s="11" t="s">
        <v>5664</v>
      </c>
      <c r="F680" s="11" t="s">
        <v>479</v>
      </c>
      <c r="G680" s="11" t="s">
        <v>497</v>
      </c>
      <c r="H680" s="11" t="s">
        <v>5665</v>
      </c>
      <c r="I680" s="11" t="s">
        <v>5666</v>
      </c>
      <c r="J680" s="11"/>
      <c r="K680" s="11" t="s">
        <v>5667</v>
      </c>
      <c r="L680" s="11" t="s">
        <v>46</v>
      </c>
      <c r="M680" s="11" t="s">
        <v>1266</v>
      </c>
      <c r="N680" s="11"/>
      <c r="O680" s="11" t="s">
        <v>5668</v>
      </c>
      <c r="P680" s="11" t="s">
        <v>5669</v>
      </c>
      <c r="Q680" s="7"/>
      <c r="R680" s="2" t="str">
        <f t="shared" si="185"/>
        <v>Unique Record</v>
      </c>
      <c r="S680" s="2" t="str">
        <f t="shared" si="186"/>
        <v/>
      </c>
      <c r="T680" s="2" t="str">
        <f t="shared" si="187"/>
        <v/>
      </c>
      <c r="U680" s="2" t="str">
        <f t="shared" si="188"/>
        <v/>
      </c>
      <c r="V680" s="2" t="str">
        <f t="shared" si="189"/>
        <v/>
      </c>
      <c r="W680" s="2" t="str">
        <f t="shared" si="201"/>
        <v/>
      </c>
      <c r="X680" s="2" t="str" cm="1">
        <f t="array" ref="X680">IF((SUMPRODUCT(--ISNUMBER(SEARCH({"!","@","#","$","%","^","&amp;","~*","(",")","_","+","=","{","}","[","]","|","\",":",";","'","""","&lt;","&gt;",",",".","~?","/","~~","`"}, I680)))&gt;0)=TRUE,"Special Characters Found in City","")</f>
        <v/>
      </c>
      <c r="Y680" s="2" t="str" cm="1">
        <f t="array" ref="Y680">IF((SUMPRODUCT(--ISNUMBER(SEARCH({"!","@","#","$","%","^","~*","(",")","_","+","=","{","}","[","]","|","\",":",";","'","""","&lt;","&gt;","~?","/","~~","`"},F680)))&gt;0)=TRUE,"Special Characters Found in Account field","")</f>
        <v/>
      </c>
      <c r="Z680" s="2" t="str" cm="1">
        <f t="array" ref="Z680">IF(SUM(--ISNUMBER(SEARCH({1,2,3,4,5,6,7,8,9,0},MID(H680,(SEARCH(" E ",H680)-1),1))))+SUM(--ISNUMBER(SEARCH({1,2,3,4,5,6,7,8,9,0},MID(H680,(SEARCH(" E ",H680)+3),1))))=2,"",IF(SUM(--ISNUMBER(SEARCH({"Parte E","Apoquindo N"},H680)))&gt;0,"",IF(OR(RIGHT(H680,3)=" NE",RIGHT(H680,3)=" NW",RIGHT(H680,3)=" SW",RIGHT(H680,3)=" SE",RIGHT(H680,2)=" N",RIGHT(H680,2)=" E",RIGHT(H680,2)=" W",RIGHT(H680,2)=" S",LEFT(H680,3)="NE ",LEFT(H680,3)="NW ",LEFT(H680,3)="SW ",LEFT(H680,3)="SE ",LEFT(H680,2)="N ",LEFT(H680,2)="E ",LEFT(H680,2)="W ",LEFT(H680,2)="S "),"Directional Check",IF(SUM(--ISNUMBER(SEARCH({" N "," E "," W "," S "," NE "," NW "," SW "," SE ","N.E","N.W","S.W","S.E","E.","N.","S.","W."},H680)))&gt;0,"Directional Check",IF(SUM(--ISNUMBER(SEARCH({1,2,3,4,5,6,7,8,9,0},MID(H680,(SEARCH("nd ",H680)-1),1))))+SUM(--ISNUMBER(SEARCH({1,2,3,4,5,6,7,8,9,0},MID(H680,(SEARCH("rd ",H680)-1),1)))+SUM(--ISNUMBER(SEARCH({1,2,3,4,5,6,7,8,9,0},MID(H680,(SEARCH("st ",H680)-1),1))))+SUM(--ISNUMBER(SEARCH({1,2,3,4,5,6,7,8,9,0},MID(H680,(SEARCH("th ",H680)-1),1)))))&gt;0,"","")))))</f>
        <v/>
      </c>
      <c r="AA680" s="2" t="str">
        <f>IF(IF(L680="US",IFERROR(VLOOKUP(J680,Country_Codes!$B:$B,1,0)=J680,"US State Code Error"),IF(L680="CA",IFERROR(VLOOKUP(J680,Country_Codes!$E:$E,1,0)=J680,"Canada State Code Error"),IF(L680="BR",IFERROR(VLOOKUP(J680,Country_Codes!$H:$H,1,0)=J680,"Brazil State Code Error"),IF(L680="AU",IFERROR(VLOOKUP(J680,Country_Codes!$K:$K,1,0)=J680,"Australia State Code Error"),""))))=TRUE,"",IF(L680="US",IFERROR(VLOOKUP(J680,Country_Codes!$B:$B,1,0)=J680,"US State Code Error"),IF(L680="CA",IFERROR(VLOOKUP(J680,Country_Codes!$E:$E,1,0)=J680,"Canada State Code Error"),IF(L680="BR",IFERROR(VLOOKUP(J680,Country_Codes!$H:$H,1,0)=J680,"Brazil State Code Error"),IF(L680="AU",IFERROR(VLOOKUP(J680,Country_Codes!$K:$K,1,0)=J680,"Australia State Code Error"),"")))))</f>
        <v/>
      </c>
      <c r="AB680" s="2" t="str">
        <f t="shared" si="190"/>
        <v/>
      </c>
      <c r="AC680" s="2" t="str" cm="1">
        <f t="array" ref="AC680">IFERROR(_xlfn.IFS(IF(AND(LEN(I680)=0,ISBLANK(I680)=FALSE),"",ISNUMBER(SEARCH(I680,H680))),"City/Postal Code/Country Found in Address",IF(AND(LEN(K680)=0,ISBLANK(K680)=FALSE),"",ISNUMBER(SEARCH(K680,H680))),"City/Postal Code/Country Found in Address",IF(AND(LEN(L680)=0,ISBLANK(L680)=FALSE),"",ISNUMBER(SEARCH(", "&amp;L680,H680))),"City/Postal Code/Country Found in Address",IF(AND(LEN(J680)=0,ISBLANK(J680)=FALSE),"",ISNUMBER(SEARCH(", "&amp;J680,H680))),"City/Postal Code/Country Found in Address",IF(AND(LEN(L680)=0,ISBLANK(L680)=FALSE),"",ISNUMBER(SEARCH(","&amp;L680,H680))),"City/Postal Code/Country Found in Address",IF(AND(LEN(J680)=0,ISBLANK(J680)=FALSE),"",ISNUMBER(SEARCH(","&amp;J680,H680))),"City/Postal Code/Country Found in Address"),"")</f>
        <v/>
      </c>
      <c r="AD680" s="2" t="str">
        <f t="shared" si="191"/>
        <v/>
      </c>
      <c r="AE680" s="2" t="str" cm="1">
        <f t="array" ref="AE680">IFERROR(IF(VLOOKUP(LEFT(M680,MIN(SEARCH({1,2,3,4,5,6,7,8,9,0},M680&amp;{1,2,3,4,5,6,7,8,9,0}))-1),Country_Codes!$N:$N,1,0)&gt;0,"PO Number may be incorrect",""),"")</f>
        <v/>
      </c>
      <c r="AF680" s="2" t="str">
        <f t="shared" si="192"/>
        <v/>
      </c>
      <c r="AG680" s="2" t="str">
        <f t="shared" si="193"/>
        <v/>
      </c>
      <c r="AH680" s="2" t="str">
        <f t="shared" si="194"/>
        <v/>
      </c>
      <c r="AI680" s="2" t="str" cm="1">
        <f t="array" ref="AI680">IF(G680="","",_xlfn.IFNA(_xlfn.IFS(L680=VLOOKUP(L680,Country_Codes!$M:$M,1,0)=TRUE,""),"Please check the country code"))</f>
        <v/>
      </c>
      <c r="AJ680" s="2" t="str">
        <f t="shared" si="195"/>
        <v/>
      </c>
      <c r="AK680" s="2"/>
      <c r="AM680" s="39">
        <f t="shared" si="196"/>
        <v>0</v>
      </c>
      <c r="AN680" s="39">
        <f t="shared" si="197"/>
        <v>0</v>
      </c>
      <c r="AO680" s="39">
        <f t="shared" si="198"/>
        <v>0</v>
      </c>
      <c r="AP680" s="39">
        <f t="shared" si="199"/>
        <v>0</v>
      </c>
      <c r="AQ680" s="39">
        <f t="shared" si="200"/>
        <v>0</v>
      </c>
    </row>
    <row r="681" spans="1:43" ht="15.75" x14ac:dyDescent="0.25">
      <c r="A681" s="40">
        <v>45879</v>
      </c>
      <c r="B681" s="11" t="s">
        <v>473</v>
      </c>
      <c r="C681" s="11" t="s">
        <v>12</v>
      </c>
      <c r="D681" s="11" t="s">
        <v>5670</v>
      </c>
      <c r="E681" s="11" t="s">
        <v>5361</v>
      </c>
      <c r="F681" s="11" t="s">
        <v>489</v>
      </c>
      <c r="G681" s="11" t="s">
        <v>494</v>
      </c>
      <c r="H681" s="11" t="s">
        <v>5671</v>
      </c>
      <c r="I681" s="11" t="s">
        <v>5672</v>
      </c>
      <c r="J681" s="11" t="s">
        <v>147</v>
      </c>
      <c r="K681" s="11" t="s">
        <v>5673</v>
      </c>
      <c r="L681" s="11" t="s">
        <v>57</v>
      </c>
      <c r="M681" s="11" t="s">
        <v>897</v>
      </c>
      <c r="N681" s="11"/>
      <c r="O681" s="11" t="s">
        <v>5674</v>
      </c>
      <c r="P681" s="11" t="s">
        <v>5675</v>
      </c>
      <c r="Q681" s="7"/>
      <c r="R681" s="2" t="str">
        <f t="shared" si="185"/>
        <v>Unique Record</v>
      </c>
      <c r="S681" s="2" t="str">
        <f t="shared" si="186"/>
        <v/>
      </c>
      <c r="T681" s="2" t="str">
        <f t="shared" si="187"/>
        <v/>
      </c>
      <c r="U681" s="2" t="str">
        <f t="shared" si="188"/>
        <v/>
      </c>
      <c r="V681" s="2" t="str">
        <f t="shared" si="189"/>
        <v/>
      </c>
      <c r="W681" s="2" t="str">
        <f t="shared" si="201"/>
        <v/>
      </c>
      <c r="X681" s="2" t="str" cm="1">
        <f t="array" ref="X681">IF((SUMPRODUCT(--ISNUMBER(SEARCH({"!","@","#","$","%","^","&amp;","~*","(",")","_","+","=","{","}","[","]","|","\",":",";","'","""","&lt;","&gt;",",",".","~?","/","~~","`"}, I681)))&gt;0)=TRUE,"Special Characters Found in City","")</f>
        <v/>
      </c>
      <c r="Y681" s="2" t="str" cm="1">
        <f t="array" ref="Y681">IF((SUMPRODUCT(--ISNUMBER(SEARCH({"!","@","#","$","%","^","~*","(",")","_","+","=","{","}","[","]","|","\",":",";","'","""","&lt;","&gt;","~?","/","~~","`"},F681)))&gt;0)=TRUE,"Special Characters Found in Account field","")</f>
        <v/>
      </c>
      <c r="Z681" s="2" t="str" cm="1">
        <f t="array" ref="Z681">IF(SUM(--ISNUMBER(SEARCH({1,2,3,4,5,6,7,8,9,0},MID(H681,(SEARCH(" E ",H681)-1),1))))+SUM(--ISNUMBER(SEARCH({1,2,3,4,5,6,7,8,9,0},MID(H681,(SEARCH(" E ",H681)+3),1))))=2,"",IF(SUM(--ISNUMBER(SEARCH({"Parte E","Apoquindo N"},H681)))&gt;0,"",IF(OR(RIGHT(H681,3)=" NE",RIGHT(H681,3)=" NW",RIGHT(H681,3)=" SW",RIGHT(H681,3)=" SE",RIGHT(H681,2)=" N",RIGHT(H681,2)=" E",RIGHT(H681,2)=" W",RIGHT(H681,2)=" S",LEFT(H681,3)="NE ",LEFT(H681,3)="NW ",LEFT(H681,3)="SW ",LEFT(H681,3)="SE ",LEFT(H681,2)="N ",LEFT(H681,2)="E ",LEFT(H681,2)="W ",LEFT(H681,2)="S "),"Directional Check",IF(SUM(--ISNUMBER(SEARCH({" N "," E "," W "," S "," NE "," NW "," SW "," SE ","N.E","N.W","S.W","S.E","E.","N.","S.","W."},H681)))&gt;0,"Directional Check",IF(SUM(--ISNUMBER(SEARCH({1,2,3,4,5,6,7,8,9,0},MID(H681,(SEARCH("nd ",H681)-1),1))))+SUM(--ISNUMBER(SEARCH({1,2,3,4,5,6,7,8,9,0},MID(H681,(SEARCH("rd ",H681)-1),1)))+SUM(--ISNUMBER(SEARCH({1,2,3,4,5,6,7,8,9,0},MID(H681,(SEARCH("st ",H681)-1),1))))+SUM(--ISNUMBER(SEARCH({1,2,3,4,5,6,7,8,9,0},MID(H681,(SEARCH("th ",H681)-1),1)))))&gt;0,"","")))))</f>
        <v/>
      </c>
      <c r="AA681" s="2" t="str">
        <f>IF(IF(L681="US",IFERROR(VLOOKUP(J681,Country_Codes!$B:$B,1,0)=J681,"US State Code Error"),IF(L681="CA",IFERROR(VLOOKUP(J681,Country_Codes!$E:$E,1,0)=J681,"Canada State Code Error"),IF(L681="BR",IFERROR(VLOOKUP(J681,Country_Codes!$H:$H,1,0)=J681,"Brazil State Code Error"),IF(L681="AU",IFERROR(VLOOKUP(J681,Country_Codes!$K:$K,1,0)=J681,"Australia State Code Error"),""))))=TRUE,"",IF(L681="US",IFERROR(VLOOKUP(J681,Country_Codes!$B:$B,1,0)=J681,"US State Code Error"),IF(L681="CA",IFERROR(VLOOKUP(J681,Country_Codes!$E:$E,1,0)=J681,"Canada State Code Error"),IF(L681="BR",IFERROR(VLOOKUP(J681,Country_Codes!$H:$H,1,0)=J681,"Brazil State Code Error"),IF(L681="AU",IFERROR(VLOOKUP(J681,Country_Codes!$K:$K,1,0)=J681,"Australia State Code Error"),"")))))</f>
        <v/>
      </c>
      <c r="AB681" s="2" t="str">
        <f t="shared" si="190"/>
        <v/>
      </c>
      <c r="AC681" s="2" t="str" cm="1">
        <f t="array" ref="AC681">IFERROR(_xlfn.IFS(IF(AND(LEN(I681)=0,ISBLANK(I681)=FALSE),"",ISNUMBER(SEARCH(I681,H681))),"City/Postal Code/Country Found in Address",IF(AND(LEN(K681)=0,ISBLANK(K681)=FALSE),"",ISNUMBER(SEARCH(K681,H681))),"City/Postal Code/Country Found in Address",IF(AND(LEN(L681)=0,ISBLANK(L681)=FALSE),"",ISNUMBER(SEARCH(", "&amp;L681,H681))),"City/Postal Code/Country Found in Address",IF(AND(LEN(J681)=0,ISBLANK(J681)=FALSE),"",ISNUMBER(SEARCH(", "&amp;J681,H681))),"City/Postal Code/Country Found in Address",IF(AND(LEN(L681)=0,ISBLANK(L681)=FALSE),"",ISNUMBER(SEARCH(","&amp;L681,H681))),"City/Postal Code/Country Found in Address",IF(AND(LEN(J681)=0,ISBLANK(J681)=FALSE),"",ISNUMBER(SEARCH(","&amp;J681,H681))),"City/Postal Code/Country Found in Address"),"")</f>
        <v/>
      </c>
      <c r="AD681" s="2" t="str">
        <f t="shared" si="191"/>
        <v/>
      </c>
      <c r="AE681" s="2" t="str" cm="1">
        <f t="array" ref="AE681">IFERROR(IF(VLOOKUP(LEFT(M681,MIN(SEARCH({1,2,3,4,5,6,7,8,9,0},M681&amp;{1,2,3,4,5,6,7,8,9,0}))-1),Country_Codes!$N:$N,1,0)&gt;0,"PO Number may be incorrect",""),"")</f>
        <v/>
      </c>
      <c r="AF681" s="2" t="str">
        <f t="shared" si="192"/>
        <v/>
      </c>
      <c r="AG681" s="2" t="str">
        <f t="shared" si="193"/>
        <v/>
      </c>
      <c r="AH681" s="2" t="str">
        <f t="shared" si="194"/>
        <v/>
      </c>
      <c r="AI681" s="2" t="str" cm="1">
        <f t="array" ref="AI681">IF(G681="","",_xlfn.IFNA(_xlfn.IFS(L681=VLOOKUP(L681,Country_Codes!$M:$M,1,0)=TRUE,""),"Please check the country code"))</f>
        <v/>
      </c>
      <c r="AJ681" s="2" t="str">
        <f t="shared" si="195"/>
        <v/>
      </c>
      <c r="AK681" s="2"/>
      <c r="AM681" s="39">
        <f t="shared" si="196"/>
        <v>0</v>
      </c>
      <c r="AN681" s="39">
        <f t="shared" si="197"/>
        <v>0</v>
      </c>
      <c r="AO681" s="39">
        <f t="shared" si="198"/>
        <v>0</v>
      </c>
      <c r="AP681" s="39">
        <f t="shared" si="199"/>
        <v>0</v>
      </c>
      <c r="AQ681" s="39">
        <f t="shared" si="200"/>
        <v>0</v>
      </c>
    </row>
    <row r="682" spans="1:43" ht="15.75" x14ac:dyDescent="0.25">
      <c r="A682" s="40">
        <v>45834</v>
      </c>
      <c r="B682" s="11" t="s">
        <v>474</v>
      </c>
      <c r="C682" s="11" t="s">
        <v>3</v>
      </c>
      <c r="D682" s="11" t="s">
        <v>921</v>
      </c>
      <c r="E682" s="11" t="s">
        <v>5676</v>
      </c>
      <c r="F682" s="11" t="s">
        <v>490</v>
      </c>
      <c r="G682" s="11" t="s">
        <v>625</v>
      </c>
      <c r="H682" s="11" t="s">
        <v>5677</v>
      </c>
      <c r="I682" s="11" t="s">
        <v>5678</v>
      </c>
      <c r="J682" s="11" t="s">
        <v>55</v>
      </c>
      <c r="K682" s="11" t="s">
        <v>5679</v>
      </c>
      <c r="L682" s="11" t="s">
        <v>33</v>
      </c>
      <c r="M682" s="11" t="s">
        <v>5680</v>
      </c>
      <c r="N682" s="11"/>
      <c r="O682" s="11" t="s">
        <v>5681</v>
      </c>
      <c r="P682" s="11" t="s">
        <v>5682</v>
      </c>
      <c r="Q682" s="7"/>
      <c r="R682" s="2" t="str">
        <f t="shared" si="185"/>
        <v>Unique Record</v>
      </c>
      <c r="S682" s="2" t="str">
        <f t="shared" si="186"/>
        <v/>
      </c>
      <c r="T682" s="2" t="str">
        <f t="shared" si="187"/>
        <v/>
      </c>
      <c r="U682" s="2" t="str">
        <f t="shared" si="188"/>
        <v/>
      </c>
      <c r="V682" s="2" t="str">
        <f t="shared" si="189"/>
        <v/>
      </c>
      <c r="W682" s="2" t="str">
        <f t="shared" si="201"/>
        <v/>
      </c>
      <c r="X682" s="2" t="str" cm="1">
        <f t="array" ref="X682">IF((SUMPRODUCT(--ISNUMBER(SEARCH({"!","@","#","$","%","^","&amp;","~*","(",")","_","+","=","{","}","[","]","|","\",":",";","'","""","&lt;","&gt;",",",".","~?","/","~~","`"}, I682)))&gt;0)=TRUE,"Special Characters Found in City","")</f>
        <v/>
      </c>
      <c r="Y682" s="2" t="str" cm="1">
        <f t="array" ref="Y682">IF((SUMPRODUCT(--ISNUMBER(SEARCH({"!","@","#","$","%","^","~*","(",")","_","+","=","{","}","[","]","|","\",":",";","'","""","&lt;","&gt;","~?","/","~~","`"},F682)))&gt;0)=TRUE,"Special Characters Found in Account field","")</f>
        <v/>
      </c>
      <c r="Z682" s="2" t="str" cm="1">
        <f t="array" ref="Z682">IF(SUM(--ISNUMBER(SEARCH({1,2,3,4,5,6,7,8,9,0},MID(H682,(SEARCH(" E ",H682)-1),1))))+SUM(--ISNUMBER(SEARCH({1,2,3,4,5,6,7,8,9,0},MID(H682,(SEARCH(" E ",H682)+3),1))))=2,"",IF(SUM(--ISNUMBER(SEARCH({"Parte E","Apoquindo N"},H682)))&gt;0,"",IF(OR(RIGHT(H682,3)=" NE",RIGHT(H682,3)=" NW",RIGHT(H682,3)=" SW",RIGHT(H682,3)=" SE",RIGHT(H682,2)=" N",RIGHT(H682,2)=" E",RIGHT(H682,2)=" W",RIGHT(H682,2)=" S",LEFT(H682,3)="NE ",LEFT(H682,3)="NW ",LEFT(H682,3)="SW ",LEFT(H682,3)="SE ",LEFT(H682,2)="N ",LEFT(H682,2)="E ",LEFT(H682,2)="W ",LEFT(H682,2)="S "),"Directional Check",IF(SUM(--ISNUMBER(SEARCH({" N "," E "," W "," S "," NE "," NW "," SW "," SE ","N.E","N.W","S.W","S.E","E.","N.","S.","W."},H682)))&gt;0,"Directional Check",IF(SUM(--ISNUMBER(SEARCH({1,2,3,4,5,6,7,8,9,0},MID(H682,(SEARCH("nd ",H682)-1),1))))+SUM(--ISNUMBER(SEARCH({1,2,3,4,5,6,7,8,9,0},MID(H682,(SEARCH("rd ",H682)-1),1)))+SUM(--ISNUMBER(SEARCH({1,2,3,4,5,6,7,8,9,0},MID(H682,(SEARCH("st ",H682)-1),1))))+SUM(--ISNUMBER(SEARCH({1,2,3,4,5,6,7,8,9,0},MID(H682,(SEARCH("th ",H682)-1),1)))))&gt;0,"","")))))</f>
        <v/>
      </c>
      <c r="AA682" s="2" t="str">
        <f>IF(IF(L682="US",IFERROR(VLOOKUP(J682,Country_Codes!$B:$B,1,0)=J682,"US State Code Error"),IF(L682="CA",IFERROR(VLOOKUP(J682,Country_Codes!$E:$E,1,0)=J682,"Canada State Code Error"),IF(L682="BR",IFERROR(VLOOKUP(J682,Country_Codes!$H:$H,1,0)=J682,"Brazil State Code Error"),IF(L682="AU",IFERROR(VLOOKUP(J682,Country_Codes!$K:$K,1,0)=J682,"Australia State Code Error"),""))))=TRUE,"",IF(L682="US",IFERROR(VLOOKUP(J682,Country_Codes!$B:$B,1,0)=J682,"US State Code Error"),IF(L682="CA",IFERROR(VLOOKUP(J682,Country_Codes!$E:$E,1,0)=J682,"Canada State Code Error"),IF(L682="BR",IFERROR(VLOOKUP(J682,Country_Codes!$H:$H,1,0)=J682,"Brazil State Code Error"),IF(L682="AU",IFERROR(VLOOKUP(J682,Country_Codes!$K:$K,1,0)=J682,"Australia State Code Error"),"")))))</f>
        <v/>
      </c>
      <c r="AB682" s="2" t="str">
        <f t="shared" si="190"/>
        <v/>
      </c>
      <c r="AC682" s="2" t="str" cm="1">
        <f t="array" ref="AC682">IFERROR(_xlfn.IFS(IF(AND(LEN(I682)=0,ISBLANK(I682)=FALSE),"",ISNUMBER(SEARCH(I682,H682))),"City/Postal Code/Country Found in Address",IF(AND(LEN(K682)=0,ISBLANK(K682)=FALSE),"",ISNUMBER(SEARCH(K682,H682))),"City/Postal Code/Country Found in Address",IF(AND(LEN(L682)=0,ISBLANK(L682)=FALSE),"",ISNUMBER(SEARCH(", "&amp;L682,H682))),"City/Postal Code/Country Found in Address",IF(AND(LEN(J682)=0,ISBLANK(J682)=FALSE),"",ISNUMBER(SEARCH(", "&amp;J682,H682))),"City/Postal Code/Country Found in Address",IF(AND(LEN(L682)=0,ISBLANK(L682)=FALSE),"",ISNUMBER(SEARCH(","&amp;L682,H682))),"City/Postal Code/Country Found in Address",IF(AND(LEN(J682)=0,ISBLANK(J682)=FALSE),"",ISNUMBER(SEARCH(","&amp;J682,H682))),"City/Postal Code/Country Found in Address"),"")</f>
        <v/>
      </c>
      <c r="AD682" s="2" t="str">
        <f t="shared" si="191"/>
        <v/>
      </c>
      <c r="AE682" s="2" t="str" cm="1">
        <f t="array" ref="AE682">IFERROR(IF(VLOOKUP(LEFT(M682,MIN(SEARCH({1,2,3,4,5,6,7,8,9,0},M682&amp;{1,2,3,4,5,6,7,8,9,0}))-1),Country_Codes!$N:$N,1,0)&gt;0,"PO Number may be incorrect",""),"")</f>
        <v/>
      </c>
      <c r="AF682" s="2" t="str">
        <f t="shared" si="192"/>
        <v/>
      </c>
      <c r="AG682" s="2" t="str">
        <f t="shared" si="193"/>
        <v/>
      </c>
      <c r="AH682" s="2" t="str">
        <f t="shared" si="194"/>
        <v/>
      </c>
      <c r="AI682" s="2" t="str" cm="1">
        <f t="array" ref="AI682">IF(G682="","",_xlfn.IFNA(_xlfn.IFS(L682=VLOOKUP(L682,Country_Codes!$M:$M,1,0)=TRUE,""),"Please check the country code"))</f>
        <v/>
      </c>
      <c r="AJ682" s="2" t="str">
        <f t="shared" si="195"/>
        <v/>
      </c>
      <c r="AK682" s="2"/>
      <c r="AM682" s="39">
        <f t="shared" si="196"/>
        <v>0</v>
      </c>
      <c r="AN682" s="39">
        <f t="shared" si="197"/>
        <v>0</v>
      </c>
      <c r="AO682" s="39">
        <f t="shared" si="198"/>
        <v>0</v>
      </c>
      <c r="AP682" s="39">
        <f t="shared" si="199"/>
        <v>0</v>
      </c>
      <c r="AQ682" s="39">
        <f t="shared" si="200"/>
        <v>0</v>
      </c>
    </row>
    <row r="683" spans="1:43" ht="15.75" x14ac:dyDescent="0.25">
      <c r="A683" s="40">
        <v>45765</v>
      </c>
      <c r="B683" s="11" t="s">
        <v>475</v>
      </c>
      <c r="C683" s="11" t="s">
        <v>9</v>
      </c>
      <c r="D683" s="11" t="s">
        <v>5683</v>
      </c>
      <c r="E683" s="11" t="s">
        <v>1696</v>
      </c>
      <c r="F683" s="11" t="s">
        <v>581</v>
      </c>
      <c r="G683" s="11" t="s">
        <v>599</v>
      </c>
      <c r="H683" s="11" t="s">
        <v>5684</v>
      </c>
      <c r="I683" s="11" t="s">
        <v>5685</v>
      </c>
      <c r="J683" s="11" t="s">
        <v>133</v>
      </c>
      <c r="K683" s="11" t="s">
        <v>5686</v>
      </c>
      <c r="L683" s="11" t="s">
        <v>33</v>
      </c>
      <c r="M683" s="11" t="s">
        <v>1507</v>
      </c>
      <c r="N683" s="11"/>
      <c r="O683" s="11" t="s">
        <v>5687</v>
      </c>
      <c r="P683" s="11" t="s">
        <v>5688</v>
      </c>
      <c r="Q683" s="7"/>
      <c r="R683" s="2" t="str">
        <f t="shared" si="185"/>
        <v>Unique Record</v>
      </c>
      <c r="S683" s="2" t="str">
        <f t="shared" si="186"/>
        <v/>
      </c>
      <c r="T683" s="2" t="str">
        <f t="shared" si="187"/>
        <v/>
      </c>
      <c r="U683" s="2" t="str">
        <f t="shared" si="188"/>
        <v/>
      </c>
      <c r="V683" s="2" t="str">
        <f t="shared" si="189"/>
        <v/>
      </c>
      <c r="W683" s="2" t="str">
        <f t="shared" si="201"/>
        <v/>
      </c>
      <c r="X683" s="2" t="str" cm="1">
        <f t="array" ref="X683">IF((SUMPRODUCT(--ISNUMBER(SEARCH({"!","@","#","$","%","^","&amp;","~*","(",")","_","+","=","{","}","[","]","|","\",":",";","'","""","&lt;","&gt;",",",".","~?","/","~~","`"}, I683)))&gt;0)=TRUE,"Special Characters Found in City","")</f>
        <v/>
      </c>
      <c r="Y683" s="2" t="str" cm="1">
        <f t="array" ref="Y683">IF((SUMPRODUCT(--ISNUMBER(SEARCH({"!","@","#","$","%","^","~*","(",")","_","+","=","{","}","[","]","|","\",":",";","'","""","&lt;","&gt;","~?","/","~~","`"},F683)))&gt;0)=TRUE,"Special Characters Found in Account field","")</f>
        <v/>
      </c>
      <c r="Z683" s="2" t="str" cm="1">
        <f t="array" ref="Z683">IF(SUM(--ISNUMBER(SEARCH({1,2,3,4,5,6,7,8,9,0},MID(H683,(SEARCH(" E ",H683)-1),1))))+SUM(--ISNUMBER(SEARCH({1,2,3,4,5,6,7,8,9,0},MID(H683,(SEARCH(" E ",H683)+3),1))))=2,"",IF(SUM(--ISNUMBER(SEARCH({"Parte E","Apoquindo N"},H683)))&gt;0,"",IF(OR(RIGHT(H683,3)=" NE",RIGHT(H683,3)=" NW",RIGHT(H683,3)=" SW",RIGHT(H683,3)=" SE",RIGHT(H683,2)=" N",RIGHT(H683,2)=" E",RIGHT(H683,2)=" W",RIGHT(H683,2)=" S",LEFT(H683,3)="NE ",LEFT(H683,3)="NW ",LEFT(H683,3)="SW ",LEFT(H683,3)="SE ",LEFT(H683,2)="N ",LEFT(H683,2)="E ",LEFT(H683,2)="W ",LEFT(H683,2)="S "),"Directional Check",IF(SUM(--ISNUMBER(SEARCH({" N "," E "," W "," S "," NE "," NW "," SW "," SE ","N.E","N.W","S.W","S.E","E.","N.","S.","W."},H683)))&gt;0,"Directional Check",IF(SUM(--ISNUMBER(SEARCH({1,2,3,4,5,6,7,8,9,0},MID(H683,(SEARCH("nd ",H683)-1),1))))+SUM(--ISNUMBER(SEARCH({1,2,3,4,5,6,7,8,9,0},MID(H683,(SEARCH("rd ",H683)-1),1)))+SUM(--ISNUMBER(SEARCH({1,2,3,4,5,6,7,8,9,0},MID(H683,(SEARCH("st ",H683)-1),1))))+SUM(--ISNUMBER(SEARCH({1,2,3,4,5,6,7,8,9,0},MID(H683,(SEARCH("th ",H683)-1),1)))))&gt;0,"","")))))</f>
        <v/>
      </c>
      <c r="AA683" s="2" t="str">
        <f>IF(IF(L683="US",IFERROR(VLOOKUP(J683,Country_Codes!$B:$B,1,0)=J683,"US State Code Error"),IF(L683="CA",IFERROR(VLOOKUP(J683,Country_Codes!$E:$E,1,0)=J683,"Canada State Code Error"),IF(L683="BR",IFERROR(VLOOKUP(J683,Country_Codes!$H:$H,1,0)=J683,"Brazil State Code Error"),IF(L683="AU",IFERROR(VLOOKUP(J683,Country_Codes!$K:$K,1,0)=J683,"Australia State Code Error"),""))))=TRUE,"",IF(L683="US",IFERROR(VLOOKUP(J683,Country_Codes!$B:$B,1,0)=J683,"US State Code Error"),IF(L683="CA",IFERROR(VLOOKUP(J683,Country_Codes!$E:$E,1,0)=J683,"Canada State Code Error"),IF(L683="BR",IFERROR(VLOOKUP(J683,Country_Codes!$H:$H,1,0)=J683,"Brazil State Code Error"),IF(L683="AU",IFERROR(VLOOKUP(J683,Country_Codes!$K:$K,1,0)=J683,"Australia State Code Error"),"")))))</f>
        <v/>
      </c>
      <c r="AB683" s="2" t="str">
        <f t="shared" si="190"/>
        <v/>
      </c>
      <c r="AC683" s="2" t="str" cm="1">
        <f t="array" ref="AC683">IFERROR(_xlfn.IFS(IF(AND(LEN(I683)=0,ISBLANK(I683)=FALSE),"",ISNUMBER(SEARCH(I683,H683))),"City/Postal Code/Country Found in Address",IF(AND(LEN(K683)=0,ISBLANK(K683)=FALSE),"",ISNUMBER(SEARCH(K683,H683))),"City/Postal Code/Country Found in Address",IF(AND(LEN(L683)=0,ISBLANK(L683)=FALSE),"",ISNUMBER(SEARCH(", "&amp;L683,H683))),"City/Postal Code/Country Found in Address",IF(AND(LEN(J683)=0,ISBLANK(J683)=FALSE),"",ISNUMBER(SEARCH(", "&amp;J683,H683))),"City/Postal Code/Country Found in Address",IF(AND(LEN(L683)=0,ISBLANK(L683)=FALSE),"",ISNUMBER(SEARCH(","&amp;L683,H683))),"City/Postal Code/Country Found in Address",IF(AND(LEN(J683)=0,ISBLANK(J683)=FALSE),"",ISNUMBER(SEARCH(","&amp;J683,H683))),"City/Postal Code/Country Found in Address"),"")</f>
        <v/>
      </c>
      <c r="AD683" s="2" t="str">
        <f t="shared" si="191"/>
        <v/>
      </c>
      <c r="AE683" s="2" t="str" cm="1">
        <f t="array" ref="AE683">IFERROR(IF(VLOOKUP(LEFT(M683,MIN(SEARCH({1,2,3,4,5,6,7,8,9,0},M683&amp;{1,2,3,4,5,6,7,8,9,0}))-1),Country_Codes!$N:$N,1,0)&gt;0,"PO Number may be incorrect",""),"")</f>
        <v/>
      </c>
      <c r="AF683" s="2" t="str">
        <f t="shared" si="192"/>
        <v/>
      </c>
      <c r="AG683" s="2" t="str">
        <f t="shared" si="193"/>
        <v/>
      </c>
      <c r="AH683" s="2" t="str">
        <f t="shared" si="194"/>
        <v/>
      </c>
      <c r="AI683" s="2" t="str" cm="1">
        <f t="array" ref="AI683">IF(G683="","",_xlfn.IFNA(_xlfn.IFS(L683=VLOOKUP(L683,Country_Codes!$M:$M,1,0)=TRUE,""),"Please check the country code"))</f>
        <v/>
      </c>
      <c r="AJ683" s="2" t="str">
        <f t="shared" si="195"/>
        <v/>
      </c>
      <c r="AK683" s="2"/>
      <c r="AM683" s="39">
        <f t="shared" si="196"/>
        <v>0</v>
      </c>
      <c r="AN683" s="39">
        <f t="shared" si="197"/>
        <v>0</v>
      </c>
      <c r="AO683" s="39">
        <f t="shared" si="198"/>
        <v>0</v>
      </c>
      <c r="AP683" s="39">
        <f t="shared" si="199"/>
        <v>0</v>
      </c>
      <c r="AQ683" s="39">
        <f t="shared" si="200"/>
        <v>0</v>
      </c>
    </row>
    <row r="684" spans="1:43" ht="15.75" x14ac:dyDescent="0.25">
      <c r="A684" s="40">
        <v>45448</v>
      </c>
      <c r="B684" s="11" t="s">
        <v>1581</v>
      </c>
      <c r="C684" s="11" t="s">
        <v>12</v>
      </c>
      <c r="D684" s="11" t="s">
        <v>5689</v>
      </c>
      <c r="E684" s="11" t="s">
        <v>1484</v>
      </c>
      <c r="F684" s="11" t="s">
        <v>574</v>
      </c>
      <c r="G684" s="11" t="s">
        <v>571</v>
      </c>
      <c r="H684" s="11" t="s">
        <v>5690</v>
      </c>
      <c r="I684" s="11" t="s">
        <v>5691</v>
      </c>
      <c r="J684" s="11" t="s">
        <v>37</v>
      </c>
      <c r="K684" s="11" t="s">
        <v>5692</v>
      </c>
      <c r="L684" s="11" t="s">
        <v>33</v>
      </c>
      <c r="M684" s="11" t="s">
        <v>923</v>
      </c>
      <c r="N684" s="11"/>
      <c r="O684" s="11" t="s">
        <v>5693</v>
      </c>
      <c r="P684" s="11" t="s">
        <v>5694</v>
      </c>
      <c r="Q684" s="7"/>
      <c r="R684" s="2" t="str">
        <f t="shared" si="185"/>
        <v>Unique Record</v>
      </c>
      <c r="S684" s="2" t="str">
        <f t="shared" si="186"/>
        <v/>
      </c>
      <c r="T684" s="2" t="str">
        <f t="shared" si="187"/>
        <v/>
      </c>
      <c r="U684" s="2" t="str">
        <f t="shared" si="188"/>
        <v/>
      </c>
      <c r="V684" s="2" t="str">
        <f t="shared" si="189"/>
        <v/>
      </c>
      <c r="W684" s="2" t="str">
        <f t="shared" si="201"/>
        <v/>
      </c>
      <c r="X684" s="2" t="str" cm="1">
        <f t="array" ref="X684">IF((SUMPRODUCT(--ISNUMBER(SEARCH({"!","@","#","$","%","^","&amp;","~*","(",")","_","+","=","{","}","[","]","|","\",":",";","'","""","&lt;","&gt;",",",".","~?","/","~~","`"}, I684)))&gt;0)=TRUE,"Special Characters Found in City","")</f>
        <v/>
      </c>
      <c r="Y684" s="2" t="str" cm="1">
        <f t="array" ref="Y684">IF((SUMPRODUCT(--ISNUMBER(SEARCH({"!","@","#","$","%","^","~*","(",")","_","+","=","{","}","[","]","|","\",":",";","'","""","&lt;","&gt;","~?","/","~~","`"},F684)))&gt;0)=TRUE,"Special Characters Found in Account field","")</f>
        <v/>
      </c>
      <c r="Z684" s="2" t="str" cm="1">
        <f t="array" ref="Z684">IF(SUM(--ISNUMBER(SEARCH({1,2,3,4,5,6,7,8,9,0},MID(H684,(SEARCH(" E ",H684)-1),1))))+SUM(--ISNUMBER(SEARCH({1,2,3,4,5,6,7,8,9,0},MID(H684,(SEARCH(" E ",H684)+3),1))))=2,"",IF(SUM(--ISNUMBER(SEARCH({"Parte E","Apoquindo N"},H684)))&gt;0,"",IF(OR(RIGHT(H684,3)=" NE",RIGHT(H684,3)=" NW",RIGHT(H684,3)=" SW",RIGHT(H684,3)=" SE",RIGHT(H684,2)=" N",RIGHT(H684,2)=" E",RIGHT(H684,2)=" W",RIGHT(H684,2)=" S",LEFT(H684,3)="NE ",LEFT(H684,3)="NW ",LEFT(H684,3)="SW ",LEFT(H684,3)="SE ",LEFT(H684,2)="N ",LEFT(H684,2)="E ",LEFT(H684,2)="W ",LEFT(H684,2)="S "),"Directional Check",IF(SUM(--ISNUMBER(SEARCH({" N "," E "," W "," S "," NE "," NW "," SW "," SE ","N.E","N.W","S.W","S.E","E.","N.","S.","W."},H684)))&gt;0,"Directional Check",IF(SUM(--ISNUMBER(SEARCH({1,2,3,4,5,6,7,8,9,0},MID(H684,(SEARCH("nd ",H684)-1),1))))+SUM(--ISNUMBER(SEARCH({1,2,3,4,5,6,7,8,9,0},MID(H684,(SEARCH("rd ",H684)-1),1)))+SUM(--ISNUMBER(SEARCH({1,2,3,4,5,6,7,8,9,0},MID(H684,(SEARCH("st ",H684)-1),1))))+SUM(--ISNUMBER(SEARCH({1,2,3,4,5,6,7,8,9,0},MID(H684,(SEARCH("th ",H684)-1),1)))))&gt;0,"","")))))</f>
        <v/>
      </c>
      <c r="AA684" s="2" t="str">
        <f>IF(IF(L684="US",IFERROR(VLOOKUP(J684,Country_Codes!$B:$B,1,0)=J684,"US State Code Error"),IF(L684="CA",IFERROR(VLOOKUP(J684,Country_Codes!$E:$E,1,0)=J684,"Canada State Code Error"),IF(L684="BR",IFERROR(VLOOKUP(J684,Country_Codes!$H:$H,1,0)=J684,"Brazil State Code Error"),IF(L684="AU",IFERROR(VLOOKUP(J684,Country_Codes!$K:$K,1,0)=J684,"Australia State Code Error"),""))))=TRUE,"",IF(L684="US",IFERROR(VLOOKUP(J684,Country_Codes!$B:$B,1,0)=J684,"US State Code Error"),IF(L684="CA",IFERROR(VLOOKUP(J684,Country_Codes!$E:$E,1,0)=J684,"Canada State Code Error"),IF(L684="BR",IFERROR(VLOOKUP(J684,Country_Codes!$H:$H,1,0)=J684,"Brazil State Code Error"),IF(L684="AU",IFERROR(VLOOKUP(J684,Country_Codes!$K:$K,1,0)=J684,"Australia State Code Error"),"")))))</f>
        <v/>
      </c>
      <c r="AB684" s="2" t="str">
        <f t="shared" si="190"/>
        <v/>
      </c>
      <c r="AC684" s="2" t="str" cm="1">
        <f t="array" ref="AC684">IFERROR(_xlfn.IFS(IF(AND(LEN(I684)=0,ISBLANK(I684)=FALSE),"",ISNUMBER(SEARCH(I684,H684))),"City/Postal Code/Country Found in Address",IF(AND(LEN(K684)=0,ISBLANK(K684)=FALSE),"",ISNUMBER(SEARCH(K684,H684))),"City/Postal Code/Country Found in Address",IF(AND(LEN(L684)=0,ISBLANK(L684)=FALSE),"",ISNUMBER(SEARCH(", "&amp;L684,H684))),"City/Postal Code/Country Found in Address",IF(AND(LEN(J684)=0,ISBLANK(J684)=FALSE),"",ISNUMBER(SEARCH(", "&amp;J684,H684))),"City/Postal Code/Country Found in Address",IF(AND(LEN(L684)=0,ISBLANK(L684)=FALSE),"",ISNUMBER(SEARCH(","&amp;L684,H684))),"City/Postal Code/Country Found in Address",IF(AND(LEN(J684)=0,ISBLANK(J684)=FALSE),"",ISNUMBER(SEARCH(","&amp;J684,H684))),"City/Postal Code/Country Found in Address"),"")</f>
        <v/>
      </c>
      <c r="AD684" s="2" t="str">
        <f t="shared" si="191"/>
        <v/>
      </c>
      <c r="AE684" s="2" t="str" cm="1">
        <f t="array" ref="AE684">IFERROR(IF(VLOOKUP(LEFT(M684,MIN(SEARCH({1,2,3,4,5,6,7,8,9,0},M684&amp;{1,2,3,4,5,6,7,8,9,0}))-1),Country_Codes!$N:$N,1,0)&gt;0,"PO Number may be incorrect",""),"")</f>
        <v/>
      </c>
      <c r="AF684" s="2" t="str">
        <f t="shared" si="192"/>
        <v/>
      </c>
      <c r="AG684" s="2" t="str">
        <f t="shared" si="193"/>
        <v/>
      </c>
      <c r="AH684" s="2" t="str">
        <f t="shared" si="194"/>
        <v/>
      </c>
      <c r="AI684" s="2" t="str" cm="1">
        <f t="array" ref="AI684">IF(G684="","",_xlfn.IFNA(_xlfn.IFS(L684=VLOOKUP(L684,Country_Codes!$M:$M,1,0)=TRUE,""),"Please check the country code"))</f>
        <v/>
      </c>
      <c r="AJ684" s="2" t="str">
        <f t="shared" si="195"/>
        <v/>
      </c>
      <c r="AK684" s="2"/>
      <c r="AM684" s="39">
        <f t="shared" si="196"/>
        <v>0</v>
      </c>
      <c r="AN684" s="39">
        <f t="shared" si="197"/>
        <v>0</v>
      </c>
      <c r="AO684" s="39">
        <f t="shared" si="198"/>
        <v>0</v>
      </c>
      <c r="AP684" s="39">
        <f t="shared" si="199"/>
        <v>0</v>
      </c>
      <c r="AQ684" s="39">
        <f t="shared" si="200"/>
        <v>0</v>
      </c>
    </row>
    <row r="685" spans="1:43" ht="15.75" x14ac:dyDescent="0.25">
      <c r="A685" s="40">
        <v>45446</v>
      </c>
      <c r="B685" s="11" t="s">
        <v>475</v>
      </c>
      <c r="C685" s="11" t="s">
        <v>11</v>
      </c>
      <c r="D685" s="11" t="s">
        <v>1199</v>
      </c>
      <c r="E685" s="11" t="s">
        <v>5695</v>
      </c>
      <c r="F685" s="11" t="s">
        <v>594</v>
      </c>
      <c r="G685" s="11" t="s">
        <v>584</v>
      </c>
      <c r="H685" s="11" t="s">
        <v>5696</v>
      </c>
      <c r="I685" s="11" t="s">
        <v>4039</v>
      </c>
      <c r="J685" s="11"/>
      <c r="K685" s="11" t="s">
        <v>5697</v>
      </c>
      <c r="L685" s="11" t="s">
        <v>46</v>
      </c>
      <c r="M685" s="11" t="s">
        <v>1079</v>
      </c>
      <c r="N685" s="11"/>
      <c r="O685" s="11" t="s">
        <v>5698</v>
      </c>
      <c r="P685" s="11" t="s">
        <v>5699</v>
      </c>
      <c r="Q685" s="7"/>
      <c r="R685" s="2" t="str">
        <f t="shared" si="185"/>
        <v>Unique Record</v>
      </c>
      <c r="S685" s="2" t="str">
        <f t="shared" si="186"/>
        <v/>
      </c>
      <c r="T685" s="2" t="str">
        <f t="shared" si="187"/>
        <v/>
      </c>
      <c r="U685" s="2" t="str">
        <f t="shared" si="188"/>
        <v/>
      </c>
      <c r="V685" s="2" t="str">
        <f t="shared" si="189"/>
        <v/>
      </c>
      <c r="W685" s="2" t="str">
        <f t="shared" si="201"/>
        <v/>
      </c>
      <c r="X685" s="2" t="str" cm="1">
        <f t="array" ref="X685">IF((SUMPRODUCT(--ISNUMBER(SEARCH({"!","@","#","$","%","^","&amp;","~*","(",")","_","+","=","{","}","[","]","|","\",":",";","'","""","&lt;","&gt;",",",".","~?","/","~~","`"}, I685)))&gt;0)=TRUE,"Special Characters Found in City","")</f>
        <v/>
      </c>
      <c r="Y685" s="2" t="str" cm="1">
        <f t="array" ref="Y685">IF((SUMPRODUCT(--ISNUMBER(SEARCH({"!","@","#","$","%","^","~*","(",")","_","+","=","{","}","[","]","|","\",":",";","'","""","&lt;","&gt;","~?","/","~~","`"},F685)))&gt;0)=TRUE,"Special Characters Found in Account field","")</f>
        <v/>
      </c>
      <c r="Z685" s="2" t="str" cm="1">
        <f t="array" ref="Z685">IF(SUM(--ISNUMBER(SEARCH({1,2,3,4,5,6,7,8,9,0},MID(H685,(SEARCH(" E ",H685)-1),1))))+SUM(--ISNUMBER(SEARCH({1,2,3,4,5,6,7,8,9,0},MID(H685,(SEARCH(" E ",H685)+3),1))))=2,"",IF(SUM(--ISNUMBER(SEARCH({"Parte E","Apoquindo N"},H685)))&gt;0,"",IF(OR(RIGHT(H685,3)=" NE",RIGHT(H685,3)=" NW",RIGHT(H685,3)=" SW",RIGHT(H685,3)=" SE",RIGHT(H685,2)=" N",RIGHT(H685,2)=" E",RIGHT(H685,2)=" W",RIGHT(H685,2)=" S",LEFT(H685,3)="NE ",LEFT(H685,3)="NW ",LEFT(H685,3)="SW ",LEFT(H685,3)="SE ",LEFT(H685,2)="N ",LEFT(H685,2)="E ",LEFT(H685,2)="W ",LEFT(H685,2)="S "),"Directional Check",IF(SUM(--ISNUMBER(SEARCH({" N "," E "," W "," S "," NE "," NW "," SW "," SE ","N.E","N.W","S.W","S.E","E.","N.","S.","W."},H685)))&gt;0,"Directional Check",IF(SUM(--ISNUMBER(SEARCH({1,2,3,4,5,6,7,8,9,0},MID(H685,(SEARCH("nd ",H685)-1),1))))+SUM(--ISNUMBER(SEARCH({1,2,3,4,5,6,7,8,9,0},MID(H685,(SEARCH("rd ",H685)-1),1)))+SUM(--ISNUMBER(SEARCH({1,2,3,4,5,6,7,8,9,0},MID(H685,(SEARCH("st ",H685)-1),1))))+SUM(--ISNUMBER(SEARCH({1,2,3,4,5,6,7,8,9,0},MID(H685,(SEARCH("th ",H685)-1),1)))))&gt;0,"","")))))</f>
        <v/>
      </c>
      <c r="AA685" s="2" t="str">
        <f>IF(IF(L685="US",IFERROR(VLOOKUP(J685,Country_Codes!$B:$B,1,0)=J685,"US State Code Error"),IF(L685="CA",IFERROR(VLOOKUP(J685,Country_Codes!$E:$E,1,0)=J685,"Canada State Code Error"),IF(L685="BR",IFERROR(VLOOKUP(J685,Country_Codes!$H:$H,1,0)=J685,"Brazil State Code Error"),IF(L685="AU",IFERROR(VLOOKUP(J685,Country_Codes!$K:$K,1,0)=J685,"Australia State Code Error"),""))))=TRUE,"",IF(L685="US",IFERROR(VLOOKUP(J685,Country_Codes!$B:$B,1,0)=J685,"US State Code Error"),IF(L685="CA",IFERROR(VLOOKUP(J685,Country_Codes!$E:$E,1,0)=J685,"Canada State Code Error"),IF(L685="BR",IFERROR(VLOOKUP(J685,Country_Codes!$H:$H,1,0)=J685,"Brazil State Code Error"),IF(L685="AU",IFERROR(VLOOKUP(J685,Country_Codes!$K:$K,1,0)=J685,"Australia State Code Error"),"")))))</f>
        <v/>
      </c>
      <c r="AB685" s="2" t="str">
        <f t="shared" si="190"/>
        <v/>
      </c>
      <c r="AC685" s="2" t="str" cm="1">
        <f t="array" ref="AC685">IFERROR(_xlfn.IFS(IF(AND(LEN(I685)=0,ISBLANK(I685)=FALSE),"",ISNUMBER(SEARCH(I685,H685))),"City/Postal Code/Country Found in Address",IF(AND(LEN(K685)=0,ISBLANK(K685)=FALSE),"",ISNUMBER(SEARCH(K685,H685))),"City/Postal Code/Country Found in Address",IF(AND(LEN(L685)=0,ISBLANK(L685)=FALSE),"",ISNUMBER(SEARCH(", "&amp;L685,H685))),"City/Postal Code/Country Found in Address",IF(AND(LEN(J685)=0,ISBLANK(J685)=FALSE),"",ISNUMBER(SEARCH(", "&amp;J685,H685))),"City/Postal Code/Country Found in Address",IF(AND(LEN(L685)=0,ISBLANK(L685)=FALSE),"",ISNUMBER(SEARCH(","&amp;L685,H685))),"City/Postal Code/Country Found in Address",IF(AND(LEN(J685)=0,ISBLANK(J685)=FALSE),"",ISNUMBER(SEARCH(","&amp;J685,H685))),"City/Postal Code/Country Found in Address"),"")</f>
        <v/>
      </c>
      <c r="AD685" s="2" t="str">
        <f t="shared" si="191"/>
        <v/>
      </c>
      <c r="AE685" s="2" t="str" cm="1">
        <f t="array" ref="AE685">IFERROR(IF(VLOOKUP(LEFT(M685,MIN(SEARCH({1,2,3,4,5,6,7,8,9,0},M685&amp;{1,2,3,4,5,6,7,8,9,0}))-1),Country_Codes!$N:$N,1,0)&gt;0,"PO Number may be incorrect",""),"")</f>
        <v/>
      </c>
      <c r="AF685" s="2" t="str">
        <f t="shared" si="192"/>
        <v/>
      </c>
      <c r="AG685" s="2" t="str">
        <f t="shared" si="193"/>
        <v/>
      </c>
      <c r="AH685" s="2" t="str">
        <f t="shared" si="194"/>
        <v/>
      </c>
      <c r="AI685" s="2" t="str" cm="1">
        <f t="array" ref="AI685">IF(G685="","",_xlfn.IFNA(_xlfn.IFS(L685=VLOOKUP(L685,Country_Codes!$M:$M,1,0)=TRUE,""),"Please check the country code"))</f>
        <v/>
      </c>
      <c r="AJ685" s="2" t="str">
        <f t="shared" si="195"/>
        <v/>
      </c>
      <c r="AK685" s="2"/>
      <c r="AM685" s="39">
        <f t="shared" si="196"/>
        <v>0</v>
      </c>
      <c r="AN685" s="39">
        <f t="shared" si="197"/>
        <v>0</v>
      </c>
      <c r="AO685" s="39">
        <f t="shared" si="198"/>
        <v>0</v>
      </c>
      <c r="AP685" s="39">
        <f t="shared" si="199"/>
        <v>0</v>
      </c>
      <c r="AQ685" s="39">
        <f t="shared" si="200"/>
        <v>0</v>
      </c>
    </row>
    <row r="686" spans="1:43" ht="15.75" x14ac:dyDescent="0.25">
      <c r="A686" s="40">
        <v>45851</v>
      </c>
      <c r="B686" s="11" t="s">
        <v>1581</v>
      </c>
      <c r="C686" s="11" t="s">
        <v>9</v>
      </c>
      <c r="D686" s="11" t="s">
        <v>4643</v>
      </c>
      <c r="E686" s="11" t="s">
        <v>892</v>
      </c>
      <c r="F686" s="11" t="s">
        <v>489</v>
      </c>
      <c r="G686" s="11" t="s">
        <v>496</v>
      </c>
      <c r="H686" s="11" t="s">
        <v>5700</v>
      </c>
      <c r="I686" s="11" t="s">
        <v>5701</v>
      </c>
      <c r="J686" s="11"/>
      <c r="K686" s="11" t="s">
        <v>5702</v>
      </c>
      <c r="L686" s="11" t="s">
        <v>46</v>
      </c>
      <c r="M686" s="11" t="s">
        <v>739</v>
      </c>
      <c r="N686" s="11"/>
      <c r="O686" s="11" t="s">
        <v>5703</v>
      </c>
      <c r="P686" s="11" t="s">
        <v>5704</v>
      </c>
      <c r="Q686" s="7"/>
      <c r="R686" s="2" t="str">
        <f t="shared" si="185"/>
        <v>Unique Record</v>
      </c>
      <c r="S686" s="2" t="str">
        <f t="shared" si="186"/>
        <v/>
      </c>
      <c r="T686" s="2" t="str">
        <f t="shared" si="187"/>
        <v/>
      </c>
      <c r="U686" s="2" t="str">
        <f t="shared" si="188"/>
        <v/>
      </c>
      <c r="V686" s="2" t="str">
        <f t="shared" si="189"/>
        <v/>
      </c>
      <c r="W686" s="2" t="str">
        <f t="shared" si="201"/>
        <v/>
      </c>
      <c r="X686" s="2" t="str" cm="1">
        <f t="array" ref="X686">IF((SUMPRODUCT(--ISNUMBER(SEARCH({"!","@","#","$","%","^","&amp;","~*","(",")","_","+","=","{","}","[","]","|","\",":",";","'","""","&lt;","&gt;",",",".","~?","/","~~","`"}, I686)))&gt;0)=TRUE,"Special Characters Found in City","")</f>
        <v/>
      </c>
      <c r="Y686" s="2" t="str" cm="1">
        <f t="array" ref="Y686">IF((SUMPRODUCT(--ISNUMBER(SEARCH({"!","@","#","$","%","^","~*","(",")","_","+","=","{","}","[","]","|","\",":",";","'","""","&lt;","&gt;","~?","/","~~","`"},F686)))&gt;0)=TRUE,"Special Characters Found in Account field","")</f>
        <v/>
      </c>
      <c r="Z686" s="2" t="str" cm="1">
        <f t="array" ref="Z686">IF(SUM(--ISNUMBER(SEARCH({1,2,3,4,5,6,7,8,9,0},MID(H686,(SEARCH(" E ",H686)-1),1))))+SUM(--ISNUMBER(SEARCH({1,2,3,4,5,6,7,8,9,0},MID(H686,(SEARCH(" E ",H686)+3),1))))=2,"",IF(SUM(--ISNUMBER(SEARCH({"Parte E","Apoquindo N"},H686)))&gt;0,"",IF(OR(RIGHT(H686,3)=" NE",RIGHT(H686,3)=" NW",RIGHT(H686,3)=" SW",RIGHT(H686,3)=" SE",RIGHT(H686,2)=" N",RIGHT(H686,2)=" E",RIGHT(H686,2)=" W",RIGHT(H686,2)=" S",LEFT(H686,3)="NE ",LEFT(H686,3)="NW ",LEFT(H686,3)="SW ",LEFT(H686,3)="SE ",LEFT(H686,2)="N ",LEFT(H686,2)="E ",LEFT(H686,2)="W ",LEFT(H686,2)="S "),"Directional Check",IF(SUM(--ISNUMBER(SEARCH({" N "," E "," W "," S "," NE "," NW "," SW "," SE ","N.E","N.W","S.W","S.E","E.","N.","S.","W."},H686)))&gt;0,"Directional Check",IF(SUM(--ISNUMBER(SEARCH({1,2,3,4,5,6,7,8,9,0},MID(H686,(SEARCH("nd ",H686)-1),1))))+SUM(--ISNUMBER(SEARCH({1,2,3,4,5,6,7,8,9,0},MID(H686,(SEARCH("rd ",H686)-1),1)))+SUM(--ISNUMBER(SEARCH({1,2,3,4,5,6,7,8,9,0},MID(H686,(SEARCH("st ",H686)-1),1))))+SUM(--ISNUMBER(SEARCH({1,2,3,4,5,6,7,8,9,0},MID(H686,(SEARCH("th ",H686)-1),1)))))&gt;0,"","")))))</f>
        <v/>
      </c>
      <c r="AA686" s="2" t="str">
        <f>IF(IF(L686="US",IFERROR(VLOOKUP(J686,Country_Codes!$B:$B,1,0)=J686,"US State Code Error"),IF(L686="CA",IFERROR(VLOOKUP(J686,Country_Codes!$E:$E,1,0)=J686,"Canada State Code Error"),IF(L686="BR",IFERROR(VLOOKUP(J686,Country_Codes!$H:$H,1,0)=J686,"Brazil State Code Error"),IF(L686="AU",IFERROR(VLOOKUP(J686,Country_Codes!$K:$K,1,0)=J686,"Australia State Code Error"),""))))=TRUE,"",IF(L686="US",IFERROR(VLOOKUP(J686,Country_Codes!$B:$B,1,0)=J686,"US State Code Error"),IF(L686="CA",IFERROR(VLOOKUP(J686,Country_Codes!$E:$E,1,0)=J686,"Canada State Code Error"),IF(L686="BR",IFERROR(VLOOKUP(J686,Country_Codes!$H:$H,1,0)=J686,"Brazil State Code Error"),IF(L686="AU",IFERROR(VLOOKUP(J686,Country_Codes!$K:$K,1,0)=J686,"Australia State Code Error"),"")))))</f>
        <v/>
      </c>
      <c r="AB686" s="2" t="str">
        <f t="shared" si="190"/>
        <v/>
      </c>
      <c r="AC686" s="2" t="str" cm="1">
        <f t="array" ref="AC686">IFERROR(_xlfn.IFS(IF(AND(LEN(I686)=0,ISBLANK(I686)=FALSE),"",ISNUMBER(SEARCH(I686,H686))),"City/Postal Code/Country Found in Address",IF(AND(LEN(K686)=0,ISBLANK(K686)=FALSE),"",ISNUMBER(SEARCH(K686,H686))),"City/Postal Code/Country Found in Address",IF(AND(LEN(L686)=0,ISBLANK(L686)=FALSE),"",ISNUMBER(SEARCH(", "&amp;L686,H686))),"City/Postal Code/Country Found in Address",IF(AND(LEN(J686)=0,ISBLANK(J686)=FALSE),"",ISNUMBER(SEARCH(", "&amp;J686,H686))),"City/Postal Code/Country Found in Address",IF(AND(LEN(L686)=0,ISBLANK(L686)=FALSE),"",ISNUMBER(SEARCH(","&amp;L686,H686))),"City/Postal Code/Country Found in Address",IF(AND(LEN(J686)=0,ISBLANK(J686)=FALSE),"",ISNUMBER(SEARCH(","&amp;J686,H686))),"City/Postal Code/Country Found in Address"),"")</f>
        <v/>
      </c>
      <c r="AD686" s="2" t="str">
        <f t="shared" si="191"/>
        <v/>
      </c>
      <c r="AE686" s="2" t="str" cm="1">
        <f t="array" ref="AE686">IFERROR(IF(VLOOKUP(LEFT(M686,MIN(SEARCH({1,2,3,4,5,6,7,8,9,0},M686&amp;{1,2,3,4,5,6,7,8,9,0}))-1),Country_Codes!$N:$N,1,0)&gt;0,"PO Number may be incorrect",""),"")</f>
        <v/>
      </c>
      <c r="AF686" s="2" t="str">
        <f t="shared" si="192"/>
        <v/>
      </c>
      <c r="AG686" s="2" t="str">
        <f t="shared" si="193"/>
        <v/>
      </c>
      <c r="AH686" s="2" t="str">
        <f t="shared" si="194"/>
        <v/>
      </c>
      <c r="AI686" s="2" t="str" cm="1">
        <f t="array" ref="AI686">IF(G686="","",_xlfn.IFNA(_xlfn.IFS(L686=VLOOKUP(L686,Country_Codes!$M:$M,1,0)=TRUE,""),"Please check the country code"))</f>
        <v/>
      </c>
      <c r="AJ686" s="2" t="str">
        <f t="shared" si="195"/>
        <v/>
      </c>
      <c r="AK686" s="2"/>
      <c r="AM686" s="39">
        <f t="shared" si="196"/>
        <v>0</v>
      </c>
      <c r="AN686" s="39">
        <f t="shared" si="197"/>
        <v>0</v>
      </c>
      <c r="AO686" s="39">
        <f t="shared" si="198"/>
        <v>0</v>
      </c>
      <c r="AP686" s="39">
        <f t="shared" si="199"/>
        <v>0</v>
      </c>
      <c r="AQ686" s="39">
        <f t="shared" si="200"/>
        <v>0</v>
      </c>
    </row>
    <row r="687" spans="1:43" ht="15.75" x14ac:dyDescent="0.25">
      <c r="A687" s="40">
        <v>45749</v>
      </c>
      <c r="B687" s="11" t="s">
        <v>473</v>
      </c>
      <c r="C687" s="11" t="s">
        <v>3</v>
      </c>
      <c r="D687" s="11" t="s">
        <v>5705</v>
      </c>
      <c r="E687" s="11" t="s">
        <v>5706</v>
      </c>
      <c r="F687" s="11" t="s">
        <v>594</v>
      </c>
      <c r="G687" s="11" t="s">
        <v>584</v>
      </c>
      <c r="H687" s="11" t="s">
        <v>5707</v>
      </c>
      <c r="I687" s="11" t="s">
        <v>5708</v>
      </c>
      <c r="J687" s="11" t="s">
        <v>147</v>
      </c>
      <c r="K687" s="11" t="s">
        <v>5709</v>
      </c>
      <c r="L687" s="11" t="s">
        <v>57</v>
      </c>
      <c r="M687" s="11" t="s">
        <v>2583</v>
      </c>
      <c r="N687" s="11"/>
      <c r="O687" s="11" t="s">
        <v>5710</v>
      </c>
      <c r="P687" s="11" t="s">
        <v>5711</v>
      </c>
      <c r="Q687" s="7"/>
      <c r="R687" s="2" t="str">
        <f t="shared" ref="R687:R750" si="202">IF(G687=G686,"","Unique Record")</f>
        <v>Unique Record</v>
      </c>
      <c r="S687" s="2" t="str">
        <f t="shared" ref="S687:S750" si="203">IF(F687="","",IF(EXACT(F687,(UPPER(F687))),"Account Upper Case",""))</f>
        <v/>
      </c>
      <c r="T687" s="2" t="str">
        <f t="shared" ref="T687:T750" si="204">IF(F687="","",IF(EXACT(F687,(LOWER(F687))),"Account Lower Case",""))</f>
        <v/>
      </c>
      <c r="U687" s="2" t="str">
        <f t="shared" ref="U687:U750" si="205">IF(EXACT(H687,PROPER(H687)),"","Billing Street - casing")</f>
        <v/>
      </c>
      <c r="V687" s="2" t="str">
        <f t="shared" ref="V687:V750" si="206">IF(EXACT(I687,PROPER(I687)),"","City - casing")</f>
        <v/>
      </c>
      <c r="W687" s="2" t="str">
        <f t="shared" si="201"/>
        <v/>
      </c>
      <c r="X687" s="2" t="str" cm="1">
        <f t="array" ref="X687">IF((SUMPRODUCT(--ISNUMBER(SEARCH({"!","@","#","$","%","^","&amp;","~*","(",")","_","+","=","{","}","[","]","|","\",":",";","'","""","&lt;","&gt;",",",".","~?","/","~~","`"}, I687)))&gt;0)=TRUE,"Special Characters Found in City","")</f>
        <v/>
      </c>
      <c r="Y687" s="2" t="str" cm="1">
        <f t="array" ref="Y687">IF((SUMPRODUCT(--ISNUMBER(SEARCH({"!","@","#","$","%","^","~*","(",")","_","+","=","{","}","[","]","|","\",":",";","'","""","&lt;","&gt;","~?","/","~~","`"},F687)))&gt;0)=TRUE,"Special Characters Found in Account field","")</f>
        <v/>
      </c>
      <c r="Z687" s="2" t="str" cm="1">
        <f t="array" ref="Z687">IF(SUM(--ISNUMBER(SEARCH({1,2,3,4,5,6,7,8,9,0},MID(H687,(SEARCH(" E ",H687)-1),1))))+SUM(--ISNUMBER(SEARCH({1,2,3,4,5,6,7,8,9,0},MID(H687,(SEARCH(" E ",H687)+3),1))))=2,"",IF(SUM(--ISNUMBER(SEARCH({"Parte E","Apoquindo N"},H687)))&gt;0,"",IF(OR(RIGHT(H687,3)=" NE",RIGHT(H687,3)=" NW",RIGHT(H687,3)=" SW",RIGHT(H687,3)=" SE",RIGHT(H687,2)=" N",RIGHT(H687,2)=" E",RIGHT(H687,2)=" W",RIGHT(H687,2)=" S",LEFT(H687,3)="NE ",LEFT(H687,3)="NW ",LEFT(H687,3)="SW ",LEFT(H687,3)="SE ",LEFT(H687,2)="N ",LEFT(H687,2)="E ",LEFT(H687,2)="W ",LEFT(H687,2)="S "),"Directional Check",IF(SUM(--ISNUMBER(SEARCH({" N "," E "," W "," S "," NE "," NW "," SW "," SE ","N.E","N.W","S.W","S.E","E.","N.","S.","W."},H687)))&gt;0,"Directional Check",IF(SUM(--ISNUMBER(SEARCH({1,2,3,4,5,6,7,8,9,0},MID(H687,(SEARCH("nd ",H687)-1),1))))+SUM(--ISNUMBER(SEARCH({1,2,3,4,5,6,7,8,9,0},MID(H687,(SEARCH("rd ",H687)-1),1)))+SUM(--ISNUMBER(SEARCH({1,2,3,4,5,6,7,8,9,0},MID(H687,(SEARCH("st ",H687)-1),1))))+SUM(--ISNUMBER(SEARCH({1,2,3,4,5,6,7,8,9,0},MID(H687,(SEARCH("th ",H687)-1),1)))))&gt;0,"","")))))</f>
        <v/>
      </c>
      <c r="AA687" s="2" t="str">
        <f>IF(IF(L687="US",IFERROR(VLOOKUP(J687,Country_Codes!$B:$B,1,0)=J687,"US State Code Error"),IF(L687="CA",IFERROR(VLOOKUP(J687,Country_Codes!$E:$E,1,0)=J687,"Canada State Code Error"),IF(L687="BR",IFERROR(VLOOKUP(J687,Country_Codes!$H:$H,1,0)=J687,"Brazil State Code Error"),IF(L687="AU",IFERROR(VLOOKUP(J687,Country_Codes!$K:$K,1,0)=J687,"Australia State Code Error"),""))))=TRUE,"",IF(L687="US",IFERROR(VLOOKUP(J687,Country_Codes!$B:$B,1,0)=J687,"US State Code Error"),IF(L687="CA",IFERROR(VLOOKUP(J687,Country_Codes!$E:$E,1,0)=J687,"Canada State Code Error"),IF(L687="BR",IFERROR(VLOOKUP(J687,Country_Codes!$H:$H,1,0)=J687,"Brazil State Code Error"),IF(L687="AU",IFERROR(VLOOKUP(J687,Country_Codes!$K:$K,1,0)=J687,"Australia State Code Error"),"")))))</f>
        <v/>
      </c>
      <c r="AB687" s="2" t="str">
        <f t="shared" ref="AB687:AB750" si="207">IF(OR(L687="US",L687="CA",L687="BR",L687="AU"),IF((EXACT(UPPER(J687),J687)),"","Country Code Casing"),IF(EXACT(J687,PROPER(J687)),"","Billing State casing"))</f>
        <v/>
      </c>
      <c r="AC687" s="2" t="str" cm="1">
        <f t="array" ref="AC687">IFERROR(_xlfn.IFS(IF(AND(LEN(I687)=0,ISBLANK(I687)=FALSE),"",ISNUMBER(SEARCH(I687,H687))),"City/Postal Code/Country Found in Address",IF(AND(LEN(K687)=0,ISBLANK(K687)=FALSE),"",ISNUMBER(SEARCH(K687,H687))),"City/Postal Code/Country Found in Address",IF(AND(LEN(L687)=0,ISBLANK(L687)=FALSE),"",ISNUMBER(SEARCH(", "&amp;L687,H687))),"City/Postal Code/Country Found in Address",IF(AND(LEN(J687)=0,ISBLANK(J687)=FALSE),"",ISNUMBER(SEARCH(", "&amp;J687,H687))),"City/Postal Code/Country Found in Address",IF(AND(LEN(L687)=0,ISBLANK(L687)=FALSE),"",ISNUMBER(SEARCH(","&amp;L687,H687))),"City/Postal Code/Country Found in Address",IF(AND(LEN(J687)=0,ISBLANK(J687)=FALSE),"",ISNUMBER(SEARCH(","&amp;J687,H687))),"City/Postal Code/Country Found in Address"),"")</f>
        <v/>
      </c>
      <c r="AD687" s="2" t="str">
        <f t="shared" ref="AD687:AD750" si="208">IF(ISNUMBER(SEARCH("PO",N687)),"PO# Entered in Tax ID Field","")</f>
        <v/>
      </c>
      <c r="AE687" s="2" t="str" cm="1">
        <f t="array" ref="AE687">IFERROR(IF(VLOOKUP(LEFT(M687,MIN(SEARCH({1,2,3,4,5,6,7,8,9,0},M687&amp;{1,2,3,4,5,6,7,8,9,0}))-1),Country_Codes!$N:$N,1,0)&gt;0,"PO Number may be incorrect",""),"")</f>
        <v/>
      </c>
      <c r="AF687" s="2" t="str">
        <f t="shared" ref="AF687:AF750" si="209">IF(N687="","",IF(EXACT(L687,LEFT(N687,2)),IF(EXACT(MID(N687,3,1)," "),"Check the Space inbetween County code &amp; VAT",""),"Check the VAT Country Code Format"))</f>
        <v/>
      </c>
      <c r="AG687" s="2" t="str">
        <f t="shared" ref="AG687:AG750" si="210">IF((ISNUMBER(SEARCH("@",P687)))&gt;0,"",IF(IF(--(ISNUMBER(SEARCH("'",P687)))&gt;0,OR(EXACT(PROPER(P687),P687),EXACT((PROPER(LEFT(P687,FIND("'",P687)-2))&amp;LOWER(MID(P687,FIND("'",P687)-1,1))&amp;PROPER(MID(P687,FIND("'",P687)+0,LEN(P687)-FIND("'",P687)+1))),P687)),"Please check Billing Contact Casing")=TRUE,"","Please check Billing Contact casing"))</f>
        <v/>
      </c>
      <c r="AH687" s="2" t="str">
        <f t="shared" ref="AH687:AH750" si="211">IF(OR(L687="AS",L687="FM",L687="GU",L687="MH",L687="MP",L687="PW",L687="PR",L687="VI",L687="UM"),"US Territories Check","")</f>
        <v/>
      </c>
      <c r="AI687" s="2" t="str" cm="1">
        <f t="array" ref="AI687">IF(G687="","",_xlfn.IFNA(_xlfn.IFS(L687=VLOOKUP(L687,Country_Codes!$M:$M,1,0)=TRUE,""),"Please check the country code"))</f>
        <v/>
      </c>
      <c r="AJ687" s="2" t="str">
        <f t="shared" ref="AJ687:AJ750" si="212">IF(S687="","",S687&amp;"; ")&amp;IF(T687="","",T687&amp;"; ")&amp;IF(U687="","",U687&amp;"; ")&amp;IF(V687="","",V687&amp;"; ")&amp;IF(AF687="","",AF687&amp;"; ")&amp;IF(AG687="","",AG687&amp;"; ")&amp;IF(AH687="","",AH687&amp;"; ")&amp;IF(Z687="","",Z687&amp;"; ")&amp;IF(AA687="","",AA687&amp;"; ")&amp;IF(AB687="","",AB687&amp;"; ")&amp;IF(AC687="","",AC687&amp;"; ")&amp;IF(AD687="","",AD687&amp;"; ")&amp;IF(AE687="","",AE687&amp;"; ")&amp;IF(AI687="","",AI687&amp;"; ")&amp;IF(W687="","",W687&amp;"; ")&amp;IF(X687="","",X687&amp;"; ")&amp;IF(Y687="","",Y687&amp;"; ")</f>
        <v/>
      </c>
      <c r="AK687" s="2"/>
      <c r="AM687" s="39">
        <f t="shared" si="196"/>
        <v>0</v>
      </c>
      <c r="AN687" s="39">
        <f t="shared" si="197"/>
        <v>0</v>
      </c>
      <c r="AO687" s="39">
        <f t="shared" si="198"/>
        <v>0</v>
      </c>
      <c r="AP687" s="39">
        <f t="shared" si="199"/>
        <v>0</v>
      </c>
      <c r="AQ687" s="39">
        <f t="shared" si="200"/>
        <v>0</v>
      </c>
    </row>
    <row r="688" spans="1:43" ht="15.75" x14ac:dyDescent="0.25">
      <c r="A688" s="40">
        <v>45657</v>
      </c>
      <c r="B688" s="11" t="s">
        <v>473</v>
      </c>
      <c r="C688" s="11" t="s">
        <v>9</v>
      </c>
      <c r="D688" s="11" t="s">
        <v>5712</v>
      </c>
      <c r="E688" s="11" t="s">
        <v>5713</v>
      </c>
      <c r="F688" s="11" t="s">
        <v>488</v>
      </c>
      <c r="G688" s="11" t="s">
        <v>571</v>
      </c>
      <c r="H688" s="11" t="s">
        <v>5714</v>
      </c>
      <c r="I688" s="11" t="s">
        <v>5715</v>
      </c>
      <c r="J688" s="11" t="s">
        <v>135</v>
      </c>
      <c r="K688" s="11" t="s">
        <v>5716</v>
      </c>
      <c r="L688" s="11" t="s">
        <v>33</v>
      </c>
      <c r="M688" s="11" t="s">
        <v>1322</v>
      </c>
      <c r="N688" s="11"/>
      <c r="O688" s="11" t="s">
        <v>5717</v>
      </c>
      <c r="P688" s="11" t="s">
        <v>5718</v>
      </c>
      <c r="Q688" s="7"/>
      <c r="R688" s="2" t="str">
        <f t="shared" si="202"/>
        <v>Unique Record</v>
      </c>
      <c r="S688" s="2" t="str">
        <f t="shared" si="203"/>
        <v/>
      </c>
      <c r="T688" s="2" t="str">
        <f t="shared" si="204"/>
        <v/>
      </c>
      <c r="U688" s="2" t="str">
        <f t="shared" si="205"/>
        <v/>
      </c>
      <c r="V688" s="2" t="str">
        <f t="shared" si="206"/>
        <v/>
      </c>
      <c r="W688" s="2" t="str">
        <f t="shared" si="201"/>
        <v/>
      </c>
      <c r="X688" s="2" t="str" cm="1">
        <f t="array" ref="X688">IF((SUMPRODUCT(--ISNUMBER(SEARCH({"!","@","#","$","%","^","&amp;","~*","(",")","_","+","=","{","}","[","]","|","\",":",";","'","""","&lt;","&gt;",",",".","~?","/","~~","`"}, I688)))&gt;0)=TRUE,"Special Characters Found in City","")</f>
        <v/>
      </c>
      <c r="Y688" s="2" t="str" cm="1">
        <f t="array" ref="Y688">IF((SUMPRODUCT(--ISNUMBER(SEARCH({"!","@","#","$","%","^","~*","(",")","_","+","=","{","}","[","]","|","\",":",";","'","""","&lt;","&gt;","~?","/","~~","`"},F688)))&gt;0)=TRUE,"Special Characters Found in Account field","")</f>
        <v/>
      </c>
      <c r="Z688" s="2" t="str" cm="1">
        <f t="array" ref="Z688">IF(SUM(--ISNUMBER(SEARCH({1,2,3,4,5,6,7,8,9,0},MID(H688,(SEARCH(" E ",H688)-1),1))))+SUM(--ISNUMBER(SEARCH({1,2,3,4,5,6,7,8,9,0},MID(H688,(SEARCH(" E ",H688)+3),1))))=2,"",IF(SUM(--ISNUMBER(SEARCH({"Parte E","Apoquindo N"},H688)))&gt;0,"",IF(OR(RIGHT(H688,3)=" NE",RIGHT(H688,3)=" NW",RIGHT(H688,3)=" SW",RIGHT(H688,3)=" SE",RIGHT(H688,2)=" N",RIGHT(H688,2)=" E",RIGHT(H688,2)=" W",RIGHT(H688,2)=" S",LEFT(H688,3)="NE ",LEFT(H688,3)="NW ",LEFT(H688,3)="SW ",LEFT(H688,3)="SE ",LEFT(H688,2)="N ",LEFT(H688,2)="E ",LEFT(H688,2)="W ",LEFT(H688,2)="S "),"Directional Check",IF(SUM(--ISNUMBER(SEARCH({" N "," E "," W "," S "," NE "," NW "," SW "," SE ","N.E","N.W","S.W","S.E","E.","N.","S.","W."},H688)))&gt;0,"Directional Check",IF(SUM(--ISNUMBER(SEARCH({1,2,3,4,5,6,7,8,9,0},MID(H688,(SEARCH("nd ",H688)-1),1))))+SUM(--ISNUMBER(SEARCH({1,2,3,4,5,6,7,8,9,0},MID(H688,(SEARCH("rd ",H688)-1),1)))+SUM(--ISNUMBER(SEARCH({1,2,3,4,5,6,7,8,9,0},MID(H688,(SEARCH("st ",H688)-1),1))))+SUM(--ISNUMBER(SEARCH({1,2,3,4,5,6,7,8,9,0},MID(H688,(SEARCH("th ",H688)-1),1)))))&gt;0,"","")))))</f>
        <v/>
      </c>
      <c r="AA688" s="2" t="str">
        <f>IF(IF(L688="US",IFERROR(VLOOKUP(J688,Country_Codes!$B:$B,1,0)=J688,"US State Code Error"),IF(L688="CA",IFERROR(VLOOKUP(J688,Country_Codes!$E:$E,1,0)=J688,"Canada State Code Error"),IF(L688="BR",IFERROR(VLOOKUP(J688,Country_Codes!$H:$H,1,0)=J688,"Brazil State Code Error"),IF(L688="AU",IFERROR(VLOOKUP(J688,Country_Codes!$K:$K,1,0)=J688,"Australia State Code Error"),""))))=TRUE,"",IF(L688="US",IFERROR(VLOOKUP(J688,Country_Codes!$B:$B,1,0)=J688,"US State Code Error"),IF(L688="CA",IFERROR(VLOOKUP(J688,Country_Codes!$E:$E,1,0)=J688,"Canada State Code Error"),IF(L688="BR",IFERROR(VLOOKUP(J688,Country_Codes!$H:$H,1,0)=J688,"Brazil State Code Error"),IF(L688="AU",IFERROR(VLOOKUP(J688,Country_Codes!$K:$K,1,0)=J688,"Australia State Code Error"),"")))))</f>
        <v/>
      </c>
      <c r="AB688" s="2" t="str">
        <f t="shared" si="207"/>
        <v/>
      </c>
      <c r="AC688" s="2" t="str" cm="1">
        <f t="array" ref="AC688">IFERROR(_xlfn.IFS(IF(AND(LEN(I688)=0,ISBLANK(I688)=FALSE),"",ISNUMBER(SEARCH(I688,H688))),"City/Postal Code/Country Found in Address",IF(AND(LEN(K688)=0,ISBLANK(K688)=FALSE),"",ISNUMBER(SEARCH(K688,H688))),"City/Postal Code/Country Found in Address",IF(AND(LEN(L688)=0,ISBLANK(L688)=FALSE),"",ISNUMBER(SEARCH(", "&amp;L688,H688))),"City/Postal Code/Country Found in Address",IF(AND(LEN(J688)=0,ISBLANK(J688)=FALSE),"",ISNUMBER(SEARCH(", "&amp;J688,H688))),"City/Postal Code/Country Found in Address",IF(AND(LEN(L688)=0,ISBLANK(L688)=FALSE),"",ISNUMBER(SEARCH(","&amp;L688,H688))),"City/Postal Code/Country Found in Address",IF(AND(LEN(J688)=0,ISBLANK(J688)=FALSE),"",ISNUMBER(SEARCH(","&amp;J688,H688))),"City/Postal Code/Country Found in Address"),"")</f>
        <v/>
      </c>
      <c r="AD688" s="2" t="str">
        <f t="shared" si="208"/>
        <v/>
      </c>
      <c r="AE688" s="2" t="str" cm="1">
        <f t="array" ref="AE688">IFERROR(IF(VLOOKUP(LEFT(M688,MIN(SEARCH({1,2,3,4,5,6,7,8,9,0},M688&amp;{1,2,3,4,5,6,7,8,9,0}))-1),Country_Codes!$N:$N,1,0)&gt;0,"PO Number may be incorrect",""),"")</f>
        <v/>
      </c>
      <c r="AF688" s="2" t="str">
        <f t="shared" si="209"/>
        <v/>
      </c>
      <c r="AG688" s="2" t="str">
        <f t="shared" si="210"/>
        <v/>
      </c>
      <c r="AH688" s="2" t="str">
        <f t="shared" si="211"/>
        <v/>
      </c>
      <c r="AI688" s="2" t="str" cm="1">
        <f t="array" ref="AI688">IF(G688="","",_xlfn.IFNA(_xlfn.IFS(L688=VLOOKUP(L688,Country_Codes!$M:$M,1,0)=TRUE,""),"Please check the country code"))</f>
        <v/>
      </c>
      <c r="AJ688" s="2" t="str">
        <f t="shared" si="212"/>
        <v/>
      </c>
      <c r="AK688" s="2"/>
      <c r="AM688" s="39">
        <f t="shared" ref="AM688:AM751" si="213">(COUNTA(S688:V688)-COUNTIFS((S688:V688),""))+(COUNTA(AB688)-COUNTIFS((AB688),""))+(COUNTA(AG688)-COUNTIFS((AG688),""))</f>
        <v>0</v>
      </c>
      <c r="AN688" s="39">
        <f t="shared" ref="AN688:AN751" si="214">(COUNTA(W688)-COUNTIFS((W688),""))+(COUNTA(Z688)-COUNTIFS((Z688),""))</f>
        <v>0</v>
      </c>
      <c r="AO688" s="39">
        <f t="shared" ref="AO688:AO751" si="215">(COUNTA(AA688)-COUNTIFS((AA688),""))+(COUNTA(AC688:AE688)-COUNTIFS((AC688:AE688),""))+(COUNTA(AH688:AI688)-COUNTIFS((AH688:AI688),""))</f>
        <v>0</v>
      </c>
      <c r="AP688" s="39">
        <f t="shared" ref="AP688:AP751" si="216">(COUNTA(X688:Y688)-COUNTIFS((X688:Y688),""))+(COUNTA(AF688)-COUNTIFS((AF688),""))</f>
        <v>0</v>
      </c>
      <c r="AQ688" s="39">
        <f t="shared" ref="AQ688:AQ751" si="217">SUM(AM688:AP688)</f>
        <v>0</v>
      </c>
    </row>
    <row r="689" spans="1:43" ht="15.75" x14ac:dyDescent="0.25">
      <c r="A689" s="40">
        <v>46046</v>
      </c>
      <c r="B689" s="11" t="s">
        <v>473</v>
      </c>
      <c r="C689" s="11" t="s">
        <v>12</v>
      </c>
      <c r="D689" s="11" t="s">
        <v>5719</v>
      </c>
      <c r="E689" s="11" t="s">
        <v>5720</v>
      </c>
      <c r="F689" s="11" t="s">
        <v>488</v>
      </c>
      <c r="G689" s="11" t="s">
        <v>495</v>
      </c>
      <c r="H689" s="11" t="s">
        <v>5721</v>
      </c>
      <c r="I689" s="11" t="s">
        <v>5722</v>
      </c>
      <c r="J689" s="11" t="s">
        <v>39</v>
      </c>
      <c r="K689" s="11" t="s">
        <v>5723</v>
      </c>
      <c r="L689" s="11" t="s">
        <v>33</v>
      </c>
      <c r="M689" s="11" t="s">
        <v>900</v>
      </c>
      <c r="N689" s="11"/>
      <c r="O689" s="11" t="s">
        <v>5724</v>
      </c>
      <c r="P689" s="11" t="s">
        <v>5725</v>
      </c>
      <c r="Q689" s="7"/>
      <c r="R689" s="2" t="str">
        <f t="shared" si="202"/>
        <v>Unique Record</v>
      </c>
      <c r="S689" s="2" t="str">
        <f t="shared" si="203"/>
        <v/>
      </c>
      <c r="T689" s="2" t="str">
        <f t="shared" si="204"/>
        <v/>
      </c>
      <c r="U689" s="2" t="str">
        <f t="shared" si="205"/>
        <v/>
      </c>
      <c r="V689" s="2" t="str">
        <f t="shared" si="206"/>
        <v/>
      </c>
      <c r="W689" s="2" t="str">
        <f t="shared" si="201"/>
        <v/>
      </c>
      <c r="X689" s="2" t="str" cm="1">
        <f t="array" ref="X689">IF((SUMPRODUCT(--ISNUMBER(SEARCH({"!","@","#","$","%","^","&amp;","~*","(",")","_","+","=","{","}","[","]","|","\",":",";","'","""","&lt;","&gt;",",",".","~?","/","~~","`"}, I689)))&gt;0)=TRUE,"Special Characters Found in City","")</f>
        <v/>
      </c>
      <c r="Y689" s="2" t="str" cm="1">
        <f t="array" ref="Y689">IF((SUMPRODUCT(--ISNUMBER(SEARCH({"!","@","#","$","%","^","~*","(",")","_","+","=","{","}","[","]","|","\",":",";","'","""","&lt;","&gt;","~?","/","~~","`"},F689)))&gt;0)=TRUE,"Special Characters Found in Account field","")</f>
        <v/>
      </c>
      <c r="Z689" s="2" t="str" cm="1">
        <f t="array" ref="Z689">IF(SUM(--ISNUMBER(SEARCH({1,2,3,4,5,6,7,8,9,0},MID(H689,(SEARCH(" E ",H689)-1),1))))+SUM(--ISNUMBER(SEARCH({1,2,3,4,5,6,7,8,9,0},MID(H689,(SEARCH(" E ",H689)+3),1))))=2,"",IF(SUM(--ISNUMBER(SEARCH({"Parte E","Apoquindo N"},H689)))&gt;0,"",IF(OR(RIGHT(H689,3)=" NE",RIGHT(H689,3)=" NW",RIGHT(H689,3)=" SW",RIGHT(H689,3)=" SE",RIGHT(H689,2)=" N",RIGHT(H689,2)=" E",RIGHT(H689,2)=" W",RIGHT(H689,2)=" S",LEFT(H689,3)="NE ",LEFT(H689,3)="NW ",LEFT(H689,3)="SW ",LEFT(H689,3)="SE ",LEFT(H689,2)="N ",LEFT(H689,2)="E ",LEFT(H689,2)="W ",LEFT(H689,2)="S "),"Directional Check",IF(SUM(--ISNUMBER(SEARCH({" N "," E "," W "," S "," NE "," NW "," SW "," SE ","N.E","N.W","S.W","S.E","E.","N.","S.","W."},H689)))&gt;0,"Directional Check",IF(SUM(--ISNUMBER(SEARCH({1,2,3,4,5,6,7,8,9,0},MID(H689,(SEARCH("nd ",H689)-1),1))))+SUM(--ISNUMBER(SEARCH({1,2,3,4,5,6,7,8,9,0},MID(H689,(SEARCH("rd ",H689)-1),1)))+SUM(--ISNUMBER(SEARCH({1,2,3,4,5,6,7,8,9,0},MID(H689,(SEARCH("st ",H689)-1),1))))+SUM(--ISNUMBER(SEARCH({1,2,3,4,5,6,7,8,9,0},MID(H689,(SEARCH("th ",H689)-1),1)))))&gt;0,"","")))))</f>
        <v/>
      </c>
      <c r="AA689" s="2" t="str">
        <f>IF(IF(L689="US",IFERROR(VLOOKUP(J689,Country_Codes!$B:$B,1,0)=J689,"US State Code Error"),IF(L689="CA",IFERROR(VLOOKUP(J689,Country_Codes!$E:$E,1,0)=J689,"Canada State Code Error"),IF(L689="BR",IFERROR(VLOOKUP(J689,Country_Codes!$H:$H,1,0)=J689,"Brazil State Code Error"),IF(L689="AU",IFERROR(VLOOKUP(J689,Country_Codes!$K:$K,1,0)=J689,"Australia State Code Error"),""))))=TRUE,"",IF(L689="US",IFERROR(VLOOKUP(J689,Country_Codes!$B:$B,1,0)=J689,"US State Code Error"),IF(L689="CA",IFERROR(VLOOKUP(J689,Country_Codes!$E:$E,1,0)=J689,"Canada State Code Error"),IF(L689="BR",IFERROR(VLOOKUP(J689,Country_Codes!$H:$H,1,0)=J689,"Brazil State Code Error"),IF(L689="AU",IFERROR(VLOOKUP(J689,Country_Codes!$K:$K,1,0)=J689,"Australia State Code Error"),"")))))</f>
        <v/>
      </c>
      <c r="AB689" s="2" t="str">
        <f t="shared" si="207"/>
        <v/>
      </c>
      <c r="AC689" s="2" t="str" cm="1">
        <f t="array" ref="AC689">IFERROR(_xlfn.IFS(IF(AND(LEN(I689)=0,ISBLANK(I689)=FALSE),"",ISNUMBER(SEARCH(I689,H689))),"City/Postal Code/Country Found in Address",IF(AND(LEN(K689)=0,ISBLANK(K689)=FALSE),"",ISNUMBER(SEARCH(K689,H689))),"City/Postal Code/Country Found in Address",IF(AND(LEN(L689)=0,ISBLANK(L689)=FALSE),"",ISNUMBER(SEARCH(", "&amp;L689,H689))),"City/Postal Code/Country Found in Address",IF(AND(LEN(J689)=0,ISBLANK(J689)=FALSE),"",ISNUMBER(SEARCH(", "&amp;J689,H689))),"City/Postal Code/Country Found in Address",IF(AND(LEN(L689)=0,ISBLANK(L689)=FALSE),"",ISNUMBER(SEARCH(","&amp;L689,H689))),"City/Postal Code/Country Found in Address",IF(AND(LEN(J689)=0,ISBLANK(J689)=FALSE),"",ISNUMBER(SEARCH(","&amp;J689,H689))),"City/Postal Code/Country Found in Address"),"")</f>
        <v/>
      </c>
      <c r="AD689" s="2" t="str">
        <f t="shared" si="208"/>
        <v/>
      </c>
      <c r="AE689" s="2" t="str" cm="1">
        <f t="array" ref="AE689">IFERROR(IF(VLOOKUP(LEFT(M689,MIN(SEARCH({1,2,3,4,5,6,7,8,9,0},M689&amp;{1,2,3,4,5,6,7,8,9,0}))-1),Country_Codes!$N:$N,1,0)&gt;0,"PO Number may be incorrect",""),"")</f>
        <v/>
      </c>
      <c r="AF689" s="2" t="str">
        <f t="shared" si="209"/>
        <v/>
      </c>
      <c r="AG689" s="2" t="str">
        <f t="shared" si="210"/>
        <v/>
      </c>
      <c r="AH689" s="2" t="str">
        <f t="shared" si="211"/>
        <v/>
      </c>
      <c r="AI689" s="2" t="str" cm="1">
        <f t="array" ref="AI689">IF(G689="","",_xlfn.IFNA(_xlfn.IFS(L689=VLOOKUP(L689,Country_Codes!$M:$M,1,0)=TRUE,""),"Please check the country code"))</f>
        <v/>
      </c>
      <c r="AJ689" s="2" t="str">
        <f t="shared" si="212"/>
        <v/>
      </c>
      <c r="AK689" s="2"/>
      <c r="AM689" s="39">
        <f t="shared" si="213"/>
        <v>0</v>
      </c>
      <c r="AN689" s="39">
        <f t="shared" si="214"/>
        <v>0</v>
      </c>
      <c r="AO689" s="39">
        <f t="shared" si="215"/>
        <v>0</v>
      </c>
      <c r="AP689" s="39">
        <f t="shared" si="216"/>
        <v>0</v>
      </c>
      <c r="AQ689" s="39">
        <f t="shared" si="217"/>
        <v>0</v>
      </c>
    </row>
    <row r="690" spans="1:43" ht="15.75" x14ac:dyDescent="0.25">
      <c r="A690" s="40">
        <v>45996</v>
      </c>
      <c r="B690" s="11" t="s">
        <v>474</v>
      </c>
      <c r="C690" s="11" t="s">
        <v>11</v>
      </c>
      <c r="D690" s="11" t="s">
        <v>5726</v>
      </c>
      <c r="E690" s="11" t="s">
        <v>5727</v>
      </c>
      <c r="F690" s="11" t="s">
        <v>588</v>
      </c>
      <c r="G690" s="11" t="s">
        <v>625</v>
      </c>
      <c r="H690" s="11" t="s">
        <v>5728</v>
      </c>
      <c r="I690" s="11" t="s">
        <v>701</v>
      </c>
      <c r="J690" s="11"/>
      <c r="K690" s="11" t="s">
        <v>5729</v>
      </c>
      <c r="L690" s="11" t="s">
        <v>46</v>
      </c>
      <c r="M690" s="11" t="s">
        <v>5730</v>
      </c>
      <c r="N690" s="11"/>
      <c r="O690" s="11" t="s">
        <v>5731</v>
      </c>
      <c r="P690" s="11" t="s">
        <v>5732</v>
      </c>
      <c r="Q690" s="7"/>
      <c r="R690" s="2" t="str">
        <f t="shared" si="202"/>
        <v>Unique Record</v>
      </c>
      <c r="S690" s="2" t="str">
        <f t="shared" si="203"/>
        <v/>
      </c>
      <c r="T690" s="2" t="str">
        <f t="shared" si="204"/>
        <v/>
      </c>
      <c r="U690" s="2" t="str">
        <f t="shared" si="205"/>
        <v/>
      </c>
      <c r="V690" s="2" t="str">
        <f t="shared" si="206"/>
        <v/>
      </c>
      <c r="W690" s="2" t="str">
        <f t="shared" si="201"/>
        <v/>
      </c>
      <c r="X690" s="2" t="str" cm="1">
        <f t="array" ref="X690">IF((SUMPRODUCT(--ISNUMBER(SEARCH({"!","@","#","$","%","^","&amp;","~*","(",")","_","+","=","{","}","[","]","|","\",":",";","'","""","&lt;","&gt;",",",".","~?","/","~~","`"}, I690)))&gt;0)=TRUE,"Special Characters Found in City","")</f>
        <v/>
      </c>
      <c r="Y690" s="2" t="str" cm="1">
        <f t="array" ref="Y690">IF((SUMPRODUCT(--ISNUMBER(SEARCH({"!","@","#","$","%","^","~*","(",")","_","+","=","{","}","[","]","|","\",":",";","'","""","&lt;","&gt;","~?","/","~~","`"},F690)))&gt;0)=TRUE,"Special Characters Found in Account field","")</f>
        <v/>
      </c>
      <c r="Z690" s="2" t="str" cm="1">
        <f t="array" ref="Z690">IF(SUM(--ISNUMBER(SEARCH({1,2,3,4,5,6,7,8,9,0},MID(H690,(SEARCH(" E ",H690)-1),1))))+SUM(--ISNUMBER(SEARCH({1,2,3,4,5,6,7,8,9,0},MID(H690,(SEARCH(" E ",H690)+3),1))))=2,"",IF(SUM(--ISNUMBER(SEARCH({"Parte E","Apoquindo N"},H690)))&gt;0,"",IF(OR(RIGHT(H690,3)=" NE",RIGHT(H690,3)=" NW",RIGHT(H690,3)=" SW",RIGHT(H690,3)=" SE",RIGHT(H690,2)=" N",RIGHT(H690,2)=" E",RIGHT(H690,2)=" W",RIGHT(H690,2)=" S",LEFT(H690,3)="NE ",LEFT(H690,3)="NW ",LEFT(H690,3)="SW ",LEFT(H690,3)="SE ",LEFT(H690,2)="N ",LEFT(H690,2)="E ",LEFT(H690,2)="W ",LEFT(H690,2)="S "),"Directional Check",IF(SUM(--ISNUMBER(SEARCH({" N "," E "," W "," S "," NE "," NW "," SW "," SE ","N.E","N.W","S.W","S.E","E.","N.","S.","W."},H690)))&gt;0,"Directional Check",IF(SUM(--ISNUMBER(SEARCH({1,2,3,4,5,6,7,8,9,0},MID(H690,(SEARCH("nd ",H690)-1),1))))+SUM(--ISNUMBER(SEARCH({1,2,3,4,5,6,7,8,9,0},MID(H690,(SEARCH("rd ",H690)-1),1)))+SUM(--ISNUMBER(SEARCH({1,2,3,4,5,6,7,8,9,0},MID(H690,(SEARCH("st ",H690)-1),1))))+SUM(--ISNUMBER(SEARCH({1,2,3,4,5,6,7,8,9,0},MID(H690,(SEARCH("th ",H690)-1),1)))))&gt;0,"","")))))</f>
        <v/>
      </c>
      <c r="AA690" s="2" t="str">
        <f>IF(IF(L690="US",IFERROR(VLOOKUP(J690,Country_Codes!$B:$B,1,0)=J690,"US State Code Error"),IF(L690="CA",IFERROR(VLOOKUP(J690,Country_Codes!$E:$E,1,0)=J690,"Canada State Code Error"),IF(L690="BR",IFERROR(VLOOKUP(J690,Country_Codes!$H:$H,1,0)=J690,"Brazil State Code Error"),IF(L690="AU",IFERROR(VLOOKUP(J690,Country_Codes!$K:$K,1,0)=J690,"Australia State Code Error"),""))))=TRUE,"",IF(L690="US",IFERROR(VLOOKUP(J690,Country_Codes!$B:$B,1,0)=J690,"US State Code Error"),IF(L690="CA",IFERROR(VLOOKUP(J690,Country_Codes!$E:$E,1,0)=J690,"Canada State Code Error"),IF(L690="BR",IFERROR(VLOOKUP(J690,Country_Codes!$H:$H,1,0)=J690,"Brazil State Code Error"),IF(L690="AU",IFERROR(VLOOKUP(J690,Country_Codes!$K:$K,1,0)=J690,"Australia State Code Error"),"")))))</f>
        <v/>
      </c>
      <c r="AB690" s="2" t="str">
        <f t="shared" si="207"/>
        <v/>
      </c>
      <c r="AC690" s="2" t="str" cm="1">
        <f t="array" ref="AC690">IFERROR(_xlfn.IFS(IF(AND(LEN(I690)=0,ISBLANK(I690)=FALSE),"",ISNUMBER(SEARCH(I690,H690))),"City/Postal Code/Country Found in Address",IF(AND(LEN(K690)=0,ISBLANK(K690)=FALSE),"",ISNUMBER(SEARCH(K690,H690))),"City/Postal Code/Country Found in Address",IF(AND(LEN(L690)=0,ISBLANK(L690)=FALSE),"",ISNUMBER(SEARCH(", "&amp;L690,H690))),"City/Postal Code/Country Found in Address",IF(AND(LEN(J690)=0,ISBLANK(J690)=FALSE),"",ISNUMBER(SEARCH(", "&amp;J690,H690))),"City/Postal Code/Country Found in Address",IF(AND(LEN(L690)=0,ISBLANK(L690)=FALSE),"",ISNUMBER(SEARCH(","&amp;L690,H690))),"City/Postal Code/Country Found in Address",IF(AND(LEN(J690)=0,ISBLANK(J690)=FALSE),"",ISNUMBER(SEARCH(","&amp;J690,H690))),"City/Postal Code/Country Found in Address"),"")</f>
        <v/>
      </c>
      <c r="AD690" s="2" t="str">
        <f t="shared" si="208"/>
        <v/>
      </c>
      <c r="AE690" s="2" t="str" cm="1">
        <f t="array" ref="AE690">IFERROR(IF(VLOOKUP(LEFT(M690,MIN(SEARCH({1,2,3,4,5,6,7,8,9,0},M690&amp;{1,2,3,4,5,6,7,8,9,0}))-1),Country_Codes!$N:$N,1,0)&gt;0,"PO Number may be incorrect",""),"")</f>
        <v/>
      </c>
      <c r="AF690" s="2" t="str">
        <f t="shared" si="209"/>
        <v/>
      </c>
      <c r="AG690" s="2" t="str">
        <f t="shared" si="210"/>
        <v/>
      </c>
      <c r="AH690" s="2" t="str">
        <f t="shared" si="211"/>
        <v/>
      </c>
      <c r="AI690" s="2" t="str" cm="1">
        <f t="array" ref="AI690">IF(G690="","",_xlfn.IFNA(_xlfn.IFS(L690=VLOOKUP(L690,Country_Codes!$M:$M,1,0)=TRUE,""),"Please check the country code"))</f>
        <v/>
      </c>
      <c r="AJ690" s="2" t="str">
        <f t="shared" si="212"/>
        <v/>
      </c>
      <c r="AK690" s="2"/>
      <c r="AM690" s="39">
        <f t="shared" si="213"/>
        <v>0</v>
      </c>
      <c r="AN690" s="39">
        <f t="shared" si="214"/>
        <v>0</v>
      </c>
      <c r="AO690" s="39">
        <f t="shared" si="215"/>
        <v>0</v>
      </c>
      <c r="AP690" s="39">
        <f t="shared" si="216"/>
        <v>0</v>
      </c>
      <c r="AQ690" s="39">
        <f t="shared" si="217"/>
        <v>0</v>
      </c>
    </row>
    <row r="691" spans="1:43" ht="15.75" x14ac:dyDescent="0.25">
      <c r="A691" s="40">
        <v>46086</v>
      </c>
      <c r="B691" s="11" t="s">
        <v>474</v>
      </c>
      <c r="C691" s="11" t="s">
        <v>9</v>
      </c>
      <c r="D691" s="11" t="s">
        <v>5733</v>
      </c>
      <c r="E691" s="11" t="s">
        <v>5734</v>
      </c>
      <c r="F691" s="11" t="s">
        <v>488</v>
      </c>
      <c r="G691" s="11" t="s">
        <v>496</v>
      </c>
      <c r="H691" s="11" t="s">
        <v>5735</v>
      </c>
      <c r="I691" s="11" t="s">
        <v>5736</v>
      </c>
      <c r="J691" s="11" t="s">
        <v>63</v>
      </c>
      <c r="K691" s="11" t="s">
        <v>5737</v>
      </c>
      <c r="L691" s="11" t="s">
        <v>33</v>
      </c>
      <c r="M691" s="11" t="s">
        <v>827</v>
      </c>
      <c r="N691" s="11"/>
      <c r="O691" s="11" t="s">
        <v>5738</v>
      </c>
      <c r="P691" s="11" t="s">
        <v>5739</v>
      </c>
      <c r="Q691" s="7"/>
      <c r="R691" s="2" t="str">
        <f t="shared" si="202"/>
        <v>Unique Record</v>
      </c>
      <c r="S691" s="2" t="str">
        <f t="shared" si="203"/>
        <v/>
      </c>
      <c r="T691" s="2" t="str">
        <f t="shared" si="204"/>
        <v/>
      </c>
      <c r="U691" s="2" t="str">
        <f t="shared" si="205"/>
        <v/>
      </c>
      <c r="V691" s="2" t="str">
        <f t="shared" si="206"/>
        <v/>
      </c>
      <c r="W691" s="2" t="str">
        <f t="shared" si="201"/>
        <v/>
      </c>
      <c r="X691" s="2" t="str" cm="1">
        <f t="array" ref="X691">IF((SUMPRODUCT(--ISNUMBER(SEARCH({"!","@","#","$","%","^","&amp;","~*","(",")","_","+","=","{","}","[","]","|","\",":",";","'","""","&lt;","&gt;",",",".","~?","/","~~","`"}, I691)))&gt;0)=TRUE,"Special Characters Found in City","")</f>
        <v/>
      </c>
      <c r="Y691" s="2" t="str" cm="1">
        <f t="array" ref="Y691">IF((SUMPRODUCT(--ISNUMBER(SEARCH({"!","@","#","$","%","^","~*","(",")","_","+","=","{","}","[","]","|","\",":",";","'","""","&lt;","&gt;","~?","/","~~","`"},F691)))&gt;0)=TRUE,"Special Characters Found in Account field","")</f>
        <v/>
      </c>
      <c r="Z691" s="2" t="str" cm="1">
        <f t="array" ref="Z691">IF(SUM(--ISNUMBER(SEARCH({1,2,3,4,5,6,7,8,9,0},MID(H691,(SEARCH(" E ",H691)-1),1))))+SUM(--ISNUMBER(SEARCH({1,2,3,4,5,6,7,8,9,0},MID(H691,(SEARCH(" E ",H691)+3),1))))=2,"",IF(SUM(--ISNUMBER(SEARCH({"Parte E","Apoquindo N"},H691)))&gt;0,"",IF(OR(RIGHT(H691,3)=" NE",RIGHT(H691,3)=" NW",RIGHT(H691,3)=" SW",RIGHT(H691,3)=" SE",RIGHT(H691,2)=" N",RIGHT(H691,2)=" E",RIGHT(H691,2)=" W",RIGHT(H691,2)=" S",LEFT(H691,3)="NE ",LEFT(H691,3)="NW ",LEFT(H691,3)="SW ",LEFT(H691,3)="SE ",LEFT(H691,2)="N ",LEFT(H691,2)="E ",LEFT(H691,2)="W ",LEFT(H691,2)="S "),"Directional Check",IF(SUM(--ISNUMBER(SEARCH({" N "," E "," W "," S "," NE "," NW "," SW "," SE ","N.E","N.W","S.W","S.E","E.","N.","S.","W."},H691)))&gt;0,"Directional Check",IF(SUM(--ISNUMBER(SEARCH({1,2,3,4,5,6,7,8,9,0},MID(H691,(SEARCH("nd ",H691)-1),1))))+SUM(--ISNUMBER(SEARCH({1,2,3,4,5,6,7,8,9,0},MID(H691,(SEARCH("rd ",H691)-1),1)))+SUM(--ISNUMBER(SEARCH({1,2,3,4,5,6,7,8,9,0},MID(H691,(SEARCH("st ",H691)-1),1))))+SUM(--ISNUMBER(SEARCH({1,2,3,4,5,6,7,8,9,0},MID(H691,(SEARCH("th ",H691)-1),1)))))&gt;0,"","")))))</f>
        <v/>
      </c>
      <c r="AA691" s="2" t="str">
        <f>IF(IF(L691="US",IFERROR(VLOOKUP(J691,Country_Codes!$B:$B,1,0)=J691,"US State Code Error"),IF(L691="CA",IFERROR(VLOOKUP(J691,Country_Codes!$E:$E,1,0)=J691,"Canada State Code Error"),IF(L691="BR",IFERROR(VLOOKUP(J691,Country_Codes!$H:$H,1,0)=J691,"Brazil State Code Error"),IF(L691="AU",IFERROR(VLOOKUP(J691,Country_Codes!$K:$K,1,0)=J691,"Australia State Code Error"),""))))=TRUE,"",IF(L691="US",IFERROR(VLOOKUP(J691,Country_Codes!$B:$B,1,0)=J691,"US State Code Error"),IF(L691="CA",IFERROR(VLOOKUP(J691,Country_Codes!$E:$E,1,0)=J691,"Canada State Code Error"),IF(L691="BR",IFERROR(VLOOKUP(J691,Country_Codes!$H:$H,1,0)=J691,"Brazil State Code Error"),IF(L691="AU",IFERROR(VLOOKUP(J691,Country_Codes!$K:$K,1,0)=J691,"Australia State Code Error"),"")))))</f>
        <v/>
      </c>
      <c r="AB691" s="2" t="str">
        <f t="shared" si="207"/>
        <v/>
      </c>
      <c r="AC691" s="2" t="str" cm="1">
        <f t="array" ref="AC691">IFERROR(_xlfn.IFS(IF(AND(LEN(I691)=0,ISBLANK(I691)=FALSE),"",ISNUMBER(SEARCH(I691,H691))),"City/Postal Code/Country Found in Address",IF(AND(LEN(K691)=0,ISBLANK(K691)=FALSE),"",ISNUMBER(SEARCH(K691,H691))),"City/Postal Code/Country Found in Address",IF(AND(LEN(L691)=0,ISBLANK(L691)=FALSE),"",ISNUMBER(SEARCH(", "&amp;L691,H691))),"City/Postal Code/Country Found in Address",IF(AND(LEN(J691)=0,ISBLANK(J691)=FALSE),"",ISNUMBER(SEARCH(", "&amp;J691,H691))),"City/Postal Code/Country Found in Address",IF(AND(LEN(L691)=0,ISBLANK(L691)=FALSE),"",ISNUMBER(SEARCH(","&amp;L691,H691))),"City/Postal Code/Country Found in Address",IF(AND(LEN(J691)=0,ISBLANK(J691)=FALSE),"",ISNUMBER(SEARCH(","&amp;J691,H691))),"City/Postal Code/Country Found in Address"),"")</f>
        <v/>
      </c>
      <c r="AD691" s="2" t="str">
        <f t="shared" si="208"/>
        <v/>
      </c>
      <c r="AE691" s="2" t="str" cm="1">
        <f t="array" ref="AE691">IFERROR(IF(VLOOKUP(LEFT(M691,MIN(SEARCH({1,2,3,4,5,6,7,8,9,0},M691&amp;{1,2,3,4,5,6,7,8,9,0}))-1),Country_Codes!$N:$N,1,0)&gt;0,"PO Number may be incorrect",""),"")</f>
        <v/>
      </c>
      <c r="AF691" s="2" t="str">
        <f t="shared" si="209"/>
        <v/>
      </c>
      <c r="AG691" s="2" t="str">
        <f t="shared" si="210"/>
        <v/>
      </c>
      <c r="AH691" s="2" t="str">
        <f t="shared" si="211"/>
        <v/>
      </c>
      <c r="AI691" s="2" t="str" cm="1">
        <f t="array" ref="AI691">IF(G691="","",_xlfn.IFNA(_xlfn.IFS(L691=VLOOKUP(L691,Country_Codes!$M:$M,1,0)=TRUE,""),"Please check the country code"))</f>
        <v/>
      </c>
      <c r="AJ691" s="2" t="str">
        <f t="shared" si="212"/>
        <v/>
      </c>
      <c r="AK691" s="2"/>
      <c r="AM691" s="39">
        <f t="shared" si="213"/>
        <v>0</v>
      </c>
      <c r="AN691" s="39">
        <f t="shared" si="214"/>
        <v>0</v>
      </c>
      <c r="AO691" s="39">
        <f t="shared" si="215"/>
        <v>0</v>
      </c>
      <c r="AP691" s="39">
        <f t="shared" si="216"/>
        <v>0</v>
      </c>
      <c r="AQ691" s="39">
        <f t="shared" si="217"/>
        <v>0</v>
      </c>
    </row>
    <row r="692" spans="1:43" ht="15.75" x14ac:dyDescent="0.25">
      <c r="A692" s="40">
        <v>45880</v>
      </c>
      <c r="B692" s="11" t="s">
        <v>475</v>
      </c>
      <c r="C692" s="11" t="s">
        <v>9</v>
      </c>
      <c r="D692" s="11" t="s">
        <v>5740</v>
      </c>
      <c r="E692" s="11" t="s">
        <v>5741</v>
      </c>
      <c r="F692" s="11" t="s">
        <v>634</v>
      </c>
      <c r="G692" s="11" t="s">
        <v>493</v>
      </c>
      <c r="H692" s="11" t="s">
        <v>5742</v>
      </c>
      <c r="I692" s="11" t="s">
        <v>5743</v>
      </c>
      <c r="J692" s="11" t="s">
        <v>147</v>
      </c>
      <c r="K692" s="11" t="s">
        <v>5744</v>
      </c>
      <c r="L692" s="11" t="s">
        <v>57</v>
      </c>
      <c r="M692" s="11" t="s">
        <v>5745</v>
      </c>
      <c r="N692" s="11"/>
      <c r="O692" s="11" t="s">
        <v>5746</v>
      </c>
      <c r="P692" s="11" t="s">
        <v>5747</v>
      </c>
      <c r="Q692" s="7"/>
      <c r="R692" s="2" t="str">
        <f t="shared" si="202"/>
        <v>Unique Record</v>
      </c>
      <c r="S692" s="2" t="str">
        <f t="shared" si="203"/>
        <v/>
      </c>
      <c r="T692" s="2" t="str">
        <f t="shared" si="204"/>
        <v/>
      </c>
      <c r="U692" s="2" t="str">
        <f t="shared" si="205"/>
        <v/>
      </c>
      <c r="V692" s="2" t="str">
        <f t="shared" si="206"/>
        <v/>
      </c>
      <c r="W692" s="2" t="str">
        <f t="shared" si="201"/>
        <v/>
      </c>
      <c r="X692" s="2" t="str" cm="1">
        <f t="array" ref="X692">IF((SUMPRODUCT(--ISNUMBER(SEARCH({"!","@","#","$","%","^","&amp;","~*","(",")","_","+","=","{","}","[","]","|","\",":",";","'","""","&lt;","&gt;",",",".","~?","/","~~","`"}, I692)))&gt;0)=TRUE,"Special Characters Found in City","")</f>
        <v/>
      </c>
      <c r="Y692" s="2" t="str" cm="1">
        <f t="array" ref="Y692">IF((SUMPRODUCT(--ISNUMBER(SEARCH({"!","@","#","$","%","^","~*","(",")","_","+","=","{","}","[","]","|","\",":",";","'","""","&lt;","&gt;","~?","/","~~","`"},F692)))&gt;0)=TRUE,"Special Characters Found in Account field","")</f>
        <v/>
      </c>
      <c r="Z692" s="2" t="str" cm="1">
        <f t="array" ref="Z692">IF(SUM(--ISNUMBER(SEARCH({1,2,3,4,5,6,7,8,9,0},MID(H692,(SEARCH(" E ",H692)-1),1))))+SUM(--ISNUMBER(SEARCH({1,2,3,4,5,6,7,8,9,0},MID(H692,(SEARCH(" E ",H692)+3),1))))=2,"",IF(SUM(--ISNUMBER(SEARCH({"Parte E","Apoquindo N"},H692)))&gt;0,"",IF(OR(RIGHT(H692,3)=" NE",RIGHT(H692,3)=" NW",RIGHT(H692,3)=" SW",RIGHT(H692,3)=" SE",RIGHT(H692,2)=" N",RIGHT(H692,2)=" E",RIGHT(H692,2)=" W",RIGHT(H692,2)=" S",LEFT(H692,3)="NE ",LEFT(H692,3)="NW ",LEFT(H692,3)="SW ",LEFT(H692,3)="SE ",LEFT(H692,2)="N ",LEFT(H692,2)="E ",LEFT(H692,2)="W ",LEFT(H692,2)="S "),"Directional Check",IF(SUM(--ISNUMBER(SEARCH({" N "," E "," W "," S "," NE "," NW "," SW "," SE ","N.E","N.W","S.W","S.E","E.","N.","S.","W."},H692)))&gt;0,"Directional Check",IF(SUM(--ISNUMBER(SEARCH({1,2,3,4,5,6,7,8,9,0},MID(H692,(SEARCH("nd ",H692)-1),1))))+SUM(--ISNUMBER(SEARCH({1,2,3,4,5,6,7,8,9,0},MID(H692,(SEARCH("rd ",H692)-1),1)))+SUM(--ISNUMBER(SEARCH({1,2,3,4,5,6,7,8,9,0},MID(H692,(SEARCH("st ",H692)-1),1))))+SUM(--ISNUMBER(SEARCH({1,2,3,4,5,6,7,8,9,0},MID(H692,(SEARCH("th ",H692)-1),1)))))&gt;0,"","")))))</f>
        <v/>
      </c>
      <c r="AA692" s="2" t="str">
        <f>IF(IF(L692="US",IFERROR(VLOOKUP(J692,Country_Codes!$B:$B,1,0)=J692,"US State Code Error"),IF(L692="CA",IFERROR(VLOOKUP(J692,Country_Codes!$E:$E,1,0)=J692,"Canada State Code Error"),IF(L692="BR",IFERROR(VLOOKUP(J692,Country_Codes!$H:$H,1,0)=J692,"Brazil State Code Error"),IF(L692="AU",IFERROR(VLOOKUP(J692,Country_Codes!$K:$K,1,0)=J692,"Australia State Code Error"),""))))=TRUE,"",IF(L692="US",IFERROR(VLOOKUP(J692,Country_Codes!$B:$B,1,0)=J692,"US State Code Error"),IF(L692="CA",IFERROR(VLOOKUP(J692,Country_Codes!$E:$E,1,0)=J692,"Canada State Code Error"),IF(L692="BR",IFERROR(VLOOKUP(J692,Country_Codes!$H:$H,1,0)=J692,"Brazil State Code Error"),IF(L692="AU",IFERROR(VLOOKUP(J692,Country_Codes!$K:$K,1,0)=J692,"Australia State Code Error"),"")))))</f>
        <v/>
      </c>
      <c r="AB692" s="2" t="str">
        <f t="shared" si="207"/>
        <v/>
      </c>
      <c r="AC692" s="2" t="str" cm="1">
        <f t="array" ref="AC692">IFERROR(_xlfn.IFS(IF(AND(LEN(I692)=0,ISBLANK(I692)=FALSE),"",ISNUMBER(SEARCH(I692,H692))),"City/Postal Code/Country Found in Address",IF(AND(LEN(K692)=0,ISBLANK(K692)=FALSE),"",ISNUMBER(SEARCH(K692,H692))),"City/Postal Code/Country Found in Address",IF(AND(LEN(L692)=0,ISBLANK(L692)=FALSE),"",ISNUMBER(SEARCH(", "&amp;L692,H692))),"City/Postal Code/Country Found in Address",IF(AND(LEN(J692)=0,ISBLANK(J692)=FALSE),"",ISNUMBER(SEARCH(", "&amp;J692,H692))),"City/Postal Code/Country Found in Address",IF(AND(LEN(L692)=0,ISBLANK(L692)=FALSE),"",ISNUMBER(SEARCH(","&amp;L692,H692))),"City/Postal Code/Country Found in Address",IF(AND(LEN(J692)=0,ISBLANK(J692)=FALSE),"",ISNUMBER(SEARCH(","&amp;J692,H692))),"City/Postal Code/Country Found in Address"),"")</f>
        <v/>
      </c>
      <c r="AD692" s="2" t="str">
        <f t="shared" si="208"/>
        <v/>
      </c>
      <c r="AE692" s="2" t="str" cm="1">
        <f t="array" ref="AE692">IFERROR(IF(VLOOKUP(LEFT(M692,MIN(SEARCH({1,2,3,4,5,6,7,8,9,0},M692&amp;{1,2,3,4,5,6,7,8,9,0}))-1),Country_Codes!$N:$N,1,0)&gt;0,"PO Number may be incorrect",""),"")</f>
        <v/>
      </c>
      <c r="AF692" s="2" t="str">
        <f t="shared" si="209"/>
        <v/>
      </c>
      <c r="AG692" s="2" t="str">
        <f t="shared" si="210"/>
        <v/>
      </c>
      <c r="AH692" s="2" t="str">
        <f t="shared" si="211"/>
        <v/>
      </c>
      <c r="AI692" s="2" t="str" cm="1">
        <f t="array" ref="AI692">IF(G692="","",_xlfn.IFNA(_xlfn.IFS(L692=VLOOKUP(L692,Country_Codes!$M:$M,1,0)=TRUE,""),"Please check the country code"))</f>
        <v/>
      </c>
      <c r="AJ692" s="2" t="str">
        <f t="shared" si="212"/>
        <v/>
      </c>
      <c r="AK692" s="2"/>
      <c r="AM692" s="39">
        <f t="shared" si="213"/>
        <v>0</v>
      </c>
      <c r="AN692" s="39">
        <f t="shared" si="214"/>
        <v>0</v>
      </c>
      <c r="AO692" s="39">
        <f t="shared" si="215"/>
        <v>0</v>
      </c>
      <c r="AP692" s="39">
        <f t="shared" si="216"/>
        <v>0</v>
      </c>
      <c r="AQ692" s="39">
        <f t="shared" si="217"/>
        <v>0</v>
      </c>
    </row>
    <row r="693" spans="1:43" ht="15.75" x14ac:dyDescent="0.25">
      <c r="A693" s="40">
        <v>46134</v>
      </c>
      <c r="B693" s="11" t="s">
        <v>475</v>
      </c>
      <c r="C693" s="11" t="s">
        <v>9</v>
      </c>
      <c r="D693" s="11" t="s">
        <v>1085</v>
      </c>
      <c r="E693" s="11" t="s">
        <v>5748</v>
      </c>
      <c r="F693" s="11" t="s">
        <v>574</v>
      </c>
      <c r="G693" s="11" t="s">
        <v>571</v>
      </c>
      <c r="H693" s="11" t="s">
        <v>5749</v>
      </c>
      <c r="I693" s="11" t="s">
        <v>5750</v>
      </c>
      <c r="J693" s="11" t="s">
        <v>147</v>
      </c>
      <c r="K693" s="11" t="s">
        <v>5751</v>
      </c>
      <c r="L693" s="11" t="s">
        <v>57</v>
      </c>
      <c r="M693" s="11" t="s">
        <v>1526</v>
      </c>
      <c r="N693" s="11"/>
      <c r="O693" s="11" t="s">
        <v>5752</v>
      </c>
      <c r="P693" s="11" t="s">
        <v>5753</v>
      </c>
      <c r="Q693" s="7"/>
      <c r="R693" s="2" t="str">
        <f t="shared" si="202"/>
        <v>Unique Record</v>
      </c>
      <c r="S693" s="2" t="str">
        <f t="shared" si="203"/>
        <v/>
      </c>
      <c r="T693" s="2" t="str">
        <f t="shared" si="204"/>
        <v/>
      </c>
      <c r="U693" s="2" t="str">
        <f t="shared" si="205"/>
        <v/>
      </c>
      <c r="V693" s="2" t="str">
        <f t="shared" si="206"/>
        <v/>
      </c>
      <c r="W693" s="2" t="str">
        <f t="shared" si="201"/>
        <v/>
      </c>
      <c r="X693" s="2" t="str" cm="1">
        <f t="array" ref="X693">IF((SUMPRODUCT(--ISNUMBER(SEARCH({"!","@","#","$","%","^","&amp;","~*","(",")","_","+","=","{","}","[","]","|","\",":",";","'","""","&lt;","&gt;",",",".","~?","/","~~","`"}, I693)))&gt;0)=TRUE,"Special Characters Found in City","")</f>
        <v/>
      </c>
      <c r="Y693" s="2" t="str" cm="1">
        <f t="array" ref="Y693">IF((SUMPRODUCT(--ISNUMBER(SEARCH({"!","@","#","$","%","^","~*","(",")","_","+","=","{","}","[","]","|","\",":",";","'","""","&lt;","&gt;","~?","/","~~","`"},F693)))&gt;0)=TRUE,"Special Characters Found in Account field","")</f>
        <v/>
      </c>
      <c r="Z693" s="2" t="str" cm="1">
        <f t="array" ref="Z693">IF(SUM(--ISNUMBER(SEARCH({1,2,3,4,5,6,7,8,9,0},MID(H693,(SEARCH(" E ",H693)-1),1))))+SUM(--ISNUMBER(SEARCH({1,2,3,4,5,6,7,8,9,0},MID(H693,(SEARCH(" E ",H693)+3),1))))=2,"",IF(SUM(--ISNUMBER(SEARCH({"Parte E","Apoquindo N"},H693)))&gt;0,"",IF(OR(RIGHT(H693,3)=" NE",RIGHT(H693,3)=" NW",RIGHT(H693,3)=" SW",RIGHT(H693,3)=" SE",RIGHT(H693,2)=" N",RIGHT(H693,2)=" E",RIGHT(H693,2)=" W",RIGHT(H693,2)=" S",LEFT(H693,3)="NE ",LEFT(H693,3)="NW ",LEFT(H693,3)="SW ",LEFT(H693,3)="SE ",LEFT(H693,2)="N ",LEFT(H693,2)="E ",LEFT(H693,2)="W ",LEFT(H693,2)="S "),"Directional Check",IF(SUM(--ISNUMBER(SEARCH({" N "," E "," W "," S "," NE "," NW "," SW "," SE ","N.E","N.W","S.W","S.E","E.","N.","S.","W."},H693)))&gt;0,"Directional Check",IF(SUM(--ISNUMBER(SEARCH({1,2,3,4,5,6,7,8,9,0},MID(H693,(SEARCH("nd ",H693)-1),1))))+SUM(--ISNUMBER(SEARCH({1,2,3,4,5,6,7,8,9,0},MID(H693,(SEARCH("rd ",H693)-1),1)))+SUM(--ISNUMBER(SEARCH({1,2,3,4,5,6,7,8,9,0},MID(H693,(SEARCH("st ",H693)-1),1))))+SUM(--ISNUMBER(SEARCH({1,2,3,4,5,6,7,8,9,0},MID(H693,(SEARCH("th ",H693)-1),1)))))&gt;0,"","")))))</f>
        <v/>
      </c>
      <c r="AA693" s="2" t="str">
        <f>IF(IF(L693="US",IFERROR(VLOOKUP(J693,Country_Codes!$B:$B,1,0)=J693,"US State Code Error"),IF(L693="CA",IFERROR(VLOOKUP(J693,Country_Codes!$E:$E,1,0)=J693,"Canada State Code Error"),IF(L693="BR",IFERROR(VLOOKUP(J693,Country_Codes!$H:$H,1,0)=J693,"Brazil State Code Error"),IF(L693="AU",IFERROR(VLOOKUP(J693,Country_Codes!$K:$K,1,0)=J693,"Australia State Code Error"),""))))=TRUE,"",IF(L693="US",IFERROR(VLOOKUP(J693,Country_Codes!$B:$B,1,0)=J693,"US State Code Error"),IF(L693="CA",IFERROR(VLOOKUP(J693,Country_Codes!$E:$E,1,0)=J693,"Canada State Code Error"),IF(L693="BR",IFERROR(VLOOKUP(J693,Country_Codes!$H:$H,1,0)=J693,"Brazil State Code Error"),IF(L693="AU",IFERROR(VLOOKUP(J693,Country_Codes!$K:$K,1,0)=J693,"Australia State Code Error"),"")))))</f>
        <v/>
      </c>
      <c r="AB693" s="2" t="str">
        <f t="shared" si="207"/>
        <v/>
      </c>
      <c r="AC693" s="2" t="str" cm="1">
        <f t="array" ref="AC693">IFERROR(_xlfn.IFS(IF(AND(LEN(I693)=0,ISBLANK(I693)=FALSE),"",ISNUMBER(SEARCH(I693,H693))),"City/Postal Code/Country Found in Address",IF(AND(LEN(K693)=0,ISBLANK(K693)=FALSE),"",ISNUMBER(SEARCH(K693,H693))),"City/Postal Code/Country Found in Address",IF(AND(LEN(L693)=0,ISBLANK(L693)=FALSE),"",ISNUMBER(SEARCH(", "&amp;L693,H693))),"City/Postal Code/Country Found in Address",IF(AND(LEN(J693)=0,ISBLANK(J693)=FALSE),"",ISNUMBER(SEARCH(", "&amp;J693,H693))),"City/Postal Code/Country Found in Address",IF(AND(LEN(L693)=0,ISBLANK(L693)=FALSE),"",ISNUMBER(SEARCH(","&amp;L693,H693))),"City/Postal Code/Country Found in Address",IF(AND(LEN(J693)=0,ISBLANK(J693)=FALSE),"",ISNUMBER(SEARCH(","&amp;J693,H693))),"City/Postal Code/Country Found in Address"),"")</f>
        <v/>
      </c>
      <c r="AD693" s="2" t="str">
        <f t="shared" si="208"/>
        <v/>
      </c>
      <c r="AE693" s="2" t="str" cm="1">
        <f t="array" ref="AE693">IFERROR(IF(VLOOKUP(LEFT(M693,MIN(SEARCH({1,2,3,4,5,6,7,8,9,0},M693&amp;{1,2,3,4,5,6,7,8,9,0}))-1),Country_Codes!$N:$N,1,0)&gt;0,"PO Number may be incorrect",""),"")</f>
        <v/>
      </c>
      <c r="AF693" s="2" t="str">
        <f t="shared" si="209"/>
        <v/>
      </c>
      <c r="AG693" s="2" t="str">
        <f t="shared" si="210"/>
        <v/>
      </c>
      <c r="AH693" s="2" t="str">
        <f t="shared" si="211"/>
        <v/>
      </c>
      <c r="AI693" s="2" t="str" cm="1">
        <f t="array" ref="AI693">IF(G693="","",_xlfn.IFNA(_xlfn.IFS(L693=VLOOKUP(L693,Country_Codes!$M:$M,1,0)=TRUE,""),"Please check the country code"))</f>
        <v/>
      </c>
      <c r="AJ693" s="2" t="str">
        <f t="shared" si="212"/>
        <v/>
      </c>
      <c r="AK693" s="2"/>
      <c r="AM693" s="39">
        <f t="shared" si="213"/>
        <v>0</v>
      </c>
      <c r="AN693" s="39">
        <f t="shared" si="214"/>
        <v>0</v>
      </c>
      <c r="AO693" s="39">
        <f t="shared" si="215"/>
        <v>0</v>
      </c>
      <c r="AP693" s="39">
        <f t="shared" si="216"/>
        <v>0</v>
      </c>
      <c r="AQ693" s="39">
        <f t="shared" si="217"/>
        <v>0</v>
      </c>
    </row>
    <row r="694" spans="1:43" ht="15.75" x14ac:dyDescent="0.25">
      <c r="A694" s="40">
        <v>45637</v>
      </c>
      <c r="B694" s="11" t="s">
        <v>474</v>
      </c>
      <c r="C694" s="11" t="s">
        <v>9</v>
      </c>
      <c r="D694" s="11" t="s">
        <v>5754</v>
      </c>
      <c r="E694" s="11" t="s">
        <v>881</v>
      </c>
      <c r="F694" s="11" t="s">
        <v>598</v>
      </c>
      <c r="G694" s="11" t="s">
        <v>584</v>
      </c>
      <c r="H694" s="11" t="s">
        <v>5755</v>
      </c>
      <c r="I694" s="11" t="s">
        <v>5756</v>
      </c>
      <c r="J694" s="11"/>
      <c r="K694" s="11" t="s">
        <v>5757</v>
      </c>
      <c r="L694" s="11" t="s">
        <v>46</v>
      </c>
      <c r="M694" s="11" t="s">
        <v>841</v>
      </c>
      <c r="N694" s="11"/>
      <c r="O694" s="11" t="s">
        <v>5758</v>
      </c>
      <c r="P694" s="11" t="s">
        <v>5759</v>
      </c>
      <c r="Q694" s="7"/>
      <c r="R694" s="2" t="str">
        <f t="shared" si="202"/>
        <v>Unique Record</v>
      </c>
      <c r="S694" s="2" t="str">
        <f t="shared" si="203"/>
        <v/>
      </c>
      <c r="T694" s="2" t="str">
        <f t="shared" si="204"/>
        <v/>
      </c>
      <c r="U694" s="2" t="str">
        <f t="shared" si="205"/>
        <v/>
      </c>
      <c r="V694" s="2" t="str">
        <f t="shared" si="206"/>
        <v/>
      </c>
      <c r="W694" s="2" t="str">
        <f t="shared" si="201"/>
        <v/>
      </c>
      <c r="X694" s="2" t="str" cm="1">
        <f t="array" ref="X694">IF((SUMPRODUCT(--ISNUMBER(SEARCH({"!","@","#","$","%","^","&amp;","~*","(",")","_","+","=","{","}","[","]","|","\",":",";","'","""","&lt;","&gt;",",",".","~?","/","~~","`"}, I694)))&gt;0)=TRUE,"Special Characters Found in City","")</f>
        <v/>
      </c>
      <c r="Y694" s="2" t="str" cm="1">
        <f t="array" ref="Y694">IF((SUMPRODUCT(--ISNUMBER(SEARCH({"!","@","#","$","%","^","~*","(",")","_","+","=","{","}","[","]","|","\",":",";","'","""","&lt;","&gt;","~?","/","~~","`"},F694)))&gt;0)=TRUE,"Special Characters Found in Account field","")</f>
        <v/>
      </c>
      <c r="Z694" s="2" t="str" cm="1">
        <f t="array" ref="Z694">IF(SUM(--ISNUMBER(SEARCH({1,2,3,4,5,6,7,8,9,0},MID(H694,(SEARCH(" E ",H694)-1),1))))+SUM(--ISNUMBER(SEARCH({1,2,3,4,5,6,7,8,9,0},MID(H694,(SEARCH(" E ",H694)+3),1))))=2,"",IF(SUM(--ISNUMBER(SEARCH({"Parte E","Apoquindo N"},H694)))&gt;0,"",IF(OR(RIGHT(H694,3)=" NE",RIGHT(H694,3)=" NW",RIGHT(H694,3)=" SW",RIGHT(H694,3)=" SE",RIGHT(H694,2)=" N",RIGHT(H694,2)=" E",RIGHT(H694,2)=" W",RIGHT(H694,2)=" S",LEFT(H694,3)="NE ",LEFT(H694,3)="NW ",LEFT(H694,3)="SW ",LEFT(H694,3)="SE ",LEFT(H694,2)="N ",LEFT(H694,2)="E ",LEFT(H694,2)="W ",LEFT(H694,2)="S "),"Directional Check",IF(SUM(--ISNUMBER(SEARCH({" N "," E "," W "," S "," NE "," NW "," SW "," SE ","N.E","N.W","S.W","S.E","E.","N.","S.","W."},H694)))&gt;0,"Directional Check",IF(SUM(--ISNUMBER(SEARCH({1,2,3,4,5,6,7,8,9,0},MID(H694,(SEARCH("nd ",H694)-1),1))))+SUM(--ISNUMBER(SEARCH({1,2,3,4,5,6,7,8,9,0},MID(H694,(SEARCH("rd ",H694)-1),1)))+SUM(--ISNUMBER(SEARCH({1,2,3,4,5,6,7,8,9,0},MID(H694,(SEARCH("st ",H694)-1),1))))+SUM(--ISNUMBER(SEARCH({1,2,3,4,5,6,7,8,9,0},MID(H694,(SEARCH("th ",H694)-1),1)))))&gt;0,"","")))))</f>
        <v/>
      </c>
      <c r="AA694" s="2" t="str">
        <f>IF(IF(L694="US",IFERROR(VLOOKUP(J694,Country_Codes!$B:$B,1,0)=J694,"US State Code Error"),IF(L694="CA",IFERROR(VLOOKUP(J694,Country_Codes!$E:$E,1,0)=J694,"Canada State Code Error"),IF(L694="BR",IFERROR(VLOOKUP(J694,Country_Codes!$H:$H,1,0)=J694,"Brazil State Code Error"),IF(L694="AU",IFERROR(VLOOKUP(J694,Country_Codes!$K:$K,1,0)=J694,"Australia State Code Error"),""))))=TRUE,"",IF(L694="US",IFERROR(VLOOKUP(J694,Country_Codes!$B:$B,1,0)=J694,"US State Code Error"),IF(L694="CA",IFERROR(VLOOKUP(J694,Country_Codes!$E:$E,1,0)=J694,"Canada State Code Error"),IF(L694="BR",IFERROR(VLOOKUP(J694,Country_Codes!$H:$H,1,0)=J694,"Brazil State Code Error"),IF(L694="AU",IFERROR(VLOOKUP(J694,Country_Codes!$K:$K,1,0)=J694,"Australia State Code Error"),"")))))</f>
        <v/>
      </c>
      <c r="AB694" s="2" t="str">
        <f t="shared" si="207"/>
        <v/>
      </c>
      <c r="AC694" s="2" t="str" cm="1">
        <f t="array" ref="AC694">IFERROR(_xlfn.IFS(IF(AND(LEN(I694)=0,ISBLANK(I694)=FALSE),"",ISNUMBER(SEARCH(I694,H694))),"City/Postal Code/Country Found in Address",IF(AND(LEN(K694)=0,ISBLANK(K694)=FALSE),"",ISNUMBER(SEARCH(K694,H694))),"City/Postal Code/Country Found in Address",IF(AND(LEN(L694)=0,ISBLANK(L694)=FALSE),"",ISNUMBER(SEARCH(", "&amp;L694,H694))),"City/Postal Code/Country Found in Address",IF(AND(LEN(J694)=0,ISBLANK(J694)=FALSE),"",ISNUMBER(SEARCH(", "&amp;J694,H694))),"City/Postal Code/Country Found in Address",IF(AND(LEN(L694)=0,ISBLANK(L694)=FALSE),"",ISNUMBER(SEARCH(","&amp;L694,H694))),"City/Postal Code/Country Found in Address",IF(AND(LEN(J694)=0,ISBLANK(J694)=FALSE),"",ISNUMBER(SEARCH(","&amp;J694,H694))),"City/Postal Code/Country Found in Address"),"")</f>
        <v/>
      </c>
      <c r="AD694" s="2" t="str">
        <f t="shared" si="208"/>
        <v/>
      </c>
      <c r="AE694" s="2" t="str" cm="1">
        <f t="array" ref="AE694">IFERROR(IF(VLOOKUP(LEFT(M694,MIN(SEARCH({1,2,3,4,5,6,7,8,9,0},M694&amp;{1,2,3,4,5,6,7,8,9,0}))-1),Country_Codes!$N:$N,1,0)&gt;0,"PO Number may be incorrect",""),"")</f>
        <v/>
      </c>
      <c r="AF694" s="2" t="str">
        <f t="shared" si="209"/>
        <v/>
      </c>
      <c r="AG694" s="2" t="str">
        <f t="shared" si="210"/>
        <v/>
      </c>
      <c r="AH694" s="2" t="str">
        <f t="shared" si="211"/>
        <v/>
      </c>
      <c r="AI694" s="2" t="str" cm="1">
        <f t="array" ref="AI694">IF(G694="","",_xlfn.IFNA(_xlfn.IFS(L694=VLOOKUP(L694,Country_Codes!$M:$M,1,0)=TRUE,""),"Please check the country code"))</f>
        <v/>
      </c>
      <c r="AJ694" s="2" t="str">
        <f t="shared" si="212"/>
        <v/>
      </c>
      <c r="AK694" s="2"/>
      <c r="AM694" s="39">
        <f t="shared" si="213"/>
        <v>0</v>
      </c>
      <c r="AN694" s="39">
        <f t="shared" si="214"/>
        <v>0</v>
      </c>
      <c r="AO694" s="39">
        <f t="shared" si="215"/>
        <v>0</v>
      </c>
      <c r="AP694" s="39">
        <f t="shared" si="216"/>
        <v>0</v>
      </c>
      <c r="AQ694" s="39">
        <f t="shared" si="217"/>
        <v>0</v>
      </c>
    </row>
    <row r="695" spans="1:43" ht="15.75" x14ac:dyDescent="0.25">
      <c r="A695" s="40">
        <v>45651</v>
      </c>
      <c r="B695" s="11" t="s">
        <v>474</v>
      </c>
      <c r="C695" s="11" t="s">
        <v>11</v>
      </c>
      <c r="D695" s="11" t="s">
        <v>1310</v>
      </c>
      <c r="E695" s="11" t="s">
        <v>5510</v>
      </c>
      <c r="F695" s="11" t="s">
        <v>489</v>
      </c>
      <c r="G695" s="11" t="s">
        <v>571</v>
      </c>
      <c r="H695" s="11" t="s">
        <v>5760</v>
      </c>
      <c r="I695" s="11" t="s">
        <v>5761</v>
      </c>
      <c r="J695" s="11"/>
      <c r="K695" s="11" t="s">
        <v>5762</v>
      </c>
      <c r="L695" s="11" t="s">
        <v>46</v>
      </c>
      <c r="M695" s="11" t="s">
        <v>1135</v>
      </c>
      <c r="N695" s="11"/>
      <c r="O695" s="11" t="s">
        <v>5763</v>
      </c>
      <c r="P695" s="11" t="s">
        <v>5764</v>
      </c>
      <c r="Q695" s="7"/>
      <c r="R695" s="2" t="str">
        <f t="shared" si="202"/>
        <v>Unique Record</v>
      </c>
      <c r="S695" s="2" t="str">
        <f t="shared" si="203"/>
        <v/>
      </c>
      <c r="T695" s="2" t="str">
        <f t="shared" si="204"/>
        <v/>
      </c>
      <c r="U695" s="2" t="str">
        <f t="shared" si="205"/>
        <v/>
      </c>
      <c r="V695" s="2" t="str">
        <f t="shared" si="206"/>
        <v/>
      </c>
      <c r="W695" s="2" t="str">
        <f t="shared" si="201"/>
        <v/>
      </c>
      <c r="X695" s="2" t="str" cm="1">
        <f t="array" ref="X695">IF((SUMPRODUCT(--ISNUMBER(SEARCH({"!","@","#","$","%","^","&amp;","~*","(",")","_","+","=","{","}","[","]","|","\",":",";","'","""","&lt;","&gt;",",",".","~?","/","~~","`"}, I695)))&gt;0)=TRUE,"Special Characters Found in City","")</f>
        <v/>
      </c>
      <c r="Y695" s="2" t="str" cm="1">
        <f t="array" ref="Y695">IF((SUMPRODUCT(--ISNUMBER(SEARCH({"!","@","#","$","%","^","~*","(",")","_","+","=","{","}","[","]","|","\",":",";","'","""","&lt;","&gt;","~?","/","~~","`"},F695)))&gt;0)=TRUE,"Special Characters Found in Account field","")</f>
        <v/>
      </c>
      <c r="Z695" s="2" t="str" cm="1">
        <f t="array" ref="Z695">IF(SUM(--ISNUMBER(SEARCH({1,2,3,4,5,6,7,8,9,0},MID(H695,(SEARCH(" E ",H695)-1),1))))+SUM(--ISNUMBER(SEARCH({1,2,3,4,5,6,7,8,9,0},MID(H695,(SEARCH(" E ",H695)+3),1))))=2,"",IF(SUM(--ISNUMBER(SEARCH({"Parte E","Apoquindo N"},H695)))&gt;0,"",IF(OR(RIGHT(H695,3)=" NE",RIGHT(H695,3)=" NW",RIGHT(H695,3)=" SW",RIGHT(H695,3)=" SE",RIGHT(H695,2)=" N",RIGHT(H695,2)=" E",RIGHT(H695,2)=" W",RIGHT(H695,2)=" S",LEFT(H695,3)="NE ",LEFT(H695,3)="NW ",LEFT(H695,3)="SW ",LEFT(H695,3)="SE ",LEFT(H695,2)="N ",LEFT(H695,2)="E ",LEFT(H695,2)="W ",LEFT(H695,2)="S "),"Directional Check",IF(SUM(--ISNUMBER(SEARCH({" N "," E "," W "," S "," NE "," NW "," SW "," SE ","N.E","N.W","S.W","S.E","E.","N.","S.","W."},H695)))&gt;0,"Directional Check",IF(SUM(--ISNUMBER(SEARCH({1,2,3,4,5,6,7,8,9,0},MID(H695,(SEARCH("nd ",H695)-1),1))))+SUM(--ISNUMBER(SEARCH({1,2,3,4,5,6,7,8,9,0},MID(H695,(SEARCH("rd ",H695)-1),1)))+SUM(--ISNUMBER(SEARCH({1,2,3,4,5,6,7,8,9,0},MID(H695,(SEARCH("st ",H695)-1),1))))+SUM(--ISNUMBER(SEARCH({1,2,3,4,5,6,7,8,9,0},MID(H695,(SEARCH("th ",H695)-1),1)))))&gt;0,"","")))))</f>
        <v/>
      </c>
      <c r="AA695" s="2" t="str">
        <f>IF(IF(L695="US",IFERROR(VLOOKUP(J695,Country_Codes!$B:$B,1,0)=J695,"US State Code Error"),IF(L695="CA",IFERROR(VLOOKUP(J695,Country_Codes!$E:$E,1,0)=J695,"Canada State Code Error"),IF(L695="BR",IFERROR(VLOOKUP(J695,Country_Codes!$H:$H,1,0)=J695,"Brazil State Code Error"),IF(L695="AU",IFERROR(VLOOKUP(J695,Country_Codes!$K:$K,1,0)=J695,"Australia State Code Error"),""))))=TRUE,"",IF(L695="US",IFERROR(VLOOKUP(J695,Country_Codes!$B:$B,1,0)=J695,"US State Code Error"),IF(L695="CA",IFERROR(VLOOKUP(J695,Country_Codes!$E:$E,1,0)=J695,"Canada State Code Error"),IF(L695="BR",IFERROR(VLOOKUP(J695,Country_Codes!$H:$H,1,0)=J695,"Brazil State Code Error"),IF(L695="AU",IFERROR(VLOOKUP(J695,Country_Codes!$K:$K,1,0)=J695,"Australia State Code Error"),"")))))</f>
        <v/>
      </c>
      <c r="AB695" s="2" t="str">
        <f t="shared" si="207"/>
        <v/>
      </c>
      <c r="AC695" s="2" t="str" cm="1">
        <f t="array" ref="AC695">IFERROR(_xlfn.IFS(IF(AND(LEN(I695)=0,ISBLANK(I695)=FALSE),"",ISNUMBER(SEARCH(I695,H695))),"City/Postal Code/Country Found in Address",IF(AND(LEN(K695)=0,ISBLANK(K695)=FALSE),"",ISNUMBER(SEARCH(K695,H695))),"City/Postal Code/Country Found in Address",IF(AND(LEN(L695)=0,ISBLANK(L695)=FALSE),"",ISNUMBER(SEARCH(", "&amp;L695,H695))),"City/Postal Code/Country Found in Address",IF(AND(LEN(J695)=0,ISBLANK(J695)=FALSE),"",ISNUMBER(SEARCH(", "&amp;J695,H695))),"City/Postal Code/Country Found in Address",IF(AND(LEN(L695)=0,ISBLANK(L695)=FALSE),"",ISNUMBER(SEARCH(","&amp;L695,H695))),"City/Postal Code/Country Found in Address",IF(AND(LEN(J695)=0,ISBLANK(J695)=FALSE),"",ISNUMBER(SEARCH(","&amp;J695,H695))),"City/Postal Code/Country Found in Address"),"")</f>
        <v/>
      </c>
      <c r="AD695" s="2" t="str">
        <f t="shared" si="208"/>
        <v/>
      </c>
      <c r="AE695" s="2" t="str" cm="1">
        <f t="array" ref="AE695">IFERROR(IF(VLOOKUP(LEFT(M695,MIN(SEARCH({1,2,3,4,5,6,7,8,9,0},M695&amp;{1,2,3,4,5,6,7,8,9,0}))-1),Country_Codes!$N:$N,1,0)&gt;0,"PO Number may be incorrect",""),"")</f>
        <v/>
      </c>
      <c r="AF695" s="2" t="str">
        <f t="shared" si="209"/>
        <v/>
      </c>
      <c r="AG695" s="2" t="str">
        <f t="shared" si="210"/>
        <v/>
      </c>
      <c r="AH695" s="2" t="str">
        <f t="shared" si="211"/>
        <v/>
      </c>
      <c r="AI695" s="2" t="str" cm="1">
        <f t="array" ref="AI695">IF(G695="","",_xlfn.IFNA(_xlfn.IFS(L695=VLOOKUP(L695,Country_Codes!$M:$M,1,0)=TRUE,""),"Please check the country code"))</f>
        <v/>
      </c>
      <c r="AJ695" s="2" t="str">
        <f t="shared" si="212"/>
        <v/>
      </c>
      <c r="AK695" s="2"/>
      <c r="AM695" s="39">
        <f t="shared" si="213"/>
        <v>0</v>
      </c>
      <c r="AN695" s="39">
        <f t="shared" si="214"/>
        <v>0</v>
      </c>
      <c r="AO695" s="39">
        <f t="shared" si="215"/>
        <v>0</v>
      </c>
      <c r="AP695" s="39">
        <f t="shared" si="216"/>
        <v>0</v>
      </c>
      <c r="AQ695" s="39">
        <f t="shared" si="217"/>
        <v>0</v>
      </c>
    </row>
    <row r="696" spans="1:43" ht="15.75" x14ac:dyDescent="0.25">
      <c r="A696" s="40">
        <v>46040</v>
      </c>
      <c r="B696" s="11" t="s">
        <v>1581</v>
      </c>
      <c r="C696" s="11" t="s">
        <v>3</v>
      </c>
      <c r="D696" s="11" t="s">
        <v>1486</v>
      </c>
      <c r="E696" s="11" t="s">
        <v>2423</v>
      </c>
      <c r="F696" s="11" t="s">
        <v>579</v>
      </c>
      <c r="G696" s="11" t="s">
        <v>498</v>
      </c>
      <c r="H696" s="11" t="s">
        <v>5765</v>
      </c>
      <c r="I696" s="11" t="s">
        <v>5766</v>
      </c>
      <c r="J696" s="11"/>
      <c r="K696" s="11" t="s">
        <v>5767</v>
      </c>
      <c r="L696" s="11" t="s">
        <v>46</v>
      </c>
      <c r="M696" s="11" t="s">
        <v>615</v>
      </c>
      <c r="N696" s="11"/>
      <c r="O696" s="11" t="s">
        <v>627</v>
      </c>
      <c r="P696" s="11" t="s">
        <v>5768</v>
      </c>
      <c r="Q696" s="7"/>
      <c r="R696" s="2" t="str">
        <f t="shared" si="202"/>
        <v>Unique Record</v>
      </c>
      <c r="S696" s="2" t="str">
        <f t="shared" si="203"/>
        <v/>
      </c>
      <c r="T696" s="2" t="str">
        <f t="shared" si="204"/>
        <v/>
      </c>
      <c r="U696" s="2" t="str">
        <f t="shared" si="205"/>
        <v/>
      </c>
      <c r="V696" s="2" t="str">
        <f t="shared" si="206"/>
        <v/>
      </c>
      <c r="W696" s="2" t="str">
        <f t="shared" si="201"/>
        <v/>
      </c>
      <c r="X696" s="2" t="str" cm="1">
        <f t="array" ref="X696">IF((SUMPRODUCT(--ISNUMBER(SEARCH({"!","@","#","$","%","^","&amp;","~*","(",")","_","+","=","{","}","[","]","|","\",":",";","'","""","&lt;","&gt;",",",".","~?","/","~~","`"}, I696)))&gt;0)=TRUE,"Special Characters Found in City","")</f>
        <v/>
      </c>
      <c r="Y696" s="2" t="str" cm="1">
        <f t="array" ref="Y696">IF((SUMPRODUCT(--ISNUMBER(SEARCH({"!","@","#","$","%","^","~*","(",")","_","+","=","{","}","[","]","|","\",":",";","'","""","&lt;","&gt;","~?","/","~~","`"},F696)))&gt;0)=TRUE,"Special Characters Found in Account field","")</f>
        <v/>
      </c>
      <c r="Z696" s="2" t="str" cm="1">
        <f t="array" ref="Z696">IF(SUM(--ISNUMBER(SEARCH({1,2,3,4,5,6,7,8,9,0},MID(H696,(SEARCH(" E ",H696)-1),1))))+SUM(--ISNUMBER(SEARCH({1,2,3,4,5,6,7,8,9,0},MID(H696,(SEARCH(" E ",H696)+3),1))))=2,"",IF(SUM(--ISNUMBER(SEARCH({"Parte E","Apoquindo N"},H696)))&gt;0,"",IF(OR(RIGHT(H696,3)=" NE",RIGHT(H696,3)=" NW",RIGHT(H696,3)=" SW",RIGHT(H696,3)=" SE",RIGHT(H696,2)=" N",RIGHT(H696,2)=" E",RIGHT(H696,2)=" W",RIGHT(H696,2)=" S",LEFT(H696,3)="NE ",LEFT(H696,3)="NW ",LEFT(H696,3)="SW ",LEFT(H696,3)="SE ",LEFT(H696,2)="N ",LEFT(H696,2)="E ",LEFT(H696,2)="W ",LEFT(H696,2)="S "),"Directional Check",IF(SUM(--ISNUMBER(SEARCH({" N "," E "," W "," S "," NE "," NW "," SW "," SE ","N.E","N.W","S.W","S.E","E.","N.","S.","W."},H696)))&gt;0,"Directional Check",IF(SUM(--ISNUMBER(SEARCH({1,2,3,4,5,6,7,8,9,0},MID(H696,(SEARCH("nd ",H696)-1),1))))+SUM(--ISNUMBER(SEARCH({1,2,3,4,5,6,7,8,9,0},MID(H696,(SEARCH("rd ",H696)-1),1)))+SUM(--ISNUMBER(SEARCH({1,2,3,4,5,6,7,8,9,0},MID(H696,(SEARCH("st ",H696)-1),1))))+SUM(--ISNUMBER(SEARCH({1,2,3,4,5,6,7,8,9,0},MID(H696,(SEARCH("th ",H696)-1),1)))))&gt;0,"","")))))</f>
        <v/>
      </c>
      <c r="AA696" s="2" t="str">
        <f>IF(IF(L696="US",IFERROR(VLOOKUP(J696,Country_Codes!$B:$B,1,0)=J696,"US State Code Error"),IF(L696="CA",IFERROR(VLOOKUP(J696,Country_Codes!$E:$E,1,0)=J696,"Canada State Code Error"),IF(L696="BR",IFERROR(VLOOKUP(J696,Country_Codes!$H:$H,1,0)=J696,"Brazil State Code Error"),IF(L696="AU",IFERROR(VLOOKUP(J696,Country_Codes!$K:$K,1,0)=J696,"Australia State Code Error"),""))))=TRUE,"",IF(L696="US",IFERROR(VLOOKUP(J696,Country_Codes!$B:$B,1,0)=J696,"US State Code Error"),IF(L696="CA",IFERROR(VLOOKUP(J696,Country_Codes!$E:$E,1,0)=J696,"Canada State Code Error"),IF(L696="BR",IFERROR(VLOOKUP(J696,Country_Codes!$H:$H,1,0)=J696,"Brazil State Code Error"),IF(L696="AU",IFERROR(VLOOKUP(J696,Country_Codes!$K:$K,1,0)=J696,"Australia State Code Error"),"")))))</f>
        <v/>
      </c>
      <c r="AB696" s="2" t="str">
        <f t="shared" si="207"/>
        <v/>
      </c>
      <c r="AC696" s="2" t="str" cm="1">
        <f t="array" ref="AC696">IFERROR(_xlfn.IFS(IF(AND(LEN(I696)=0,ISBLANK(I696)=FALSE),"",ISNUMBER(SEARCH(I696,H696))),"City/Postal Code/Country Found in Address",IF(AND(LEN(K696)=0,ISBLANK(K696)=FALSE),"",ISNUMBER(SEARCH(K696,H696))),"City/Postal Code/Country Found in Address",IF(AND(LEN(L696)=0,ISBLANK(L696)=FALSE),"",ISNUMBER(SEARCH(", "&amp;L696,H696))),"City/Postal Code/Country Found in Address",IF(AND(LEN(J696)=0,ISBLANK(J696)=FALSE),"",ISNUMBER(SEARCH(", "&amp;J696,H696))),"City/Postal Code/Country Found in Address",IF(AND(LEN(L696)=0,ISBLANK(L696)=FALSE),"",ISNUMBER(SEARCH(","&amp;L696,H696))),"City/Postal Code/Country Found in Address",IF(AND(LEN(J696)=0,ISBLANK(J696)=FALSE),"",ISNUMBER(SEARCH(","&amp;J696,H696))),"City/Postal Code/Country Found in Address"),"")</f>
        <v/>
      </c>
      <c r="AD696" s="2" t="str">
        <f t="shared" si="208"/>
        <v/>
      </c>
      <c r="AE696" s="2" t="str" cm="1">
        <f t="array" ref="AE696">IFERROR(IF(VLOOKUP(LEFT(M696,MIN(SEARCH({1,2,3,4,5,6,7,8,9,0},M696&amp;{1,2,3,4,5,6,7,8,9,0}))-1),Country_Codes!$N:$N,1,0)&gt;0,"PO Number may be incorrect",""),"")</f>
        <v/>
      </c>
      <c r="AF696" s="2" t="str">
        <f t="shared" si="209"/>
        <v/>
      </c>
      <c r="AG696" s="2" t="str">
        <f t="shared" si="210"/>
        <v/>
      </c>
      <c r="AH696" s="2" t="str">
        <f t="shared" si="211"/>
        <v/>
      </c>
      <c r="AI696" s="2" t="str" cm="1">
        <f t="array" ref="AI696">IF(G696="","",_xlfn.IFNA(_xlfn.IFS(L696=VLOOKUP(L696,Country_Codes!$M:$M,1,0)=TRUE,""),"Please check the country code"))</f>
        <v/>
      </c>
      <c r="AJ696" s="2" t="str">
        <f t="shared" si="212"/>
        <v/>
      </c>
      <c r="AK696" s="2"/>
      <c r="AM696" s="39">
        <f t="shared" si="213"/>
        <v>0</v>
      </c>
      <c r="AN696" s="39">
        <f t="shared" si="214"/>
        <v>0</v>
      </c>
      <c r="AO696" s="39">
        <f t="shared" si="215"/>
        <v>0</v>
      </c>
      <c r="AP696" s="39">
        <f t="shared" si="216"/>
        <v>0</v>
      </c>
      <c r="AQ696" s="39">
        <f t="shared" si="217"/>
        <v>0</v>
      </c>
    </row>
    <row r="697" spans="1:43" ht="15.75" x14ac:dyDescent="0.25">
      <c r="A697" s="40">
        <v>45573</v>
      </c>
      <c r="B697" s="11" t="s">
        <v>475</v>
      </c>
      <c r="C697" s="11" t="s">
        <v>12</v>
      </c>
      <c r="D697" s="11" t="s">
        <v>3438</v>
      </c>
      <c r="E697" s="11" t="s">
        <v>5769</v>
      </c>
      <c r="F697" s="11" t="s">
        <v>479</v>
      </c>
      <c r="G697" s="11" t="s">
        <v>498</v>
      </c>
      <c r="H697" s="11" t="s">
        <v>5770</v>
      </c>
      <c r="I697" s="11" t="s">
        <v>5771</v>
      </c>
      <c r="J697" s="11" t="s">
        <v>147</v>
      </c>
      <c r="K697" s="11" t="s">
        <v>5772</v>
      </c>
      <c r="L697" s="11" t="s">
        <v>57</v>
      </c>
      <c r="M697" s="11" t="s">
        <v>1384</v>
      </c>
      <c r="N697" s="11"/>
      <c r="O697" s="11" t="s">
        <v>5773</v>
      </c>
      <c r="P697" s="11" t="s">
        <v>5774</v>
      </c>
      <c r="Q697" s="7"/>
      <c r="R697" s="2" t="str">
        <f t="shared" si="202"/>
        <v/>
      </c>
      <c r="S697" s="2" t="str">
        <f t="shared" si="203"/>
        <v/>
      </c>
      <c r="T697" s="2" t="str">
        <f t="shared" si="204"/>
        <v/>
      </c>
      <c r="U697" s="2" t="str">
        <f t="shared" si="205"/>
        <v/>
      </c>
      <c r="V697" s="2" t="str">
        <f t="shared" si="206"/>
        <v/>
      </c>
      <c r="W697" s="2" t="str">
        <f t="shared" si="201"/>
        <v/>
      </c>
      <c r="X697" s="2" t="str" cm="1">
        <f t="array" ref="X697">IF((SUMPRODUCT(--ISNUMBER(SEARCH({"!","@","#","$","%","^","&amp;","~*","(",")","_","+","=","{","}","[","]","|","\",":",";","'","""","&lt;","&gt;",",",".","~?","/","~~","`"}, I697)))&gt;0)=TRUE,"Special Characters Found in City","")</f>
        <v/>
      </c>
      <c r="Y697" s="2" t="str" cm="1">
        <f t="array" ref="Y697">IF((SUMPRODUCT(--ISNUMBER(SEARCH({"!","@","#","$","%","^","~*","(",")","_","+","=","{","}","[","]","|","\",":",";","'","""","&lt;","&gt;","~?","/","~~","`"},F697)))&gt;0)=TRUE,"Special Characters Found in Account field","")</f>
        <v/>
      </c>
      <c r="Z697" s="2" t="str" cm="1">
        <f t="array" ref="Z697">IF(SUM(--ISNUMBER(SEARCH({1,2,3,4,5,6,7,8,9,0},MID(H697,(SEARCH(" E ",H697)-1),1))))+SUM(--ISNUMBER(SEARCH({1,2,3,4,5,6,7,8,9,0},MID(H697,(SEARCH(" E ",H697)+3),1))))=2,"",IF(SUM(--ISNUMBER(SEARCH({"Parte E","Apoquindo N"},H697)))&gt;0,"",IF(OR(RIGHT(H697,3)=" NE",RIGHT(H697,3)=" NW",RIGHT(H697,3)=" SW",RIGHT(H697,3)=" SE",RIGHT(H697,2)=" N",RIGHT(H697,2)=" E",RIGHT(H697,2)=" W",RIGHT(H697,2)=" S",LEFT(H697,3)="NE ",LEFT(H697,3)="NW ",LEFT(H697,3)="SW ",LEFT(H697,3)="SE ",LEFT(H697,2)="N ",LEFT(H697,2)="E ",LEFT(H697,2)="W ",LEFT(H697,2)="S "),"Directional Check",IF(SUM(--ISNUMBER(SEARCH({" N "," E "," W "," S "," NE "," NW "," SW "," SE ","N.E","N.W","S.W","S.E","E.","N.","S.","W."},H697)))&gt;0,"Directional Check",IF(SUM(--ISNUMBER(SEARCH({1,2,3,4,5,6,7,8,9,0},MID(H697,(SEARCH("nd ",H697)-1),1))))+SUM(--ISNUMBER(SEARCH({1,2,3,4,5,6,7,8,9,0},MID(H697,(SEARCH("rd ",H697)-1),1)))+SUM(--ISNUMBER(SEARCH({1,2,3,4,5,6,7,8,9,0},MID(H697,(SEARCH("st ",H697)-1),1))))+SUM(--ISNUMBER(SEARCH({1,2,3,4,5,6,7,8,9,0},MID(H697,(SEARCH("th ",H697)-1),1)))))&gt;0,"","")))))</f>
        <v/>
      </c>
      <c r="AA697" s="2" t="str">
        <f>IF(IF(L697="US",IFERROR(VLOOKUP(J697,Country_Codes!$B:$B,1,0)=J697,"US State Code Error"),IF(L697="CA",IFERROR(VLOOKUP(J697,Country_Codes!$E:$E,1,0)=J697,"Canada State Code Error"),IF(L697="BR",IFERROR(VLOOKUP(J697,Country_Codes!$H:$H,1,0)=J697,"Brazil State Code Error"),IF(L697="AU",IFERROR(VLOOKUP(J697,Country_Codes!$K:$K,1,0)=J697,"Australia State Code Error"),""))))=TRUE,"",IF(L697="US",IFERROR(VLOOKUP(J697,Country_Codes!$B:$B,1,0)=J697,"US State Code Error"),IF(L697="CA",IFERROR(VLOOKUP(J697,Country_Codes!$E:$E,1,0)=J697,"Canada State Code Error"),IF(L697="BR",IFERROR(VLOOKUP(J697,Country_Codes!$H:$H,1,0)=J697,"Brazil State Code Error"),IF(L697="AU",IFERROR(VLOOKUP(J697,Country_Codes!$K:$K,1,0)=J697,"Australia State Code Error"),"")))))</f>
        <v/>
      </c>
      <c r="AB697" s="2" t="str">
        <f t="shared" si="207"/>
        <v/>
      </c>
      <c r="AC697" s="2" t="str" cm="1">
        <f t="array" ref="AC697">IFERROR(_xlfn.IFS(IF(AND(LEN(I697)=0,ISBLANK(I697)=FALSE),"",ISNUMBER(SEARCH(I697,H697))),"City/Postal Code/Country Found in Address",IF(AND(LEN(K697)=0,ISBLANK(K697)=FALSE),"",ISNUMBER(SEARCH(K697,H697))),"City/Postal Code/Country Found in Address",IF(AND(LEN(L697)=0,ISBLANK(L697)=FALSE),"",ISNUMBER(SEARCH(", "&amp;L697,H697))),"City/Postal Code/Country Found in Address",IF(AND(LEN(J697)=0,ISBLANK(J697)=FALSE),"",ISNUMBER(SEARCH(", "&amp;J697,H697))),"City/Postal Code/Country Found in Address",IF(AND(LEN(L697)=0,ISBLANK(L697)=FALSE),"",ISNUMBER(SEARCH(","&amp;L697,H697))),"City/Postal Code/Country Found in Address",IF(AND(LEN(J697)=0,ISBLANK(J697)=FALSE),"",ISNUMBER(SEARCH(","&amp;J697,H697))),"City/Postal Code/Country Found in Address"),"")</f>
        <v/>
      </c>
      <c r="AD697" s="2" t="str">
        <f t="shared" si="208"/>
        <v/>
      </c>
      <c r="AE697" s="2" t="str" cm="1">
        <f t="array" ref="AE697">IFERROR(IF(VLOOKUP(LEFT(M697,MIN(SEARCH({1,2,3,4,5,6,7,8,9,0},M697&amp;{1,2,3,4,5,6,7,8,9,0}))-1),Country_Codes!$N:$N,1,0)&gt;0,"PO Number may be incorrect",""),"")</f>
        <v/>
      </c>
      <c r="AF697" s="2" t="str">
        <f t="shared" si="209"/>
        <v/>
      </c>
      <c r="AG697" s="2" t="str">
        <f t="shared" si="210"/>
        <v/>
      </c>
      <c r="AH697" s="2" t="str">
        <f t="shared" si="211"/>
        <v/>
      </c>
      <c r="AI697" s="2" t="str" cm="1">
        <f t="array" ref="AI697">IF(G697="","",_xlfn.IFNA(_xlfn.IFS(L697=VLOOKUP(L697,Country_Codes!$M:$M,1,0)=TRUE,""),"Please check the country code"))</f>
        <v/>
      </c>
      <c r="AJ697" s="2" t="str">
        <f t="shared" si="212"/>
        <v/>
      </c>
      <c r="AK697" s="2"/>
      <c r="AM697" s="39">
        <f t="shared" si="213"/>
        <v>0</v>
      </c>
      <c r="AN697" s="39">
        <f t="shared" si="214"/>
        <v>0</v>
      </c>
      <c r="AO697" s="39">
        <f t="shared" si="215"/>
        <v>0</v>
      </c>
      <c r="AP697" s="39">
        <f t="shared" si="216"/>
        <v>0</v>
      </c>
      <c r="AQ697" s="39">
        <f t="shared" si="217"/>
        <v>0</v>
      </c>
    </row>
    <row r="698" spans="1:43" ht="15.75" x14ac:dyDescent="0.25">
      <c r="A698" s="40">
        <v>45452</v>
      </c>
      <c r="B698" s="11" t="s">
        <v>473</v>
      </c>
      <c r="C698" s="11" t="s">
        <v>12</v>
      </c>
      <c r="D698" s="11" t="s">
        <v>5775</v>
      </c>
      <c r="E698" s="11" t="s">
        <v>5776</v>
      </c>
      <c r="F698" s="11" t="s">
        <v>489</v>
      </c>
      <c r="G698" s="11" t="s">
        <v>571</v>
      </c>
      <c r="H698" s="11" t="s">
        <v>5777</v>
      </c>
      <c r="I698" s="11" t="s">
        <v>5778</v>
      </c>
      <c r="J698" s="11" t="s">
        <v>70</v>
      </c>
      <c r="K698" s="11" t="s">
        <v>5779</v>
      </c>
      <c r="L698" s="11" t="s">
        <v>33</v>
      </c>
      <c r="M698" s="11" t="s">
        <v>853</v>
      </c>
      <c r="N698" s="11"/>
      <c r="O698" s="11" t="s">
        <v>5780</v>
      </c>
      <c r="P698" s="11" t="s">
        <v>5781</v>
      </c>
      <c r="Q698" s="7"/>
      <c r="R698" s="2" t="str">
        <f t="shared" si="202"/>
        <v>Unique Record</v>
      </c>
      <c r="S698" s="2" t="str">
        <f t="shared" si="203"/>
        <v/>
      </c>
      <c r="T698" s="2" t="str">
        <f t="shared" si="204"/>
        <v/>
      </c>
      <c r="U698" s="2" t="str">
        <f t="shared" si="205"/>
        <v/>
      </c>
      <c r="V698" s="2" t="str">
        <f t="shared" si="206"/>
        <v/>
      </c>
      <c r="W698" s="2" t="str">
        <f t="shared" si="201"/>
        <v/>
      </c>
      <c r="X698" s="2" t="str" cm="1">
        <f t="array" ref="X698">IF((SUMPRODUCT(--ISNUMBER(SEARCH({"!","@","#","$","%","^","&amp;","~*","(",")","_","+","=","{","}","[","]","|","\",":",";","'","""","&lt;","&gt;",",",".","~?","/","~~","`"}, I698)))&gt;0)=TRUE,"Special Characters Found in City","")</f>
        <v/>
      </c>
      <c r="Y698" s="2" t="str" cm="1">
        <f t="array" ref="Y698">IF((SUMPRODUCT(--ISNUMBER(SEARCH({"!","@","#","$","%","^","~*","(",")","_","+","=","{","}","[","]","|","\",":",";","'","""","&lt;","&gt;","~?","/","~~","`"},F698)))&gt;0)=TRUE,"Special Characters Found in Account field","")</f>
        <v/>
      </c>
      <c r="Z698" s="2" t="str" cm="1">
        <f t="array" ref="Z698">IF(SUM(--ISNUMBER(SEARCH({1,2,3,4,5,6,7,8,9,0},MID(H698,(SEARCH(" E ",H698)-1),1))))+SUM(--ISNUMBER(SEARCH({1,2,3,4,5,6,7,8,9,0},MID(H698,(SEARCH(" E ",H698)+3),1))))=2,"",IF(SUM(--ISNUMBER(SEARCH({"Parte E","Apoquindo N"},H698)))&gt;0,"",IF(OR(RIGHT(H698,3)=" NE",RIGHT(H698,3)=" NW",RIGHT(H698,3)=" SW",RIGHT(H698,3)=" SE",RIGHT(H698,2)=" N",RIGHT(H698,2)=" E",RIGHT(H698,2)=" W",RIGHT(H698,2)=" S",LEFT(H698,3)="NE ",LEFT(H698,3)="NW ",LEFT(H698,3)="SW ",LEFT(H698,3)="SE ",LEFT(H698,2)="N ",LEFT(H698,2)="E ",LEFT(H698,2)="W ",LEFT(H698,2)="S "),"Directional Check",IF(SUM(--ISNUMBER(SEARCH({" N "," E "," W "," S "," NE "," NW "," SW "," SE ","N.E","N.W","S.W","S.E","E.","N.","S.","W."},H698)))&gt;0,"Directional Check",IF(SUM(--ISNUMBER(SEARCH({1,2,3,4,5,6,7,8,9,0},MID(H698,(SEARCH("nd ",H698)-1),1))))+SUM(--ISNUMBER(SEARCH({1,2,3,4,5,6,7,8,9,0},MID(H698,(SEARCH("rd ",H698)-1),1)))+SUM(--ISNUMBER(SEARCH({1,2,3,4,5,6,7,8,9,0},MID(H698,(SEARCH("st ",H698)-1),1))))+SUM(--ISNUMBER(SEARCH({1,2,3,4,5,6,7,8,9,0},MID(H698,(SEARCH("th ",H698)-1),1)))))&gt;0,"","")))))</f>
        <v/>
      </c>
      <c r="AA698" s="2" t="str">
        <f>IF(IF(L698="US",IFERROR(VLOOKUP(J698,Country_Codes!$B:$B,1,0)=J698,"US State Code Error"),IF(L698="CA",IFERROR(VLOOKUP(J698,Country_Codes!$E:$E,1,0)=J698,"Canada State Code Error"),IF(L698="BR",IFERROR(VLOOKUP(J698,Country_Codes!$H:$H,1,0)=J698,"Brazil State Code Error"),IF(L698="AU",IFERROR(VLOOKUP(J698,Country_Codes!$K:$K,1,0)=J698,"Australia State Code Error"),""))))=TRUE,"",IF(L698="US",IFERROR(VLOOKUP(J698,Country_Codes!$B:$B,1,0)=J698,"US State Code Error"),IF(L698="CA",IFERROR(VLOOKUP(J698,Country_Codes!$E:$E,1,0)=J698,"Canada State Code Error"),IF(L698="BR",IFERROR(VLOOKUP(J698,Country_Codes!$H:$H,1,0)=J698,"Brazil State Code Error"),IF(L698="AU",IFERROR(VLOOKUP(J698,Country_Codes!$K:$K,1,0)=J698,"Australia State Code Error"),"")))))</f>
        <v/>
      </c>
      <c r="AB698" s="2" t="str">
        <f t="shared" si="207"/>
        <v/>
      </c>
      <c r="AC698" s="2" t="str" cm="1">
        <f t="array" ref="AC698">IFERROR(_xlfn.IFS(IF(AND(LEN(I698)=0,ISBLANK(I698)=FALSE),"",ISNUMBER(SEARCH(I698,H698))),"City/Postal Code/Country Found in Address",IF(AND(LEN(K698)=0,ISBLANK(K698)=FALSE),"",ISNUMBER(SEARCH(K698,H698))),"City/Postal Code/Country Found in Address",IF(AND(LEN(L698)=0,ISBLANK(L698)=FALSE),"",ISNUMBER(SEARCH(", "&amp;L698,H698))),"City/Postal Code/Country Found in Address",IF(AND(LEN(J698)=0,ISBLANK(J698)=FALSE),"",ISNUMBER(SEARCH(", "&amp;J698,H698))),"City/Postal Code/Country Found in Address",IF(AND(LEN(L698)=0,ISBLANK(L698)=FALSE),"",ISNUMBER(SEARCH(","&amp;L698,H698))),"City/Postal Code/Country Found in Address",IF(AND(LEN(J698)=0,ISBLANK(J698)=FALSE),"",ISNUMBER(SEARCH(","&amp;J698,H698))),"City/Postal Code/Country Found in Address"),"")</f>
        <v/>
      </c>
      <c r="AD698" s="2" t="str">
        <f t="shared" si="208"/>
        <v/>
      </c>
      <c r="AE698" s="2" t="str" cm="1">
        <f t="array" ref="AE698">IFERROR(IF(VLOOKUP(LEFT(M698,MIN(SEARCH({1,2,3,4,5,6,7,8,9,0},M698&amp;{1,2,3,4,5,6,7,8,9,0}))-1),Country_Codes!$N:$N,1,0)&gt;0,"PO Number may be incorrect",""),"")</f>
        <v/>
      </c>
      <c r="AF698" s="2" t="str">
        <f t="shared" si="209"/>
        <v/>
      </c>
      <c r="AG698" s="2" t="str">
        <f t="shared" si="210"/>
        <v/>
      </c>
      <c r="AH698" s="2" t="str">
        <f t="shared" si="211"/>
        <v/>
      </c>
      <c r="AI698" s="2" t="str" cm="1">
        <f t="array" ref="AI698">IF(G698="","",_xlfn.IFNA(_xlfn.IFS(L698=VLOOKUP(L698,Country_Codes!$M:$M,1,0)=TRUE,""),"Please check the country code"))</f>
        <v/>
      </c>
      <c r="AJ698" s="2" t="str">
        <f t="shared" si="212"/>
        <v/>
      </c>
      <c r="AK698" s="2"/>
      <c r="AM698" s="39">
        <f t="shared" si="213"/>
        <v>0</v>
      </c>
      <c r="AN698" s="39">
        <f t="shared" si="214"/>
        <v>0</v>
      </c>
      <c r="AO698" s="39">
        <f t="shared" si="215"/>
        <v>0</v>
      </c>
      <c r="AP698" s="39">
        <f t="shared" si="216"/>
        <v>0</v>
      </c>
      <c r="AQ698" s="39">
        <f t="shared" si="217"/>
        <v>0</v>
      </c>
    </row>
    <row r="699" spans="1:43" ht="15.75" x14ac:dyDescent="0.25">
      <c r="A699" s="40">
        <v>45462</v>
      </c>
      <c r="B699" s="11" t="s">
        <v>474</v>
      </c>
      <c r="C699" s="11" t="s">
        <v>12</v>
      </c>
      <c r="D699" s="11" t="s">
        <v>5782</v>
      </c>
      <c r="E699" s="11" t="s">
        <v>1110</v>
      </c>
      <c r="F699" s="11" t="s">
        <v>489</v>
      </c>
      <c r="G699" s="11" t="s">
        <v>494</v>
      </c>
      <c r="H699" s="11" t="s">
        <v>5783</v>
      </c>
      <c r="I699" s="11" t="s">
        <v>5784</v>
      </c>
      <c r="J699" s="11"/>
      <c r="K699" s="11" t="s">
        <v>5785</v>
      </c>
      <c r="L699" s="11" t="s">
        <v>46</v>
      </c>
      <c r="M699" s="11" t="s">
        <v>1004</v>
      </c>
      <c r="N699" s="11"/>
      <c r="O699" s="11" t="s">
        <v>880</v>
      </c>
      <c r="P699" s="11" t="s">
        <v>5786</v>
      </c>
      <c r="Q699" s="7"/>
      <c r="R699" s="2" t="str">
        <f t="shared" si="202"/>
        <v>Unique Record</v>
      </c>
      <c r="S699" s="2" t="str">
        <f t="shared" si="203"/>
        <v/>
      </c>
      <c r="T699" s="2" t="str">
        <f t="shared" si="204"/>
        <v/>
      </c>
      <c r="U699" s="2" t="str">
        <f t="shared" si="205"/>
        <v/>
      </c>
      <c r="V699" s="2" t="str">
        <f t="shared" si="206"/>
        <v/>
      </c>
      <c r="W699" s="2" t="str">
        <f t="shared" si="201"/>
        <v/>
      </c>
      <c r="X699" s="2" t="str" cm="1">
        <f t="array" ref="X699">IF((SUMPRODUCT(--ISNUMBER(SEARCH({"!","@","#","$","%","^","&amp;","~*","(",")","_","+","=","{","}","[","]","|","\",":",";","'","""","&lt;","&gt;",",",".","~?","/","~~","`"}, I699)))&gt;0)=TRUE,"Special Characters Found in City","")</f>
        <v/>
      </c>
      <c r="Y699" s="2" t="str" cm="1">
        <f t="array" ref="Y699">IF((SUMPRODUCT(--ISNUMBER(SEARCH({"!","@","#","$","%","^","~*","(",")","_","+","=","{","}","[","]","|","\",":",";","'","""","&lt;","&gt;","~?","/","~~","`"},F699)))&gt;0)=TRUE,"Special Characters Found in Account field","")</f>
        <v/>
      </c>
      <c r="Z699" s="2" t="str" cm="1">
        <f t="array" ref="Z699">IF(SUM(--ISNUMBER(SEARCH({1,2,3,4,5,6,7,8,9,0},MID(H699,(SEARCH(" E ",H699)-1),1))))+SUM(--ISNUMBER(SEARCH({1,2,3,4,5,6,7,8,9,0},MID(H699,(SEARCH(" E ",H699)+3),1))))=2,"",IF(SUM(--ISNUMBER(SEARCH({"Parte E","Apoquindo N"},H699)))&gt;0,"",IF(OR(RIGHT(H699,3)=" NE",RIGHT(H699,3)=" NW",RIGHT(H699,3)=" SW",RIGHT(H699,3)=" SE",RIGHT(H699,2)=" N",RIGHT(H699,2)=" E",RIGHT(H699,2)=" W",RIGHT(H699,2)=" S",LEFT(H699,3)="NE ",LEFT(H699,3)="NW ",LEFT(H699,3)="SW ",LEFT(H699,3)="SE ",LEFT(H699,2)="N ",LEFT(H699,2)="E ",LEFT(H699,2)="W ",LEFT(H699,2)="S "),"Directional Check",IF(SUM(--ISNUMBER(SEARCH({" N "," E "," W "," S "," NE "," NW "," SW "," SE ","N.E","N.W","S.W","S.E","E.","N.","S.","W."},H699)))&gt;0,"Directional Check",IF(SUM(--ISNUMBER(SEARCH({1,2,3,4,5,6,7,8,9,0},MID(H699,(SEARCH("nd ",H699)-1),1))))+SUM(--ISNUMBER(SEARCH({1,2,3,4,5,6,7,8,9,0},MID(H699,(SEARCH("rd ",H699)-1),1)))+SUM(--ISNUMBER(SEARCH({1,2,3,4,5,6,7,8,9,0},MID(H699,(SEARCH("st ",H699)-1),1))))+SUM(--ISNUMBER(SEARCH({1,2,3,4,5,6,7,8,9,0},MID(H699,(SEARCH("th ",H699)-1),1)))))&gt;0,"","")))))</f>
        <v/>
      </c>
      <c r="AA699" s="2" t="str">
        <f>IF(IF(L699="US",IFERROR(VLOOKUP(J699,Country_Codes!$B:$B,1,0)=J699,"US State Code Error"),IF(L699="CA",IFERROR(VLOOKUP(J699,Country_Codes!$E:$E,1,0)=J699,"Canada State Code Error"),IF(L699="BR",IFERROR(VLOOKUP(J699,Country_Codes!$H:$H,1,0)=J699,"Brazil State Code Error"),IF(L699="AU",IFERROR(VLOOKUP(J699,Country_Codes!$K:$K,1,0)=J699,"Australia State Code Error"),""))))=TRUE,"",IF(L699="US",IFERROR(VLOOKUP(J699,Country_Codes!$B:$B,1,0)=J699,"US State Code Error"),IF(L699="CA",IFERROR(VLOOKUP(J699,Country_Codes!$E:$E,1,0)=J699,"Canada State Code Error"),IF(L699="BR",IFERROR(VLOOKUP(J699,Country_Codes!$H:$H,1,0)=J699,"Brazil State Code Error"),IF(L699="AU",IFERROR(VLOOKUP(J699,Country_Codes!$K:$K,1,0)=J699,"Australia State Code Error"),"")))))</f>
        <v/>
      </c>
      <c r="AB699" s="2" t="str">
        <f t="shared" si="207"/>
        <v/>
      </c>
      <c r="AC699" s="2" t="str" cm="1">
        <f t="array" ref="AC699">IFERROR(_xlfn.IFS(IF(AND(LEN(I699)=0,ISBLANK(I699)=FALSE),"",ISNUMBER(SEARCH(I699,H699))),"City/Postal Code/Country Found in Address",IF(AND(LEN(K699)=0,ISBLANK(K699)=FALSE),"",ISNUMBER(SEARCH(K699,H699))),"City/Postal Code/Country Found in Address",IF(AND(LEN(L699)=0,ISBLANK(L699)=FALSE),"",ISNUMBER(SEARCH(", "&amp;L699,H699))),"City/Postal Code/Country Found in Address",IF(AND(LEN(J699)=0,ISBLANK(J699)=FALSE),"",ISNUMBER(SEARCH(", "&amp;J699,H699))),"City/Postal Code/Country Found in Address",IF(AND(LEN(L699)=0,ISBLANK(L699)=FALSE),"",ISNUMBER(SEARCH(","&amp;L699,H699))),"City/Postal Code/Country Found in Address",IF(AND(LEN(J699)=0,ISBLANK(J699)=FALSE),"",ISNUMBER(SEARCH(","&amp;J699,H699))),"City/Postal Code/Country Found in Address"),"")</f>
        <v/>
      </c>
      <c r="AD699" s="2" t="str">
        <f t="shared" si="208"/>
        <v/>
      </c>
      <c r="AE699" s="2" t="str" cm="1">
        <f t="array" ref="AE699">IFERROR(IF(VLOOKUP(LEFT(M699,MIN(SEARCH({1,2,3,4,5,6,7,8,9,0},M699&amp;{1,2,3,4,5,6,7,8,9,0}))-1),Country_Codes!$N:$N,1,0)&gt;0,"PO Number may be incorrect",""),"")</f>
        <v/>
      </c>
      <c r="AF699" s="2" t="str">
        <f t="shared" si="209"/>
        <v/>
      </c>
      <c r="AG699" s="2" t="str">
        <f t="shared" si="210"/>
        <v/>
      </c>
      <c r="AH699" s="2" t="str">
        <f t="shared" si="211"/>
        <v/>
      </c>
      <c r="AI699" s="2" t="str" cm="1">
        <f t="array" ref="AI699">IF(G699="","",_xlfn.IFNA(_xlfn.IFS(L699=VLOOKUP(L699,Country_Codes!$M:$M,1,0)=TRUE,""),"Please check the country code"))</f>
        <v/>
      </c>
      <c r="AJ699" s="2" t="str">
        <f t="shared" si="212"/>
        <v/>
      </c>
      <c r="AK699" s="2"/>
      <c r="AM699" s="39">
        <f t="shared" si="213"/>
        <v>0</v>
      </c>
      <c r="AN699" s="39">
        <f t="shared" si="214"/>
        <v>0</v>
      </c>
      <c r="AO699" s="39">
        <f t="shared" si="215"/>
        <v>0</v>
      </c>
      <c r="AP699" s="39">
        <f t="shared" si="216"/>
        <v>0</v>
      </c>
      <c r="AQ699" s="39">
        <f t="shared" si="217"/>
        <v>0</v>
      </c>
    </row>
    <row r="700" spans="1:43" ht="15.75" x14ac:dyDescent="0.25">
      <c r="A700" s="40">
        <v>45944</v>
      </c>
      <c r="B700" s="11" t="s">
        <v>473</v>
      </c>
      <c r="C700" s="11" t="s">
        <v>3</v>
      </c>
      <c r="D700" s="11" t="s">
        <v>991</v>
      </c>
      <c r="E700" s="11" t="s">
        <v>5787</v>
      </c>
      <c r="F700" s="11" t="s">
        <v>576</v>
      </c>
      <c r="G700" s="11" t="s">
        <v>498</v>
      </c>
      <c r="H700" s="11" t="s">
        <v>5788</v>
      </c>
      <c r="I700" s="11" t="s">
        <v>5789</v>
      </c>
      <c r="J700" s="11" t="s">
        <v>147</v>
      </c>
      <c r="K700" s="11" t="s">
        <v>5790</v>
      </c>
      <c r="L700" s="11" t="s">
        <v>57</v>
      </c>
      <c r="M700" s="11" t="s">
        <v>1186</v>
      </c>
      <c r="N700" s="11"/>
      <c r="O700" s="11" t="s">
        <v>5791</v>
      </c>
      <c r="P700" s="11" t="s">
        <v>5792</v>
      </c>
      <c r="Q700" s="7"/>
      <c r="R700" s="2" t="str">
        <f t="shared" si="202"/>
        <v>Unique Record</v>
      </c>
      <c r="S700" s="2" t="str">
        <f t="shared" si="203"/>
        <v/>
      </c>
      <c r="T700" s="2" t="str">
        <f t="shared" si="204"/>
        <v/>
      </c>
      <c r="U700" s="2" t="str">
        <f t="shared" si="205"/>
        <v/>
      </c>
      <c r="V700" s="2" t="str">
        <f t="shared" si="206"/>
        <v/>
      </c>
      <c r="W700" s="2" t="str">
        <f t="shared" si="201"/>
        <v/>
      </c>
      <c r="X700" s="2" t="str" cm="1">
        <f t="array" ref="X700">IF((SUMPRODUCT(--ISNUMBER(SEARCH({"!","@","#","$","%","^","&amp;","~*","(",")","_","+","=","{","}","[","]","|","\",":",";","'","""","&lt;","&gt;",",",".","~?","/","~~","`"}, I700)))&gt;0)=TRUE,"Special Characters Found in City","")</f>
        <v/>
      </c>
      <c r="Y700" s="2" t="str" cm="1">
        <f t="array" ref="Y700">IF((SUMPRODUCT(--ISNUMBER(SEARCH({"!","@","#","$","%","^","~*","(",")","_","+","=","{","}","[","]","|","\",":",";","'","""","&lt;","&gt;","~?","/","~~","`"},F700)))&gt;0)=TRUE,"Special Characters Found in Account field","")</f>
        <v/>
      </c>
      <c r="Z700" s="2" t="str" cm="1">
        <f t="array" ref="Z700">IF(SUM(--ISNUMBER(SEARCH({1,2,3,4,5,6,7,8,9,0},MID(H700,(SEARCH(" E ",H700)-1),1))))+SUM(--ISNUMBER(SEARCH({1,2,3,4,5,6,7,8,9,0},MID(H700,(SEARCH(" E ",H700)+3),1))))=2,"",IF(SUM(--ISNUMBER(SEARCH({"Parte E","Apoquindo N"},H700)))&gt;0,"",IF(OR(RIGHT(H700,3)=" NE",RIGHT(H700,3)=" NW",RIGHT(H700,3)=" SW",RIGHT(H700,3)=" SE",RIGHT(H700,2)=" N",RIGHT(H700,2)=" E",RIGHT(H700,2)=" W",RIGHT(H700,2)=" S",LEFT(H700,3)="NE ",LEFT(H700,3)="NW ",LEFT(H700,3)="SW ",LEFT(H700,3)="SE ",LEFT(H700,2)="N ",LEFT(H700,2)="E ",LEFT(H700,2)="W ",LEFT(H700,2)="S "),"Directional Check",IF(SUM(--ISNUMBER(SEARCH({" N "," E "," W "," S "," NE "," NW "," SW "," SE ","N.E","N.W","S.W","S.E","E.","N.","S.","W."},H700)))&gt;0,"Directional Check",IF(SUM(--ISNUMBER(SEARCH({1,2,3,4,5,6,7,8,9,0},MID(H700,(SEARCH("nd ",H700)-1),1))))+SUM(--ISNUMBER(SEARCH({1,2,3,4,5,6,7,8,9,0},MID(H700,(SEARCH("rd ",H700)-1),1)))+SUM(--ISNUMBER(SEARCH({1,2,3,4,5,6,7,8,9,0},MID(H700,(SEARCH("st ",H700)-1),1))))+SUM(--ISNUMBER(SEARCH({1,2,3,4,5,6,7,8,9,0},MID(H700,(SEARCH("th ",H700)-1),1)))))&gt;0,"","")))))</f>
        <v/>
      </c>
      <c r="AA700" s="2" t="str">
        <f>IF(IF(L700="US",IFERROR(VLOOKUP(J700,Country_Codes!$B:$B,1,0)=J700,"US State Code Error"),IF(L700="CA",IFERROR(VLOOKUP(J700,Country_Codes!$E:$E,1,0)=J700,"Canada State Code Error"),IF(L700="BR",IFERROR(VLOOKUP(J700,Country_Codes!$H:$H,1,0)=J700,"Brazil State Code Error"),IF(L700="AU",IFERROR(VLOOKUP(J700,Country_Codes!$K:$K,1,0)=J700,"Australia State Code Error"),""))))=TRUE,"",IF(L700="US",IFERROR(VLOOKUP(J700,Country_Codes!$B:$B,1,0)=J700,"US State Code Error"),IF(L700="CA",IFERROR(VLOOKUP(J700,Country_Codes!$E:$E,1,0)=J700,"Canada State Code Error"),IF(L700="BR",IFERROR(VLOOKUP(J700,Country_Codes!$H:$H,1,0)=J700,"Brazil State Code Error"),IF(L700="AU",IFERROR(VLOOKUP(J700,Country_Codes!$K:$K,1,0)=J700,"Australia State Code Error"),"")))))</f>
        <v/>
      </c>
      <c r="AB700" s="2" t="str">
        <f t="shared" si="207"/>
        <v/>
      </c>
      <c r="AC700" s="2" t="str" cm="1">
        <f t="array" ref="AC700">IFERROR(_xlfn.IFS(IF(AND(LEN(I700)=0,ISBLANK(I700)=FALSE),"",ISNUMBER(SEARCH(I700,H700))),"City/Postal Code/Country Found in Address",IF(AND(LEN(K700)=0,ISBLANK(K700)=FALSE),"",ISNUMBER(SEARCH(K700,H700))),"City/Postal Code/Country Found in Address",IF(AND(LEN(L700)=0,ISBLANK(L700)=FALSE),"",ISNUMBER(SEARCH(", "&amp;L700,H700))),"City/Postal Code/Country Found in Address",IF(AND(LEN(J700)=0,ISBLANK(J700)=FALSE),"",ISNUMBER(SEARCH(", "&amp;J700,H700))),"City/Postal Code/Country Found in Address",IF(AND(LEN(L700)=0,ISBLANK(L700)=FALSE),"",ISNUMBER(SEARCH(","&amp;L700,H700))),"City/Postal Code/Country Found in Address",IF(AND(LEN(J700)=0,ISBLANK(J700)=FALSE),"",ISNUMBER(SEARCH(","&amp;J700,H700))),"City/Postal Code/Country Found in Address"),"")</f>
        <v/>
      </c>
      <c r="AD700" s="2" t="str">
        <f t="shared" si="208"/>
        <v/>
      </c>
      <c r="AE700" s="2" t="str" cm="1">
        <f t="array" ref="AE700">IFERROR(IF(VLOOKUP(LEFT(M700,MIN(SEARCH({1,2,3,4,5,6,7,8,9,0},M700&amp;{1,2,3,4,5,6,7,8,9,0}))-1),Country_Codes!$N:$N,1,0)&gt;0,"PO Number may be incorrect",""),"")</f>
        <v/>
      </c>
      <c r="AF700" s="2" t="str">
        <f t="shared" si="209"/>
        <v/>
      </c>
      <c r="AG700" s="2" t="str">
        <f t="shared" si="210"/>
        <v/>
      </c>
      <c r="AH700" s="2" t="str">
        <f t="shared" si="211"/>
        <v/>
      </c>
      <c r="AI700" s="2" t="str" cm="1">
        <f t="array" ref="AI700">IF(G700="","",_xlfn.IFNA(_xlfn.IFS(L700=VLOOKUP(L700,Country_Codes!$M:$M,1,0)=TRUE,""),"Please check the country code"))</f>
        <v/>
      </c>
      <c r="AJ700" s="2" t="str">
        <f t="shared" si="212"/>
        <v/>
      </c>
      <c r="AK700" s="2"/>
      <c r="AM700" s="39">
        <f t="shared" si="213"/>
        <v>0</v>
      </c>
      <c r="AN700" s="39">
        <f t="shared" si="214"/>
        <v>0</v>
      </c>
      <c r="AO700" s="39">
        <f t="shared" si="215"/>
        <v>0</v>
      </c>
      <c r="AP700" s="39">
        <f t="shared" si="216"/>
        <v>0</v>
      </c>
      <c r="AQ700" s="39">
        <f t="shared" si="217"/>
        <v>0</v>
      </c>
    </row>
    <row r="701" spans="1:43" ht="15.75" x14ac:dyDescent="0.25">
      <c r="A701" s="40">
        <v>45578</v>
      </c>
      <c r="B701" s="11" t="s">
        <v>1581</v>
      </c>
      <c r="C701" s="11" t="s">
        <v>11</v>
      </c>
      <c r="D701" s="11" t="s">
        <v>720</v>
      </c>
      <c r="E701" s="11" t="s">
        <v>5793</v>
      </c>
      <c r="F701" s="11" t="s">
        <v>677</v>
      </c>
      <c r="G701" s="11" t="s">
        <v>494</v>
      </c>
      <c r="H701" s="11" t="s">
        <v>5794</v>
      </c>
      <c r="I701" s="11" t="s">
        <v>5795</v>
      </c>
      <c r="J701" s="11" t="s">
        <v>147</v>
      </c>
      <c r="K701" s="11" t="s">
        <v>5796</v>
      </c>
      <c r="L701" s="11" t="s">
        <v>57</v>
      </c>
      <c r="M701" s="11" t="s">
        <v>5104</v>
      </c>
      <c r="N701" s="11"/>
      <c r="O701" s="11" t="s">
        <v>5797</v>
      </c>
      <c r="P701" s="11" t="s">
        <v>5798</v>
      </c>
      <c r="Q701" s="7"/>
      <c r="R701" s="2" t="str">
        <f t="shared" si="202"/>
        <v>Unique Record</v>
      </c>
      <c r="S701" s="2" t="str">
        <f t="shared" si="203"/>
        <v/>
      </c>
      <c r="T701" s="2" t="str">
        <f t="shared" si="204"/>
        <v/>
      </c>
      <c r="U701" s="2" t="str">
        <f t="shared" si="205"/>
        <v/>
      </c>
      <c r="V701" s="2" t="str">
        <f t="shared" si="206"/>
        <v/>
      </c>
      <c r="W701" s="2" t="str">
        <f t="shared" si="201"/>
        <v/>
      </c>
      <c r="X701" s="2" t="str" cm="1">
        <f t="array" ref="X701">IF((SUMPRODUCT(--ISNUMBER(SEARCH({"!","@","#","$","%","^","&amp;","~*","(",")","_","+","=","{","}","[","]","|","\",":",";","'","""","&lt;","&gt;",",",".","~?","/","~~","`"}, I701)))&gt;0)=TRUE,"Special Characters Found in City","")</f>
        <v/>
      </c>
      <c r="Y701" s="2" t="str" cm="1">
        <f t="array" ref="Y701">IF((SUMPRODUCT(--ISNUMBER(SEARCH({"!","@","#","$","%","^","~*","(",")","_","+","=","{","}","[","]","|","\",":",";","'","""","&lt;","&gt;","~?","/","~~","`"},F701)))&gt;0)=TRUE,"Special Characters Found in Account field","")</f>
        <v/>
      </c>
      <c r="Z701" s="2" t="str" cm="1">
        <f t="array" ref="Z701">IF(SUM(--ISNUMBER(SEARCH({1,2,3,4,5,6,7,8,9,0},MID(H701,(SEARCH(" E ",H701)-1),1))))+SUM(--ISNUMBER(SEARCH({1,2,3,4,5,6,7,8,9,0},MID(H701,(SEARCH(" E ",H701)+3),1))))=2,"",IF(SUM(--ISNUMBER(SEARCH({"Parte E","Apoquindo N"},H701)))&gt;0,"",IF(OR(RIGHT(H701,3)=" NE",RIGHT(H701,3)=" NW",RIGHT(H701,3)=" SW",RIGHT(H701,3)=" SE",RIGHT(H701,2)=" N",RIGHT(H701,2)=" E",RIGHT(H701,2)=" W",RIGHT(H701,2)=" S",LEFT(H701,3)="NE ",LEFT(H701,3)="NW ",LEFT(H701,3)="SW ",LEFT(H701,3)="SE ",LEFT(H701,2)="N ",LEFT(H701,2)="E ",LEFT(H701,2)="W ",LEFT(H701,2)="S "),"Directional Check",IF(SUM(--ISNUMBER(SEARCH({" N "," E "," W "," S "," NE "," NW "," SW "," SE ","N.E","N.W","S.W","S.E","E.","N.","S.","W."},H701)))&gt;0,"Directional Check",IF(SUM(--ISNUMBER(SEARCH({1,2,3,4,5,6,7,8,9,0},MID(H701,(SEARCH("nd ",H701)-1),1))))+SUM(--ISNUMBER(SEARCH({1,2,3,4,5,6,7,8,9,0},MID(H701,(SEARCH("rd ",H701)-1),1)))+SUM(--ISNUMBER(SEARCH({1,2,3,4,5,6,7,8,9,0},MID(H701,(SEARCH("st ",H701)-1),1))))+SUM(--ISNUMBER(SEARCH({1,2,3,4,5,6,7,8,9,0},MID(H701,(SEARCH("th ",H701)-1),1)))))&gt;0,"","")))))</f>
        <v/>
      </c>
      <c r="AA701" s="2" t="str">
        <f>IF(IF(L701="US",IFERROR(VLOOKUP(J701,Country_Codes!$B:$B,1,0)=J701,"US State Code Error"),IF(L701="CA",IFERROR(VLOOKUP(J701,Country_Codes!$E:$E,1,0)=J701,"Canada State Code Error"),IF(L701="BR",IFERROR(VLOOKUP(J701,Country_Codes!$H:$H,1,0)=J701,"Brazil State Code Error"),IF(L701="AU",IFERROR(VLOOKUP(J701,Country_Codes!$K:$K,1,0)=J701,"Australia State Code Error"),""))))=TRUE,"",IF(L701="US",IFERROR(VLOOKUP(J701,Country_Codes!$B:$B,1,0)=J701,"US State Code Error"),IF(L701="CA",IFERROR(VLOOKUP(J701,Country_Codes!$E:$E,1,0)=J701,"Canada State Code Error"),IF(L701="BR",IFERROR(VLOOKUP(J701,Country_Codes!$H:$H,1,0)=J701,"Brazil State Code Error"),IF(L701="AU",IFERROR(VLOOKUP(J701,Country_Codes!$K:$K,1,0)=J701,"Australia State Code Error"),"")))))</f>
        <v/>
      </c>
      <c r="AB701" s="2" t="str">
        <f t="shared" si="207"/>
        <v/>
      </c>
      <c r="AC701" s="2" t="str" cm="1">
        <f t="array" ref="AC701">IFERROR(_xlfn.IFS(IF(AND(LEN(I701)=0,ISBLANK(I701)=FALSE),"",ISNUMBER(SEARCH(I701,H701))),"City/Postal Code/Country Found in Address",IF(AND(LEN(K701)=0,ISBLANK(K701)=FALSE),"",ISNUMBER(SEARCH(K701,H701))),"City/Postal Code/Country Found in Address",IF(AND(LEN(L701)=0,ISBLANK(L701)=FALSE),"",ISNUMBER(SEARCH(", "&amp;L701,H701))),"City/Postal Code/Country Found in Address",IF(AND(LEN(J701)=0,ISBLANK(J701)=FALSE),"",ISNUMBER(SEARCH(", "&amp;J701,H701))),"City/Postal Code/Country Found in Address",IF(AND(LEN(L701)=0,ISBLANK(L701)=FALSE),"",ISNUMBER(SEARCH(","&amp;L701,H701))),"City/Postal Code/Country Found in Address",IF(AND(LEN(J701)=0,ISBLANK(J701)=FALSE),"",ISNUMBER(SEARCH(","&amp;J701,H701))),"City/Postal Code/Country Found in Address"),"")</f>
        <v/>
      </c>
      <c r="AD701" s="2" t="str">
        <f t="shared" si="208"/>
        <v/>
      </c>
      <c r="AE701" s="2" t="str" cm="1">
        <f t="array" ref="AE701">IFERROR(IF(VLOOKUP(LEFT(M701,MIN(SEARCH({1,2,3,4,5,6,7,8,9,0},M701&amp;{1,2,3,4,5,6,7,8,9,0}))-1),Country_Codes!$N:$N,1,0)&gt;0,"PO Number may be incorrect",""),"")</f>
        <v/>
      </c>
      <c r="AF701" s="2" t="str">
        <f t="shared" si="209"/>
        <v/>
      </c>
      <c r="AG701" s="2" t="str">
        <f t="shared" si="210"/>
        <v/>
      </c>
      <c r="AH701" s="2" t="str">
        <f t="shared" si="211"/>
        <v/>
      </c>
      <c r="AI701" s="2" t="str" cm="1">
        <f t="array" ref="AI701">IF(G701="","",_xlfn.IFNA(_xlfn.IFS(L701=VLOOKUP(L701,Country_Codes!$M:$M,1,0)=TRUE,""),"Please check the country code"))</f>
        <v/>
      </c>
      <c r="AJ701" s="2" t="str">
        <f t="shared" si="212"/>
        <v/>
      </c>
      <c r="AK701" s="2"/>
      <c r="AM701" s="39">
        <f t="shared" si="213"/>
        <v>0</v>
      </c>
      <c r="AN701" s="39">
        <f t="shared" si="214"/>
        <v>0</v>
      </c>
      <c r="AO701" s="39">
        <f t="shared" si="215"/>
        <v>0</v>
      </c>
      <c r="AP701" s="39">
        <f t="shared" si="216"/>
        <v>0</v>
      </c>
      <c r="AQ701" s="39">
        <f t="shared" si="217"/>
        <v>0</v>
      </c>
    </row>
    <row r="702" spans="1:43" ht="15.75" x14ac:dyDescent="0.25">
      <c r="A702" s="40">
        <v>45933</v>
      </c>
      <c r="B702" s="11" t="s">
        <v>1581</v>
      </c>
      <c r="C702" s="11" t="s">
        <v>9</v>
      </c>
      <c r="D702" s="11" t="s">
        <v>1895</v>
      </c>
      <c r="E702" s="11" t="s">
        <v>5799</v>
      </c>
      <c r="F702" s="11" t="s">
        <v>634</v>
      </c>
      <c r="G702" s="11" t="s">
        <v>495</v>
      </c>
      <c r="H702" s="11" t="s">
        <v>5800</v>
      </c>
      <c r="I702" s="11" t="s">
        <v>5801</v>
      </c>
      <c r="J702" s="11" t="s">
        <v>147</v>
      </c>
      <c r="K702" s="11" t="s">
        <v>5802</v>
      </c>
      <c r="L702" s="11" t="s">
        <v>57</v>
      </c>
      <c r="M702" s="11" t="s">
        <v>5803</v>
      </c>
      <c r="N702" s="11"/>
      <c r="O702" s="11" t="s">
        <v>4914</v>
      </c>
      <c r="P702" s="11" t="s">
        <v>5804</v>
      </c>
      <c r="Q702" s="7"/>
      <c r="R702" s="2" t="str">
        <f t="shared" si="202"/>
        <v>Unique Record</v>
      </c>
      <c r="S702" s="2" t="str">
        <f t="shared" si="203"/>
        <v/>
      </c>
      <c r="T702" s="2" t="str">
        <f t="shared" si="204"/>
        <v/>
      </c>
      <c r="U702" s="2" t="str">
        <f t="shared" si="205"/>
        <v/>
      </c>
      <c r="V702" s="2" t="str">
        <f t="shared" si="206"/>
        <v/>
      </c>
      <c r="W702" s="2" t="str">
        <f t="shared" si="201"/>
        <v/>
      </c>
      <c r="X702" s="2" t="str" cm="1">
        <f t="array" ref="X702">IF((SUMPRODUCT(--ISNUMBER(SEARCH({"!","@","#","$","%","^","&amp;","~*","(",")","_","+","=","{","}","[","]","|","\",":",";","'","""","&lt;","&gt;",",",".","~?","/","~~","`"}, I702)))&gt;0)=TRUE,"Special Characters Found in City","")</f>
        <v/>
      </c>
      <c r="Y702" s="2" t="str" cm="1">
        <f t="array" ref="Y702">IF((SUMPRODUCT(--ISNUMBER(SEARCH({"!","@","#","$","%","^","~*","(",")","_","+","=","{","}","[","]","|","\",":",";","'","""","&lt;","&gt;","~?","/","~~","`"},F702)))&gt;0)=TRUE,"Special Characters Found in Account field","")</f>
        <v/>
      </c>
      <c r="Z702" s="2" t="str" cm="1">
        <f t="array" ref="Z702">IF(SUM(--ISNUMBER(SEARCH({1,2,3,4,5,6,7,8,9,0},MID(H702,(SEARCH(" E ",H702)-1),1))))+SUM(--ISNUMBER(SEARCH({1,2,3,4,5,6,7,8,9,0},MID(H702,(SEARCH(" E ",H702)+3),1))))=2,"",IF(SUM(--ISNUMBER(SEARCH({"Parte E","Apoquindo N"},H702)))&gt;0,"",IF(OR(RIGHT(H702,3)=" NE",RIGHT(H702,3)=" NW",RIGHT(H702,3)=" SW",RIGHT(H702,3)=" SE",RIGHT(H702,2)=" N",RIGHT(H702,2)=" E",RIGHT(H702,2)=" W",RIGHT(H702,2)=" S",LEFT(H702,3)="NE ",LEFT(H702,3)="NW ",LEFT(H702,3)="SW ",LEFT(H702,3)="SE ",LEFT(H702,2)="N ",LEFT(H702,2)="E ",LEFT(H702,2)="W ",LEFT(H702,2)="S "),"Directional Check",IF(SUM(--ISNUMBER(SEARCH({" N "," E "," W "," S "," NE "," NW "," SW "," SE ","N.E","N.W","S.W","S.E","E.","N.","S.","W."},H702)))&gt;0,"Directional Check",IF(SUM(--ISNUMBER(SEARCH({1,2,3,4,5,6,7,8,9,0},MID(H702,(SEARCH("nd ",H702)-1),1))))+SUM(--ISNUMBER(SEARCH({1,2,3,4,5,6,7,8,9,0},MID(H702,(SEARCH("rd ",H702)-1),1)))+SUM(--ISNUMBER(SEARCH({1,2,3,4,5,6,7,8,9,0},MID(H702,(SEARCH("st ",H702)-1),1))))+SUM(--ISNUMBER(SEARCH({1,2,3,4,5,6,7,8,9,0},MID(H702,(SEARCH("th ",H702)-1),1)))))&gt;0,"","")))))</f>
        <v/>
      </c>
      <c r="AA702" s="2" t="str">
        <f>IF(IF(L702="US",IFERROR(VLOOKUP(J702,Country_Codes!$B:$B,1,0)=J702,"US State Code Error"),IF(L702="CA",IFERROR(VLOOKUP(J702,Country_Codes!$E:$E,1,0)=J702,"Canada State Code Error"),IF(L702="BR",IFERROR(VLOOKUP(J702,Country_Codes!$H:$H,1,0)=J702,"Brazil State Code Error"),IF(L702="AU",IFERROR(VLOOKUP(J702,Country_Codes!$K:$K,1,0)=J702,"Australia State Code Error"),""))))=TRUE,"",IF(L702="US",IFERROR(VLOOKUP(J702,Country_Codes!$B:$B,1,0)=J702,"US State Code Error"),IF(L702="CA",IFERROR(VLOOKUP(J702,Country_Codes!$E:$E,1,0)=J702,"Canada State Code Error"),IF(L702="BR",IFERROR(VLOOKUP(J702,Country_Codes!$H:$H,1,0)=J702,"Brazil State Code Error"),IF(L702="AU",IFERROR(VLOOKUP(J702,Country_Codes!$K:$K,1,0)=J702,"Australia State Code Error"),"")))))</f>
        <v/>
      </c>
      <c r="AB702" s="2" t="str">
        <f t="shared" si="207"/>
        <v/>
      </c>
      <c r="AC702" s="2" t="str" cm="1">
        <f t="array" ref="AC702">IFERROR(_xlfn.IFS(IF(AND(LEN(I702)=0,ISBLANK(I702)=FALSE),"",ISNUMBER(SEARCH(I702,H702))),"City/Postal Code/Country Found in Address",IF(AND(LEN(K702)=0,ISBLANK(K702)=FALSE),"",ISNUMBER(SEARCH(K702,H702))),"City/Postal Code/Country Found in Address",IF(AND(LEN(L702)=0,ISBLANK(L702)=FALSE),"",ISNUMBER(SEARCH(", "&amp;L702,H702))),"City/Postal Code/Country Found in Address",IF(AND(LEN(J702)=0,ISBLANK(J702)=FALSE),"",ISNUMBER(SEARCH(", "&amp;J702,H702))),"City/Postal Code/Country Found in Address",IF(AND(LEN(L702)=0,ISBLANK(L702)=FALSE),"",ISNUMBER(SEARCH(","&amp;L702,H702))),"City/Postal Code/Country Found in Address",IF(AND(LEN(J702)=0,ISBLANK(J702)=FALSE),"",ISNUMBER(SEARCH(","&amp;J702,H702))),"City/Postal Code/Country Found in Address"),"")</f>
        <v/>
      </c>
      <c r="AD702" s="2" t="str">
        <f t="shared" si="208"/>
        <v/>
      </c>
      <c r="AE702" s="2" t="str" cm="1">
        <f t="array" ref="AE702">IFERROR(IF(VLOOKUP(LEFT(M702,MIN(SEARCH({1,2,3,4,5,6,7,8,9,0},M702&amp;{1,2,3,4,5,6,7,8,9,0}))-1),Country_Codes!$N:$N,1,0)&gt;0,"PO Number may be incorrect",""),"")</f>
        <v/>
      </c>
      <c r="AF702" s="2" t="str">
        <f t="shared" si="209"/>
        <v/>
      </c>
      <c r="AG702" s="2" t="str">
        <f t="shared" si="210"/>
        <v/>
      </c>
      <c r="AH702" s="2" t="str">
        <f t="shared" si="211"/>
        <v/>
      </c>
      <c r="AI702" s="2" t="str" cm="1">
        <f t="array" ref="AI702">IF(G702="","",_xlfn.IFNA(_xlfn.IFS(L702=VLOOKUP(L702,Country_Codes!$M:$M,1,0)=TRUE,""),"Please check the country code"))</f>
        <v/>
      </c>
      <c r="AJ702" s="2" t="str">
        <f t="shared" si="212"/>
        <v/>
      </c>
      <c r="AK702" s="2"/>
      <c r="AM702" s="39">
        <f t="shared" si="213"/>
        <v>0</v>
      </c>
      <c r="AN702" s="39">
        <f t="shared" si="214"/>
        <v>0</v>
      </c>
      <c r="AO702" s="39">
        <f t="shared" si="215"/>
        <v>0</v>
      </c>
      <c r="AP702" s="39">
        <f t="shared" si="216"/>
        <v>0</v>
      </c>
      <c r="AQ702" s="39">
        <f t="shared" si="217"/>
        <v>0</v>
      </c>
    </row>
    <row r="703" spans="1:43" ht="15.75" x14ac:dyDescent="0.25">
      <c r="A703" s="40">
        <v>45520</v>
      </c>
      <c r="B703" s="11" t="s">
        <v>475</v>
      </c>
      <c r="C703" s="11" t="s">
        <v>12</v>
      </c>
      <c r="D703" s="11" t="s">
        <v>5805</v>
      </c>
      <c r="E703" s="11" t="s">
        <v>5806</v>
      </c>
      <c r="F703" s="11" t="s">
        <v>588</v>
      </c>
      <c r="G703" s="11" t="s">
        <v>498</v>
      </c>
      <c r="H703" s="11" t="s">
        <v>5807</v>
      </c>
      <c r="I703" s="11" t="s">
        <v>1327</v>
      </c>
      <c r="J703" s="11" t="s">
        <v>147</v>
      </c>
      <c r="K703" s="11" t="s">
        <v>5808</v>
      </c>
      <c r="L703" s="11" t="s">
        <v>57</v>
      </c>
      <c r="M703" s="11" t="s">
        <v>1103</v>
      </c>
      <c r="N703" s="11"/>
      <c r="O703" s="11" t="s">
        <v>794</v>
      </c>
      <c r="P703" s="11" t="s">
        <v>5809</v>
      </c>
      <c r="Q703" s="7"/>
      <c r="R703" s="2" t="str">
        <f t="shared" si="202"/>
        <v>Unique Record</v>
      </c>
      <c r="S703" s="2" t="str">
        <f t="shared" si="203"/>
        <v/>
      </c>
      <c r="T703" s="2" t="str">
        <f t="shared" si="204"/>
        <v/>
      </c>
      <c r="U703" s="2" t="str">
        <f t="shared" si="205"/>
        <v/>
      </c>
      <c r="V703" s="2" t="str">
        <f t="shared" si="206"/>
        <v/>
      </c>
      <c r="W703" s="2" t="str">
        <f t="shared" si="201"/>
        <v/>
      </c>
      <c r="X703" s="2" t="str" cm="1">
        <f t="array" ref="X703">IF((SUMPRODUCT(--ISNUMBER(SEARCH({"!","@","#","$","%","^","&amp;","~*","(",")","_","+","=","{","}","[","]","|","\",":",";","'","""","&lt;","&gt;",",",".","~?","/","~~","`"}, I703)))&gt;0)=TRUE,"Special Characters Found in City","")</f>
        <v/>
      </c>
      <c r="Y703" s="2" t="str" cm="1">
        <f t="array" ref="Y703">IF((SUMPRODUCT(--ISNUMBER(SEARCH({"!","@","#","$","%","^","~*","(",")","_","+","=","{","}","[","]","|","\",":",";","'","""","&lt;","&gt;","~?","/","~~","`"},F703)))&gt;0)=TRUE,"Special Characters Found in Account field","")</f>
        <v/>
      </c>
      <c r="Z703" s="2" t="str" cm="1">
        <f t="array" ref="Z703">IF(SUM(--ISNUMBER(SEARCH({1,2,3,4,5,6,7,8,9,0},MID(H703,(SEARCH(" E ",H703)-1),1))))+SUM(--ISNUMBER(SEARCH({1,2,3,4,5,6,7,8,9,0},MID(H703,(SEARCH(" E ",H703)+3),1))))=2,"",IF(SUM(--ISNUMBER(SEARCH({"Parte E","Apoquindo N"},H703)))&gt;0,"",IF(OR(RIGHT(H703,3)=" NE",RIGHT(H703,3)=" NW",RIGHT(H703,3)=" SW",RIGHT(H703,3)=" SE",RIGHT(H703,2)=" N",RIGHT(H703,2)=" E",RIGHT(H703,2)=" W",RIGHT(H703,2)=" S",LEFT(H703,3)="NE ",LEFT(H703,3)="NW ",LEFT(H703,3)="SW ",LEFT(H703,3)="SE ",LEFT(H703,2)="N ",LEFT(H703,2)="E ",LEFT(H703,2)="W ",LEFT(H703,2)="S "),"Directional Check",IF(SUM(--ISNUMBER(SEARCH({" N "," E "," W "," S "," NE "," NW "," SW "," SE ","N.E","N.W","S.W","S.E","E.","N.","S.","W."},H703)))&gt;0,"Directional Check",IF(SUM(--ISNUMBER(SEARCH({1,2,3,4,5,6,7,8,9,0},MID(H703,(SEARCH("nd ",H703)-1),1))))+SUM(--ISNUMBER(SEARCH({1,2,3,4,5,6,7,8,9,0},MID(H703,(SEARCH("rd ",H703)-1),1)))+SUM(--ISNUMBER(SEARCH({1,2,3,4,5,6,7,8,9,0},MID(H703,(SEARCH("st ",H703)-1),1))))+SUM(--ISNUMBER(SEARCH({1,2,3,4,5,6,7,8,9,0},MID(H703,(SEARCH("th ",H703)-1),1)))))&gt;0,"","")))))</f>
        <v/>
      </c>
      <c r="AA703" s="2" t="str">
        <f>IF(IF(L703="US",IFERROR(VLOOKUP(J703,Country_Codes!$B:$B,1,0)=J703,"US State Code Error"),IF(L703="CA",IFERROR(VLOOKUP(J703,Country_Codes!$E:$E,1,0)=J703,"Canada State Code Error"),IF(L703="BR",IFERROR(VLOOKUP(J703,Country_Codes!$H:$H,1,0)=J703,"Brazil State Code Error"),IF(L703="AU",IFERROR(VLOOKUP(J703,Country_Codes!$K:$K,1,0)=J703,"Australia State Code Error"),""))))=TRUE,"",IF(L703="US",IFERROR(VLOOKUP(J703,Country_Codes!$B:$B,1,0)=J703,"US State Code Error"),IF(L703="CA",IFERROR(VLOOKUP(J703,Country_Codes!$E:$E,1,0)=J703,"Canada State Code Error"),IF(L703="BR",IFERROR(VLOOKUP(J703,Country_Codes!$H:$H,1,0)=J703,"Brazil State Code Error"),IF(L703="AU",IFERROR(VLOOKUP(J703,Country_Codes!$K:$K,1,0)=J703,"Australia State Code Error"),"")))))</f>
        <v/>
      </c>
      <c r="AB703" s="2" t="str">
        <f t="shared" si="207"/>
        <v/>
      </c>
      <c r="AC703" s="2" t="str" cm="1">
        <f t="array" ref="AC703">IFERROR(_xlfn.IFS(IF(AND(LEN(I703)=0,ISBLANK(I703)=FALSE),"",ISNUMBER(SEARCH(I703,H703))),"City/Postal Code/Country Found in Address",IF(AND(LEN(K703)=0,ISBLANK(K703)=FALSE),"",ISNUMBER(SEARCH(K703,H703))),"City/Postal Code/Country Found in Address",IF(AND(LEN(L703)=0,ISBLANK(L703)=FALSE),"",ISNUMBER(SEARCH(", "&amp;L703,H703))),"City/Postal Code/Country Found in Address",IF(AND(LEN(J703)=0,ISBLANK(J703)=FALSE),"",ISNUMBER(SEARCH(", "&amp;J703,H703))),"City/Postal Code/Country Found in Address",IF(AND(LEN(L703)=0,ISBLANK(L703)=FALSE),"",ISNUMBER(SEARCH(","&amp;L703,H703))),"City/Postal Code/Country Found in Address",IF(AND(LEN(J703)=0,ISBLANK(J703)=FALSE),"",ISNUMBER(SEARCH(","&amp;J703,H703))),"City/Postal Code/Country Found in Address"),"")</f>
        <v/>
      </c>
      <c r="AD703" s="2" t="str">
        <f t="shared" si="208"/>
        <v/>
      </c>
      <c r="AE703" s="2" t="str" cm="1">
        <f t="array" ref="AE703">IFERROR(IF(VLOOKUP(LEFT(M703,MIN(SEARCH({1,2,3,4,5,6,7,8,9,0},M703&amp;{1,2,3,4,5,6,7,8,9,0}))-1),Country_Codes!$N:$N,1,0)&gt;0,"PO Number may be incorrect",""),"")</f>
        <v/>
      </c>
      <c r="AF703" s="2" t="str">
        <f t="shared" si="209"/>
        <v/>
      </c>
      <c r="AG703" s="2" t="str">
        <f t="shared" si="210"/>
        <v/>
      </c>
      <c r="AH703" s="2" t="str">
        <f t="shared" si="211"/>
        <v/>
      </c>
      <c r="AI703" s="2" t="str" cm="1">
        <f t="array" ref="AI703">IF(G703="","",_xlfn.IFNA(_xlfn.IFS(L703=VLOOKUP(L703,Country_Codes!$M:$M,1,0)=TRUE,""),"Please check the country code"))</f>
        <v/>
      </c>
      <c r="AJ703" s="2" t="str">
        <f t="shared" si="212"/>
        <v/>
      </c>
      <c r="AK703" s="2"/>
      <c r="AM703" s="39">
        <f t="shared" si="213"/>
        <v>0</v>
      </c>
      <c r="AN703" s="39">
        <f t="shared" si="214"/>
        <v>0</v>
      </c>
      <c r="AO703" s="39">
        <f t="shared" si="215"/>
        <v>0</v>
      </c>
      <c r="AP703" s="39">
        <f t="shared" si="216"/>
        <v>0</v>
      </c>
      <c r="AQ703" s="39">
        <f t="shared" si="217"/>
        <v>0</v>
      </c>
    </row>
    <row r="704" spans="1:43" ht="15.75" x14ac:dyDescent="0.25">
      <c r="A704" s="40">
        <v>45768</v>
      </c>
      <c r="B704" s="11" t="s">
        <v>1581</v>
      </c>
      <c r="C704" s="11" t="s">
        <v>9</v>
      </c>
      <c r="D704" s="11" t="s">
        <v>1419</v>
      </c>
      <c r="E704" s="11" t="s">
        <v>5810</v>
      </c>
      <c r="F704" s="11" t="s">
        <v>677</v>
      </c>
      <c r="G704" s="11" t="s">
        <v>571</v>
      </c>
      <c r="H704" s="11" t="s">
        <v>5811</v>
      </c>
      <c r="I704" s="11" t="s">
        <v>5812</v>
      </c>
      <c r="J704" s="11" t="s">
        <v>49</v>
      </c>
      <c r="K704" s="11" t="s">
        <v>5813</v>
      </c>
      <c r="L704" s="11" t="s">
        <v>33</v>
      </c>
      <c r="M704" s="11" t="s">
        <v>763</v>
      </c>
      <c r="N704" s="11"/>
      <c r="O704" s="11" t="s">
        <v>5814</v>
      </c>
      <c r="P704" s="11" t="s">
        <v>5815</v>
      </c>
      <c r="Q704" s="7"/>
      <c r="R704" s="2" t="str">
        <f t="shared" si="202"/>
        <v>Unique Record</v>
      </c>
      <c r="S704" s="2" t="str">
        <f t="shared" si="203"/>
        <v/>
      </c>
      <c r="T704" s="2" t="str">
        <f t="shared" si="204"/>
        <v/>
      </c>
      <c r="U704" s="2" t="str">
        <f t="shared" si="205"/>
        <v/>
      </c>
      <c r="V704" s="2" t="str">
        <f t="shared" si="206"/>
        <v/>
      </c>
      <c r="W704" s="2" t="str">
        <f t="shared" si="201"/>
        <v/>
      </c>
      <c r="X704" s="2" t="str" cm="1">
        <f t="array" ref="X704">IF((SUMPRODUCT(--ISNUMBER(SEARCH({"!","@","#","$","%","^","&amp;","~*","(",")","_","+","=","{","}","[","]","|","\",":",";","'","""","&lt;","&gt;",",",".","~?","/","~~","`"}, I704)))&gt;0)=TRUE,"Special Characters Found in City","")</f>
        <v/>
      </c>
      <c r="Y704" s="2" t="str" cm="1">
        <f t="array" ref="Y704">IF((SUMPRODUCT(--ISNUMBER(SEARCH({"!","@","#","$","%","^","~*","(",")","_","+","=","{","}","[","]","|","\",":",";","'","""","&lt;","&gt;","~?","/","~~","`"},F704)))&gt;0)=TRUE,"Special Characters Found in Account field","")</f>
        <v/>
      </c>
      <c r="Z704" s="2" t="str" cm="1">
        <f t="array" ref="Z704">IF(SUM(--ISNUMBER(SEARCH({1,2,3,4,5,6,7,8,9,0},MID(H704,(SEARCH(" E ",H704)-1),1))))+SUM(--ISNUMBER(SEARCH({1,2,3,4,5,6,7,8,9,0},MID(H704,(SEARCH(" E ",H704)+3),1))))=2,"",IF(SUM(--ISNUMBER(SEARCH({"Parte E","Apoquindo N"},H704)))&gt;0,"",IF(OR(RIGHT(H704,3)=" NE",RIGHT(H704,3)=" NW",RIGHT(H704,3)=" SW",RIGHT(H704,3)=" SE",RIGHT(H704,2)=" N",RIGHT(H704,2)=" E",RIGHT(H704,2)=" W",RIGHT(H704,2)=" S",LEFT(H704,3)="NE ",LEFT(H704,3)="NW ",LEFT(H704,3)="SW ",LEFT(H704,3)="SE ",LEFT(H704,2)="N ",LEFT(H704,2)="E ",LEFT(H704,2)="W ",LEFT(H704,2)="S "),"Directional Check",IF(SUM(--ISNUMBER(SEARCH({" N "," E "," W "," S "," NE "," NW "," SW "," SE ","N.E","N.W","S.W","S.E","E.","N.","S.","W."},H704)))&gt;0,"Directional Check",IF(SUM(--ISNUMBER(SEARCH({1,2,3,4,5,6,7,8,9,0},MID(H704,(SEARCH("nd ",H704)-1),1))))+SUM(--ISNUMBER(SEARCH({1,2,3,4,5,6,7,8,9,0},MID(H704,(SEARCH("rd ",H704)-1),1)))+SUM(--ISNUMBER(SEARCH({1,2,3,4,5,6,7,8,9,0},MID(H704,(SEARCH("st ",H704)-1),1))))+SUM(--ISNUMBER(SEARCH({1,2,3,4,5,6,7,8,9,0},MID(H704,(SEARCH("th ",H704)-1),1)))))&gt;0,"","")))))</f>
        <v/>
      </c>
      <c r="AA704" s="2" t="str">
        <f>IF(IF(L704="US",IFERROR(VLOOKUP(J704,Country_Codes!$B:$B,1,0)=J704,"US State Code Error"),IF(L704="CA",IFERROR(VLOOKUP(J704,Country_Codes!$E:$E,1,0)=J704,"Canada State Code Error"),IF(L704="BR",IFERROR(VLOOKUP(J704,Country_Codes!$H:$H,1,0)=J704,"Brazil State Code Error"),IF(L704="AU",IFERROR(VLOOKUP(J704,Country_Codes!$K:$K,1,0)=J704,"Australia State Code Error"),""))))=TRUE,"",IF(L704="US",IFERROR(VLOOKUP(J704,Country_Codes!$B:$B,1,0)=J704,"US State Code Error"),IF(L704="CA",IFERROR(VLOOKUP(J704,Country_Codes!$E:$E,1,0)=J704,"Canada State Code Error"),IF(L704="BR",IFERROR(VLOOKUP(J704,Country_Codes!$H:$H,1,0)=J704,"Brazil State Code Error"),IF(L704="AU",IFERROR(VLOOKUP(J704,Country_Codes!$K:$K,1,0)=J704,"Australia State Code Error"),"")))))</f>
        <v/>
      </c>
      <c r="AB704" s="2" t="str">
        <f t="shared" si="207"/>
        <v/>
      </c>
      <c r="AC704" s="2" t="str" cm="1">
        <f t="array" ref="AC704">IFERROR(_xlfn.IFS(IF(AND(LEN(I704)=0,ISBLANK(I704)=FALSE),"",ISNUMBER(SEARCH(I704,H704))),"City/Postal Code/Country Found in Address",IF(AND(LEN(K704)=0,ISBLANK(K704)=FALSE),"",ISNUMBER(SEARCH(K704,H704))),"City/Postal Code/Country Found in Address",IF(AND(LEN(L704)=0,ISBLANK(L704)=FALSE),"",ISNUMBER(SEARCH(", "&amp;L704,H704))),"City/Postal Code/Country Found in Address",IF(AND(LEN(J704)=0,ISBLANK(J704)=FALSE),"",ISNUMBER(SEARCH(", "&amp;J704,H704))),"City/Postal Code/Country Found in Address",IF(AND(LEN(L704)=0,ISBLANK(L704)=FALSE),"",ISNUMBER(SEARCH(","&amp;L704,H704))),"City/Postal Code/Country Found in Address",IF(AND(LEN(J704)=0,ISBLANK(J704)=FALSE),"",ISNUMBER(SEARCH(","&amp;J704,H704))),"City/Postal Code/Country Found in Address"),"")</f>
        <v/>
      </c>
      <c r="AD704" s="2" t="str">
        <f t="shared" si="208"/>
        <v/>
      </c>
      <c r="AE704" s="2" t="str" cm="1">
        <f t="array" ref="AE704">IFERROR(IF(VLOOKUP(LEFT(M704,MIN(SEARCH({1,2,3,4,5,6,7,8,9,0},M704&amp;{1,2,3,4,5,6,7,8,9,0}))-1),Country_Codes!$N:$N,1,0)&gt;0,"PO Number may be incorrect",""),"")</f>
        <v/>
      </c>
      <c r="AF704" s="2" t="str">
        <f t="shared" si="209"/>
        <v/>
      </c>
      <c r="AG704" s="2" t="str">
        <f t="shared" si="210"/>
        <v/>
      </c>
      <c r="AH704" s="2" t="str">
        <f t="shared" si="211"/>
        <v/>
      </c>
      <c r="AI704" s="2" t="str" cm="1">
        <f t="array" ref="AI704">IF(G704="","",_xlfn.IFNA(_xlfn.IFS(L704=VLOOKUP(L704,Country_Codes!$M:$M,1,0)=TRUE,""),"Please check the country code"))</f>
        <v/>
      </c>
      <c r="AJ704" s="2" t="str">
        <f t="shared" si="212"/>
        <v/>
      </c>
      <c r="AK704" s="2"/>
      <c r="AM704" s="39">
        <f t="shared" si="213"/>
        <v>0</v>
      </c>
      <c r="AN704" s="39">
        <f t="shared" si="214"/>
        <v>0</v>
      </c>
      <c r="AO704" s="39">
        <f t="shared" si="215"/>
        <v>0</v>
      </c>
      <c r="AP704" s="39">
        <f t="shared" si="216"/>
        <v>0</v>
      </c>
      <c r="AQ704" s="39">
        <f t="shared" si="217"/>
        <v>0</v>
      </c>
    </row>
    <row r="705" spans="1:43" ht="15.75" x14ac:dyDescent="0.25">
      <c r="A705" s="40">
        <v>46054</v>
      </c>
      <c r="B705" s="11" t="s">
        <v>1581</v>
      </c>
      <c r="C705" s="11" t="s">
        <v>9</v>
      </c>
      <c r="D705" s="11" t="s">
        <v>5816</v>
      </c>
      <c r="E705" s="11" t="s">
        <v>5817</v>
      </c>
      <c r="F705" s="11" t="s">
        <v>531</v>
      </c>
      <c r="G705" s="11" t="s">
        <v>495</v>
      </c>
      <c r="H705" s="11" t="s">
        <v>5818</v>
      </c>
      <c r="I705" s="11" t="s">
        <v>5819</v>
      </c>
      <c r="J705" s="11" t="s">
        <v>32</v>
      </c>
      <c r="K705" s="11" t="s">
        <v>5820</v>
      </c>
      <c r="L705" s="11" t="s">
        <v>33</v>
      </c>
      <c r="M705" s="11" t="s">
        <v>1239</v>
      </c>
      <c r="N705" s="11"/>
      <c r="O705" s="11" t="s">
        <v>5821</v>
      </c>
      <c r="P705" s="11" t="s">
        <v>5822</v>
      </c>
      <c r="Q705" s="7"/>
      <c r="R705" s="2" t="str">
        <f t="shared" si="202"/>
        <v>Unique Record</v>
      </c>
      <c r="S705" s="2" t="str">
        <f t="shared" si="203"/>
        <v/>
      </c>
      <c r="T705" s="2" t="str">
        <f t="shared" si="204"/>
        <v/>
      </c>
      <c r="U705" s="2" t="str">
        <f t="shared" si="205"/>
        <v/>
      </c>
      <c r="V705" s="2" t="str">
        <f t="shared" si="206"/>
        <v/>
      </c>
      <c r="W705" s="2" t="str">
        <f t="shared" si="201"/>
        <v/>
      </c>
      <c r="X705" s="2" t="str" cm="1">
        <f t="array" ref="X705">IF((SUMPRODUCT(--ISNUMBER(SEARCH({"!","@","#","$","%","^","&amp;","~*","(",")","_","+","=","{","}","[","]","|","\",":",";","'","""","&lt;","&gt;",",",".","~?","/","~~","`"}, I705)))&gt;0)=TRUE,"Special Characters Found in City","")</f>
        <v/>
      </c>
      <c r="Y705" s="2" t="str" cm="1">
        <f t="array" ref="Y705">IF((SUMPRODUCT(--ISNUMBER(SEARCH({"!","@","#","$","%","^","~*","(",")","_","+","=","{","}","[","]","|","\",":",";","'","""","&lt;","&gt;","~?","/","~~","`"},F705)))&gt;0)=TRUE,"Special Characters Found in Account field","")</f>
        <v/>
      </c>
      <c r="Z705" s="2" t="str" cm="1">
        <f t="array" ref="Z705">IF(SUM(--ISNUMBER(SEARCH({1,2,3,4,5,6,7,8,9,0},MID(H705,(SEARCH(" E ",H705)-1),1))))+SUM(--ISNUMBER(SEARCH({1,2,3,4,5,6,7,8,9,0},MID(H705,(SEARCH(" E ",H705)+3),1))))=2,"",IF(SUM(--ISNUMBER(SEARCH({"Parte E","Apoquindo N"},H705)))&gt;0,"",IF(OR(RIGHT(H705,3)=" NE",RIGHT(H705,3)=" NW",RIGHT(H705,3)=" SW",RIGHT(H705,3)=" SE",RIGHT(H705,2)=" N",RIGHT(H705,2)=" E",RIGHT(H705,2)=" W",RIGHT(H705,2)=" S",LEFT(H705,3)="NE ",LEFT(H705,3)="NW ",LEFT(H705,3)="SW ",LEFT(H705,3)="SE ",LEFT(H705,2)="N ",LEFT(H705,2)="E ",LEFT(H705,2)="W ",LEFT(H705,2)="S "),"Directional Check",IF(SUM(--ISNUMBER(SEARCH({" N "," E "," W "," S "," NE "," NW "," SW "," SE ","N.E","N.W","S.W","S.E","E.","N.","S.","W."},H705)))&gt;0,"Directional Check",IF(SUM(--ISNUMBER(SEARCH({1,2,3,4,5,6,7,8,9,0},MID(H705,(SEARCH("nd ",H705)-1),1))))+SUM(--ISNUMBER(SEARCH({1,2,3,4,5,6,7,8,9,0},MID(H705,(SEARCH("rd ",H705)-1),1)))+SUM(--ISNUMBER(SEARCH({1,2,3,4,5,6,7,8,9,0},MID(H705,(SEARCH("st ",H705)-1),1))))+SUM(--ISNUMBER(SEARCH({1,2,3,4,5,6,7,8,9,0},MID(H705,(SEARCH("th ",H705)-1),1)))))&gt;0,"","")))))</f>
        <v/>
      </c>
      <c r="AA705" s="2" t="str">
        <f>IF(IF(L705="US",IFERROR(VLOOKUP(J705,Country_Codes!$B:$B,1,0)=J705,"US State Code Error"),IF(L705="CA",IFERROR(VLOOKUP(J705,Country_Codes!$E:$E,1,0)=J705,"Canada State Code Error"),IF(L705="BR",IFERROR(VLOOKUP(J705,Country_Codes!$H:$H,1,0)=J705,"Brazil State Code Error"),IF(L705="AU",IFERROR(VLOOKUP(J705,Country_Codes!$K:$K,1,0)=J705,"Australia State Code Error"),""))))=TRUE,"",IF(L705="US",IFERROR(VLOOKUP(J705,Country_Codes!$B:$B,1,0)=J705,"US State Code Error"),IF(L705="CA",IFERROR(VLOOKUP(J705,Country_Codes!$E:$E,1,0)=J705,"Canada State Code Error"),IF(L705="BR",IFERROR(VLOOKUP(J705,Country_Codes!$H:$H,1,0)=J705,"Brazil State Code Error"),IF(L705="AU",IFERROR(VLOOKUP(J705,Country_Codes!$K:$K,1,0)=J705,"Australia State Code Error"),"")))))</f>
        <v/>
      </c>
      <c r="AB705" s="2" t="str">
        <f t="shared" si="207"/>
        <v/>
      </c>
      <c r="AC705" s="2" t="str" cm="1">
        <f t="array" ref="AC705">IFERROR(_xlfn.IFS(IF(AND(LEN(I705)=0,ISBLANK(I705)=FALSE),"",ISNUMBER(SEARCH(I705,H705))),"City/Postal Code/Country Found in Address",IF(AND(LEN(K705)=0,ISBLANK(K705)=FALSE),"",ISNUMBER(SEARCH(K705,H705))),"City/Postal Code/Country Found in Address",IF(AND(LEN(L705)=0,ISBLANK(L705)=FALSE),"",ISNUMBER(SEARCH(", "&amp;L705,H705))),"City/Postal Code/Country Found in Address",IF(AND(LEN(J705)=0,ISBLANK(J705)=FALSE),"",ISNUMBER(SEARCH(", "&amp;J705,H705))),"City/Postal Code/Country Found in Address",IF(AND(LEN(L705)=0,ISBLANK(L705)=FALSE),"",ISNUMBER(SEARCH(","&amp;L705,H705))),"City/Postal Code/Country Found in Address",IF(AND(LEN(J705)=0,ISBLANK(J705)=FALSE),"",ISNUMBER(SEARCH(","&amp;J705,H705))),"City/Postal Code/Country Found in Address"),"")</f>
        <v/>
      </c>
      <c r="AD705" s="2" t="str">
        <f t="shared" si="208"/>
        <v/>
      </c>
      <c r="AE705" s="2" t="str" cm="1">
        <f t="array" ref="AE705">IFERROR(IF(VLOOKUP(LEFT(M705,MIN(SEARCH({1,2,3,4,5,6,7,8,9,0},M705&amp;{1,2,3,4,5,6,7,8,9,0}))-1),Country_Codes!$N:$N,1,0)&gt;0,"PO Number may be incorrect",""),"")</f>
        <v/>
      </c>
      <c r="AF705" s="2" t="str">
        <f t="shared" si="209"/>
        <v/>
      </c>
      <c r="AG705" s="2" t="str">
        <f t="shared" si="210"/>
        <v/>
      </c>
      <c r="AH705" s="2" t="str">
        <f t="shared" si="211"/>
        <v/>
      </c>
      <c r="AI705" s="2" t="str" cm="1">
        <f t="array" ref="AI705">IF(G705="","",_xlfn.IFNA(_xlfn.IFS(L705=VLOOKUP(L705,Country_Codes!$M:$M,1,0)=TRUE,""),"Please check the country code"))</f>
        <v/>
      </c>
      <c r="AJ705" s="2" t="str">
        <f t="shared" si="212"/>
        <v/>
      </c>
      <c r="AK705" s="2"/>
      <c r="AM705" s="39">
        <f t="shared" si="213"/>
        <v>0</v>
      </c>
      <c r="AN705" s="39">
        <f t="shared" si="214"/>
        <v>0</v>
      </c>
      <c r="AO705" s="39">
        <f t="shared" si="215"/>
        <v>0</v>
      </c>
      <c r="AP705" s="39">
        <f t="shared" si="216"/>
        <v>0</v>
      </c>
      <c r="AQ705" s="39">
        <f t="shared" si="217"/>
        <v>0</v>
      </c>
    </row>
    <row r="706" spans="1:43" ht="15.75" x14ac:dyDescent="0.25">
      <c r="A706" s="40">
        <v>46139</v>
      </c>
      <c r="B706" s="11" t="s">
        <v>1581</v>
      </c>
      <c r="C706" s="11" t="s">
        <v>9</v>
      </c>
      <c r="D706" s="11" t="s">
        <v>5823</v>
      </c>
      <c r="E706" s="11" t="s">
        <v>5824</v>
      </c>
      <c r="F706" s="11" t="s">
        <v>634</v>
      </c>
      <c r="G706" s="11" t="s">
        <v>584</v>
      </c>
      <c r="H706" s="11" t="s">
        <v>5825</v>
      </c>
      <c r="I706" s="11" t="s">
        <v>5826</v>
      </c>
      <c r="J706" s="11" t="s">
        <v>147</v>
      </c>
      <c r="K706" s="11" t="s">
        <v>5827</v>
      </c>
      <c r="L706" s="11" t="s">
        <v>57</v>
      </c>
      <c r="M706" s="11" t="s">
        <v>985</v>
      </c>
      <c r="N706" s="11"/>
      <c r="O706" s="11" t="s">
        <v>5828</v>
      </c>
      <c r="P706" s="11" t="s">
        <v>5829</v>
      </c>
      <c r="Q706" s="7"/>
      <c r="R706" s="2" t="str">
        <f t="shared" si="202"/>
        <v>Unique Record</v>
      </c>
      <c r="S706" s="2" t="str">
        <f t="shared" si="203"/>
        <v/>
      </c>
      <c r="T706" s="2" t="str">
        <f t="shared" si="204"/>
        <v/>
      </c>
      <c r="U706" s="2" t="str">
        <f t="shared" si="205"/>
        <v/>
      </c>
      <c r="V706" s="2" t="str">
        <f t="shared" si="206"/>
        <v/>
      </c>
      <c r="W706" s="2" t="str">
        <f t="shared" si="201"/>
        <v/>
      </c>
      <c r="X706" s="2" t="str" cm="1">
        <f t="array" ref="X706">IF((SUMPRODUCT(--ISNUMBER(SEARCH({"!","@","#","$","%","^","&amp;","~*","(",")","_","+","=","{","}","[","]","|","\",":",";","'","""","&lt;","&gt;",",",".","~?","/","~~","`"}, I706)))&gt;0)=TRUE,"Special Characters Found in City","")</f>
        <v/>
      </c>
      <c r="Y706" s="2" t="str" cm="1">
        <f t="array" ref="Y706">IF((SUMPRODUCT(--ISNUMBER(SEARCH({"!","@","#","$","%","^","~*","(",")","_","+","=","{","}","[","]","|","\",":",";","'","""","&lt;","&gt;","~?","/","~~","`"},F706)))&gt;0)=TRUE,"Special Characters Found in Account field","")</f>
        <v/>
      </c>
      <c r="Z706" s="2" t="str" cm="1">
        <f t="array" ref="Z706">IF(SUM(--ISNUMBER(SEARCH({1,2,3,4,5,6,7,8,9,0},MID(H706,(SEARCH(" E ",H706)-1),1))))+SUM(--ISNUMBER(SEARCH({1,2,3,4,5,6,7,8,9,0},MID(H706,(SEARCH(" E ",H706)+3),1))))=2,"",IF(SUM(--ISNUMBER(SEARCH({"Parte E","Apoquindo N"},H706)))&gt;0,"",IF(OR(RIGHT(H706,3)=" NE",RIGHT(H706,3)=" NW",RIGHT(H706,3)=" SW",RIGHT(H706,3)=" SE",RIGHT(H706,2)=" N",RIGHT(H706,2)=" E",RIGHT(H706,2)=" W",RIGHT(H706,2)=" S",LEFT(H706,3)="NE ",LEFT(H706,3)="NW ",LEFT(H706,3)="SW ",LEFT(H706,3)="SE ",LEFT(H706,2)="N ",LEFT(H706,2)="E ",LEFT(H706,2)="W ",LEFT(H706,2)="S "),"Directional Check",IF(SUM(--ISNUMBER(SEARCH({" N "," E "," W "," S "," NE "," NW "," SW "," SE ","N.E","N.W","S.W","S.E","E.","N.","S.","W."},H706)))&gt;0,"Directional Check",IF(SUM(--ISNUMBER(SEARCH({1,2,3,4,5,6,7,8,9,0},MID(H706,(SEARCH("nd ",H706)-1),1))))+SUM(--ISNUMBER(SEARCH({1,2,3,4,5,6,7,8,9,0},MID(H706,(SEARCH("rd ",H706)-1),1)))+SUM(--ISNUMBER(SEARCH({1,2,3,4,5,6,7,8,9,0},MID(H706,(SEARCH("st ",H706)-1),1))))+SUM(--ISNUMBER(SEARCH({1,2,3,4,5,6,7,8,9,0},MID(H706,(SEARCH("th ",H706)-1),1)))))&gt;0,"","")))))</f>
        <v/>
      </c>
      <c r="AA706" s="2" t="str">
        <f>IF(IF(L706="US",IFERROR(VLOOKUP(J706,Country_Codes!$B:$B,1,0)=J706,"US State Code Error"),IF(L706="CA",IFERROR(VLOOKUP(J706,Country_Codes!$E:$E,1,0)=J706,"Canada State Code Error"),IF(L706="BR",IFERROR(VLOOKUP(J706,Country_Codes!$H:$H,1,0)=J706,"Brazil State Code Error"),IF(L706="AU",IFERROR(VLOOKUP(J706,Country_Codes!$K:$K,1,0)=J706,"Australia State Code Error"),""))))=TRUE,"",IF(L706="US",IFERROR(VLOOKUP(J706,Country_Codes!$B:$B,1,0)=J706,"US State Code Error"),IF(L706="CA",IFERROR(VLOOKUP(J706,Country_Codes!$E:$E,1,0)=J706,"Canada State Code Error"),IF(L706="BR",IFERROR(VLOOKUP(J706,Country_Codes!$H:$H,1,0)=J706,"Brazil State Code Error"),IF(L706="AU",IFERROR(VLOOKUP(J706,Country_Codes!$K:$K,1,0)=J706,"Australia State Code Error"),"")))))</f>
        <v/>
      </c>
      <c r="AB706" s="2" t="str">
        <f t="shared" si="207"/>
        <v/>
      </c>
      <c r="AC706" s="2" t="str" cm="1">
        <f t="array" ref="AC706">IFERROR(_xlfn.IFS(IF(AND(LEN(I706)=0,ISBLANK(I706)=FALSE),"",ISNUMBER(SEARCH(I706,H706))),"City/Postal Code/Country Found in Address",IF(AND(LEN(K706)=0,ISBLANK(K706)=FALSE),"",ISNUMBER(SEARCH(K706,H706))),"City/Postal Code/Country Found in Address",IF(AND(LEN(L706)=0,ISBLANK(L706)=FALSE),"",ISNUMBER(SEARCH(", "&amp;L706,H706))),"City/Postal Code/Country Found in Address",IF(AND(LEN(J706)=0,ISBLANK(J706)=FALSE),"",ISNUMBER(SEARCH(", "&amp;J706,H706))),"City/Postal Code/Country Found in Address",IF(AND(LEN(L706)=0,ISBLANK(L706)=FALSE),"",ISNUMBER(SEARCH(","&amp;L706,H706))),"City/Postal Code/Country Found in Address",IF(AND(LEN(J706)=0,ISBLANK(J706)=FALSE),"",ISNUMBER(SEARCH(","&amp;J706,H706))),"City/Postal Code/Country Found in Address"),"")</f>
        <v/>
      </c>
      <c r="AD706" s="2" t="str">
        <f t="shared" si="208"/>
        <v/>
      </c>
      <c r="AE706" s="2" t="str" cm="1">
        <f t="array" ref="AE706">IFERROR(IF(VLOOKUP(LEFT(M706,MIN(SEARCH({1,2,3,4,5,6,7,8,9,0},M706&amp;{1,2,3,4,5,6,7,8,9,0}))-1),Country_Codes!$N:$N,1,0)&gt;0,"PO Number may be incorrect",""),"")</f>
        <v/>
      </c>
      <c r="AF706" s="2" t="str">
        <f t="shared" si="209"/>
        <v/>
      </c>
      <c r="AG706" s="2" t="str">
        <f t="shared" si="210"/>
        <v/>
      </c>
      <c r="AH706" s="2" t="str">
        <f t="shared" si="211"/>
        <v/>
      </c>
      <c r="AI706" s="2" t="str" cm="1">
        <f t="array" ref="AI706">IF(G706="","",_xlfn.IFNA(_xlfn.IFS(L706=VLOOKUP(L706,Country_Codes!$M:$M,1,0)=TRUE,""),"Please check the country code"))</f>
        <v/>
      </c>
      <c r="AJ706" s="2" t="str">
        <f t="shared" si="212"/>
        <v/>
      </c>
      <c r="AK706" s="2"/>
      <c r="AM706" s="39">
        <f t="shared" si="213"/>
        <v>0</v>
      </c>
      <c r="AN706" s="39">
        <f t="shared" si="214"/>
        <v>0</v>
      </c>
      <c r="AO706" s="39">
        <f t="shared" si="215"/>
        <v>0</v>
      </c>
      <c r="AP706" s="39">
        <f t="shared" si="216"/>
        <v>0</v>
      </c>
      <c r="AQ706" s="39">
        <f t="shared" si="217"/>
        <v>0</v>
      </c>
    </row>
    <row r="707" spans="1:43" ht="15.75" x14ac:dyDescent="0.25">
      <c r="A707" s="40">
        <v>46044</v>
      </c>
      <c r="B707" s="11" t="s">
        <v>1581</v>
      </c>
      <c r="C707" s="11" t="s">
        <v>11</v>
      </c>
      <c r="D707" s="11" t="s">
        <v>5830</v>
      </c>
      <c r="E707" s="11" t="s">
        <v>5831</v>
      </c>
      <c r="F707" s="11" t="s">
        <v>588</v>
      </c>
      <c r="G707" s="11" t="s">
        <v>584</v>
      </c>
      <c r="H707" s="11" t="s">
        <v>5832</v>
      </c>
      <c r="I707" s="11" t="s">
        <v>791</v>
      </c>
      <c r="J707" s="11" t="s">
        <v>95</v>
      </c>
      <c r="K707" s="11" t="s">
        <v>5833</v>
      </c>
      <c r="L707" s="11" t="s">
        <v>33</v>
      </c>
      <c r="M707" s="11" t="s">
        <v>5507</v>
      </c>
      <c r="N707" s="11"/>
      <c r="O707" s="11" t="s">
        <v>5834</v>
      </c>
      <c r="P707" s="11" t="s">
        <v>5835</v>
      </c>
      <c r="Q707" s="7"/>
      <c r="R707" s="2" t="str">
        <f t="shared" si="202"/>
        <v/>
      </c>
      <c r="S707" s="2" t="str">
        <f t="shared" si="203"/>
        <v/>
      </c>
      <c r="T707" s="2" t="str">
        <f t="shared" si="204"/>
        <v/>
      </c>
      <c r="U707" s="2" t="str">
        <f t="shared" si="205"/>
        <v/>
      </c>
      <c r="V707" s="2" t="str">
        <f t="shared" si="206"/>
        <v/>
      </c>
      <c r="W707" s="2" t="str">
        <f t="shared" si="201"/>
        <v/>
      </c>
      <c r="X707" s="2" t="str" cm="1">
        <f t="array" ref="X707">IF((SUMPRODUCT(--ISNUMBER(SEARCH({"!","@","#","$","%","^","&amp;","~*","(",")","_","+","=","{","}","[","]","|","\",":",";","'","""","&lt;","&gt;",",",".","~?","/","~~","`"}, I707)))&gt;0)=TRUE,"Special Characters Found in City","")</f>
        <v/>
      </c>
      <c r="Y707" s="2" t="str" cm="1">
        <f t="array" ref="Y707">IF((SUMPRODUCT(--ISNUMBER(SEARCH({"!","@","#","$","%","^","~*","(",")","_","+","=","{","}","[","]","|","\",":",";","'","""","&lt;","&gt;","~?","/","~~","`"},F707)))&gt;0)=TRUE,"Special Characters Found in Account field","")</f>
        <v/>
      </c>
      <c r="Z707" s="2" t="str" cm="1">
        <f t="array" ref="Z707">IF(SUM(--ISNUMBER(SEARCH({1,2,3,4,5,6,7,8,9,0},MID(H707,(SEARCH(" E ",H707)-1),1))))+SUM(--ISNUMBER(SEARCH({1,2,3,4,5,6,7,8,9,0},MID(H707,(SEARCH(" E ",H707)+3),1))))=2,"",IF(SUM(--ISNUMBER(SEARCH({"Parte E","Apoquindo N"},H707)))&gt;0,"",IF(OR(RIGHT(H707,3)=" NE",RIGHT(H707,3)=" NW",RIGHT(H707,3)=" SW",RIGHT(H707,3)=" SE",RIGHT(H707,2)=" N",RIGHT(H707,2)=" E",RIGHT(H707,2)=" W",RIGHT(H707,2)=" S",LEFT(H707,3)="NE ",LEFT(H707,3)="NW ",LEFT(H707,3)="SW ",LEFT(H707,3)="SE ",LEFT(H707,2)="N ",LEFT(H707,2)="E ",LEFT(H707,2)="W ",LEFT(H707,2)="S "),"Directional Check",IF(SUM(--ISNUMBER(SEARCH({" N "," E "," W "," S "," NE "," NW "," SW "," SE ","N.E","N.W","S.W","S.E","E.","N.","S.","W."},H707)))&gt;0,"Directional Check",IF(SUM(--ISNUMBER(SEARCH({1,2,3,4,5,6,7,8,9,0},MID(H707,(SEARCH("nd ",H707)-1),1))))+SUM(--ISNUMBER(SEARCH({1,2,3,4,5,6,7,8,9,0},MID(H707,(SEARCH("rd ",H707)-1),1)))+SUM(--ISNUMBER(SEARCH({1,2,3,4,5,6,7,8,9,0},MID(H707,(SEARCH("st ",H707)-1),1))))+SUM(--ISNUMBER(SEARCH({1,2,3,4,5,6,7,8,9,0},MID(H707,(SEARCH("th ",H707)-1),1)))))&gt;0,"","")))))</f>
        <v/>
      </c>
      <c r="AA707" s="2" t="str">
        <f>IF(IF(L707="US",IFERROR(VLOOKUP(J707,Country_Codes!$B:$B,1,0)=J707,"US State Code Error"),IF(L707="CA",IFERROR(VLOOKUP(J707,Country_Codes!$E:$E,1,0)=J707,"Canada State Code Error"),IF(L707="BR",IFERROR(VLOOKUP(J707,Country_Codes!$H:$H,1,0)=J707,"Brazil State Code Error"),IF(L707="AU",IFERROR(VLOOKUP(J707,Country_Codes!$K:$K,1,0)=J707,"Australia State Code Error"),""))))=TRUE,"",IF(L707="US",IFERROR(VLOOKUP(J707,Country_Codes!$B:$B,1,0)=J707,"US State Code Error"),IF(L707="CA",IFERROR(VLOOKUP(J707,Country_Codes!$E:$E,1,0)=J707,"Canada State Code Error"),IF(L707="BR",IFERROR(VLOOKUP(J707,Country_Codes!$H:$H,1,0)=J707,"Brazil State Code Error"),IF(L707="AU",IFERROR(VLOOKUP(J707,Country_Codes!$K:$K,1,0)=J707,"Australia State Code Error"),"")))))</f>
        <v/>
      </c>
      <c r="AB707" s="2" t="str">
        <f t="shared" si="207"/>
        <v/>
      </c>
      <c r="AC707" s="2" t="str" cm="1">
        <f t="array" ref="AC707">IFERROR(_xlfn.IFS(IF(AND(LEN(I707)=0,ISBLANK(I707)=FALSE),"",ISNUMBER(SEARCH(I707,H707))),"City/Postal Code/Country Found in Address",IF(AND(LEN(K707)=0,ISBLANK(K707)=FALSE),"",ISNUMBER(SEARCH(K707,H707))),"City/Postal Code/Country Found in Address",IF(AND(LEN(L707)=0,ISBLANK(L707)=FALSE),"",ISNUMBER(SEARCH(", "&amp;L707,H707))),"City/Postal Code/Country Found in Address",IF(AND(LEN(J707)=0,ISBLANK(J707)=FALSE),"",ISNUMBER(SEARCH(", "&amp;J707,H707))),"City/Postal Code/Country Found in Address",IF(AND(LEN(L707)=0,ISBLANK(L707)=FALSE),"",ISNUMBER(SEARCH(","&amp;L707,H707))),"City/Postal Code/Country Found in Address",IF(AND(LEN(J707)=0,ISBLANK(J707)=FALSE),"",ISNUMBER(SEARCH(","&amp;J707,H707))),"City/Postal Code/Country Found in Address"),"")</f>
        <v/>
      </c>
      <c r="AD707" s="2" t="str">
        <f t="shared" si="208"/>
        <v/>
      </c>
      <c r="AE707" s="2" t="str" cm="1">
        <f t="array" ref="AE707">IFERROR(IF(VLOOKUP(LEFT(M707,MIN(SEARCH({1,2,3,4,5,6,7,8,9,0},M707&amp;{1,2,3,4,5,6,7,8,9,0}))-1),Country_Codes!$N:$N,1,0)&gt;0,"PO Number may be incorrect",""),"")</f>
        <v/>
      </c>
      <c r="AF707" s="2" t="str">
        <f t="shared" si="209"/>
        <v/>
      </c>
      <c r="AG707" s="2" t="str">
        <f t="shared" si="210"/>
        <v/>
      </c>
      <c r="AH707" s="2" t="str">
        <f t="shared" si="211"/>
        <v/>
      </c>
      <c r="AI707" s="2" t="str" cm="1">
        <f t="array" ref="AI707">IF(G707="","",_xlfn.IFNA(_xlfn.IFS(L707=VLOOKUP(L707,Country_Codes!$M:$M,1,0)=TRUE,""),"Please check the country code"))</f>
        <v/>
      </c>
      <c r="AJ707" s="2" t="str">
        <f t="shared" si="212"/>
        <v/>
      </c>
      <c r="AK707" s="2"/>
      <c r="AM707" s="39">
        <f t="shared" si="213"/>
        <v>0</v>
      </c>
      <c r="AN707" s="39">
        <f t="shared" si="214"/>
        <v>0</v>
      </c>
      <c r="AO707" s="39">
        <f t="shared" si="215"/>
        <v>0</v>
      </c>
      <c r="AP707" s="39">
        <f t="shared" si="216"/>
        <v>0</v>
      </c>
      <c r="AQ707" s="39">
        <f t="shared" si="217"/>
        <v>0</v>
      </c>
    </row>
    <row r="708" spans="1:43" ht="15.75" x14ac:dyDescent="0.25">
      <c r="A708" s="40">
        <v>45467</v>
      </c>
      <c r="B708" s="11" t="s">
        <v>473</v>
      </c>
      <c r="C708" s="11" t="s">
        <v>9</v>
      </c>
      <c r="D708" s="11" t="s">
        <v>5836</v>
      </c>
      <c r="E708" s="11" t="s">
        <v>1506</v>
      </c>
      <c r="F708" s="11" t="s">
        <v>576</v>
      </c>
      <c r="G708" s="11" t="s">
        <v>496</v>
      </c>
      <c r="H708" s="11" t="s">
        <v>5837</v>
      </c>
      <c r="I708" s="11" t="s">
        <v>5838</v>
      </c>
      <c r="J708" s="11" t="s">
        <v>43</v>
      </c>
      <c r="K708" s="11" t="s">
        <v>5839</v>
      </c>
      <c r="L708" s="11" t="s">
        <v>33</v>
      </c>
      <c r="M708" s="11" t="s">
        <v>1163</v>
      </c>
      <c r="N708" s="11"/>
      <c r="O708" s="11" t="s">
        <v>5840</v>
      </c>
      <c r="P708" s="11" t="s">
        <v>5841</v>
      </c>
      <c r="Q708" s="7"/>
      <c r="R708" s="2" t="str">
        <f t="shared" si="202"/>
        <v>Unique Record</v>
      </c>
      <c r="S708" s="2" t="str">
        <f t="shared" si="203"/>
        <v/>
      </c>
      <c r="T708" s="2" t="str">
        <f t="shared" si="204"/>
        <v/>
      </c>
      <c r="U708" s="2" t="str">
        <f t="shared" si="205"/>
        <v/>
      </c>
      <c r="V708" s="2" t="str">
        <f t="shared" si="206"/>
        <v/>
      </c>
      <c r="W708" s="2" t="str">
        <f t="shared" ref="W708:W771" si="218">IF(OR(ISNUMBER(SEARCH("East",I708)),ISNUMBER(SEARCH("West",I708)),ISNUMBER(SEARCH("North",I708)),ISNUMBER(SEARCH("South",I708))),"",IF(OR(ISNUMBER(SEARCH("St.",I708)),ISNUMBER(SEARCH("St ",I708))),"Check St in city field",IF(RIGHT(I708,1)=".","Dot found in city field","")))</f>
        <v/>
      </c>
      <c r="X708" s="2" t="str" cm="1">
        <f t="array" ref="X708">IF((SUMPRODUCT(--ISNUMBER(SEARCH({"!","@","#","$","%","^","&amp;","~*","(",")","_","+","=","{","}","[","]","|","\",":",";","'","""","&lt;","&gt;",",",".","~?","/","~~","`"}, I708)))&gt;0)=TRUE,"Special Characters Found in City","")</f>
        <v/>
      </c>
      <c r="Y708" s="2" t="str" cm="1">
        <f t="array" ref="Y708">IF((SUMPRODUCT(--ISNUMBER(SEARCH({"!","@","#","$","%","^","~*","(",")","_","+","=","{","}","[","]","|","\",":",";","'","""","&lt;","&gt;","~?","/","~~","`"},F708)))&gt;0)=TRUE,"Special Characters Found in Account field","")</f>
        <v/>
      </c>
      <c r="Z708" s="2" t="str" cm="1">
        <f t="array" ref="Z708">IF(SUM(--ISNUMBER(SEARCH({1,2,3,4,5,6,7,8,9,0},MID(H708,(SEARCH(" E ",H708)-1),1))))+SUM(--ISNUMBER(SEARCH({1,2,3,4,5,6,7,8,9,0},MID(H708,(SEARCH(" E ",H708)+3),1))))=2,"",IF(SUM(--ISNUMBER(SEARCH({"Parte E","Apoquindo N"},H708)))&gt;0,"",IF(OR(RIGHT(H708,3)=" NE",RIGHT(H708,3)=" NW",RIGHT(H708,3)=" SW",RIGHT(H708,3)=" SE",RIGHT(H708,2)=" N",RIGHT(H708,2)=" E",RIGHT(H708,2)=" W",RIGHT(H708,2)=" S",LEFT(H708,3)="NE ",LEFT(H708,3)="NW ",LEFT(H708,3)="SW ",LEFT(H708,3)="SE ",LEFT(H708,2)="N ",LEFT(H708,2)="E ",LEFT(H708,2)="W ",LEFT(H708,2)="S "),"Directional Check",IF(SUM(--ISNUMBER(SEARCH({" N "," E "," W "," S "," NE "," NW "," SW "," SE ","N.E","N.W","S.W","S.E","E.","N.","S.","W."},H708)))&gt;0,"Directional Check",IF(SUM(--ISNUMBER(SEARCH({1,2,3,4,5,6,7,8,9,0},MID(H708,(SEARCH("nd ",H708)-1),1))))+SUM(--ISNUMBER(SEARCH({1,2,3,4,5,6,7,8,9,0},MID(H708,(SEARCH("rd ",H708)-1),1)))+SUM(--ISNUMBER(SEARCH({1,2,3,4,5,6,7,8,9,0},MID(H708,(SEARCH("st ",H708)-1),1))))+SUM(--ISNUMBER(SEARCH({1,2,3,4,5,6,7,8,9,0},MID(H708,(SEARCH("th ",H708)-1),1)))))&gt;0,"","")))))</f>
        <v/>
      </c>
      <c r="AA708" s="2" t="str">
        <f>IF(IF(L708="US",IFERROR(VLOOKUP(J708,Country_Codes!$B:$B,1,0)=J708,"US State Code Error"),IF(L708="CA",IFERROR(VLOOKUP(J708,Country_Codes!$E:$E,1,0)=J708,"Canada State Code Error"),IF(L708="BR",IFERROR(VLOOKUP(J708,Country_Codes!$H:$H,1,0)=J708,"Brazil State Code Error"),IF(L708="AU",IFERROR(VLOOKUP(J708,Country_Codes!$K:$K,1,0)=J708,"Australia State Code Error"),""))))=TRUE,"",IF(L708="US",IFERROR(VLOOKUP(J708,Country_Codes!$B:$B,1,0)=J708,"US State Code Error"),IF(L708="CA",IFERROR(VLOOKUP(J708,Country_Codes!$E:$E,1,0)=J708,"Canada State Code Error"),IF(L708="BR",IFERROR(VLOOKUP(J708,Country_Codes!$H:$H,1,0)=J708,"Brazil State Code Error"),IF(L708="AU",IFERROR(VLOOKUP(J708,Country_Codes!$K:$K,1,0)=J708,"Australia State Code Error"),"")))))</f>
        <v/>
      </c>
      <c r="AB708" s="2" t="str">
        <f t="shared" si="207"/>
        <v/>
      </c>
      <c r="AC708" s="2" t="str" cm="1">
        <f t="array" ref="AC708">IFERROR(_xlfn.IFS(IF(AND(LEN(I708)=0,ISBLANK(I708)=FALSE),"",ISNUMBER(SEARCH(I708,H708))),"City/Postal Code/Country Found in Address",IF(AND(LEN(K708)=0,ISBLANK(K708)=FALSE),"",ISNUMBER(SEARCH(K708,H708))),"City/Postal Code/Country Found in Address",IF(AND(LEN(L708)=0,ISBLANK(L708)=FALSE),"",ISNUMBER(SEARCH(", "&amp;L708,H708))),"City/Postal Code/Country Found in Address",IF(AND(LEN(J708)=0,ISBLANK(J708)=FALSE),"",ISNUMBER(SEARCH(", "&amp;J708,H708))),"City/Postal Code/Country Found in Address",IF(AND(LEN(L708)=0,ISBLANK(L708)=FALSE),"",ISNUMBER(SEARCH(","&amp;L708,H708))),"City/Postal Code/Country Found in Address",IF(AND(LEN(J708)=0,ISBLANK(J708)=FALSE),"",ISNUMBER(SEARCH(","&amp;J708,H708))),"City/Postal Code/Country Found in Address"),"")</f>
        <v/>
      </c>
      <c r="AD708" s="2" t="str">
        <f t="shared" si="208"/>
        <v/>
      </c>
      <c r="AE708" s="2" t="str" cm="1">
        <f t="array" ref="AE708">IFERROR(IF(VLOOKUP(LEFT(M708,MIN(SEARCH({1,2,3,4,5,6,7,8,9,0},M708&amp;{1,2,3,4,5,6,7,8,9,0}))-1),Country_Codes!$N:$N,1,0)&gt;0,"PO Number may be incorrect",""),"")</f>
        <v/>
      </c>
      <c r="AF708" s="2" t="str">
        <f t="shared" si="209"/>
        <v/>
      </c>
      <c r="AG708" s="2" t="str">
        <f t="shared" si="210"/>
        <v/>
      </c>
      <c r="AH708" s="2" t="str">
        <f t="shared" si="211"/>
        <v/>
      </c>
      <c r="AI708" s="2" t="str" cm="1">
        <f t="array" ref="AI708">IF(G708="","",_xlfn.IFNA(_xlfn.IFS(L708=VLOOKUP(L708,Country_Codes!$M:$M,1,0)=TRUE,""),"Please check the country code"))</f>
        <v/>
      </c>
      <c r="AJ708" s="2" t="str">
        <f t="shared" si="212"/>
        <v/>
      </c>
      <c r="AK708" s="2"/>
      <c r="AM708" s="39">
        <f t="shared" si="213"/>
        <v>0</v>
      </c>
      <c r="AN708" s="39">
        <f t="shared" si="214"/>
        <v>0</v>
      </c>
      <c r="AO708" s="39">
        <f t="shared" si="215"/>
        <v>0</v>
      </c>
      <c r="AP708" s="39">
        <f t="shared" si="216"/>
        <v>0</v>
      </c>
      <c r="AQ708" s="39">
        <f t="shared" si="217"/>
        <v>0</v>
      </c>
    </row>
    <row r="709" spans="1:43" ht="15.75" x14ac:dyDescent="0.25">
      <c r="A709" s="40">
        <v>45745</v>
      </c>
      <c r="B709" s="11" t="s">
        <v>475</v>
      </c>
      <c r="C709" s="11" t="s">
        <v>9</v>
      </c>
      <c r="D709" s="11" t="s">
        <v>5842</v>
      </c>
      <c r="E709" s="11" t="s">
        <v>4386</v>
      </c>
      <c r="F709" s="11" t="s">
        <v>574</v>
      </c>
      <c r="G709" s="11" t="s">
        <v>571</v>
      </c>
      <c r="H709" s="11" t="s">
        <v>5843</v>
      </c>
      <c r="I709" s="11" t="s">
        <v>5844</v>
      </c>
      <c r="J709" s="11" t="s">
        <v>133</v>
      </c>
      <c r="K709" s="11" t="s">
        <v>5845</v>
      </c>
      <c r="L709" s="11" t="s">
        <v>33</v>
      </c>
      <c r="M709" s="11" t="s">
        <v>1092</v>
      </c>
      <c r="N709" s="11"/>
      <c r="O709" s="11" t="s">
        <v>1531</v>
      </c>
      <c r="P709" s="11" t="s">
        <v>5846</v>
      </c>
      <c r="Q709" s="7"/>
      <c r="R709" s="2" t="str">
        <f t="shared" si="202"/>
        <v>Unique Record</v>
      </c>
      <c r="S709" s="2" t="str">
        <f t="shared" si="203"/>
        <v/>
      </c>
      <c r="T709" s="2" t="str">
        <f t="shared" si="204"/>
        <v/>
      </c>
      <c r="U709" s="2" t="str">
        <f t="shared" si="205"/>
        <v/>
      </c>
      <c r="V709" s="2" t="str">
        <f t="shared" si="206"/>
        <v/>
      </c>
      <c r="W709" s="2" t="str">
        <f t="shared" si="218"/>
        <v/>
      </c>
      <c r="X709" s="2" t="str" cm="1">
        <f t="array" ref="X709">IF((SUMPRODUCT(--ISNUMBER(SEARCH({"!","@","#","$","%","^","&amp;","~*","(",")","_","+","=","{","}","[","]","|","\",":",";","'","""","&lt;","&gt;",",",".","~?","/","~~","`"}, I709)))&gt;0)=TRUE,"Special Characters Found in City","")</f>
        <v/>
      </c>
      <c r="Y709" s="2" t="str" cm="1">
        <f t="array" ref="Y709">IF((SUMPRODUCT(--ISNUMBER(SEARCH({"!","@","#","$","%","^","~*","(",")","_","+","=","{","}","[","]","|","\",":",";","'","""","&lt;","&gt;","~?","/","~~","`"},F709)))&gt;0)=TRUE,"Special Characters Found in Account field","")</f>
        <v/>
      </c>
      <c r="Z709" s="2" t="str" cm="1">
        <f t="array" ref="Z709">IF(SUM(--ISNUMBER(SEARCH({1,2,3,4,5,6,7,8,9,0},MID(H709,(SEARCH(" E ",H709)-1),1))))+SUM(--ISNUMBER(SEARCH({1,2,3,4,5,6,7,8,9,0},MID(H709,(SEARCH(" E ",H709)+3),1))))=2,"",IF(SUM(--ISNUMBER(SEARCH({"Parte E","Apoquindo N"},H709)))&gt;0,"",IF(OR(RIGHT(H709,3)=" NE",RIGHT(H709,3)=" NW",RIGHT(H709,3)=" SW",RIGHT(H709,3)=" SE",RIGHT(H709,2)=" N",RIGHT(H709,2)=" E",RIGHT(H709,2)=" W",RIGHT(H709,2)=" S",LEFT(H709,3)="NE ",LEFT(H709,3)="NW ",LEFT(H709,3)="SW ",LEFT(H709,3)="SE ",LEFT(H709,2)="N ",LEFT(H709,2)="E ",LEFT(H709,2)="W ",LEFT(H709,2)="S "),"Directional Check",IF(SUM(--ISNUMBER(SEARCH({" N "," E "," W "," S "," NE "," NW "," SW "," SE ","N.E","N.W","S.W","S.E","E.","N.","S.","W."},H709)))&gt;0,"Directional Check",IF(SUM(--ISNUMBER(SEARCH({1,2,3,4,5,6,7,8,9,0},MID(H709,(SEARCH("nd ",H709)-1),1))))+SUM(--ISNUMBER(SEARCH({1,2,3,4,5,6,7,8,9,0},MID(H709,(SEARCH("rd ",H709)-1),1)))+SUM(--ISNUMBER(SEARCH({1,2,3,4,5,6,7,8,9,0},MID(H709,(SEARCH("st ",H709)-1),1))))+SUM(--ISNUMBER(SEARCH({1,2,3,4,5,6,7,8,9,0},MID(H709,(SEARCH("th ",H709)-1),1)))))&gt;0,"","")))))</f>
        <v/>
      </c>
      <c r="AA709" s="2" t="str">
        <f>IF(IF(L709="US",IFERROR(VLOOKUP(J709,Country_Codes!$B:$B,1,0)=J709,"US State Code Error"),IF(L709="CA",IFERROR(VLOOKUP(J709,Country_Codes!$E:$E,1,0)=J709,"Canada State Code Error"),IF(L709="BR",IFERROR(VLOOKUP(J709,Country_Codes!$H:$H,1,0)=J709,"Brazil State Code Error"),IF(L709="AU",IFERROR(VLOOKUP(J709,Country_Codes!$K:$K,1,0)=J709,"Australia State Code Error"),""))))=TRUE,"",IF(L709="US",IFERROR(VLOOKUP(J709,Country_Codes!$B:$B,1,0)=J709,"US State Code Error"),IF(L709="CA",IFERROR(VLOOKUP(J709,Country_Codes!$E:$E,1,0)=J709,"Canada State Code Error"),IF(L709="BR",IFERROR(VLOOKUP(J709,Country_Codes!$H:$H,1,0)=J709,"Brazil State Code Error"),IF(L709="AU",IFERROR(VLOOKUP(J709,Country_Codes!$K:$K,1,0)=J709,"Australia State Code Error"),"")))))</f>
        <v/>
      </c>
      <c r="AB709" s="2" t="str">
        <f t="shared" si="207"/>
        <v/>
      </c>
      <c r="AC709" s="2" t="str" cm="1">
        <f t="array" ref="AC709">IFERROR(_xlfn.IFS(IF(AND(LEN(I709)=0,ISBLANK(I709)=FALSE),"",ISNUMBER(SEARCH(I709,H709))),"City/Postal Code/Country Found in Address",IF(AND(LEN(K709)=0,ISBLANK(K709)=FALSE),"",ISNUMBER(SEARCH(K709,H709))),"City/Postal Code/Country Found in Address",IF(AND(LEN(L709)=0,ISBLANK(L709)=FALSE),"",ISNUMBER(SEARCH(", "&amp;L709,H709))),"City/Postal Code/Country Found in Address",IF(AND(LEN(J709)=0,ISBLANK(J709)=FALSE),"",ISNUMBER(SEARCH(", "&amp;J709,H709))),"City/Postal Code/Country Found in Address",IF(AND(LEN(L709)=0,ISBLANK(L709)=FALSE),"",ISNUMBER(SEARCH(","&amp;L709,H709))),"City/Postal Code/Country Found in Address",IF(AND(LEN(J709)=0,ISBLANK(J709)=FALSE),"",ISNUMBER(SEARCH(","&amp;J709,H709))),"City/Postal Code/Country Found in Address"),"")</f>
        <v/>
      </c>
      <c r="AD709" s="2" t="str">
        <f t="shared" si="208"/>
        <v/>
      </c>
      <c r="AE709" s="2" t="str" cm="1">
        <f t="array" ref="AE709">IFERROR(IF(VLOOKUP(LEFT(M709,MIN(SEARCH({1,2,3,4,5,6,7,8,9,0},M709&amp;{1,2,3,4,5,6,7,8,9,0}))-1),Country_Codes!$N:$N,1,0)&gt;0,"PO Number may be incorrect",""),"")</f>
        <v/>
      </c>
      <c r="AF709" s="2" t="str">
        <f t="shared" si="209"/>
        <v/>
      </c>
      <c r="AG709" s="2" t="str">
        <f t="shared" si="210"/>
        <v/>
      </c>
      <c r="AH709" s="2" t="str">
        <f t="shared" si="211"/>
        <v/>
      </c>
      <c r="AI709" s="2" t="str" cm="1">
        <f t="array" ref="AI709">IF(G709="","",_xlfn.IFNA(_xlfn.IFS(L709=VLOOKUP(L709,Country_Codes!$M:$M,1,0)=TRUE,""),"Please check the country code"))</f>
        <v/>
      </c>
      <c r="AJ709" s="2" t="str">
        <f t="shared" si="212"/>
        <v/>
      </c>
      <c r="AK709" s="2"/>
      <c r="AM709" s="39">
        <f t="shared" si="213"/>
        <v>0</v>
      </c>
      <c r="AN709" s="39">
        <f t="shared" si="214"/>
        <v>0</v>
      </c>
      <c r="AO709" s="39">
        <f t="shared" si="215"/>
        <v>0</v>
      </c>
      <c r="AP709" s="39">
        <f t="shared" si="216"/>
        <v>0</v>
      </c>
      <c r="AQ709" s="39">
        <f t="shared" si="217"/>
        <v>0</v>
      </c>
    </row>
    <row r="710" spans="1:43" ht="15.75" x14ac:dyDescent="0.25">
      <c r="A710" s="40">
        <v>45814</v>
      </c>
      <c r="B710" s="11" t="s">
        <v>475</v>
      </c>
      <c r="C710" s="11" t="s">
        <v>9</v>
      </c>
      <c r="D710" s="11" t="s">
        <v>5775</v>
      </c>
      <c r="E710" s="11" t="s">
        <v>5847</v>
      </c>
      <c r="F710" s="11" t="s">
        <v>490</v>
      </c>
      <c r="G710" s="11" t="s">
        <v>599</v>
      </c>
      <c r="H710" s="11" t="s">
        <v>5848</v>
      </c>
      <c r="I710" s="11" t="s">
        <v>5849</v>
      </c>
      <c r="J710" s="11"/>
      <c r="K710" s="11" t="s">
        <v>5850</v>
      </c>
      <c r="L710" s="11" t="s">
        <v>46</v>
      </c>
      <c r="M710" s="11" t="s">
        <v>874</v>
      </c>
      <c r="N710" s="11"/>
      <c r="O710" s="11" t="s">
        <v>3300</v>
      </c>
      <c r="P710" s="11" t="s">
        <v>5851</v>
      </c>
      <c r="Q710" s="7"/>
      <c r="R710" s="2" t="str">
        <f t="shared" si="202"/>
        <v>Unique Record</v>
      </c>
      <c r="S710" s="2" t="str">
        <f t="shared" si="203"/>
        <v/>
      </c>
      <c r="T710" s="2" t="str">
        <f t="shared" si="204"/>
        <v/>
      </c>
      <c r="U710" s="2" t="str">
        <f t="shared" si="205"/>
        <v/>
      </c>
      <c r="V710" s="2" t="str">
        <f t="shared" si="206"/>
        <v/>
      </c>
      <c r="W710" s="2" t="str">
        <f t="shared" si="218"/>
        <v/>
      </c>
      <c r="X710" s="2" t="str" cm="1">
        <f t="array" ref="X710">IF((SUMPRODUCT(--ISNUMBER(SEARCH({"!","@","#","$","%","^","&amp;","~*","(",")","_","+","=","{","}","[","]","|","\",":",";","'","""","&lt;","&gt;",",",".","~?","/","~~","`"}, I710)))&gt;0)=TRUE,"Special Characters Found in City","")</f>
        <v/>
      </c>
      <c r="Y710" s="2" t="str" cm="1">
        <f t="array" ref="Y710">IF((SUMPRODUCT(--ISNUMBER(SEARCH({"!","@","#","$","%","^","~*","(",")","_","+","=","{","}","[","]","|","\",":",";","'","""","&lt;","&gt;","~?","/","~~","`"},F710)))&gt;0)=TRUE,"Special Characters Found in Account field","")</f>
        <v/>
      </c>
      <c r="Z710" s="2" t="str" cm="1">
        <f t="array" ref="Z710">IF(SUM(--ISNUMBER(SEARCH({1,2,3,4,5,6,7,8,9,0},MID(H710,(SEARCH(" E ",H710)-1),1))))+SUM(--ISNUMBER(SEARCH({1,2,3,4,5,6,7,8,9,0},MID(H710,(SEARCH(" E ",H710)+3),1))))=2,"",IF(SUM(--ISNUMBER(SEARCH({"Parte E","Apoquindo N"},H710)))&gt;0,"",IF(OR(RIGHT(H710,3)=" NE",RIGHT(H710,3)=" NW",RIGHT(H710,3)=" SW",RIGHT(H710,3)=" SE",RIGHT(H710,2)=" N",RIGHT(H710,2)=" E",RIGHT(H710,2)=" W",RIGHT(H710,2)=" S",LEFT(H710,3)="NE ",LEFT(H710,3)="NW ",LEFT(H710,3)="SW ",LEFT(H710,3)="SE ",LEFT(H710,2)="N ",LEFT(H710,2)="E ",LEFT(H710,2)="W ",LEFT(H710,2)="S "),"Directional Check",IF(SUM(--ISNUMBER(SEARCH({" N "," E "," W "," S "," NE "," NW "," SW "," SE ","N.E","N.W","S.W","S.E","E.","N.","S.","W."},H710)))&gt;0,"Directional Check",IF(SUM(--ISNUMBER(SEARCH({1,2,3,4,5,6,7,8,9,0},MID(H710,(SEARCH("nd ",H710)-1),1))))+SUM(--ISNUMBER(SEARCH({1,2,3,4,5,6,7,8,9,0},MID(H710,(SEARCH("rd ",H710)-1),1)))+SUM(--ISNUMBER(SEARCH({1,2,3,4,5,6,7,8,9,0},MID(H710,(SEARCH("st ",H710)-1),1))))+SUM(--ISNUMBER(SEARCH({1,2,3,4,5,6,7,8,9,0},MID(H710,(SEARCH("th ",H710)-1),1)))))&gt;0,"","")))))</f>
        <v/>
      </c>
      <c r="AA710" s="2" t="str">
        <f>IF(IF(L710="US",IFERROR(VLOOKUP(J710,Country_Codes!$B:$B,1,0)=J710,"US State Code Error"),IF(L710="CA",IFERROR(VLOOKUP(J710,Country_Codes!$E:$E,1,0)=J710,"Canada State Code Error"),IF(L710="BR",IFERROR(VLOOKUP(J710,Country_Codes!$H:$H,1,0)=J710,"Brazil State Code Error"),IF(L710="AU",IFERROR(VLOOKUP(J710,Country_Codes!$K:$K,1,0)=J710,"Australia State Code Error"),""))))=TRUE,"",IF(L710="US",IFERROR(VLOOKUP(J710,Country_Codes!$B:$B,1,0)=J710,"US State Code Error"),IF(L710="CA",IFERROR(VLOOKUP(J710,Country_Codes!$E:$E,1,0)=J710,"Canada State Code Error"),IF(L710="BR",IFERROR(VLOOKUP(J710,Country_Codes!$H:$H,1,0)=J710,"Brazil State Code Error"),IF(L710="AU",IFERROR(VLOOKUP(J710,Country_Codes!$K:$K,1,0)=J710,"Australia State Code Error"),"")))))</f>
        <v/>
      </c>
      <c r="AB710" s="2" t="str">
        <f t="shared" si="207"/>
        <v/>
      </c>
      <c r="AC710" s="2" t="str" cm="1">
        <f t="array" ref="AC710">IFERROR(_xlfn.IFS(IF(AND(LEN(I710)=0,ISBLANK(I710)=FALSE),"",ISNUMBER(SEARCH(I710,H710))),"City/Postal Code/Country Found in Address",IF(AND(LEN(K710)=0,ISBLANK(K710)=FALSE),"",ISNUMBER(SEARCH(K710,H710))),"City/Postal Code/Country Found in Address",IF(AND(LEN(L710)=0,ISBLANK(L710)=FALSE),"",ISNUMBER(SEARCH(", "&amp;L710,H710))),"City/Postal Code/Country Found in Address",IF(AND(LEN(J710)=0,ISBLANK(J710)=FALSE),"",ISNUMBER(SEARCH(", "&amp;J710,H710))),"City/Postal Code/Country Found in Address",IF(AND(LEN(L710)=0,ISBLANK(L710)=FALSE),"",ISNUMBER(SEARCH(","&amp;L710,H710))),"City/Postal Code/Country Found in Address",IF(AND(LEN(J710)=0,ISBLANK(J710)=FALSE),"",ISNUMBER(SEARCH(","&amp;J710,H710))),"City/Postal Code/Country Found in Address"),"")</f>
        <v/>
      </c>
      <c r="AD710" s="2" t="str">
        <f t="shared" si="208"/>
        <v/>
      </c>
      <c r="AE710" s="2" t="str" cm="1">
        <f t="array" ref="AE710">IFERROR(IF(VLOOKUP(LEFT(M710,MIN(SEARCH({1,2,3,4,5,6,7,8,9,0},M710&amp;{1,2,3,4,5,6,7,8,9,0}))-1),Country_Codes!$N:$N,1,0)&gt;0,"PO Number may be incorrect",""),"")</f>
        <v/>
      </c>
      <c r="AF710" s="2" t="str">
        <f t="shared" si="209"/>
        <v/>
      </c>
      <c r="AG710" s="2" t="str">
        <f t="shared" si="210"/>
        <v/>
      </c>
      <c r="AH710" s="2" t="str">
        <f t="shared" si="211"/>
        <v/>
      </c>
      <c r="AI710" s="2" t="str" cm="1">
        <f t="array" ref="AI710">IF(G710="","",_xlfn.IFNA(_xlfn.IFS(L710=VLOOKUP(L710,Country_Codes!$M:$M,1,0)=TRUE,""),"Please check the country code"))</f>
        <v/>
      </c>
      <c r="AJ710" s="2" t="str">
        <f t="shared" si="212"/>
        <v/>
      </c>
      <c r="AK710" s="2"/>
      <c r="AM710" s="39">
        <f t="shared" si="213"/>
        <v>0</v>
      </c>
      <c r="AN710" s="39">
        <f t="shared" si="214"/>
        <v>0</v>
      </c>
      <c r="AO710" s="39">
        <f t="shared" si="215"/>
        <v>0</v>
      </c>
      <c r="AP710" s="39">
        <f t="shared" si="216"/>
        <v>0</v>
      </c>
      <c r="AQ710" s="39">
        <f t="shared" si="217"/>
        <v>0</v>
      </c>
    </row>
    <row r="711" spans="1:43" ht="15.75" x14ac:dyDescent="0.25">
      <c r="A711" s="40">
        <v>45658</v>
      </c>
      <c r="B711" s="11" t="s">
        <v>474</v>
      </c>
      <c r="C711" s="11" t="s">
        <v>11</v>
      </c>
      <c r="D711" s="11" t="s">
        <v>5852</v>
      </c>
      <c r="E711" s="11" t="s">
        <v>5853</v>
      </c>
      <c r="F711" s="11" t="s">
        <v>588</v>
      </c>
      <c r="G711" s="11" t="s">
        <v>498</v>
      </c>
      <c r="H711" s="11" t="s">
        <v>5854</v>
      </c>
      <c r="I711" s="11" t="s">
        <v>5855</v>
      </c>
      <c r="J711" s="11" t="s">
        <v>147</v>
      </c>
      <c r="K711" s="11" t="s">
        <v>5856</v>
      </c>
      <c r="L711" s="11" t="s">
        <v>57</v>
      </c>
      <c r="M711" s="11" t="s">
        <v>578</v>
      </c>
      <c r="N711" s="11"/>
      <c r="O711" s="11" t="s">
        <v>5857</v>
      </c>
      <c r="P711" s="11" t="s">
        <v>5858</v>
      </c>
      <c r="Q711" s="7"/>
      <c r="R711" s="2" t="str">
        <f t="shared" si="202"/>
        <v>Unique Record</v>
      </c>
      <c r="S711" s="2" t="str">
        <f t="shared" si="203"/>
        <v/>
      </c>
      <c r="T711" s="2" t="str">
        <f t="shared" si="204"/>
        <v/>
      </c>
      <c r="U711" s="2" t="str">
        <f t="shared" si="205"/>
        <v/>
      </c>
      <c r="V711" s="2" t="str">
        <f t="shared" si="206"/>
        <v/>
      </c>
      <c r="W711" s="2" t="str">
        <f t="shared" si="218"/>
        <v/>
      </c>
      <c r="X711" s="2" t="str" cm="1">
        <f t="array" ref="X711">IF((SUMPRODUCT(--ISNUMBER(SEARCH({"!","@","#","$","%","^","&amp;","~*","(",")","_","+","=","{","}","[","]","|","\",":",";","'","""","&lt;","&gt;",",",".","~?","/","~~","`"}, I711)))&gt;0)=TRUE,"Special Characters Found in City","")</f>
        <v/>
      </c>
      <c r="Y711" s="2" t="str" cm="1">
        <f t="array" ref="Y711">IF((SUMPRODUCT(--ISNUMBER(SEARCH({"!","@","#","$","%","^","~*","(",")","_","+","=","{","}","[","]","|","\",":",";","'","""","&lt;","&gt;","~?","/","~~","`"},F711)))&gt;0)=TRUE,"Special Characters Found in Account field","")</f>
        <v/>
      </c>
      <c r="Z711" s="2" t="str" cm="1">
        <f t="array" ref="Z711">IF(SUM(--ISNUMBER(SEARCH({1,2,3,4,5,6,7,8,9,0},MID(H711,(SEARCH(" E ",H711)-1),1))))+SUM(--ISNUMBER(SEARCH({1,2,3,4,5,6,7,8,9,0},MID(H711,(SEARCH(" E ",H711)+3),1))))=2,"",IF(SUM(--ISNUMBER(SEARCH({"Parte E","Apoquindo N"},H711)))&gt;0,"",IF(OR(RIGHT(H711,3)=" NE",RIGHT(H711,3)=" NW",RIGHT(H711,3)=" SW",RIGHT(H711,3)=" SE",RIGHT(H711,2)=" N",RIGHT(H711,2)=" E",RIGHT(H711,2)=" W",RIGHT(H711,2)=" S",LEFT(H711,3)="NE ",LEFT(H711,3)="NW ",LEFT(H711,3)="SW ",LEFT(H711,3)="SE ",LEFT(H711,2)="N ",LEFT(H711,2)="E ",LEFT(H711,2)="W ",LEFT(H711,2)="S "),"Directional Check",IF(SUM(--ISNUMBER(SEARCH({" N "," E "," W "," S "," NE "," NW "," SW "," SE ","N.E","N.W","S.W","S.E","E.","N.","S.","W."},H711)))&gt;0,"Directional Check",IF(SUM(--ISNUMBER(SEARCH({1,2,3,4,5,6,7,8,9,0},MID(H711,(SEARCH("nd ",H711)-1),1))))+SUM(--ISNUMBER(SEARCH({1,2,3,4,5,6,7,8,9,0},MID(H711,(SEARCH("rd ",H711)-1),1)))+SUM(--ISNUMBER(SEARCH({1,2,3,4,5,6,7,8,9,0},MID(H711,(SEARCH("st ",H711)-1),1))))+SUM(--ISNUMBER(SEARCH({1,2,3,4,5,6,7,8,9,0},MID(H711,(SEARCH("th ",H711)-1),1)))))&gt;0,"","")))))</f>
        <v/>
      </c>
      <c r="AA711" s="2" t="str">
        <f>IF(IF(L711="US",IFERROR(VLOOKUP(J711,Country_Codes!$B:$B,1,0)=J711,"US State Code Error"),IF(L711="CA",IFERROR(VLOOKUP(J711,Country_Codes!$E:$E,1,0)=J711,"Canada State Code Error"),IF(L711="BR",IFERROR(VLOOKUP(J711,Country_Codes!$H:$H,1,0)=J711,"Brazil State Code Error"),IF(L711="AU",IFERROR(VLOOKUP(J711,Country_Codes!$K:$K,1,0)=J711,"Australia State Code Error"),""))))=TRUE,"",IF(L711="US",IFERROR(VLOOKUP(J711,Country_Codes!$B:$B,1,0)=J711,"US State Code Error"),IF(L711="CA",IFERROR(VLOOKUP(J711,Country_Codes!$E:$E,1,0)=J711,"Canada State Code Error"),IF(L711="BR",IFERROR(VLOOKUP(J711,Country_Codes!$H:$H,1,0)=J711,"Brazil State Code Error"),IF(L711="AU",IFERROR(VLOOKUP(J711,Country_Codes!$K:$K,1,0)=J711,"Australia State Code Error"),"")))))</f>
        <v/>
      </c>
      <c r="AB711" s="2" t="str">
        <f t="shared" si="207"/>
        <v/>
      </c>
      <c r="AC711" s="2" t="str" cm="1">
        <f t="array" ref="AC711">IFERROR(_xlfn.IFS(IF(AND(LEN(I711)=0,ISBLANK(I711)=FALSE),"",ISNUMBER(SEARCH(I711,H711))),"City/Postal Code/Country Found in Address",IF(AND(LEN(K711)=0,ISBLANK(K711)=FALSE),"",ISNUMBER(SEARCH(K711,H711))),"City/Postal Code/Country Found in Address",IF(AND(LEN(L711)=0,ISBLANK(L711)=FALSE),"",ISNUMBER(SEARCH(", "&amp;L711,H711))),"City/Postal Code/Country Found in Address",IF(AND(LEN(J711)=0,ISBLANK(J711)=FALSE),"",ISNUMBER(SEARCH(", "&amp;J711,H711))),"City/Postal Code/Country Found in Address",IF(AND(LEN(L711)=0,ISBLANK(L711)=FALSE),"",ISNUMBER(SEARCH(","&amp;L711,H711))),"City/Postal Code/Country Found in Address",IF(AND(LEN(J711)=0,ISBLANK(J711)=FALSE),"",ISNUMBER(SEARCH(","&amp;J711,H711))),"City/Postal Code/Country Found in Address"),"")</f>
        <v/>
      </c>
      <c r="AD711" s="2" t="str">
        <f t="shared" si="208"/>
        <v/>
      </c>
      <c r="AE711" s="2" t="str" cm="1">
        <f t="array" ref="AE711">IFERROR(IF(VLOOKUP(LEFT(M711,MIN(SEARCH({1,2,3,4,5,6,7,8,9,0},M711&amp;{1,2,3,4,5,6,7,8,9,0}))-1),Country_Codes!$N:$N,1,0)&gt;0,"PO Number may be incorrect",""),"")</f>
        <v/>
      </c>
      <c r="AF711" s="2" t="str">
        <f t="shared" si="209"/>
        <v/>
      </c>
      <c r="AG711" s="2" t="str">
        <f t="shared" si="210"/>
        <v/>
      </c>
      <c r="AH711" s="2" t="str">
        <f t="shared" si="211"/>
        <v/>
      </c>
      <c r="AI711" s="2" t="str" cm="1">
        <f t="array" ref="AI711">IF(G711="","",_xlfn.IFNA(_xlfn.IFS(L711=VLOOKUP(L711,Country_Codes!$M:$M,1,0)=TRUE,""),"Please check the country code"))</f>
        <v/>
      </c>
      <c r="AJ711" s="2" t="str">
        <f t="shared" si="212"/>
        <v/>
      </c>
      <c r="AK711" s="2"/>
      <c r="AM711" s="39">
        <f t="shared" si="213"/>
        <v>0</v>
      </c>
      <c r="AN711" s="39">
        <f t="shared" si="214"/>
        <v>0</v>
      </c>
      <c r="AO711" s="39">
        <f t="shared" si="215"/>
        <v>0</v>
      </c>
      <c r="AP711" s="39">
        <f t="shared" si="216"/>
        <v>0</v>
      </c>
      <c r="AQ711" s="39">
        <f t="shared" si="217"/>
        <v>0</v>
      </c>
    </row>
    <row r="712" spans="1:43" ht="15.75" x14ac:dyDescent="0.25">
      <c r="A712" s="40">
        <v>45578</v>
      </c>
      <c r="B712" s="11" t="s">
        <v>473</v>
      </c>
      <c r="C712" s="11" t="s">
        <v>3</v>
      </c>
      <c r="D712" s="11" t="s">
        <v>5859</v>
      </c>
      <c r="E712" s="11" t="s">
        <v>5860</v>
      </c>
      <c r="F712" s="11" t="s">
        <v>579</v>
      </c>
      <c r="G712" s="11" t="s">
        <v>494</v>
      </c>
      <c r="H712" s="11" t="s">
        <v>5861</v>
      </c>
      <c r="I712" s="11" t="s">
        <v>5862</v>
      </c>
      <c r="J712" s="11" t="s">
        <v>147</v>
      </c>
      <c r="K712" s="11" t="s">
        <v>5863</v>
      </c>
      <c r="L712" s="11" t="s">
        <v>57</v>
      </c>
      <c r="M712" s="11" t="s">
        <v>1412</v>
      </c>
      <c r="N712" s="11"/>
      <c r="O712" s="11" t="s">
        <v>5864</v>
      </c>
      <c r="P712" s="11" t="s">
        <v>5865</v>
      </c>
      <c r="Q712" s="7"/>
      <c r="R712" s="2" t="str">
        <f t="shared" si="202"/>
        <v>Unique Record</v>
      </c>
      <c r="S712" s="2" t="str">
        <f t="shared" si="203"/>
        <v/>
      </c>
      <c r="T712" s="2" t="str">
        <f t="shared" si="204"/>
        <v/>
      </c>
      <c r="U712" s="2" t="str">
        <f t="shared" si="205"/>
        <v/>
      </c>
      <c r="V712" s="2" t="str">
        <f t="shared" si="206"/>
        <v/>
      </c>
      <c r="W712" s="2" t="str">
        <f t="shared" si="218"/>
        <v/>
      </c>
      <c r="X712" s="2" t="str" cm="1">
        <f t="array" ref="X712">IF((SUMPRODUCT(--ISNUMBER(SEARCH({"!","@","#","$","%","^","&amp;","~*","(",")","_","+","=","{","}","[","]","|","\",":",";","'","""","&lt;","&gt;",",",".","~?","/","~~","`"}, I712)))&gt;0)=TRUE,"Special Characters Found in City","")</f>
        <v/>
      </c>
      <c r="Y712" s="2" t="str" cm="1">
        <f t="array" ref="Y712">IF((SUMPRODUCT(--ISNUMBER(SEARCH({"!","@","#","$","%","^","~*","(",")","_","+","=","{","}","[","]","|","\",":",";","'","""","&lt;","&gt;","~?","/","~~","`"},F712)))&gt;0)=TRUE,"Special Characters Found in Account field","")</f>
        <v/>
      </c>
      <c r="Z712" s="2" t="str" cm="1">
        <f t="array" ref="Z712">IF(SUM(--ISNUMBER(SEARCH({1,2,3,4,5,6,7,8,9,0},MID(H712,(SEARCH(" E ",H712)-1),1))))+SUM(--ISNUMBER(SEARCH({1,2,3,4,5,6,7,8,9,0},MID(H712,(SEARCH(" E ",H712)+3),1))))=2,"",IF(SUM(--ISNUMBER(SEARCH({"Parte E","Apoquindo N"},H712)))&gt;0,"",IF(OR(RIGHT(H712,3)=" NE",RIGHT(H712,3)=" NW",RIGHT(H712,3)=" SW",RIGHT(H712,3)=" SE",RIGHT(H712,2)=" N",RIGHT(H712,2)=" E",RIGHT(H712,2)=" W",RIGHT(H712,2)=" S",LEFT(H712,3)="NE ",LEFT(H712,3)="NW ",LEFT(H712,3)="SW ",LEFT(H712,3)="SE ",LEFT(H712,2)="N ",LEFT(H712,2)="E ",LEFT(H712,2)="W ",LEFT(H712,2)="S "),"Directional Check",IF(SUM(--ISNUMBER(SEARCH({" N "," E "," W "," S "," NE "," NW "," SW "," SE ","N.E","N.W","S.W","S.E","E.","N.","S.","W."},H712)))&gt;0,"Directional Check",IF(SUM(--ISNUMBER(SEARCH({1,2,3,4,5,6,7,8,9,0},MID(H712,(SEARCH("nd ",H712)-1),1))))+SUM(--ISNUMBER(SEARCH({1,2,3,4,5,6,7,8,9,0},MID(H712,(SEARCH("rd ",H712)-1),1)))+SUM(--ISNUMBER(SEARCH({1,2,3,4,5,6,7,8,9,0},MID(H712,(SEARCH("st ",H712)-1),1))))+SUM(--ISNUMBER(SEARCH({1,2,3,4,5,6,7,8,9,0},MID(H712,(SEARCH("th ",H712)-1),1)))))&gt;0,"","")))))</f>
        <v/>
      </c>
      <c r="AA712" s="2" t="str">
        <f>IF(IF(L712="US",IFERROR(VLOOKUP(J712,Country_Codes!$B:$B,1,0)=J712,"US State Code Error"),IF(L712="CA",IFERROR(VLOOKUP(J712,Country_Codes!$E:$E,1,0)=J712,"Canada State Code Error"),IF(L712="BR",IFERROR(VLOOKUP(J712,Country_Codes!$H:$H,1,0)=J712,"Brazil State Code Error"),IF(L712="AU",IFERROR(VLOOKUP(J712,Country_Codes!$K:$K,1,0)=J712,"Australia State Code Error"),""))))=TRUE,"",IF(L712="US",IFERROR(VLOOKUP(J712,Country_Codes!$B:$B,1,0)=J712,"US State Code Error"),IF(L712="CA",IFERROR(VLOOKUP(J712,Country_Codes!$E:$E,1,0)=J712,"Canada State Code Error"),IF(L712="BR",IFERROR(VLOOKUP(J712,Country_Codes!$H:$H,1,0)=J712,"Brazil State Code Error"),IF(L712="AU",IFERROR(VLOOKUP(J712,Country_Codes!$K:$K,1,0)=J712,"Australia State Code Error"),"")))))</f>
        <v/>
      </c>
      <c r="AB712" s="2" t="str">
        <f t="shared" si="207"/>
        <v/>
      </c>
      <c r="AC712" s="2" t="str" cm="1">
        <f t="array" ref="AC712">IFERROR(_xlfn.IFS(IF(AND(LEN(I712)=0,ISBLANK(I712)=FALSE),"",ISNUMBER(SEARCH(I712,H712))),"City/Postal Code/Country Found in Address",IF(AND(LEN(K712)=0,ISBLANK(K712)=FALSE),"",ISNUMBER(SEARCH(K712,H712))),"City/Postal Code/Country Found in Address",IF(AND(LEN(L712)=0,ISBLANK(L712)=FALSE),"",ISNUMBER(SEARCH(", "&amp;L712,H712))),"City/Postal Code/Country Found in Address",IF(AND(LEN(J712)=0,ISBLANK(J712)=FALSE),"",ISNUMBER(SEARCH(", "&amp;J712,H712))),"City/Postal Code/Country Found in Address",IF(AND(LEN(L712)=0,ISBLANK(L712)=FALSE),"",ISNUMBER(SEARCH(","&amp;L712,H712))),"City/Postal Code/Country Found in Address",IF(AND(LEN(J712)=0,ISBLANK(J712)=FALSE),"",ISNUMBER(SEARCH(","&amp;J712,H712))),"City/Postal Code/Country Found in Address"),"")</f>
        <v/>
      </c>
      <c r="AD712" s="2" t="str">
        <f t="shared" si="208"/>
        <v/>
      </c>
      <c r="AE712" s="2" t="str" cm="1">
        <f t="array" ref="AE712">IFERROR(IF(VLOOKUP(LEFT(M712,MIN(SEARCH({1,2,3,4,5,6,7,8,9,0},M712&amp;{1,2,3,4,5,6,7,8,9,0}))-1),Country_Codes!$N:$N,1,0)&gt;0,"PO Number may be incorrect",""),"")</f>
        <v/>
      </c>
      <c r="AF712" s="2" t="str">
        <f t="shared" si="209"/>
        <v/>
      </c>
      <c r="AG712" s="2" t="str">
        <f t="shared" si="210"/>
        <v/>
      </c>
      <c r="AH712" s="2" t="str">
        <f t="shared" si="211"/>
        <v/>
      </c>
      <c r="AI712" s="2" t="str" cm="1">
        <f t="array" ref="AI712">IF(G712="","",_xlfn.IFNA(_xlfn.IFS(L712=VLOOKUP(L712,Country_Codes!$M:$M,1,0)=TRUE,""),"Please check the country code"))</f>
        <v/>
      </c>
      <c r="AJ712" s="2" t="str">
        <f t="shared" si="212"/>
        <v/>
      </c>
      <c r="AK712" s="2"/>
      <c r="AM712" s="39">
        <f t="shared" si="213"/>
        <v>0</v>
      </c>
      <c r="AN712" s="39">
        <f t="shared" si="214"/>
        <v>0</v>
      </c>
      <c r="AO712" s="39">
        <f t="shared" si="215"/>
        <v>0</v>
      </c>
      <c r="AP712" s="39">
        <f t="shared" si="216"/>
        <v>0</v>
      </c>
      <c r="AQ712" s="39">
        <f t="shared" si="217"/>
        <v>0</v>
      </c>
    </row>
    <row r="713" spans="1:43" ht="15.75" x14ac:dyDescent="0.25">
      <c r="A713" s="40">
        <v>45767</v>
      </c>
      <c r="B713" s="11" t="s">
        <v>474</v>
      </c>
      <c r="C713" s="11" t="s">
        <v>9</v>
      </c>
      <c r="D713" s="11" t="s">
        <v>5866</v>
      </c>
      <c r="E713" s="11" t="s">
        <v>5867</v>
      </c>
      <c r="F713" s="11" t="s">
        <v>576</v>
      </c>
      <c r="G713" s="11" t="s">
        <v>498</v>
      </c>
      <c r="H713" s="11" t="s">
        <v>5868</v>
      </c>
      <c r="I713" s="11" t="s">
        <v>5869</v>
      </c>
      <c r="J713" s="11" t="s">
        <v>78</v>
      </c>
      <c r="K713" s="11" t="s">
        <v>5870</v>
      </c>
      <c r="L713" s="11" t="s">
        <v>33</v>
      </c>
      <c r="M713" s="11" t="s">
        <v>683</v>
      </c>
      <c r="N713" s="11"/>
      <c r="O713" s="11" t="s">
        <v>5871</v>
      </c>
      <c r="P713" s="11" t="s">
        <v>5872</v>
      </c>
      <c r="Q713" s="7"/>
      <c r="R713" s="2" t="str">
        <f t="shared" si="202"/>
        <v>Unique Record</v>
      </c>
      <c r="S713" s="2" t="str">
        <f t="shared" si="203"/>
        <v/>
      </c>
      <c r="T713" s="2" t="str">
        <f t="shared" si="204"/>
        <v/>
      </c>
      <c r="U713" s="2" t="str">
        <f t="shared" si="205"/>
        <v/>
      </c>
      <c r="V713" s="2" t="str">
        <f t="shared" si="206"/>
        <v/>
      </c>
      <c r="W713" s="2" t="str">
        <f t="shared" si="218"/>
        <v/>
      </c>
      <c r="X713" s="2" t="str" cm="1">
        <f t="array" ref="X713">IF((SUMPRODUCT(--ISNUMBER(SEARCH({"!","@","#","$","%","^","&amp;","~*","(",")","_","+","=","{","}","[","]","|","\",":",";","'","""","&lt;","&gt;",",",".","~?","/","~~","`"}, I713)))&gt;0)=TRUE,"Special Characters Found in City","")</f>
        <v/>
      </c>
      <c r="Y713" s="2" t="str" cm="1">
        <f t="array" ref="Y713">IF((SUMPRODUCT(--ISNUMBER(SEARCH({"!","@","#","$","%","^","~*","(",")","_","+","=","{","}","[","]","|","\",":",";","'","""","&lt;","&gt;","~?","/","~~","`"},F713)))&gt;0)=TRUE,"Special Characters Found in Account field","")</f>
        <v/>
      </c>
      <c r="Z713" s="2" t="str" cm="1">
        <f t="array" ref="Z713">IF(SUM(--ISNUMBER(SEARCH({1,2,3,4,5,6,7,8,9,0},MID(H713,(SEARCH(" E ",H713)-1),1))))+SUM(--ISNUMBER(SEARCH({1,2,3,4,5,6,7,8,9,0},MID(H713,(SEARCH(" E ",H713)+3),1))))=2,"",IF(SUM(--ISNUMBER(SEARCH({"Parte E","Apoquindo N"},H713)))&gt;0,"",IF(OR(RIGHT(H713,3)=" NE",RIGHT(H713,3)=" NW",RIGHT(H713,3)=" SW",RIGHT(H713,3)=" SE",RIGHT(H713,2)=" N",RIGHT(H713,2)=" E",RIGHT(H713,2)=" W",RIGHT(H713,2)=" S",LEFT(H713,3)="NE ",LEFT(H713,3)="NW ",LEFT(H713,3)="SW ",LEFT(H713,3)="SE ",LEFT(H713,2)="N ",LEFT(H713,2)="E ",LEFT(H713,2)="W ",LEFT(H713,2)="S "),"Directional Check",IF(SUM(--ISNUMBER(SEARCH({" N "," E "," W "," S "," NE "," NW "," SW "," SE ","N.E","N.W","S.W","S.E","E.","N.","S.","W."},H713)))&gt;0,"Directional Check",IF(SUM(--ISNUMBER(SEARCH({1,2,3,4,5,6,7,8,9,0},MID(H713,(SEARCH("nd ",H713)-1),1))))+SUM(--ISNUMBER(SEARCH({1,2,3,4,5,6,7,8,9,0},MID(H713,(SEARCH("rd ",H713)-1),1)))+SUM(--ISNUMBER(SEARCH({1,2,3,4,5,6,7,8,9,0},MID(H713,(SEARCH("st ",H713)-1),1))))+SUM(--ISNUMBER(SEARCH({1,2,3,4,5,6,7,8,9,0},MID(H713,(SEARCH("th ",H713)-1),1)))))&gt;0,"","")))))</f>
        <v/>
      </c>
      <c r="AA713" s="2" t="str">
        <f>IF(IF(L713="US",IFERROR(VLOOKUP(J713,Country_Codes!$B:$B,1,0)=J713,"US State Code Error"),IF(L713="CA",IFERROR(VLOOKUP(J713,Country_Codes!$E:$E,1,0)=J713,"Canada State Code Error"),IF(L713="BR",IFERROR(VLOOKUP(J713,Country_Codes!$H:$H,1,0)=J713,"Brazil State Code Error"),IF(L713="AU",IFERROR(VLOOKUP(J713,Country_Codes!$K:$K,1,0)=J713,"Australia State Code Error"),""))))=TRUE,"",IF(L713="US",IFERROR(VLOOKUP(J713,Country_Codes!$B:$B,1,0)=J713,"US State Code Error"),IF(L713="CA",IFERROR(VLOOKUP(J713,Country_Codes!$E:$E,1,0)=J713,"Canada State Code Error"),IF(L713="BR",IFERROR(VLOOKUP(J713,Country_Codes!$H:$H,1,0)=J713,"Brazil State Code Error"),IF(L713="AU",IFERROR(VLOOKUP(J713,Country_Codes!$K:$K,1,0)=J713,"Australia State Code Error"),"")))))</f>
        <v/>
      </c>
      <c r="AB713" s="2" t="str">
        <f t="shared" si="207"/>
        <v/>
      </c>
      <c r="AC713" s="2" t="str" cm="1">
        <f t="array" ref="AC713">IFERROR(_xlfn.IFS(IF(AND(LEN(I713)=0,ISBLANK(I713)=FALSE),"",ISNUMBER(SEARCH(I713,H713))),"City/Postal Code/Country Found in Address",IF(AND(LEN(K713)=0,ISBLANK(K713)=FALSE),"",ISNUMBER(SEARCH(K713,H713))),"City/Postal Code/Country Found in Address",IF(AND(LEN(L713)=0,ISBLANK(L713)=FALSE),"",ISNUMBER(SEARCH(", "&amp;L713,H713))),"City/Postal Code/Country Found in Address",IF(AND(LEN(J713)=0,ISBLANK(J713)=FALSE),"",ISNUMBER(SEARCH(", "&amp;J713,H713))),"City/Postal Code/Country Found in Address",IF(AND(LEN(L713)=0,ISBLANK(L713)=FALSE),"",ISNUMBER(SEARCH(","&amp;L713,H713))),"City/Postal Code/Country Found in Address",IF(AND(LEN(J713)=0,ISBLANK(J713)=FALSE),"",ISNUMBER(SEARCH(","&amp;J713,H713))),"City/Postal Code/Country Found in Address"),"")</f>
        <v/>
      </c>
      <c r="AD713" s="2" t="str">
        <f t="shared" si="208"/>
        <v/>
      </c>
      <c r="AE713" s="2" t="str" cm="1">
        <f t="array" ref="AE713">IFERROR(IF(VLOOKUP(LEFT(M713,MIN(SEARCH({1,2,3,4,5,6,7,8,9,0},M713&amp;{1,2,3,4,5,6,7,8,9,0}))-1),Country_Codes!$N:$N,1,0)&gt;0,"PO Number may be incorrect",""),"")</f>
        <v/>
      </c>
      <c r="AF713" s="2" t="str">
        <f t="shared" si="209"/>
        <v/>
      </c>
      <c r="AG713" s="2" t="str">
        <f t="shared" si="210"/>
        <v/>
      </c>
      <c r="AH713" s="2" t="str">
        <f t="shared" si="211"/>
        <v/>
      </c>
      <c r="AI713" s="2" t="str" cm="1">
        <f t="array" ref="AI713">IF(G713="","",_xlfn.IFNA(_xlfn.IFS(L713=VLOOKUP(L713,Country_Codes!$M:$M,1,0)=TRUE,""),"Please check the country code"))</f>
        <v/>
      </c>
      <c r="AJ713" s="2" t="str">
        <f t="shared" si="212"/>
        <v/>
      </c>
      <c r="AK713" s="2"/>
      <c r="AM713" s="39">
        <f t="shared" si="213"/>
        <v>0</v>
      </c>
      <c r="AN713" s="39">
        <f t="shared" si="214"/>
        <v>0</v>
      </c>
      <c r="AO713" s="39">
        <f t="shared" si="215"/>
        <v>0</v>
      </c>
      <c r="AP713" s="39">
        <f t="shared" si="216"/>
        <v>0</v>
      </c>
      <c r="AQ713" s="39">
        <f t="shared" si="217"/>
        <v>0</v>
      </c>
    </row>
    <row r="714" spans="1:43" ht="15.75" x14ac:dyDescent="0.25">
      <c r="A714" s="40">
        <v>45584</v>
      </c>
      <c r="B714" s="11" t="s">
        <v>475</v>
      </c>
      <c r="C714" s="11" t="s">
        <v>9</v>
      </c>
      <c r="D714" s="11" t="s">
        <v>5873</v>
      </c>
      <c r="E714" s="11" t="s">
        <v>5874</v>
      </c>
      <c r="F714" s="11" t="s">
        <v>598</v>
      </c>
      <c r="G714" s="11" t="s">
        <v>599</v>
      </c>
      <c r="H714" s="11" t="s">
        <v>5875</v>
      </c>
      <c r="I714" s="11" t="s">
        <v>602</v>
      </c>
      <c r="J714" s="11"/>
      <c r="K714" s="11" t="s">
        <v>5876</v>
      </c>
      <c r="L714" s="11" t="s">
        <v>46</v>
      </c>
      <c r="M714" s="11" t="s">
        <v>3910</v>
      </c>
      <c r="N714" s="11"/>
      <c r="O714" s="11" t="s">
        <v>5877</v>
      </c>
      <c r="P714" s="11" t="s">
        <v>5878</v>
      </c>
      <c r="Q714" s="7"/>
      <c r="R714" s="2" t="str">
        <f t="shared" si="202"/>
        <v>Unique Record</v>
      </c>
      <c r="S714" s="2" t="str">
        <f t="shared" si="203"/>
        <v/>
      </c>
      <c r="T714" s="2" t="str">
        <f t="shared" si="204"/>
        <v/>
      </c>
      <c r="U714" s="2" t="str">
        <f t="shared" si="205"/>
        <v/>
      </c>
      <c r="V714" s="2" t="str">
        <f t="shared" si="206"/>
        <v/>
      </c>
      <c r="W714" s="2" t="str">
        <f t="shared" si="218"/>
        <v/>
      </c>
      <c r="X714" s="2" t="str" cm="1">
        <f t="array" ref="X714">IF((SUMPRODUCT(--ISNUMBER(SEARCH({"!","@","#","$","%","^","&amp;","~*","(",")","_","+","=","{","}","[","]","|","\",":",";","'","""","&lt;","&gt;",",",".","~?","/","~~","`"}, I714)))&gt;0)=TRUE,"Special Characters Found in City","")</f>
        <v/>
      </c>
      <c r="Y714" s="2" t="str" cm="1">
        <f t="array" ref="Y714">IF((SUMPRODUCT(--ISNUMBER(SEARCH({"!","@","#","$","%","^","~*","(",")","_","+","=","{","}","[","]","|","\",":",";","'","""","&lt;","&gt;","~?","/","~~","`"},F714)))&gt;0)=TRUE,"Special Characters Found in Account field","")</f>
        <v/>
      </c>
      <c r="Z714" s="2" t="str" cm="1">
        <f t="array" ref="Z714">IF(SUM(--ISNUMBER(SEARCH({1,2,3,4,5,6,7,8,9,0},MID(H714,(SEARCH(" E ",H714)-1),1))))+SUM(--ISNUMBER(SEARCH({1,2,3,4,5,6,7,8,9,0},MID(H714,(SEARCH(" E ",H714)+3),1))))=2,"",IF(SUM(--ISNUMBER(SEARCH({"Parte E","Apoquindo N"},H714)))&gt;0,"",IF(OR(RIGHT(H714,3)=" NE",RIGHT(H714,3)=" NW",RIGHT(H714,3)=" SW",RIGHT(H714,3)=" SE",RIGHT(H714,2)=" N",RIGHT(H714,2)=" E",RIGHT(H714,2)=" W",RIGHT(H714,2)=" S",LEFT(H714,3)="NE ",LEFT(H714,3)="NW ",LEFT(H714,3)="SW ",LEFT(H714,3)="SE ",LEFT(H714,2)="N ",LEFT(H714,2)="E ",LEFT(H714,2)="W ",LEFT(H714,2)="S "),"Directional Check",IF(SUM(--ISNUMBER(SEARCH({" N "," E "," W "," S "," NE "," NW "," SW "," SE ","N.E","N.W","S.W","S.E","E.","N.","S.","W."},H714)))&gt;0,"Directional Check",IF(SUM(--ISNUMBER(SEARCH({1,2,3,4,5,6,7,8,9,0},MID(H714,(SEARCH("nd ",H714)-1),1))))+SUM(--ISNUMBER(SEARCH({1,2,3,4,5,6,7,8,9,0},MID(H714,(SEARCH("rd ",H714)-1),1)))+SUM(--ISNUMBER(SEARCH({1,2,3,4,5,6,7,8,9,0},MID(H714,(SEARCH("st ",H714)-1),1))))+SUM(--ISNUMBER(SEARCH({1,2,3,4,5,6,7,8,9,0},MID(H714,(SEARCH("th ",H714)-1),1)))))&gt;0,"","")))))</f>
        <v/>
      </c>
      <c r="AA714" s="2" t="str">
        <f>IF(IF(L714="US",IFERROR(VLOOKUP(J714,Country_Codes!$B:$B,1,0)=J714,"US State Code Error"),IF(L714="CA",IFERROR(VLOOKUP(J714,Country_Codes!$E:$E,1,0)=J714,"Canada State Code Error"),IF(L714="BR",IFERROR(VLOOKUP(J714,Country_Codes!$H:$H,1,0)=J714,"Brazil State Code Error"),IF(L714="AU",IFERROR(VLOOKUP(J714,Country_Codes!$K:$K,1,0)=J714,"Australia State Code Error"),""))))=TRUE,"",IF(L714="US",IFERROR(VLOOKUP(J714,Country_Codes!$B:$B,1,0)=J714,"US State Code Error"),IF(L714="CA",IFERROR(VLOOKUP(J714,Country_Codes!$E:$E,1,0)=J714,"Canada State Code Error"),IF(L714="BR",IFERROR(VLOOKUP(J714,Country_Codes!$H:$H,1,0)=J714,"Brazil State Code Error"),IF(L714="AU",IFERROR(VLOOKUP(J714,Country_Codes!$K:$K,1,0)=J714,"Australia State Code Error"),"")))))</f>
        <v/>
      </c>
      <c r="AB714" s="2" t="str">
        <f t="shared" si="207"/>
        <v/>
      </c>
      <c r="AC714" s="2" t="str" cm="1">
        <f t="array" ref="AC714">IFERROR(_xlfn.IFS(IF(AND(LEN(I714)=0,ISBLANK(I714)=FALSE),"",ISNUMBER(SEARCH(I714,H714))),"City/Postal Code/Country Found in Address",IF(AND(LEN(K714)=0,ISBLANK(K714)=FALSE),"",ISNUMBER(SEARCH(K714,H714))),"City/Postal Code/Country Found in Address",IF(AND(LEN(L714)=0,ISBLANK(L714)=FALSE),"",ISNUMBER(SEARCH(", "&amp;L714,H714))),"City/Postal Code/Country Found in Address",IF(AND(LEN(J714)=0,ISBLANK(J714)=FALSE),"",ISNUMBER(SEARCH(", "&amp;J714,H714))),"City/Postal Code/Country Found in Address",IF(AND(LEN(L714)=0,ISBLANK(L714)=FALSE),"",ISNUMBER(SEARCH(","&amp;L714,H714))),"City/Postal Code/Country Found in Address",IF(AND(LEN(J714)=0,ISBLANK(J714)=FALSE),"",ISNUMBER(SEARCH(","&amp;J714,H714))),"City/Postal Code/Country Found in Address"),"")</f>
        <v/>
      </c>
      <c r="AD714" s="2" t="str">
        <f t="shared" si="208"/>
        <v/>
      </c>
      <c r="AE714" s="2" t="str" cm="1">
        <f t="array" ref="AE714">IFERROR(IF(VLOOKUP(LEFT(M714,MIN(SEARCH({1,2,3,4,5,6,7,8,9,0},M714&amp;{1,2,3,4,5,6,7,8,9,0}))-1),Country_Codes!$N:$N,1,0)&gt;0,"PO Number may be incorrect",""),"")</f>
        <v/>
      </c>
      <c r="AF714" s="2" t="str">
        <f t="shared" si="209"/>
        <v/>
      </c>
      <c r="AG714" s="2" t="str">
        <f t="shared" si="210"/>
        <v/>
      </c>
      <c r="AH714" s="2" t="str">
        <f t="shared" si="211"/>
        <v/>
      </c>
      <c r="AI714" s="2" t="str" cm="1">
        <f t="array" ref="AI714">IF(G714="","",_xlfn.IFNA(_xlfn.IFS(L714=VLOOKUP(L714,Country_Codes!$M:$M,1,0)=TRUE,""),"Please check the country code"))</f>
        <v/>
      </c>
      <c r="AJ714" s="2" t="str">
        <f t="shared" si="212"/>
        <v/>
      </c>
      <c r="AK714" s="2"/>
      <c r="AM714" s="39">
        <f t="shared" si="213"/>
        <v>0</v>
      </c>
      <c r="AN714" s="39">
        <f t="shared" si="214"/>
        <v>0</v>
      </c>
      <c r="AO714" s="39">
        <f t="shared" si="215"/>
        <v>0</v>
      </c>
      <c r="AP714" s="39">
        <f t="shared" si="216"/>
        <v>0</v>
      </c>
      <c r="AQ714" s="39">
        <f t="shared" si="217"/>
        <v>0</v>
      </c>
    </row>
    <row r="715" spans="1:43" ht="15.75" x14ac:dyDescent="0.25">
      <c r="A715" s="40">
        <v>45652</v>
      </c>
      <c r="B715" s="11" t="s">
        <v>475</v>
      </c>
      <c r="C715" s="11" t="s">
        <v>12</v>
      </c>
      <c r="D715" s="11" t="s">
        <v>3627</v>
      </c>
      <c r="E715" s="11" t="s">
        <v>1352</v>
      </c>
      <c r="F715" s="11" t="s">
        <v>489</v>
      </c>
      <c r="G715" s="11" t="s">
        <v>625</v>
      </c>
      <c r="H715" s="11" t="s">
        <v>5879</v>
      </c>
      <c r="I715" s="11" t="s">
        <v>5880</v>
      </c>
      <c r="J715" s="11" t="s">
        <v>53</v>
      </c>
      <c r="K715" s="11" t="s">
        <v>5881</v>
      </c>
      <c r="L715" s="11" t="s">
        <v>33</v>
      </c>
      <c r="M715" s="11" t="s">
        <v>5882</v>
      </c>
      <c r="N715" s="11"/>
      <c r="O715" s="11" t="s">
        <v>5883</v>
      </c>
      <c r="P715" s="11" t="s">
        <v>5884</v>
      </c>
      <c r="Q715" s="7"/>
      <c r="R715" s="2" t="str">
        <f t="shared" si="202"/>
        <v>Unique Record</v>
      </c>
      <c r="S715" s="2" t="str">
        <f t="shared" si="203"/>
        <v/>
      </c>
      <c r="T715" s="2" t="str">
        <f t="shared" si="204"/>
        <v/>
      </c>
      <c r="U715" s="2" t="str">
        <f t="shared" si="205"/>
        <v/>
      </c>
      <c r="V715" s="2" t="str">
        <f t="shared" si="206"/>
        <v/>
      </c>
      <c r="W715" s="2" t="str">
        <f t="shared" si="218"/>
        <v/>
      </c>
      <c r="X715" s="2" t="str" cm="1">
        <f t="array" ref="X715">IF((SUMPRODUCT(--ISNUMBER(SEARCH({"!","@","#","$","%","^","&amp;","~*","(",")","_","+","=","{","}","[","]","|","\",":",";","'","""","&lt;","&gt;",",",".","~?","/","~~","`"}, I715)))&gt;0)=TRUE,"Special Characters Found in City","")</f>
        <v/>
      </c>
      <c r="Y715" s="2" t="str" cm="1">
        <f t="array" ref="Y715">IF((SUMPRODUCT(--ISNUMBER(SEARCH({"!","@","#","$","%","^","~*","(",")","_","+","=","{","}","[","]","|","\",":",";","'","""","&lt;","&gt;","~?","/","~~","`"},F715)))&gt;0)=TRUE,"Special Characters Found in Account field","")</f>
        <v/>
      </c>
      <c r="Z715" s="2" t="str" cm="1">
        <f t="array" ref="Z715">IF(SUM(--ISNUMBER(SEARCH({1,2,3,4,5,6,7,8,9,0},MID(H715,(SEARCH(" E ",H715)-1),1))))+SUM(--ISNUMBER(SEARCH({1,2,3,4,5,6,7,8,9,0},MID(H715,(SEARCH(" E ",H715)+3),1))))=2,"",IF(SUM(--ISNUMBER(SEARCH({"Parte E","Apoquindo N"},H715)))&gt;0,"",IF(OR(RIGHT(H715,3)=" NE",RIGHT(H715,3)=" NW",RIGHT(H715,3)=" SW",RIGHT(H715,3)=" SE",RIGHT(H715,2)=" N",RIGHT(H715,2)=" E",RIGHT(H715,2)=" W",RIGHT(H715,2)=" S",LEFT(H715,3)="NE ",LEFT(H715,3)="NW ",LEFT(H715,3)="SW ",LEFT(H715,3)="SE ",LEFT(H715,2)="N ",LEFT(H715,2)="E ",LEFT(H715,2)="W ",LEFT(H715,2)="S "),"Directional Check",IF(SUM(--ISNUMBER(SEARCH({" N "," E "," W "," S "," NE "," NW "," SW "," SE ","N.E","N.W","S.W","S.E","E.","N.","S.","W."},H715)))&gt;0,"Directional Check",IF(SUM(--ISNUMBER(SEARCH({1,2,3,4,5,6,7,8,9,0},MID(H715,(SEARCH("nd ",H715)-1),1))))+SUM(--ISNUMBER(SEARCH({1,2,3,4,5,6,7,8,9,0},MID(H715,(SEARCH("rd ",H715)-1),1)))+SUM(--ISNUMBER(SEARCH({1,2,3,4,5,6,7,8,9,0},MID(H715,(SEARCH("st ",H715)-1),1))))+SUM(--ISNUMBER(SEARCH({1,2,3,4,5,6,7,8,9,0},MID(H715,(SEARCH("th ",H715)-1),1)))))&gt;0,"","")))))</f>
        <v/>
      </c>
      <c r="AA715" s="2" t="str">
        <f>IF(IF(L715="US",IFERROR(VLOOKUP(J715,Country_Codes!$B:$B,1,0)=J715,"US State Code Error"),IF(L715="CA",IFERROR(VLOOKUP(J715,Country_Codes!$E:$E,1,0)=J715,"Canada State Code Error"),IF(L715="BR",IFERROR(VLOOKUP(J715,Country_Codes!$H:$H,1,0)=J715,"Brazil State Code Error"),IF(L715="AU",IFERROR(VLOOKUP(J715,Country_Codes!$K:$K,1,0)=J715,"Australia State Code Error"),""))))=TRUE,"",IF(L715="US",IFERROR(VLOOKUP(J715,Country_Codes!$B:$B,1,0)=J715,"US State Code Error"),IF(L715="CA",IFERROR(VLOOKUP(J715,Country_Codes!$E:$E,1,0)=J715,"Canada State Code Error"),IF(L715="BR",IFERROR(VLOOKUP(J715,Country_Codes!$H:$H,1,0)=J715,"Brazil State Code Error"),IF(L715="AU",IFERROR(VLOOKUP(J715,Country_Codes!$K:$K,1,0)=J715,"Australia State Code Error"),"")))))</f>
        <v/>
      </c>
      <c r="AB715" s="2" t="str">
        <f t="shared" si="207"/>
        <v/>
      </c>
      <c r="AC715" s="2" t="str" cm="1">
        <f t="array" ref="AC715">IFERROR(_xlfn.IFS(IF(AND(LEN(I715)=0,ISBLANK(I715)=FALSE),"",ISNUMBER(SEARCH(I715,H715))),"City/Postal Code/Country Found in Address",IF(AND(LEN(K715)=0,ISBLANK(K715)=FALSE),"",ISNUMBER(SEARCH(K715,H715))),"City/Postal Code/Country Found in Address",IF(AND(LEN(L715)=0,ISBLANK(L715)=FALSE),"",ISNUMBER(SEARCH(", "&amp;L715,H715))),"City/Postal Code/Country Found in Address",IF(AND(LEN(J715)=0,ISBLANK(J715)=FALSE),"",ISNUMBER(SEARCH(", "&amp;J715,H715))),"City/Postal Code/Country Found in Address",IF(AND(LEN(L715)=0,ISBLANK(L715)=FALSE),"",ISNUMBER(SEARCH(","&amp;L715,H715))),"City/Postal Code/Country Found in Address",IF(AND(LEN(J715)=0,ISBLANK(J715)=FALSE),"",ISNUMBER(SEARCH(","&amp;J715,H715))),"City/Postal Code/Country Found in Address"),"")</f>
        <v/>
      </c>
      <c r="AD715" s="2" t="str">
        <f t="shared" si="208"/>
        <v/>
      </c>
      <c r="AE715" s="2" t="str" cm="1">
        <f t="array" ref="AE715">IFERROR(IF(VLOOKUP(LEFT(M715,MIN(SEARCH({1,2,3,4,5,6,7,8,9,0},M715&amp;{1,2,3,4,5,6,7,8,9,0}))-1),Country_Codes!$N:$N,1,0)&gt;0,"PO Number may be incorrect",""),"")</f>
        <v/>
      </c>
      <c r="AF715" s="2" t="str">
        <f t="shared" si="209"/>
        <v/>
      </c>
      <c r="AG715" s="2" t="str">
        <f t="shared" si="210"/>
        <v/>
      </c>
      <c r="AH715" s="2" t="str">
        <f t="shared" si="211"/>
        <v/>
      </c>
      <c r="AI715" s="2" t="str" cm="1">
        <f t="array" ref="AI715">IF(G715="","",_xlfn.IFNA(_xlfn.IFS(L715=VLOOKUP(L715,Country_Codes!$M:$M,1,0)=TRUE,""),"Please check the country code"))</f>
        <v/>
      </c>
      <c r="AJ715" s="2" t="str">
        <f t="shared" si="212"/>
        <v/>
      </c>
      <c r="AK715" s="2"/>
      <c r="AM715" s="39">
        <f t="shared" si="213"/>
        <v>0</v>
      </c>
      <c r="AN715" s="39">
        <f t="shared" si="214"/>
        <v>0</v>
      </c>
      <c r="AO715" s="39">
        <f t="shared" si="215"/>
        <v>0</v>
      </c>
      <c r="AP715" s="39">
        <f t="shared" si="216"/>
        <v>0</v>
      </c>
      <c r="AQ715" s="39">
        <f t="shared" si="217"/>
        <v>0</v>
      </c>
    </row>
    <row r="716" spans="1:43" ht="15.75" x14ac:dyDescent="0.25">
      <c r="A716" s="40">
        <v>46033</v>
      </c>
      <c r="B716" s="11" t="s">
        <v>1581</v>
      </c>
      <c r="C716" s="11" t="s">
        <v>9</v>
      </c>
      <c r="D716" s="11" t="s">
        <v>3212</v>
      </c>
      <c r="E716" s="11" t="s">
        <v>5885</v>
      </c>
      <c r="F716" s="11" t="s">
        <v>479</v>
      </c>
      <c r="G716" s="11" t="s">
        <v>571</v>
      </c>
      <c r="H716" s="11" t="s">
        <v>5886</v>
      </c>
      <c r="I716" s="11" t="s">
        <v>5887</v>
      </c>
      <c r="J716" s="11" t="s">
        <v>37</v>
      </c>
      <c r="K716" s="11" t="s">
        <v>5888</v>
      </c>
      <c r="L716" s="11" t="s">
        <v>33</v>
      </c>
      <c r="M716" s="11" t="s">
        <v>687</v>
      </c>
      <c r="N716" s="11"/>
      <c r="O716" s="11" t="s">
        <v>5889</v>
      </c>
      <c r="P716" s="11" t="s">
        <v>5890</v>
      </c>
      <c r="Q716" s="7"/>
      <c r="R716" s="2" t="str">
        <f t="shared" si="202"/>
        <v>Unique Record</v>
      </c>
      <c r="S716" s="2" t="str">
        <f t="shared" si="203"/>
        <v/>
      </c>
      <c r="T716" s="2" t="str">
        <f t="shared" si="204"/>
        <v/>
      </c>
      <c r="U716" s="2" t="str">
        <f t="shared" si="205"/>
        <v/>
      </c>
      <c r="V716" s="2" t="str">
        <f t="shared" si="206"/>
        <v/>
      </c>
      <c r="W716" s="2" t="str">
        <f t="shared" si="218"/>
        <v/>
      </c>
      <c r="X716" s="2" t="str" cm="1">
        <f t="array" ref="X716">IF((SUMPRODUCT(--ISNUMBER(SEARCH({"!","@","#","$","%","^","&amp;","~*","(",")","_","+","=","{","}","[","]","|","\",":",";","'","""","&lt;","&gt;",",",".","~?","/","~~","`"}, I716)))&gt;0)=TRUE,"Special Characters Found in City","")</f>
        <v/>
      </c>
      <c r="Y716" s="2" t="str" cm="1">
        <f t="array" ref="Y716">IF((SUMPRODUCT(--ISNUMBER(SEARCH({"!","@","#","$","%","^","~*","(",")","_","+","=","{","}","[","]","|","\",":",";","'","""","&lt;","&gt;","~?","/","~~","`"},F716)))&gt;0)=TRUE,"Special Characters Found in Account field","")</f>
        <v/>
      </c>
      <c r="Z716" s="2" t="str" cm="1">
        <f t="array" ref="Z716">IF(SUM(--ISNUMBER(SEARCH({1,2,3,4,5,6,7,8,9,0},MID(H716,(SEARCH(" E ",H716)-1),1))))+SUM(--ISNUMBER(SEARCH({1,2,3,4,5,6,7,8,9,0},MID(H716,(SEARCH(" E ",H716)+3),1))))=2,"",IF(SUM(--ISNUMBER(SEARCH({"Parte E","Apoquindo N"},H716)))&gt;0,"",IF(OR(RIGHT(H716,3)=" NE",RIGHT(H716,3)=" NW",RIGHT(H716,3)=" SW",RIGHT(H716,3)=" SE",RIGHT(H716,2)=" N",RIGHT(H716,2)=" E",RIGHT(H716,2)=" W",RIGHT(H716,2)=" S",LEFT(H716,3)="NE ",LEFT(H716,3)="NW ",LEFT(H716,3)="SW ",LEFT(H716,3)="SE ",LEFT(H716,2)="N ",LEFT(H716,2)="E ",LEFT(H716,2)="W ",LEFT(H716,2)="S "),"Directional Check",IF(SUM(--ISNUMBER(SEARCH({" N "," E "," W "," S "," NE "," NW "," SW "," SE ","N.E","N.W","S.W","S.E","E.","N.","S.","W."},H716)))&gt;0,"Directional Check",IF(SUM(--ISNUMBER(SEARCH({1,2,3,4,5,6,7,8,9,0},MID(H716,(SEARCH("nd ",H716)-1),1))))+SUM(--ISNUMBER(SEARCH({1,2,3,4,5,6,7,8,9,0},MID(H716,(SEARCH("rd ",H716)-1),1)))+SUM(--ISNUMBER(SEARCH({1,2,3,4,5,6,7,8,9,0},MID(H716,(SEARCH("st ",H716)-1),1))))+SUM(--ISNUMBER(SEARCH({1,2,3,4,5,6,7,8,9,0},MID(H716,(SEARCH("th ",H716)-1),1)))))&gt;0,"","")))))</f>
        <v/>
      </c>
      <c r="AA716" s="2" t="str">
        <f>IF(IF(L716="US",IFERROR(VLOOKUP(J716,Country_Codes!$B:$B,1,0)=J716,"US State Code Error"),IF(L716="CA",IFERROR(VLOOKUP(J716,Country_Codes!$E:$E,1,0)=J716,"Canada State Code Error"),IF(L716="BR",IFERROR(VLOOKUP(J716,Country_Codes!$H:$H,1,0)=J716,"Brazil State Code Error"),IF(L716="AU",IFERROR(VLOOKUP(J716,Country_Codes!$K:$K,1,0)=J716,"Australia State Code Error"),""))))=TRUE,"",IF(L716="US",IFERROR(VLOOKUP(J716,Country_Codes!$B:$B,1,0)=J716,"US State Code Error"),IF(L716="CA",IFERROR(VLOOKUP(J716,Country_Codes!$E:$E,1,0)=J716,"Canada State Code Error"),IF(L716="BR",IFERROR(VLOOKUP(J716,Country_Codes!$H:$H,1,0)=J716,"Brazil State Code Error"),IF(L716="AU",IFERROR(VLOOKUP(J716,Country_Codes!$K:$K,1,0)=J716,"Australia State Code Error"),"")))))</f>
        <v/>
      </c>
      <c r="AB716" s="2" t="str">
        <f t="shared" si="207"/>
        <v/>
      </c>
      <c r="AC716" s="2" t="str" cm="1">
        <f t="array" ref="AC716">IFERROR(_xlfn.IFS(IF(AND(LEN(I716)=0,ISBLANK(I716)=FALSE),"",ISNUMBER(SEARCH(I716,H716))),"City/Postal Code/Country Found in Address",IF(AND(LEN(K716)=0,ISBLANK(K716)=FALSE),"",ISNUMBER(SEARCH(K716,H716))),"City/Postal Code/Country Found in Address",IF(AND(LEN(L716)=0,ISBLANK(L716)=FALSE),"",ISNUMBER(SEARCH(", "&amp;L716,H716))),"City/Postal Code/Country Found in Address",IF(AND(LEN(J716)=0,ISBLANK(J716)=FALSE),"",ISNUMBER(SEARCH(", "&amp;J716,H716))),"City/Postal Code/Country Found in Address",IF(AND(LEN(L716)=0,ISBLANK(L716)=FALSE),"",ISNUMBER(SEARCH(","&amp;L716,H716))),"City/Postal Code/Country Found in Address",IF(AND(LEN(J716)=0,ISBLANK(J716)=FALSE),"",ISNUMBER(SEARCH(","&amp;J716,H716))),"City/Postal Code/Country Found in Address"),"")</f>
        <v/>
      </c>
      <c r="AD716" s="2" t="str">
        <f t="shared" si="208"/>
        <v/>
      </c>
      <c r="AE716" s="2" t="str" cm="1">
        <f t="array" ref="AE716">IFERROR(IF(VLOOKUP(LEFT(M716,MIN(SEARCH({1,2,3,4,5,6,7,8,9,0},M716&amp;{1,2,3,4,5,6,7,8,9,0}))-1),Country_Codes!$N:$N,1,0)&gt;0,"PO Number may be incorrect",""),"")</f>
        <v/>
      </c>
      <c r="AF716" s="2" t="str">
        <f t="shared" si="209"/>
        <v/>
      </c>
      <c r="AG716" s="2" t="str">
        <f t="shared" si="210"/>
        <v/>
      </c>
      <c r="AH716" s="2" t="str">
        <f t="shared" si="211"/>
        <v/>
      </c>
      <c r="AI716" s="2" t="str" cm="1">
        <f t="array" ref="AI716">IF(G716="","",_xlfn.IFNA(_xlfn.IFS(L716=VLOOKUP(L716,Country_Codes!$M:$M,1,0)=TRUE,""),"Please check the country code"))</f>
        <v/>
      </c>
      <c r="AJ716" s="2" t="str">
        <f t="shared" si="212"/>
        <v/>
      </c>
      <c r="AK716" s="2"/>
      <c r="AM716" s="39">
        <f t="shared" si="213"/>
        <v>0</v>
      </c>
      <c r="AN716" s="39">
        <f t="shared" si="214"/>
        <v>0</v>
      </c>
      <c r="AO716" s="39">
        <f t="shared" si="215"/>
        <v>0</v>
      </c>
      <c r="AP716" s="39">
        <f t="shared" si="216"/>
        <v>0</v>
      </c>
      <c r="AQ716" s="39">
        <f t="shared" si="217"/>
        <v>0</v>
      </c>
    </row>
    <row r="717" spans="1:43" ht="15.75" x14ac:dyDescent="0.25">
      <c r="A717" s="40">
        <v>46063</v>
      </c>
      <c r="B717" s="11" t="s">
        <v>1581</v>
      </c>
      <c r="C717" s="11" t="s">
        <v>9</v>
      </c>
      <c r="D717" s="11" t="s">
        <v>5891</v>
      </c>
      <c r="E717" s="11" t="s">
        <v>1488</v>
      </c>
      <c r="F717" s="11" t="s">
        <v>576</v>
      </c>
      <c r="G717" s="11" t="s">
        <v>571</v>
      </c>
      <c r="H717" s="11" t="s">
        <v>5892</v>
      </c>
      <c r="I717" s="11" t="s">
        <v>5893</v>
      </c>
      <c r="J717" s="11"/>
      <c r="K717" s="11" t="s">
        <v>5894</v>
      </c>
      <c r="L717" s="11" t="s">
        <v>46</v>
      </c>
      <c r="M717" s="11" t="s">
        <v>593</v>
      </c>
      <c r="N717" s="11"/>
      <c r="O717" s="11" t="s">
        <v>5895</v>
      </c>
      <c r="P717" s="11" t="s">
        <v>5896</v>
      </c>
      <c r="Q717" s="7"/>
      <c r="R717" s="2" t="str">
        <f t="shared" si="202"/>
        <v/>
      </c>
      <c r="S717" s="2" t="str">
        <f t="shared" si="203"/>
        <v/>
      </c>
      <c r="T717" s="2" t="str">
        <f t="shared" si="204"/>
        <v/>
      </c>
      <c r="U717" s="2" t="str">
        <f t="shared" si="205"/>
        <v/>
      </c>
      <c r="V717" s="2" t="str">
        <f t="shared" si="206"/>
        <v/>
      </c>
      <c r="W717" s="2" t="str">
        <f t="shared" si="218"/>
        <v/>
      </c>
      <c r="X717" s="2" t="str" cm="1">
        <f t="array" ref="X717">IF((SUMPRODUCT(--ISNUMBER(SEARCH({"!","@","#","$","%","^","&amp;","~*","(",")","_","+","=","{","}","[","]","|","\",":",";","'","""","&lt;","&gt;",",",".","~?","/","~~","`"}, I717)))&gt;0)=TRUE,"Special Characters Found in City","")</f>
        <v/>
      </c>
      <c r="Y717" s="2" t="str" cm="1">
        <f t="array" ref="Y717">IF((SUMPRODUCT(--ISNUMBER(SEARCH({"!","@","#","$","%","^","~*","(",")","_","+","=","{","}","[","]","|","\",":",";","'","""","&lt;","&gt;","~?","/","~~","`"},F717)))&gt;0)=TRUE,"Special Characters Found in Account field","")</f>
        <v/>
      </c>
      <c r="Z717" s="2" t="str" cm="1">
        <f t="array" ref="Z717">IF(SUM(--ISNUMBER(SEARCH({1,2,3,4,5,6,7,8,9,0},MID(H717,(SEARCH(" E ",H717)-1),1))))+SUM(--ISNUMBER(SEARCH({1,2,3,4,5,6,7,8,9,0},MID(H717,(SEARCH(" E ",H717)+3),1))))=2,"",IF(SUM(--ISNUMBER(SEARCH({"Parte E","Apoquindo N"},H717)))&gt;0,"",IF(OR(RIGHT(H717,3)=" NE",RIGHT(H717,3)=" NW",RIGHT(H717,3)=" SW",RIGHT(H717,3)=" SE",RIGHT(H717,2)=" N",RIGHT(H717,2)=" E",RIGHT(H717,2)=" W",RIGHT(H717,2)=" S",LEFT(H717,3)="NE ",LEFT(H717,3)="NW ",LEFT(H717,3)="SW ",LEFT(H717,3)="SE ",LEFT(H717,2)="N ",LEFT(H717,2)="E ",LEFT(H717,2)="W ",LEFT(H717,2)="S "),"Directional Check",IF(SUM(--ISNUMBER(SEARCH({" N "," E "," W "," S "," NE "," NW "," SW "," SE ","N.E","N.W","S.W","S.E","E.","N.","S.","W."},H717)))&gt;0,"Directional Check",IF(SUM(--ISNUMBER(SEARCH({1,2,3,4,5,6,7,8,9,0},MID(H717,(SEARCH("nd ",H717)-1),1))))+SUM(--ISNUMBER(SEARCH({1,2,3,4,5,6,7,8,9,0},MID(H717,(SEARCH("rd ",H717)-1),1)))+SUM(--ISNUMBER(SEARCH({1,2,3,4,5,6,7,8,9,0},MID(H717,(SEARCH("st ",H717)-1),1))))+SUM(--ISNUMBER(SEARCH({1,2,3,4,5,6,7,8,9,0},MID(H717,(SEARCH("th ",H717)-1),1)))))&gt;0,"","")))))</f>
        <v/>
      </c>
      <c r="AA717" s="2" t="str">
        <f>IF(IF(L717="US",IFERROR(VLOOKUP(J717,Country_Codes!$B:$B,1,0)=J717,"US State Code Error"),IF(L717="CA",IFERROR(VLOOKUP(J717,Country_Codes!$E:$E,1,0)=J717,"Canada State Code Error"),IF(L717="BR",IFERROR(VLOOKUP(J717,Country_Codes!$H:$H,1,0)=J717,"Brazil State Code Error"),IF(L717="AU",IFERROR(VLOOKUP(J717,Country_Codes!$K:$K,1,0)=J717,"Australia State Code Error"),""))))=TRUE,"",IF(L717="US",IFERROR(VLOOKUP(J717,Country_Codes!$B:$B,1,0)=J717,"US State Code Error"),IF(L717="CA",IFERROR(VLOOKUP(J717,Country_Codes!$E:$E,1,0)=J717,"Canada State Code Error"),IF(L717="BR",IFERROR(VLOOKUP(J717,Country_Codes!$H:$H,1,0)=J717,"Brazil State Code Error"),IF(L717="AU",IFERROR(VLOOKUP(J717,Country_Codes!$K:$K,1,0)=J717,"Australia State Code Error"),"")))))</f>
        <v/>
      </c>
      <c r="AB717" s="2" t="str">
        <f t="shared" si="207"/>
        <v/>
      </c>
      <c r="AC717" s="2" t="str" cm="1">
        <f t="array" ref="AC717">IFERROR(_xlfn.IFS(IF(AND(LEN(I717)=0,ISBLANK(I717)=FALSE),"",ISNUMBER(SEARCH(I717,H717))),"City/Postal Code/Country Found in Address",IF(AND(LEN(K717)=0,ISBLANK(K717)=FALSE),"",ISNUMBER(SEARCH(K717,H717))),"City/Postal Code/Country Found in Address",IF(AND(LEN(L717)=0,ISBLANK(L717)=FALSE),"",ISNUMBER(SEARCH(", "&amp;L717,H717))),"City/Postal Code/Country Found in Address",IF(AND(LEN(J717)=0,ISBLANK(J717)=FALSE),"",ISNUMBER(SEARCH(", "&amp;J717,H717))),"City/Postal Code/Country Found in Address",IF(AND(LEN(L717)=0,ISBLANK(L717)=FALSE),"",ISNUMBER(SEARCH(","&amp;L717,H717))),"City/Postal Code/Country Found in Address",IF(AND(LEN(J717)=0,ISBLANK(J717)=FALSE),"",ISNUMBER(SEARCH(","&amp;J717,H717))),"City/Postal Code/Country Found in Address"),"")</f>
        <v/>
      </c>
      <c r="AD717" s="2" t="str">
        <f t="shared" si="208"/>
        <v/>
      </c>
      <c r="AE717" s="2" t="str" cm="1">
        <f t="array" ref="AE717">IFERROR(IF(VLOOKUP(LEFT(M717,MIN(SEARCH({1,2,3,4,5,6,7,8,9,0},M717&amp;{1,2,3,4,5,6,7,8,9,0}))-1),Country_Codes!$N:$N,1,0)&gt;0,"PO Number may be incorrect",""),"")</f>
        <v/>
      </c>
      <c r="AF717" s="2" t="str">
        <f t="shared" si="209"/>
        <v/>
      </c>
      <c r="AG717" s="2" t="str">
        <f t="shared" si="210"/>
        <v/>
      </c>
      <c r="AH717" s="2" t="str">
        <f t="shared" si="211"/>
        <v/>
      </c>
      <c r="AI717" s="2" t="str" cm="1">
        <f t="array" ref="AI717">IF(G717="","",_xlfn.IFNA(_xlfn.IFS(L717=VLOOKUP(L717,Country_Codes!$M:$M,1,0)=TRUE,""),"Please check the country code"))</f>
        <v/>
      </c>
      <c r="AJ717" s="2" t="str">
        <f t="shared" si="212"/>
        <v/>
      </c>
      <c r="AK717" s="2"/>
      <c r="AM717" s="39">
        <f t="shared" si="213"/>
        <v>0</v>
      </c>
      <c r="AN717" s="39">
        <f t="shared" si="214"/>
        <v>0</v>
      </c>
      <c r="AO717" s="39">
        <f t="shared" si="215"/>
        <v>0</v>
      </c>
      <c r="AP717" s="39">
        <f t="shared" si="216"/>
        <v>0</v>
      </c>
      <c r="AQ717" s="39">
        <f t="shared" si="217"/>
        <v>0</v>
      </c>
    </row>
    <row r="718" spans="1:43" ht="15.75" x14ac:dyDescent="0.25">
      <c r="A718" s="40">
        <v>45522</v>
      </c>
      <c r="B718" s="11" t="s">
        <v>473</v>
      </c>
      <c r="C718" s="11" t="s">
        <v>11</v>
      </c>
      <c r="D718" s="11" t="s">
        <v>5897</v>
      </c>
      <c r="E718" s="11" t="s">
        <v>872</v>
      </c>
      <c r="F718" s="11" t="s">
        <v>479</v>
      </c>
      <c r="G718" s="11" t="s">
        <v>493</v>
      </c>
      <c r="H718" s="11" t="s">
        <v>5898</v>
      </c>
      <c r="I718" s="11" t="s">
        <v>5899</v>
      </c>
      <c r="J718" s="11"/>
      <c r="K718" s="11" t="s">
        <v>5900</v>
      </c>
      <c r="L718" s="11" t="s">
        <v>46</v>
      </c>
      <c r="M718" s="11" t="s">
        <v>5901</v>
      </c>
      <c r="N718" s="11"/>
      <c r="O718" s="11" t="s">
        <v>5902</v>
      </c>
      <c r="P718" s="11" t="s">
        <v>5903</v>
      </c>
      <c r="Q718" s="7"/>
      <c r="R718" s="2" t="str">
        <f t="shared" si="202"/>
        <v>Unique Record</v>
      </c>
      <c r="S718" s="2" t="str">
        <f t="shared" si="203"/>
        <v/>
      </c>
      <c r="T718" s="2" t="str">
        <f t="shared" si="204"/>
        <v/>
      </c>
      <c r="U718" s="2" t="str">
        <f t="shared" si="205"/>
        <v/>
      </c>
      <c r="V718" s="2" t="str">
        <f t="shared" si="206"/>
        <v/>
      </c>
      <c r="W718" s="2" t="str">
        <f t="shared" si="218"/>
        <v/>
      </c>
      <c r="X718" s="2" t="str" cm="1">
        <f t="array" ref="X718">IF((SUMPRODUCT(--ISNUMBER(SEARCH({"!","@","#","$","%","^","&amp;","~*","(",")","_","+","=","{","}","[","]","|","\",":",";","'","""","&lt;","&gt;",",",".","~?","/","~~","`"}, I718)))&gt;0)=TRUE,"Special Characters Found in City","")</f>
        <v/>
      </c>
      <c r="Y718" s="2" t="str" cm="1">
        <f t="array" ref="Y718">IF((SUMPRODUCT(--ISNUMBER(SEARCH({"!","@","#","$","%","^","~*","(",")","_","+","=","{","}","[","]","|","\",":",";","'","""","&lt;","&gt;","~?","/","~~","`"},F718)))&gt;0)=TRUE,"Special Characters Found in Account field","")</f>
        <v/>
      </c>
      <c r="Z718" s="2" t="str" cm="1">
        <f t="array" ref="Z718">IF(SUM(--ISNUMBER(SEARCH({1,2,3,4,5,6,7,8,9,0},MID(H718,(SEARCH(" E ",H718)-1),1))))+SUM(--ISNUMBER(SEARCH({1,2,3,4,5,6,7,8,9,0},MID(H718,(SEARCH(" E ",H718)+3),1))))=2,"",IF(SUM(--ISNUMBER(SEARCH({"Parte E","Apoquindo N"},H718)))&gt;0,"",IF(OR(RIGHT(H718,3)=" NE",RIGHT(H718,3)=" NW",RIGHT(H718,3)=" SW",RIGHT(H718,3)=" SE",RIGHT(H718,2)=" N",RIGHT(H718,2)=" E",RIGHT(H718,2)=" W",RIGHT(H718,2)=" S",LEFT(H718,3)="NE ",LEFT(H718,3)="NW ",LEFT(H718,3)="SW ",LEFT(H718,3)="SE ",LEFT(H718,2)="N ",LEFT(H718,2)="E ",LEFT(H718,2)="W ",LEFT(H718,2)="S "),"Directional Check",IF(SUM(--ISNUMBER(SEARCH({" N "," E "," W "," S "," NE "," NW "," SW "," SE ","N.E","N.W","S.W","S.E","E.","N.","S.","W."},H718)))&gt;0,"Directional Check",IF(SUM(--ISNUMBER(SEARCH({1,2,3,4,5,6,7,8,9,0},MID(H718,(SEARCH("nd ",H718)-1),1))))+SUM(--ISNUMBER(SEARCH({1,2,3,4,5,6,7,8,9,0},MID(H718,(SEARCH("rd ",H718)-1),1)))+SUM(--ISNUMBER(SEARCH({1,2,3,4,5,6,7,8,9,0},MID(H718,(SEARCH("st ",H718)-1),1))))+SUM(--ISNUMBER(SEARCH({1,2,3,4,5,6,7,8,9,0},MID(H718,(SEARCH("th ",H718)-1),1)))))&gt;0,"","")))))</f>
        <v/>
      </c>
      <c r="AA718" s="2" t="str">
        <f>IF(IF(L718="US",IFERROR(VLOOKUP(J718,Country_Codes!$B:$B,1,0)=J718,"US State Code Error"),IF(L718="CA",IFERROR(VLOOKUP(J718,Country_Codes!$E:$E,1,0)=J718,"Canada State Code Error"),IF(L718="BR",IFERROR(VLOOKUP(J718,Country_Codes!$H:$H,1,0)=J718,"Brazil State Code Error"),IF(L718="AU",IFERROR(VLOOKUP(J718,Country_Codes!$K:$K,1,0)=J718,"Australia State Code Error"),""))))=TRUE,"",IF(L718="US",IFERROR(VLOOKUP(J718,Country_Codes!$B:$B,1,0)=J718,"US State Code Error"),IF(L718="CA",IFERROR(VLOOKUP(J718,Country_Codes!$E:$E,1,0)=J718,"Canada State Code Error"),IF(L718="BR",IFERROR(VLOOKUP(J718,Country_Codes!$H:$H,1,0)=J718,"Brazil State Code Error"),IF(L718="AU",IFERROR(VLOOKUP(J718,Country_Codes!$K:$K,1,0)=J718,"Australia State Code Error"),"")))))</f>
        <v/>
      </c>
      <c r="AB718" s="2" t="str">
        <f t="shared" si="207"/>
        <v/>
      </c>
      <c r="AC718" s="2" t="str" cm="1">
        <f t="array" ref="AC718">IFERROR(_xlfn.IFS(IF(AND(LEN(I718)=0,ISBLANK(I718)=FALSE),"",ISNUMBER(SEARCH(I718,H718))),"City/Postal Code/Country Found in Address",IF(AND(LEN(K718)=0,ISBLANK(K718)=FALSE),"",ISNUMBER(SEARCH(K718,H718))),"City/Postal Code/Country Found in Address",IF(AND(LEN(L718)=0,ISBLANK(L718)=FALSE),"",ISNUMBER(SEARCH(", "&amp;L718,H718))),"City/Postal Code/Country Found in Address",IF(AND(LEN(J718)=0,ISBLANK(J718)=FALSE),"",ISNUMBER(SEARCH(", "&amp;J718,H718))),"City/Postal Code/Country Found in Address",IF(AND(LEN(L718)=0,ISBLANK(L718)=FALSE),"",ISNUMBER(SEARCH(","&amp;L718,H718))),"City/Postal Code/Country Found in Address",IF(AND(LEN(J718)=0,ISBLANK(J718)=FALSE),"",ISNUMBER(SEARCH(","&amp;J718,H718))),"City/Postal Code/Country Found in Address"),"")</f>
        <v/>
      </c>
      <c r="AD718" s="2" t="str">
        <f t="shared" si="208"/>
        <v/>
      </c>
      <c r="AE718" s="2" t="str" cm="1">
        <f t="array" ref="AE718">IFERROR(IF(VLOOKUP(LEFT(M718,MIN(SEARCH({1,2,3,4,5,6,7,8,9,0},M718&amp;{1,2,3,4,5,6,7,8,9,0}))-1),Country_Codes!$N:$N,1,0)&gt;0,"PO Number may be incorrect",""),"")</f>
        <v/>
      </c>
      <c r="AF718" s="2" t="str">
        <f t="shared" si="209"/>
        <v/>
      </c>
      <c r="AG718" s="2" t="str">
        <f t="shared" si="210"/>
        <v/>
      </c>
      <c r="AH718" s="2" t="str">
        <f t="shared" si="211"/>
        <v/>
      </c>
      <c r="AI718" s="2" t="str" cm="1">
        <f t="array" ref="AI718">IF(G718="","",_xlfn.IFNA(_xlfn.IFS(L718=VLOOKUP(L718,Country_Codes!$M:$M,1,0)=TRUE,""),"Please check the country code"))</f>
        <v/>
      </c>
      <c r="AJ718" s="2" t="str">
        <f t="shared" si="212"/>
        <v/>
      </c>
      <c r="AK718" s="2"/>
      <c r="AM718" s="39">
        <f t="shared" si="213"/>
        <v>0</v>
      </c>
      <c r="AN718" s="39">
        <f t="shared" si="214"/>
        <v>0</v>
      </c>
      <c r="AO718" s="39">
        <f t="shared" si="215"/>
        <v>0</v>
      </c>
      <c r="AP718" s="39">
        <f t="shared" si="216"/>
        <v>0</v>
      </c>
      <c r="AQ718" s="39">
        <f t="shared" si="217"/>
        <v>0</v>
      </c>
    </row>
    <row r="719" spans="1:43" ht="15.75" x14ac:dyDescent="0.25">
      <c r="A719" s="40">
        <v>45572</v>
      </c>
      <c r="B719" s="11" t="s">
        <v>474</v>
      </c>
      <c r="C719" s="11" t="s">
        <v>12</v>
      </c>
      <c r="D719" s="11" t="s">
        <v>4770</v>
      </c>
      <c r="E719" s="11" t="s">
        <v>5904</v>
      </c>
      <c r="F719" s="11" t="s">
        <v>574</v>
      </c>
      <c r="G719" s="11" t="s">
        <v>625</v>
      </c>
      <c r="H719" s="11" t="s">
        <v>5905</v>
      </c>
      <c r="I719" s="11" t="s">
        <v>5906</v>
      </c>
      <c r="J719" s="11" t="s">
        <v>97</v>
      </c>
      <c r="K719" s="11" t="s">
        <v>5907</v>
      </c>
      <c r="L719" s="11" t="s">
        <v>33</v>
      </c>
      <c r="M719" s="11" t="s">
        <v>1155</v>
      </c>
      <c r="N719" s="11"/>
      <c r="O719" s="11" t="s">
        <v>5908</v>
      </c>
      <c r="P719" s="11" t="s">
        <v>5909</v>
      </c>
      <c r="Q719" s="7"/>
      <c r="R719" s="2" t="str">
        <f t="shared" si="202"/>
        <v>Unique Record</v>
      </c>
      <c r="S719" s="2" t="str">
        <f t="shared" si="203"/>
        <v/>
      </c>
      <c r="T719" s="2" t="str">
        <f t="shared" si="204"/>
        <v/>
      </c>
      <c r="U719" s="2" t="str">
        <f t="shared" si="205"/>
        <v/>
      </c>
      <c r="V719" s="2" t="str">
        <f t="shared" si="206"/>
        <v/>
      </c>
      <c r="W719" s="2" t="str">
        <f t="shared" si="218"/>
        <v/>
      </c>
      <c r="X719" s="2" t="str" cm="1">
        <f t="array" ref="X719">IF((SUMPRODUCT(--ISNUMBER(SEARCH({"!","@","#","$","%","^","&amp;","~*","(",")","_","+","=","{","}","[","]","|","\",":",";","'","""","&lt;","&gt;",",",".","~?","/","~~","`"}, I719)))&gt;0)=TRUE,"Special Characters Found in City","")</f>
        <v/>
      </c>
      <c r="Y719" s="2" t="str" cm="1">
        <f t="array" ref="Y719">IF((SUMPRODUCT(--ISNUMBER(SEARCH({"!","@","#","$","%","^","~*","(",")","_","+","=","{","}","[","]","|","\",":",";","'","""","&lt;","&gt;","~?","/","~~","`"},F719)))&gt;0)=TRUE,"Special Characters Found in Account field","")</f>
        <v/>
      </c>
      <c r="Z719" s="2" t="str" cm="1">
        <f t="array" ref="Z719">IF(SUM(--ISNUMBER(SEARCH({1,2,3,4,5,6,7,8,9,0},MID(H719,(SEARCH(" E ",H719)-1),1))))+SUM(--ISNUMBER(SEARCH({1,2,3,4,5,6,7,8,9,0},MID(H719,(SEARCH(" E ",H719)+3),1))))=2,"",IF(SUM(--ISNUMBER(SEARCH({"Parte E","Apoquindo N"},H719)))&gt;0,"",IF(OR(RIGHT(H719,3)=" NE",RIGHT(H719,3)=" NW",RIGHT(H719,3)=" SW",RIGHT(H719,3)=" SE",RIGHT(H719,2)=" N",RIGHT(H719,2)=" E",RIGHT(H719,2)=" W",RIGHT(H719,2)=" S",LEFT(H719,3)="NE ",LEFT(H719,3)="NW ",LEFT(H719,3)="SW ",LEFT(H719,3)="SE ",LEFT(H719,2)="N ",LEFT(H719,2)="E ",LEFT(H719,2)="W ",LEFT(H719,2)="S "),"Directional Check",IF(SUM(--ISNUMBER(SEARCH({" N "," E "," W "," S "," NE "," NW "," SW "," SE ","N.E","N.W","S.W","S.E","E.","N.","S.","W."},H719)))&gt;0,"Directional Check",IF(SUM(--ISNUMBER(SEARCH({1,2,3,4,5,6,7,8,9,0},MID(H719,(SEARCH("nd ",H719)-1),1))))+SUM(--ISNUMBER(SEARCH({1,2,3,4,5,6,7,8,9,0},MID(H719,(SEARCH("rd ",H719)-1),1)))+SUM(--ISNUMBER(SEARCH({1,2,3,4,5,6,7,8,9,0},MID(H719,(SEARCH("st ",H719)-1),1))))+SUM(--ISNUMBER(SEARCH({1,2,3,4,5,6,7,8,9,0},MID(H719,(SEARCH("th ",H719)-1),1)))))&gt;0,"","")))))</f>
        <v/>
      </c>
      <c r="AA719" s="2" t="str">
        <f>IF(IF(L719="US",IFERROR(VLOOKUP(J719,Country_Codes!$B:$B,1,0)=J719,"US State Code Error"),IF(L719="CA",IFERROR(VLOOKUP(J719,Country_Codes!$E:$E,1,0)=J719,"Canada State Code Error"),IF(L719="BR",IFERROR(VLOOKUP(J719,Country_Codes!$H:$H,1,0)=J719,"Brazil State Code Error"),IF(L719="AU",IFERROR(VLOOKUP(J719,Country_Codes!$K:$K,1,0)=J719,"Australia State Code Error"),""))))=TRUE,"",IF(L719="US",IFERROR(VLOOKUP(J719,Country_Codes!$B:$B,1,0)=J719,"US State Code Error"),IF(L719="CA",IFERROR(VLOOKUP(J719,Country_Codes!$E:$E,1,0)=J719,"Canada State Code Error"),IF(L719="BR",IFERROR(VLOOKUP(J719,Country_Codes!$H:$H,1,0)=J719,"Brazil State Code Error"),IF(L719="AU",IFERROR(VLOOKUP(J719,Country_Codes!$K:$K,1,0)=J719,"Australia State Code Error"),"")))))</f>
        <v/>
      </c>
      <c r="AB719" s="2" t="str">
        <f t="shared" si="207"/>
        <v/>
      </c>
      <c r="AC719" s="2" t="str" cm="1">
        <f t="array" ref="AC719">IFERROR(_xlfn.IFS(IF(AND(LEN(I719)=0,ISBLANK(I719)=FALSE),"",ISNUMBER(SEARCH(I719,H719))),"City/Postal Code/Country Found in Address",IF(AND(LEN(K719)=0,ISBLANK(K719)=FALSE),"",ISNUMBER(SEARCH(K719,H719))),"City/Postal Code/Country Found in Address",IF(AND(LEN(L719)=0,ISBLANK(L719)=FALSE),"",ISNUMBER(SEARCH(", "&amp;L719,H719))),"City/Postal Code/Country Found in Address",IF(AND(LEN(J719)=0,ISBLANK(J719)=FALSE),"",ISNUMBER(SEARCH(", "&amp;J719,H719))),"City/Postal Code/Country Found in Address",IF(AND(LEN(L719)=0,ISBLANK(L719)=FALSE),"",ISNUMBER(SEARCH(","&amp;L719,H719))),"City/Postal Code/Country Found in Address",IF(AND(LEN(J719)=0,ISBLANK(J719)=FALSE),"",ISNUMBER(SEARCH(","&amp;J719,H719))),"City/Postal Code/Country Found in Address"),"")</f>
        <v/>
      </c>
      <c r="AD719" s="2" t="str">
        <f t="shared" si="208"/>
        <v/>
      </c>
      <c r="AE719" s="2" t="str" cm="1">
        <f t="array" ref="AE719">IFERROR(IF(VLOOKUP(LEFT(M719,MIN(SEARCH({1,2,3,4,5,6,7,8,9,0},M719&amp;{1,2,3,4,5,6,7,8,9,0}))-1),Country_Codes!$N:$N,1,0)&gt;0,"PO Number may be incorrect",""),"")</f>
        <v/>
      </c>
      <c r="AF719" s="2" t="str">
        <f t="shared" si="209"/>
        <v/>
      </c>
      <c r="AG719" s="2" t="str">
        <f t="shared" si="210"/>
        <v/>
      </c>
      <c r="AH719" s="2" t="str">
        <f t="shared" si="211"/>
        <v/>
      </c>
      <c r="AI719" s="2" t="str" cm="1">
        <f t="array" ref="AI719">IF(G719="","",_xlfn.IFNA(_xlfn.IFS(L719=VLOOKUP(L719,Country_Codes!$M:$M,1,0)=TRUE,""),"Please check the country code"))</f>
        <v/>
      </c>
      <c r="AJ719" s="2" t="str">
        <f t="shared" si="212"/>
        <v/>
      </c>
      <c r="AK719" s="2"/>
      <c r="AM719" s="39">
        <f t="shared" si="213"/>
        <v>0</v>
      </c>
      <c r="AN719" s="39">
        <f t="shared" si="214"/>
        <v>0</v>
      </c>
      <c r="AO719" s="39">
        <f t="shared" si="215"/>
        <v>0</v>
      </c>
      <c r="AP719" s="39">
        <f t="shared" si="216"/>
        <v>0</v>
      </c>
      <c r="AQ719" s="39">
        <f t="shared" si="217"/>
        <v>0</v>
      </c>
    </row>
    <row r="720" spans="1:43" ht="15.75" x14ac:dyDescent="0.25">
      <c r="A720" s="40">
        <v>45538</v>
      </c>
      <c r="B720" s="11" t="s">
        <v>474</v>
      </c>
      <c r="C720" s="11" t="s">
        <v>12</v>
      </c>
      <c r="D720" s="11" t="s">
        <v>591</v>
      </c>
      <c r="E720" s="11" t="s">
        <v>5910</v>
      </c>
      <c r="F720" s="11" t="s">
        <v>574</v>
      </c>
      <c r="G720" s="11" t="s">
        <v>496</v>
      </c>
      <c r="H720" s="11" t="s">
        <v>5911</v>
      </c>
      <c r="I720" s="11" t="s">
        <v>5912</v>
      </c>
      <c r="J720" s="11" t="s">
        <v>133</v>
      </c>
      <c r="K720" s="11" t="s">
        <v>5913</v>
      </c>
      <c r="L720" s="11" t="s">
        <v>33</v>
      </c>
      <c r="M720" s="11" t="s">
        <v>862</v>
      </c>
      <c r="N720" s="11"/>
      <c r="O720" s="11" t="s">
        <v>5914</v>
      </c>
      <c r="P720" s="11" t="s">
        <v>5915</v>
      </c>
      <c r="Q720" s="7"/>
      <c r="R720" s="2" t="str">
        <f t="shared" si="202"/>
        <v>Unique Record</v>
      </c>
      <c r="S720" s="2" t="str">
        <f t="shared" si="203"/>
        <v/>
      </c>
      <c r="T720" s="2" t="str">
        <f t="shared" si="204"/>
        <v/>
      </c>
      <c r="U720" s="2" t="str">
        <f t="shared" si="205"/>
        <v/>
      </c>
      <c r="V720" s="2" t="str">
        <f t="shared" si="206"/>
        <v/>
      </c>
      <c r="W720" s="2" t="str">
        <f t="shared" si="218"/>
        <v/>
      </c>
      <c r="X720" s="2" t="str" cm="1">
        <f t="array" ref="X720">IF((SUMPRODUCT(--ISNUMBER(SEARCH({"!","@","#","$","%","^","&amp;","~*","(",")","_","+","=","{","}","[","]","|","\",":",";","'","""","&lt;","&gt;",",",".","~?","/","~~","`"}, I720)))&gt;0)=TRUE,"Special Characters Found in City","")</f>
        <v/>
      </c>
      <c r="Y720" s="2" t="str" cm="1">
        <f t="array" ref="Y720">IF((SUMPRODUCT(--ISNUMBER(SEARCH({"!","@","#","$","%","^","~*","(",")","_","+","=","{","}","[","]","|","\",":",";","'","""","&lt;","&gt;","~?","/","~~","`"},F720)))&gt;0)=TRUE,"Special Characters Found in Account field","")</f>
        <v/>
      </c>
      <c r="Z720" s="2" t="str" cm="1">
        <f t="array" ref="Z720">IF(SUM(--ISNUMBER(SEARCH({1,2,3,4,5,6,7,8,9,0},MID(H720,(SEARCH(" E ",H720)-1),1))))+SUM(--ISNUMBER(SEARCH({1,2,3,4,5,6,7,8,9,0},MID(H720,(SEARCH(" E ",H720)+3),1))))=2,"",IF(SUM(--ISNUMBER(SEARCH({"Parte E","Apoquindo N"},H720)))&gt;0,"",IF(OR(RIGHT(H720,3)=" NE",RIGHT(H720,3)=" NW",RIGHT(H720,3)=" SW",RIGHT(H720,3)=" SE",RIGHT(H720,2)=" N",RIGHT(H720,2)=" E",RIGHT(H720,2)=" W",RIGHT(H720,2)=" S",LEFT(H720,3)="NE ",LEFT(H720,3)="NW ",LEFT(H720,3)="SW ",LEFT(H720,3)="SE ",LEFT(H720,2)="N ",LEFT(H720,2)="E ",LEFT(H720,2)="W ",LEFT(H720,2)="S "),"Directional Check",IF(SUM(--ISNUMBER(SEARCH({" N "," E "," W "," S "," NE "," NW "," SW "," SE ","N.E","N.W","S.W","S.E","E.","N.","S.","W."},H720)))&gt;0,"Directional Check",IF(SUM(--ISNUMBER(SEARCH({1,2,3,4,5,6,7,8,9,0},MID(H720,(SEARCH("nd ",H720)-1),1))))+SUM(--ISNUMBER(SEARCH({1,2,3,4,5,6,7,8,9,0},MID(H720,(SEARCH("rd ",H720)-1),1)))+SUM(--ISNUMBER(SEARCH({1,2,3,4,5,6,7,8,9,0},MID(H720,(SEARCH("st ",H720)-1),1))))+SUM(--ISNUMBER(SEARCH({1,2,3,4,5,6,7,8,9,0},MID(H720,(SEARCH("th ",H720)-1),1)))))&gt;0,"","")))))</f>
        <v/>
      </c>
      <c r="AA720" s="2" t="str">
        <f>IF(IF(L720="US",IFERROR(VLOOKUP(J720,Country_Codes!$B:$B,1,0)=J720,"US State Code Error"),IF(L720="CA",IFERROR(VLOOKUP(J720,Country_Codes!$E:$E,1,0)=J720,"Canada State Code Error"),IF(L720="BR",IFERROR(VLOOKUP(J720,Country_Codes!$H:$H,1,0)=J720,"Brazil State Code Error"),IF(L720="AU",IFERROR(VLOOKUP(J720,Country_Codes!$K:$K,1,0)=J720,"Australia State Code Error"),""))))=TRUE,"",IF(L720="US",IFERROR(VLOOKUP(J720,Country_Codes!$B:$B,1,0)=J720,"US State Code Error"),IF(L720="CA",IFERROR(VLOOKUP(J720,Country_Codes!$E:$E,1,0)=J720,"Canada State Code Error"),IF(L720="BR",IFERROR(VLOOKUP(J720,Country_Codes!$H:$H,1,0)=J720,"Brazil State Code Error"),IF(L720="AU",IFERROR(VLOOKUP(J720,Country_Codes!$K:$K,1,0)=J720,"Australia State Code Error"),"")))))</f>
        <v/>
      </c>
      <c r="AB720" s="2" t="str">
        <f t="shared" si="207"/>
        <v/>
      </c>
      <c r="AC720" s="2" t="str" cm="1">
        <f t="array" ref="AC720">IFERROR(_xlfn.IFS(IF(AND(LEN(I720)=0,ISBLANK(I720)=FALSE),"",ISNUMBER(SEARCH(I720,H720))),"City/Postal Code/Country Found in Address",IF(AND(LEN(K720)=0,ISBLANK(K720)=FALSE),"",ISNUMBER(SEARCH(K720,H720))),"City/Postal Code/Country Found in Address",IF(AND(LEN(L720)=0,ISBLANK(L720)=FALSE),"",ISNUMBER(SEARCH(", "&amp;L720,H720))),"City/Postal Code/Country Found in Address",IF(AND(LEN(J720)=0,ISBLANK(J720)=FALSE),"",ISNUMBER(SEARCH(", "&amp;J720,H720))),"City/Postal Code/Country Found in Address",IF(AND(LEN(L720)=0,ISBLANK(L720)=FALSE),"",ISNUMBER(SEARCH(","&amp;L720,H720))),"City/Postal Code/Country Found in Address",IF(AND(LEN(J720)=0,ISBLANK(J720)=FALSE),"",ISNUMBER(SEARCH(","&amp;J720,H720))),"City/Postal Code/Country Found in Address"),"")</f>
        <v/>
      </c>
      <c r="AD720" s="2" t="str">
        <f t="shared" si="208"/>
        <v/>
      </c>
      <c r="AE720" s="2" t="str" cm="1">
        <f t="array" ref="AE720">IFERROR(IF(VLOOKUP(LEFT(M720,MIN(SEARCH({1,2,3,4,5,6,7,8,9,0},M720&amp;{1,2,3,4,5,6,7,8,9,0}))-1),Country_Codes!$N:$N,1,0)&gt;0,"PO Number may be incorrect",""),"")</f>
        <v/>
      </c>
      <c r="AF720" s="2" t="str">
        <f t="shared" si="209"/>
        <v/>
      </c>
      <c r="AG720" s="2" t="str">
        <f t="shared" si="210"/>
        <v/>
      </c>
      <c r="AH720" s="2" t="str">
        <f t="shared" si="211"/>
        <v/>
      </c>
      <c r="AI720" s="2" t="str" cm="1">
        <f t="array" ref="AI720">IF(G720="","",_xlfn.IFNA(_xlfn.IFS(L720=VLOOKUP(L720,Country_Codes!$M:$M,1,0)=TRUE,""),"Please check the country code"))</f>
        <v/>
      </c>
      <c r="AJ720" s="2" t="str">
        <f t="shared" si="212"/>
        <v/>
      </c>
      <c r="AK720" s="2"/>
      <c r="AM720" s="39">
        <f t="shared" si="213"/>
        <v>0</v>
      </c>
      <c r="AN720" s="39">
        <f t="shared" si="214"/>
        <v>0</v>
      </c>
      <c r="AO720" s="39">
        <f t="shared" si="215"/>
        <v>0</v>
      </c>
      <c r="AP720" s="39">
        <f t="shared" si="216"/>
        <v>0</v>
      </c>
      <c r="AQ720" s="39">
        <f t="shared" si="217"/>
        <v>0</v>
      </c>
    </row>
    <row r="721" spans="1:43" ht="15.75" x14ac:dyDescent="0.25">
      <c r="A721" s="40">
        <v>45591</v>
      </c>
      <c r="B721" s="11" t="s">
        <v>1581</v>
      </c>
      <c r="C721" s="11" t="s">
        <v>9</v>
      </c>
      <c r="D721" s="11" t="s">
        <v>5916</v>
      </c>
      <c r="E721" s="11" t="s">
        <v>782</v>
      </c>
      <c r="F721" s="11" t="s">
        <v>488</v>
      </c>
      <c r="G721" s="11" t="s">
        <v>493</v>
      </c>
      <c r="H721" s="11" t="s">
        <v>5917</v>
      </c>
      <c r="I721" s="11" t="s">
        <v>1116</v>
      </c>
      <c r="J721" s="11"/>
      <c r="K721" s="11" t="s">
        <v>5918</v>
      </c>
      <c r="L721" s="11" t="s">
        <v>46</v>
      </c>
      <c r="M721" s="11" t="s">
        <v>822</v>
      </c>
      <c r="N721" s="11"/>
      <c r="O721" s="11" t="s">
        <v>5919</v>
      </c>
      <c r="P721" s="11" t="s">
        <v>5920</v>
      </c>
      <c r="Q721" s="7"/>
      <c r="R721" s="2" t="str">
        <f t="shared" si="202"/>
        <v>Unique Record</v>
      </c>
      <c r="S721" s="2" t="str">
        <f t="shared" si="203"/>
        <v/>
      </c>
      <c r="T721" s="2" t="str">
        <f t="shared" si="204"/>
        <v/>
      </c>
      <c r="U721" s="2" t="str">
        <f t="shared" si="205"/>
        <v/>
      </c>
      <c r="V721" s="2" t="str">
        <f t="shared" si="206"/>
        <v/>
      </c>
      <c r="W721" s="2" t="str">
        <f t="shared" si="218"/>
        <v/>
      </c>
      <c r="X721" s="2" t="str" cm="1">
        <f t="array" ref="X721">IF((SUMPRODUCT(--ISNUMBER(SEARCH({"!","@","#","$","%","^","&amp;","~*","(",")","_","+","=","{","}","[","]","|","\",":",";","'","""","&lt;","&gt;",",",".","~?","/","~~","`"}, I721)))&gt;0)=TRUE,"Special Characters Found in City","")</f>
        <v/>
      </c>
      <c r="Y721" s="2" t="str" cm="1">
        <f t="array" ref="Y721">IF((SUMPRODUCT(--ISNUMBER(SEARCH({"!","@","#","$","%","^","~*","(",")","_","+","=","{","}","[","]","|","\",":",";","'","""","&lt;","&gt;","~?","/","~~","`"},F721)))&gt;0)=TRUE,"Special Characters Found in Account field","")</f>
        <v/>
      </c>
      <c r="Z721" s="2" t="str" cm="1">
        <f t="array" ref="Z721">IF(SUM(--ISNUMBER(SEARCH({1,2,3,4,5,6,7,8,9,0},MID(H721,(SEARCH(" E ",H721)-1),1))))+SUM(--ISNUMBER(SEARCH({1,2,3,4,5,6,7,8,9,0},MID(H721,(SEARCH(" E ",H721)+3),1))))=2,"",IF(SUM(--ISNUMBER(SEARCH({"Parte E","Apoquindo N"},H721)))&gt;0,"",IF(OR(RIGHT(H721,3)=" NE",RIGHT(H721,3)=" NW",RIGHT(H721,3)=" SW",RIGHT(H721,3)=" SE",RIGHT(H721,2)=" N",RIGHT(H721,2)=" E",RIGHT(H721,2)=" W",RIGHT(H721,2)=" S",LEFT(H721,3)="NE ",LEFT(H721,3)="NW ",LEFT(H721,3)="SW ",LEFT(H721,3)="SE ",LEFT(H721,2)="N ",LEFT(H721,2)="E ",LEFT(H721,2)="W ",LEFT(H721,2)="S "),"Directional Check",IF(SUM(--ISNUMBER(SEARCH({" N "," E "," W "," S "," NE "," NW "," SW "," SE ","N.E","N.W","S.W","S.E","E.","N.","S.","W."},H721)))&gt;0,"Directional Check",IF(SUM(--ISNUMBER(SEARCH({1,2,3,4,5,6,7,8,9,0},MID(H721,(SEARCH("nd ",H721)-1),1))))+SUM(--ISNUMBER(SEARCH({1,2,3,4,5,6,7,8,9,0},MID(H721,(SEARCH("rd ",H721)-1),1)))+SUM(--ISNUMBER(SEARCH({1,2,3,4,5,6,7,8,9,0},MID(H721,(SEARCH("st ",H721)-1),1))))+SUM(--ISNUMBER(SEARCH({1,2,3,4,5,6,7,8,9,0},MID(H721,(SEARCH("th ",H721)-1),1)))))&gt;0,"","")))))</f>
        <v/>
      </c>
      <c r="AA721" s="2" t="str">
        <f>IF(IF(L721="US",IFERROR(VLOOKUP(J721,Country_Codes!$B:$B,1,0)=J721,"US State Code Error"),IF(L721="CA",IFERROR(VLOOKUP(J721,Country_Codes!$E:$E,1,0)=J721,"Canada State Code Error"),IF(L721="BR",IFERROR(VLOOKUP(J721,Country_Codes!$H:$H,1,0)=J721,"Brazil State Code Error"),IF(L721="AU",IFERROR(VLOOKUP(J721,Country_Codes!$K:$K,1,0)=J721,"Australia State Code Error"),""))))=TRUE,"",IF(L721="US",IFERROR(VLOOKUP(J721,Country_Codes!$B:$B,1,0)=J721,"US State Code Error"),IF(L721="CA",IFERROR(VLOOKUP(J721,Country_Codes!$E:$E,1,0)=J721,"Canada State Code Error"),IF(L721="BR",IFERROR(VLOOKUP(J721,Country_Codes!$H:$H,1,0)=J721,"Brazil State Code Error"),IF(L721="AU",IFERROR(VLOOKUP(J721,Country_Codes!$K:$K,1,0)=J721,"Australia State Code Error"),"")))))</f>
        <v/>
      </c>
      <c r="AB721" s="2" t="str">
        <f t="shared" si="207"/>
        <v/>
      </c>
      <c r="AC721" s="2" t="str" cm="1">
        <f t="array" ref="AC721">IFERROR(_xlfn.IFS(IF(AND(LEN(I721)=0,ISBLANK(I721)=FALSE),"",ISNUMBER(SEARCH(I721,H721))),"City/Postal Code/Country Found in Address",IF(AND(LEN(K721)=0,ISBLANK(K721)=FALSE),"",ISNUMBER(SEARCH(K721,H721))),"City/Postal Code/Country Found in Address",IF(AND(LEN(L721)=0,ISBLANK(L721)=FALSE),"",ISNUMBER(SEARCH(", "&amp;L721,H721))),"City/Postal Code/Country Found in Address",IF(AND(LEN(J721)=0,ISBLANK(J721)=FALSE),"",ISNUMBER(SEARCH(", "&amp;J721,H721))),"City/Postal Code/Country Found in Address",IF(AND(LEN(L721)=0,ISBLANK(L721)=FALSE),"",ISNUMBER(SEARCH(","&amp;L721,H721))),"City/Postal Code/Country Found in Address",IF(AND(LEN(J721)=0,ISBLANK(J721)=FALSE),"",ISNUMBER(SEARCH(","&amp;J721,H721))),"City/Postal Code/Country Found in Address"),"")</f>
        <v/>
      </c>
      <c r="AD721" s="2" t="str">
        <f t="shared" si="208"/>
        <v/>
      </c>
      <c r="AE721" s="2" t="str" cm="1">
        <f t="array" ref="AE721">IFERROR(IF(VLOOKUP(LEFT(M721,MIN(SEARCH({1,2,3,4,5,6,7,8,9,0},M721&amp;{1,2,3,4,5,6,7,8,9,0}))-1),Country_Codes!$N:$N,1,0)&gt;0,"PO Number may be incorrect",""),"")</f>
        <v/>
      </c>
      <c r="AF721" s="2" t="str">
        <f t="shared" si="209"/>
        <v/>
      </c>
      <c r="AG721" s="2" t="str">
        <f t="shared" si="210"/>
        <v/>
      </c>
      <c r="AH721" s="2" t="str">
        <f t="shared" si="211"/>
        <v/>
      </c>
      <c r="AI721" s="2" t="str" cm="1">
        <f t="array" ref="AI721">IF(G721="","",_xlfn.IFNA(_xlfn.IFS(L721=VLOOKUP(L721,Country_Codes!$M:$M,1,0)=TRUE,""),"Please check the country code"))</f>
        <v/>
      </c>
      <c r="AJ721" s="2" t="str">
        <f t="shared" si="212"/>
        <v/>
      </c>
      <c r="AK721" s="2"/>
      <c r="AM721" s="39">
        <f t="shared" si="213"/>
        <v>0</v>
      </c>
      <c r="AN721" s="39">
        <f t="shared" si="214"/>
        <v>0</v>
      </c>
      <c r="AO721" s="39">
        <f t="shared" si="215"/>
        <v>0</v>
      </c>
      <c r="AP721" s="39">
        <f t="shared" si="216"/>
        <v>0</v>
      </c>
      <c r="AQ721" s="39">
        <f t="shared" si="217"/>
        <v>0</v>
      </c>
    </row>
    <row r="722" spans="1:43" ht="15.75" x14ac:dyDescent="0.25">
      <c r="A722" s="40">
        <v>46084</v>
      </c>
      <c r="B722" s="11" t="s">
        <v>473</v>
      </c>
      <c r="C722" s="11" t="s">
        <v>9</v>
      </c>
      <c r="D722" s="11" t="s">
        <v>5921</v>
      </c>
      <c r="E722" s="11" t="s">
        <v>5922</v>
      </c>
      <c r="F722" s="11" t="s">
        <v>677</v>
      </c>
      <c r="G722" s="11" t="s">
        <v>498</v>
      </c>
      <c r="H722" s="11" t="s">
        <v>5923</v>
      </c>
      <c r="I722" s="11" t="s">
        <v>5924</v>
      </c>
      <c r="J722" s="11" t="s">
        <v>147</v>
      </c>
      <c r="K722" s="11" t="s">
        <v>5925</v>
      </c>
      <c r="L722" s="11" t="s">
        <v>57</v>
      </c>
      <c r="M722" s="11" t="s">
        <v>611</v>
      </c>
      <c r="N722" s="11"/>
      <c r="O722" s="11" t="s">
        <v>5926</v>
      </c>
      <c r="P722" s="11" t="s">
        <v>5927</v>
      </c>
      <c r="Q722" s="7"/>
      <c r="R722" s="2" t="str">
        <f t="shared" si="202"/>
        <v>Unique Record</v>
      </c>
      <c r="S722" s="2" t="str">
        <f t="shared" si="203"/>
        <v/>
      </c>
      <c r="T722" s="2" t="str">
        <f t="shared" si="204"/>
        <v/>
      </c>
      <c r="U722" s="2" t="str">
        <f t="shared" si="205"/>
        <v/>
      </c>
      <c r="V722" s="2" t="str">
        <f t="shared" si="206"/>
        <v/>
      </c>
      <c r="W722" s="2" t="str">
        <f t="shared" si="218"/>
        <v/>
      </c>
      <c r="X722" s="2" t="str" cm="1">
        <f t="array" ref="X722">IF((SUMPRODUCT(--ISNUMBER(SEARCH({"!","@","#","$","%","^","&amp;","~*","(",")","_","+","=","{","}","[","]","|","\",":",";","'","""","&lt;","&gt;",",",".","~?","/","~~","`"}, I722)))&gt;0)=TRUE,"Special Characters Found in City","")</f>
        <v/>
      </c>
      <c r="Y722" s="2" t="str" cm="1">
        <f t="array" ref="Y722">IF((SUMPRODUCT(--ISNUMBER(SEARCH({"!","@","#","$","%","^","~*","(",")","_","+","=","{","}","[","]","|","\",":",";","'","""","&lt;","&gt;","~?","/","~~","`"},F722)))&gt;0)=TRUE,"Special Characters Found in Account field","")</f>
        <v/>
      </c>
      <c r="Z722" s="2" t="str" cm="1">
        <f t="array" ref="Z722">IF(SUM(--ISNUMBER(SEARCH({1,2,3,4,5,6,7,8,9,0},MID(H722,(SEARCH(" E ",H722)-1),1))))+SUM(--ISNUMBER(SEARCH({1,2,3,4,5,6,7,8,9,0},MID(H722,(SEARCH(" E ",H722)+3),1))))=2,"",IF(SUM(--ISNUMBER(SEARCH({"Parte E","Apoquindo N"},H722)))&gt;0,"",IF(OR(RIGHT(H722,3)=" NE",RIGHT(H722,3)=" NW",RIGHT(H722,3)=" SW",RIGHT(H722,3)=" SE",RIGHT(H722,2)=" N",RIGHT(H722,2)=" E",RIGHT(H722,2)=" W",RIGHT(H722,2)=" S",LEFT(H722,3)="NE ",LEFT(H722,3)="NW ",LEFT(H722,3)="SW ",LEFT(H722,3)="SE ",LEFT(H722,2)="N ",LEFT(H722,2)="E ",LEFT(H722,2)="W ",LEFT(H722,2)="S "),"Directional Check",IF(SUM(--ISNUMBER(SEARCH({" N "," E "," W "," S "," NE "," NW "," SW "," SE ","N.E","N.W","S.W","S.E","E.","N.","S.","W."},H722)))&gt;0,"Directional Check",IF(SUM(--ISNUMBER(SEARCH({1,2,3,4,5,6,7,8,9,0},MID(H722,(SEARCH("nd ",H722)-1),1))))+SUM(--ISNUMBER(SEARCH({1,2,3,4,5,6,7,8,9,0},MID(H722,(SEARCH("rd ",H722)-1),1)))+SUM(--ISNUMBER(SEARCH({1,2,3,4,5,6,7,8,9,0},MID(H722,(SEARCH("st ",H722)-1),1))))+SUM(--ISNUMBER(SEARCH({1,2,3,4,5,6,7,8,9,0},MID(H722,(SEARCH("th ",H722)-1),1)))))&gt;0,"","")))))</f>
        <v/>
      </c>
      <c r="AA722" s="2" t="str">
        <f>IF(IF(L722="US",IFERROR(VLOOKUP(J722,Country_Codes!$B:$B,1,0)=J722,"US State Code Error"),IF(L722="CA",IFERROR(VLOOKUP(J722,Country_Codes!$E:$E,1,0)=J722,"Canada State Code Error"),IF(L722="BR",IFERROR(VLOOKUP(J722,Country_Codes!$H:$H,1,0)=J722,"Brazil State Code Error"),IF(L722="AU",IFERROR(VLOOKUP(J722,Country_Codes!$K:$K,1,0)=J722,"Australia State Code Error"),""))))=TRUE,"",IF(L722="US",IFERROR(VLOOKUP(J722,Country_Codes!$B:$B,1,0)=J722,"US State Code Error"),IF(L722="CA",IFERROR(VLOOKUP(J722,Country_Codes!$E:$E,1,0)=J722,"Canada State Code Error"),IF(L722="BR",IFERROR(VLOOKUP(J722,Country_Codes!$H:$H,1,0)=J722,"Brazil State Code Error"),IF(L722="AU",IFERROR(VLOOKUP(J722,Country_Codes!$K:$K,1,0)=J722,"Australia State Code Error"),"")))))</f>
        <v/>
      </c>
      <c r="AB722" s="2" t="str">
        <f t="shared" si="207"/>
        <v/>
      </c>
      <c r="AC722" s="2" t="str" cm="1">
        <f t="array" ref="AC722">IFERROR(_xlfn.IFS(IF(AND(LEN(I722)=0,ISBLANK(I722)=FALSE),"",ISNUMBER(SEARCH(I722,H722))),"City/Postal Code/Country Found in Address",IF(AND(LEN(K722)=0,ISBLANK(K722)=FALSE),"",ISNUMBER(SEARCH(K722,H722))),"City/Postal Code/Country Found in Address",IF(AND(LEN(L722)=0,ISBLANK(L722)=FALSE),"",ISNUMBER(SEARCH(", "&amp;L722,H722))),"City/Postal Code/Country Found in Address",IF(AND(LEN(J722)=0,ISBLANK(J722)=FALSE),"",ISNUMBER(SEARCH(", "&amp;J722,H722))),"City/Postal Code/Country Found in Address",IF(AND(LEN(L722)=0,ISBLANK(L722)=FALSE),"",ISNUMBER(SEARCH(","&amp;L722,H722))),"City/Postal Code/Country Found in Address",IF(AND(LEN(J722)=0,ISBLANK(J722)=FALSE),"",ISNUMBER(SEARCH(","&amp;J722,H722))),"City/Postal Code/Country Found in Address"),"")</f>
        <v/>
      </c>
      <c r="AD722" s="2" t="str">
        <f t="shared" si="208"/>
        <v/>
      </c>
      <c r="AE722" s="2" t="str" cm="1">
        <f t="array" ref="AE722">IFERROR(IF(VLOOKUP(LEFT(M722,MIN(SEARCH({1,2,3,4,5,6,7,8,9,0},M722&amp;{1,2,3,4,5,6,7,8,9,0}))-1),Country_Codes!$N:$N,1,0)&gt;0,"PO Number may be incorrect",""),"")</f>
        <v/>
      </c>
      <c r="AF722" s="2" t="str">
        <f t="shared" si="209"/>
        <v/>
      </c>
      <c r="AG722" s="2" t="str">
        <f t="shared" si="210"/>
        <v/>
      </c>
      <c r="AH722" s="2" t="str">
        <f t="shared" si="211"/>
        <v/>
      </c>
      <c r="AI722" s="2" t="str" cm="1">
        <f t="array" ref="AI722">IF(G722="","",_xlfn.IFNA(_xlfn.IFS(L722=VLOOKUP(L722,Country_Codes!$M:$M,1,0)=TRUE,""),"Please check the country code"))</f>
        <v/>
      </c>
      <c r="AJ722" s="2" t="str">
        <f t="shared" si="212"/>
        <v/>
      </c>
      <c r="AK722" s="2"/>
      <c r="AM722" s="39">
        <f t="shared" si="213"/>
        <v>0</v>
      </c>
      <c r="AN722" s="39">
        <f t="shared" si="214"/>
        <v>0</v>
      </c>
      <c r="AO722" s="39">
        <f t="shared" si="215"/>
        <v>0</v>
      </c>
      <c r="AP722" s="39">
        <f t="shared" si="216"/>
        <v>0</v>
      </c>
      <c r="AQ722" s="39">
        <f t="shared" si="217"/>
        <v>0</v>
      </c>
    </row>
    <row r="723" spans="1:43" ht="15.75" x14ac:dyDescent="0.25">
      <c r="A723" s="40">
        <v>45609</v>
      </c>
      <c r="B723" s="11" t="s">
        <v>475</v>
      </c>
      <c r="C723" s="11" t="s">
        <v>9</v>
      </c>
      <c r="D723" s="11" t="s">
        <v>5928</v>
      </c>
      <c r="E723" s="11" t="s">
        <v>5929</v>
      </c>
      <c r="F723" s="11" t="s">
        <v>601</v>
      </c>
      <c r="G723" s="11" t="s">
        <v>498</v>
      </c>
      <c r="H723" s="11" t="s">
        <v>5930</v>
      </c>
      <c r="I723" s="11" t="s">
        <v>5931</v>
      </c>
      <c r="J723" s="11" t="s">
        <v>102</v>
      </c>
      <c r="K723" s="11" t="s">
        <v>5932</v>
      </c>
      <c r="L723" s="11" t="s">
        <v>33</v>
      </c>
      <c r="M723" s="11" t="s">
        <v>986</v>
      </c>
      <c r="N723" s="11"/>
      <c r="O723" s="11" t="s">
        <v>5229</v>
      </c>
      <c r="P723" s="11" t="s">
        <v>5933</v>
      </c>
      <c r="Q723" s="7"/>
      <c r="R723" s="2" t="str">
        <f t="shared" si="202"/>
        <v/>
      </c>
      <c r="S723" s="2" t="str">
        <f t="shared" si="203"/>
        <v/>
      </c>
      <c r="T723" s="2" t="str">
        <f t="shared" si="204"/>
        <v/>
      </c>
      <c r="U723" s="2" t="str">
        <f t="shared" si="205"/>
        <v/>
      </c>
      <c r="V723" s="2" t="str">
        <f t="shared" si="206"/>
        <v/>
      </c>
      <c r="W723" s="2" t="str">
        <f t="shared" si="218"/>
        <v/>
      </c>
      <c r="X723" s="2" t="str" cm="1">
        <f t="array" ref="X723">IF((SUMPRODUCT(--ISNUMBER(SEARCH({"!","@","#","$","%","^","&amp;","~*","(",")","_","+","=","{","}","[","]","|","\",":",";","'","""","&lt;","&gt;",",",".","~?","/","~~","`"}, I723)))&gt;0)=TRUE,"Special Characters Found in City","")</f>
        <v/>
      </c>
      <c r="Y723" s="2" t="str" cm="1">
        <f t="array" ref="Y723">IF((SUMPRODUCT(--ISNUMBER(SEARCH({"!","@","#","$","%","^","~*","(",")","_","+","=","{","}","[","]","|","\",":",";","'","""","&lt;","&gt;","~?","/","~~","`"},F723)))&gt;0)=TRUE,"Special Characters Found in Account field","")</f>
        <v/>
      </c>
      <c r="Z723" s="2" t="str" cm="1">
        <f t="array" ref="Z723">IF(SUM(--ISNUMBER(SEARCH({1,2,3,4,5,6,7,8,9,0},MID(H723,(SEARCH(" E ",H723)-1),1))))+SUM(--ISNUMBER(SEARCH({1,2,3,4,5,6,7,8,9,0},MID(H723,(SEARCH(" E ",H723)+3),1))))=2,"",IF(SUM(--ISNUMBER(SEARCH({"Parte E","Apoquindo N"},H723)))&gt;0,"",IF(OR(RIGHT(H723,3)=" NE",RIGHT(H723,3)=" NW",RIGHT(H723,3)=" SW",RIGHT(H723,3)=" SE",RIGHT(H723,2)=" N",RIGHT(H723,2)=" E",RIGHT(H723,2)=" W",RIGHT(H723,2)=" S",LEFT(H723,3)="NE ",LEFT(H723,3)="NW ",LEFT(H723,3)="SW ",LEFT(H723,3)="SE ",LEFT(H723,2)="N ",LEFT(H723,2)="E ",LEFT(H723,2)="W ",LEFT(H723,2)="S "),"Directional Check",IF(SUM(--ISNUMBER(SEARCH({" N "," E "," W "," S "," NE "," NW "," SW "," SE ","N.E","N.W","S.W","S.E","E.","N.","S.","W."},H723)))&gt;0,"Directional Check",IF(SUM(--ISNUMBER(SEARCH({1,2,3,4,5,6,7,8,9,0},MID(H723,(SEARCH("nd ",H723)-1),1))))+SUM(--ISNUMBER(SEARCH({1,2,3,4,5,6,7,8,9,0},MID(H723,(SEARCH("rd ",H723)-1),1)))+SUM(--ISNUMBER(SEARCH({1,2,3,4,5,6,7,8,9,0},MID(H723,(SEARCH("st ",H723)-1),1))))+SUM(--ISNUMBER(SEARCH({1,2,3,4,5,6,7,8,9,0},MID(H723,(SEARCH("th ",H723)-1),1)))))&gt;0,"","")))))</f>
        <v/>
      </c>
      <c r="AA723" s="2" t="str">
        <f>IF(IF(L723="US",IFERROR(VLOOKUP(J723,Country_Codes!$B:$B,1,0)=J723,"US State Code Error"),IF(L723="CA",IFERROR(VLOOKUP(J723,Country_Codes!$E:$E,1,0)=J723,"Canada State Code Error"),IF(L723="BR",IFERROR(VLOOKUP(J723,Country_Codes!$H:$H,1,0)=J723,"Brazil State Code Error"),IF(L723="AU",IFERROR(VLOOKUP(J723,Country_Codes!$K:$K,1,0)=J723,"Australia State Code Error"),""))))=TRUE,"",IF(L723="US",IFERROR(VLOOKUP(J723,Country_Codes!$B:$B,1,0)=J723,"US State Code Error"),IF(L723="CA",IFERROR(VLOOKUP(J723,Country_Codes!$E:$E,1,0)=J723,"Canada State Code Error"),IF(L723="BR",IFERROR(VLOOKUP(J723,Country_Codes!$H:$H,1,0)=J723,"Brazil State Code Error"),IF(L723="AU",IFERROR(VLOOKUP(J723,Country_Codes!$K:$K,1,0)=J723,"Australia State Code Error"),"")))))</f>
        <v/>
      </c>
      <c r="AB723" s="2" t="str">
        <f t="shared" si="207"/>
        <v/>
      </c>
      <c r="AC723" s="2" t="str" cm="1">
        <f t="array" ref="AC723">IFERROR(_xlfn.IFS(IF(AND(LEN(I723)=0,ISBLANK(I723)=FALSE),"",ISNUMBER(SEARCH(I723,H723))),"City/Postal Code/Country Found in Address",IF(AND(LEN(K723)=0,ISBLANK(K723)=FALSE),"",ISNUMBER(SEARCH(K723,H723))),"City/Postal Code/Country Found in Address",IF(AND(LEN(L723)=0,ISBLANK(L723)=FALSE),"",ISNUMBER(SEARCH(", "&amp;L723,H723))),"City/Postal Code/Country Found in Address",IF(AND(LEN(J723)=0,ISBLANK(J723)=FALSE),"",ISNUMBER(SEARCH(", "&amp;J723,H723))),"City/Postal Code/Country Found in Address",IF(AND(LEN(L723)=0,ISBLANK(L723)=FALSE),"",ISNUMBER(SEARCH(","&amp;L723,H723))),"City/Postal Code/Country Found in Address",IF(AND(LEN(J723)=0,ISBLANK(J723)=FALSE),"",ISNUMBER(SEARCH(","&amp;J723,H723))),"City/Postal Code/Country Found in Address"),"")</f>
        <v/>
      </c>
      <c r="AD723" s="2" t="str">
        <f t="shared" si="208"/>
        <v/>
      </c>
      <c r="AE723" s="2" t="str" cm="1">
        <f t="array" ref="AE723">IFERROR(IF(VLOOKUP(LEFT(M723,MIN(SEARCH({1,2,3,4,5,6,7,8,9,0},M723&amp;{1,2,3,4,5,6,7,8,9,0}))-1),Country_Codes!$N:$N,1,0)&gt;0,"PO Number may be incorrect",""),"")</f>
        <v/>
      </c>
      <c r="AF723" s="2" t="str">
        <f t="shared" si="209"/>
        <v/>
      </c>
      <c r="AG723" s="2" t="str">
        <f t="shared" si="210"/>
        <v/>
      </c>
      <c r="AH723" s="2" t="str">
        <f t="shared" si="211"/>
        <v/>
      </c>
      <c r="AI723" s="2" t="str" cm="1">
        <f t="array" ref="AI723">IF(G723="","",_xlfn.IFNA(_xlfn.IFS(L723=VLOOKUP(L723,Country_Codes!$M:$M,1,0)=TRUE,""),"Please check the country code"))</f>
        <v/>
      </c>
      <c r="AJ723" s="2" t="str">
        <f t="shared" si="212"/>
        <v/>
      </c>
      <c r="AK723" s="2"/>
      <c r="AM723" s="39">
        <f t="shared" si="213"/>
        <v>0</v>
      </c>
      <c r="AN723" s="39">
        <f t="shared" si="214"/>
        <v>0</v>
      </c>
      <c r="AO723" s="39">
        <f t="shared" si="215"/>
        <v>0</v>
      </c>
      <c r="AP723" s="39">
        <f t="shared" si="216"/>
        <v>0</v>
      </c>
      <c r="AQ723" s="39">
        <f t="shared" si="217"/>
        <v>0</v>
      </c>
    </row>
    <row r="724" spans="1:43" ht="15.75" x14ac:dyDescent="0.25">
      <c r="A724" s="40">
        <v>45602</v>
      </c>
      <c r="B724" s="11" t="s">
        <v>475</v>
      </c>
      <c r="C724" s="11" t="s">
        <v>3</v>
      </c>
      <c r="D724" s="11" t="s">
        <v>5934</v>
      </c>
      <c r="E724" s="11" t="s">
        <v>5165</v>
      </c>
      <c r="F724" s="11" t="s">
        <v>579</v>
      </c>
      <c r="G724" s="11" t="s">
        <v>494</v>
      </c>
      <c r="H724" s="11" t="s">
        <v>5935</v>
      </c>
      <c r="I724" s="11" t="s">
        <v>5936</v>
      </c>
      <c r="J724" s="11" t="s">
        <v>147</v>
      </c>
      <c r="K724" s="11" t="s">
        <v>5937</v>
      </c>
      <c r="L724" s="11" t="s">
        <v>57</v>
      </c>
      <c r="M724" s="11" t="s">
        <v>942</v>
      </c>
      <c r="N724" s="11"/>
      <c r="O724" s="11" t="s">
        <v>5938</v>
      </c>
      <c r="P724" s="11" t="s">
        <v>5939</v>
      </c>
      <c r="Q724" s="7"/>
      <c r="R724" s="2" t="str">
        <f t="shared" si="202"/>
        <v>Unique Record</v>
      </c>
      <c r="S724" s="2" t="str">
        <f t="shared" si="203"/>
        <v/>
      </c>
      <c r="T724" s="2" t="str">
        <f t="shared" si="204"/>
        <v/>
      </c>
      <c r="U724" s="2" t="str">
        <f t="shared" si="205"/>
        <v/>
      </c>
      <c r="V724" s="2" t="str">
        <f t="shared" si="206"/>
        <v/>
      </c>
      <c r="W724" s="2" t="str">
        <f t="shared" si="218"/>
        <v/>
      </c>
      <c r="X724" s="2" t="str" cm="1">
        <f t="array" ref="X724">IF((SUMPRODUCT(--ISNUMBER(SEARCH({"!","@","#","$","%","^","&amp;","~*","(",")","_","+","=","{","}","[","]","|","\",":",";","'","""","&lt;","&gt;",",",".","~?","/","~~","`"}, I724)))&gt;0)=TRUE,"Special Characters Found in City","")</f>
        <v/>
      </c>
      <c r="Y724" s="2" t="str" cm="1">
        <f t="array" ref="Y724">IF((SUMPRODUCT(--ISNUMBER(SEARCH({"!","@","#","$","%","^","~*","(",")","_","+","=","{","}","[","]","|","\",":",";","'","""","&lt;","&gt;","~?","/","~~","`"},F724)))&gt;0)=TRUE,"Special Characters Found in Account field","")</f>
        <v/>
      </c>
      <c r="Z724" s="2" t="str" cm="1">
        <f t="array" ref="Z724">IF(SUM(--ISNUMBER(SEARCH({1,2,3,4,5,6,7,8,9,0},MID(H724,(SEARCH(" E ",H724)-1),1))))+SUM(--ISNUMBER(SEARCH({1,2,3,4,5,6,7,8,9,0},MID(H724,(SEARCH(" E ",H724)+3),1))))=2,"",IF(SUM(--ISNUMBER(SEARCH({"Parte E","Apoquindo N"},H724)))&gt;0,"",IF(OR(RIGHT(H724,3)=" NE",RIGHT(H724,3)=" NW",RIGHT(H724,3)=" SW",RIGHT(H724,3)=" SE",RIGHT(H724,2)=" N",RIGHT(H724,2)=" E",RIGHT(H724,2)=" W",RIGHT(H724,2)=" S",LEFT(H724,3)="NE ",LEFT(H724,3)="NW ",LEFT(H724,3)="SW ",LEFT(H724,3)="SE ",LEFT(H724,2)="N ",LEFT(H724,2)="E ",LEFT(H724,2)="W ",LEFT(H724,2)="S "),"Directional Check",IF(SUM(--ISNUMBER(SEARCH({" N "," E "," W "," S "," NE "," NW "," SW "," SE ","N.E","N.W","S.W","S.E","E.","N.","S.","W."},H724)))&gt;0,"Directional Check",IF(SUM(--ISNUMBER(SEARCH({1,2,3,4,5,6,7,8,9,0},MID(H724,(SEARCH("nd ",H724)-1),1))))+SUM(--ISNUMBER(SEARCH({1,2,3,4,5,6,7,8,9,0},MID(H724,(SEARCH("rd ",H724)-1),1)))+SUM(--ISNUMBER(SEARCH({1,2,3,4,5,6,7,8,9,0},MID(H724,(SEARCH("st ",H724)-1),1))))+SUM(--ISNUMBER(SEARCH({1,2,3,4,5,6,7,8,9,0},MID(H724,(SEARCH("th ",H724)-1),1)))))&gt;0,"","")))))</f>
        <v/>
      </c>
      <c r="AA724" s="2" t="str">
        <f>IF(IF(L724="US",IFERROR(VLOOKUP(J724,Country_Codes!$B:$B,1,0)=J724,"US State Code Error"),IF(L724="CA",IFERROR(VLOOKUP(J724,Country_Codes!$E:$E,1,0)=J724,"Canada State Code Error"),IF(L724="BR",IFERROR(VLOOKUP(J724,Country_Codes!$H:$H,1,0)=J724,"Brazil State Code Error"),IF(L724="AU",IFERROR(VLOOKUP(J724,Country_Codes!$K:$K,1,0)=J724,"Australia State Code Error"),""))))=TRUE,"",IF(L724="US",IFERROR(VLOOKUP(J724,Country_Codes!$B:$B,1,0)=J724,"US State Code Error"),IF(L724="CA",IFERROR(VLOOKUP(J724,Country_Codes!$E:$E,1,0)=J724,"Canada State Code Error"),IF(L724="BR",IFERROR(VLOOKUP(J724,Country_Codes!$H:$H,1,0)=J724,"Brazil State Code Error"),IF(L724="AU",IFERROR(VLOOKUP(J724,Country_Codes!$K:$K,1,0)=J724,"Australia State Code Error"),"")))))</f>
        <v/>
      </c>
      <c r="AB724" s="2" t="str">
        <f t="shared" si="207"/>
        <v/>
      </c>
      <c r="AC724" s="2" t="str" cm="1">
        <f t="array" ref="AC724">IFERROR(_xlfn.IFS(IF(AND(LEN(I724)=0,ISBLANK(I724)=FALSE),"",ISNUMBER(SEARCH(I724,H724))),"City/Postal Code/Country Found in Address",IF(AND(LEN(K724)=0,ISBLANK(K724)=FALSE),"",ISNUMBER(SEARCH(K724,H724))),"City/Postal Code/Country Found in Address",IF(AND(LEN(L724)=0,ISBLANK(L724)=FALSE),"",ISNUMBER(SEARCH(", "&amp;L724,H724))),"City/Postal Code/Country Found in Address",IF(AND(LEN(J724)=0,ISBLANK(J724)=FALSE),"",ISNUMBER(SEARCH(", "&amp;J724,H724))),"City/Postal Code/Country Found in Address",IF(AND(LEN(L724)=0,ISBLANK(L724)=FALSE),"",ISNUMBER(SEARCH(","&amp;L724,H724))),"City/Postal Code/Country Found in Address",IF(AND(LEN(J724)=0,ISBLANK(J724)=FALSE),"",ISNUMBER(SEARCH(","&amp;J724,H724))),"City/Postal Code/Country Found in Address"),"")</f>
        <v/>
      </c>
      <c r="AD724" s="2" t="str">
        <f t="shared" si="208"/>
        <v/>
      </c>
      <c r="AE724" s="2" t="str" cm="1">
        <f t="array" ref="AE724">IFERROR(IF(VLOOKUP(LEFT(M724,MIN(SEARCH({1,2,3,4,5,6,7,8,9,0},M724&amp;{1,2,3,4,5,6,7,8,9,0}))-1),Country_Codes!$N:$N,1,0)&gt;0,"PO Number may be incorrect",""),"")</f>
        <v/>
      </c>
      <c r="AF724" s="2" t="str">
        <f t="shared" si="209"/>
        <v/>
      </c>
      <c r="AG724" s="2" t="str">
        <f t="shared" si="210"/>
        <v/>
      </c>
      <c r="AH724" s="2" t="str">
        <f t="shared" si="211"/>
        <v/>
      </c>
      <c r="AI724" s="2" t="str" cm="1">
        <f t="array" ref="AI724">IF(G724="","",_xlfn.IFNA(_xlfn.IFS(L724=VLOOKUP(L724,Country_Codes!$M:$M,1,0)=TRUE,""),"Please check the country code"))</f>
        <v/>
      </c>
      <c r="AJ724" s="2" t="str">
        <f t="shared" si="212"/>
        <v/>
      </c>
      <c r="AK724" s="2"/>
      <c r="AM724" s="39">
        <f t="shared" si="213"/>
        <v>0</v>
      </c>
      <c r="AN724" s="39">
        <f t="shared" si="214"/>
        <v>0</v>
      </c>
      <c r="AO724" s="39">
        <f t="shared" si="215"/>
        <v>0</v>
      </c>
      <c r="AP724" s="39">
        <f t="shared" si="216"/>
        <v>0</v>
      </c>
      <c r="AQ724" s="39">
        <f t="shared" si="217"/>
        <v>0</v>
      </c>
    </row>
    <row r="725" spans="1:43" ht="15.75" x14ac:dyDescent="0.25">
      <c r="A725" s="40">
        <v>45512</v>
      </c>
      <c r="B725" s="11" t="s">
        <v>475</v>
      </c>
      <c r="C725" s="11" t="s">
        <v>3</v>
      </c>
      <c r="D725" s="11" t="s">
        <v>5940</v>
      </c>
      <c r="E725" s="11" t="s">
        <v>5941</v>
      </c>
      <c r="F725" s="11" t="s">
        <v>531</v>
      </c>
      <c r="G725" s="11" t="s">
        <v>493</v>
      </c>
      <c r="H725" s="11" t="s">
        <v>5942</v>
      </c>
      <c r="I725" s="11" t="s">
        <v>5943</v>
      </c>
      <c r="J725" s="11" t="s">
        <v>147</v>
      </c>
      <c r="K725" s="11" t="s">
        <v>5944</v>
      </c>
      <c r="L725" s="11" t="s">
        <v>57</v>
      </c>
      <c r="M725" s="11" t="s">
        <v>716</v>
      </c>
      <c r="N725" s="11"/>
      <c r="O725" s="11" t="s">
        <v>2498</v>
      </c>
      <c r="P725" s="11" t="s">
        <v>5945</v>
      </c>
      <c r="Q725" s="7"/>
      <c r="R725" s="2" t="str">
        <f t="shared" si="202"/>
        <v>Unique Record</v>
      </c>
      <c r="S725" s="2" t="str">
        <f t="shared" si="203"/>
        <v/>
      </c>
      <c r="T725" s="2" t="str">
        <f t="shared" si="204"/>
        <v/>
      </c>
      <c r="U725" s="2" t="str">
        <f t="shared" si="205"/>
        <v/>
      </c>
      <c r="V725" s="2" t="str">
        <f t="shared" si="206"/>
        <v/>
      </c>
      <c r="W725" s="2" t="str">
        <f t="shared" si="218"/>
        <v/>
      </c>
      <c r="X725" s="2" t="str" cm="1">
        <f t="array" ref="X725">IF((SUMPRODUCT(--ISNUMBER(SEARCH({"!","@","#","$","%","^","&amp;","~*","(",")","_","+","=","{","}","[","]","|","\",":",";","'","""","&lt;","&gt;",",",".","~?","/","~~","`"}, I725)))&gt;0)=TRUE,"Special Characters Found in City","")</f>
        <v/>
      </c>
      <c r="Y725" s="2" t="str" cm="1">
        <f t="array" ref="Y725">IF((SUMPRODUCT(--ISNUMBER(SEARCH({"!","@","#","$","%","^","~*","(",")","_","+","=","{","}","[","]","|","\",":",";","'","""","&lt;","&gt;","~?","/","~~","`"},F725)))&gt;0)=TRUE,"Special Characters Found in Account field","")</f>
        <v/>
      </c>
      <c r="Z725" s="2" t="str" cm="1">
        <f t="array" ref="Z725">IF(SUM(--ISNUMBER(SEARCH({1,2,3,4,5,6,7,8,9,0},MID(H725,(SEARCH(" E ",H725)-1),1))))+SUM(--ISNUMBER(SEARCH({1,2,3,4,5,6,7,8,9,0},MID(H725,(SEARCH(" E ",H725)+3),1))))=2,"",IF(SUM(--ISNUMBER(SEARCH({"Parte E","Apoquindo N"},H725)))&gt;0,"",IF(OR(RIGHT(H725,3)=" NE",RIGHT(H725,3)=" NW",RIGHT(H725,3)=" SW",RIGHT(H725,3)=" SE",RIGHT(H725,2)=" N",RIGHT(H725,2)=" E",RIGHT(H725,2)=" W",RIGHT(H725,2)=" S",LEFT(H725,3)="NE ",LEFT(H725,3)="NW ",LEFT(H725,3)="SW ",LEFT(H725,3)="SE ",LEFT(H725,2)="N ",LEFT(H725,2)="E ",LEFT(H725,2)="W ",LEFT(H725,2)="S "),"Directional Check",IF(SUM(--ISNUMBER(SEARCH({" N "," E "," W "," S "," NE "," NW "," SW "," SE ","N.E","N.W","S.W","S.E","E.","N.","S.","W."},H725)))&gt;0,"Directional Check",IF(SUM(--ISNUMBER(SEARCH({1,2,3,4,5,6,7,8,9,0},MID(H725,(SEARCH("nd ",H725)-1),1))))+SUM(--ISNUMBER(SEARCH({1,2,3,4,5,6,7,8,9,0},MID(H725,(SEARCH("rd ",H725)-1),1)))+SUM(--ISNUMBER(SEARCH({1,2,3,4,5,6,7,8,9,0},MID(H725,(SEARCH("st ",H725)-1),1))))+SUM(--ISNUMBER(SEARCH({1,2,3,4,5,6,7,8,9,0},MID(H725,(SEARCH("th ",H725)-1),1)))))&gt;0,"","")))))</f>
        <v/>
      </c>
      <c r="AA725" s="2" t="str">
        <f>IF(IF(L725="US",IFERROR(VLOOKUP(J725,Country_Codes!$B:$B,1,0)=J725,"US State Code Error"),IF(L725="CA",IFERROR(VLOOKUP(J725,Country_Codes!$E:$E,1,0)=J725,"Canada State Code Error"),IF(L725="BR",IFERROR(VLOOKUP(J725,Country_Codes!$H:$H,1,0)=J725,"Brazil State Code Error"),IF(L725="AU",IFERROR(VLOOKUP(J725,Country_Codes!$K:$K,1,0)=J725,"Australia State Code Error"),""))))=TRUE,"",IF(L725="US",IFERROR(VLOOKUP(J725,Country_Codes!$B:$B,1,0)=J725,"US State Code Error"),IF(L725="CA",IFERROR(VLOOKUP(J725,Country_Codes!$E:$E,1,0)=J725,"Canada State Code Error"),IF(L725="BR",IFERROR(VLOOKUP(J725,Country_Codes!$H:$H,1,0)=J725,"Brazil State Code Error"),IF(L725="AU",IFERROR(VLOOKUP(J725,Country_Codes!$K:$K,1,0)=J725,"Australia State Code Error"),"")))))</f>
        <v/>
      </c>
      <c r="AB725" s="2" t="str">
        <f t="shared" si="207"/>
        <v/>
      </c>
      <c r="AC725" s="2" t="str" cm="1">
        <f t="array" ref="AC725">IFERROR(_xlfn.IFS(IF(AND(LEN(I725)=0,ISBLANK(I725)=FALSE),"",ISNUMBER(SEARCH(I725,H725))),"City/Postal Code/Country Found in Address",IF(AND(LEN(K725)=0,ISBLANK(K725)=FALSE),"",ISNUMBER(SEARCH(K725,H725))),"City/Postal Code/Country Found in Address",IF(AND(LEN(L725)=0,ISBLANK(L725)=FALSE),"",ISNUMBER(SEARCH(", "&amp;L725,H725))),"City/Postal Code/Country Found in Address",IF(AND(LEN(J725)=0,ISBLANK(J725)=FALSE),"",ISNUMBER(SEARCH(", "&amp;J725,H725))),"City/Postal Code/Country Found in Address",IF(AND(LEN(L725)=0,ISBLANK(L725)=FALSE),"",ISNUMBER(SEARCH(","&amp;L725,H725))),"City/Postal Code/Country Found in Address",IF(AND(LEN(J725)=0,ISBLANK(J725)=FALSE),"",ISNUMBER(SEARCH(","&amp;J725,H725))),"City/Postal Code/Country Found in Address"),"")</f>
        <v/>
      </c>
      <c r="AD725" s="2" t="str">
        <f t="shared" si="208"/>
        <v/>
      </c>
      <c r="AE725" s="2" t="str" cm="1">
        <f t="array" ref="AE725">IFERROR(IF(VLOOKUP(LEFT(M725,MIN(SEARCH({1,2,3,4,5,6,7,8,9,0},M725&amp;{1,2,3,4,5,6,7,8,9,0}))-1),Country_Codes!$N:$N,1,0)&gt;0,"PO Number may be incorrect",""),"")</f>
        <v/>
      </c>
      <c r="AF725" s="2" t="str">
        <f t="shared" si="209"/>
        <v/>
      </c>
      <c r="AG725" s="2" t="str">
        <f t="shared" si="210"/>
        <v/>
      </c>
      <c r="AH725" s="2" t="str">
        <f t="shared" si="211"/>
        <v/>
      </c>
      <c r="AI725" s="2" t="str" cm="1">
        <f t="array" ref="AI725">IF(G725="","",_xlfn.IFNA(_xlfn.IFS(L725=VLOOKUP(L725,Country_Codes!$M:$M,1,0)=TRUE,""),"Please check the country code"))</f>
        <v/>
      </c>
      <c r="AJ725" s="2" t="str">
        <f t="shared" si="212"/>
        <v/>
      </c>
      <c r="AK725" s="2"/>
      <c r="AM725" s="39">
        <f t="shared" si="213"/>
        <v>0</v>
      </c>
      <c r="AN725" s="39">
        <f t="shared" si="214"/>
        <v>0</v>
      </c>
      <c r="AO725" s="39">
        <f t="shared" si="215"/>
        <v>0</v>
      </c>
      <c r="AP725" s="39">
        <f t="shared" si="216"/>
        <v>0</v>
      </c>
      <c r="AQ725" s="39">
        <f t="shared" si="217"/>
        <v>0</v>
      </c>
    </row>
    <row r="726" spans="1:43" ht="15.75" x14ac:dyDescent="0.25">
      <c r="A726" s="40">
        <v>45833</v>
      </c>
      <c r="B726" s="11" t="s">
        <v>473</v>
      </c>
      <c r="C726" s="11" t="s">
        <v>3</v>
      </c>
      <c r="D726" s="11" t="s">
        <v>5946</v>
      </c>
      <c r="E726" s="11" t="s">
        <v>2973</v>
      </c>
      <c r="F726" s="11" t="s">
        <v>489</v>
      </c>
      <c r="G726" s="11" t="s">
        <v>493</v>
      </c>
      <c r="H726" s="11" t="s">
        <v>5947</v>
      </c>
      <c r="I726" s="11" t="s">
        <v>5948</v>
      </c>
      <c r="J726" s="11"/>
      <c r="K726" s="11" t="s">
        <v>5949</v>
      </c>
      <c r="L726" s="11" t="s">
        <v>46</v>
      </c>
      <c r="M726" s="11" t="s">
        <v>1318</v>
      </c>
      <c r="N726" s="11"/>
      <c r="O726" s="11" t="s">
        <v>5950</v>
      </c>
      <c r="P726" s="11" t="s">
        <v>5951</v>
      </c>
      <c r="Q726" s="7"/>
      <c r="R726" s="2" t="str">
        <f t="shared" si="202"/>
        <v/>
      </c>
      <c r="S726" s="2" t="str">
        <f t="shared" si="203"/>
        <v/>
      </c>
      <c r="T726" s="2" t="str">
        <f t="shared" si="204"/>
        <v/>
      </c>
      <c r="U726" s="2" t="str">
        <f t="shared" si="205"/>
        <v/>
      </c>
      <c r="V726" s="2" t="str">
        <f t="shared" si="206"/>
        <v/>
      </c>
      <c r="W726" s="2" t="str">
        <f t="shared" si="218"/>
        <v/>
      </c>
      <c r="X726" s="2" t="str" cm="1">
        <f t="array" ref="X726">IF((SUMPRODUCT(--ISNUMBER(SEARCH({"!","@","#","$","%","^","&amp;","~*","(",")","_","+","=","{","}","[","]","|","\",":",";","'","""","&lt;","&gt;",",",".","~?","/","~~","`"}, I726)))&gt;0)=TRUE,"Special Characters Found in City","")</f>
        <v/>
      </c>
      <c r="Y726" s="2" t="str" cm="1">
        <f t="array" ref="Y726">IF((SUMPRODUCT(--ISNUMBER(SEARCH({"!","@","#","$","%","^","~*","(",")","_","+","=","{","}","[","]","|","\",":",";","'","""","&lt;","&gt;","~?","/","~~","`"},F726)))&gt;0)=TRUE,"Special Characters Found in Account field","")</f>
        <v/>
      </c>
      <c r="Z726" s="2" t="str" cm="1">
        <f t="array" ref="Z726">IF(SUM(--ISNUMBER(SEARCH({1,2,3,4,5,6,7,8,9,0},MID(H726,(SEARCH(" E ",H726)-1),1))))+SUM(--ISNUMBER(SEARCH({1,2,3,4,5,6,7,8,9,0},MID(H726,(SEARCH(" E ",H726)+3),1))))=2,"",IF(SUM(--ISNUMBER(SEARCH({"Parte E","Apoquindo N"},H726)))&gt;0,"",IF(OR(RIGHT(H726,3)=" NE",RIGHT(H726,3)=" NW",RIGHT(H726,3)=" SW",RIGHT(H726,3)=" SE",RIGHT(H726,2)=" N",RIGHT(H726,2)=" E",RIGHT(H726,2)=" W",RIGHT(H726,2)=" S",LEFT(H726,3)="NE ",LEFT(H726,3)="NW ",LEFT(H726,3)="SW ",LEFT(H726,3)="SE ",LEFT(H726,2)="N ",LEFT(H726,2)="E ",LEFT(H726,2)="W ",LEFT(H726,2)="S "),"Directional Check",IF(SUM(--ISNUMBER(SEARCH({" N "," E "," W "," S "," NE "," NW "," SW "," SE ","N.E","N.W","S.W","S.E","E.","N.","S.","W."},H726)))&gt;0,"Directional Check",IF(SUM(--ISNUMBER(SEARCH({1,2,3,4,5,6,7,8,9,0},MID(H726,(SEARCH("nd ",H726)-1),1))))+SUM(--ISNUMBER(SEARCH({1,2,3,4,5,6,7,8,9,0},MID(H726,(SEARCH("rd ",H726)-1),1)))+SUM(--ISNUMBER(SEARCH({1,2,3,4,5,6,7,8,9,0},MID(H726,(SEARCH("st ",H726)-1),1))))+SUM(--ISNUMBER(SEARCH({1,2,3,4,5,6,7,8,9,0},MID(H726,(SEARCH("th ",H726)-1),1)))))&gt;0,"","")))))</f>
        <v/>
      </c>
      <c r="AA726" s="2" t="str">
        <f>IF(IF(L726="US",IFERROR(VLOOKUP(J726,Country_Codes!$B:$B,1,0)=J726,"US State Code Error"),IF(L726="CA",IFERROR(VLOOKUP(J726,Country_Codes!$E:$E,1,0)=J726,"Canada State Code Error"),IF(L726="BR",IFERROR(VLOOKUP(J726,Country_Codes!$H:$H,1,0)=J726,"Brazil State Code Error"),IF(L726="AU",IFERROR(VLOOKUP(J726,Country_Codes!$K:$K,1,0)=J726,"Australia State Code Error"),""))))=TRUE,"",IF(L726="US",IFERROR(VLOOKUP(J726,Country_Codes!$B:$B,1,0)=J726,"US State Code Error"),IF(L726="CA",IFERROR(VLOOKUP(J726,Country_Codes!$E:$E,1,0)=J726,"Canada State Code Error"),IF(L726="BR",IFERROR(VLOOKUP(J726,Country_Codes!$H:$H,1,0)=J726,"Brazil State Code Error"),IF(L726="AU",IFERROR(VLOOKUP(J726,Country_Codes!$K:$K,1,0)=J726,"Australia State Code Error"),"")))))</f>
        <v/>
      </c>
      <c r="AB726" s="2" t="str">
        <f t="shared" si="207"/>
        <v/>
      </c>
      <c r="AC726" s="2" t="str" cm="1">
        <f t="array" ref="AC726">IFERROR(_xlfn.IFS(IF(AND(LEN(I726)=0,ISBLANK(I726)=FALSE),"",ISNUMBER(SEARCH(I726,H726))),"City/Postal Code/Country Found in Address",IF(AND(LEN(K726)=0,ISBLANK(K726)=FALSE),"",ISNUMBER(SEARCH(K726,H726))),"City/Postal Code/Country Found in Address",IF(AND(LEN(L726)=0,ISBLANK(L726)=FALSE),"",ISNUMBER(SEARCH(", "&amp;L726,H726))),"City/Postal Code/Country Found in Address",IF(AND(LEN(J726)=0,ISBLANK(J726)=FALSE),"",ISNUMBER(SEARCH(", "&amp;J726,H726))),"City/Postal Code/Country Found in Address",IF(AND(LEN(L726)=0,ISBLANK(L726)=FALSE),"",ISNUMBER(SEARCH(","&amp;L726,H726))),"City/Postal Code/Country Found in Address",IF(AND(LEN(J726)=0,ISBLANK(J726)=FALSE),"",ISNUMBER(SEARCH(","&amp;J726,H726))),"City/Postal Code/Country Found in Address"),"")</f>
        <v/>
      </c>
      <c r="AD726" s="2" t="str">
        <f t="shared" si="208"/>
        <v/>
      </c>
      <c r="AE726" s="2" t="str" cm="1">
        <f t="array" ref="AE726">IFERROR(IF(VLOOKUP(LEFT(M726,MIN(SEARCH({1,2,3,4,5,6,7,8,9,0},M726&amp;{1,2,3,4,5,6,7,8,9,0}))-1),Country_Codes!$N:$N,1,0)&gt;0,"PO Number may be incorrect",""),"")</f>
        <v/>
      </c>
      <c r="AF726" s="2" t="str">
        <f t="shared" si="209"/>
        <v/>
      </c>
      <c r="AG726" s="2" t="str">
        <f t="shared" si="210"/>
        <v/>
      </c>
      <c r="AH726" s="2" t="str">
        <f t="shared" si="211"/>
        <v/>
      </c>
      <c r="AI726" s="2" t="str" cm="1">
        <f t="array" ref="AI726">IF(G726="","",_xlfn.IFNA(_xlfn.IFS(L726=VLOOKUP(L726,Country_Codes!$M:$M,1,0)=TRUE,""),"Please check the country code"))</f>
        <v/>
      </c>
      <c r="AJ726" s="2" t="str">
        <f t="shared" si="212"/>
        <v/>
      </c>
      <c r="AK726" s="2"/>
      <c r="AM726" s="39">
        <f t="shared" si="213"/>
        <v>0</v>
      </c>
      <c r="AN726" s="39">
        <f t="shared" si="214"/>
        <v>0</v>
      </c>
      <c r="AO726" s="39">
        <f t="shared" si="215"/>
        <v>0</v>
      </c>
      <c r="AP726" s="39">
        <f t="shared" si="216"/>
        <v>0</v>
      </c>
      <c r="AQ726" s="39">
        <f t="shared" si="217"/>
        <v>0</v>
      </c>
    </row>
    <row r="727" spans="1:43" ht="15.75" x14ac:dyDescent="0.25">
      <c r="A727" s="40">
        <v>45940</v>
      </c>
      <c r="B727" s="11" t="s">
        <v>1581</v>
      </c>
      <c r="C727" s="11" t="s">
        <v>11</v>
      </c>
      <c r="D727" s="11" t="s">
        <v>5952</v>
      </c>
      <c r="E727" s="11" t="s">
        <v>1141</v>
      </c>
      <c r="F727" s="11" t="s">
        <v>588</v>
      </c>
      <c r="G727" s="11" t="s">
        <v>571</v>
      </c>
      <c r="H727" s="11" t="s">
        <v>5953</v>
      </c>
      <c r="I727" s="11" t="s">
        <v>5954</v>
      </c>
      <c r="J727" s="11" t="s">
        <v>76</v>
      </c>
      <c r="K727" s="11" t="s">
        <v>5955</v>
      </c>
      <c r="L727" s="11" t="s">
        <v>33</v>
      </c>
      <c r="M727" s="11" t="s">
        <v>5956</v>
      </c>
      <c r="N727" s="11"/>
      <c r="O727" s="11" t="s">
        <v>5957</v>
      </c>
      <c r="P727" s="11" t="s">
        <v>5958</v>
      </c>
      <c r="Q727" s="7"/>
      <c r="R727" s="2" t="str">
        <f t="shared" si="202"/>
        <v>Unique Record</v>
      </c>
      <c r="S727" s="2" t="str">
        <f t="shared" si="203"/>
        <v/>
      </c>
      <c r="T727" s="2" t="str">
        <f t="shared" si="204"/>
        <v/>
      </c>
      <c r="U727" s="2" t="str">
        <f t="shared" si="205"/>
        <v/>
      </c>
      <c r="V727" s="2" t="str">
        <f t="shared" si="206"/>
        <v/>
      </c>
      <c r="W727" s="2" t="str">
        <f t="shared" si="218"/>
        <v/>
      </c>
      <c r="X727" s="2" t="str" cm="1">
        <f t="array" ref="X727">IF((SUMPRODUCT(--ISNUMBER(SEARCH({"!","@","#","$","%","^","&amp;","~*","(",")","_","+","=","{","}","[","]","|","\",":",";","'","""","&lt;","&gt;",",",".","~?","/","~~","`"}, I727)))&gt;0)=TRUE,"Special Characters Found in City","")</f>
        <v/>
      </c>
      <c r="Y727" s="2" t="str" cm="1">
        <f t="array" ref="Y727">IF((SUMPRODUCT(--ISNUMBER(SEARCH({"!","@","#","$","%","^","~*","(",")","_","+","=","{","}","[","]","|","\",":",";","'","""","&lt;","&gt;","~?","/","~~","`"},F727)))&gt;0)=TRUE,"Special Characters Found in Account field","")</f>
        <v/>
      </c>
      <c r="Z727" s="2" t="str" cm="1">
        <f t="array" ref="Z727">IF(SUM(--ISNUMBER(SEARCH({1,2,3,4,5,6,7,8,9,0},MID(H727,(SEARCH(" E ",H727)-1),1))))+SUM(--ISNUMBER(SEARCH({1,2,3,4,5,6,7,8,9,0},MID(H727,(SEARCH(" E ",H727)+3),1))))=2,"",IF(SUM(--ISNUMBER(SEARCH({"Parte E","Apoquindo N"},H727)))&gt;0,"",IF(OR(RIGHT(H727,3)=" NE",RIGHT(H727,3)=" NW",RIGHT(H727,3)=" SW",RIGHT(H727,3)=" SE",RIGHT(H727,2)=" N",RIGHT(H727,2)=" E",RIGHT(H727,2)=" W",RIGHT(H727,2)=" S",LEFT(H727,3)="NE ",LEFT(H727,3)="NW ",LEFT(H727,3)="SW ",LEFT(H727,3)="SE ",LEFT(H727,2)="N ",LEFT(H727,2)="E ",LEFT(H727,2)="W ",LEFT(H727,2)="S "),"Directional Check",IF(SUM(--ISNUMBER(SEARCH({" N "," E "," W "," S "," NE "," NW "," SW "," SE ","N.E","N.W","S.W","S.E","E.","N.","S.","W."},H727)))&gt;0,"Directional Check",IF(SUM(--ISNUMBER(SEARCH({1,2,3,4,5,6,7,8,9,0},MID(H727,(SEARCH("nd ",H727)-1),1))))+SUM(--ISNUMBER(SEARCH({1,2,3,4,5,6,7,8,9,0},MID(H727,(SEARCH("rd ",H727)-1),1)))+SUM(--ISNUMBER(SEARCH({1,2,3,4,5,6,7,8,9,0},MID(H727,(SEARCH("st ",H727)-1),1))))+SUM(--ISNUMBER(SEARCH({1,2,3,4,5,6,7,8,9,0},MID(H727,(SEARCH("th ",H727)-1),1)))))&gt;0,"","")))))</f>
        <v/>
      </c>
      <c r="AA727" s="2" t="str">
        <f>IF(IF(L727="US",IFERROR(VLOOKUP(J727,Country_Codes!$B:$B,1,0)=J727,"US State Code Error"),IF(L727="CA",IFERROR(VLOOKUP(J727,Country_Codes!$E:$E,1,0)=J727,"Canada State Code Error"),IF(L727="BR",IFERROR(VLOOKUP(J727,Country_Codes!$H:$H,1,0)=J727,"Brazil State Code Error"),IF(L727="AU",IFERROR(VLOOKUP(J727,Country_Codes!$K:$K,1,0)=J727,"Australia State Code Error"),""))))=TRUE,"",IF(L727="US",IFERROR(VLOOKUP(J727,Country_Codes!$B:$B,1,0)=J727,"US State Code Error"),IF(L727="CA",IFERROR(VLOOKUP(J727,Country_Codes!$E:$E,1,0)=J727,"Canada State Code Error"),IF(L727="BR",IFERROR(VLOOKUP(J727,Country_Codes!$H:$H,1,0)=J727,"Brazil State Code Error"),IF(L727="AU",IFERROR(VLOOKUP(J727,Country_Codes!$K:$K,1,0)=J727,"Australia State Code Error"),"")))))</f>
        <v/>
      </c>
      <c r="AB727" s="2" t="str">
        <f t="shared" si="207"/>
        <v/>
      </c>
      <c r="AC727" s="2" t="str" cm="1">
        <f t="array" ref="AC727">IFERROR(_xlfn.IFS(IF(AND(LEN(I727)=0,ISBLANK(I727)=FALSE),"",ISNUMBER(SEARCH(I727,H727))),"City/Postal Code/Country Found in Address",IF(AND(LEN(K727)=0,ISBLANK(K727)=FALSE),"",ISNUMBER(SEARCH(K727,H727))),"City/Postal Code/Country Found in Address",IF(AND(LEN(L727)=0,ISBLANK(L727)=FALSE),"",ISNUMBER(SEARCH(", "&amp;L727,H727))),"City/Postal Code/Country Found in Address",IF(AND(LEN(J727)=0,ISBLANK(J727)=FALSE),"",ISNUMBER(SEARCH(", "&amp;J727,H727))),"City/Postal Code/Country Found in Address",IF(AND(LEN(L727)=0,ISBLANK(L727)=FALSE),"",ISNUMBER(SEARCH(","&amp;L727,H727))),"City/Postal Code/Country Found in Address",IF(AND(LEN(J727)=0,ISBLANK(J727)=FALSE),"",ISNUMBER(SEARCH(","&amp;J727,H727))),"City/Postal Code/Country Found in Address"),"")</f>
        <v/>
      </c>
      <c r="AD727" s="2" t="str">
        <f t="shared" si="208"/>
        <v/>
      </c>
      <c r="AE727" s="2" t="str" cm="1">
        <f t="array" ref="AE727">IFERROR(IF(VLOOKUP(LEFT(M727,MIN(SEARCH({1,2,3,4,5,6,7,8,9,0},M727&amp;{1,2,3,4,5,6,7,8,9,0}))-1),Country_Codes!$N:$N,1,0)&gt;0,"PO Number may be incorrect",""),"")</f>
        <v/>
      </c>
      <c r="AF727" s="2" t="str">
        <f t="shared" si="209"/>
        <v/>
      </c>
      <c r="AG727" s="2" t="str">
        <f t="shared" si="210"/>
        <v/>
      </c>
      <c r="AH727" s="2" t="str">
        <f t="shared" si="211"/>
        <v/>
      </c>
      <c r="AI727" s="2" t="str" cm="1">
        <f t="array" ref="AI727">IF(G727="","",_xlfn.IFNA(_xlfn.IFS(L727=VLOOKUP(L727,Country_Codes!$M:$M,1,0)=TRUE,""),"Please check the country code"))</f>
        <v/>
      </c>
      <c r="AJ727" s="2" t="str">
        <f t="shared" si="212"/>
        <v/>
      </c>
      <c r="AK727" s="2"/>
      <c r="AM727" s="39">
        <f t="shared" si="213"/>
        <v>0</v>
      </c>
      <c r="AN727" s="39">
        <f t="shared" si="214"/>
        <v>0</v>
      </c>
      <c r="AO727" s="39">
        <f t="shared" si="215"/>
        <v>0</v>
      </c>
      <c r="AP727" s="39">
        <f t="shared" si="216"/>
        <v>0</v>
      </c>
      <c r="AQ727" s="39">
        <f t="shared" si="217"/>
        <v>0</v>
      </c>
    </row>
    <row r="728" spans="1:43" ht="15.75" x14ac:dyDescent="0.25">
      <c r="A728" s="40">
        <v>45899</v>
      </c>
      <c r="B728" s="11" t="s">
        <v>475</v>
      </c>
      <c r="C728" s="11" t="s">
        <v>9</v>
      </c>
      <c r="D728" s="11" t="s">
        <v>5959</v>
      </c>
      <c r="E728" s="11" t="s">
        <v>5960</v>
      </c>
      <c r="F728" s="11" t="s">
        <v>479</v>
      </c>
      <c r="G728" s="11" t="s">
        <v>571</v>
      </c>
      <c r="H728" s="11" t="s">
        <v>5961</v>
      </c>
      <c r="I728" s="11" t="s">
        <v>5962</v>
      </c>
      <c r="J728" s="11" t="s">
        <v>95</v>
      </c>
      <c r="K728" s="11" t="s">
        <v>5963</v>
      </c>
      <c r="L728" s="11" t="s">
        <v>33</v>
      </c>
      <c r="M728" s="11" t="s">
        <v>580</v>
      </c>
      <c r="N728" s="11"/>
      <c r="O728" s="11" t="s">
        <v>1423</v>
      </c>
      <c r="P728" s="11" t="s">
        <v>5964</v>
      </c>
      <c r="Q728" s="7"/>
      <c r="R728" s="2" t="str">
        <f t="shared" si="202"/>
        <v/>
      </c>
      <c r="S728" s="2" t="str">
        <f t="shared" si="203"/>
        <v/>
      </c>
      <c r="T728" s="2" t="str">
        <f t="shared" si="204"/>
        <v/>
      </c>
      <c r="U728" s="2" t="str">
        <f t="shared" si="205"/>
        <v/>
      </c>
      <c r="V728" s="2" t="str">
        <f t="shared" si="206"/>
        <v/>
      </c>
      <c r="W728" s="2" t="str">
        <f t="shared" si="218"/>
        <v/>
      </c>
      <c r="X728" s="2" t="str" cm="1">
        <f t="array" ref="X728">IF((SUMPRODUCT(--ISNUMBER(SEARCH({"!","@","#","$","%","^","&amp;","~*","(",")","_","+","=","{","}","[","]","|","\",":",";","'","""","&lt;","&gt;",",",".","~?","/","~~","`"}, I728)))&gt;0)=TRUE,"Special Characters Found in City","")</f>
        <v/>
      </c>
      <c r="Y728" s="2" t="str" cm="1">
        <f t="array" ref="Y728">IF((SUMPRODUCT(--ISNUMBER(SEARCH({"!","@","#","$","%","^","~*","(",")","_","+","=","{","}","[","]","|","\",":",";","'","""","&lt;","&gt;","~?","/","~~","`"},F728)))&gt;0)=TRUE,"Special Characters Found in Account field","")</f>
        <v/>
      </c>
      <c r="Z728" s="2" t="str" cm="1">
        <f t="array" ref="Z728">IF(SUM(--ISNUMBER(SEARCH({1,2,3,4,5,6,7,8,9,0},MID(H728,(SEARCH(" E ",H728)-1),1))))+SUM(--ISNUMBER(SEARCH({1,2,3,4,5,6,7,8,9,0},MID(H728,(SEARCH(" E ",H728)+3),1))))=2,"",IF(SUM(--ISNUMBER(SEARCH({"Parte E","Apoquindo N"},H728)))&gt;0,"",IF(OR(RIGHT(H728,3)=" NE",RIGHT(H728,3)=" NW",RIGHT(H728,3)=" SW",RIGHT(H728,3)=" SE",RIGHT(H728,2)=" N",RIGHT(H728,2)=" E",RIGHT(H728,2)=" W",RIGHT(H728,2)=" S",LEFT(H728,3)="NE ",LEFT(H728,3)="NW ",LEFT(H728,3)="SW ",LEFT(H728,3)="SE ",LEFT(H728,2)="N ",LEFT(H728,2)="E ",LEFT(H728,2)="W ",LEFT(H728,2)="S "),"Directional Check",IF(SUM(--ISNUMBER(SEARCH({" N "," E "," W "," S "," NE "," NW "," SW "," SE ","N.E","N.W","S.W","S.E","E.","N.","S.","W."},H728)))&gt;0,"Directional Check",IF(SUM(--ISNUMBER(SEARCH({1,2,3,4,5,6,7,8,9,0},MID(H728,(SEARCH("nd ",H728)-1),1))))+SUM(--ISNUMBER(SEARCH({1,2,3,4,5,6,7,8,9,0},MID(H728,(SEARCH("rd ",H728)-1),1)))+SUM(--ISNUMBER(SEARCH({1,2,3,4,5,6,7,8,9,0},MID(H728,(SEARCH("st ",H728)-1),1))))+SUM(--ISNUMBER(SEARCH({1,2,3,4,5,6,7,8,9,0},MID(H728,(SEARCH("th ",H728)-1),1)))))&gt;0,"","")))))</f>
        <v/>
      </c>
      <c r="AA728" s="2" t="str">
        <f>IF(IF(L728="US",IFERROR(VLOOKUP(J728,Country_Codes!$B:$B,1,0)=J728,"US State Code Error"),IF(L728="CA",IFERROR(VLOOKUP(J728,Country_Codes!$E:$E,1,0)=J728,"Canada State Code Error"),IF(L728="BR",IFERROR(VLOOKUP(J728,Country_Codes!$H:$H,1,0)=J728,"Brazil State Code Error"),IF(L728="AU",IFERROR(VLOOKUP(J728,Country_Codes!$K:$K,1,0)=J728,"Australia State Code Error"),""))))=TRUE,"",IF(L728="US",IFERROR(VLOOKUP(J728,Country_Codes!$B:$B,1,0)=J728,"US State Code Error"),IF(L728="CA",IFERROR(VLOOKUP(J728,Country_Codes!$E:$E,1,0)=J728,"Canada State Code Error"),IF(L728="BR",IFERROR(VLOOKUP(J728,Country_Codes!$H:$H,1,0)=J728,"Brazil State Code Error"),IF(L728="AU",IFERROR(VLOOKUP(J728,Country_Codes!$K:$K,1,0)=J728,"Australia State Code Error"),"")))))</f>
        <v/>
      </c>
      <c r="AB728" s="2" t="str">
        <f t="shared" si="207"/>
        <v/>
      </c>
      <c r="AC728" s="2" t="str" cm="1">
        <f t="array" ref="AC728">IFERROR(_xlfn.IFS(IF(AND(LEN(I728)=0,ISBLANK(I728)=FALSE),"",ISNUMBER(SEARCH(I728,H728))),"City/Postal Code/Country Found in Address",IF(AND(LEN(K728)=0,ISBLANK(K728)=FALSE),"",ISNUMBER(SEARCH(K728,H728))),"City/Postal Code/Country Found in Address",IF(AND(LEN(L728)=0,ISBLANK(L728)=FALSE),"",ISNUMBER(SEARCH(", "&amp;L728,H728))),"City/Postal Code/Country Found in Address",IF(AND(LEN(J728)=0,ISBLANK(J728)=FALSE),"",ISNUMBER(SEARCH(", "&amp;J728,H728))),"City/Postal Code/Country Found in Address",IF(AND(LEN(L728)=0,ISBLANK(L728)=FALSE),"",ISNUMBER(SEARCH(","&amp;L728,H728))),"City/Postal Code/Country Found in Address",IF(AND(LEN(J728)=0,ISBLANK(J728)=FALSE),"",ISNUMBER(SEARCH(","&amp;J728,H728))),"City/Postal Code/Country Found in Address"),"")</f>
        <v/>
      </c>
      <c r="AD728" s="2" t="str">
        <f t="shared" si="208"/>
        <v/>
      </c>
      <c r="AE728" s="2" t="str" cm="1">
        <f t="array" ref="AE728">IFERROR(IF(VLOOKUP(LEFT(M728,MIN(SEARCH({1,2,3,4,5,6,7,8,9,0},M728&amp;{1,2,3,4,5,6,7,8,9,0}))-1),Country_Codes!$N:$N,1,0)&gt;0,"PO Number may be incorrect",""),"")</f>
        <v/>
      </c>
      <c r="AF728" s="2" t="str">
        <f t="shared" si="209"/>
        <v/>
      </c>
      <c r="AG728" s="2" t="str">
        <f t="shared" si="210"/>
        <v/>
      </c>
      <c r="AH728" s="2" t="str">
        <f t="shared" si="211"/>
        <v/>
      </c>
      <c r="AI728" s="2" t="str" cm="1">
        <f t="array" ref="AI728">IF(G728="","",_xlfn.IFNA(_xlfn.IFS(L728=VLOOKUP(L728,Country_Codes!$M:$M,1,0)=TRUE,""),"Please check the country code"))</f>
        <v/>
      </c>
      <c r="AJ728" s="2" t="str">
        <f t="shared" si="212"/>
        <v/>
      </c>
      <c r="AK728" s="2"/>
      <c r="AM728" s="39">
        <f t="shared" si="213"/>
        <v>0</v>
      </c>
      <c r="AN728" s="39">
        <f t="shared" si="214"/>
        <v>0</v>
      </c>
      <c r="AO728" s="39">
        <f t="shared" si="215"/>
        <v>0</v>
      </c>
      <c r="AP728" s="39">
        <f t="shared" si="216"/>
        <v>0</v>
      </c>
      <c r="AQ728" s="39">
        <f t="shared" si="217"/>
        <v>0</v>
      </c>
    </row>
    <row r="729" spans="1:43" ht="15.75" x14ac:dyDescent="0.25">
      <c r="A729" s="40">
        <v>46104</v>
      </c>
      <c r="B729" s="11" t="s">
        <v>475</v>
      </c>
      <c r="C729" s="11" t="s">
        <v>3</v>
      </c>
      <c r="D729" s="11" t="s">
        <v>5965</v>
      </c>
      <c r="E729" s="11" t="s">
        <v>696</v>
      </c>
      <c r="F729" s="11" t="s">
        <v>531</v>
      </c>
      <c r="G729" s="11" t="s">
        <v>498</v>
      </c>
      <c r="H729" s="11" t="s">
        <v>5966</v>
      </c>
      <c r="I729" s="11" t="s">
        <v>5967</v>
      </c>
      <c r="J729" s="11" t="s">
        <v>147</v>
      </c>
      <c r="K729" s="11" t="s">
        <v>5968</v>
      </c>
      <c r="L729" s="11" t="s">
        <v>57</v>
      </c>
      <c r="M729" s="11" t="s">
        <v>5969</v>
      </c>
      <c r="N729" s="11"/>
      <c r="O729" s="11" t="s">
        <v>5970</v>
      </c>
      <c r="P729" s="11" t="s">
        <v>5971</v>
      </c>
      <c r="Q729" s="7"/>
      <c r="R729" s="2" t="str">
        <f t="shared" si="202"/>
        <v>Unique Record</v>
      </c>
      <c r="S729" s="2" t="str">
        <f t="shared" si="203"/>
        <v/>
      </c>
      <c r="T729" s="2" t="str">
        <f t="shared" si="204"/>
        <v/>
      </c>
      <c r="U729" s="2" t="str">
        <f t="shared" si="205"/>
        <v/>
      </c>
      <c r="V729" s="2" t="str">
        <f t="shared" si="206"/>
        <v/>
      </c>
      <c r="W729" s="2" t="str">
        <f t="shared" si="218"/>
        <v/>
      </c>
      <c r="X729" s="2" t="str" cm="1">
        <f t="array" ref="X729">IF((SUMPRODUCT(--ISNUMBER(SEARCH({"!","@","#","$","%","^","&amp;","~*","(",")","_","+","=","{","}","[","]","|","\",":",";","'","""","&lt;","&gt;",",",".","~?","/","~~","`"}, I729)))&gt;0)=TRUE,"Special Characters Found in City","")</f>
        <v/>
      </c>
      <c r="Y729" s="2" t="str" cm="1">
        <f t="array" ref="Y729">IF((SUMPRODUCT(--ISNUMBER(SEARCH({"!","@","#","$","%","^","~*","(",")","_","+","=","{","}","[","]","|","\",":",";","'","""","&lt;","&gt;","~?","/","~~","`"},F729)))&gt;0)=TRUE,"Special Characters Found in Account field","")</f>
        <v/>
      </c>
      <c r="Z729" s="2" t="str" cm="1">
        <f t="array" ref="Z729">IF(SUM(--ISNUMBER(SEARCH({1,2,3,4,5,6,7,8,9,0},MID(H729,(SEARCH(" E ",H729)-1),1))))+SUM(--ISNUMBER(SEARCH({1,2,3,4,5,6,7,8,9,0},MID(H729,(SEARCH(" E ",H729)+3),1))))=2,"",IF(SUM(--ISNUMBER(SEARCH({"Parte E","Apoquindo N"},H729)))&gt;0,"",IF(OR(RIGHT(H729,3)=" NE",RIGHT(H729,3)=" NW",RIGHT(H729,3)=" SW",RIGHT(H729,3)=" SE",RIGHT(H729,2)=" N",RIGHT(H729,2)=" E",RIGHT(H729,2)=" W",RIGHT(H729,2)=" S",LEFT(H729,3)="NE ",LEFT(H729,3)="NW ",LEFT(H729,3)="SW ",LEFT(H729,3)="SE ",LEFT(H729,2)="N ",LEFT(H729,2)="E ",LEFT(H729,2)="W ",LEFT(H729,2)="S "),"Directional Check",IF(SUM(--ISNUMBER(SEARCH({" N "," E "," W "," S "," NE "," NW "," SW "," SE ","N.E","N.W","S.W","S.E","E.","N.","S.","W."},H729)))&gt;0,"Directional Check",IF(SUM(--ISNUMBER(SEARCH({1,2,3,4,5,6,7,8,9,0},MID(H729,(SEARCH("nd ",H729)-1),1))))+SUM(--ISNUMBER(SEARCH({1,2,3,4,5,6,7,8,9,0},MID(H729,(SEARCH("rd ",H729)-1),1)))+SUM(--ISNUMBER(SEARCH({1,2,3,4,5,6,7,8,9,0},MID(H729,(SEARCH("st ",H729)-1),1))))+SUM(--ISNUMBER(SEARCH({1,2,3,4,5,6,7,8,9,0},MID(H729,(SEARCH("th ",H729)-1),1)))))&gt;0,"","")))))</f>
        <v/>
      </c>
      <c r="AA729" s="2" t="str">
        <f>IF(IF(L729="US",IFERROR(VLOOKUP(J729,Country_Codes!$B:$B,1,0)=J729,"US State Code Error"),IF(L729="CA",IFERROR(VLOOKUP(J729,Country_Codes!$E:$E,1,0)=J729,"Canada State Code Error"),IF(L729="BR",IFERROR(VLOOKUP(J729,Country_Codes!$H:$H,1,0)=J729,"Brazil State Code Error"),IF(L729="AU",IFERROR(VLOOKUP(J729,Country_Codes!$K:$K,1,0)=J729,"Australia State Code Error"),""))))=TRUE,"",IF(L729="US",IFERROR(VLOOKUP(J729,Country_Codes!$B:$B,1,0)=J729,"US State Code Error"),IF(L729="CA",IFERROR(VLOOKUP(J729,Country_Codes!$E:$E,1,0)=J729,"Canada State Code Error"),IF(L729="BR",IFERROR(VLOOKUP(J729,Country_Codes!$H:$H,1,0)=J729,"Brazil State Code Error"),IF(L729="AU",IFERROR(VLOOKUP(J729,Country_Codes!$K:$K,1,0)=J729,"Australia State Code Error"),"")))))</f>
        <v/>
      </c>
      <c r="AB729" s="2" t="str">
        <f t="shared" si="207"/>
        <v/>
      </c>
      <c r="AC729" s="2" t="str" cm="1">
        <f t="array" ref="AC729">IFERROR(_xlfn.IFS(IF(AND(LEN(I729)=0,ISBLANK(I729)=FALSE),"",ISNUMBER(SEARCH(I729,H729))),"City/Postal Code/Country Found in Address",IF(AND(LEN(K729)=0,ISBLANK(K729)=FALSE),"",ISNUMBER(SEARCH(K729,H729))),"City/Postal Code/Country Found in Address",IF(AND(LEN(L729)=0,ISBLANK(L729)=FALSE),"",ISNUMBER(SEARCH(", "&amp;L729,H729))),"City/Postal Code/Country Found in Address",IF(AND(LEN(J729)=0,ISBLANK(J729)=FALSE),"",ISNUMBER(SEARCH(", "&amp;J729,H729))),"City/Postal Code/Country Found in Address",IF(AND(LEN(L729)=0,ISBLANK(L729)=FALSE),"",ISNUMBER(SEARCH(","&amp;L729,H729))),"City/Postal Code/Country Found in Address",IF(AND(LEN(J729)=0,ISBLANK(J729)=FALSE),"",ISNUMBER(SEARCH(","&amp;J729,H729))),"City/Postal Code/Country Found in Address"),"")</f>
        <v/>
      </c>
      <c r="AD729" s="2" t="str">
        <f t="shared" si="208"/>
        <v/>
      </c>
      <c r="AE729" s="2" t="str" cm="1">
        <f t="array" ref="AE729">IFERROR(IF(VLOOKUP(LEFT(M729,MIN(SEARCH({1,2,3,4,5,6,7,8,9,0},M729&amp;{1,2,3,4,5,6,7,8,9,0}))-1),Country_Codes!$N:$N,1,0)&gt;0,"PO Number may be incorrect",""),"")</f>
        <v/>
      </c>
      <c r="AF729" s="2" t="str">
        <f t="shared" si="209"/>
        <v/>
      </c>
      <c r="AG729" s="2" t="str">
        <f t="shared" si="210"/>
        <v/>
      </c>
      <c r="AH729" s="2" t="str">
        <f t="shared" si="211"/>
        <v/>
      </c>
      <c r="AI729" s="2" t="str" cm="1">
        <f t="array" ref="AI729">IF(G729="","",_xlfn.IFNA(_xlfn.IFS(L729=VLOOKUP(L729,Country_Codes!$M:$M,1,0)=TRUE,""),"Please check the country code"))</f>
        <v/>
      </c>
      <c r="AJ729" s="2" t="str">
        <f t="shared" si="212"/>
        <v/>
      </c>
      <c r="AK729" s="2"/>
      <c r="AM729" s="39">
        <f t="shared" si="213"/>
        <v>0</v>
      </c>
      <c r="AN729" s="39">
        <f t="shared" si="214"/>
        <v>0</v>
      </c>
      <c r="AO729" s="39">
        <f t="shared" si="215"/>
        <v>0</v>
      </c>
      <c r="AP729" s="39">
        <f t="shared" si="216"/>
        <v>0</v>
      </c>
      <c r="AQ729" s="39">
        <f t="shared" si="217"/>
        <v>0</v>
      </c>
    </row>
    <row r="730" spans="1:43" ht="15.75" x14ac:dyDescent="0.25">
      <c r="A730" s="40">
        <v>45686</v>
      </c>
      <c r="B730" s="11" t="s">
        <v>1581</v>
      </c>
      <c r="C730" s="11" t="s">
        <v>11</v>
      </c>
      <c r="D730" s="11" t="s">
        <v>5972</v>
      </c>
      <c r="E730" s="11" t="s">
        <v>5973</v>
      </c>
      <c r="F730" s="11" t="s">
        <v>634</v>
      </c>
      <c r="G730" s="11" t="s">
        <v>571</v>
      </c>
      <c r="H730" s="11" t="s">
        <v>5974</v>
      </c>
      <c r="I730" s="11" t="s">
        <v>5975</v>
      </c>
      <c r="J730" s="11"/>
      <c r="K730" s="11" t="s">
        <v>5976</v>
      </c>
      <c r="L730" s="11" t="s">
        <v>46</v>
      </c>
      <c r="M730" s="11" t="s">
        <v>4541</v>
      </c>
      <c r="N730" s="11"/>
      <c r="O730" s="11" t="s">
        <v>5977</v>
      </c>
      <c r="P730" s="11" t="s">
        <v>5978</v>
      </c>
      <c r="Q730" s="7"/>
      <c r="R730" s="2" t="str">
        <f t="shared" si="202"/>
        <v>Unique Record</v>
      </c>
      <c r="S730" s="2" t="str">
        <f t="shared" si="203"/>
        <v/>
      </c>
      <c r="T730" s="2" t="str">
        <f t="shared" si="204"/>
        <v/>
      </c>
      <c r="U730" s="2" t="str">
        <f t="shared" si="205"/>
        <v/>
      </c>
      <c r="V730" s="2" t="str">
        <f t="shared" si="206"/>
        <v/>
      </c>
      <c r="W730" s="2" t="str">
        <f t="shared" si="218"/>
        <v/>
      </c>
      <c r="X730" s="2" t="str" cm="1">
        <f t="array" ref="X730">IF((SUMPRODUCT(--ISNUMBER(SEARCH({"!","@","#","$","%","^","&amp;","~*","(",")","_","+","=","{","}","[","]","|","\",":",";","'","""","&lt;","&gt;",",",".","~?","/","~~","`"}, I730)))&gt;0)=TRUE,"Special Characters Found in City","")</f>
        <v/>
      </c>
      <c r="Y730" s="2" t="str" cm="1">
        <f t="array" ref="Y730">IF((SUMPRODUCT(--ISNUMBER(SEARCH({"!","@","#","$","%","^","~*","(",")","_","+","=","{","}","[","]","|","\",":",";","'","""","&lt;","&gt;","~?","/","~~","`"},F730)))&gt;0)=TRUE,"Special Characters Found in Account field","")</f>
        <v/>
      </c>
      <c r="Z730" s="2" t="str" cm="1">
        <f t="array" ref="Z730">IF(SUM(--ISNUMBER(SEARCH({1,2,3,4,5,6,7,8,9,0},MID(H730,(SEARCH(" E ",H730)-1),1))))+SUM(--ISNUMBER(SEARCH({1,2,3,4,5,6,7,8,9,0},MID(H730,(SEARCH(" E ",H730)+3),1))))=2,"",IF(SUM(--ISNUMBER(SEARCH({"Parte E","Apoquindo N"},H730)))&gt;0,"",IF(OR(RIGHT(H730,3)=" NE",RIGHT(H730,3)=" NW",RIGHT(H730,3)=" SW",RIGHT(H730,3)=" SE",RIGHT(H730,2)=" N",RIGHT(H730,2)=" E",RIGHT(H730,2)=" W",RIGHT(H730,2)=" S",LEFT(H730,3)="NE ",LEFT(H730,3)="NW ",LEFT(H730,3)="SW ",LEFT(H730,3)="SE ",LEFT(H730,2)="N ",LEFT(H730,2)="E ",LEFT(H730,2)="W ",LEFT(H730,2)="S "),"Directional Check",IF(SUM(--ISNUMBER(SEARCH({" N "," E "," W "," S "," NE "," NW "," SW "," SE ","N.E","N.W","S.W","S.E","E.","N.","S.","W."},H730)))&gt;0,"Directional Check",IF(SUM(--ISNUMBER(SEARCH({1,2,3,4,5,6,7,8,9,0},MID(H730,(SEARCH("nd ",H730)-1),1))))+SUM(--ISNUMBER(SEARCH({1,2,3,4,5,6,7,8,9,0},MID(H730,(SEARCH("rd ",H730)-1),1)))+SUM(--ISNUMBER(SEARCH({1,2,3,4,5,6,7,8,9,0},MID(H730,(SEARCH("st ",H730)-1),1))))+SUM(--ISNUMBER(SEARCH({1,2,3,4,5,6,7,8,9,0},MID(H730,(SEARCH("th ",H730)-1),1)))))&gt;0,"","")))))</f>
        <v/>
      </c>
      <c r="AA730" s="2" t="str">
        <f>IF(IF(L730="US",IFERROR(VLOOKUP(J730,Country_Codes!$B:$B,1,0)=J730,"US State Code Error"),IF(L730="CA",IFERROR(VLOOKUP(J730,Country_Codes!$E:$E,1,0)=J730,"Canada State Code Error"),IF(L730="BR",IFERROR(VLOOKUP(J730,Country_Codes!$H:$H,1,0)=J730,"Brazil State Code Error"),IF(L730="AU",IFERROR(VLOOKUP(J730,Country_Codes!$K:$K,1,0)=J730,"Australia State Code Error"),""))))=TRUE,"",IF(L730="US",IFERROR(VLOOKUP(J730,Country_Codes!$B:$B,1,0)=J730,"US State Code Error"),IF(L730="CA",IFERROR(VLOOKUP(J730,Country_Codes!$E:$E,1,0)=J730,"Canada State Code Error"),IF(L730="BR",IFERROR(VLOOKUP(J730,Country_Codes!$H:$H,1,0)=J730,"Brazil State Code Error"),IF(L730="AU",IFERROR(VLOOKUP(J730,Country_Codes!$K:$K,1,0)=J730,"Australia State Code Error"),"")))))</f>
        <v/>
      </c>
      <c r="AB730" s="2" t="str">
        <f t="shared" si="207"/>
        <v/>
      </c>
      <c r="AC730" s="2" t="str" cm="1">
        <f t="array" ref="AC730">IFERROR(_xlfn.IFS(IF(AND(LEN(I730)=0,ISBLANK(I730)=FALSE),"",ISNUMBER(SEARCH(I730,H730))),"City/Postal Code/Country Found in Address",IF(AND(LEN(K730)=0,ISBLANK(K730)=FALSE),"",ISNUMBER(SEARCH(K730,H730))),"City/Postal Code/Country Found in Address",IF(AND(LEN(L730)=0,ISBLANK(L730)=FALSE),"",ISNUMBER(SEARCH(", "&amp;L730,H730))),"City/Postal Code/Country Found in Address",IF(AND(LEN(J730)=0,ISBLANK(J730)=FALSE),"",ISNUMBER(SEARCH(", "&amp;J730,H730))),"City/Postal Code/Country Found in Address",IF(AND(LEN(L730)=0,ISBLANK(L730)=FALSE),"",ISNUMBER(SEARCH(","&amp;L730,H730))),"City/Postal Code/Country Found in Address",IF(AND(LEN(J730)=0,ISBLANK(J730)=FALSE),"",ISNUMBER(SEARCH(","&amp;J730,H730))),"City/Postal Code/Country Found in Address"),"")</f>
        <v/>
      </c>
      <c r="AD730" s="2" t="str">
        <f t="shared" si="208"/>
        <v/>
      </c>
      <c r="AE730" s="2" t="str" cm="1">
        <f t="array" ref="AE730">IFERROR(IF(VLOOKUP(LEFT(M730,MIN(SEARCH({1,2,3,4,5,6,7,8,9,0},M730&amp;{1,2,3,4,5,6,7,8,9,0}))-1),Country_Codes!$N:$N,1,0)&gt;0,"PO Number may be incorrect",""),"")</f>
        <v/>
      </c>
      <c r="AF730" s="2" t="str">
        <f t="shared" si="209"/>
        <v/>
      </c>
      <c r="AG730" s="2" t="str">
        <f t="shared" si="210"/>
        <v/>
      </c>
      <c r="AH730" s="2" t="str">
        <f t="shared" si="211"/>
        <v/>
      </c>
      <c r="AI730" s="2" t="str" cm="1">
        <f t="array" ref="AI730">IF(G730="","",_xlfn.IFNA(_xlfn.IFS(L730=VLOOKUP(L730,Country_Codes!$M:$M,1,0)=TRUE,""),"Please check the country code"))</f>
        <v/>
      </c>
      <c r="AJ730" s="2" t="str">
        <f t="shared" si="212"/>
        <v/>
      </c>
      <c r="AK730" s="2"/>
      <c r="AM730" s="39">
        <f t="shared" si="213"/>
        <v>0</v>
      </c>
      <c r="AN730" s="39">
        <f t="shared" si="214"/>
        <v>0</v>
      </c>
      <c r="AO730" s="39">
        <f t="shared" si="215"/>
        <v>0</v>
      </c>
      <c r="AP730" s="39">
        <f t="shared" si="216"/>
        <v>0</v>
      </c>
      <c r="AQ730" s="39">
        <f t="shared" si="217"/>
        <v>0</v>
      </c>
    </row>
    <row r="731" spans="1:43" ht="15.75" x14ac:dyDescent="0.25">
      <c r="A731" s="40">
        <v>46118</v>
      </c>
      <c r="B731" s="11" t="s">
        <v>474</v>
      </c>
      <c r="C731" s="11" t="s">
        <v>9</v>
      </c>
      <c r="D731" s="11" t="s">
        <v>5979</v>
      </c>
      <c r="E731" s="11" t="s">
        <v>846</v>
      </c>
      <c r="F731" s="11" t="s">
        <v>581</v>
      </c>
      <c r="G731" s="11" t="s">
        <v>584</v>
      </c>
      <c r="H731" s="11" t="s">
        <v>5980</v>
      </c>
      <c r="I731" s="11" t="s">
        <v>5981</v>
      </c>
      <c r="J731" s="11" t="s">
        <v>118</v>
      </c>
      <c r="K731" s="11" t="s">
        <v>5982</v>
      </c>
      <c r="L731" s="11" t="s">
        <v>33</v>
      </c>
      <c r="M731" s="11" t="s">
        <v>1462</v>
      </c>
      <c r="N731" s="11"/>
      <c r="O731" s="11" t="s">
        <v>5983</v>
      </c>
      <c r="P731" s="11" t="s">
        <v>5984</v>
      </c>
      <c r="Q731" s="7"/>
      <c r="R731" s="2" t="str">
        <f t="shared" si="202"/>
        <v>Unique Record</v>
      </c>
      <c r="S731" s="2" t="str">
        <f t="shared" si="203"/>
        <v/>
      </c>
      <c r="T731" s="2" t="str">
        <f t="shared" si="204"/>
        <v/>
      </c>
      <c r="U731" s="2" t="str">
        <f t="shared" si="205"/>
        <v/>
      </c>
      <c r="V731" s="2" t="str">
        <f t="shared" si="206"/>
        <v/>
      </c>
      <c r="W731" s="2" t="str">
        <f t="shared" si="218"/>
        <v/>
      </c>
      <c r="X731" s="2" t="str" cm="1">
        <f t="array" ref="X731">IF((SUMPRODUCT(--ISNUMBER(SEARCH({"!","@","#","$","%","^","&amp;","~*","(",")","_","+","=","{","}","[","]","|","\",":",";","'","""","&lt;","&gt;",",",".","~?","/","~~","`"}, I731)))&gt;0)=TRUE,"Special Characters Found in City","")</f>
        <v/>
      </c>
      <c r="Y731" s="2" t="str" cm="1">
        <f t="array" ref="Y731">IF((SUMPRODUCT(--ISNUMBER(SEARCH({"!","@","#","$","%","^","~*","(",")","_","+","=","{","}","[","]","|","\",":",";","'","""","&lt;","&gt;","~?","/","~~","`"},F731)))&gt;0)=TRUE,"Special Characters Found in Account field","")</f>
        <v/>
      </c>
      <c r="Z731" s="2" t="str" cm="1">
        <f t="array" ref="Z731">IF(SUM(--ISNUMBER(SEARCH({1,2,3,4,5,6,7,8,9,0},MID(H731,(SEARCH(" E ",H731)-1),1))))+SUM(--ISNUMBER(SEARCH({1,2,3,4,5,6,7,8,9,0},MID(H731,(SEARCH(" E ",H731)+3),1))))=2,"",IF(SUM(--ISNUMBER(SEARCH({"Parte E","Apoquindo N"},H731)))&gt;0,"",IF(OR(RIGHT(H731,3)=" NE",RIGHT(H731,3)=" NW",RIGHT(H731,3)=" SW",RIGHT(H731,3)=" SE",RIGHT(H731,2)=" N",RIGHT(H731,2)=" E",RIGHT(H731,2)=" W",RIGHT(H731,2)=" S",LEFT(H731,3)="NE ",LEFT(H731,3)="NW ",LEFT(H731,3)="SW ",LEFT(H731,3)="SE ",LEFT(H731,2)="N ",LEFT(H731,2)="E ",LEFT(H731,2)="W ",LEFT(H731,2)="S "),"Directional Check",IF(SUM(--ISNUMBER(SEARCH({" N "," E "," W "," S "," NE "," NW "," SW "," SE ","N.E","N.W","S.W","S.E","E.","N.","S.","W."},H731)))&gt;0,"Directional Check",IF(SUM(--ISNUMBER(SEARCH({1,2,3,4,5,6,7,8,9,0},MID(H731,(SEARCH("nd ",H731)-1),1))))+SUM(--ISNUMBER(SEARCH({1,2,3,4,5,6,7,8,9,0},MID(H731,(SEARCH("rd ",H731)-1),1)))+SUM(--ISNUMBER(SEARCH({1,2,3,4,5,6,7,8,9,0},MID(H731,(SEARCH("st ",H731)-1),1))))+SUM(--ISNUMBER(SEARCH({1,2,3,4,5,6,7,8,9,0},MID(H731,(SEARCH("th ",H731)-1),1)))))&gt;0,"","")))))</f>
        <v/>
      </c>
      <c r="AA731" s="2" t="str">
        <f>IF(IF(L731="US",IFERROR(VLOOKUP(J731,Country_Codes!$B:$B,1,0)=J731,"US State Code Error"),IF(L731="CA",IFERROR(VLOOKUP(J731,Country_Codes!$E:$E,1,0)=J731,"Canada State Code Error"),IF(L731="BR",IFERROR(VLOOKUP(J731,Country_Codes!$H:$H,1,0)=J731,"Brazil State Code Error"),IF(L731="AU",IFERROR(VLOOKUP(J731,Country_Codes!$K:$K,1,0)=J731,"Australia State Code Error"),""))))=TRUE,"",IF(L731="US",IFERROR(VLOOKUP(J731,Country_Codes!$B:$B,1,0)=J731,"US State Code Error"),IF(L731="CA",IFERROR(VLOOKUP(J731,Country_Codes!$E:$E,1,0)=J731,"Canada State Code Error"),IF(L731="BR",IFERROR(VLOOKUP(J731,Country_Codes!$H:$H,1,0)=J731,"Brazil State Code Error"),IF(L731="AU",IFERROR(VLOOKUP(J731,Country_Codes!$K:$K,1,0)=J731,"Australia State Code Error"),"")))))</f>
        <v/>
      </c>
      <c r="AB731" s="2" t="str">
        <f t="shared" si="207"/>
        <v/>
      </c>
      <c r="AC731" s="2" t="str" cm="1">
        <f t="array" ref="AC731">IFERROR(_xlfn.IFS(IF(AND(LEN(I731)=0,ISBLANK(I731)=FALSE),"",ISNUMBER(SEARCH(I731,H731))),"City/Postal Code/Country Found in Address",IF(AND(LEN(K731)=0,ISBLANK(K731)=FALSE),"",ISNUMBER(SEARCH(K731,H731))),"City/Postal Code/Country Found in Address",IF(AND(LEN(L731)=0,ISBLANK(L731)=FALSE),"",ISNUMBER(SEARCH(", "&amp;L731,H731))),"City/Postal Code/Country Found in Address",IF(AND(LEN(J731)=0,ISBLANK(J731)=FALSE),"",ISNUMBER(SEARCH(", "&amp;J731,H731))),"City/Postal Code/Country Found in Address",IF(AND(LEN(L731)=0,ISBLANK(L731)=FALSE),"",ISNUMBER(SEARCH(","&amp;L731,H731))),"City/Postal Code/Country Found in Address",IF(AND(LEN(J731)=0,ISBLANK(J731)=FALSE),"",ISNUMBER(SEARCH(","&amp;J731,H731))),"City/Postal Code/Country Found in Address"),"")</f>
        <v/>
      </c>
      <c r="AD731" s="2" t="str">
        <f t="shared" si="208"/>
        <v/>
      </c>
      <c r="AE731" s="2" t="str" cm="1">
        <f t="array" ref="AE731">IFERROR(IF(VLOOKUP(LEFT(M731,MIN(SEARCH({1,2,3,4,5,6,7,8,9,0},M731&amp;{1,2,3,4,5,6,7,8,9,0}))-1),Country_Codes!$N:$N,1,0)&gt;0,"PO Number may be incorrect",""),"")</f>
        <v/>
      </c>
      <c r="AF731" s="2" t="str">
        <f t="shared" si="209"/>
        <v/>
      </c>
      <c r="AG731" s="2" t="str">
        <f t="shared" si="210"/>
        <v/>
      </c>
      <c r="AH731" s="2" t="str">
        <f t="shared" si="211"/>
        <v/>
      </c>
      <c r="AI731" s="2" t="str" cm="1">
        <f t="array" ref="AI731">IF(G731="","",_xlfn.IFNA(_xlfn.IFS(L731=VLOOKUP(L731,Country_Codes!$M:$M,1,0)=TRUE,""),"Please check the country code"))</f>
        <v/>
      </c>
      <c r="AJ731" s="2" t="str">
        <f t="shared" si="212"/>
        <v/>
      </c>
      <c r="AK731" s="2"/>
      <c r="AM731" s="39">
        <f t="shared" si="213"/>
        <v>0</v>
      </c>
      <c r="AN731" s="39">
        <f t="shared" si="214"/>
        <v>0</v>
      </c>
      <c r="AO731" s="39">
        <f t="shared" si="215"/>
        <v>0</v>
      </c>
      <c r="AP731" s="39">
        <f t="shared" si="216"/>
        <v>0</v>
      </c>
      <c r="AQ731" s="39">
        <f t="shared" si="217"/>
        <v>0</v>
      </c>
    </row>
    <row r="732" spans="1:43" ht="15.75" x14ac:dyDescent="0.25">
      <c r="A732" s="40">
        <v>45959</v>
      </c>
      <c r="B732" s="11" t="s">
        <v>475</v>
      </c>
      <c r="C732" s="11" t="s">
        <v>12</v>
      </c>
      <c r="D732" s="11" t="s">
        <v>5985</v>
      </c>
      <c r="E732" s="11" t="s">
        <v>5986</v>
      </c>
      <c r="F732" s="11" t="s">
        <v>490</v>
      </c>
      <c r="G732" s="11" t="s">
        <v>599</v>
      </c>
      <c r="H732" s="11" t="s">
        <v>5987</v>
      </c>
      <c r="I732" s="11" t="s">
        <v>5988</v>
      </c>
      <c r="J732" s="11" t="s">
        <v>72</v>
      </c>
      <c r="K732" s="11" t="s">
        <v>5989</v>
      </c>
      <c r="L732" s="11" t="s">
        <v>33</v>
      </c>
      <c r="M732" s="11" t="s">
        <v>650</v>
      </c>
      <c r="N732" s="11"/>
      <c r="O732" s="11" t="s">
        <v>5990</v>
      </c>
      <c r="P732" s="11" t="s">
        <v>5991</v>
      </c>
      <c r="Q732" s="7"/>
      <c r="R732" s="2" t="str">
        <f t="shared" si="202"/>
        <v>Unique Record</v>
      </c>
      <c r="S732" s="2" t="str">
        <f t="shared" si="203"/>
        <v/>
      </c>
      <c r="T732" s="2" t="str">
        <f t="shared" si="204"/>
        <v/>
      </c>
      <c r="U732" s="2" t="str">
        <f t="shared" si="205"/>
        <v/>
      </c>
      <c r="V732" s="2" t="str">
        <f t="shared" si="206"/>
        <v/>
      </c>
      <c r="W732" s="2" t="str">
        <f t="shared" si="218"/>
        <v/>
      </c>
      <c r="X732" s="2" t="str" cm="1">
        <f t="array" ref="X732">IF((SUMPRODUCT(--ISNUMBER(SEARCH({"!","@","#","$","%","^","&amp;","~*","(",")","_","+","=","{","}","[","]","|","\",":",";","'","""","&lt;","&gt;",",",".","~?","/","~~","`"}, I732)))&gt;0)=TRUE,"Special Characters Found in City","")</f>
        <v/>
      </c>
      <c r="Y732" s="2" t="str" cm="1">
        <f t="array" ref="Y732">IF((SUMPRODUCT(--ISNUMBER(SEARCH({"!","@","#","$","%","^","~*","(",")","_","+","=","{","}","[","]","|","\",":",";","'","""","&lt;","&gt;","~?","/","~~","`"},F732)))&gt;0)=TRUE,"Special Characters Found in Account field","")</f>
        <v/>
      </c>
      <c r="Z732" s="2" t="str" cm="1">
        <f t="array" ref="Z732">IF(SUM(--ISNUMBER(SEARCH({1,2,3,4,5,6,7,8,9,0},MID(H732,(SEARCH(" E ",H732)-1),1))))+SUM(--ISNUMBER(SEARCH({1,2,3,4,5,6,7,8,9,0},MID(H732,(SEARCH(" E ",H732)+3),1))))=2,"",IF(SUM(--ISNUMBER(SEARCH({"Parte E","Apoquindo N"},H732)))&gt;0,"",IF(OR(RIGHT(H732,3)=" NE",RIGHT(H732,3)=" NW",RIGHT(H732,3)=" SW",RIGHT(H732,3)=" SE",RIGHT(H732,2)=" N",RIGHT(H732,2)=" E",RIGHT(H732,2)=" W",RIGHT(H732,2)=" S",LEFT(H732,3)="NE ",LEFT(H732,3)="NW ",LEFT(H732,3)="SW ",LEFT(H732,3)="SE ",LEFT(H732,2)="N ",LEFT(H732,2)="E ",LEFT(H732,2)="W ",LEFT(H732,2)="S "),"Directional Check",IF(SUM(--ISNUMBER(SEARCH({" N "," E "," W "," S "," NE "," NW "," SW "," SE ","N.E","N.W","S.W","S.E","E.","N.","S.","W."},H732)))&gt;0,"Directional Check",IF(SUM(--ISNUMBER(SEARCH({1,2,3,4,5,6,7,8,9,0},MID(H732,(SEARCH("nd ",H732)-1),1))))+SUM(--ISNUMBER(SEARCH({1,2,3,4,5,6,7,8,9,0},MID(H732,(SEARCH("rd ",H732)-1),1)))+SUM(--ISNUMBER(SEARCH({1,2,3,4,5,6,7,8,9,0},MID(H732,(SEARCH("st ",H732)-1),1))))+SUM(--ISNUMBER(SEARCH({1,2,3,4,5,6,7,8,9,0},MID(H732,(SEARCH("th ",H732)-1),1)))))&gt;0,"","")))))</f>
        <v/>
      </c>
      <c r="AA732" s="2" t="str">
        <f>IF(IF(L732="US",IFERROR(VLOOKUP(J732,Country_Codes!$B:$B,1,0)=J732,"US State Code Error"),IF(L732="CA",IFERROR(VLOOKUP(J732,Country_Codes!$E:$E,1,0)=J732,"Canada State Code Error"),IF(L732="BR",IFERROR(VLOOKUP(J732,Country_Codes!$H:$H,1,0)=J732,"Brazil State Code Error"),IF(L732="AU",IFERROR(VLOOKUP(J732,Country_Codes!$K:$K,1,0)=J732,"Australia State Code Error"),""))))=TRUE,"",IF(L732="US",IFERROR(VLOOKUP(J732,Country_Codes!$B:$B,1,0)=J732,"US State Code Error"),IF(L732="CA",IFERROR(VLOOKUP(J732,Country_Codes!$E:$E,1,0)=J732,"Canada State Code Error"),IF(L732="BR",IFERROR(VLOOKUP(J732,Country_Codes!$H:$H,1,0)=J732,"Brazil State Code Error"),IF(L732="AU",IFERROR(VLOOKUP(J732,Country_Codes!$K:$K,1,0)=J732,"Australia State Code Error"),"")))))</f>
        <v/>
      </c>
      <c r="AB732" s="2" t="str">
        <f t="shared" si="207"/>
        <v/>
      </c>
      <c r="AC732" s="2" t="str" cm="1">
        <f t="array" ref="AC732">IFERROR(_xlfn.IFS(IF(AND(LEN(I732)=0,ISBLANK(I732)=FALSE),"",ISNUMBER(SEARCH(I732,H732))),"City/Postal Code/Country Found in Address",IF(AND(LEN(K732)=0,ISBLANK(K732)=FALSE),"",ISNUMBER(SEARCH(K732,H732))),"City/Postal Code/Country Found in Address",IF(AND(LEN(L732)=0,ISBLANK(L732)=FALSE),"",ISNUMBER(SEARCH(", "&amp;L732,H732))),"City/Postal Code/Country Found in Address",IF(AND(LEN(J732)=0,ISBLANK(J732)=FALSE),"",ISNUMBER(SEARCH(", "&amp;J732,H732))),"City/Postal Code/Country Found in Address",IF(AND(LEN(L732)=0,ISBLANK(L732)=FALSE),"",ISNUMBER(SEARCH(","&amp;L732,H732))),"City/Postal Code/Country Found in Address",IF(AND(LEN(J732)=0,ISBLANK(J732)=FALSE),"",ISNUMBER(SEARCH(","&amp;J732,H732))),"City/Postal Code/Country Found in Address"),"")</f>
        <v/>
      </c>
      <c r="AD732" s="2" t="str">
        <f t="shared" si="208"/>
        <v/>
      </c>
      <c r="AE732" s="2" t="str" cm="1">
        <f t="array" ref="AE732">IFERROR(IF(VLOOKUP(LEFT(M732,MIN(SEARCH({1,2,3,4,5,6,7,8,9,0},M732&amp;{1,2,3,4,5,6,7,8,9,0}))-1),Country_Codes!$N:$N,1,0)&gt;0,"PO Number may be incorrect",""),"")</f>
        <v/>
      </c>
      <c r="AF732" s="2" t="str">
        <f t="shared" si="209"/>
        <v/>
      </c>
      <c r="AG732" s="2" t="str">
        <f t="shared" si="210"/>
        <v/>
      </c>
      <c r="AH732" s="2" t="str">
        <f t="shared" si="211"/>
        <v/>
      </c>
      <c r="AI732" s="2" t="str" cm="1">
        <f t="array" ref="AI732">IF(G732="","",_xlfn.IFNA(_xlfn.IFS(L732=VLOOKUP(L732,Country_Codes!$M:$M,1,0)=TRUE,""),"Please check the country code"))</f>
        <v/>
      </c>
      <c r="AJ732" s="2" t="str">
        <f t="shared" si="212"/>
        <v/>
      </c>
      <c r="AK732" s="2"/>
      <c r="AM732" s="39">
        <f t="shared" si="213"/>
        <v>0</v>
      </c>
      <c r="AN732" s="39">
        <f t="shared" si="214"/>
        <v>0</v>
      </c>
      <c r="AO732" s="39">
        <f t="shared" si="215"/>
        <v>0</v>
      </c>
      <c r="AP732" s="39">
        <f t="shared" si="216"/>
        <v>0</v>
      </c>
      <c r="AQ732" s="39">
        <f t="shared" si="217"/>
        <v>0</v>
      </c>
    </row>
    <row r="733" spans="1:43" ht="15.75" x14ac:dyDescent="0.25">
      <c r="A733" s="40">
        <v>45997</v>
      </c>
      <c r="B733" s="11" t="s">
        <v>475</v>
      </c>
      <c r="C733" s="11" t="s">
        <v>9</v>
      </c>
      <c r="D733" s="11" t="s">
        <v>5992</v>
      </c>
      <c r="E733" s="11" t="s">
        <v>5993</v>
      </c>
      <c r="F733" s="11" t="s">
        <v>479</v>
      </c>
      <c r="G733" s="11" t="s">
        <v>571</v>
      </c>
      <c r="H733" s="11" t="s">
        <v>5994</v>
      </c>
      <c r="I733" s="11" t="s">
        <v>5995</v>
      </c>
      <c r="J733" s="11" t="s">
        <v>100</v>
      </c>
      <c r="K733" s="11" t="s">
        <v>5996</v>
      </c>
      <c r="L733" s="11" t="s">
        <v>33</v>
      </c>
      <c r="M733" s="11" t="s">
        <v>906</v>
      </c>
      <c r="N733" s="11"/>
      <c r="O733" s="11" t="s">
        <v>5997</v>
      </c>
      <c r="P733" s="11" t="s">
        <v>5998</v>
      </c>
      <c r="Q733" s="7"/>
      <c r="R733" s="2" t="str">
        <f t="shared" si="202"/>
        <v>Unique Record</v>
      </c>
      <c r="S733" s="2" t="str">
        <f t="shared" si="203"/>
        <v/>
      </c>
      <c r="T733" s="2" t="str">
        <f t="shared" si="204"/>
        <v/>
      </c>
      <c r="U733" s="2" t="str">
        <f t="shared" si="205"/>
        <v/>
      </c>
      <c r="V733" s="2" t="str">
        <f t="shared" si="206"/>
        <v/>
      </c>
      <c r="W733" s="2" t="str">
        <f t="shared" si="218"/>
        <v/>
      </c>
      <c r="X733" s="2" t="str" cm="1">
        <f t="array" ref="X733">IF((SUMPRODUCT(--ISNUMBER(SEARCH({"!","@","#","$","%","^","&amp;","~*","(",")","_","+","=","{","}","[","]","|","\",":",";","'","""","&lt;","&gt;",",",".","~?","/","~~","`"}, I733)))&gt;0)=TRUE,"Special Characters Found in City","")</f>
        <v/>
      </c>
      <c r="Y733" s="2" t="str" cm="1">
        <f t="array" ref="Y733">IF((SUMPRODUCT(--ISNUMBER(SEARCH({"!","@","#","$","%","^","~*","(",")","_","+","=","{","}","[","]","|","\",":",";","'","""","&lt;","&gt;","~?","/","~~","`"},F733)))&gt;0)=TRUE,"Special Characters Found in Account field","")</f>
        <v/>
      </c>
      <c r="Z733" s="2" t="str" cm="1">
        <f t="array" ref="Z733">IF(SUM(--ISNUMBER(SEARCH({1,2,3,4,5,6,7,8,9,0},MID(H733,(SEARCH(" E ",H733)-1),1))))+SUM(--ISNUMBER(SEARCH({1,2,3,4,5,6,7,8,9,0},MID(H733,(SEARCH(" E ",H733)+3),1))))=2,"",IF(SUM(--ISNUMBER(SEARCH({"Parte E","Apoquindo N"},H733)))&gt;0,"",IF(OR(RIGHT(H733,3)=" NE",RIGHT(H733,3)=" NW",RIGHT(H733,3)=" SW",RIGHT(H733,3)=" SE",RIGHT(H733,2)=" N",RIGHT(H733,2)=" E",RIGHT(H733,2)=" W",RIGHT(H733,2)=" S",LEFT(H733,3)="NE ",LEFT(H733,3)="NW ",LEFT(H733,3)="SW ",LEFT(H733,3)="SE ",LEFT(H733,2)="N ",LEFT(H733,2)="E ",LEFT(H733,2)="W ",LEFT(H733,2)="S "),"Directional Check",IF(SUM(--ISNUMBER(SEARCH({" N "," E "," W "," S "," NE "," NW "," SW "," SE ","N.E","N.W","S.W","S.E","E.","N.","S.","W."},H733)))&gt;0,"Directional Check",IF(SUM(--ISNUMBER(SEARCH({1,2,3,4,5,6,7,8,9,0},MID(H733,(SEARCH("nd ",H733)-1),1))))+SUM(--ISNUMBER(SEARCH({1,2,3,4,5,6,7,8,9,0},MID(H733,(SEARCH("rd ",H733)-1),1)))+SUM(--ISNUMBER(SEARCH({1,2,3,4,5,6,7,8,9,0},MID(H733,(SEARCH("st ",H733)-1),1))))+SUM(--ISNUMBER(SEARCH({1,2,3,4,5,6,7,8,9,0},MID(H733,(SEARCH("th ",H733)-1),1)))))&gt;0,"","")))))</f>
        <v/>
      </c>
      <c r="AA733" s="2" t="str">
        <f>IF(IF(L733="US",IFERROR(VLOOKUP(J733,Country_Codes!$B:$B,1,0)=J733,"US State Code Error"),IF(L733="CA",IFERROR(VLOOKUP(J733,Country_Codes!$E:$E,1,0)=J733,"Canada State Code Error"),IF(L733="BR",IFERROR(VLOOKUP(J733,Country_Codes!$H:$H,1,0)=J733,"Brazil State Code Error"),IF(L733="AU",IFERROR(VLOOKUP(J733,Country_Codes!$K:$K,1,0)=J733,"Australia State Code Error"),""))))=TRUE,"",IF(L733="US",IFERROR(VLOOKUP(J733,Country_Codes!$B:$B,1,0)=J733,"US State Code Error"),IF(L733="CA",IFERROR(VLOOKUP(J733,Country_Codes!$E:$E,1,0)=J733,"Canada State Code Error"),IF(L733="BR",IFERROR(VLOOKUP(J733,Country_Codes!$H:$H,1,0)=J733,"Brazil State Code Error"),IF(L733="AU",IFERROR(VLOOKUP(J733,Country_Codes!$K:$K,1,0)=J733,"Australia State Code Error"),"")))))</f>
        <v/>
      </c>
      <c r="AB733" s="2" t="str">
        <f t="shared" si="207"/>
        <v/>
      </c>
      <c r="AC733" s="2" t="str" cm="1">
        <f t="array" ref="AC733">IFERROR(_xlfn.IFS(IF(AND(LEN(I733)=0,ISBLANK(I733)=FALSE),"",ISNUMBER(SEARCH(I733,H733))),"City/Postal Code/Country Found in Address",IF(AND(LEN(K733)=0,ISBLANK(K733)=FALSE),"",ISNUMBER(SEARCH(K733,H733))),"City/Postal Code/Country Found in Address",IF(AND(LEN(L733)=0,ISBLANK(L733)=FALSE),"",ISNUMBER(SEARCH(", "&amp;L733,H733))),"City/Postal Code/Country Found in Address",IF(AND(LEN(J733)=0,ISBLANK(J733)=FALSE),"",ISNUMBER(SEARCH(", "&amp;J733,H733))),"City/Postal Code/Country Found in Address",IF(AND(LEN(L733)=0,ISBLANK(L733)=FALSE),"",ISNUMBER(SEARCH(","&amp;L733,H733))),"City/Postal Code/Country Found in Address",IF(AND(LEN(J733)=0,ISBLANK(J733)=FALSE),"",ISNUMBER(SEARCH(","&amp;J733,H733))),"City/Postal Code/Country Found in Address"),"")</f>
        <v/>
      </c>
      <c r="AD733" s="2" t="str">
        <f t="shared" si="208"/>
        <v/>
      </c>
      <c r="AE733" s="2" t="str" cm="1">
        <f t="array" ref="AE733">IFERROR(IF(VLOOKUP(LEFT(M733,MIN(SEARCH({1,2,3,4,5,6,7,8,9,0},M733&amp;{1,2,3,4,5,6,7,8,9,0}))-1),Country_Codes!$N:$N,1,0)&gt;0,"PO Number may be incorrect",""),"")</f>
        <v/>
      </c>
      <c r="AF733" s="2" t="str">
        <f t="shared" si="209"/>
        <v/>
      </c>
      <c r="AG733" s="2" t="str">
        <f t="shared" si="210"/>
        <v/>
      </c>
      <c r="AH733" s="2" t="str">
        <f t="shared" si="211"/>
        <v/>
      </c>
      <c r="AI733" s="2" t="str" cm="1">
        <f t="array" ref="AI733">IF(G733="","",_xlfn.IFNA(_xlfn.IFS(L733=VLOOKUP(L733,Country_Codes!$M:$M,1,0)=TRUE,""),"Please check the country code"))</f>
        <v/>
      </c>
      <c r="AJ733" s="2" t="str">
        <f t="shared" si="212"/>
        <v/>
      </c>
      <c r="AK733" s="2"/>
      <c r="AM733" s="39">
        <f t="shared" si="213"/>
        <v>0</v>
      </c>
      <c r="AN733" s="39">
        <f t="shared" si="214"/>
        <v>0</v>
      </c>
      <c r="AO733" s="39">
        <f t="shared" si="215"/>
        <v>0</v>
      </c>
      <c r="AP733" s="39">
        <f t="shared" si="216"/>
        <v>0</v>
      </c>
      <c r="AQ733" s="39">
        <f t="shared" si="217"/>
        <v>0</v>
      </c>
    </row>
    <row r="734" spans="1:43" ht="15.75" x14ac:dyDescent="0.25">
      <c r="A734" s="40">
        <v>46044</v>
      </c>
      <c r="B734" s="11" t="s">
        <v>475</v>
      </c>
      <c r="C734" s="11" t="s">
        <v>9</v>
      </c>
      <c r="D734" s="11" t="s">
        <v>5999</v>
      </c>
      <c r="E734" s="11" t="s">
        <v>6000</v>
      </c>
      <c r="F734" s="11" t="s">
        <v>531</v>
      </c>
      <c r="G734" s="11" t="s">
        <v>495</v>
      </c>
      <c r="H734" s="11" t="s">
        <v>6001</v>
      </c>
      <c r="I734" s="11" t="s">
        <v>6002</v>
      </c>
      <c r="J734" s="11" t="s">
        <v>147</v>
      </c>
      <c r="K734" s="11" t="s">
        <v>6003</v>
      </c>
      <c r="L734" s="11" t="s">
        <v>57</v>
      </c>
      <c r="M734" s="11" t="s">
        <v>718</v>
      </c>
      <c r="N734" s="11"/>
      <c r="O734" s="11" t="s">
        <v>6004</v>
      </c>
      <c r="P734" s="11" t="s">
        <v>6005</v>
      </c>
      <c r="Q734" s="7"/>
      <c r="R734" s="2" t="str">
        <f t="shared" si="202"/>
        <v>Unique Record</v>
      </c>
      <c r="S734" s="2" t="str">
        <f t="shared" si="203"/>
        <v/>
      </c>
      <c r="T734" s="2" t="str">
        <f t="shared" si="204"/>
        <v/>
      </c>
      <c r="U734" s="2" t="str">
        <f t="shared" si="205"/>
        <v/>
      </c>
      <c r="V734" s="2" t="str">
        <f t="shared" si="206"/>
        <v/>
      </c>
      <c r="W734" s="2" t="str">
        <f t="shared" si="218"/>
        <v/>
      </c>
      <c r="X734" s="2" t="str" cm="1">
        <f t="array" ref="X734">IF((SUMPRODUCT(--ISNUMBER(SEARCH({"!","@","#","$","%","^","&amp;","~*","(",")","_","+","=","{","}","[","]","|","\",":",";","'","""","&lt;","&gt;",",",".","~?","/","~~","`"}, I734)))&gt;0)=TRUE,"Special Characters Found in City","")</f>
        <v/>
      </c>
      <c r="Y734" s="2" t="str" cm="1">
        <f t="array" ref="Y734">IF((SUMPRODUCT(--ISNUMBER(SEARCH({"!","@","#","$","%","^","~*","(",")","_","+","=","{","}","[","]","|","\",":",";","'","""","&lt;","&gt;","~?","/","~~","`"},F734)))&gt;0)=TRUE,"Special Characters Found in Account field","")</f>
        <v/>
      </c>
      <c r="Z734" s="2" t="str" cm="1">
        <f t="array" ref="Z734">IF(SUM(--ISNUMBER(SEARCH({1,2,3,4,5,6,7,8,9,0},MID(H734,(SEARCH(" E ",H734)-1),1))))+SUM(--ISNUMBER(SEARCH({1,2,3,4,5,6,7,8,9,0},MID(H734,(SEARCH(" E ",H734)+3),1))))=2,"",IF(SUM(--ISNUMBER(SEARCH({"Parte E","Apoquindo N"},H734)))&gt;0,"",IF(OR(RIGHT(H734,3)=" NE",RIGHT(H734,3)=" NW",RIGHT(H734,3)=" SW",RIGHT(H734,3)=" SE",RIGHT(H734,2)=" N",RIGHT(H734,2)=" E",RIGHT(H734,2)=" W",RIGHT(H734,2)=" S",LEFT(H734,3)="NE ",LEFT(H734,3)="NW ",LEFT(H734,3)="SW ",LEFT(H734,3)="SE ",LEFT(H734,2)="N ",LEFT(H734,2)="E ",LEFT(H734,2)="W ",LEFT(H734,2)="S "),"Directional Check",IF(SUM(--ISNUMBER(SEARCH({" N "," E "," W "," S "," NE "," NW "," SW "," SE ","N.E","N.W","S.W","S.E","E.","N.","S.","W."},H734)))&gt;0,"Directional Check",IF(SUM(--ISNUMBER(SEARCH({1,2,3,4,5,6,7,8,9,0},MID(H734,(SEARCH("nd ",H734)-1),1))))+SUM(--ISNUMBER(SEARCH({1,2,3,4,5,6,7,8,9,0},MID(H734,(SEARCH("rd ",H734)-1),1)))+SUM(--ISNUMBER(SEARCH({1,2,3,4,5,6,7,8,9,0},MID(H734,(SEARCH("st ",H734)-1),1))))+SUM(--ISNUMBER(SEARCH({1,2,3,4,5,6,7,8,9,0},MID(H734,(SEARCH("th ",H734)-1),1)))))&gt;0,"","")))))</f>
        <v/>
      </c>
      <c r="AA734" s="2" t="str">
        <f>IF(IF(L734="US",IFERROR(VLOOKUP(J734,Country_Codes!$B:$B,1,0)=J734,"US State Code Error"),IF(L734="CA",IFERROR(VLOOKUP(J734,Country_Codes!$E:$E,1,0)=J734,"Canada State Code Error"),IF(L734="BR",IFERROR(VLOOKUP(J734,Country_Codes!$H:$H,1,0)=J734,"Brazil State Code Error"),IF(L734="AU",IFERROR(VLOOKUP(J734,Country_Codes!$K:$K,1,0)=J734,"Australia State Code Error"),""))))=TRUE,"",IF(L734="US",IFERROR(VLOOKUP(J734,Country_Codes!$B:$B,1,0)=J734,"US State Code Error"),IF(L734="CA",IFERROR(VLOOKUP(J734,Country_Codes!$E:$E,1,0)=J734,"Canada State Code Error"),IF(L734="BR",IFERROR(VLOOKUP(J734,Country_Codes!$H:$H,1,0)=J734,"Brazil State Code Error"),IF(L734="AU",IFERROR(VLOOKUP(J734,Country_Codes!$K:$K,1,0)=J734,"Australia State Code Error"),"")))))</f>
        <v/>
      </c>
      <c r="AB734" s="2" t="str">
        <f t="shared" si="207"/>
        <v/>
      </c>
      <c r="AC734" s="2" t="str" cm="1">
        <f t="array" ref="AC734">IFERROR(_xlfn.IFS(IF(AND(LEN(I734)=0,ISBLANK(I734)=FALSE),"",ISNUMBER(SEARCH(I734,H734))),"City/Postal Code/Country Found in Address",IF(AND(LEN(K734)=0,ISBLANK(K734)=FALSE),"",ISNUMBER(SEARCH(K734,H734))),"City/Postal Code/Country Found in Address",IF(AND(LEN(L734)=0,ISBLANK(L734)=FALSE),"",ISNUMBER(SEARCH(", "&amp;L734,H734))),"City/Postal Code/Country Found in Address",IF(AND(LEN(J734)=0,ISBLANK(J734)=FALSE),"",ISNUMBER(SEARCH(", "&amp;J734,H734))),"City/Postal Code/Country Found in Address",IF(AND(LEN(L734)=0,ISBLANK(L734)=FALSE),"",ISNUMBER(SEARCH(","&amp;L734,H734))),"City/Postal Code/Country Found in Address",IF(AND(LEN(J734)=0,ISBLANK(J734)=FALSE),"",ISNUMBER(SEARCH(","&amp;J734,H734))),"City/Postal Code/Country Found in Address"),"")</f>
        <v/>
      </c>
      <c r="AD734" s="2" t="str">
        <f t="shared" si="208"/>
        <v/>
      </c>
      <c r="AE734" s="2" t="str" cm="1">
        <f t="array" ref="AE734">IFERROR(IF(VLOOKUP(LEFT(M734,MIN(SEARCH({1,2,3,4,5,6,7,8,9,0},M734&amp;{1,2,3,4,5,6,7,8,9,0}))-1),Country_Codes!$N:$N,1,0)&gt;0,"PO Number may be incorrect",""),"")</f>
        <v/>
      </c>
      <c r="AF734" s="2" t="str">
        <f t="shared" si="209"/>
        <v/>
      </c>
      <c r="AG734" s="2" t="str">
        <f t="shared" si="210"/>
        <v/>
      </c>
      <c r="AH734" s="2" t="str">
        <f t="shared" si="211"/>
        <v/>
      </c>
      <c r="AI734" s="2" t="str" cm="1">
        <f t="array" ref="AI734">IF(G734="","",_xlfn.IFNA(_xlfn.IFS(L734=VLOOKUP(L734,Country_Codes!$M:$M,1,0)=TRUE,""),"Please check the country code"))</f>
        <v/>
      </c>
      <c r="AJ734" s="2" t="str">
        <f t="shared" si="212"/>
        <v/>
      </c>
      <c r="AK734" s="2"/>
      <c r="AM734" s="39">
        <f t="shared" si="213"/>
        <v>0</v>
      </c>
      <c r="AN734" s="39">
        <f t="shared" si="214"/>
        <v>0</v>
      </c>
      <c r="AO734" s="39">
        <f t="shared" si="215"/>
        <v>0</v>
      </c>
      <c r="AP734" s="39">
        <f t="shared" si="216"/>
        <v>0</v>
      </c>
      <c r="AQ734" s="39">
        <f t="shared" si="217"/>
        <v>0</v>
      </c>
    </row>
    <row r="735" spans="1:43" ht="15.75" x14ac:dyDescent="0.25">
      <c r="A735" s="40">
        <v>45602</v>
      </c>
      <c r="B735" s="11" t="s">
        <v>473</v>
      </c>
      <c r="C735" s="11" t="s">
        <v>9</v>
      </c>
      <c r="D735" s="11" t="s">
        <v>6006</v>
      </c>
      <c r="E735" s="11" t="s">
        <v>6007</v>
      </c>
      <c r="F735" s="11" t="s">
        <v>598</v>
      </c>
      <c r="G735" s="11" t="s">
        <v>497</v>
      </c>
      <c r="H735" s="11" t="s">
        <v>6008</v>
      </c>
      <c r="I735" s="11" t="s">
        <v>6009</v>
      </c>
      <c r="J735" s="11"/>
      <c r="K735" s="11" t="s">
        <v>6010</v>
      </c>
      <c r="L735" s="11" t="s">
        <v>46</v>
      </c>
      <c r="M735" s="11" t="s">
        <v>3229</v>
      </c>
      <c r="N735" s="11"/>
      <c r="O735" s="11" t="s">
        <v>6011</v>
      </c>
      <c r="P735" s="11" t="s">
        <v>6012</v>
      </c>
      <c r="Q735" s="7"/>
      <c r="R735" s="2" t="str">
        <f t="shared" si="202"/>
        <v>Unique Record</v>
      </c>
      <c r="S735" s="2" t="str">
        <f t="shared" si="203"/>
        <v/>
      </c>
      <c r="T735" s="2" t="str">
        <f t="shared" si="204"/>
        <v/>
      </c>
      <c r="U735" s="2" t="str">
        <f t="shared" si="205"/>
        <v/>
      </c>
      <c r="V735" s="2" t="str">
        <f t="shared" si="206"/>
        <v/>
      </c>
      <c r="W735" s="2" t="str">
        <f t="shared" si="218"/>
        <v/>
      </c>
      <c r="X735" s="2" t="str" cm="1">
        <f t="array" ref="X735">IF((SUMPRODUCT(--ISNUMBER(SEARCH({"!","@","#","$","%","^","&amp;","~*","(",")","_","+","=","{","}","[","]","|","\",":",";","'","""","&lt;","&gt;",",",".","~?","/","~~","`"}, I735)))&gt;0)=TRUE,"Special Characters Found in City","")</f>
        <v/>
      </c>
      <c r="Y735" s="2" t="str" cm="1">
        <f t="array" ref="Y735">IF((SUMPRODUCT(--ISNUMBER(SEARCH({"!","@","#","$","%","^","~*","(",")","_","+","=","{","}","[","]","|","\",":",";","'","""","&lt;","&gt;","~?","/","~~","`"},F735)))&gt;0)=TRUE,"Special Characters Found in Account field","")</f>
        <v/>
      </c>
      <c r="Z735" s="2" t="str" cm="1">
        <f t="array" ref="Z735">IF(SUM(--ISNUMBER(SEARCH({1,2,3,4,5,6,7,8,9,0},MID(H735,(SEARCH(" E ",H735)-1),1))))+SUM(--ISNUMBER(SEARCH({1,2,3,4,5,6,7,8,9,0},MID(H735,(SEARCH(" E ",H735)+3),1))))=2,"",IF(SUM(--ISNUMBER(SEARCH({"Parte E","Apoquindo N"},H735)))&gt;0,"",IF(OR(RIGHT(H735,3)=" NE",RIGHT(H735,3)=" NW",RIGHT(H735,3)=" SW",RIGHT(H735,3)=" SE",RIGHT(H735,2)=" N",RIGHT(H735,2)=" E",RIGHT(H735,2)=" W",RIGHT(H735,2)=" S",LEFT(H735,3)="NE ",LEFT(H735,3)="NW ",LEFT(H735,3)="SW ",LEFT(H735,3)="SE ",LEFT(H735,2)="N ",LEFT(H735,2)="E ",LEFT(H735,2)="W ",LEFT(H735,2)="S "),"Directional Check",IF(SUM(--ISNUMBER(SEARCH({" N "," E "," W "," S "," NE "," NW "," SW "," SE ","N.E","N.W","S.W","S.E","E.","N.","S.","W."},H735)))&gt;0,"Directional Check",IF(SUM(--ISNUMBER(SEARCH({1,2,3,4,5,6,7,8,9,0},MID(H735,(SEARCH("nd ",H735)-1),1))))+SUM(--ISNUMBER(SEARCH({1,2,3,4,5,6,7,8,9,0},MID(H735,(SEARCH("rd ",H735)-1),1)))+SUM(--ISNUMBER(SEARCH({1,2,3,4,5,6,7,8,9,0},MID(H735,(SEARCH("st ",H735)-1),1))))+SUM(--ISNUMBER(SEARCH({1,2,3,4,5,6,7,8,9,0},MID(H735,(SEARCH("th ",H735)-1),1)))))&gt;0,"","")))))</f>
        <v/>
      </c>
      <c r="AA735" s="2" t="str">
        <f>IF(IF(L735="US",IFERROR(VLOOKUP(J735,Country_Codes!$B:$B,1,0)=J735,"US State Code Error"),IF(L735="CA",IFERROR(VLOOKUP(J735,Country_Codes!$E:$E,1,0)=J735,"Canada State Code Error"),IF(L735="BR",IFERROR(VLOOKUP(J735,Country_Codes!$H:$H,1,0)=J735,"Brazil State Code Error"),IF(L735="AU",IFERROR(VLOOKUP(J735,Country_Codes!$K:$K,1,0)=J735,"Australia State Code Error"),""))))=TRUE,"",IF(L735="US",IFERROR(VLOOKUP(J735,Country_Codes!$B:$B,1,0)=J735,"US State Code Error"),IF(L735="CA",IFERROR(VLOOKUP(J735,Country_Codes!$E:$E,1,0)=J735,"Canada State Code Error"),IF(L735="BR",IFERROR(VLOOKUP(J735,Country_Codes!$H:$H,1,0)=J735,"Brazil State Code Error"),IF(L735="AU",IFERROR(VLOOKUP(J735,Country_Codes!$K:$K,1,0)=J735,"Australia State Code Error"),"")))))</f>
        <v/>
      </c>
      <c r="AB735" s="2" t="str">
        <f t="shared" si="207"/>
        <v/>
      </c>
      <c r="AC735" s="2" t="str" cm="1">
        <f t="array" ref="AC735">IFERROR(_xlfn.IFS(IF(AND(LEN(I735)=0,ISBLANK(I735)=FALSE),"",ISNUMBER(SEARCH(I735,H735))),"City/Postal Code/Country Found in Address",IF(AND(LEN(K735)=0,ISBLANK(K735)=FALSE),"",ISNUMBER(SEARCH(K735,H735))),"City/Postal Code/Country Found in Address",IF(AND(LEN(L735)=0,ISBLANK(L735)=FALSE),"",ISNUMBER(SEARCH(", "&amp;L735,H735))),"City/Postal Code/Country Found in Address",IF(AND(LEN(J735)=0,ISBLANK(J735)=FALSE),"",ISNUMBER(SEARCH(", "&amp;J735,H735))),"City/Postal Code/Country Found in Address",IF(AND(LEN(L735)=0,ISBLANK(L735)=FALSE),"",ISNUMBER(SEARCH(","&amp;L735,H735))),"City/Postal Code/Country Found in Address",IF(AND(LEN(J735)=0,ISBLANK(J735)=FALSE),"",ISNUMBER(SEARCH(","&amp;J735,H735))),"City/Postal Code/Country Found in Address"),"")</f>
        <v/>
      </c>
      <c r="AD735" s="2" t="str">
        <f t="shared" si="208"/>
        <v/>
      </c>
      <c r="AE735" s="2" t="str" cm="1">
        <f t="array" ref="AE735">IFERROR(IF(VLOOKUP(LEFT(M735,MIN(SEARCH({1,2,3,4,5,6,7,8,9,0},M735&amp;{1,2,3,4,5,6,7,8,9,0}))-1),Country_Codes!$N:$N,1,0)&gt;0,"PO Number may be incorrect",""),"")</f>
        <v/>
      </c>
      <c r="AF735" s="2" t="str">
        <f t="shared" si="209"/>
        <v/>
      </c>
      <c r="AG735" s="2" t="str">
        <f t="shared" si="210"/>
        <v/>
      </c>
      <c r="AH735" s="2" t="str">
        <f t="shared" si="211"/>
        <v/>
      </c>
      <c r="AI735" s="2" t="str" cm="1">
        <f t="array" ref="AI735">IF(G735="","",_xlfn.IFNA(_xlfn.IFS(L735=VLOOKUP(L735,Country_Codes!$M:$M,1,0)=TRUE,""),"Please check the country code"))</f>
        <v/>
      </c>
      <c r="AJ735" s="2" t="str">
        <f t="shared" si="212"/>
        <v/>
      </c>
      <c r="AK735" s="2"/>
      <c r="AM735" s="39">
        <f t="shared" si="213"/>
        <v>0</v>
      </c>
      <c r="AN735" s="39">
        <f t="shared" si="214"/>
        <v>0</v>
      </c>
      <c r="AO735" s="39">
        <f t="shared" si="215"/>
        <v>0</v>
      </c>
      <c r="AP735" s="39">
        <f t="shared" si="216"/>
        <v>0</v>
      </c>
      <c r="AQ735" s="39">
        <f t="shared" si="217"/>
        <v>0</v>
      </c>
    </row>
    <row r="736" spans="1:43" ht="15.75" x14ac:dyDescent="0.25">
      <c r="A736" s="40">
        <v>46078</v>
      </c>
      <c r="B736" s="11" t="s">
        <v>475</v>
      </c>
      <c r="C736" s="11" t="s">
        <v>11</v>
      </c>
      <c r="D736" s="11" t="s">
        <v>6013</v>
      </c>
      <c r="E736" s="11" t="s">
        <v>3051</v>
      </c>
      <c r="F736" s="11" t="s">
        <v>598</v>
      </c>
      <c r="G736" s="11" t="s">
        <v>571</v>
      </c>
      <c r="H736" s="11" t="s">
        <v>6014</v>
      </c>
      <c r="I736" s="11" t="s">
        <v>6015</v>
      </c>
      <c r="J736" s="11" t="s">
        <v>122</v>
      </c>
      <c r="K736" s="11" t="s">
        <v>1364</v>
      </c>
      <c r="L736" s="11" t="s">
        <v>33</v>
      </c>
      <c r="M736" s="11" t="s">
        <v>1360</v>
      </c>
      <c r="N736" s="11"/>
      <c r="O736" s="11" t="s">
        <v>1544</v>
      </c>
      <c r="P736" s="11" t="s">
        <v>6016</v>
      </c>
      <c r="Q736" s="7"/>
      <c r="R736" s="2" t="str">
        <f t="shared" si="202"/>
        <v>Unique Record</v>
      </c>
      <c r="S736" s="2" t="str">
        <f t="shared" si="203"/>
        <v/>
      </c>
      <c r="T736" s="2" t="str">
        <f t="shared" si="204"/>
        <v/>
      </c>
      <c r="U736" s="2" t="str">
        <f t="shared" si="205"/>
        <v/>
      </c>
      <c r="V736" s="2" t="str">
        <f t="shared" si="206"/>
        <v/>
      </c>
      <c r="W736" s="2" t="str">
        <f t="shared" si="218"/>
        <v/>
      </c>
      <c r="X736" s="2" t="str" cm="1">
        <f t="array" ref="X736">IF((SUMPRODUCT(--ISNUMBER(SEARCH({"!","@","#","$","%","^","&amp;","~*","(",")","_","+","=","{","}","[","]","|","\",":",";","'","""","&lt;","&gt;",",",".","~?","/","~~","`"}, I736)))&gt;0)=TRUE,"Special Characters Found in City","")</f>
        <v/>
      </c>
      <c r="Y736" s="2" t="str" cm="1">
        <f t="array" ref="Y736">IF((SUMPRODUCT(--ISNUMBER(SEARCH({"!","@","#","$","%","^","~*","(",")","_","+","=","{","}","[","]","|","\",":",";","'","""","&lt;","&gt;","~?","/","~~","`"},F736)))&gt;0)=TRUE,"Special Characters Found in Account field","")</f>
        <v/>
      </c>
      <c r="Z736" s="2" t="str" cm="1">
        <f t="array" ref="Z736">IF(SUM(--ISNUMBER(SEARCH({1,2,3,4,5,6,7,8,9,0},MID(H736,(SEARCH(" E ",H736)-1),1))))+SUM(--ISNUMBER(SEARCH({1,2,3,4,5,6,7,8,9,0},MID(H736,(SEARCH(" E ",H736)+3),1))))=2,"",IF(SUM(--ISNUMBER(SEARCH({"Parte E","Apoquindo N"},H736)))&gt;0,"",IF(OR(RIGHT(H736,3)=" NE",RIGHT(H736,3)=" NW",RIGHT(H736,3)=" SW",RIGHT(H736,3)=" SE",RIGHT(H736,2)=" N",RIGHT(H736,2)=" E",RIGHT(H736,2)=" W",RIGHT(H736,2)=" S",LEFT(H736,3)="NE ",LEFT(H736,3)="NW ",LEFT(H736,3)="SW ",LEFT(H736,3)="SE ",LEFT(H736,2)="N ",LEFT(H736,2)="E ",LEFT(H736,2)="W ",LEFT(H736,2)="S "),"Directional Check",IF(SUM(--ISNUMBER(SEARCH({" N "," E "," W "," S "," NE "," NW "," SW "," SE ","N.E","N.W","S.W","S.E","E.","N.","S.","W."},H736)))&gt;0,"Directional Check",IF(SUM(--ISNUMBER(SEARCH({1,2,3,4,5,6,7,8,9,0},MID(H736,(SEARCH("nd ",H736)-1),1))))+SUM(--ISNUMBER(SEARCH({1,2,3,4,5,6,7,8,9,0},MID(H736,(SEARCH("rd ",H736)-1),1)))+SUM(--ISNUMBER(SEARCH({1,2,3,4,5,6,7,8,9,0},MID(H736,(SEARCH("st ",H736)-1),1))))+SUM(--ISNUMBER(SEARCH({1,2,3,4,5,6,7,8,9,0},MID(H736,(SEARCH("th ",H736)-1),1)))))&gt;0,"","")))))</f>
        <v/>
      </c>
      <c r="AA736" s="2" t="str">
        <f>IF(IF(L736="US",IFERROR(VLOOKUP(J736,Country_Codes!$B:$B,1,0)=J736,"US State Code Error"),IF(L736="CA",IFERROR(VLOOKUP(J736,Country_Codes!$E:$E,1,0)=J736,"Canada State Code Error"),IF(L736="BR",IFERROR(VLOOKUP(J736,Country_Codes!$H:$H,1,0)=J736,"Brazil State Code Error"),IF(L736="AU",IFERROR(VLOOKUP(J736,Country_Codes!$K:$K,1,0)=J736,"Australia State Code Error"),""))))=TRUE,"",IF(L736="US",IFERROR(VLOOKUP(J736,Country_Codes!$B:$B,1,0)=J736,"US State Code Error"),IF(L736="CA",IFERROR(VLOOKUP(J736,Country_Codes!$E:$E,1,0)=J736,"Canada State Code Error"),IF(L736="BR",IFERROR(VLOOKUP(J736,Country_Codes!$H:$H,1,0)=J736,"Brazil State Code Error"),IF(L736="AU",IFERROR(VLOOKUP(J736,Country_Codes!$K:$K,1,0)=J736,"Australia State Code Error"),"")))))</f>
        <v/>
      </c>
      <c r="AB736" s="2" t="str">
        <f t="shared" si="207"/>
        <v/>
      </c>
      <c r="AC736" s="2" t="str" cm="1">
        <f t="array" ref="AC736">IFERROR(_xlfn.IFS(IF(AND(LEN(I736)=0,ISBLANK(I736)=FALSE),"",ISNUMBER(SEARCH(I736,H736))),"City/Postal Code/Country Found in Address",IF(AND(LEN(K736)=0,ISBLANK(K736)=FALSE),"",ISNUMBER(SEARCH(K736,H736))),"City/Postal Code/Country Found in Address",IF(AND(LEN(L736)=0,ISBLANK(L736)=FALSE),"",ISNUMBER(SEARCH(", "&amp;L736,H736))),"City/Postal Code/Country Found in Address",IF(AND(LEN(J736)=0,ISBLANK(J736)=FALSE),"",ISNUMBER(SEARCH(", "&amp;J736,H736))),"City/Postal Code/Country Found in Address",IF(AND(LEN(L736)=0,ISBLANK(L736)=FALSE),"",ISNUMBER(SEARCH(","&amp;L736,H736))),"City/Postal Code/Country Found in Address",IF(AND(LEN(J736)=0,ISBLANK(J736)=FALSE),"",ISNUMBER(SEARCH(","&amp;J736,H736))),"City/Postal Code/Country Found in Address"),"")</f>
        <v/>
      </c>
      <c r="AD736" s="2" t="str">
        <f t="shared" si="208"/>
        <v/>
      </c>
      <c r="AE736" s="2" t="str" cm="1">
        <f t="array" ref="AE736">IFERROR(IF(VLOOKUP(LEFT(M736,MIN(SEARCH({1,2,3,4,5,6,7,8,9,0},M736&amp;{1,2,3,4,5,6,7,8,9,0}))-1),Country_Codes!$N:$N,1,0)&gt;0,"PO Number may be incorrect",""),"")</f>
        <v/>
      </c>
      <c r="AF736" s="2" t="str">
        <f t="shared" si="209"/>
        <v/>
      </c>
      <c r="AG736" s="2" t="str">
        <f t="shared" si="210"/>
        <v/>
      </c>
      <c r="AH736" s="2" t="str">
        <f t="shared" si="211"/>
        <v/>
      </c>
      <c r="AI736" s="2" t="str" cm="1">
        <f t="array" ref="AI736">IF(G736="","",_xlfn.IFNA(_xlfn.IFS(L736=VLOOKUP(L736,Country_Codes!$M:$M,1,0)=TRUE,""),"Please check the country code"))</f>
        <v/>
      </c>
      <c r="AJ736" s="2" t="str">
        <f t="shared" si="212"/>
        <v/>
      </c>
      <c r="AK736" s="2"/>
      <c r="AM736" s="39">
        <f t="shared" si="213"/>
        <v>0</v>
      </c>
      <c r="AN736" s="39">
        <f t="shared" si="214"/>
        <v>0</v>
      </c>
      <c r="AO736" s="39">
        <f t="shared" si="215"/>
        <v>0</v>
      </c>
      <c r="AP736" s="39">
        <f t="shared" si="216"/>
        <v>0</v>
      </c>
      <c r="AQ736" s="39">
        <f t="shared" si="217"/>
        <v>0</v>
      </c>
    </row>
    <row r="737" spans="1:43" ht="15.75" x14ac:dyDescent="0.25">
      <c r="A737" s="40">
        <v>45779</v>
      </c>
      <c r="B737" s="11" t="s">
        <v>474</v>
      </c>
      <c r="C737" s="11" t="s">
        <v>11</v>
      </c>
      <c r="D737" s="11" t="s">
        <v>6017</v>
      </c>
      <c r="E737" s="11" t="s">
        <v>6018</v>
      </c>
      <c r="F737" s="11" t="s">
        <v>576</v>
      </c>
      <c r="G737" s="11" t="s">
        <v>494</v>
      </c>
      <c r="H737" s="11" t="s">
        <v>6019</v>
      </c>
      <c r="I737" s="11" t="s">
        <v>1515</v>
      </c>
      <c r="J737" s="11" t="s">
        <v>49</v>
      </c>
      <c r="K737" s="11" t="s">
        <v>6020</v>
      </c>
      <c r="L737" s="11" t="s">
        <v>33</v>
      </c>
      <c r="M737" s="11" t="s">
        <v>6021</v>
      </c>
      <c r="N737" s="11"/>
      <c r="O737" s="11" t="s">
        <v>6022</v>
      </c>
      <c r="P737" s="11" t="s">
        <v>6023</v>
      </c>
      <c r="Q737" s="7"/>
      <c r="R737" s="2" t="str">
        <f t="shared" si="202"/>
        <v>Unique Record</v>
      </c>
      <c r="S737" s="2" t="str">
        <f t="shared" si="203"/>
        <v/>
      </c>
      <c r="T737" s="2" t="str">
        <f t="shared" si="204"/>
        <v/>
      </c>
      <c r="U737" s="2" t="str">
        <f t="shared" si="205"/>
        <v/>
      </c>
      <c r="V737" s="2" t="str">
        <f t="shared" si="206"/>
        <v/>
      </c>
      <c r="W737" s="2" t="str">
        <f t="shared" si="218"/>
        <v/>
      </c>
      <c r="X737" s="2" t="str" cm="1">
        <f t="array" ref="X737">IF((SUMPRODUCT(--ISNUMBER(SEARCH({"!","@","#","$","%","^","&amp;","~*","(",")","_","+","=","{","}","[","]","|","\",":",";","'","""","&lt;","&gt;",",",".","~?","/","~~","`"}, I737)))&gt;0)=TRUE,"Special Characters Found in City","")</f>
        <v/>
      </c>
      <c r="Y737" s="2" t="str" cm="1">
        <f t="array" ref="Y737">IF((SUMPRODUCT(--ISNUMBER(SEARCH({"!","@","#","$","%","^","~*","(",")","_","+","=","{","}","[","]","|","\",":",";","'","""","&lt;","&gt;","~?","/","~~","`"},F737)))&gt;0)=TRUE,"Special Characters Found in Account field","")</f>
        <v/>
      </c>
      <c r="Z737" s="2" t="str" cm="1">
        <f t="array" ref="Z737">IF(SUM(--ISNUMBER(SEARCH({1,2,3,4,5,6,7,8,9,0},MID(H737,(SEARCH(" E ",H737)-1),1))))+SUM(--ISNUMBER(SEARCH({1,2,3,4,5,6,7,8,9,0},MID(H737,(SEARCH(" E ",H737)+3),1))))=2,"",IF(SUM(--ISNUMBER(SEARCH({"Parte E","Apoquindo N"},H737)))&gt;0,"",IF(OR(RIGHT(H737,3)=" NE",RIGHT(H737,3)=" NW",RIGHT(H737,3)=" SW",RIGHT(H737,3)=" SE",RIGHT(H737,2)=" N",RIGHT(H737,2)=" E",RIGHT(H737,2)=" W",RIGHT(H737,2)=" S",LEFT(H737,3)="NE ",LEFT(H737,3)="NW ",LEFT(H737,3)="SW ",LEFT(H737,3)="SE ",LEFT(H737,2)="N ",LEFT(H737,2)="E ",LEFT(H737,2)="W ",LEFT(H737,2)="S "),"Directional Check",IF(SUM(--ISNUMBER(SEARCH({" N "," E "," W "," S "," NE "," NW "," SW "," SE ","N.E","N.W","S.W","S.E","E.","N.","S.","W."},H737)))&gt;0,"Directional Check",IF(SUM(--ISNUMBER(SEARCH({1,2,3,4,5,6,7,8,9,0},MID(H737,(SEARCH("nd ",H737)-1),1))))+SUM(--ISNUMBER(SEARCH({1,2,3,4,5,6,7,8,9,0},MID(H737,(SEARCH("rd ",H737)-1),1)))+SUM(--ISNUMBER(SEARCH({1,2,3,4,5,6,7,8,9,0},MID(H737,(SEARCH("st ",H737)-1),1))))+SUM(--ISNUMBER(SEARCH({1,2,3,4,5,6,7,8,9,0},MID(H737,(SEARCH("th ",H737)-1),1)))))&gt;0,"","")))))</f>
        <v/>
      </c>
      <c r="AA737" s="2" t="str">
        <f>IF(IF(L737="US",IFERROR(VLOOKUP(J737,Country_Codes!$B:$B,1,0)=J737,"US State Code Error"),IF(L737="CA",IFERROR(VLOOKUP(J737,Country_Codes!$E:$E,1,0)=J737,"Canada State Code Error"),IF(L737="BR",IFERROR(VLOOKUP(J737,Country_Codes!$H:$H,1,0)=J737,"Brazil State Code Error"),IF(L737="AU",IFERROR(VLOOKUP(J737,Country_Codes!$K:$K,1,0)=J737,"Australia State Code Error"),""))))=TRUE,"",IF(L737="US",IFERROR(VLOOKUP(J737,Country_Codes!$B:$B,1,0)=J737,"US State Code Error"),IF(L737="CA",IFERROR(VLOOKUP(J737,Country_Codes!$E:$E,1,0)=J737,"Canada State Code Error"),IF(L737="BR",IFERROR(VLOOKUP(J737,Country_Codes!$H:$H,1,0)=J737,"Brazil State Code Error"),IF(L737="AU",IFERROR(VLOOKUP(J737,Country_Codes!$K:$K,1,0)=J737,"Australia State Code Error"),"")))))</f>
        <v/>
      </c>
      <c r="AB737" s="2" t="str">
        <f t="shared" si="207"/>
        <v/>
      </c>
      <c r="AC737" s="2" t="str" cm="1">
        <f t="array" ref="AC737">IFERROR(_xlfn.IFS(IF(AND(LEN(I737)=0,ISBLANK(I737)=FALSE),"",ISNUMBER(SEARCH(I737,H737))),"City/Postal Code/Country Found in Address",IF(AND(LEN(K737)=0,ISBLANK(K737)=FALSE),"",ISNUMBER(SEARCH(K737,H737))),"City/Postal Code/Country Found in Address",IF(AND(LEN(L737)=0,ISBLANK(L737)=FALSE),"",ISNUMBER(SEARCH(", "&amp;L737,H737))),"City/Postal Code/Country Found in Address",IF(AND(LEN(J737)=0,ISBLANK(J737)=FALSE),"",ISNUMBER(SEARCH(", "&amp;J737,H737))),"City/Postal Code/Country Found in Address",IF(AND(LEN(L737)=0,ISBLANK(L737)=FALSE),"",ISNUMBER(SEARCH(","&amp;L737,H737))),"City/Postal Code/Country Found in Address",IF(AND(LEN(J737)=0,ISBLANK(J737)=FALSE),"",ISNUMBER(SEARCH(","&amp;J737,H737))),"City/Postal Code/Country Found in Address"),"")</f>
        <v/>
      </c>
      <c r="AD737" s="2" t="str">
        <f t="shared" si="208"/>
        <v/>
      </c>
      <c r="AE737" s="2" t="str" cm="1">
        <f t="array" ref="AE737">IFERROR(IF(VLOOKUP(LEFT(M737,MIN(SEARCH({1,2,3,4,5,6,7,8,9,0},M737&amp;{1,2,3,4,5,6,7,8,9,0}))-1),Country_Codes!$N:$N,1,0)&gt;0,"PO Number may be incorrect",""),"")</f>
        <v/>
      </c>
      <c r="AF737" s="2" t="str">
        <f t="shared" si="209"/>
        <v/>
      </c>
      <c r="AG737" s="2" t="str">
        <f t="shared" si="210"/>
        <v/>
      </c>
      <c r="AH737" s="2" t="str">
        <f t="shared" si="211"/>
        <v/>
      </c>
      <c r="AI737" s="2" t="str" cm="1">
        <f t="array" ref="AI737">IF(G737="","",_xlfn.IFNA(_xlfn.IFS(L737=VLOOKUP(L737,Country_Codes!$M:$M,1,0)=TRUE,""),"Please check the country code"))</f>
        <v/>
      </c>
      <c r="AJ737" s="2" t="str">
        <f t="shared" si="212"/>
        <v/>
      </c>
      <c r="AK737" s="2"/>
      <c r="AM737" s="39">
        <f t="shared" si="213"/>
        <v>0</v>
      </c>
      <c r="AN737" s="39">
        <f t="shared" si="214"/>
        <v>0</v>
      </c>
      <c r="AO737" s="39">
        <f t="shared" si="215"/>
        <v>0</v>
      </c>
      <c r="AP737" s="39">
        <f t="shared" si="216"/>
        <v>0</v>
      </c>
      <c r="AQ737" s="39">
        <f t="shared" si="217"/>
        <v>0</v>
      </c>
    </row>
    <row r="738" spans="1:43" ht="15.75" x14ac:dyDescent="0.25">
      <c r="A738" s="40">
        <v>45744</v>
      </c>
      <c r="B738" s="11" t="s">
        <v>475</v>
      </c>
      <c r="C738" s="11" t="s">
        <v>3</v>
      </c>
      <c r="D738" s="11" t="s">
        <v>2521</v>
      </c>
      <c r="E738" s="11" t="s">
        <v>6024</v>
      </c>
      <c r="F738" s="11" t="s">
        <v>479</v>
      </c>
      <c r="G738" s="11" t="s">
        <v>571</v>
      </c>
      <c r="H738" s="11" t="s">
        <v>6025</v>
      </c>
      <c r="I738" s="11" t="s">
        <v>6026</v>
      </c>
      <c r="J738" s="11"/>
      <c r="K738" s="11" t="s">
        <v>6027</v>
      </c>
      <c r="L738" s="11" t="s">
        <v>46</v>
      </c>
      <c r="M738" s="11" t="s">
        <v>982</v>
      </c>
      <c r="N738" s="11"/>
      <c r="O738" s="11" t="s">
        <v>6028</v>
      </c>
      <c r="P738" s="11" t="s">
        <v>6029</v>
      </c>
      <c r="Q738" s="7"/>
      <c r="R738" s="2" t="str">
        <f t="shared" si="202"/>
        <v>Unique Record</v>
      </c>
      <c r="S738" s="2" t="str">
        <f t="shared" si="203"/>
        <v/>
      </c>
      <c r="T738" s="2" t="str">
        <f t="shared" si="204"/>
        <v/>
      </c>
      <c r="U738" s="2" t="str">
        <f t="shared" si="205"/>
        <v/>
      </c>
      <c r="V738" s="2" t="str">
        <f t="shared" si="206"/>
        <v/>
      </c>
      <c r="W738" s="2" t="str">
        <f t="shared" si="218"/>
        <v/>
      </c>
      <c r="X738" s="2" t="str" cm="1">
        <f t="array" ref="X738">IF((SUMPRODUCT(--ISNUMBER(SEARCH({"!","@","#","$","%","^","&amp;","~*","(",")","_","+","=","{","}","[","]","|","\",":",";","'","""","&lt;","&gt;",",",".","~?","/","~~","`"}, I738)))&gt;0)=TRUE,"Special Characters Found in City","")</f>
        <v/>
      </c>
      <c r="Y738" s="2" t="str" cm="1">
        <f t="array" ref="Y738">IF((SUMPRODUCT(--ISNUMBER(SEARCH({"!","@","#","$","%","^","~*","(",")","_","+","=","{","}","[","]","|","\",":",";","'","""","&lt;","&gt;","~?","/","~~","`"},F738)))&gt;0)=TRUE,"Special Characters Found in Account field","")</f>
        <v/>
      </c>
      <c r="Z738" s="2" t="str" cm="1">
        <f t="array" ref="Z738">IF(SUM(--ISNUMBER(SEARCH({1,2,3,4,5,6,7,8,9,0},MID(H738,(SEARCH(" E ",H738)-1),1))))+SUM(--ISNUMBER(SEARCH({1,2,3,4,5,6,7,8,9,0},MID(H738,(SEARCH(" E ",H738)+3),1))))=2,"",IF(SUM(--ISNUMBER(SEARCH({"Parte E","Apoquindo N"},H738)))&gt;0,"",IF(OR(RIGHT(H738,3)=" NE",RIGHT(H738,3)=" NW",RIGHT(H738,3)=" SW",RIGHT(H738,3)=" SE",RIGHT(H738,2)=" N",RIGHT(H738,2)=" E",RIGHT(H738,2)=" W",RIGHT(H738,2)=" S",LEFT(H738,3)="NE ",LEFT(H738,3)="NW ",LEFT(H738,3)="SW ",LEFT(H738,3)="SE ",LEFT(H738,2)="N ",LEFT(H738,2)="E ",LEFT(H738,2)="W ",LEFT(H738,2)="S "),"Directional Check",IF(SUM(--ISNUMBER(SEARCH({" N "," E "," W "," S "," NE "," NW "," SW "," SE ","N.E","N.W","S.W","S.E","E.","N.","S.","W."},H738)))&gt;0,"Directional Check",IF(SUM(--ISNUMBER(SEARCH({1,2,3,4,5,6,7,8,9,0},MID(H738,(SEARCH("nd ",H738)-1),1))))+SUM(--ISNUMBER(SEARCH({1,2,3,4,5,6,7,8,9,0},MID(H738,(SEARCH("rd ",H738)-1),1)))+SUM(--ISNUMBER(SEARCH({1,2,3,4,5,6,7,8,9,0},MID(H738,(SEARCH("st ",H738)-1),1))))+SUM(--ISNUMBER(SEARCH({1,2,3,4,5,6,7,8,9,0},MID(H738,(SEARCH("th ",H738)-1),1)))))&gt;0,"","")))))</f>
        <v/>
      </c>
      <c r="AA738" s="2" t="str">
        <f>IF(IF(L738="US",IFERROR(VLOOKUP(J738,Country_Codes!$B:$B,1,0)=J738,"US State Code Error"),IF(L738="CA",IFERROR(VLOOKUP(J738,Country_Codes!$E:$E,1,0)=J738,"Canada State Code Error"),IF(L738="BR",IFERROR(VLOOKUP(J738,Country_Codes!$H:$H,1,0)=J738,"Brazil State Code Error"),IF(L738="AU",IFERROR(VLOOKUP(J738,Country_Codes!$K:$K,1,0)=J738,"Australia State Code Error"),""))))=TRUE,"",IF(L738="US",IFERROR(VLOOKUP(J738,Country_Codes!$B:$B,1,0)=J738,"US State Code Error"),IF(L738="CA",IFERROR(VLOOKUP(J738,Country_Codes!$E:$E,1,0)=J738,"Canada State Code Error"),IF(L738="BR",IFERROR(VLOOKUP(J738,Country_Codes!$H:$H,1,0)=J738,"Brazil State Code Error"),IF(L738="AU",IFERROR(VLOOKUP(J738,Country_Codes!$K:$K,1,0)=J738,"Australia State Code Error"),"")))))</f>
        <v/>
      </c>
      <c r="AB738" s="2" t="str">
        <f t="shared" si="207"/>
        <v/>
      </c>
      <c r="AC738" s="2" t="str" cm="1">
        <f t="array" ref="AC738">IFERROR(_xlfn.IFS(IF(AND(LEN(I738)=0,ISBLANK(I738)=FALSE),"",ISNUMBER(SEARCH(I738,H738))),"City/Postal Code/Country Found in Address",IF(AND(LEN(K738)=0,ISBLANK(K738)=FALSE),"",ISNUMBER(SEARCH(K738,H738))),"City/Postal Code/Country Found in Address",IF(AND(LEN(L738)=0,ISBLANK(L738)=FALSE),"",ISNUMBER(SEARCH(", "&amp;L738,H738))),"City/Postal Code/Country Found in Address",IF(AND(LEN(J738)=0,ISBLANK(J738)=FALSE),"",ISNUMBER(SEARCH(", "&amp;J738,H738))),"City/Postal Code/Country Found in Address",IF(AND(LEN(L738)=0,ISBLANK(L738)=FALSE),"",ISNUMBER(SEARCH(","&amp;L738,H738))),"City/Postal Code/Country Found in Address",IF(AND(LEN(J738)=0,ISBLANK(J738)=FALSE),"",ISNUMBER(SEARCH(","&amp;J738,H738))),"City/Postal Code/Country Found in Address"),"")</f>
        <v/>
      </c>
      <c r="AD738" s="2" t="str">
        <f t="shared" si="208"/>
        <v/>
      </c>
      <c r="AE738" s="2" t="str" cm="1">
        <f t="array" ref="AE738">IFERROR(IF(VLOOKUP(LEFT(M738,MIN(SEARCH({1,2,3,4,5,6,7,8,9,0},M738&amp;{1,2,3,4,5,6,7,8,9,0}))-1),Country_Codes!$N:$N,1,0)&gt;0,"PO Number may be incorrect",""),"")</f>
        <v/>
      </c>
      <c r="AF738" s="2" t="str">
        <f t="shared" si="209"/>
        <v/>
      </c>
      <c r="AG738" s="2" t="str">
        <f t="shared" si="210"/>
        <v/>
      </c>
      <c r="AH738" s="2" t="str">
        <f t="shared" si="211"/>
        <v/>
      </c>
      <c r="AI738" s="2" t="str" cm="1">
        <f t="array" ref="AI738">IF(G738="","",_xlfn.IFNA(_xlfn.IFS(L738=VLOOKUP(L738,Country_Codes!$M:$M,1,0)=TRUE,""),"Please check the country code"))</f>
        <v/>
      </c>
      <c r="AJ738" s="2" t="str">
        <f t="shared" si="212"/>
        <v/>
      </c>
      <c r="AK738" s="2"/>
      <c r="AM738" s="39">
        <f t="shared" si="213"/>
        <v>0</v>
      </c>
      <c r="AN738" s="39">
        <f t="shared" si="214"/>
        <v>0</v>
      </c>
      <c r="AO738" s="39">
        <f t="shared" si="215"/>
        <v>0</v>
      </c>
      <c r="AP738" s="39">
        <f t="shared" si="216"/>
        <v>0</v>
      </c>
      <c r="AQ738" s="39">
        <f t="shared" si="217"/>
        <v>0</v>
      </c>
    </row>
    <row r="739" spans="1:43" ht="15.75" x14ac:dyDescent="0.25">
      <c r="A739" s="40">
        <v>45540</v>
      </c>
      <c r="B739" s="11" t="s">
        <v>1581</v>
      </c>
      <c r="C739" s="11" t="s">
        <v>11</v>
      </c>
      <c r="D739" s="11" t="s">
        <v>6030</v>
      </c>
      <c r="E739" s="11" t="s">
        <v>6031</v>
      </c>
      <c r="F739" s="11" t="s">
        <v>490</v>
      </c>
      <c r="G739" s="11" t="s">
        <v>493</v>
      </c>
      <c r="H739" s="11" t="s">
        <v>6032</v>
      </c>
      <c r="I739" s="11" t="s">
        <v>6033</v>
      </c>
      <c r="J739" s="11" t="s">
        <v>111</v>
      </c>
      <c r="K739" s="11" t="s">
        <v>6034</v>
      </c>
      <c r="L739" s="11" t="s">
        <v>33</v>
      </c>
      <c r="M739" s="11" t="s">
        <v>1178</v>
      </c>
      <c r="N739" s="11"/>
      <c r="O739" s="11" t="s">
        <v>4453</v>
      </c>
      <c r="P739" s="11" t="s">
        <v>6035</v>
      </c>
      <c r="Q739" s="7"/>
      <c r="R739" s="2" t="str">
        <f t="shared" si="202"/>
        <v>Unique Record</v>
      </c>
      <c r="S739" s="2" t="str">
        <f t="shared" si="203"/>
        <v/>
      </c>
      <c r="T739" s="2" t="str">
        <f t="shared" si="204"/>
        <v/>
      </c>
      <c r="U739" s="2" t="str">
        <f t="shared" si="205"/>
        <v/>
      </c>
      <c r="V739" s="2" t="str">
        <f t="shared" si="206"/>
        <v/>
      </c>
      <c r="W739" s="2" t="str">
        <f t="shared" si="218"/>
        <v/>
      </c>
      <c r="X739" s="2" t="str" cm="1">
        <f t="array" ref="X739">IF((SUMPRODUCT(--ISNUMBER(SEARCH({"!","@","#","$","%","^","&amp;","~*","(",")","_","+","=","{","}","[","]","|","\",":",";","'","""","&lt;","&gt;",",",".","~?","/","~~","`"}, I739)))&gt;0)=TRUE,"Special Characters Found in City","")</f>
        <v/>
      </c>
      <c r="Y739" s="2" t="str" cm="1">
        <f t="array" ref="Y739">IF((SUMPRODUCT(--ISNUMBER(SEARCH({"!","@","#","$","%","^","~*","(",")","_","+","=","{","}","[","]","|","\",":",";","'","""","&lt;","&gt;","~?","/","~~","`"},F739)))&gt;0)=TRUE,"Special Characters Found in Account field","")</f>
        <v/>
      </c>
      <c r="Z739" s="2" t="str" cm="1">
        <f t="array" ref="Z739">IF(SUM(--ISNUMBER(SEARCH({1,2,3,4,5,6,7,8,9,0},MID(H739,(SEARCH(" E ",H739)-1),1))))+SUM(--ISNUMBER(SEARCH({1,2,3,4,5,6,7,8,9,0},MID(H739,(SEARCH(" E ",H739)+3),1))))=2,"",IF(SUM(--ISNUMBER(SEARCH({"Parte E","Apoquindo N"},H739)))&gt;0,"",IF(OR(RIGHT(H739,3)=" NE",RIGHT(H739,3)=" NW",RIGHT(H739,3)=" SW",RIGHT(H739,3)=" SE",RIGHT(H739,2)=" N",RIGHT(H739,2)=" E",RIGHT(H739,2)=" W",RIGHT(H739,2)=" S",LEFT(H739,3)="NE ",LEFT(H739,3)="NW ",LEFT(H739,3)="SW ",LEFT(H739,3)="SE ",LEFT(H739,2)="N ",LEFT(H739,2)="E ",LEFT(H739,2)="W ",LEFT(H739,2)="S "),"Directional Check",IF(SUM(--ISNUMBER(SEARCH({" N "," E "," W "," S "," NE "," NW "," SW "," SE ","N.E","N.W","S.W","S.E","E.","N.","S.","W."},H739)))&gt;0,"Directional Check",IF(SUM(--ISNUMBER(SEARCH({1,2,3,4,5,6,7,8,9,0},MID(H739,(SEARCH("nd ",H739)-1),1))))+SUM(--ISNUMBER(SEARCH({1,2,3,4,5,6,7,8,9,0},MID(H739,(SEARCH("rd ",H739)-1),1)))+SUM(--ISNUMBER(SEARCH({1,2,3,4,5,6,7,8,9,0},MID(H739,(SEARCH("st ",H739)-1),1))))+SUM(--ISNUMBER(SEARCH({1,2,3,4,5,6,7,8,9,0},MID(H739,(SEARCH("th ",H739)-1),1)))))&gt;0,"","")))))</f>
        <v/>
      </c>
      <c r="AA739" s="2" t="str">
        <f>IF(IF(L739="US",IFERROR(VLOOKUP(J739,Country_Codes!$B:$B,1,0)=J739,"US State Code Error"),IF(L739="CA",IFERROR(VLOOKUP(J739,Country_Codes!$E:$E,1,0)=J739,"Canada State Code Error"),IF(L739="BR",IFERROR(VLOOKUP(J739,Country_Codes!$H:$H,1,0)=J739,"Brazil State Code Error"),IF(L739="AU",IFERROR(VLOOKUP(J739,Country_Codes!$K:$K,1,0)=J739,"Australia State Code Error"),""))))=TRUE,"",IF(L739="US",IFERROR(VLOOKUP(J739,Country_Codes!$B:$B,1,0)=J739,"US State Code Error"),IF(L739="CA",IFERROR(VLOOKUP(J739,Country_Codes!$E:$E,1,0)=J739,"Canada State Code Error"),IF(L739="BR",IFERROR(VLOOKUP(J739,Country_Codes!$H:$H,1,0)=J739,"Brazil State Code Error"),IF(L739="AU",IFERROR(VLOOKUP(J739,Country_Codes!$K:$K,1,0)=J739,"Australia State Code Error"),"")))))</f>
        <v/>
      </c>
      <c r="AB739" s="2" t="str">
        <f t="shared" si="207"/>
        <v/>
      </c>
      <c r="AC739" s="2" t="str" cm="1">
        <f t="array" ref="AC739">IFERROR(_xlfn.IFS(IF(AND(LEN(I739)=0,ISBLANK(I739)=FALSE),"",ISNUMBER(SEARCH(I739,H739))),"City/Postal Code/Country Found in Address",IF(AND(LEN(K739)=0,ISBLANK(K739)=FALSE),"",ISNUMBER(SEARCH(K739,H739))),"City/Postal Code/Country Found in Address",IF(AND(LEN(L739)=0,ISBLANK(L739)=FALSE),"",ISNUMBER(SEARCH(", "&amp;L739,H739))),"City/Postal Code/Country Found in Address",IF(AND(LEN(J739)=0,ISBLANK(J739)=FALSE),"",ISNUMBER(SEARCH(", "&amp;J739,H739))),"City/Postal Code/Country Found in Address",IF(AND(LEN(L739)=0,ISBLANK(L739)=FALSE),"",ISNUMBER(SEARCH(","&amp;L739,H739))),"City/Postal Code/Country Found in Address",IF(AND(LEN(J739)=0,ISBLANK(J739)=FALSE),"",ISNUMBER(SEARCH(","&amp;J739,H739))),"City/Postal Code/Country Found in Address"),"")</f>
        <v/>
      </c>
      <c r="AD739" s="2" t="str">
        <f t="shared" si="208"/>
        <v/>
      </c>
      <c r="AE739" s="2" t="str" cm="1">
        <f t="array" ref="AE739">IFERROR(IF(VLOOKUP(LEFT(M739,MIN(SEARCH({1,2,3,4,5,6,7,8,9,0},M739&amp;{1,2,3,4,5,6,7,8,9,0}))-1),Country_Codes!$N:$N,1,0)&gt;0,"PO Number may be incorrect",""),"")</f>
        <v/>
      </c>
      <c r="AF739" s="2" t="str">
        <f t="shared" si="209"/>
        <v/>
      </c>
      <c r="AG739" s="2" t="str">
        <f t="shared" si="210"/>
        <v/>
      </c>
      <c r="AH739" s="2" t="str">
        <f t="shared" si="211"/>
        <v/>
      </c>
      <c r="AI739" s="2" t="str" cm="1">
        <f t="array" ref="AI739">IF(G739="","",_xlfn.IFNA(_xlfn.IFS(L739=VLOOKUP(L739,Country_Codes!$M:$M,1,0)=TRUE,""),"Please check the country code"))</f>
        <v/>
      </c>
      <c r="AJ739" s="2" t="str">
        <f t="shared" si="212"/>
        <v/>
      </c>
      <c r="AK739" s="2"/>
      <c r="AM739" s="39">
        <f t="shared" si="213"/>
        <v>0</v>
      </c>
      <c r="AN739" s="39">
        <f t="shared" si="214"/>
        <v>0</v>
      </c>
      <c r="AO739" s="39">
        <f t="shared" si="215"/>
        <v>0</v>
      </c>
      <c r="AP739" s="39">
        <f t="shared" si="216"/>
        <v>0</v>
      </c>
      <c r="AQ739" s="39">
        <f t="shared" si="217"/>
        <v>0</v>
      </c>
    </row>
    <row r="740" spans="1:43" ht="15.75" x14ac:dyDescent="0.25">
      <c r="A740" s="40">
        <v>45979</v>
      </c>
      <c r="B740" s="11" t="s">
        <v>474</v>
      </c>
      <c r="C740" s="11" t="s">
        <v>3</v>
      </c>
      <c r="D740" s="11" t="s">
        <v>6036</v>
      </c>
      <c r="E740" s="11" t="s">
        <v>4544</v>
      </c>
      <c r="F740" s="11" t="s">
        <v>576</v>
      </c>
      <c r="G740" s="11" t="s">
        <v>584</v>
      </c>
      <c r="H740" s="11" t="s">
        <v>6037</v>
      </c>
      <c r="I740" s="11" t="s">
        <v>6038</v>
      </c>
      <c r="J740" s="11" t="s">
        <v>100</v>
      </c>
      <c r="K740" s="11" t="s">
        <v>6039</v>
      </c>
      <c r="L740" s="11" t="s">
        <v>33</v>
      </c>
      <c r="M740" s="11" t="s">
        <v>5882</v>
      </c>
      <c r="N740" s="11"/>
      <c r="O740" s="11" t="s">
        <v>6040</v>
      </c>
      <c r="P740" s="11" t="s">
        <v>6041</v>
      </c>
      <c r="Q740" s="7"/>
      <c r="R740" s="2" t="str">
        <f t="shared" si="202"/>
        <v>Unique Record</v>
      </c>
      <c r="S740" s="2" t="str">
        <f t="shared" si="203"/>
        <v/>
      </c>
      <c r="T740" s="2" t="str">
        <f t="shared" si="204"/>
        <v/>
      </c>
      <c r="U740" s="2" t="str">
        <f t="shared" si="205"/>
        <v/>
      </c>
      <c r="V740" s="2" t="str">
        <f t="shared" si="206"/>
        <v/>
      </c>
      <c r="W740" s="2" t="str">
        <f t="shared" si="218"/>
        <v/>
      </c>
      <c r="X740" s="2" t="str" cm="1">
        <f t="array" ref="X740">IF((SUMPRODUCT(--ISNUMBER(SEARCH({"!","@","#","$","%","^","&amp;","~*","(",")","_","+","=","{","}","[","]","|","\",":",";","'","""","&lt;","&gt;",",",".","~?","/","~~","`"}, I740)))&gt;0)=TRUE,"Special Characters Found in City","")</f>
        <v/>
      </c>
      <c r="Y740" s="2" t="str" cm="1">
        <f t="array" ref="Y740">IF((SUMPRODUCT(--ISNUMBER(SEARCH({"!","@","#","$","%","^","~*","(",")","_","+","=","{","}","[","]","|","\",":",";","'","""","&lt;","&gt;","~?","/","~~","`"},F740)))&gt;0)=TRUE,"Special Characters Found in Account field","")</f>
        <v/>
      </c>
      <c r="Z740" s="2" t="str" cm="1">
        <f t="array" ref="Z740">IF(SUM(--ISNUMBER(SEARCH({1,2,3,4,5,6,7,8,9,0},MID(H740,(SEARCH(" E ",H740)-1),1))))+SUM(--ISNUMBER(SEARCH({1,2,3,4,5,6,7,8,9,0},MID(H740,(SEARCH(" E ",H740)+3),1))))=2,"",IF(SUM(--ISNUMBER(SEARCH({"Parte E","Apoquindo N"},H740)))&gt;0,"",IF(OR(RIGHT(H740,3)=" NE",RIGHT(H740,3)=" NW",RIGHT(H740,3)=" SW",RIGHT(H740,3)=" SE",RIGHT(H740,2)=" N",RIGHT(H740,2)=" E",RIGHT(H740,2)=" W",RIGHT(H740,2)=" S",LEFT(H740,3)="NE ",LEFT(H740,3)="NW ",LEFT(H740,3)="SW ",LEFT(H740,3)="SE ",LEFT(H740,2)="N ",LEFT(H740,2)="E ",LEFT(H740,2)="W ",LEFT(H740,2)="S "),"Directional Check",IF(SUM(--ISNUMBER(SEARCH({" N "," E "," W "," S "," NE "," NW "," SW "," SE ","N.E","N.W","S.W","S.E","E.","N.","S.","W."},H740)))&gt;0,"Directional Check",IF(SUM(--ISNUMBER(SEARCH({1,2,3,4,5,6,7,8,9,0},MID(H740,(SEARCH("nd ",H740)-1),1))))+SUM(--ISNUMBER(SEARCH({1,2,3,4,5,6,7,8,9,0},MID(H740,(SEARCH("rd ",H740)-1),1)))+SUM(--ISNUMBER(SEARCH({1,2,3,4,5,6,7,8,9,0},MID(H740,(SEARCH("st ",H740)-1),1))))+SUM(--ISNUMBER(SEARCH({1,2,3,4,5,6,7,8,9,0},MID(H740,(SEARCH("th ",H740)-1),1)))))&gt;0,"","")))))</f>
        <v/>
      </c>
      <c r="AA740" s="2" t="str">
        <f>IF(IF(L740="US",IFERROR(VLOOKUP(J740,Country_Codes!$B:$B,1,0)=J740,"US State Code Error"),IF(L740="CA",IFERROR(VLOOKUP(J740,Country_Codes!$E:$E,1,0)=J740,"Canada State Code Error"),IF(L740="BR",IFERROR(VLOOKUP(J740,Country_Codes!$H:$H,1,0)=J740,"Brazil State Code Error"),IF(L740="AU",IFERROR(VLOOKUP(J740,Country_Codes!$K:$K,1,0)=J740,"Australia State Code Error"),""))))=TRUE,"",IF(L740="US",IFERROR(VLOOKUP(J740,Country_Codes!$B:$B,1,0)=J740,"US State Code Error"),IF(L740="CA",IFERROR(VLOOKUP(J740,Country_Codes!$E:$E,1,0)=J740,"Canada State Code Error"),IF(L740="BR",IFERROR(VLOOKUP(J740,Country_Codes!$H:$H,1,0)=J740,"Brazil State Code Error"),IF(L740="AU",IFERROR(VLOOKUP(J740,Country_Codes!$K:$K,1,0)=J740,"Australia State Code Error"),"")))))</f>
        <v/>
      </c>
      <c r="AB740" s="2" t="str">
        <f t="shared" si="207"/>
        <v/>
      </c>
      <c r="AC740" s="2" t="str" cm="1">
        <f t="array" ref="AC740">IFERROR(_xlfn.IFS(IF(AND(LEN(I740)=0,ISBLANK(I740)=FALSE),"",ISNUMBER(SEARCH(I740,H740))),"City/Postal Code/Country Found in Address",IF(AND(LEN(K740)=0,ISBLANK(K740)=FALSE),"",ISNUMBER(SEARCH(K740,H740))),"City/Postal Code/Country Found in Address",IF(AND(LEN(L740)=0,ISBLANK(L740)=FALSE),"",ISNUMBER(SEARCH(", "&amp;L740,H740))),"City/Postal Code/Country Found in Address",IF(AND(LEN(J740)=0,ISBLANK(J740)=FALSE),"",ISNUMBER(SEARCH(", "&amp;J740,H740))),"City/Postal Code/Country Found in Address",IF(AND(LEN(L740)=0,ISBLANK(L740)=FALSE),"",ISNUMBER(SEARCH(","&amp;L740,H740))),"City/Postal Code/Country Found in Address",IF(AND(LEN(J740)=0,ISBLANK(J740)=FALSE),"",ISNUMBER(SEARCH(","&amp;J740,H740))),"City/Postal Code/Country Found in Address"),"")</f>
        <v/>
      </c>
      <c r="AD740" s="2" t="str">
        <f t="shared" si="208"/>
        <v/>
      </c>
      <c r="AE740" s="2" t="str" cm="1">
        <f t="array" ref="AE740">IFERROR(IF(VLOOKUP(LEFT(M740,MIN(SEARCH({1,2,3,4,5,6,7,8,9,0},M740&amp;{1,2,3,4,5,6,7,8,9,0}))-1),Country_Codes!$N:$N,1,0)&gt;0,"PO Number may be incorrect",""),"")</f>
        <v/>
      </c>
      <c r="AF740" s="2" t="str">
        <f t="shared" si="209"/>
        <v/>
      </c>
      <c r="AG740" s="2" t="str">
        <f t="shared" si="210"/>
        <v/>
      </c>
      <c r="AH740" s="2" t="str">
        <f t="shared" si="211"/>
        <v/>
      </c>
      <c r="AI740" s="2" t="str" cm="1">
        <f t="array" ref="AI740">IF(G740="","",_xlfn.IFNA(_xlfn.IFS(L740=VLOOKUP(L740,Country_Codes!$M:$M,1,0)=TRUE,""),"Please check the country code"))</f>
        <v/>
      </c>
      <c r="AJ740" s="2" t="str">
        <f t="shared" si="212"/>
        <v/>
      </c>
      <c r="AK740" s="2"/>
      <c r="AM740" s="39">
        <f t="shared" si="213"/>
        <v>0</v>
      </c>
      <c r="AN740" s="39">
        <f t="shared" si="214"/>
        <v>0</v>
      </c>
      <c r="AO740" s="39">
        <f t="shared" si="215"/>
        <v>0</v>
      </c>
      <c r="AP740" s="39">
        <f t="shared" si="216"/>
        <v>0</v>
      </c>
      <c r="AQ740" s="39">
        <f t="shared" si="217"/>
        <v>0</v>
      </c>
    </row>
    <row r="741" spans="1:43" ht="15.75" x14ac:dyDescent="0.25">
      <c r="A741" s="40">
        <v>46092</v>
      </c>
      <c r="B741" s="11" t="s">
        <v>475</v>
      </c>
      <c r="C741" s="11" t="s">
        <v>3</v>
      </c>
      <c r="D741" s="11" t="s">
        <v>6042</v>
      </c>
      <c r="E741" s="11" t="s">
        <v>6043</v>
      </c>
      <c r="F741" s="11" t="s">
        <v>677</v>
      </c>
      <c r="G741" s="11" t="s">
        <v>497</v>
      </c>
      <c r="H741" s="11" t="s">
        <v>6044</v>
      </c>
      <c r="I741" s="11" t="s">
        <v>6045</v>
      </c>
      <c r="J741" s="11" t="s">
        <v>147</v>
      </c>
      <c r="K741" s="11" t="s">
        <v>6046</v>
      </c>
      <c r="L741" s="11" t="s">
        <v>57</v>
      </c>
      <c r="M741" s="11" t="s">
        <v>2119</v>
      </c>
      <c r="N741" s="11"/>
      <c r="O741" s="11" t="s">
        <v>6047</v>
      </c>
      <c r="P741" s="11" t="s">
        <v>6048</v>
      </c>
      <c r="Q741" s="7"/>
      <c r="R741" s="2" t="str">
        <f t="shared" si="202"/>
        <v>Unique Record</v>
      </c>
      <c r="S741" s="2" t="str">
        <f t="shared" si="203"/>
        <v/>
      </c>
      <c r="T741" s="2" t="str">
        <f t="shared" si="204"/>
        <v/>
      </c>
      <c r="U741" s="2" t="str">
        <f t="shared" si="205"/>
        <v/>
      </c>
      <c r="V741" s="2" t="str">
        <f t="shared" si="206"/>
        <v/>
      </c>
      <c r="W741" s="2" t="str">
        <f t="shared" si="218"/>
        <v/>
      </c>
      <c r="X741" s="2" t="str" cm="1">
        <f t="array" ref="X741">IF((SUMPRODUCT(--ISNUMBER(SEARCH({"!","@","#","$","%","^","&amp;","~*","(",")","_","+","=","{","}","[","]","|","\",":",";","'","""","&lt;","&gt;",",",".","~?","/","~~","`"}, I741)))&gt;0)=TRUE,"Special Characters Found in City","")</f>
        <v/>
      </c>
      <c r="Y741" s="2" t="str" cm="1">
        <f t="array" ref="Y741">IF((SUMPRODUCT(--ISNUMBER(SEARCH({"!","@","#","$","%","^","~*","(",")","_","+","=","{","}","[","]","|","\",":",";","'","""","&lt;","&gt;","~?","/","~~","`"},F741)))&gt;0)=TRUE,"Special Characters Found in Account field","")</f>
        <v/>
      </c>
      <c r="Z741" s="2" t="str" cm="1">
        <f t="array" ref="Z741">IF(SUM(--ISNUMBER(SEARCH({1,2,3,4,5,6,7,8,9,0},MID(H741,(SEARCH(" E ",H741)-1),1))))+SUM(--ISNUMBER(SEARCH({1,2,3,4,5,6,7,8,9,0},MID(H741,(SEARCH(" E ",H741)+3),1))))=2,"",IF(SUM(--ISNUMBER(SEARCH({"Parte E","Apoquindo N"},H741)))&gt;0,"",IF(OR(RIGHT(H741,3)=" NE",RIGHT(H741,3)=" NW",RIGHT(H741,3)=" SW",RIGHT(H741,3)=" SE",RIGHT(H741,2)=" N",RIGHT(H741,2)=" E",RIGHT(H741,2)=" W",RIGHT(H741,2)=" S",LEFT(H741,3)="NE ",LEFT(H741,3)="NW ",LEFT(H741,3)="SW ",LEFT(H741,3)="SE ",LEFT(H741,2)="N ",LEFT(H741,2)="E ",LEFT(H741,2)="W ",LEFT(H741,2)="S "),"Directional Check",IF(SUM(--ISNUMBER(SEARCH({" N "," E "," W "," S "," NE "," NW "," SW "," SE ","N.E","N.W","S.W","S.E","E.","N.","S.","W."},H741)))&gt;0,"Directional Check",IF(SUM(--ISNUMBER(SEARCH({1,2,3,4,5,6,7,8,9,0},MID(H741,(SEARCH("nd ",H741)-1),1))))+SUM(--ISNUMBER(SEARCH({1,2,3,4,5,6,7,8,9,0},MID(H741,(SEARCH("rd ",H741)-1),1)))+SUM(--ISNUMBER(SEARCH({1,2,3,4,5,6,7,8,9,0},MID(H741,(SEARCH("st ",H741)-1),1))))+SUM(--ISNUMBER(SEARCH({1,2,3,4,5,6,7,8,9,0},MID(H741,(SEARCH("th ",H741)-1),1)))))&gt;0,"","")))))</f>
        <v/>
      </c>
      <c r="AA741" s="2" t="str">
        <f>IF(IF(L741="US",IFERROR(VLOOKUP(J741,Country_Codes!$B:$B,1,0)=J741,"US State Code Error"),IF(L741="CA",IFERROR(VLOOKUP(J741,Country_Codes!$E:$E,1,0)=J741,"Canada State Code Error"),IF(L741="BR",IFERROR(VLOOKUP(J741,Country_Codes!$H:$H,1,0)=J741,"Brazil State Code Error"),IF(L741="AU",IFERROR(VLOOKUP(J741,Country_Codes!$K:$K,1,0)=J741,"Australia State Code Error"),""))))=TRUE,"",IF(L741="US",IFERROR(VLOOKUP(J741,Country_Codes!$B:$B,1,0)=J741,"US State Code Error"),IF(L741="CA",IFERROR(VLOOKUP(J741,Country_Codes!$E:$E,1,0)=J741,"Canada State Code Error"),IF(L741="BR",IFERROR(VLOOKUP(J741,Country_Codes!$H:$H,1,0)=J741,"Brazil State Code Error"),IF(L741="AU",IFERROR(VLOOKUP(J741,Country_Codes!$K:$K,1,0)=J741,"Australia State Code Error"),"")))))</f>
        <v/>
      </c>
      <c r="AB741" s="2" t="str">
        <f t="shared" si="207"/>
        <v/>
      </c>
      <c r="AC741" s="2" t="str" cm="1">
        <f t="array" ref="AC741">IFERROR(_xlfn.IFS(IF(AND(LEN(I741)=0,ISBLANK(I741)=FALSE),"",ISNUMBER(SEARCH(I741,H741))),"City/Postal Code/Country Found in Address",IF(AND(LEN(K741)=0,ISBLANK(K741)=FALSE),"",ISNUMBER(SEARCH(K741,H741))),"City/Postal Code/Country Found in Address",IF(AND(LEN(L741)=0,ISBLANK(L741)=FALSE),"",ISNUMBER(SEARCH(", "&amp;L741,H741))),"City/Postal Code/Country Found in Address",IF(AND(LEN(J741)=0,ISBLANK(J741)=FALSE),"",ISNUMBER(SEARCH(", "&amp;J741,H741))),"City/Postal Code/Country Found in Address",IF(AND(LEN(L741)=0,ISBLANK(L741)=FALSE),"",ISNUMBER(SEARCH(","&amp;L741,H741))),"City/Postal Code/Country Found in Address",IF(AND(LEN(J741)=0,ISBLANK(J741)=FALSE),"",ISNUMBER(SEARCH(","&amp;J741,H741))),"City/Postal Code/Country Found in Address"),"")</f>
        <v/>
      </c>
      <c r="AD741" s="2" t="str">
        <f t="shared" si="208"/>
        <v/>
      </c>
      <c r="AE741" s="2" t="str" cm="1">
        <f t="array" ref="AE741">IFERROR(IF(VLOOKUP(LEFT(M741,MIN(SEARCH({1,2,3,4,5,6,7,8,9,0},M741&amp;{1,2,3,4,5,6,7,8,9,0}))-1),Country_Codes!$N:$N,1,0)&gt;0,"PO Number may be incorrect",""),"")</f>
        <v/>
      </c>
      <c r="AF741" s="2" t="str">
        <f t="shared" si="209"/>
        <v/>
      </c>
      <c r="AG741" s="2" t="str">
        <f t="shared" si="210"/>
        <v/>
      </c>
      <c r="AH741" s="2" t="str">
        <f t="shared" si="211"/>
        <v/>
      </c>
      <c r="AI741" s="2" t="str" cm="1">
        <f t="array" ref="AI741">IF(G741="","",_xlfn.IFNA(_xlfn.IFS(L741=VLOOKUP(L741,Country_Codes!$M:$M,1,0)=TRUE,""),"Please check the country code"))</f>
        <v/>
      </c>
      <c r="AJ741" s="2" t="str">
        <f t="shared" si="212"/>
        <v/>
      </c>
      <c r="AK741" s="2"/>
      <c r="AM741" s="39">
        <f t="shared" si="213"/>
        <v>0</v>
      </c>
      <c r="AN741" s="39">
        <f t="shared" si="214"/>
        <v>0</v>
      </c>
      <c r="AO741" s="39">
        <f t="shared" si="215"/>
        <v>0</v>
      </c>
      <c r="AP741" s="39">
        <f t="shared" si="216"/>
        <v>0</v>
      </c>
      <c r="AQ741" s="39">
        <f t="shared" si="217"/>
        <v>0</v>
      </c>
    </row>
    <row r="742" spans="1:43" ht="15.75" x14ac:dyDescent="0.25">
      <c r="A742" s="40">
        <v>45659</v>
      </c>
      <c r="B742" s="11" t="s">
        <v>475</v>
      </c>
      <c r="C742" s="11" t="s">
        <v>3</v>
      </c>
      <c r="D742" s="11" t="s">
        <v>6049</v>
      </c>
      <c r="E742" s="11" t="s">
        <v>6050</v>
      </c>
      <c r="F742" s="11" t="s">
        <v>634</v>
      </c>
      <c r="G742" s="11" t="s">
        <v>584</v>
      </c>
      <c r="H742" s="11" t="s">
        <v>6051</v>
      </c>
      <c r="I742" s="11" t="s">
        <v>6052</v>
      </c>
      <c r="J742" s="11" t="s">
        <v>53</v>
      </c>
      <c r="K742" s="11" t="s">
        <v>6053</v>
      </c>
      <c r="L742" s="11" t="s">
        <v>33</v>
      </c>
      <c r="M742" s="11" t="s">
        <v>6054</v>
      </c>
      <c r="N742" s="11"/>
      <c r="O742" s="11" t="s">
        <v>6055</v>
      </c>
      <c r="P742" s="11" t="s">
        <v>6056</v>
      </c>
      <c r="Q742" s="7"/>
      <c r="R742" s="2" t="str">
        <f t="shared" si="202"/>
        <v>Unique Record</v>
      </c>
      <c r="S742" s="2" t="str">
        <f t="shared" si="203"/>
        <v/>
      </c>
      <c r="T742" s="2" t="str">
        <f t="shared" si="204"/>
        <v/>
      </c>
      <c r="U742" s="2" t="str">
        <f t="shared" si="205"/>
        <v/>
      </c>
      <c r="V742" s="2" t="str">
        <f t="shared" si="206"/>
        <v/>
      </c>
      <c r="W742" s="2" t="str">
        <f t="shared" si="218"/>
        <v/>
      </c>
      <c r="X742" s="2" t="str" cm="1">
        <f t="array" ref="X742">IF((SUMPRODUCT(--ISNUMBER(SEARCH({"!","@","#","$","%","^","&amp;","~*","(",")","_","+","=","{","}","[","]","|","\",":",";","'","""","&lt;","&gt;",",",".","~?","/","~~","`"}, I742)))&gt;0)=TRUE,"Special Characters Found in City","")</f>
        <v/>
      </c>
      <c r="Y742" s="2" t="str" cm="1">
        <f t="array" ref="Y742">IF((SUMPRODUCT(--ISNUMBER(SEARCH({"!","@","#","$","%","^","~*","(",")","_","+","=","{","}","[","]","|","\",":",";","'","""","&lt;","&gt;","~?","/","~~","`"},F742)))&gt;0)=TRUE,"Special Characters Found in Account field","")</f>
        <v/>
      </c>
      <c r="Z742" s="2" t="str" cm="1">
        <f t="array" ref="Z742">IF(SUM(--ISNUMBER(SEARCH({1,2,3,4,5,6,7,8,9,0},MID(H742,(SEARCH(" E ",H742)-1),1))))+SUM(--ISNUMBER(SEARCH({1,2,3,4,5,6,7,8,9,0},MID(H742,(SEARCH(" E ",H742)+3),1))))=2,"",IF(SUM(--ISNUMBER(SEARCH({"Parte E","Apoquindo N"},H742)))&gt;0,"",IF(OR(RIGHT(H742,3)=" NE",RIGHT(H742,3)=" NW",RIGHT(H742,3)=" SW",RIGHT(H742,3)=" SE",RIGHT(H742,2)=" N",RIGHT(H742,2)=" E",RIGHT(H742,2)=" W",RIGHT(H742,2)=" S",LEFT(H742,3)="NE ",LEFT(H742,3)="NW ",LEFT(H742,3)="SW ",LEFT(H742,3)="SE ",LEFT(H742,2)="N ",LEFT(H742,2)="E ",LEFT(H742,2)="W ",LEFT(H742,2)="S "),"Directional Check",IF(SUM(--ISNUMBER(SEARCH({" N "," E "," W "," S "," NE "," NW "," SW "," SE ","N.E","N.W","S.W","S.E","E.","N.","S.","W."},H742)))&gt;0,"Directional Check",IF(SUM(--ISNUMBER(SEARCH({1,2,3,4,5,6,7,8,9,0},MID(H742,(SEARCH("nd ",H742)-1),1))))+SUM(--ISNUMBER(SEARCH({1,2,3,4,5,6,7,8,9,0},MID(H742,(SEARCH("rd ",H742)-1),1)))+SUM(--ISNUMBER(SEARCH({1,2,3,4,5,6,7,8,9,0},MID(H742,(SEARCH("st ",H742)-1),1))))+SUM(--ISNUMBER(SEARCH({1,2,3,4,5,6,7,8,9,0},MID(H742,(SEARCH("th ",H742)-1),1)))))&gt;0,"","")))))</f>
        <v/>
      </c>
      <c r="AA742" s="2" t="str">
        <f>IF(IF(L742="US",IFERROR(VLOOKUP(J742,Country_Codes!$B:$B,1,0)=J742,"US State Code Error"),IF(L742="CA",IFERROR(VLOOKUP(J742,Country_Codes!$E:$E,1,0)=J742,"Canada State Code Error"),IF(L742="BR",IFERROR(VLOOKUP(J742,Country_Codes!$H:$H,1,0)=J742,"Brazil State Code Error"),IF(L742="AU",IFERROR(VLOOKUP(J742,Country_Codes!$K:$K,1,0)=J742,"Australia State Code Error"),""))))=TRUE,"",IF(L742="US",IFERROR(VLOOKUP(J742,Country_Codes!$B:$B,1,0)=J742,"US State Code Error"),IF(L742="CA",IFERROR(VLOOKUP(J742,Country_Codes!$E:$E,1,0)=J742,"Canada State Code Error"),IF(L742="BR",IFERROR(VLOOKUP(J742,Country_Codes!$H:$H,1,0)=J742,"Brazil State Code Error"),IF(L742="AU",IFERROR(VLOOKUP(J742,Country_Codes!$K:$K,1,0)=J742,"Australia State Code Error"),"")))))</f>
        <v/>
      </c>
      <c r="AB742" s="2" t="str">
        <f t="shared" si="207"/>
        <v/>
      </c>
      <c r="AC742" s="2" t="str" cm="1">
        <f t="array" ref="AC742">IFERROR(_xlfn.IFS(IF(AND(LEN(I742)=0,ISBLANK(I742)=FALSE),"",ISNUMBER(SEARCH(I742,H742))),"City/Postal Code/Country Found in Address",IF(AND(LEN(K742)=0,ISBLANK(K742)=FALSE),"",ISNUMBER(SEARCH(K742,H742))),"City/Postal Code/Country Found in Address",IF(AND(LEN(L742)=0,ISBLANK(L742)=FALSE),"",ISNUMBER(SEARCH(", "&amp;L742,H742))),"City/Postal Code/Country Found in Address",IF(AND(LEN(J742)=0,ISBLANK(J742)=FALSE),"",ISNUMBER(SEARCH(", "&amp;J742,H742))),"City/Postal Code/Country Found in Address",IF(AND(LEN(L742)=0,ISBLANK(L742)=FALSE),"",ISNUMBER(SEARCH(","&amp;L742,H742))),"City/Postal Code/Country Found in Address",IF(AND(LEN(J742)=0,ISBLANK(J742)=FALSE),"",ISNUMBER(SEARCH(","&amp;J742,H742))),"City/Postal Code/Country Found in Address"),"")</f>
        <v/>
      </c>
      <c r="AD742" s="2" t="str">
        <f t="shared" si="208"/>
        <v/>
      </c>
      <c r="AE742" s="2" t="str" cm="1">
        <f t="array" ref="AE742">IFERROR(IF(VLOOKUP(LEFT(M742,MIN(SEARCH({1,2,3,4,5,6,7,8,9,0},M742&amp;{1,2,3,4,5,6,7,8,9,0}))-1),Country_Codes!$N:$N,1,0)&gt;0,"PO Number may be incorrect",""),"")</f>
        <v/>
      </c>
      <c r="AF742" s="2" t="str">
        <f t="shared" si="209"/>
        <v/>
      </c>
      <c r="AG742" s="2" t="str">
        <f t="shared" si="210"/>
        <v/>
      </c>
      <c r="AH742" s="2" t="str">
        <f t="shared" si="211"/>
        <v/>
      </c>
      <c r="AI742" s="2" t="str" cm="1">
        <f t="array" ref="AI742">IF(G742="","",_xlfn.IFNA(_xlfn.IFS(L742=VLOOKUP(L742,Country_Codes!$M:$M,1,0)=TRUE,""),"Please check the country code"))</f>
        <v/>
      </c>
      <c r="AJ742" s="2" t="str">
        <f t="shared" si="212"/>
        <v/>
      </c>
      <c r="AK742" s="2"/>
      <c r="AM742" s="39">
        <f t="shared" si="213"/>
        <v>0</v>
      </c>
      <c r="AN742" s="39">
        <f t="shared" si="214"/>
        <v>0</v>
      </c>
      <c r="AO742" s="39">
        <f t="shared" si="215"/>
        <v>0</v>
      </c>
      <c r="AP742" s="39">
        <f t="shared" si="216"/>
        <v>0</v>
      </c>
      <c r="AQ742" s="39">
        <f t="shared" si="217"/>
        <v>0</v>
      </c>
    </row>
    <row r="743" spans="1:43" ht="15.75" x14ac:dyDescent="0.25">
      <c r="A743" s="40">
        <v>45805</v>
      </c>
      <c r="B743" s="11" t="s">
        <v>475</v>
      </c>
      <c r="C743" s="11" t="s">
        <v>12</v>
      </c>
      <c r="D743" s="11" t="s">
        <v>6057</v>
      </c>
      <c r="E743" s="11" t="s">
        <v>6058</v>
      </c>
      <c r="F743" s="11" t="s">
        <v>588</v>
      </c>
      <c r="G743" s="11" t="s">
        <v>497</v>
      </c>
      <c r="H743" s="11" t="s">
        <v>6059</v>
      </c>
      <c r="I743" s="11" t="s">
        <v>6060</v>
      </c>
      <c r="J743" s="11" t="s">
        <v>147</v>
      </c>
      <c r="K743" s="11" t="s">
        <v>6061</v>
      </c>
      <c r="L743" s="11" t="s">
        <v>57</v>
      </c>
      <c r="M743" s="11" t="s">
        <v>3910</v>
      </c>
      <c r="N743" s="11"/>
      <c r="O743" s="11" t="s">
        <v>6062</v>
      </c>
      <c r="P743" s="11" t="s">
        <v>6063</v>
      </c>
      <c r="Q743" s="7"/>
      <c r="R743" s="2" t="str">
        <f t="shared" si="202"/>
        <v>Unique Record</v>
      </c>
      <c r="S743" s="2" t="str">
        <f t="shared" si="203"/>
        <v/>
      </c>
      <c r="T743" s="2" t="str">
        <f t="shared" si="204"/>
        <v/>
      </c>
      <c r="U743" s="2" t="str">
        <f t="shared" si="205"/>
        <v/>
      </c>
      <c r="V743" s="2" t="str">
        <f t="shared" si="206"/>
        <v/>
      </c>
      <c r="W743" s="2" t="str">
        <f t="shared" si="218"/>
        <v/>
      </c>
      <c r="X743" s="2" t="str" cm="1">
        <f t="array" ref="X743">IF((SUMPRODUCT(--ISNUMBER(SEARCH({"!","@","#","$","%","^","&amp;","~*","(",")","_","+","=","{","}","[","]","|","\",":",";","'","""","&lt;","&gt;",",",".","~?","/","~~","`"}, I743)))&gt;0)=TRUE,"Special Characters Found in City","")</f>
        <v/>
      </c>
      <c r="Y743" s="2" t="str" cm="1">
        <f t="array" ref="Y743">IF((SUMPRODUCT(--ISNUMBER(SEARCH({"!","@","#","$","%","^","~*","(",")","_","+","=","{","}","[","]","|","\",":",";","'","""","&lt;","&gt;","~?","/","~~","`"},F743)))&gt;0)=TRUE,"Special Characters Found in Account field","")</f>
        <v/>
      </c>
      <c r="Z743" s="2" t="str" cm="1">
        <f t="array" ref="Z743">IF(SUM(--ISNUMBER(SEARCH({1,2,3,4,5,6,7,8,9,0},MID(H743,(SEARCH(" E ",H743)-1),1))))+SUM(--ISNUMBER(SEARCH({1,2,3,4,5,6,7,8,9,0},MID(H743,(SEARCH(" E ",H743)+3),1))))=2,"",IF(SUM(--ISNUMBER(SEARCH({"Parte E","Apoquindo N"},H743)))&gt;0,"",IF(OR(RIGHT(H743,3)=" NE",RIGHT(H743,3)=" NW",RIGHT(H743,3)=" SW",RIGHT(H743,3)=" SE",RIGHT(H743,2)=" N",RIGHT(H743,2)=" E",RIGHT(H743,2)=" W",RIGHT(H743,2)=" S",LEFT(H743,3)="NE ",LEFT(H743,3)="NW ",LEFT(H743,3)="SW ",LEFT(H743,3)="SE ",LEFT(H743,2)="N ",LEFT(H743,2)="E ",LEFT(H743,2)="W ",LEFT(H743,2)="S "),"Directional Check",IF(SUM(--ISNUMBER(SEARCH({" N "," E "," W "," S "," NE "," NW "," SW "," SE ","N.E","N.W","S.W","S.E","E.","N.","S.","W."},H743)))&gt;0,"Directional Check",IF(SUM(--ISNUMBER(SEARCH({1,2,3,4,5,6,7,8,9,0},MID(H743,(SEARCH("nd ",H743)-1),1))))+SUM(--ISNUMBER(SEARCH({1,2,3,4,5,6,7,8,9,0},MID(H743,(SEARCH("rd ",H743)-1),1)))+SUM(--ISNUMBER(SEARCH({1,2,3,4,5,6,7,8,9,0},MID(H743,(SEARCH("st ",H743)-1),1))))+SUM(--ISNUMBER(SEARCH({1,2,3,4,5,6,7,8,9,0},MID(H743,(SEARCH("th ",H743)-1),1)))))&gt;0,"","")))))</f>
        <v/>
      </c>
      <c r="AA743" s="2" t="str">
        <f>IF(IF(L743="US",IFERROR(VLOOKUP(J743,Country_Codes!$B:$B,1,0)=J743,"US State Code Error"),IF(L743="CA",IFERROR(VLOOKUP(J743,Country_Codes!$E:$E,1,0)=J743,"Canada State Code Error"),IF(L743="BR",IFERROR(VLOOKUP(J743,Country_Codes!$H:$H,1,0)=J743,"Brazil State Code Error"),IF(L743="AU",IFERROR(VLOOKUP(J743,Country_Codes!$K:$K,1,0)=J743,"Australia State Code Error"),""))))=TRUE,"",IF(L743="US",IFERROR(VLOOKUP(J743,Country_Codes!$B:$B,1,0)=J743,"US State Code Error"),IF(L743="CA",IFERROR(VLOOKUP(J743,Country_Codes!$E:$E,1,0)=J743,"Canada State Code Error"),IF(L743="BR",IFERROR(VLOOKUP(J743,Country_Codes!$H:$H,1,0)=J743,"Brazil State Code Error"),IF(L743="AU",IFERROR(VLOOKUP(J743,Country_Codes!$K:$K,1,0)=J743,"Australia State Code Error"),"")))))</f>
        <v/>
      </c>
      <c r="AB743" s="2" t="str">
        <f t="shared" si="207"/>
        <v/>
      </c>
      <c r="AC743" s="2" t="str" cm="1">
        <f t="array" ref="AC743">IFERROR(_xlfn.IFS(IF(AND(LEN(I743)=0,ISBLANK(I743)=FALSE),"",ISNUMBER(SEARCH(I743,H743))),"City/Postal Code/Country Found in Address",IF(AND(LEN(K743)=0,ISBLANK(K743)=FALSE),"",ISNUMBER(SEARCH(K743,H743))),"City/Postal Code/Country Found in Address",IF(AND(LEN(L743)=0,ISBLANK(L743)=FALSE),"",ISNUMBER(SEARCH(", "&amp;L743,H743))),"City/Postal Code/Country Found in Address",IF(AND(LEN(J743)=0,ISBLANK(J743)=FALSE),"",ISNUMBER(SEARCH(", "&amp;J743,H743))),"City/Postal Code/Country Found in Address",IF(AND(LEN(L743)=0,ISBLANK(L743)=FALSE),"",ISNUMBER(SEARCH(","&amp;L743,H743))),"City/Postal Code/Country Found in Address",IF(AND(LEN(J743)=0,ISBLANK(J743)=FALSE),"",ISNUMBER(SEARCH(","&amp;J743,H743))),"City/Postal Code/Country Found in Address"),"")</f>
        <v/>
      </c>
      <c r="AD743" s="2" t="str">
        <f t="shared" si="208"/>
        <v/>
      </c>
      <c r="AE743" s="2" t="str" cm="1">
        <f t="array" ref="AE743">IFERROR(IF(VLOOKUP(LEFT(M743,MIN(SEARCH({1,2,3,4,5,6,7,8,9,0},M743&amp;{1,2,3,4,5,6,7,8,9,0}))-1),Country_Codes!$N:$N,1,0)&gt;0,"PO Number may be incorrect",""),"")</f>
        <v/>
      </c>
      <c r="AF743" s="2" t="str">
        <f t="shared" si="209"/>
        <v/>
      </c>
      <c r="AG743" s="2" t="str">
        <f t="shared" si="210"/>
        <v/>
      </c>
      <c r="AH743" s="2" t="str">
        <f t="shared" si="211"/>
        <v/>
      </c>
      <c r="AI743" s="2" t="str" cm="1">
        <f t="array" ref="AI743">IF(G743="","",_xlfn.IFNA(_xlfn.IFS(L743=VLOOKUP(L743,Country_Codes!$M:$M,1,0)=TRUE,""),"Please check the country code"))</f>
        <v/>
      </c>
      <c r="AJ743" s="2" t="str">
        <f t="shared" si="212"/>
        <v/>
      </c>
      <c r="AK743" s="2"/>
      <c r="AM743" s="39">
        <f t="shared" si="213"/>
        <v>0</v>
      </c>
      <c r="AN743" s="39">
        <f t="shared" si="214"/>
        <v>0</v>
      </c>
      <c r="AO743" s="39">
        <f t="shared" si="215"/>
        <v>0</v>
      </c>
      <c r="AP743" s="39">
        <f t="shared" si="216"/>
        <v>0</v>
      </c>
      <c r="AQ743" s="39">
        <f t="shared" si="217"/>
        <v>0</v>
      </c>
    </row>
    <row r="744" spans="1:43" ht="15.75" x14ac:dyDescent="0.25">
      <c r="A744" s="40">
        <v>45464</v>
      </c>
      <c r="B744" s="11" t="s">
        <v>474</v>
      </c>
      <c r="C744" s="11" t="s">
        <v>3</v>
      </c>
      <c r="D744" s="11" t="s">
        <v>6064</v>
      </c>
      <c r="E744" s="11" t="s">
        <v>6065</v>
      </c>
      <c r="F744" s="11" t="s">
        <v>489</v>
      </c>
      <c r="G744" s="11" t="s">
        <v>498</v>
      </c>
      <c r="H744" s="11" t="s">
        <v>6066</v>
      </c>
      <c r="I744" s="11" t="s">
        <v>6067</v>
      </c>
      <c r="J744" s="11" t="s">
        <v>147</v>
      </c>
      <c r="K744" s="11" t="s">
        <v>6068</v>
      </c>
      <c r="L744" s="11" t="s">
        <v>57</v>
      </c>
      <c r="M744" s="11" t="s">
        <v>819</v>
      </c>
      <c r="N744" s="11"/>
      <c r="O744" s="11" t="s">
        <v>1137</v>
      </c>
      <c r="P744" s="11" t="s">
        <v>6069</v>
      </c>
      <c r="Q744" s="7"/>
      <c r="R744" s="2" t="str">
        <f t="shared" si="202"/>
        <v>Unique Record</v>
      </c>
      <c r="S744" s="2" t="str">
        <f t="shared" si="203"/>
        <v/>
      </c>
      <c r="T744" s="2" t="str">
        <f t="shared" si="204"/>
        <v/>
      </c>
      <c r="U744" s="2" t="str">
        <f t="shared" si="205"/>
        <v/>
      </c>
      <c r="V744" s="2" t="str">
        <f t="shared" si="206"/>
        <v/>
      </c>
      <c r="W744" s="2" t="str">
        <f t="shared" si="218"/>
        <v/>
      </c>
      <c r="X744" s="2" t="str" cm="1">
        <f t="array" ref="X744">IF((SUMPRODUCT(--ISNUMBER(SEARCH({"!","@","#","$","%","^","&amp;","~*","(",")","_","+","=","{","}","[","]","|","\",":",";","'","""","&lt;","&gt;",",",".","~?","/","~~","`"}, I744)))&gt;0)=TRUE,"Special Characters Found in City","")</f>
        <v/>
      </c>
      <c r="Y744" s="2" t="str" cm="1">
        <f t="array" ref="Y744">IF((SUMPRODUCT(--ISNUMBER(SEARCH({"!","@","#","$","%","^","~*","(",")","_","+","=","{","}","[","]","|","\",":",";","'","""","&lt;","&gt;","~?","/","~~","`"},F744)))&gt;0)=TRUE,"Special Characters Found in Account field","")</f>
        <v/>
      </c>
      <c r="Z744" s="2" t="str" cm="1">
        <f t="array" ref="Z744">IF(SUM(--ISNUMBER(SEARCH({1,2,3,4,5,6,7,8,9,0},MID(H744,(SEARCH(" E ",H744)-1),1))))+SUM(--ISNUMBER(SEARCH({1,2,3,4,5,6,7,8,9,0},MID(H744,(SEARCH(" E ",H744)+3),1))))=2,"",IF(SUM(--ISNUMBER(SEARCH({"Parte E","Apoquindo N"},H744)))&gt;0,"",IF(OR(RIGHT(H744,3)=" NE",RIGHT(H744,3)=" NW",RIGHT(H744,3)=" SW",RIGHT(H744,3)=" SE",RIGHT(H744,2)=" N",RIGHT(H744,2)=" E",RIGHT(H744,2)=" W",RIGHT(H744,2)=" S",LEFT(H744,3)="NE ",LEFT(H744,3)="NW ",LEFT(H744,3)="SW ",LEFT(H744,3)="SE ",LEFT(H744,2)="N ",LEFT(H744,2)="E ",LEFT(H744,2)="W ",LEFT(H744,2)="S "),"Directional Check",IF(SUM(--ISNUMBER(SEARCH({" N "," E "," W "," S "," NE "," NW "," SW "," SE ","N.E","N.W","S.W","S.E","E.","N.","S.","W."},H744)))&gt;0,"Directional Check",IF(SUM(--ISNUMBER(SEARCH({1,2,3,4,5,6,7,8,9,0},MID(H744,(SEARCH("nd ",H744)-1),1))))+SUM(--ISNUMBER(SEARCH({1,2,3,4,5,6,7,8,9,0},MID(H744,(SEARCH("rd ",H744)-1),1)))+SUM(--ISNUMBER(SEARCH({1,2,3,4,5,6,7,8,9,0},MID(H744,(SEARCH("st ",H744)-1),1))))+SUM(--ISNUMBER(SEARCH({1,2,3,4,5,6,7,8,9,0},MID(H744,(SEARCH("th ",H744)-1),1)))))&gt;0,"","")))))</f>
        <v/>
      </c>
      <c r="AA744" s="2" t="str">
        <f>IF(IF(L744="US",IFERROR(VLOOKUP(J744,Country_Codes!$B:$B,1,0)=J744,"US State Code Error"),IF(L744="CA",IFERROR(VLOOKUP(J744,Country_Codes!$E:$E,1,0)=J744,"Canada State Code Error"),IF(L744="BR",IFERROR(VLOOKUP(J744,Country_Codes!$H:$H,1,0)=J744,"Brazil State Code Error"),IF(L744="AU",IFERROR(VLOOKUP(J744,Country_Codes!$K:$K,1,0)=J744,"Australia State Code Error"),""))))=TRUE,"",IF(L744="US",IFERROR(VLOOKUP(J744,Country_Codes!$B:$B,1,0)=J744,"US State Code Error"),IF(L744="CA",IFERROR(VLOOKUP(J744,Country_Codes!$E:$E,1,0)=J744,"Canada State Code Error"),IF(L744="BR",IFERROR(VLOOKUP(J744,Country_Codes!$H:$H,1,0)=J744,"Brazil State Code Error"),IF(L744="AU",IFERROR(VLOOKUP(J744,Country_Codes!$K:$K,1,0)=J744,"Australia State Code Error"),"")))))</f>
        <v/>
      </c>
      <c r="AB744" s="2" t="str">
        <f t="shared" si="207"/>
        <v/>
      </c>
      <c r="AC744" s="2" t="str" cm="1">
        <f t="array" ref="AC744">IFERROR(_xlfn.IFS(IF(AND(LEN(I744)=0,ISBLANK(I744)=FALSE),"",ISNUMBER(SEARCH(I744,H744))),"City/Postal Code/Country Found in Address",IF(AND(LEN(K744)=0,ISBLANK(K744)=FALSE),"",ISNUMBER(SEARCH(K744,H744))),"City/Postal Code/Country Found in Address",IF(AND(LEN(L744)=0,ISBLANK(L744)=FALSE),"",ISNUMBER(SEARCH(", "&amp;L744,H744))),"City/Postal Code/Country Found in Address",IF(AND(LEN(J744)=0,ISBLANK(J744)=FALSE),"",ISNUMBER(SEARCH(", "&amp;J744,H744))),"City/Postal Code/Country Found in Address",IF(AND(LEN(L744)=0,ISBLANK(L744)=FALSE),"",ISNUMBER(SEARCH(","&amp;L744,H744))),"City/Postal Code/Country Found in Address",IF(AND(LEN(J744)=0,ISBLANK(J744)=FALSE),"",ISNUMBER(SEARCH(","&amp;J744,H744))),"City/Postal Code/Country Found in Address"),"")</f>
        <v/>
      </c>
      <c r="AD744" s="2" t="str">
        <f t="shared" si="208"/>
        <v/>
      </c>
      <c r="AE744" s="2" t="str" cm="1">
        <f t="array" ref="AE744">IFERROR(IF(VLOOKUP(LEFT(M744,MIN(SEARCH({1,2,3,4,5,6,7,8,9,0},M744&amp;{1,2,3,4,5,6,7,8,9,0}))-1),Country_Codes!$N:$N,1,0)&gt;0,"PO Number may be incorrect",""),"")</f>
        <v/>
      </c>
      <c r="AF744" s="2" t="str">
        <f t="shared" si="209"/>
        <v/>
      </c>
      <c r="AG744" s="2" t="str">
        <f t="shared" si="210"/>
        <v/>
      </c>
      <c r="AH744" s="2" t="str">
        <f t="shared" si="211"/>
        <v/>
      </c>
      <c r="AI744" s="2" t="str" cm="1">
        <f t="array" ref="AI744">IF(G744="","",_xlfn.IFNA(_xlfn.IFS(L744=VLOOKUP(L744,Country_Codes!$M:$M,1,0)=TRUE,""),"Please check the country code"))</f>
        <v/>
      </c>
      <c r="AJ744" s="2" t="str">
        <f t="shared" si="212"/>
        <v/>
      </c>
      <c r="AK744" s="2"/>
      <c r="AM744" s="39">
        <f t="shared" si="213"/>
        <v>0</v>
      </c>
      <c r="AN744" s="39">
        <f t="shared" si="214"/>
        <v>0</v>
      </c>
      <c r="AO744" s="39">
        <f t="shared" si="215"/>
        <v>0</v>
      </c>
      <c r="AP744" s="39">
        <f t="shared" si="216"/>
        <v>0</v>
      </c>
      <c r="AQ744" s="39">
        <f t="shared" si="217"/>
        <v>0</v>
      </c>
    </row>
    <row r="745" spans="1:43" ht="15.75" x14ac:dyDescent="0.25">
      <c r="A745" s="40">
        <v>45607</v>
      </c>
      <c r="B745" s="11" t="s">
        <v>473</v>
      </c>
      <c r="C745" s="11" t="s">
        <v>9</v>
      </c>
      <c r="D745" s="11" t="s">
        <v>1432</v>
      </c>
      <c r="E745" s="11" t="s">
        <v>6070</v>
      </c>
      <c r="F745" s="11" t="s">
        <v>488</v>
      </c>
      <c r="G745" s="11" t="s">
        <v>571</v>
      </c>
      <c r="H745" s="11" t="s">
        <v>6071</v>
      </c>
      <c r="I745" s="11" t="s">
        <v>6072</v>
      </c>
      <c r="J745" s="11" t="s">
        <v>147</v>
      </c>
      <c r="K745" s="11" t="s">
        <v>6073</v>
      </c>
      <c r="L745" s="11" t="s">
        <v>57</v>
      </c>
      <c r="M745" s="11" t="s">
        <v>1164</v>
      </c>
      <c r="N745" s="11"/>
      <c r="O745" s="11" t="s">
        <v>2270</v>
      </c>
      <c r="P745" s="11" t="s">
        <v>6074</v>
      </c>
      <c r="Q745" s="7"/>
      <c r="R745" s="2" t="str">
        <f t="shared" si="202"/>
        <v>Unique Record</v>
      </c>
      <c r="S745" s="2" t="str">
        <f t="shared" si="203"/>
        <v/>
      </c>
      <c r="T745" s="2" t="str">
        <f t="shared" si="204"/>
        <v/>
      </c>
      <c r="U745" s="2" t="str">
        <f t="shared" si="205"/>
        <v/>
      </c>
      <c r="V745" s="2" t="str">
        <f t="shared" si="206"/>
        <v/>
      </c>
      <c r="W745" s="2" t="str">
        <f t="shared" si="218"/>
        <v/>
      </c>
      <c r="X745" s="2" t="str" cm="1">
        <f t="array" ref="X745">IF((SUMPRODUCT(--ISNUMBER(SEARCH({"!","@","#","$","%","^","&amp;","~*","(",")","_","+","=","{","}","[","]","|","\",":",";","'","""","&lt;","&gt;",",",".","~?","/","~~","`"}, I745)))&gt;0)=TRUE,"Special Characters Found in City","")</f>
        <v/>
      </c>
      <c r="Y745" s="2" t="str" cm="1">
        <f t="array" ref="Y745">IF((SUMPRODUCT(--ISNUMBER(SEARCH({"!","@","#","$","%","^","~*","(",")","_","+","=","{","}","[","]","|","\",":",";","'","""","&lt;","&gt;","~?","/","~~","`"},F745)))&gt;0)=TRUE,"Special Characters Found in Account field","")</f>
        <v/>
      </c>
      <c r="Z745" s="2" t="str" cm="1">
        <f t="array" ref="Z745">IF(SUM(--ISNUMBER(SEARCH({1,2,3,4,5,6,7,8,9,0},MID(H745,(SEARCH(" E ",H745)-1),1))))+SUM(--ISNUMBER(SEARCH({1,2,3,4,5,6,7,8,9,0},MID(H745,(SEARCH(" E ",H745)+3),1))))=2,"",IF(SUM(--ISNUMBER(SEARCH({"Parte E","Apoquindo N"},H745)))&gt;0,"",IF(OR(RIGHT(H745,3)=" NE",RIGHT(H745,3)=" NW",RIGHT(H745,3)=" SW",RIGHT(H745,3)=" SE",RIGHT(H745,2)=" N",RIGHT(H745,2)=" E",RIGHT(H745,2)=" W",RIGHT(H745,2)=" S",LEFT(H745,3)="NE ",LEFT(H745,3)="NW ",LEFT(H745,3)="SW ",LEFT(H745,3)="SE ",LEFT(H745,2)="N ",LEFT(H745,2)="E ",LEFT(H745,2)="W ",LEFT(H745,2)="S "),"Directional Check",IF(SUM(--ISNUMBER(SEARCH({" N "," E "," W "," S "," NE "," NW "," SW "," SE ","N.E","N.W","S.W","S.E","E.","N.","S.","W."},H745)))&gt;0,"Directional Check",IF(SUM(--ISNUMBER(SEARCH({1,2,3,4,5,6,7,8,9,0},MID(H745,(SEARCH("nd ",H745)-1),1))))+SUM(--ISNUMBER(SEARCH({1,2,3,4,5,6,7,8,9,0},MID(H745,(SEARCH("rd ",H745)-1),1)))+SUM(--ISNUMBER(SEARCH({1,2,3,4,5,6,7,8,9,0},MID(H745,(SEARCH("st ",H745)-1),1))))+SUM(--ISNUMBER(SEARCH({1,2,3,4,5,6,7,8,9,0},MID(H745,(SEARCH("th ",H745)-1),1)))))&gt;0,"","")))))</f>
        <v/>
      </c>
      <c r="AA745" s="2" t="str">
        <f>IF(IF(L745="US",IFERROR(VLOOKUP(J745,Country_Codes!$B:$B,1,0)=J745,"US State Code Error"),IF(L745="CA",IFERROR(VLOOKUP(J745,Country_Codes!$E:$E,1,0)=J745,"Canada State Code Error"),IF(L745="BR",IFERROR(VLOOKUP(J745,Country_Codes!$H:$H,1,0)=J745,"Brazil State Code Error"),IF(L745="AU",IFERROR(VLOOKUP(J745,Country_Codes!$K:$K,1,0)=J745,"Australia State Code Error"),""))))=TRUE,"",IF(L745="US",IFERROR(VLOOKUP(J745,Country_Codes!$B:$B,1,0)=J745,"US State Code Error"),IF(L745="CA",IFERROR(VLOOKUP(J745,Country_Codes!$E:$E,1,0)=J745,"Canada State Code Error"),IF(L745="BR",IFERROR(VLOOKUP(J745,Country_Codes!$H:$H,1,0)=J745,"Brazil State Code Error"),IF(L745="AU",IFERROR(VLOOKUP(J745,Country_Codes!$K:$K,1,0)=J745,"Australia State Code Error"),"")))))</f>
        <v/>
      </c>
      <c r="AB745" s="2" t="str">
        <f t="shared" si="207"/>
        <v/>
      </c>
      <c r="AC745" s="2" t="str" cm="1">
        <f t="array" ref="AC745">IFERROR(_xlfn.IFS(IF(AND(LEN(I745)=0,ISBLANK(I745)=FALSE),"",ISNUMBER(SEARCH(I745,H745))),"City/Postal Code/Country Found in Address",IF(AND(LEN(K745)=0,ISBLANK(K745)=FALSE),"",ISNUMBER(SEARCH(K745,H745))),"City/Postal Code/Country Found in Address",IF(AND(LEN(L745)=0,ISBLANK(L745)=FALSE),"",ISNUMBER(SEARCH(", "&amp;L745,H745))),"City/Postal Code/Country Found in Address",IF(AND(LEN(J745)=0,ISBLANK(J745)=FALSE),"",ISNUMBER(SEARCH(", "&amp;J745,H745))),"City/Postal Code/Country Found in Address",IF(AND(LEN(L745)=0,ISBLANK(L745)=FALSE),"",ISNUMBER(SEARCH(","&amp;L745,H745))),"City/Postal Code/Country Found in Address",IF(AND(LEN(J745)=0,ISBLANK(J745)=FALSE),"",ISNUMBER(SEARCH(","&amp;J745,H745))),"City/Postal Code/Country Found in Address"),"")</f>
        <v/>
      </c>
      <c r="AD745" s="2" t="str">
        <f t="shared" si="208"/>
        <v/>
      </c>
      <c r="AE745" s="2" t="str" cm="1">
        <f t="array" ref="AE745">IFERROR(IF(VLOOKUP(LEFT(M745,MIN(SEARCH({1,2,3,4,5,6,7,8,9,0},M745&amp;{1,2,3,4,5,6,7,8,9,0}))-1),Country_Codes!$N:$N,1,0)&gt;0,"PO Number may be incorrect",""),"")</f>
        <v/>
      </c>
      <c r="AF745" s="2" t="str">
        <f t="shared" si="209"/>
        <v/>
      </c>
      <c r="AG745" s="2" t="str">
        <f t="shared" si="210"/>
        <v/>
      </c>
      <c r="AH745" s="2" t="str">
        <f t="shared" si="211"/>
        <v/>
      </c>
      <c r="AI745" s="2" t="str" cm="1">
        <f t="array" ref="AI745">IF(G745="","",_xlfn.IFNA(_xlfn.IFS(L745=VLOOKUP(L745,Country_Codes!$M:$M,1,0)=TRUE,""),"Please check the country code"))</f>
        <v/>
      </c>
      <c r="AJ745" s="2" t="str">
        <f t="shared" si="212"/>
        <v/>
      </c>
      <c r="AK745" s="2"/>
      <c r="AM745" s="39">
        <f t="shared" si="213"/>
        <v>0</v>
      </c>
      <c r="AN745" s="39">
        <f t="shared" si="214"/>
        <v>0</v>
      </c>
      <c r="AO745" s="39">
        <f t="shared" si="215"/>
        <v>0</v>
      </c>
      <c r="AP745" s="39">
        <f t="shared" si="216"/>
        <v>0</v>
      </c>
      <c r="AQ745" s="39">
        <f t="shared" si="217"/>
        <v>0</v>
      </c>
    </row>
    <row r="746" spans="1:43" ht="15.75" x14ac:dyDescent="0.25">
      <c r="A746" s="40">
        <v>45688</v>
      </c>
      <c r="B746" s="11" t="s">
        <v>1581</v>
      </c>
      <c r="C746" s="11" t="s">
        <v>11</v>
      </c>
      <c r="D746" s="11" t="s">
        <v>6075</v>
      </c>
      <c r="E746" s="11" t="s">
        <v>6076</v>
      </c>
      <c r="F746" s="11" t="s">
        <v>574</v>
      </c>
      <c r="G746" s="11" t="s">
        <v>496</v>
      </c>
      <c r="H746" s="11" t="s">
        <v>6077</v>
      </c>
      <c r="I746" s="11" t="s">
        <v>6078</v>
      </c>
      <c r="J746" s="11" t="s">
        <v>147</v>
      </c>
      <c r="K746" s="11" t="s">
        <v>6079</v>
      </c>
      <c r="L746" s="11" t="s">
        <v>57</v>
      </c>
      <c r="M746" s="11" t="s">
        <v>1262</v>
      </c>
      <c r="N746" s="11"/>
      <c r="O746" s="11" t="s">
        <v>6080</v>
      </c>
      <c r="P746" s="11" t="s">
        <v>6081</v>
      </c>
      <c r="Q746" s="7"/>
      <c r="R746" s="2" t="str">
        <f t="shared" si="202"/>
        <v>Unique Record</v>
      </c>
      <c r="S746" s="2" t="str">
        <f t="shared" si="203"/>
        <v/>
      </c>
      <c r="T746" s="2" t="str">
        <f t="shared" si="204"/>
        <v/>
      </c>
      <c r="U746" s="2" t="str">
        <f t="shared" si="205"/>
        <v/>
      </c>
      <c r="V746" s="2" t="str">
        <f t="shared" si="206"/>
        <v/>
      </c>
      <c r="W746" s="2" t="str">
        <f t="shared" si="218"/>
        <v/>
      </c>
      <c r="X746" s="2" t="str" cm="1">
        <f t="array" ref="X746">IF((SUMPRODUCT(--ISNUMBER(SEARCH({"!","@","#","$","%","^","&amp;","~*","(",")","_","+","=","{","}","[","]","|","\",":",";","'","""","&lt;","&gt;",",",".","~?","/","~~","`"}, I746)))&gt;0)=TRUE,"Special Characters Found in City","")</f>
        <v/>
      </c>
      <c r="Y746" s="2" t="str" cm="1">
        <f t="array" ref="Y746">IF((SUMPRODUCT(--ISNUMBER(SEARCH({"!","@","#","$","%","^","~*","(",")","_","+","=","{","}","[","]","|","\",":",";","'","""","&lt;","&gt;","~?","/","~~","`"},F746)))&gt;0)=TRUE,"Special Characters Found in Account field","")</f>
        <v/>
      </c>
      <c r="Z746" s="2" t="str" cm="1">
        <f t="array" ref="Z746">IF(SUM(--ISNUMBER(SEARCH({1,2,3,4,5,6,7,8,9,0},MID(H746,(SEARCH(" E ",H746)-1),1))))+SUM(--ISNUMBER(SEARCH({1,2,3,4,5,6,7,8,9,0},MID(H746,(SEARCH(" E ",H746)+3),1))))=2,"",IF(SUM(--ISNUMBER(SEARCH({"Parte E","Apoquindo N"},H746)))&gt;0,"",IF(OR(RIGHT(H746,3)=" NE",RIGHT(H746,3)=" NW",RIGHT(H746,3)=" SW",RIGHT(H746,3)=" SE",RIGHT(H746,2)=" N",RIGHT(H746,2)=" E",RIGHT(H746,2)=" W",RIGHT(H746,2)=" S",LEFT(H746,3)="NE ",LEFT(H746,3)="NW ",LEFT(H746,3)="SW ",LEFT(H746,3)="SE ",LEFT(H746,2)="N ",LEFT(H746,2)="E ",LEFT(H746,2)="W ",LEFT(H746,2)="S "),"Directional Check",IF(SUM(--ISNUMBER(SEARCH({" N "," E "," W "," S "," NE "," NW "," SW "," SE ","N.E","N.W","S.W","S.E","E.","N.","S.","W."},H746)))&gt;0,"Directional Check",IF(SUM(--ISNUMBER(SEARCH({1,2,3,4,5,6,7,8,9,0},MID(H746,(SEARCH("nd ",H746)-1),1))))+SUM(--ISNUMBER(SEARCH({1,2,3,4,5,6,7,8,9,0},MID(H746,(SEARCH("rd ",H746)-1),1)))+SUM(--ISNUMBER(SEARCH({1,2,3,4,5,6,7,8,9,0},MID(H746,(SEARCH("st ",H746)-1),1))))+SUM(--ISNUMBER(SEARCH({1,2,3,4,5,6,7,8,9,0},MID(H746,(SEARCH("th ",H746)-1),1)))))&gt;0,"","")))))</f>
        <v/>
      </c>
      <c r="AA746" s="2" t="str">
        <f>IF(IF(L746="US",IFERROR(VLOOKUP(J746,Country_Codes!$B:$B,1,0)=J746,"US State Code Error"),IF(L746="CA",IFERROR(VLOOKUP(J746,Country_Codes!$E:$E,1,0)=J746,"Canada State Code Error"),IF(L746="BR",IFERROR(VLOOKUP(J746,Country_Codes!$H:$H,1,0)=J746,"Brazil State Code Error"),IF(L746="AU",IFERROR(VLOOKUP(J746,Country_Codes!$K:$K,1,0)=J746,"Australia State Code Error"),""))))=TRUE,"",IF(L746="US",IFERROR(VLOOKUP(J746,Country_Codes!$B:$B,1,0)=J746,"US State Code Error"),IF(L746="CA",IFERROR(VLOOKUP(J746,Country_Codes!$E:$E,1,0)=J746,"Canada State Code Error"),IF(L746="BR",IFERROR(VLOOKUP(J746,Country_Codes!$H:$H,1,0)=J746,"Brazil State Code Error"),IF(L746="AU",IFERROR(VLOOKUP(J746,Country_Codes!$K:$K,1,0)=J746,"Australia State Code Error"),"")))))</f>
        <v/>
      </c>
      <c r="AB746" s="2" t="str">
        <f t="shared" si="207"/>
        <v/>
      </c>
      <c r="AC746" s="2" t="str" cm="1">
        <f t="array" ref="AC746">IFERROR(_xlfn.IFS(IF(AND(LEN(I746)=0,ISBLANK(I746)=FALSE),"",ISNUMBER(SEARCH(I746,H746))),"City/Postal Code/Country Found in Address",IF(AND(LEN(K746)=0,ISBLANK(K746)=FALSE),"",ISNUMBER(SEARCH(K746,H746))),"City/Postal Code/Country Found in Address",IF(AND(LEN(L746)=0,ISBLANK(L746)=FALSE),"",ISNUMBER(SEARCH(", "&amp;L746,H746))),"City/Postal Code/Country Found in Address",IF(AND(LEN(J746)=0,ISBLANK(J746)=FALSE),"",ISNUMBER(SEARCH(", "&amp;J746,H746))),"City/Postal Code/Country Found in Address",IF(AND(LEN(L746)=0,ISBLANK(L746)=FALSE),"",ISNUMBER(SEARCH(","&amp;L746,H746))),"City/Postal Code/Country Found in Address",IF(AND(LEN(J746)=0,ISBLANK(J746)=FALSE),"",ISNUMBER(SEARCH(","&amp;J746,H746))),"City/Postal Code/Country Found in Address"),"")</f>
        <v/>
      </c>
      <c r="AD746" s="2" t="str">
        <f t="shared" si="208"/>
        <v/>
      </c>
      <c r="AE746" s="2" t="str" cm="1">
        <f t="array" ref="AE746">IFERROR(IF(VLOOKUP(LEFT(M746,MIN(SEARCH({1,2,3,4,5,6,7,8,9,0},M746&amp;{1,2,3,4,5,6,7,8,9,0}))-1),Country_Codes!$N:$N,1,0)&gt;0,"PO Number may be incorrect",""),"")</f>
        <v/>
      </c>
      <c r="AF746" s="2" t="str">
        <f t="shared" si="209"/>
        <v/>
      </c>
      <c r="AG746" s="2" t="str">
        <f t="shared" si="210"/>
        <v/>
      </c>
      <c r="AH746" s="2" t="str">
        <f t="shared" si="211"/>
        <v/>
      </c>
      <c r="AI746" s="2" t="str" cm="1">
        <f t="array" ref="AI746">IF(G746="","",_xlfn.IFNA(_xlfn.IFS(L746=VLOOKUP(L746,Country_Codes!$M:$M,1,0)=TRUE,""),"Please check the country code"))</f>
        <v/>
      </c>
      <c r="AJ746" s="2" t="str">
        <f t="shared" si="212"/>
        <v/>
      </c>
      <c r="AK746" s="2"/>
      <c r="AM746" s="39">
        <f t="shared" si="213"/>
        <v>0</v>
      </c>
      <c r="AN746" s="39">
        <f t="shared" si="214"/>
        <v>0</v>
      </c>
      <c r="AO746" s="39">
        <f t="shared" si="215"/>
        <v>0</v>
      </c>
      <c r="AP746" s="39">
        <f t="shared" si="216"/>
        <v>0</v>
      </c>
      <c r="AQ746" s="39">
        <f t="shared" si="217"/>
        <v>0</v>
      </c>
    </row>
    <row r="747" spans="1:43" ht="15.75" x14ac:dyDescent="0.25">
      <c r="A747" s="40">
        <v>45734</v>
      </c>
      <c r="B747" s="11" t="s">
        <v>474</v>
      </c>
      <c r="C747" s="11" t="s">
        <v>3</v>
      </c>
      <c r="D747" s="11" t="s">
        <v>6082</v>
      </c>
      <c r="E747" s="11" t="s">
        <v>6083</v>
      </c>
      <c r="F747" s="11" t="s">
        <v>531</v>
      </c>
      <c r="G747" s="11" t="s">
        <v>571</v>
      </c>
      <c r="H747" s="11" t="s">
        <v>6084</v>
      </c>
      <c r="I747" s="11" t="s">
        <v>6085</v>
      </c>
      <c r="J747" s="11"/>
      <c r="K747" s="11" t="s">
        <v>6086</v>
      </c>
      <c r="L747" s="11" t="s">
        <v>46</v>
      </c>
      <c r="M747" s="11" t="s">
        <v>1457</v>
      </c>
      <c r="N747" s="11"/>
      <c r="O747" s="11" t="s">
        <v>688</v>
      </c>
      <c r="P747" s="11" t="s">
        <v>6087</v>
      </c>
      <c r="Q747" s="7"/>
      <c r="R747" s="2" t="str">
        <f t="shared" si="202"/>
        <v>Unique Record</v>
      </c>
      <c r="S747" s="2" t="str">
        <f t="shared" si="203"/>
        <v/>
      </c>
      <c r="T747" s="2" t="str">
        <f t="shared" si="204"/>
        <v/>
      </c>
      <c r="U747" s="2" t="str">
        <f t="shared" si="205"/>
        <v/>
      </c>
      <c r="V747" s="2" t="str">
        <f t="shared" si="206"/>
        <v/>
      </c>
      <c r="W747" s="2" t="str">
        <f t="shared" si="218"/>
        <v/>
      </c>
      <c r="X747" s="2" t="str" cm="1">
        <f t="array" ref="X747">IF((SUMPRODUCT(--ISNUMBER(SEARCH({"!","@","#","$","%","^","&amp;","~*","(",")","_","+","=","{","}","[","]","|","\",":",";","'","""","&lt;","&gt;",",",".","~?","/","~~","`"}, I747)))&gt;0)=TRUE,"Special Characters Found in City","")</f>
        <v/>
      </c>
      <c r="Y747" s="2" t="str" cm="1">
        <f t="array" ref="Y747">IF((SUMPRODUCT(--ISNUMBER(SEARCH({"!","@","#","$","%","^","~*","(",")","_","+","=","{","}","[","]","|","\",":",";","'","""","&lt;","&gt;","~?","/","~~","`"},F747)))&gt;0)=TRUE,"Special Characters Found in Account field","")</f>
        <v/>
      </c>
      <c r="Z747" s="2" t="str" cm="1">
        <f t="array" ref="Z747">IF(SUM(--ISNUMBER(SEARCH({1,2,3,4,5,6,7,8,9,0},MID(H747,(SEARCH(" E ",H747)-1),1))))+SUM(--ISNUMBER(SEARCH({1,2,3,4,5,6,7,8,9,0},MID(H747,(SEARCH(" E ",H747)+3),1))))=2,"",IF(SUM(--ISNUMBER(SEARCH({"Parte E","Apoquindo N"},H747)))&gt;0,"",IF(OR(RIGHT(H747,3)=" NE",RIGHT(H747,3)=" NW",RIGHT(H747,3)=" SW",RIGHT(H747,3)=" SE",RIGHT(H747,2)=" N",RIGHT(H747,2)=" E",RIGHT(H747,2)=" W",RIGHT(H747,2)=" S",LEFT(H747,3)="NE ",LEFT(H747,3)="NW ",LEFT(H747,3)="SW ",LEFT(H747,3)="SE ",LEFT(H747,2)="N ",LEFT(H747,2)="E ",LEFT(H747,2)="W ",LEFT(H747,2)="S "),"Directional Check",IF(SUM(--ISNUMBER(SEARCH({" N "," E "," W "," S "," NE "," NW "," SW "," SE ","N.E","N.W","S.W","S.E","E.","N.","S.","W."},H747)))&gt;0,"Directional Check",IF(SUM(--ISNUMBER(SEARCH({1,2,3,4,5,6,7,8,9,0},MID(H747,(SEARCH("nd ",H747)-1),1))))+SUM(--ISNUMBER(SEARCH({1,2,3,4,5,6,7,8,9,0},MID(H747,(SEARCH("rd ",H747)-1),1)))+SUM(--ISNUMBER(SEARCH({1,2,3,4,5,6,7,8,9,0},MID(H747,(SEARCH("st ",H747)-1),1))))+SUM(--ISNUMBER(SEARCH({1,2,3,4,5,6,7,8,9,0},MID(H747,(SEARCH("th ",H747)-1),1)))))&gt;0,"","")))))</f>
        <v/>
      </c>
      <c r="AA747" s="2" t="str">
        <f>IF(IF(L747="US",IFERROR(VLOOKUP(J747,Country_Codes!$B:$B,1,0)=J747,"US State Code Error"),IF(L747="CA",IFERROR(VLOOKUP(J747,Country_Codes!$E:$E,1,0)=J747,"Canada State Code Error"),IF(L747="BR",IFERROR(VLOOKUP(J747,Country_Codes!$H:$H,1,0)=J747,"Brazil State Code Error"),IF(L747="AU",IFERROR(VLOOKUP(J747,Country_Codes!$K:$K,1,0)=J747,"Australia State Code Error"),""))))=TRUE,"",IF(L747="US",IFERROR(VLOOKUP(J747,Country_Codes!$B:$B,1,0)=J747,"US State Code Error"),IF(L747="CA",IFERROR(VLOOKUP(J747,Country_Codes!$E:$E,1,0)=J747,"Canada State Code Error"),IF(L747="BR",IFERROR(VLOOKUP(J747,Country_Codes!$H:$H,1,0)=J747,"Brazil State Code Error"),IF(L747="AU",IFERROR(VLOOKUP(J747,Country_Codes!$K:$K,1,0)=J747,"Australia State Code Error"),"")))))</f>
        <v/>
      </c>
      <c r="AB747" s="2" t="str">
        <f t="shared" si="207"/>
        <v/>
      </c>
      <c r="AC747" s="2" t="str" cm="1">
        <f t="array" ref="AC747">IFERROR(_xlfn.IFS(IF(AND(LEN(I747)=0,ISBLANK(I747)=FALSE),"",ISNUMBER(SEARCH(I747,H747))),"City/Postal Code/Country Found in Address",IF(AND(LEN(K747)=0,ISBLANK(K747)=FALSE),"",ISNUMBER(SEARCH(K747,H747))),"City/Postal Code/Country Found in Address",IF(AND(LEN(L747)=0,ISBLANK(L747)=FALSE),"",ISNUMBER(SEARCH(", "&amp;L747,H747))),"City/Postal Code/Country Found in Address",IF(AND(LEN(J747)=0,ISBLANK(J747)=FALSE),"",ISNUMBER(SEARCH(", "&amp;J747,H747))),"City/Postal Code/Country Found in Address",IF(AND(LEN(L747)=0,ISBLANK(L747)=FALSE),"",ISNUMBER(SEARCH(","&amp;L747,H747))),"City/Postal Code/Country Found in Address",IF(AND(LEN(J747)=0,ISBLANK(J747)=FALSE),"",ISNUMBER(SEARCH(","&amp;J747,H747))),"City/Postal Code/Country Found in Address"),"")</f>
        <v/>
      </c>
      <c r="AD747" s="2" t="str">
        <f t="shared" si="208"/>
        <v/>
      </c>
      <c r="AE747" s="2" t="str" cm="1">
        <f t="array" ref="AE747">IFERROR(IF(VLOOKUP(LEFT(M747,MIN(SEARCH({1,2,3,4,5,6,7,8,9,0},M747&amp;{1,2,3,4,5,6,7,8,9,0}))-1),Country_Codes!$N:$N,1,0)&gt;0,"PO Number may be incorrect",""),"")</f>
        <v/>
      </c>
      <c r="AF747" s="2" t="str">
        <f t="shared" si="209"/>
        <v/>
      </c>
      <c r="AG747" s="2" t="str">
        <f t="shared" si="210"/>
        <v/>
      </c>
      <c r="AH747" s="2" t="str">
        <f t="shared" si="211"/>
        <v/>
      </c>
      <c r="AI747" s="2" t="str" cm="1">
        <f t="array" ref="AI747">IF(G747="","",_xlfn.IFNA(_xlfn.IFS(L747=VLOOKUP(L747,Country_Codes!$M:$M,1,0)=TRUE,""),"Please check the country code"))</f>
        <v/>
      </c>
      <c r="AJ747" s="2" t="str">
        <f t="shared" si="212"/>
        <v/>
      </c>
      <c r="AK747" s="2"/>
      <c r="AM747" s="39">
        <f t="shared" si="213"/>
        <v>0</v>
      </c>
      <c r="AN747" s="39">
        <f t="shared" si="214"/>
        <v>0</v>
      </c>
      <c r="AO747" s="39">
        <f t="shared" si="215"/>
        <v>0</v>
      </c>
      <c r="AP747" s="39">
        <f t="shared" si="216"/>
        <v>0</v>
      </c>
      <c r="AQ747" s="39">
        <f t="shared" si="217"/>
        <v>0</v>
      </c>
    </row>
    <row r="748" spans="1:43" ht="15.75" x14ac:dyDescent="0.25">
      <c r="A748" s="40">
        <v>45590</v>
      </c>
      <c r="B748" s="11" t="s">
        <v>1581</v>
      </c>
      <c r="C748" s="11" t="s">
        <v>12</v>
      </c>
      <c r="D748" s="11" t="s">
        <v>2070</v>
      </c>
      <c r="E748" s="11" t="s">
        <v>6088</v>
      </c>
      <c r="F748" s="11" t="s">
        <v>598</v>
      </c>
      <c r="G748" s="11" t="s">
        <v>599</v>
      </c>
      <c r="H748" s="11" t="s">
        <v>6089</v>
      </c>
      <c r="I748" s="11" t="s">
        <v>1406</v>
      </c>
      <c r="J748" s="11" t="s">
        <v>128</v>
      </c>
      <c r="K748" s="11" t="s">
        <v>6090</v>
      </c>
      <c r="L748" s="11" t="s">
        <v>33</v>
      </c>
      <c r="M748" s="11" t="s">
        <v>1427</v>
      </c>
      <c r="N748" s="11"/>
      <c r="O748" s="11" t="s">
        <v>6091</v>
      </c>
      <c r="P748" s="11" t="s">
        <v>6092</v>
      </c>
      <c r="Q748" s="7"/>
      <c r="R748" s="2" t="str">
        <f t="shared" si="202"/>
        <v>Unique Record</v>
      </c>
      <c r="S748" s="2" t="str">
        <f t="shared" si="203"/>
        <v/>
      </c>
      <c r="T748" s="2" t="str">
        <f t="shared" si="204"/>
        <v/>
      </c>
      <c r="U748" s="2" t="str">
        <f t="shared" si="205"/>
        <v/>
      </c>
      <c r="V748" s="2" t="str">
        <f t="shared" si="206"/>
        <v/>
      </c>
      <c r="W748" s="2" t="str">
        <f t="shared" si="218"/>
        <v/>
      </c>
      <c r="X748" s="2" t="str" cm="1">
        <f t="array" ref="X748">IF((SUMPRODUCT(--ISNUMBER(SEARCH({"!","@","#","$","%","^","&amp;","~*","(",")","_","+","=","{","}","[","]","|","\",":",";","'","""","&lt;","&gt;",",",".","~?","/","~~","`"}, I748)))&gt;0)=TRUE,"Special Characters Found in City","")</f>
        <v/>
      </c>
      <c r="Y748" s="2" t="str" cm="1">
        <f t="array" ref="Y748">IF((SUMPRODUCT(--ISNUMBER(SEARCH({"!","@","#","$","%","^","~*","(",")","_","+","=","{","}","[","]","|","\",":",";","'","""","&lt;","&gt;","~?","/","~~","`"},F748)))&gt;0)=TRUE,"Special Characters Found in Account field","")</f>
        <v/>
      </c>
      <c r="Z748" s="2" t="str" cm="1">
        <f t="array" ref="Z748">IF(SUM(--ISNUMBER(SEARCH({1,2,3,4,5,6,7,8,9,0},MID(H748,(SEARCH(" E ",H748)-1),1))))+SUM(--ISNUMBER(SEARCH({1,2,3,4,5,6,7,8,9,0},MID(H748,(SEARCH(" E ",H748)+3),1))))=2,"",IF(SUM(--ISNUMBER(SEARCH({"Parte E","Apoquindo N"},H748)))&gt;0,"",IF(OR(RIGHT(H748,3)=" NE",RIGHT(H748,3)=" NW",RIGHT(H748,3)=" SW",RIGHT(H748,3)=" SE",RIGHT(H748,2)=" N",RIGHT(H748,2)=" E",RIGHT(H748,2)=" W",RIGHT(H748,2)=" S",LEFT(H748,3)="NE ",LEFT(H748,3)="NW ",LEFT(H748,3)="SW ",LEFT(H748,3)="SE ",LEFT(H748,2)="N ",LEFT(H748,2)="E ",LEFT(H748,2)="W ",LEFT(H748,2)="S "),"Directional Check",IF(SUM(--ISNUMBER(SEARCH({" N "," E "," W "," S "," NE "," NW "," SW "," SE ","N.E","N.W","S.W","S.E","E.","N.","S.","W."},H748)))&gt;0,"Directional Check",IF(SUM(--ISNUMBER(SEARCH({1,2,3,4,5,6,7,8,9,0},MID(H748,(SEARCH("nd ",H748)-1),1))))+SUM(--ISNUMBER(SEARCH({1,2,3,4,5,6,7,8,9,0},MID(H748,(SEARCH("rd ",H748)-1),1)))+SUM(--ISNUMBER(SEARCH({1,2,3,4,5,6,7,8,9,0},MID(H748,(SEARCH("st ",H748)-1),1))))+SUM(--ISNUMBER(SEARCH({1,2,3,4,5,6,7,8,9,0},MID(H748,(SEARCH("th ",H748)-1),1)))))&gt;0,"","")))))</f>
        <v/>
      </c>
      <c r="AA748" s="2" t="str">
        <f>IF(IF(L748="US",IFERROR(VLOOKUP(J748,Country_Codes!$B:$B,1,0)=J748,"US State Code Error"),IF(L748="CA",IFERROR(VLOOKUP(J748,Country_Codes!$E:$E,1,0)=J748,"Canada State Code Error"),IF(L748="BR",IFERROR(VLOOKUP(J748,Country_Codes!$H:$H,1,0)=J748,"Brazil State Code Error"),IF(L748="AU",IFERROR(VLOOKUP(J748,Country_Codes!$K:$K,1,0)=J748,"Australia State Code Error"),""))))=TRUE,"",IF(L748="US",IFERROR(VLOOKUP(J748,Country_Codes!$B:$B,1,0)=J748,"US State Code Error"),IF(L748="CA",IFERROR(VLOOKUP(J748,Country_Codes!$E:$E,1,0)=J748,"Canada State Code Error"),IF(L748="BR",IFERROR(VLOOKUP(J748,Country_Codes!$H:$H,1,0)=J748,"Brazil State Code Error"),IF(L748="AU",IFERROR(VLOOKUP(J748,Country_Codes!$K:$K,1,0)=J748,"Australia State Code Error"),"")))))</f>
        <v/>
      </c>
      <c r="AB748" s="2" t="str">
        <f t="shared" si="207"/>
        <v/>
      </c>
      <c r="AC748" s="2" t="str" cm="1">
        <f t="array" ref="AC748">IFERROR(_xlfn.IFS(IF(AND(LEN(I748)=0,ISBLANK(I748)=FALSE),"",ISNUMBER(SEARCH(I748,H748))),"City/Postal Code/Country Found in Address",IF(AND(LEN(K748)=0,ISBLANK(K748)=FALSE),"",ISNUMBER(SEARCH(K748,H748))),"City/Postal Code/Country Found in Address",IF(AND(LEN(L748)=0,ISBLANK(L748)=FALSE),"",ISNUMBER(SEARCH(", "&amp;L748,H748))),"City/Postal Code/Country Found in Address",IF(AND(LEN(J748)=0,ISBLANK(J748)=FALSE),"",ISNUMBER(SEARCH(", "&amp;J748,H748))),"City/Postal Code/Country Found in Address",IF(AND(LEN(L748)=0,ISBLANK(L748)=FALSE),"",ISNUMBER(SEARCH(","&amp;L748,H748))),"City/Postal Code/Country Found in Address",IF(AND(LEN(J748)=0,ISBLANK(J748)=FALSE),"",ISNUMBER(SEARCH(","&amp;J748,H748))),"City/Postal Code/Country Found in Address"),"")</f>
        <v/>
      </c>
      <c r="AD748" s="2" t="str">
        <f t="shared" si="208"/>
        <v/>
      </c>
      <c r="AE748" s="2" t="str" cm="1">
        <f t="array" ref="AE748">IFERROR(IF(VLOOKUP(LEFT(M748,MIN(SEARCH({1,2,3,4,5,6,7,8,9,0},M748&amp;{1,2,3,4,5,6,7,8,9,0}))-1),Country_Codes!$N:$N,1,0)&gt;0,"PO Number may be incorrect",""),"")</f>
        <v/>
      </c>
      <c r="AF748" s="2" t="str">
        <f t="shared" si="209"/>
        <v/>
      </c>
      <c r="AG748" s="2" t="str">
        <f t="shared" si="210"/>
        <v/>
      </c>
      <c r="AH748" s="2" t="str">
        <f t="shared" si="211"/>
        <v/>
      </c>
      <c r="AI748" s="2" t="str" cm="1">
        <f t="array" ref="AI748">IF(G748="","",_xlfn.IFNA(_xlfn.IFS(L748=VLOOKUP(L748,Country_Codes!$M:$M,1,0)=TRUE,""),"Please check the country code"))</f>
        <v/>
      </c>
      <c r="AJ748" s="2" t="str">
        <f t="shared" si="212"/>
        <v/>
      </c>
      <c r="AK748" s="2"/>
      <c r="AM748" s="39">
        <f t="shared" si="213"/>
        <v>0</v>
      </c>
      <c r="AN748" s="39">
        <f t="shared" si="214"/>
        <v>0</v>
      </c>
      <c r="AO748" s="39">
        <f t="shared" si="215"/>
        <v>0</v>
      </c>
      <c r="AP748" s="39">
        <f t="shared" si="216"/>
        <v>0</v>
      </c>
      <c r="AQ748" s="39">
        <f t="shared" si="217"/>
        <v>0</v>
      </c>
    </row>
    <row r="749" spans="1:43" ht="15.75" x14ac:dyDescent="0.25">
      <c r="A749" s="40">
        <v>46094</v>
      </c>
      <c r="B749" s="11" t="s">
        <v>475</v>
      </c>
      <c r="C749" s="11" t="s">
        <v>11</v>
      </c>
      <c r="D749" s="11" t="s">
        <v>6093</v>
      </c>
      <c r="E749" s="11" t="s">
        <v>1804</v>
      </c>
      <c r="F749" s="11" t="s">
        <v>489</v>
      </c>
      <c r="G749" s="11" t="s">
        <v>494</v>
      </c>
      <c r="H749" s="11" t="s">
        <v>6094</v>
      </c>
      <c r="I749" s="11" t="s">
        <v>6095</v>
      </c>
      <c r="J749" s="11"/>
      <c r="K749" s="11" t="s">
        <v>6096</v>
      </c>
      <c r="L749" s="11" t="s">
        <v>46</v>
      </c>
      <c r="M749" s="11" t="s">
        <v>6097</v>
      </c>
      <c r="N749" s="11"/>
      <c r="O749" s="11" t="s">
        <v>6098</v>
      </c>
      <c r="P749" s="11" t="s">
        <v>6099</v>
      </c>
      <c r="Q749" s="7"/>
      <c r="R749" s="2" t="str">
        <f t="shared" si="202"/>
        <v>Unique Record</v>
      </c>
      <c r="S749" s="2" t="str">
        <f t="shared" si="203"/>
        <v/>
      </c>
      <c r="T749" s="2" t="str">
        <f t="shared" si="204"/>
        <v/>
      </c>
      <c r="U749" s="2" t="str">
        <f t="shared" si="205"/>
        <v/>
      </c>
      <c r="V749" s="2" t="str">
        <f t="shared" si="206"/>
        <v/>
      </c>
      <c r="W749" s="2" t="str">
        <f t="shared" si="218"/>
        <v/>
      </c>
      <c r="X749" s="2" t="str" cm="1">
        <f t="array" ref="X749">IF((SUMPRODUCT(--ISNUMBER(SEARCH({"!","@","#","$","%","^","&amp;","~*","(",")","_","+","=","{","}","[","]","|","\",":",";","'","""","&lt;","&gt;",",",".","~?","/","~~","`"}, I749)))&gt;0)=TRUE,"Special Characters Found in City","")</f>
        <v/>
      </c>
      <c r="Y749" s="2" t="str" cm="1">
        <f t="array" ref="Y749">IF((SUMPRODUCT(--ISNUMBER(SEARCH({"!","@","#","$","%","^","~*","(",")","_","+","=","{","}","[","]","|","\",":",";","'","""","&lt;","&gt;","~?","/","~~","`"},F749)))&gt;0)=TRUE,"Special Characters Found in Account field","")</f>
        <v/>
      </c>
      <c r="Z749" s="2" t="str" cm="1">
        <f t="array" ref="Z749">IF(SUM(--ISNUMBER(SEARCH({1,2,3,4,5,6,7,8,9,0},MID(H749,(SEARCH(" E ",H749)-1),1))))+SUM(--ISNUMBER(SEARCH({1,2,3,4,5,6,7,8,9,0},MID(H749,(SEARCH(" E ",H749)+3),1))))=2,"",IF(SUM(--ISNUMBER(SEARCH({"Parte E","Apoquindo N"},H749)))&gt;0,"",IF(OR(RIGHT(H749,3)=" NE",RIGHT(H749,3)=" NW",RIGHT(H749,3)=" SW",RIGHT(H749,3)=" SE",RIGHT(H749,2)=" N",RIGHT(H749,2)=" E",RIGHT(H749,2)=" W",RIGHT(H749,2)=" S",LEFT(H749,3)="NE ",LEFT(H749,3)="NW ",LEFT(H749,3)="SW ",LEFT(H749,3)="SE ",LEFT(H749,2)="N ",LEFT(H749,2)="E ",LEFT(H749,2)="W ",LEFT(H749,2)="S "),"Directional Check",IF(SUM(--ISNUMBER(SEARCH({" N "," E "," W "," S "," NE "," NW "," SW "," SE ","N.E","N.W","S.W","S.E","E.","N.","S.","W."},H749)))&gt;0,"Directional Check",IF(SUM(--ISNUMBER(SEARCH({1,2,3,4,5,6,7,8,9,0},MID(H749,(SEARCH("nd ",H749)-1),1))))+SUM(--ISNUMBER(SEARCH({1,2,3,4,5,6,7,8,9,0},MID(H749,(SEARCH("rd ",H749)-1),1)))+SUM(--ISNUMBER(SEARCH({1,2,3,4,5,6,7,8,9,0},MID(H749,(SEARCH("st ",H749)-1),1))))+SUM(--ISNUMBER(SEARCH({1,2,3,4,5,6,7,8,9,0},MID(H749,(SEARCH("th ",H749)-1),1)))))&gt;0,"","")))))</f>
        <v/>
      </c>
      <c r="AA749" s="2" t="str">
        <f>IF(IF(L749="US",IFERROR(VLOOKUP(J749,Country_Codes!$B:$B,1,0)=J749,"US State Code Error"),IF(L749="CA",IFERROR(VLOOKUP(J749,Country_Codes!$E:$E,1,0)=J749,"Canada State Code Error"),IF(L749="BR",IFERROR(VLOOKUP(J749,Country_Codes!$H:$H,1,0)=J749,"Brazil State Code Error"),IF(L749="AU",IFERROR(VLOOKUP(J749,Country_Codes!$K:$K,1,0)=J749,"Australia State Code Error"),""))))=TRUE,"",IF(L749="US",IFERROR(VLOOKUP(J749,Country_Codes!$B:$B,1,0)=J749,"US State Code Error"),IF(L749="CA",IFERROR(VLOOKUP(J749,Country_Codes!$E:$E,1,0)=J749,"Canada State Code Error"),IF(L749="BR",IFERROR(VLOOKUP(J749,Country_Codes!$H:$H,1,0)=J749,"Brazil State Code Error"),IF(L749="AU",IFERROR(VLOOKUP(J749,Country_Codes!$K:$K,1,0)=J749,"Australia State Code Error"),"")))))</f>
        <v/>
      </c>
      <c r="AB749" s="2" t="str">
        <f t="shared" si="207"/>
        <v/>
      </c>
      <c r="AC749" s="2" t="str" cm="1">
        <f t="array" ref="AC749">IFERROR(_xlfn.IFS(IF(AND(LEN(I749)=0,ISBLANK(I749)=FALSE),"",ISNUMBER(SEARCH(I749,H749))),"City/Postal Code/Country Found in Address",IF(AND(LEN(K749)=0,ISBLANK(K749)=FALSE),"",ISNUMBER(SEARCH(K749,H749))),"City/Postal Code/Country Found in Address",IF(AND(LEN(L749)=0,ISBLANK(L749)=FALSE),"",ISNUMBER(SEARCH(", "&amp;L749,H749))),"City/Postal Code/Country Found in Address",IF(AND(LEN(J749)=0,ISBLANK(J749)=FALSE),"",ISNUMBER(SEARCH(", "&amp;J749,H749))),"City/Postal Code/Country Found in Address",IF(AND(LEN(L749)=0,ISBLANK(L749)=FALSE),"",ISNUMBER(SEARCH(","&amp;L749,H749))),"City/Postal Code/Country Found in Address",IF(AND(LEN(J749)=0,ISBLANK(J749)=FALSE),"",ISNUMBER(SEARCH(","&amp;J749,H749))),"City/Postal Code/Country Found in Address"),"")</f>
        <v/>
      </c>
      <c r="AD749" s="2" t="str">
        <f t="shared" si="208"/>
        <v/>
      </c>
      <c r="AE749" s="2" t="str" cm="1">
        <f t="array" ref="AE749">IFERROR(IF(VLOOKUP(LEFT(M749,MIN(SEARCH({1,2,3,4,5,6,7,8,9,0},M749&amp;{1,2,3,4,5,6,7,8,9,0}))-1),Country_Codes!$N:$N,1,0)&gt;0,"PO Number may be incorrect",""),"")</f>
        <v/>
      </c>
      <c r="AF749" s="2" t="str">
        <f t="shared" si="209"/>
        <v/>
      </c>
      <c r="AG749" s="2" t="str">
        <f t="shared" si="210"/>
        <v/>
      </c>
      <c r="AH749" s="2" t="str">
        <f t="shared" si="211"/>
        <v/>
      </c>
      <c r="AI749" s="2" t="str" cm="1">
        <f t="array" ref="AI749">IF(G749="","",_xlfn.IFNA(_xlfn.IFS(L749=VLOOKUP(L749,Country_Codes!$M:$M,1,0)=TRUE,""),"Please check the country code"))</f>
        <v/>
      </c>
      <c r="AJ749" s="2" t="str">
        <f t="shared" si="212"/>
        <v/>
      </c>
      <c r="AK749" s="2"/>
      <c r="AM749" s="39">
        <f t="shared" si="213"/>
        <v>0</v>
      </c>
      <c r="AN749" s="39">
        <f t="shared" si="214"/>
        <v>0</v>
      </c>
      <c r="AO749" s="39">
        <f t="shared" si="215"/>
        <v>0</v>
      </c>
      <c r="AP749" s="39">
        <f t="shared" si="216"/>
        <v>0</v>
      </c>
      <c r="AQ749" s="39">
        <f t="shared" si="217"/>
        <v>0</v>
      </c>
    </row>
    <row r="750" spans="1:43" ht="15.75" x14ac:dyDescent="0.25">
      <c r="A750" s="40">
        <v>45814</v>
      </c>
      <c r="B750" s="11" t="s">
        <v>474</v>
      </c>
      <c r="C750" s="11" t="s">
        <v>11</v>
      </c>
      <c r="D750" s="11" t="s">
        <v>2193</v>
      </c>
      <c r="E750" s="11" t="s">
        <v>6100</v>
      </c>
      <c r="F750" s="11" t="s">
        <v>490</v>
      </c>
      <c r="G750" s="11" t="s">
        <v>571</v>
      </c>
      <c r="H750" s="11" t="s">
        <v>6101</v>
      </c>
      <c r="I750" s="11" t="s">
        <v>6102</v>
      </c>
      <c r="J750" s="11"/>
      <c r="K750" s="11" t="s">
        <v>6103</v>
      </c>
      <c r="L750" s="11" t="s">
        <v>46</v>
      </c>
      <c r="M750" s="11" t="s">
        <v>1514</v>
      </c>
      <c r="N750" s="11"/>
      <c r="O750" s="11" t="s">
        <v>1366</v>
      </c>
      <c r="P750" s="11" t="s">
        <v>6104</v>
      </c>
      <c r="Q750" s="7"/>
      <c r="R750" s="2" t="str">
        <f t="shared" si="202"/>
        <v>Unique Record</v>
      </c>
      <c r="S750" s="2" t="str">
        <f t="shared" si="203"/>
        <v/>
      </c>
      <c r="T750" s="2" t="str">
        <f t="shared" si="204"/>
        <v/>
      </c>
      <c r="U750" s="2" t="str">
        <f t="shared" si="205"/>
        <v/>
      </c>
      <c r="V750" s="2" t="str">
        <f t="shared" si="206"/>
        <v/>
      </c>
      <c r="W750" s="2" t="str">
        <f t="shared" si="218"/>
        <v/>
      </c>
      <c r="X750" s="2" t="str" cm="1">
        <f t="array" ref="X750">IF((SUMPRODUCT(--ISNUMBER(SEARCH({"!","@","#","$","%","^","&amp;","~*","(",")","_","+","=","{","}","[","]","|","\",":",";","'","""","&lt;","&gt;",",",".","~?","/","~~","`"}, I750)))&gt;0)=TRUE,"Special Characters Found in City","")</f>
        <v/>
      </c>
      <c r="Y750" s="2" t="str" cm="1">
        <f t="array" ref="Y750">IF((SUMPRODUCT(--ISNUMBER(SEARCH({"!","@","#","$","%","^","~*","(",")","_","+","=","{","}","[","]","|","\",":",";","'","""","&lt;","&gt;","~?","/","~~","`"},F750)))&gt;0)=TRUE,"Special Characters Found in Account field","")</f>
        <v/>
      </c>
      <c r="Z750" s="2" t="str" cm="1">
        <f t="array" ref="Z750">IF(SUM(--ISNUMBER(SEARCH({1,2,3,4,5,6,7,8,9,0},MID(H750,(SEARCH(" E ",H750)-1),1))))+SUM(--ISNUMBER(SEARCH({1,2,3,4,5,6,7,8,9,0},MID(H750,(SEARCH(" E ",H750)+3),1))))=2,"",IF(SUM(--ISNUMBER(SEARCH({"Parte E","Apoquindo N"},H750)))&gt;0,"",IF(OR(RIGHT(H750,3)=" NE",RIGHT(H750,3)=" NW",RIGHT(H750,3)=" SW",RIGHT(H750,3)=" SE",RIGHT(H750,2)=" N",RIGHT(H750,2)=" E",RIGHT(H750,2)=" W",RIGHT(H750,2)=" S",LEFT(H750,3)="NE ",LEFT(H750,3)="NW ",LEFT(H750,3)="SW ",LEFT(H750,3)="SE ",LEFT(H750,2)="N ",LEFT(H750,2)="E ",LEFT(H750,2)="W ",LEFT(H750,2)="S "),"Directional Check",IF(SUM(--ISNUMBER(SEARCH({" N "," E "," W "," S "," NE "," NW "," SW "," SE ","N.E","N.W","S.W","S.E","E.","N.","S.","W."},H750)))&gt;0,"Directional Check",IF(SUM(--ISNUMBER(SEARCH({1,2,3,4,5,6,7,8,9,0},MID(H750,(SEARCH("nd ",H750)-1),1))))+SUM(--ISNUMBER(SEARCH({1,2,3,4,5,6,7,8,9,0},MID(H750,(SEARCH("rd ",H750)-1),1)))+SUM(--ISNUMBER(SEARCH({1,2,3,4,5,6,7,8,9,0},MID(H750,(SEARCH("st ",H750)-1),1))))+SUM(--ISNUMBER(SEARCH({1,2,3,4,5,6,7,8,9,0},MID(H750,(SEARCH("th ",H750)-1),1)))))&gt;0,"","")))))</f>
        <v/>
      </c>
      <c r="AA750" s="2" t="str">
        <f>IF(IF(L750="US",IFERROR(VLOOKUP(J750,Country_Codes!$B:$B,1,0)=J750,"US State Code Error"),IF(L750="CA",IFERROR(VLOOKUP(J750,Country_Codes!$E:$E,1,0)=J750,"Canada State Code Error"),IF(L750="BR",IFERROR(VLOOKUP(J750,Country_Codes!$H:$H,1,0)=J750,"Brazil State Code Error"),IF(L750="AU",IFERROR(VLOOKUP(J750,Country_Codes!$K:$K,1,0)=J750,"Australia State Code Error"),""))))=TRUE,"",IF(L750="US",IFERROR(VLOOKUP(J750,Country_Codes!$B:$B,1,0)=J750,"US State Code Error"),IF(L750="CA",IFERROR(VLOOKUP(J750,Country_Codes!$E:$E,1,0)=J750,"Canada State Code Error"),IF(L750="BR",IFERROR(VLOOKUP(J750,Country_Codes!$H:$H,1,0)=J750,"Brazil State Code Error"),IF(L750="AU",IFERROR(VLOOKUP(J750,Country_Codes!$K:$K,1,0)=J750,"Australia State Code Error"),"")))))</f>
        <v/>
      </c>
      <c r="AB750" s="2" t="str">
        <f t="shared" si="207"/>
        <v/>
      </c>
      <c r="AC750" s="2" t="str" cm="1">
        <f t="array" ref="AC750">IFERROR(_xlfn.IFS(IF(AND(LEN(I750)=0,ISBLANK(I750)=FALSE),"",ISNUMBER(SEARCH(I750,H750))),"City/Postal Code/Country Found in Address",IF(AND(LEN(K750)=0,ISBLANK(K750)=FALSE),"",ISNUMBER(SEARCH(K750,H750))),"City/Postal Code/Country Found in Address",IF(AND(LEN(L750)=0,ISBLANK(L750)=FALSE),"",ISNUMBER(SEARCH(", "&amp;L750,H750))),"City/Postal Code/Country Found in Address",IF(AND(LEN(J750)=0,ISBLANK(J750)=FALSE),"",ISNUMBER(SEARCH(", "&amp;J750,H750))),"City/Postal Code/Country Found in Address",IF(AND(LEN(L750)=0,ISBLANK(L750)=FALSE),"",ISNUMBER(SEARCH(","&amp;L750,H750))),"City/Postal Code/Country Found in Address",IF(AND(LEN(J750)=0,ISBLANK(J750)=FALSE),"",ISNUMBER(SEARCH(","&amp;J750,H750))),"City/Postal Code/Country Found in Address"),"")</f>
        <v/>
      </c>
      <c r="AD750" s="2" t="str">
        <f t="shared" si="208"/>
        <v/>
      </c>
      <c r="AE750" s="2" t="str" cm="1">
        <f t="array" ref="AE750">IFERROR(IF(VLOOKUP(LEFT(M750,MIN(SEARCH({1,2,3,4,5,6,7,8,9,0},M750&amp;{1,2,3,4,5,6,7,8,9,0}))-1),Country_Codes!$N:$N,1,0)&gt;0,"PO Number may be incorrect",""),"")</f>
        <v/>
      </c>
      <c r="AF750" s="2" t="str">
        <f t="shared" si="209"/>
        <v/>
      </c>
      <c r="AG750" s="2" t="str">
        <f t="shared" si="210"/>
        <v/>
      </c>
      <c r="AH750" s="2" t="str">
        <f t="shared" si="211"/>
        <v/>
      </c>
      <c r="AI750" s="2" t="str" cm="1">
        <f t="array" ref="AI750">IF(G750="","",_xlfn.IFNA(_xlfn.IFS(L750=VLOOKUP(L750,Country_Codes!$M:$M,1,0)=TRUE,""),"Please check the country code"))</f>
        <v/>
      </c>
      <c r="AJ750" s="2" t="str">
        <f t="shared" si="212"/>
        <v/>
      </c>
      <c r="AK750" s="2"/>
      <c r="AM750" s="39">
        <f t="shared" si="213"/>
        <v>0</v>
      </c>
      <c r="AN750" s="39">
        <f t="shared" si="214"/>
        <v>0</v>
      </c>
      <c r="AO750" s="39">
        <f t="shared" si="215"/>
        <v>0</v>
      </c>
      <c r="AP750" s="39">
        <f t="shared" si="216"/>
        <v>0</v>
      </c>
      <c r="AQ750" s="39">
        <f t="shared" si="217"/>
        <v>0</v>
      </c>
    </row>
    <row r="751" spans="1:43" ht="15.75" x14ac:dyDescent="0.25">
      <c r="A751" s="40">
        <v>45823</v>
      </c>
      <c r="B751" s="11" t="s">
        <v>473</v>
      </c>
      <c r="C751" s="11" t="s">
        <v>3</v>
      </c>
      <c r="D751" s="11" t="s">
        <v>6105</v>
      </c>
      <c r="E751" s="11" t="s">
        <v>6106</v>
      </c>
      <c r="F751" s="11" t="s">
        <v>588</v>
      </c>
      <c r="G751" s="11" t="s">
        <v>571</v>
      </c>
      <c r="H751" s="11" t="s">
        <v>6107</v>
      </c>
      <c r="I751" s="11" t="s">
        <v>6108</v>
      </c>
      <c r="J751" s="11" t="s">
        <v>147</v>
      </c>
      <c r="K751" s="11" t="s">
        <v>6109</v>
      </c>
      <c r="L751" s="11" t="s">
        <v>57</v>
      </c>
      <c r="M751" s="11" t="s">
        <v>1378</v>
      </c>
      <c r="N751" s="11"/>
      <c r="O751" s="11" t="s">
        <v>6110</v>
      </c>
      <c r="P751" s="11" t="s">
        <v>6111</v>
      </c>
      <c r="Q751" s="7"/>
      <c r="R751" s="2" t="str">
        <f t="shared" ref="R751:R814" si="219">IF(G751=G750,"","Unique Record")</f>
        <v/>
      </c>
      <c r="S751" s="2" t="str">
        <f t="shared" ref="S751:S814" si="220">IF(F751="","",IF(EXACT(F751,(UPPER(F751))),"Account Upper Case",""))</f>
        <v/>
      </c>
      <c r="T751" s="2" t="str">
        <f t="shared" ref="T751:T814" si="221">IF(F751="","",IF(EXACT(F751,(LOWER(F751))),"Account Lower Case",""))</f>
        <v/>
      </c>
      <c r="U751" s="2" t="str">
        <f t="shared" ref="U751:U814" si="222">IF(EXACT(H751,PROPER(H751)),"","Billing Street - casing")</f>
        <v/>
      </c>
      <c r="V751" s="2" t="str">
        <f t="shared" ref="V751:V814" si="223">IF(EXACT(I751,PROPER(I751)),"","City - casing")</f>
        <v/>
      </c>
      <c r="W751" s="2" t="str">
        <f t="shared" si="218"/>
        <v/>
      </c>
      <c r="X751" s="2" t="str" cm="1">
        <f t="array" ref="X751">IF((SUMPRODUCT(--ISNUMBER(SEARCH({"!","@","#","$","%","^","&amp;","~*","(",")","_","+","=","{","}","[","]","|","\",":",";","'","""","&lt;","&gt;",",",".","~?","/","~~","`"}, I751)))&gt;0)=TRUE,"Special Characters Found in City","")</f>
        <v/>
      </c>
      <c r="Y751" s="2" t="str" cm="1">
        <f t="array" ref="Y751">IF((SUMPRODUCT(--ISNUMBER(SEARCH({"!","@","#","$","%","^","~*","(",")","_","+","=","{","}","[","]","|","\",":",";","'","""","&lt;","&gt;","~?","/","~~","`"},F751)))&gt;0)=TRUE,"Special Characters Found in Account field","")</f>
        <v/>
      </c>
      <c r="Z751" s="2" t="str" cm="1">
        <f t="array" ref="Z751">IF(SUM(--ISNUMBER(SEARCH({1,2,3,4,5,6,7,8,9,0},MID(H751,(SEARCH(" E ",H751)-1),1))))+SUM(--ISNUMBER(SEARCH({1,2,3,4,5,6,7,8,9,0},MID(H751,(SEARCH(" E ",H751)+3),1))))=2,"",IF(SUM(--ISNUMBER(SEARCH({"Parte E","Apoquindo N"},H751)))&gt;0,"",IF(OR(RIGHT(H751,3)=" NE",RIGHT(H751,3)=" NW",RIGHT(H751,3)=" SW",RIGHT(H751,3)=" SE",RIGHT(H751,2)=" N",RIGHT(H751,2)=" E",RIGHT(H751,2)=" W",RIGHT(H751,2)=" S",LEFT(H751,3)="NE ",LEFT(H751,3)="NW ",LEFT(H751,3)="SW ",LEFT(H751,3)="SE ",LEFT(H751,2)="N ",LEFT(H751,2)="E ",LEFT(H751,2)="W ",LEFT(H751,2)="S "),"Directional Check",IF(SUM(--ISNUMBER(SEARCH({" N "," E "," W "," S "," NE "," NW "," SW "," SE ","N.E","N.W","S.W","S.E","E.","N.","S.","W."},H751)))&gt;0,"Directional Check",IF(SUM(--ISNUMBER(SEARCH({1,2,3,4,5,6,7,8,9,0},MID(H751,(SEARCH("nd ",H751)-1),1))))+SUM(--ISNUMBER(SEARCH({1,2,3,4,5,6,7,8,9,0},MID(H751,(SEARCH("rd ",H751)-1),1)))+SUM(--ISNUMBER(SEARCH({1,2,3,4,5,6,7,8,9,0},MID(H751,(SEARCH("st ",H751)-1),1))))+SUM(--ISNUMBER(SEARCH({1,2,3,4,5,6,7,8,9,0},MID(H751,(SEARCH("th ",H751)-1),1)))))&gt;0,"","")))))</f>
        <v/>
      </c>
      <c r="AA751" s="2" t="str">
        <f>IF(IF(L751="US",IFERROR(VLOOKUP(J751,Country_Codes!$B:$B,1,0)=J751,"US State Code Error"),IF(L751="CA",IFERROR(VLOOKUP(J751,Country_Codes!$E:$E,1,0)=J751,"Canada State Code Error"),IF(L751="BR",IFERROR(VLOOKUP(J751,Country_Codes!$H:$H,1,0)=J751,"Brazil State Code Error"),IF(L751="AU",IFERROR(VLOOKUP(J751,Country_Codes!$K:$K,1,0)=J751,"Australia State Code Error"),""))))=TRUE,"",IF(L751="US",IFERROR(VLOOKUP(J751,Country_Codes!$B:$B,1,0)=J751,"US State Code Error"),IF(L751="CA",IFERROR(VLOOKUP(J751,Country_Codes!$E:$E,1,0)=J751,"Canada State Code Error"),IF(L751="BR",IFERROR(VLOOKUP(J751,Country_Codes!$H:$H,1,0)=J751,"Brazil State Code Error"),IF(L751="AU",IFERROR(VLOOKUP(J751,Country_Codes!$K:$K,1,0)=J751,"Australia State Code Error"),"")))))</f>
        <v/>
      </c>
      <c r="AB751" s="2" t="str">
        <f t="shared" ref="AB751:AB814" si="224">IF(OR(L751="US",L751="CA",L751="BR",L751="AU"),IF((EXACT(UPPER(J751),J751)),"","Country Code Casing"),IF(EXACT(J751,PROPER(J751)),"","Billing State casing"))</f>
        <v/>
      </c>
      <c r="AC751" s="2" t="str" cm="1">
        <f t="array" ref="AC751">IFERROR(_xlfn.IFS(IF(AND(LEN(I751)=0,ISBLANK(I751)=FALSE),"",ISNUMBER(SEARCH(I751,H751))),"City/Postal Code/Country Found in Address",IF(AND(LEN(K751)=0,ISBLANK(K751)=FALSE),"",ISNUMBER(SEARCH(K751,H751))),"City/Postal Code/Country Found in Address",IF(AND(LEN(L751)=0,ISBLANK(L751)=FALSE),"",ISNUMBER(SEARCH(", "&amp;L751,H751))),"City/Postal Code/Country Found in Address",IF(AND(LEN(J751)=0,ISBLANK(J751)=FALSE),"",ISNUMBER(SEARCH(", "&amp;J751,H751))),"City/Postal Code/Country Found in Address",IF(AND(LEN(L751)=0,ISBLANK(L751)=FALSE),"",ISNUMBER(SEARCH(","&amp;L751,H751))),"City/Postal Code/Country Found in Address",IF(AND(LEN(J751)=0,ISBLANK(J751)=FALSE),"",ISNUMBER(SEARCH(","&amp;J751,H751))),"City/Postal Code/Country Found in Address"),"")</f>
        <v/>
      </c>
      <c r="AD751" s="2" t="str">
        <f t="shared" ref="AD751:AD814" si="225">IF(ISNUMBER(SEARCH("PO",N751)),"PO# Entered in Tax ID Field","")</f>
        <v/>
      </c>
      <c r="AE751" s="2" t="str" cm="1">
        <f t="array" ref="AE751">IFERROR(IF(VLOOKUP(LEFT(M751,MIN(SEARCH({1,2,3,4,5,6,7,8,9,0},M751&amp;{1,2,3,4,5,6,7,8,9,0}))-1),Country_Codes!$N:$N,1,0)&gt;0,"PO Number may be incorrect",""),"")</f>
        <v/>
      </c>
      <c r="AF751" s="2" t="str">
        <f t="shared" ref="AF751:AF814" si="226">IF(N751="","",IF(EXACT(L751,LEFT(N751,2)),IF(EXACT(MID(N751,3,1)," "),"Check the Space inbetween County code &amp; VAT",""),"Check the VAT Country Code Format"))</f>
        <v/>
      </c>
      <c r="AG751" s="2" t="str">
        <f t="shared" ref="AG751:AG814" si="227">IF((ISNUMBER(SEARCH("@",P751)))&gt;0,"",IF(IF(--(ISNUMBER(SEARCH("'",P751)))&gt;0,OR(EXACT(PROPER(P751),P751),EXACT((PROPER(LEFT(P751,FIND("'",P751)-2))&amp;LOWER(MID(P751,FIND("'",P751)-1,1))&amp;PROPER(MID(P751,FIND("'",P751)+0,LEN(P751)-FIND("'",P751)+1))),P751)),"Please check Billing Contact Casing")=TRUE,"","Please check Billing Contact casing"))</f>
        <v/>
      </c>
      <c r="AH751" s="2" t="str">
        <f t="shared" ref="AH751:AH814" si="228">IF(OR(L751="AS",L751="FM",L751="GU",L751="MH",L751="MP",L751="PW",L751="PR",L751="VI",L751="UM"),"US Territories Check","")</f>
        <v/>
      </c>
      <c r="AI751" s="2" t="str" cm="1">
        <f t="array" ref="AI751">IF(G751="","",_xlfn.IFNA(_xlfn.IFS(L751=VLOOKUP(L751,Country_Codes!$M:$M,1,0)=TRUE,""),"Please check the country code"))</f>
        <v/>
      </c>
      <c r="AJ751" s="2" t="str">
        <f t="shared" ref="AJ751:AJ814" si="229">IF(S751="","",S751&amp;"; ")&amp;IF(T751="","",T751&amp;"; ")&amp;IF(U751="","",U751&amp;"; ")&amp;IF(V751="","",V751&amp;"; ")&amp;IF(AF751="","",AF751&amp;"; ")&amp;IF(AG751="","",AG751&amp;"; ")&amp;IF(AH751="","",AH751&amp;"; ")&amp;IF(Z751="","",Z751&amp;"; ")&amp;IF(AA751="","",AA751&amp;"; ")&amp;IF(AB751="","",AB751&amp;"; ")&amp;IF(AC751="","",AC751&amp;"; ")&amp;IF(AD751="","",AD751&amp;"; ")&amp;IF(AE751="","",AE751&amp;"; ")&amp;IF(AI751="","",AI751&amp;"; ")&amp;IF(W751="","",W751&amp;"; ")&amp;IF(X751="","",X751&amp;"; ")&amp;IF(Y751="","",Y751&amp;"; ")</f>
        <v/>
      </c>
      <c r="AK751" s="2"/>
      <c r="AM751" s="39">
        <f t="shared" si="213"/>
        <v>0</v>
      </c>
      <c r="AN751" s="39">
        <f t="shared" si="214"/>
        <v>0</v>
      </c>
      <c r="AO751" s="39">
        <f t="shared" si="215"/>
        <v>0</v>
      </c>
      <c r="AP751" s="39">
        <f t="shared" si="216"/>
        <v>0</v>
      </c>
      <c r="AQ751" s="39">
        <f t="shared" si="217"/>
        <v>0</v>
      </c>
    </row>
    <row r="752" spans="1:43" ht="15.75" x14ac:dyDescent="0.25">
      <c r="A752" s="40">
        <v>46019</v>
      </c>
      <c r="B752" s="11" t="s">
        <v>1581</v>
      </c>
      <c r="C752" s="11" t="s">
        <v>12</v>
      </c>
      <c r="D752" s="11" t="s">
        <v>6112</v>
      </c>
      <c r="E752" s="11" t="s">
        <v>1525</v>
      </c>
      <c r="F752" s="11" t="s">
        <v>598</v>
      </c>
      <c r="G752" s="11" t="s">
        <v>496</v>
      </c>
      <c r="H752" s="11" t="s">
        <v>6113</v>
      </c>
      <c r="I752" s="11" t="s">
        <v>6114</v>
      </c>
      <c r="J752" s="11" t="s">
        <v>139</v>
      </c>
      <c r="K752" s="11" t="s">
        <v>6115</v>
      </c>
      <c r="L752" s="11" t="s">
        <v>33</v>
      </c>
      <c r="M752" s="11" t="s">
        <v>1101</v>
      </c>
      <c r="N752" s="11"/>
      <c r="O752" s="11" t="s">
        <v>6116</v>
      </c>
      <c r="P752" s="11" t="s">
        <v>6117</v>
      </c>
      <c r="Q752" s="7"/>
      <c r="R752" s="2" t="str">
        <f t="shared" si="219"/>
        <v>Unique Record</v>
      </c>
      <c r="S752" s="2" t="str">
        <f t="shared" si="220"/>
        <v/>
      </c>
      <c r="T752" s="2" t="str">
        <f t="shared" si="221"/>
        <v/>
      </c>
      <c r="U752" s="2" t="str">
        <f t="shared" si="222"/>
        <v/>
      </c>
      <c r="V752" s="2" t="str">
        <f t="shared" si="223"/>
        <v/>
      </c>
      <c r="W752" s="2" t="str">
        <f t="shared" si="218"/>
        <v/>
      </c>
      <c r="X752" s="2" t="str" cm="1">
        <f t="array" ref="X752">IF((SUMPRODUCT(--ISNUMBER(SEARCH({"!","@","#","$","%","^","&amp;","~*","(",")","_","+","=","{","}","[","]","|","\",":",";","'","""","&lt;","&gt;",",",".","~?","/","~~","`"}, I752)))&gt;0)=TRUE,"Special Characters Found in City","")</f>
        <v/>
      </c>
      <c r="Y752" s="2" t="str" cm="1">
        <f t="array" ref="Y752">IF((SUMPRODUCT(--ISNUMBER(SEARCH({"!","@","#","$","%","^","~*","(",")","_","+","=","{","}","[","]","|","\",":",";","'","""","&lt;","&gt;","~?","/","~~","`"},F752)))&gt;0)=TRUE,"Special Characters Found in Account field","")</f>
        <v/>
      </c>
      <c r="Z752" s="2" t="str" cm="1">
        <f t="array" ref="Z752">IF(SUM(--ISNUMBER(SEARCH({1,2,3,4,5,6,7,8,9,0},MID(H752,(SEARCH(" E ",H752)-1),1))))+SUM(--ISNUMBER(SEARCH({1,2,3,4,5,6,7,8,9,0},MID(H752,(SEARCH(" E ",H752)+3),1))))=2,"",IF(SUM(--ISNUMBER(SEARCH({"Parte E","Apoquindo N"},H752)))&gt;0,"",IF(OR(RIGHT(H752,3)=" NE",RIGHT(H752,3)=" NW",RIGHT(H752,3)=" SW",RIGHT(H752,3)=" SE",RIGHT(H752,2)=" N",RIGHT(H752,2)=" E",RIGHT(H752,2)=" W",RIGHT(H752,2)=" S",LEFT(H752,3)="NE ",LEFT(H752,3)="NW ",LEFT(H752,3)="SW ",LEFT(H752,3)="SE ",LEFT(H752,2)="N ",LEFT(H752,2)="E ",LEFT(H752,2)="W ",LEFT(H752,2)="S "),"Directional Check",IF(SUM(--ISNUMBER(SEARCH({" N "," E "," W "," S "," NE "," NW "," SW "," SE ","N.E","N.W","S.W","S.E","E.","N.","S.","W."},H752)))&gt;0,"Directional Check",IF(SUM(--ISNUMBER(SEARCH({1,2,3,4,5,6,7,8,9,0},MID(H752,(SEARCH("nd ",H752)-1),1))))+SUM(--ISNUMBER(SEARCH({1,2,3,4,5,6,7,8,9,0},MID(H752,(SEARCH("rd ",H752)-1),1)))+SUM(--ISNUMBER(SEARCH({1,2,3,4,5,6,7,8,9,0},MID(H752,(SEARCH("st ",H752)-1),1))))+SUM(--ISNUMBER(SEARCH({1,2,3,4,5,6,7,8,9,0},MID(H752,(SEARCH("th ",H752)-1),1)))))&gt;0,"","")))))</f>
        <v/>
      </c>
      <c r="AA752" s="2" t="str">
        <f>IF(IF(L752="US",IFERROR(VLOOKUP(J752,Country_Codes!$B:$B,1,0)=J752,"US State Code Error"),IF(L752="CA",IFERROR(VLOOKUP(J752,Country_Codes!$E:$E,1,0)=J752,"Canada State Code Error"),IF(L752="BR",IFERROR(VLOOKUP(J752,Country_Codes!$H:$H,1,0)=J752,"Brazil State Code Error"),IF(L752="AU",IFERROR(VLOOKUP(J752,Country_Codes!$K:$K,1,0)=J752,"Australia State Code Error"),""))))=TRUE,"",IF(L752="US",IFERROR(VLOOKUP(J752,Country_Codes!$B:$B,1,0)=J752,"US State Code Error"),IF(L752="CA",IFERROR(VLOOKUP(J752,Country_Codes!$E:$E,1,0)=J752,"Canada State Code Error"),IF(L752="BR",IFERROR(VLOOKUP(J752,Country_Codes!$H:$H,1,0)=J752,"Brazil State Code Error"),IF(L752="AU",IFERROR(VLOOKUP(J752,Country_Codes!$K:$K,1,0)=J752,"Australia State Code Error"),"")))))</f>
        <v/>
      </c>
      <c r="AB752" s="2" t="str">
        <f t="shared" si="224"/>
        <v/>
      </c>
      <c r="AC752" s="2" t="str" cm="1">
        <f t="array" ref="AC752">IFERROR(_xlfn.IFS(IF(AND(LEN(I752)=0,ISBLANK(I752)=FALSE),"",ISNUMBER(SEARCH(I752,H752))),"City/Postal Code/Country Found in Address",IF(AND(LEN(K752)=0,ISBLANK(K752)=FALSE),"",ISNUMBER(SEARCH(K752,H752))),"City/Postal Code/Country Found in Address",IF(AND(LEN(L752)=0,ISBLANK(L752)=FALSE),"",ISNUMBER(SEARCH(", "&amp;L752,H752))),"City/Postal Code/Country Found in Address",IF(AND(LEN(J752)=0,ISBLANK(J752)=FALSE),"",ISNUMBER(SEARCH(", "&amp;J752,H752))),"City/Postal Code/Country Found in Address",IF(AND(LEN(L752)=0,ISBLANK(L752)=FALSE),"",ISNUMBER(SEARCH(","&amp;L752,H752))),"City/Postal Code/Country Found in Address",IF(AND(LEN(J752)=0,ISBLANK(J752)=FALSE),"",ISNUMBER(SEARCH(","&amp;J752,H752))),"City/Postal Code/Country Found in Address"),"")</f>
        <v/>
      </c>
      <c r="AD752" s="2" t="str">
        <f t="shared" si="225"/>
        <v/>
      </c>
      <c r="AE752" s="2" t="str" cm="1">
        <f t="array" ref="AE752">IFERROR(IF(VLOOKUP(LEFT(M752,MIN(SEARCH({1,2,3,4,5,6,7,8,9,0},M752&amp;{1,2,3,4,5,6,7,8,9,0}))-1),Country_Codes!$N:$N,1,0)&gt;0,"PO Number may be incorrect",""),"")</f>
        <v/>
      </c>
      <c r="AF752" s="2" t="str">
        <f t="shared" si="226"/>
        <v/>
      </c>
      <c r="AG752" s="2" t="str">
        <f t="shared" si="227"/>
        <v/>
      </c>
      <c r="AH752" s="2" t="str">
        <f t="shared" si="228"/>
        <v/>
      </c>
      <c r="AI752" s="2" t="str" cm="1">
        <f t="array" ref="AI752">IF(G752="","",_xlfn.IFNA(_xlfn.IFS(L752=VLOOKUP(L752,Country_Codes!$M:$M,1,0)=TRUE,""),"Please check the country code"))</f>
        <v/>
      </c>
      <c r="AJ752" s="2" t="str">
        <f t="shared" si="229"/>
        <v/>
      </c>
      <c r="AK752" s="2"/>
      <c r="AM752" s="39">
        <f t="shared" ref="AM752:AM815" si="230">(COUNTA(S752:V752)-COUNTIFS((S752:V752),""))+(COUNTA(AB752)-COUNTIFS((AB752),""))+(COUNTA(AG752)-COUNTIFS((AG752),""))</f>
        <v>0</v>
      </c>
      <c r="AN752" s="39">
        <f t="shared" ref="AN752:AN815" si="231">(COUNTA(W752)-COUNTIFS((W752),""))+(COUNTA(Z752)-COUNTIFS((Z752),""))</f>
        <v>0</v>
      </c>
      <c r="AO752" s="39">
        <f t="shared" ref="AO752:AO815" si="232">(COUNTA(AA752)-COUNTIFS((AA752),""))+(COUNTA(AC752:AE752)-COUNTIFS((AC752:AE752),""))+(COUNTA(AH752:AI752)-COUNTIFS((AH752:AI752),""))</f>
        <v>0</v>
      </c>
      <c r="AP752" s="39">
        <f t="shared" ref="AP752:AP815" si="233">(COUNTA(X752:Y752)-COUNTIFS((X752:Y752),""))+(COUNTA(AF752)-COUNTIFS((AF752),""))</f>
        <v>0</v>
      </c>
      <c r="AQ752" s="39">
        <f t="shared" ref="AQ752:AQ815" si="234">SUM(AM752:AP752)</f>
        <v>0</v>
      </c>
    </row>
    <row r="753" spans="1:43" ht="15.75" x14ac:dyDescent="0.25">
      <c r="A753" s="40">
        <v>45424</v>
      </c>
      <c r="B753" s="11" t="s">
        <v>1581</v>
      </c>
      <c r="C753" s="11" t="s">
        <v>11</v>
      </c>
      <c r="D753" s="11" t="s">
        <v>1066</v>
      </c>
      <c r="E753" s="11" t="s">
        <v>6118</v>
      </c>
      <c r="F753" s="11" t="s">
        <v>634</v>
      </c>
      <c r="G753" s="11" t="s">
        <v>571</v>
      </c>
      <c r="H753" s="11" t="s">
        <v>6119</v>
      </c>
      <c r="I753" s="11" t="s">
        <v>1100</v>
      </c>
      <c r="J753" s="11" t="s">
        <v>91</v>
      </c>
      <c r="K753" s="11" t="s">
        <v>6120</v>
      </c>
      <c r="L753" s="11" t="s">
        <v>33</v>
      </c>
      <c r="M753" s="11" t="s">
        <v>6121</v>
      </c>
      <c r="N753" s="11"/>
      <c r="O753" s="11" t="s">
        <v>6122</v>
      </c>
      <c r="P753" s="11" t="s">
        <v>6123</v>
      </c>
      <c r="Q753" s="7"/>
      <c r="R753" s="2" t="str">
        <f t="shared" si="219"/>
        <v>Unique Record</v>
      </c>
      <c r="S753" s="2" t="str">
        <f t="shared" si="220"/>
        <v/>
      </c>
      <c r="T753" s="2" t="str">
        <f t="shared" si="221"/>
        <v/>
      </c>
      <c r="U753" s="2" t="str">
        <f t="shared" si="222"/>
        <v/>
      </c>
      <c r="V753" s="2" t="str">
        <f t="shared" si="223"/>
        <v/>
      </c>
      <c r="W753" s="2" t="str">
        <f t="shared" si="218"/>
        <v/>
      </c>
      <c r="X753" s="2" t="str" cm="1">
        <f t="array" ref="X753">IF((SUMPRODUCT(--ISNUMBER(SEARCH({"!","@","#","$","%","^","&amp;","~*","(",")","_","+","=","{","}","[","]","|","\",":",";","'","""","&lt;","&gt;",",",".","~?","/","~~","`"}, I753)))&gt;0)=TRUE,"Special Characters Found in City","")</f>
        <v/>
      </c>
      <c r="Y753" s="2" t="str" cm="1">
        <f t="array" ref="Y753">IF((SUMPRODUCT(--ISNUMBER(SEARCH({"!","@","#","$","%","^","~*","(",")","_","+","=","{","}","[","]","|","\",":",";","'","""","&lt;","&gt;","~?","/","~~","`"},F753)))&gt;0)=TRUE,"Special Characters Found in Account field","")</f>
        <v/>
      </c>
      <c r="Z753" s="2" t="str" cm="1">
        <f t="array" ref="Z753">IF(SUM(--ISNUMBER(SEARCH({1,2,3,4,5,6,7,8,9,0},MID(H753,(SEARCH(" E ",H753)-1),1))))+SUM(--ISNUMBER(SEARCH({1,2,3,4,5,6,7,8,9,0},MID(H753,(SEARCH(" E ",H753)+3),1))))=2,"",IF(SUM(--ISNUMBER(SEARCH({"Parte E","Apoquindo N"},H753)))&gt;0,"",IF(OR(RIGHT(H753,3)=" NE",RIGHT(H753,3)=" NW",RIGHT(H753,3)=" SW",RIGHT(H753,3)=" SE",RIGHT(H753,2)=" N",RIGHT(H753,2)=" E",RIGHT(H753,2)=" W",RIGHT(H753,2)=" S",LEFT(H753,3)="NE ",LEFT(H753,3)="NW ",LEFT(H753,3)="SW ",LEFT(H753,3)="SE ",LEFT(H753,2)="N ",LEFT(H753,2)="E ",LEFT(H753,2)="W ",LEFT(H753,2)="S "),"Directional Check",IF(SUM(--ISNUMBER(SEARCH({" N "," E "," W "," S "," NE "," NW "," SW "," SE ","N.E","N.W","S.W","S.E","E.","N.","S.","W."},H753)))&gt;0,"Directional Check",IF(SUM(--ISNUMBER(SEARCH({1,2,3,4,5,6,7,8,9,0},MID(H753,(SEARCH("nd ",H753)-1),1))))+SUM(--ISNUMBER(SEARCH({1,2,3,4,5,6,7,8,9,0},MID(H753,(SEARCH("rd ",H753)-1),1)))+SUM(--ISNUMBER(SEARCH({1,2,3,4,5,6,7,8,9,0},MID(H753,(SEARCH("st ",H753)-1),1))))+SUM(--ISNUMBER(SEARCH({1,2,3,4,5,6,7,8,9,0},MID(H753,(SEARCH("th ",H753)-1),1)))))&gt;0,"","")))))</f>
        <v/>
      </c>
      <c r="AA753" s="2" t="str">
        <f>IF(IF(L753="US",IFERROR(VLOOKUP(J753,Country_Codes!$B:$B,1,0)=J753,"US State Code Error"),IF(L753="CA",IFERROR(VLOOKUP(J753,Country_Codes!$E:$E,1,0)=J753,"Canada State Code Error"),IF(L753="BR",IFERROR(VLOOKUP(J753,Country_Codes!$H:$H,1,0)=J753,"Brazil State Code Error"),IF(L753="AU",IFERROR(VLOOKUP(J753,Country_Codes!$K:$K,1,0)=J753,"Australia State Code Error"),""))))=TRUE,"",IF(L753="US",IFERROR(VLOOKUP(J753,Country_Codes!$B:$B,1,0)=J753,"US State Code Error"),IF(L753="CA",IFERROR(VLOOKUP(J753,Country_Codes!$E:$E,1,0)=J753,"Canada State Code Error"),IF(L753="BR",IFERROR(VLOOKUP(J753,Country_Codes!$H:$H,1,0)=J753,"Brazil State Code Error"),IF(L753="AU",IFERROR(VLOOKUP(J753,Country_Codes!$K:$K,1,0)=J753,"Australia State Code Error"),"")))))</f>
        <v/>
      </c>
      <c r="AB753" s="2" t="str">
        <f t="shared" si="224"/>
        <v/>
      </c>
      <c r="AC753" s="2" t="str" cm="1">
        <f t="array" ref="AC753">IFERROR(_xlfn.IFS(IF(AND(LEN(I753)=0,ISBLANK(I753)=FALSE),"",ISNUMBER(SEARCH(I753,H753))),"City/Postal Code/Country Found in Address",IF(AND(LEN(K753)=0,ISBLANK(K753)=FALSE),"",ISNUMBER(SEARCH(K753,H753))),"City/Postal Code/Country Found in Address",IF(AND(LEN(L753)=0,ISBLANK(L753)=FALSE),"",ISNUMBER(SEARCH(", "&amp;L753,H753))),"City/Postal Code/Country Found in Address",IF(AND(LEN(J753)=0,ISBLANK(J753)=FALSE),"",ISNUMBER(SEARCH(", "&amp;J753,H753))),"City/Postal Code/Country Found in Address",IF(AND(LEN(L753)=0,ISBLANK(L753)=FALSE),"",ISNUMBER(SEARCH(","&amp;L753,H753))),"City/Postal Code/Country Found in Address",IF(AND(LEN(J753)=0,ISBLANK(J753)=FALSE),"",ISNUMBER(SEARCH(","&amp;J753,H753))),"City/Postal Code/Country Found in Address"),"")</f>
        <v/>
      </c>
      <c r="AD753" s="2" t="str">
        <f t="shared" si="225"/>
        <v/>
      </c>
      <c r="AE753" s="2" t="str" cm="1">
        <f t="array" ref="AE753">IFERROR(IF(VLOOKUP(LEFT(M753,MIN(SEARCH({1,2,3,4,5,6,7,8,9,0},M753&amp;{1,2,3,4,5,6,7,8,9,0}))-1),Country_Codes!$N:$N,1,0)&gt;0,"PO Number may be incorrect",""),"")</f>
        <v/>
      </c>
      <c r="AF753" s="2" t="str">
        <f t="shared" si="226"/>
        <v/>
      </c>
      <c r="AG753" s="2" t="str">
        <f t="shared" si="227"/>
        <v/>
      </c>
      <c r="AH753" s="2" t="str">
        <f t="shared" si="228"/>
        <v/>
      </c>
      <c r="AI753" s="2" t="str" cm="1">
        <f t="array" ref="AI753">IF(G753="","",_xlfn.IFNA(_xlfn.IFS(L753=VLOOKUP(L753,Country_Codes!$M:$M,1,0)=TRUE,""),"Please check the country code"))</f>
        <v/>
      </c>
      <c r="AJ753" s="2" t="str">
        <f t="shared" si="229"/>
        <v/>
      </c>
      <c r="AK753" s="2"/>
      <c r="AM753" s="39">
        <f t="shared" si="230"/>
        <v>0</v>
      </c>
      <c r="AN753" s="39">
        <f t="shared" si="231"/>
        <v>0</v>
      </c>
      <c r="AO753" s="39">
        <f t="shared" si="232"/>
        <v>0</v>
      </c>
      <c r="AP753" s="39">
        <f t="shared" si="233"/>
        <v>0</v>
      </c>
      <c r="AQ753" s="39">
        <f t="shared" si="234"/>
        <v>0</v>
      </c>
    </row>
    <row r="754" spans="1:43" ht="15.75" x14ac:dyDescent="0.25">
      <c r="A754" s="40">
        <v>45963</v>
      </c>
      <c r="B754" s="11" t="s">
        <v>473</v>
      </c>
      <c r="C754" s="11" t="s">
        <v>3</v>
      </c>
      <c r="D754" s="11" t="s">
        <v>6124</v>
      </c>
      <c r="E754" s="11" t="s">
        <v>6125</v>
      </c>
      <c r="F754" s="11" t="s">
        <v>576</v>
      </c>
      <c r="G754" s="11" t="s">
        <v>599</v>
      </c>
      <c r="H754" s="11" t="s">
        <v>6126</v>
      </c>
      <c r="I754" s="11" t="s">
        <v>6127</v>
      </c>
      <c r="J754" s="11" t="s">
        <v>32</v>
      </c>
      <c r="K754" s="11" t="s">
        <v>6128</v>
      </c>
      <c r="L754" s="11" t="s">
        <v>33</v>
      </c>
      <c r="M754" s="11" t="s">
        <v>1385</v>
      </c>
      <c r="N754" s="11"/>
      <c r="O754" s="11" t="s">
        <v>6129</v>
      </c>
      <c r="P754" s="11" t="s">
        <v>6130</v>
      </c>
      <c r="Q754" s="7"/>
      <c r="R754" s="2" t="str">
        <f t="shared" si="219"/>
        <v>Unique Record</v>
      </c>
      <c r="S754" s="2" t="str">
        <f t="shared" si="220"/>
        <v/>
      </c>
      <c r="T754" s="2" t="str">
        <f t="shared" si="221"/>
        <v/>
      </c>
      <c r="U754" s="2" t="str">
        <f t="shared" si="222"/>
        <v/>
      </c>
      <c r="V754" s="2" t="str">
        <f t="shared" si="223"/>
        <v/>
      </c>
      <c r="W754" s="2" t="str">
        <f t="shared" si="218"/>
        <v/>
      </c>
      <c r="X754" s="2" t="str" cm="1">
        <f t="array" ref="X754">IF((SUMPRODUCT(--ISNUMBER(SEARCH({"!","@","#","$","%","^","&amp;","~*","(",")","_","+","=","{","}","[","]","|","\",":",";","'","""","&lt;","&gt;",",",".","~?","/","~~","`"}, I754)))&gt;0)=TRUE,"Special Characters Found in City","")</f>
        <v/>
      </c>
      <c r="Y754" s="2" t="str" cm="1">
        <f t="array" ref="Y754">IF((SUMPRODUCT(--ISNUMBER(SEARCH({"!","@","#","$","%","^","~*","(",")","_","+","=","{","}","[","]","|","\",":",";","'","""","&lt;","&gt;","~?","/","~~","`"},F754)))&gt;0)=TRUE,"Special Characters Found in Account field","")</f>
        <v/>
      </c>
      <c r="Z754" s="2" t="str" cm="1">
        <f t="array" ref="Z754">IF(SUM(--ISNUMBER(SEARCH({1,2,3,4,5,6,7,8,9,0},MID(H754,(SEARCH(" E ",H754)-1),1))))+SUM(--ISNUMBER(SEARCH({1,2,3,4,5,6,7,8,9,0},MID(H754,(SEARCH(" E ",H754)+3),1))))=2,"",IF(SUM(--ISNUMBER(SEARCH({"Parte E","Apoquindo N"},H754)))&gt;0,"",IF(OR(RIGHT(H754,3)=" NE",RIGHT(H754,3)=" NW",RIGHT(H754,3)=" SW",RIGHT(H754,3)=" SE",RIGHT(H754,2)=" N",RIGHT(H754,2)=" E",RIGHT(H754,2)=" W",RIGHT(H754,2)=" S",LEFT(H754,3)="NE ",LEFT(H754,3)="NW ",LEFT(H754,3)="SW ",LEFT(H754,3)="SE ",LEFT(H754,2)="N ",LEFT(H754,2)="E ",LEFT(H754,2)="W ",LEFT(H754,2)="S "),"Directional Check",IF(SUM(--ISNUMBER(SEARCH({" N "," E "," W "," S "," NE "," NW "," SW "," SE ","N.E","N.W","S.W","S.E","E.","N.","S.","W."},H754)))&gt;0,"Directional Check",IF(SUM(--ISNUMBER(SEARCH({1,2,3,4,5,6,7,8,9,0},MID(H754,(SEARCH("nd ",H754)-1),1))))+SUM(--ISNUMBER(SEARCH({1,2,3,4,5,6,7,8,9,0},MID(H754,(SEARCH("rd ",H754)-1),1)))+SUM(--ISNUMBER(SEARCH({1,2,3,4,5,6,7,8,9,0},MID(H754,(SEARCH("st ",H754)-1),1))))+SUM(--ISNUMBER(SEARCH({1,2,3,4,5,6,7,8,9,0},MID(H754,(SEARCH("th ",H754)-1),1)))))&gt;0,"","")))))</f>
        <v/>
      </c>
      <c r="AA754" s="2" t="str">
        <f>IF(IF(L754="US",IFERROR(VLOOKUP(J754,Country_Codes!$B:$B,1,0)=J754,"US State Code Error"),IF(L754="CA",IFERROR(VLOOKUP(J754,Country_Codes!$E:$E,1,0)=J754,"Canada State Code Error"),IF(L754="BR",IFERROR(VLOOKUP(J754,Country_Codes!$H:$H,1,0)=J754,"Brazil State Code Error"),IF(L754="AU",IFERROR(VLOOKUP(J754,Country_Codes!$K:$K,1,0)=J754,"Australia State Code Error"),""))))=TRUE,"",IF(L754="US",IFERROR(VLOOKUP(J754,Country_Codes!$B:$B,1,0)=J754,"US State Code Error"),IF(L754="CA",IFERROR(VLOOKUP(J754,Country_Codes!$E:$E,1,0)=J754,"Canada State Code Error"),IF(L754="BR",IFERROR(VLOOKUP(J754,Country_Codes!$H:$H,1,0)=J754,"Brazil State Code Error"),IF(L754="AU",IFERROR(VLOOKUP(J754,Country_Codes!$K:$K,1,0)=J754,"Australia State Code Error"),"")))))</f>
        <v/>
      </c>
      <c r="AB754" s="2" t="str">
        <f t="shared" si="224"/>
        <v/>
      </c>
      <c r="AC754" s="2" t="str" cm="1">
        <f t="array" ref="AC754">IFERROR(_xlfn.IFS(IF(AND(LEN(I754)=0,ISBLANK(I754)=FALSE),"",ISNUMBER(SEARCH(I754,H754))),"City/Postal Code/Country Found in Address",IF(AND(LEN(K754)=0,ISBLANK(K754)=FALSE),"",ISNUMBER(SEARCH(K754,H754))),"City/Postal Code/Country Found in Address",IF(AND(LEN(L754)=0,ISBLANK(L754)=FALSE),"",ISNUMBER(SEARCH(", "&amp;L754,H754))),"City/Postal Code/Country Found in Address",IF(AND(LEN(J754)=0,ISBLANK(J754)=FALSE),"",ISNUMBER(SEARCH(", "&amp;J754,H754))),"City/Postal Code/Country Found in Address",IF(AND(LEN(L754)=0,ISBLANK(L754)=FALSE),"",ISNUMBER(SEARCH(","&amp;L754,H754))),"City/Postal Code/Country Found in Address",IF(AND(LEN(J754)=0,ISBLANK(J754)=FALSE),"",ISNUMBER(SEARCH(","&amp;J754,H754))),"City/Postal Code/Country Found in Address"),"")</f>
        <v/>
      </c>
      <c r="AD754" s="2" t="str">
        <f t="shared" si="225"/>
        <v/>
      </c>
      <c r="AE754" s="2" t="str" cm="1">
        <f t="array" ref="AE754">IFERROR(IF(VLOOKUP(LEFT(M754,MIN(SEARCH({1,2,3,4,5,6,7,8,9,0},M754&amp;{1,2,3,4,5,6,7,8,9,0}))-1),Country_Codes!$N:$N,1,0)&gt;0,"PO Number may be incorrect",""),"")</f>
        <v/>
      </c>
      <c r="AF754" s="2" t="str">
        <f t="shared" si="226"/>
        <v/>
      </c>
      <c r="AG754" s="2" t="str">
        <f t="shared" si="227"/>
        <v/>
      </c>
      <c r="AH754" s="2" t="str">
        <f t="shared" si="228"/>
        <v/>
      </c>
      <c r="AI754" s="2" t="str" cm="1">
        <f t="array" ref="AI754">IF(G754="","",_xlfn.IFNA(_xlfn.IFS(L754=VLOOKUP(L754,Country_Codes!$M:$M,1,0)=TRUE,""),"Please check the country code"))</f>
        <v/>
      </c>
      <c r="AJ754" s="2" t="str">
        <f t="shared" si="229"/>
        <v/>
      </c>
      <c r="AK754" s="2"/>
      <c r="AM754" s="39">
        <f t="shared" si="230"/>
        <v>0</v>
      </c>
      <c r="AN754" s="39">
        <f t="shared" si="231"/>
        <v>0</v>
      </c>
      <c r="AO754" s="39">
        <f t="shared" si="232"/>
        <v>0</v>
      </c>
      <c r="AP754" s="39">
        <f t="shared" si="233"/>
        <v>0</v>
      </c>
      <c r="AQ754" s="39">
        <f t="shared" si="234"/>
        <v>0</v>
      </c>
    </row>
    <row r="755" spans="1:43" ht="15.75" x14ac:dyDescent="0.25">
      <c r="A755" s="40">
        <v>45489</v>
      </c>
      <c r="B755" s="11" t="s">
        <v>474</v>
      </c>
      <c r="C755" s="11" t="s">
        <v>3</v>
      </c>
      <c r="D755" s="11" t="s">
        <v>6131</v>
      </c>
      <c r="E755" s="11" t="s">
        <v>6132</v>
      </c>
      <c r="F755" s="11" t="s">
        <v>594</v>
      </c>
      <c r="G755" s="11" t="s">
        <v>497</v>
      </c>
      <c r="H755" s="11" t="s">
        <v>6133</v>
      </c>
      <c r="I755" s="11" t="s">
        <v>6134</v>
      </c>
      <c r="J755" s="11" t="s">
        <v>45</v>
      </c>
      <c r="K755" s="11" t="s">
        <v>6135</v>
      </c>
      <c r="L755" s="11" t="s">
        <v>33</v>
      </c>
      <c r="M755" s="11" t="s">
        <v>626</v>
      </c>
      <c r="N755" s="11"/>
      <c r="O755" s="11" t="s">
        <v>6136</v>
      </c>
      <c r="P755" s="11" t="s">
        <v>6137</v>
      </c>
      <c r="Q755" s="7"/>
      <c r="R755" s="2" t="str">
        <f t="shared" si="219"/>
        <v>Unique Record</v>
      </c>
      <c r="S755" s="2" t="str">
        <f t="shared" si="220"/>
        <v/>
      </c>
      <c r="T755" s="2" t="str">
        <f t="shared" si="221"/>
        <v/>
      </c>
      <c r="U755" s="2" t="str">
        <f t="shared" si="222"/>
        <v/>
      </c>
      <c r="V755" s="2" t="str">
        <f t="shared" si="223"/>
        <v/>
      </c>
      <c r="W755" s="2" t="str">
        <f t="shared" si="218"/>
        <v/>
      </c>
      <c r="X755" s="2" t="str" cm="1">
        <f t="array" ref="X755">IF((SUMPRODUCT(--ISNUMBER(SEARCH({"!","@","#","$","%","^","&amp;","~*","(",")","_","+","=","{","}","[","]","|","\",":",";","'","""","&lt;","&gt;",",",".","~?","/","~~","`"}, I755)))&gt;0)=TRUE,"Special Characters Found in City","")</f>
        <v/>
      </c>
      <c r="Y755" s="2" t="str" cm="1">
        <f t="array" ref="Y755">IF((SUMPRODUCT(--ISNUMBER(SEARCH({"!","@","#","$","%","^","~*","(",")","_","+","=","{","}","[","]","|","\",":",";","'","""","&lt;","&gt;","~?","/","~~","`"},F755)))&gt;0)=TRUE,"Special Characters Found in Account field","")</f>
        <v/>
      </c>
      <c r="Z755" s="2" t="str" cm="1">
        <f t="array" ref="Z755">IF(SUM(--ISNUMBER(SEARCH({1,2,3,4,5,6,7,8,9,0},MID(H755,(SEARCH(" E ",H755)-1),1))))+SUM(--ISNUMBER(SEARCH({1,2,3,4,5,6,7,8,9,0},MID(H755,(SEARCH(" E ",H755)+3),1))))=2,"",IF(SUM(--ISNUMBER(SEARCH({"Parte E","Apoquindo N"},H755)))&gt;0,"",IF(OR(RIGHT(H755,3)=" NE",RIGHT(H755,3)=" NW",RIGHT(H755,3)=" SW",RIGHT(H755,3)=" SE",RIGHT(H755,2)=" N",RIGHT(H755,2)=" E",RIGHT(H755,2)=" W",RIGHT(H755,2)=" S",LEFT(H755,3)="NE ",LEFT(H755,3)="NW ",LEFT(H755,3)="SW ",LEFT(H755,3)="SE ",LEFT(H755,2)="N ",LEFT(H755,2)="E ",LEFT(H755,2)="W ",LEFT(H755,2)="S "),"Directional Check",IF(SUM(--ISNUMBER(SEARCH({" N "," E "," W "," S "," NE "," NW "," SW "," SE ","N.E","N.W","S.W","S.E","E.","N.","S.","W."},H755)))&gt;0,"Directional Check",IF(SUM(--ISNUMBER(SEARCH({1,2,3,4,5,6,7,8,9,0},MID(H755,(SEARCH("nd ",H755)-1),1))))+SUM(--ISNUMBER(SEARCH({1,2,3,4,5,6,7,8,9,0},MID(H755,(SEARCH("rd ",H755)-1),1)))+SUM(--ISNUMBER(SEARCH({1,2,3,4,5,6,7,8,9,0},MID(H755,(SEARCH("st ",H755)-1),1))))+SUM(--ISNUMBER(SEARCH({1,2,3,4,5,6,7,8,9,0},MID(H755,(SEARCH("th ",H755)-1),1)))))&gt;0,"","")))))</f>
        <v/>
      </c>
      <c r="AA755" s="2" t="str">
        <f>IF(IF(L755="US",IFERROR(VLOOKUP(J755,Country_Codes!$B:$B,1,0)=J755,"US State Code Error"),IF(L755="CA",IFERROR(VLOOKUP(J755,Country_Codes!$E:$E,1,0)=J755,"Canada State Code Error"),IF(L755="BR",IFERROR(VLOOKUP(J755,Country_Codes!$H:$H,1,0)=J755,"Brazil State Code Error"),IF(L755="AU",IFERROR(VLOOKUP(J755,Country_Codes!$K:$K,1,0)=J755,"Australia State Code Error"),""))))=TRUE,"",IF(L755="US",IFERROR(VLOOKUP(J755,Country_Codes!$B:$B,1,0)=J755,"US State Code Error"),IF(L755="CA",IFERROR(VLOOKUP(J755,Country_Codes!$E:$E,1,0)=J755,"Canada State Code Error"),IF(L755="BR",IFERROR(VLOOKUP(J755,Country_Codes!$H:$H,1,0)=J755,"Brazil State Code Error"),IF(L755="AU",IFERROR(VLOOKUP(J755,Country_Codes!$K:$K,1,0)=J755,"Australia State Code Error"),"")))))</f>
        <v/>
      </c>
      <c r="AB755" s="2" t="str">
        <f t="shared" si="224"/>
        <v/>
      </c>
      <c r="AC755" s="2" t="str" cm="1">
        <f t="array" ref="AC755">IFERROR(_xlfn.IFS(IF(AND(LEN(I755)=0,ISBLANK(I755)=FALSE),"",ISNUMBER(SEARCH(I755,H755))),"City/Postal Code/Country Found in Address",IF(AND(LEN(K755)=0,ISBLANK(K755)=FALSE),"",ISNUMBER(SEARCH(K755,H755))),"City/Postal Code/Country Found in Address",IF(AND(LEN(L755)=0,ISBLANK(L755)=FALSE),"",ISNUMBER(SEARCH(", "&amp;L755,H755))),"City/Postal Code/Country Found in Address",IF(AND(LEN(J755)=0,ISBLANK(J755)=FALSE),"",ISNUMBER(SEARCH(", "&amp;J755,H755))),"City/Postal Code/Country Found in Address",IF(AND(LEN(L755)=0,ISBLANK(L755)=FALSE),"",ISNUMBER(SEARCH(","&amp;L755,H755))),"City/Postal Code/Country Found in Address",IF(AND(LEN(J755)=0,ISBLANK(J755)=FALSE),"",ISNUMBER(SEARCH(","&amp;J755,H755))),"City/Postal Code/Country Found in Address"),"")</f>
        <v/>
      </c>
      <c r="AD755" s="2" t="str">
        <f t="shared" si="225"/>
        <v/>
      </c>
      <c r="AE755" s="2" t="str" cm="1">
        <f t="array" ref="AE755">IFERROR(IF(VLOOKUP(LEFT(M755,MIN(SEARCH({1,2,3,4,5,6,7,8,9,0},M755&amp;{1,2,3,4,5,6,7,8,9,0}))-1),Country_Codes!$N:$N,1,0)&gt;0,"PO Number may be incorrect",""),"")</f>
        <v/>
      </c>
      <c r="AF755" s="2" t="str">
        <f t="shared" si="226"/>
        <v/>
      </c>
      <c r="AG755" s="2" t="str">
        <f t="shared" si="227"/>
        <v/>
      </c>
      <c r="AH755" s="2" t="str">
        <f t="shared" si="228"/>
        <v/>
      </c>
      <c r="AI755" s="2" t="str" cm="1">
        <f t="array" ref="AI755">IF(G755="","",_xlfn.IFNA(_xlfn.IFS(L755=VLOOKUP(L755,Country_Codes!$M:$M,1,0)=TRUE,""),"Please check the country code"))</f>
        <v/>
      </c>
      <c r="AJ755" s="2" t="str">
        <f t="shared" si="229"/>
        <v/>
      </c>
      <c r="AK755" s="2"/>
      <c r="AM755" s="39">
        <f t="shared" si="230"/>
        <v>0</v>
      </c>
      <c r="AN755" s="39">
        <f t="shared" si="231"/>
        <v>0</v>
      </c>
      <c r="AO755" s="39">
        <f t="shared" si="232"/>
        <v>0</v>
      </c>
      <c r="AP755" s="39">
        <f t="shared" si="233"/>
        <v>0</v>
      </c>
      <c r="AQ755" s="39">
        <f t="shared" si="234"/>
        <v>0</v>
      </c>
    </row>
    <row r="756" spans="1:43" ht="15.75" x14ac:dyDescent="0.25">
      <c r="A756" s="40">
        <v>45981</v>
      </c>
      <c r="B756" s="11" t="s">
        <v>475</v>
      </c>
      <c r="C756" s="11" t="s">
        <v>11</v>
      </c>
      <c r="D756" s="11" t="s">
        <v>6138</v>
      </c>
      <c r="E756" s="11" t="s">
        <v>857</v>
      </c>
      <c r="F756" s="11" t="s">
        <v>531</v>
      </c>
      <c r="G756" s="11" t="s">
        <v>496</v>
      </c>
      <c r="H756" s="11" t="s">
        <v>6139</v>
      </c>
      <c r="I756" s="11" t="s">
        <v>6140</v>
      </c>
      <c r="J756" s="11"/>
      <c r="K756" s="11" t="s">
        <v>6141</v>
      </c>
      <c r="L756" s="11" t="s">
        <v>46</v>
      </c>
      <c r="M756" s="11" t="s">
        <v>5215</v>
      </c>
      <c r="N756" s="11"/>
      <c r="O756" s="11" t="s">
        <v>6142</v>
      </c>
      <c r="P756" s="11" t="s">
        <v>6143</v>
      </c>
      <c r="Q756" s="7"/>
      <c r="R756" s="2" t="str">
        <f t="shared" si="219"/>
        <v>Unique Record</v>
      </c>
      <c r="S756" s="2" t="str">
        <f t="shared" si="220"/>
        <v/>
      </c>
      <c r="T756" s="2" t="str">
        <f t="shared" si="221"/>
        <v/>
      </c>
      <c r="U756" s="2" t="str">
        <f t="shared" si="222"/>
        <v/>
      </c>
      <c r="V756" s="2" t="str">
        <f t="shared" si="223"/>
        <v/>
      </c>
      <c r="W756" s="2" t="str">
        <f t="shared" si="218"/>
        <v/>
      </c>
      <c r="X756" s="2" t="str" cm="1">
        <f t="array" ref="X756">IF((SUMPRODUCT(--ISNUMBER(SEARCH({"!","@","#","$","%","^","&amp;","~*","(",")","_","+","=","{","}","[","]","|","\",":",";","'","""","&lt;","&gt;",",",".","~?","/","~~","`"}, I756)))&gt;0)=TRUE,"Special Characters Found in City","")</f>
        <v/>
      </c>
      <c r="Y756" s="2" t="str" cm="1">
        <f t="array" ref="Y756">IF((SUMPRODUCT(--ISNUMBER(SEARCH({"!","@","#","$","%","^","~*","(",")","_","+","=","{","}","[","]","|","\",":",";","'","""","&lt;","&gt;","~?","/","~~","`"},F756)))&gt;0)=TRUE,"Special Characters Found in Account field","")</f>
        <v/>
      </c>
      <c r="Z756" s="2" t="str" cm="1">
        <f t="array" ref="Z756">IF(SUM(--ISNUMBER(SEARCH({1,2,3,4,5,6,7,8,9,0},MID(H756,(SEARCH(" E ",H756)-1),1))))+SUM(--ISNUMBER(SEARCH({1,2,3,4,5,6,7,8,9,0},MID(H756,(SEARCH(" E ",H756)+3),1))))=2,"",IF(SUM(--ISNUMBER(SEARCH({"Parte E","Apoquindo N"},H756)))&gt;0,"",IF(OR(RIGHT(H756,3)=" NE",RIGHT(H756,3)=" NW",RIGHT(H756,3)=" SW",RIGHT(H756,3)=" SE",RIGHT(H756,2)=" N",RIGHT(H756,2)=" E",RIGHT(H756,2)=" W",RIGHT(H756,2)=" S",LEFT(H756,3)="NE ",LEFT(H756,3)="NW ",LEFT(H756,3)="SW ",LEFT(H756,3)="SE ",LEFT(H756,2)="N ",LEFT(H756,2)="E ",LEFT(H756,2)="W ",LEFT(H756,2)="S "),"Directional Check",IF(SUM(--ISNUMBER(SEARCH({" N "," E "," W "," S "," NE "," NW "," SW "," SE ","N.E","N.W","S.W","S.E","E.","N.","S.","W."},H756)))&gt;0,"Directional Check",IF(SUM(--ISNUMBER(SEARCH({1,2,3,4,5,6,7,8,9,0},MID(H756,(SEARCH("nd ",H756)-1),1))))+SUM(--ISNUMBER(SEARCH({1,2,3,4,5,6,7,8,9,0},MID(H756,(SEARCH("rd ",H756)-1),1)))+SUM(--ISNUMBER(SEARCH({1,2,3,4,5,6,7,8,9,0},MID(H756,(SEARCH("st ",H756)-1),1))))+SUM(--ISNUMBER(SEARCH({1,2,3,4,5,6,7,8,9,0},MID(H756,(SEARCH("th ",H756)-1),1)))))&gt;0,"","")))))</f>
        <v/>
      </c>
      <c r="AA756" s="2" t="str">
        <f>IF(IF(L756="US",IFERROR(VLOOKUP(J756,Country_Codes!$B:$B,1,0)=J756,"US State Code Error"),IF(L756="CA",IFERROR(VLOOKUP(J756,Country_Codes!$E:$E,1,0)=J756,"Canada State Code Error"),IF(L756="BR",IFERROR(VLOOKUP(J756,Country_Codes!$H:$H,1,0)=J756,"Brazil State Code Error"),IF(L756="AU",IFERROR(VLOOKUP(J756,Country_Codes!$K:$K,1,0)=J756,"Australia State Code Error"),""))))=TRUE,"",IF(L756="US",IFERROR(VLOOKUP(J756,Country_Codes!$B:$B,1,0)=J756,"US State Code Error"),IF(L756="CA",IFERROR(VLOOKUP(J756,Country_Codes!$E:$E,1,0)=J756,"Canada State Code Error"),IF(L756="BR",IFERROR(VLOOKUP(J756,Country_Codes!$H:$H,1,0)=J756,"Brazil State Code Error"),IF(L756="AU",IFERROR(VLOOKUP(J756,Country_Codes!$K:$K,1,0)=J756,"Australia State Code Error"),"")))))</f>
        <v/>
      </c>
      <c r="AB756" s="2" t="str">
        <f t="shared" si="224"/>
        <v/>
      </c>
      <c r="AC756" s="2" t="str" cm="1">
        <f t="array" ref="AC756">IFERROR(_xlfn.IFS(IF(AND(LEN(I756)=0,ISBLANK(I756)=FALSE),"",ISNUMBER(SEARCH(I756,H756))),"City/Postal Code/Country Found in Address",IF(AND(LEN(K756)=0,ISBLANK(K756)=FALSE),"",ISNUMBER(SEARCH(K756,H756))),"City/Postal Code/Country Found in Address",IF(AND(LEN(L756)=0,ISBLANK(L756)=FALSE),"",ISNUMBER(SEARCH(", "&amp;L756,H756))),"City/Postal Code/Country Found in Address",IF(AND(LEN(J756)=0,ISBLANK(J756)=FALSE),"",ISNUMBER(SEARCH(", "&amp;J756,H756))),"City/Postal Code/Country Found in Address",IF(AND(LEN(L756)=0,ISBLANK(L756)=FALSE),"",ISNUMBER(SEARCH(","&amp;L756,H756))),"City/Postal Code/Country Found in Address",IF(AND(LEN(J756)=0,ISBLANK(J756)=FALSE),"",ISNUMBER(SEARCH(","&amp;J756,H756))),"City/Postal Code/Country Found in Address"),"")</f>
        <v/>
      </c>
      <c r="AD756" s="2" t="str">
        <f t="shared" si="225"/>
        <v/>
      </c>
      <c r="AE756" s="2" t="str" cm="1">
        <f t="array" ref="AE756">IFERROR(IF(VLOOKUP(LEFT(M756,MIN(SEARCH({1,2,3,4,5,6,7,8,9,0},M756&amp;{1,2,3,4,5,6,7,8,9,0}))-1),Country_Codes!$N:$N,1,0)&gt;0,"PO Number may be incorrect",""),"")</f>
        <v/>
      </c>
      <c r="AF756" s="2" t="str">
        <f t="shared" si="226"/>
        <v/>
      </c>
      <c r="AG756" s="2" t="str">
        <f t="shared" si="227"/>
        <v/>
      </c>
      <c r="AH756" s="2" t="str">
        <f t="shared" si="228"/>
        <v/>
      </c>
      <c r="AI756" s="2" t="str" cm="1">
        <f t="array" ref="AI756">IF(G756="","",_xlfn.IFNA(_xlfn.IFS(L756=VLOOKUP(L756,Country_Codes!$M:$M,1,0)=TRUE,""),"Please check the country code"))</f>
        <v/>
      </c>
      <c r="AJ756" s="2" t="str">
        <f t="shared" si="229"/>
        <v/>
      </c>
      <c r="AK756" s="2"/>
      <c r="AM756" s="39">
        <f t="shared" si="230"/>
        <v>0</v>
      </c>
      <c r="AN756" s="39">
        <f t="shared" si="231"/>
        <v>0</v>
      </c>
      <c r="AO756" s="39">
        <f t="shared" si="232"/>
        <v>0</v>
      </c>
      <c r="AP756" s="39">
        <f t="shared" si="233"/>
        <v>0</v>
      </c>
      <c r="AQ756" s="39">
        <f t="shared" si="234"/>
        <v>0</v>
      </c>
    </row>
    <row r="757" spans="1:43" ht="15.75" x14ac:dyDescent="0.25">
      <c r="A757" s="40">
        <v>45725</v>
      </c>
      <c r="B757" s="11" t="s">
        <v>473</v>
      </c>
      <c r="C757" s="11" t="s">
        <v>11</v>
      </c>
      <c r="D757" s="11" t="s">
        <v>1415</v>
      </c>
      <c r="E757" s="11" t="s">
        <v>6144</v>
      </c>
      <c r="F757" s="11" t="s">
        <v>634</v>
      </c>
      <c r="G757" s="11" t="s">
        <v>498</v>
      </c>
      <c r="H757" s="11" t="s">
        <v>6145</v>
      </c>
      <c r="I757" s="11" t="s">
        <v>6146</v>
      </c>
      <c r="J757" s="11" t="s">
        <v>147</v>
      </c>
      <c r="K757" s="11" t="s">
        <v>6147</v>
      </c>
      <c r="L757" s="11" t="s">
        <v>57</v>
      </c>
      <c r="M757" s="11" t="s">
        <v>2297</v>
      </c>
      <c r="N757" s="11"/>
      <c r="O757" s="11" t="s">
        <v>6148</v>
      </c>
      <c r="P757" s="11" t="s">
        <v>6149</v>
      </c>
      <c r="Q757" s="7"/>
      <c r="R757" s="2" t="str">
        <f t="shared" si="219"/>
        <v>Unique Record</v>
      </c>
      <c r="S757" s="2" t="str">
        <f t="shared" si="220"/>
        <v/>
      </c>
      <c r="T757" s="2" t="str">
        <f t="shared" si="221"/>
        <v/>
      </c>
      <c r="U757" s="2" t="str">
        <f t="shared" si="222"/>
        <v/>
      </c>
      <c r="V757" s="2" t="str">
        <f t="shared" si="223"/>
        <v/>
      </c>
      <c r="W757" s="2" t="str">
        <f t="shared" si="218"/>
        <v/>
      </c>
      <c r="X757" s="2" t="str" cm="1">
        <f t="array" ref="X757">IF((SUMPRODUCT(--ISNUMBER(SEARCH({"!","@","#","$","%","^","&amp;","~*","(",")","_","+","=","{","}","[","]","|","\",":",";","'","""","&lt;","&gt;",",",".","~?","/","~~","`"}, I757)))&gt;0)=TRUE,"Special Characters Found in City","")</f>
        <v/>
      </c>
      <c r="Y757" s="2" t="str" cm="1">
        <f t="array" ref="Y757">IF((SUMPRODUCT(--ISNUMBER(SEARCH({"!","@","#","$","%","^","~*","(",")","_","+","=","{","}","[","]","|","\",":",";","'","""","&lt;","&gt;","~?","/","~~","`"},F757)))&gt;0)=TRUE,"Special Characters Found in Account field","")</f>
        <v/>
      </c>
      <c r="Z757" s="2" t="str" cm="1">
        <f t="array" ref="Z757">IF(SUM(--ISNUMBER(SEARCH({1,2,3,4,5,6,7,8,9,0},MID(H757,(SEARCH(" E ",H757)-1),1))))+SUM(--ISNUMBER(SEARCH({1,2,3,4,5,6,7,8,9,0},MID(H757,(SEARCH(" E ",H757)+3),1))))=2,"",IF(SUM(--ISNUMBER(SEARCH({"Parte E","Apoquindo N"},H757)))&gt;0,"",IF(OR(RIGHT(H757,3)=" NE",RIGHT(H757,3)=" NW",RIGHT(H757,3)=" SW",RIGHT(H757,3)=" SE",RIGHT(H757,2)=" N",RIGHT(H757,2)=" E",RIGHT(H757,2)=" W",RIGHT(H757,2)=" S",LEFT(H757,3)="NE ",LEFT(H757,3)="NW ",LEFT(H757,3)="SW ",LEFT(H757,3)="SE ",LEFT(H757,2)="N ",LEFT(H757,2)="E ",LEFT(H757,2)="W ",LEFT(H757,2)="S "),"Directional Check",IF(SUM(--ISNUMBER(SEARCH({" N "," E "," W "," S "," NE "," NW "," SW "," SE ","N.E","N.W","S.W","S.E","E.","N.","S.","W."},H757)))&gt;0,"Directional Check",IF(SUM(--ISNUMBER(SEARCH({1,2,3,4,5,6,7,8,9,0},MID(H757,(SEARCH("nd ",H757)-1),1))))+SUM(--ISNUMBER(SEARCH({1,2,3,4,5,6,7,8,9,0},MID(H757,(SEARCH("rd ",H757)-1),1)))+SUM(--ISNUMBER(SEARCH({1,2,3,4,5,6,7,8,9,0},MID(H757,(SEARCH("st ",H757)-1),1))))+SUM(--ISNUMBER(SEARCH({1,2,3,4,5,6,7,8,9,0},MID(H757,(SEARCH("th ",H757)-1),1)))))&gt;0,"","")))))</f>
        <v/>
      </c>
      <c r="AA757" s="2" t="str">
        <f>IF(IF(L757="US",IFERROR(VLOOKUP(J757,Country_Codes!$B:$B,1,0)=J757,"US State Code Error"),IF(L757="CA",IFERROR(VLOOKUP(J757,Country_Codes!$E:$E,1,0)=J757,"Canada State Code Error"),IF(L757="BR",IFERROR(VLOOKUP(J757,Country_Codes!$H:$H,1,0)=J757,"Brazil State Code Error"),IF(L757="AU",IFERROR(VLOOKUP(J757,Country_Codes!$K:$K,1,0)=J757,"Australia State Code Error"),""))))=TRUE,"",IF(L757="US",IFERROR(VLOOKUP(J757,Country_Codes!$B:$B,1,0)=J757,"US State Code Error"),IF(L757="CA",IFERROR(VLOOKUP(J757,Country_Codes!$E:$E,1,0)=J757,"Canada State Code Error"),IF(L757="BR",IFERROR(VLOOKUP(J757,Country_Codes!$H:$H,1,0)=J757,"Brazil State Code Error"),IF(L757="AU",IFERROR(VLOOKUP(J757,Country_Codes!$K:$K,1,0)=J757,"Australia State Code Error"),"")))))</f>
        <v/>
      </c>
      <c r="AB757" s="2" t="str">
        <f t="shared" si="224"/>
        <v/>
      </c>
      <c r="AC757" s="2" t="str" cm="1">
        <f t="array" ref="AC757">IFERROR(_xlfn.IFS(IF(AND(LEN(I757)=0,ISBLANK(I757)=FALSE),"",ISNUMBER(SEARCH(I757,H757))),"City/Postal Code/Country Found in Address",IF(AND(LEN(K757)=0,ISBLANK(K757)=FALSE),"",ISNUMBER(SEARCH(K757,H757))),"City/Postal Code/Country Found in Address",IF(AND(LEN(L757)=0,ISBLANK(L757)=FALSE),"",ISNUMBER(SEARCH(", "&amp;L757,H757))),"City/Postal Code/Country Found in Address",IF(AND(LEN(J757)=0,ISBLANK(J757)=FALSE),"",ISNUMBER(SEARCH(", "&amp;J757,H757))),"City/Postal Code/Country Found in Address",IF(AND(LEN(L757)=0,ISBLANK(L757)=FALSE),"",ISNUMBER(SEARCH(","&amp;L757,H757))),"City/Postal Code/Country Found in Address",IF(AND(LEN(J757)=0,ISBLANK(J757)=FALSE),"",ISNUMBER(SEARCH(","&amp;J757,H757))),"City/Postal Code/Country Found in Address"),"")</f>
        <v/>
      </c>
      <c r="AD757" s="2" t="str">
        <f t="shared" si="225"/>
        <v/>
      </c>
      <c r="AE757" s="2" t="str" cm="1">
        <f t="array" ref="AE757">IFERROR(IF(VLOOKUP(LEFT(M757,MIN(SEARCH({1,2,3,4,5,6,7,8,9,0},M757&amp;{1,2,3,4,5,6,7,8,9,0}))-1),Country_Codes!$N:$N,1,0)&gt;0,"PO Number may be incorrect",""),"")</f>
        <v/>
      </c>
      <c r="AF757" s="2" t="str">
        <f t="shared" si="226"/>
        <v/>
      </c>
      <c r="AG757" s="2" t="str">
        <f t="shared" si="227"/>
        <v/>
      </c>
      <c r="AH757" s="2" t="str">
        <f t="shared" si="228"/>
        <v/>
      </c>
      <c r="AI757" s="2" t="str" cm="1">
        <f t="array" ref="AI757">IF(G757="","",_xlfn.IFNA(_xlfn.IFS(L757=VLOOKUP(L757,Country_Codes!$M:$M,1,0)=TRUE,""),"Please check the country code"))</f>
        <v/>
      </c>
      <c r="AJ757" s="2" t="str">
        <f t="shared" si="229"/>
        <v/>
      </c>
      <c r="AK757" s="2"/>
      <c r="AM757" s="39">
        <f t="shared" si="230"/>
        <v>0</v>
      </c>
      <c r="AN757" s="39">
        <f t="shared" si="231"/>
        <v>0</v>
      </c>
      <c r="AO757" s="39">
        <f t="shared" si="232"/>
        <v>0</v>
      </c>
      <c r="AP757" s="39">
        <f t="shared" si="233"/>
        <v>0</v>
      </c>
      <c r="AQ757" s="39">
        <f t="shared" si="234"/>
        <v>0</v>
      </c>
    </row>
    <row r="758" spans="1:43" ht="15.75" x14ac:dyDescent="0.25">
      <c r="A758" s="40">
        <v>45674</v>
      </c>
      <c r="B758" s="11" t="s">
        <v>474</v>
      </c>
      <c r="C758" s="11" t="s">
        <v>3</v>
      </c>
      <c r="D758" s="11" t="s">
        <v>2002</v>
      </c>
      <c r="E758" s="11" t="s">
        <v>6150</v>
      </c>
      <c r="F758" s="11" t="s">
        <v>490</v>
      </c>
      <c r="G758" s="11" t="s">
        <v>496</v>
      </c>
      <c r="H758" s="11" t="s">
        <v>6151</v>
      </c>
      <c r="I758" s="11" t="s">
        <v>6152</v>
      </c>
      <c r="J758" s="11" t="s">
        <v>42</v>
      </c>
      <c r="K758" s="11" t="s">
        <v>6153</v>
      </c>
      <c r="L758" s="11" t="s">
        <v>33</v>
      </c>
      <c r="M758" s="11" t="s">
        <v>1280</v>
      </c>
      <c r="N758" s="11"/>
      <c r="O758" s="11" t="s">
        <v>6154</v>
      </c>
      <c r="P758" s="11" t="s">
        <v>6155</v>
      </c>
      <c r="Q758" s="7"/>
      <c r="R758" s="2" t="str">
        <f t="shared" si="219"/>
        <v>Unique Record</v>
      </c>
      <c r="S758" s="2" t="str">
        <f t="shared" si="220"/>
        <v/>
      </c>
      <c r="T758" s="2" t="str">
        <f t="shared" si="221"/>
        <v/>
      </c>
      <c r="U758" s="2" t="str">
        <f t="shared" si="222"/>
        <v/>
      </c>
      <c r="V758" s="2" t="str">
        <f t="shared" si="223"/>
        <v/>
      </c>
      <c r="W758" s="2" t="str">
        <f t="shared" si="218"/>
        <v/>
      </c>
      <c r="X758" s="2" t="str" cm="1">
        <f t="array" ref="X758">IF((SUMPRODUCT(--ISNUMBER(SEARCH({"!","@","#","$","%","^","&amp;","~*","(",")","_","+","=","{","}","[","]","|","\",":",";","'","""","&lt;","&gt;",",",".","~?","/","~~","`"}, I758)))&gt;0)=TRUE,"Special Characters Found in City","")</f>
        <v/>
      </c>
      <c r="Y758" s="2" t="str" cm="1">
        <f t="array" ref="Y758">IF((SUMPRODUCT(--ISNUMBER(SEARCH({"!","@","#","$","%","^","~*","(",")","_","+","=","{","}","[","]","|","\",":",";","'","""","&lt;","&gt;","~?","/","~~","`"},F758)))&gt;0)=TRUE,"Special Characters Found in Account field","")</f>
        <v/>
      </c>
      <c r="Z758" s="2" t="str" cm="1">
        <f t="array" ref="Z758">IF(SUM(--ISNUMBER(SEARCH({1,2,3,4,5,6,7,8,9,0},MID(H758,(SEARCH(" E ",H758)-1),1))))+SUM(--ISNUMBER(SEARCH({1,2,3,4,5,6,7,8,9,0},MID(H758,(SEARCH(" E ",H758)+3),1))))=2,"",IF(SUM(--ISNUMBER(SEARCH({"Parte E","Apoquindo N"},H758)))&gt;0,"",IF(OR(RIGHT(H758,3)=" NE",RIGHT(H758,3)=" NW",RIGHT(H758,3)=" SW",RIGHT(H758,3)=" SE",RIGHT(H758,2)=" N",RIGHT(H758,2)=" E",RIGHT(H758,2)=" W",RIGHT(H758,2)=" S",LEFT(H758,3)="NE ",LEFT(H758,3)="NW ",LEFT(H758,3)="SW ",LEFT(H758,3)="SE ",LEFT(H758,2)="N ",LEFT(H758,2)="E ",LEFT(H758,2)="W ",LEFT(H758,2)="S "),"Directional Check",IF(SUM(--ISNUMBER(SEARCH({" N "," E "," W "," S "," NE "," NW "," SW "," SE ","N.E","N.W","S.W","S.E","E.","N.","S.","W."},H758)))&gt;0,"Directional Check",IF(SUM(--ISNUMBER(SEARCH({1,2,3,4,5,6,7,8,9,0},MID(H758,(SEARCH("nd ",H758)-1),1))))+SUM(--ISNUMBER(SEARCH({1,2,3,4,5,6,7,8,9,0},MID(H758,(SEARCH("rd ",H758)-1),1)))+SUM(--ISNUMBER(SEARCH({1,2,3,4,5,6,7,8,9,0},MID(H758,(SEARCH("st ",H758)-1),1))))+SUM(--ISNUMBER(SEARCH({1,2,3,4,5,6,7,8,9,0},MID(H758,(SEARCH("th ",H758)-1),1)))))&gt;0,"","")))))</f>
        <v/>
      </c>
      <c r="AA758" s="2" t="str">
        <f>IF(IF(L758="US",IFERROR(VLOOKUP(J758,Country_Codes!$B:$B,1,0)=J758,"US State Code Error"),IF(L758="CA",IFERROR(VLOOKUP(J758,Country_Codes!$E:$E,1,0)=J758,"Canada State Code Error"),IF(L758="BR",IFERROR(VLOOKUP(J758,Country_Codes!$H:$H,1,0)=J758,"Brazil State Code Error"),IF(L758="AU",IFERROR(VLOOKUP(J758,Country_Codes!$K:$K,1,0)=J758,"Australia State Code Error"),""))))=TRUE,"",IF(L758="US",IFERROR(VLOOKUP(J758,Country_Codes!$B:$B,1,0)=J758,"US State Code Error"),IF(L758="CA",IFERROR(VLOOKUP(J758,Country_Codes!$E:$E,1,0)=J758,"Canada State Code Error"),IF(L758="BR",IFERROR(VLOOKUP(J758,Country_Codes!$H:$H,1,0)=J758,"Brazil State Code Error"),IF(L758="AU",IFERROR(VLOOKUP(J758,Country_Codes!$K:$K,1,0)=J758,"Australia State Code Error"),"")))))</f>
        <v/>
      </c>
      <c r="AB758" s="2" t="str">
        <f t="shared" si="224"/>
        <v/>
      </c>
      <c r="AC758" s="2" t="str" cm="1">
        <f t="array" ref="AC758">IFERROR(_xlfn.IFS(IF(AND(LEN(I758)=0,ISBLANK(I758)=FALSE),"",ISNUMBER(SEARCH(I758,H758))),"City/Postal Code/Country Found in Address",IF(AND(LEN(K758)=0,ISBLANK(K758)=FALSE),"",ISNUMBER(SEARCH(K758,H758))),"City/Postal Code/Country Found in Address",IF(AND(LEN(L758)=0,ISBLANK(L758)=FALSE),"",ISNUMBER(SEARCH(", "&amp;L758,H758))),"City/Postal Code/Country Found in Address",IF(AND(LEN(J758)=0,ISBLANK(J758)=FALSE),"",ISNUMBER(SEARCH(", "&amp;J758,H758))),"City/Postal Code/Country Found in Address",IF(AND(LEN(L758)=0,ISBLANK(L758)=FALSE),"",ISNUMBER(SEARCH(","&amp;L758,H758))),"City/Postal Code/Country Found in Address",IF(AND(LEN(J758)=0,ISBLANK(J758)=FALSE),"",ISNUMBER(SEARCH(","&amp;J758,H758))),"City/Postal Code/Country Found in Address"),"")</f>
        <v/>
      </c>
      <c r="AD758" s="2" t="str">
        <f t="shared" si="225"/>
        <v/>
      </c>
      <c r="AE758" s="2" t="str" cm="1">
        <f t="array" ref="AE758">IFERROR(IF(VLOOKUP(LEFT(M758,MIN(SEARCH({1,2,3,4,5,6,7,8,9,0},M758&amp;{1,2,3,4,5,6,7,8,9,0}))-1),Country_Codes!$N:$N,1,0)&gt;0,"PO Number may be incorrect",""),"")</f>
        <v/>
      </c>
      <c r="AF758" s="2" t="str">
        <f t="shared" si="226"/>
        <v/>
      </c>
      <c r="AG758" s="2" t="str">
        <f t="shared" si="227"/>
        <v/>
      </c>
      <c r="AH758" s="2" t="str">
        <f t="shared" si="228"/>
        <v/>
      </c>
      <c r="AI758" s="2" t="str" cm="1">
        <f t="array" ref="AI758">IF(G758="","",_xlfn.IFNA(_xlfn.IFS(L758=VLOOKUP(L758,Country_Codes!$M:$M,1,0)=TRUE,""),"Please check the country code"))</f>
        <v/>
      </c>
      <c r="AJ758" s="2" t="str">
        <f t="shared" si="229"/>
        <v/>
      </c>
      <c r="AK758" s="2"/>
      <c r="AM758" s="39">
        <f t="shared" si="230"/>
        <v>0</v>
      </c>
      <c r="AN758" s="39">
        <f t="shared" si="231"/>
        <v>0</v>
      </c>
      <c r="AO758" s="39">
        <f t="shared" si="232"/>
        <v>0</v>
      </c>
      <c r="AP758" s="39">
        <f t="shared" si="233"/>
        <v>0</v>
      </c>
      <c r="AQ758" s="39">
        <f t="shared" si="234"/>
        <v>0</v>
      </c>
    </row>
    <row r="759" spans="1:43" ht="15.75" x14ac:dyDescent="0.25">
      <c r="A759" s="40">
        <v>46042</v>
      </c>
      <c r="B759" s="11" t="s">
        <v>473</v>
      </c>
      <c r="C759" s="11" t="s">
        <v>12</v>
      </c>
      <c r="D759" s="11" t="s">
        <v>6156</v>
      </c>
      <c r="E759" s="11" t="s">
        <v>6157</v>
      </c>
      <c r="F759" s="11" t="s">
        <v>601</v>
      </c>
      <c r="G759" s="11" t="s">
        <v>584</v>
      </c>
      <c r="H759" s="11" t="s">
        <v>6158</v>
      </c>
      <c r="I759" s="11" t="s">
        <v>6159</v>
      </c>
      <c r="J759" s="11"/>
      <c r="K759" s="11" t="s">
        <v>6160</v>
      </c>
      <c r="L759" s="11" t="s">
        <v>46</v>
      </c>
      <c r="M759" s="11" t="s">
        <v>1375</v>
      </c>
      <c r="N759" s="11"/>
      <c r="O759" s="11" t="s">
        <v>6161</v>
      </c>
      <c r="P759" s="11" t="s">
        <v>6162</v>
      </c>
      <c r="Q759" s="7"/>
      <c r="R759" s="2" t="str">
        <f t="shared" si="219"/>
        <v>Unique Record</v>
      </c>
      <c r="S759" s="2" t="str">
        <f t="shared" si="220"/>
        <v/>
      </c>
      <c r="T759" s="2" t="str">
        <f t="shared" si="221"/>
        <v/>
      </c>
      <c r="U759" s="2" t="str">
        <f t="shared" si="222"/>
        <v/>
      </c>
      <c r="V759" s="2" t="str">
        <f t="shared" si="223"/>
        <v/>
      </c>
      <c r="W759" s="2" t="str">
        <f t="shared" si="218"/>
        <v/>
      </c>
      <c r="X759" s="2" t="str" cm="1">
        <f t="array" ref="X759">IF((SUMPRODUCT(--ISNUMBER(SEARCH({"!","@","#","$","%","^","&amp;","~*","(",")","_","+","=","{","}","[","]","|","\",":",";","'","""","&lt;","&gt;",",",".","~?","/","~~","`"}, I759)))&gt;0)=TRUE,"Special Characters Found in City","")</f>
        <v/>
      </c>
      <c r="Y759" s="2" t="str" cm="1">
        <f t="array" ref="Y759">IF((SUMPRODUCT(--ISNUMBER(SEARCH({"!","@","#","$","%","^","~*","(",")","_","+","=","{","}","[","]","|","\",":",";","'","""","&lt;","&gt;","~?","/","~~","`"},F759)))&gt;0)=TRUE,"Special Characters Found in Account field","")</f>
        <v/>
      </c>
      <c r="Z759" s="2" t="str" cm="1">
        <f t="array" ref="Z759">IF(SUM(--ISNUMBER(SEARCH({1,2,3,4,5,6,7,8,9,0},MID(H759,(SEARCH(" E ",H759)-1),1))))+SUM(--ISNUMBER(SEARCH({1,2,3,4,5,6,7,8,9,0},MID(H759,(SEARCH(" E ",H759)+3),1))))=2,"",IF(SUM(--ISNUMBER(SEARCH({"Parte E","Apoquindo N"},H759)))&gt;0,"",IF(OR(RIGHT(H759,3)=" NE",RIGHT(H759,3)=" NW",RIGHT(H759,3)=" SW",RIGHT(H759,3)=" SE",RIGHT(H759,2)=" N",RIGHT(H759,2)=" E",RIGHT(H759,2)=" W",RIGHT(H759,2)=" S",LEFT(H759,3)="NE ",LEFT(H759,3)="NW ",LEFT(H759,3)="SW ",LEFT(H759,3)="SE ",LEFT(H759,2)="N ",LEFT(H759,2)="E ",LEFT(H759,2)="W ",LEFT(H759,2)="S "),"Directional Check",IF(SUM(--ISNUMBER(SEARCH({" N "," E "," W "," S "," NE "," NW "," SW "," SE ","N.E","N.W","S.W","S.E","E.","N.","S.","W."},H759)))&gt;0,"Directional Check",IF(SUM(--ISNUMBER(SEARCH({1,2,3,4,5,6,7,8,9,0},MID(H759,(SEARCH("nd ",H759)-1),1))))+SUM(--ISNUMBER(SEARCH({1,2,3,4,5,6,7,8,9,0},MID(H759,(SEARCH("rd ",H759)-1),1)))+SUM(--ISNUMBER(SEARCH({1,2,3,4,5,6,7,8,9,0},MID(H759,(SEARCH("st ",H759)-1),1))))+SUM(--ISNUMBER(SEARCH({1,2,3,4,5,6,7,8,9,0},MID(H759,(SEARCH("th ",H759)-1),1)))))&gt;0,"","")))))</f>
        <v/>
      </c>
      <c r="AA759" s="2" t="str">
        <f>IF(IF(L759="US",IFERROR(VLOOKUP(J759,Country_Codes!$B:$B,1,0)=J759,"US State Code Error"),IF(L759="CA",IFERROR(VLOOKUP(J759,Country_Codes!$E:$E,1,0)=J759,"Canada State Code Error"),IF(L759="BR",IFERROR(VLOOKUP(J759,Country_Codes!$H:$H,1,0)=J759,"Brazil State Code Error"),IF(L759="AU",IFERROR(VLOOKUP(J759,Country_Codes!$K:$K,1,0)=J759,"Australia State Code Error"),""))))=TRUE,"",IF(L759="US",IFERROR(VLOOKUP(J759,Country_Codes!$B:$B,1,0)=J759,"US State Code Error"),IF(L759="CA",IFERROR(VLOOKUP(J759,Country_Codes!$E:$E,1,0)=J759,"Canada State Code Error"),IF(L759="BR",IFERROR(VLOOKUP(J759,Country_Codes!$H:$H,1,0)=J759,"Brazil State Code Error"),IF(L759="AU",IFERROR(VLOOKUP(J759,Country_Codes!$K:$K,1,0)=J759,"Australia State Code Error"),"")))))</f>
        <v/>
      </c>
      <c r="AB759" s="2" t="str">
        <f t="shared" si="224"/>
        <v/>
      </c>
      <c r="AC759" s="2" t="str" cm="1">
        <f t="array" ref="AC759">IFERROR(_xlfn.IFS(IF(AND(LEN(I759)=0,ISBLANK(I759)=FALSE),"",ISNUMBER(SEARCH(I759,H759))),"City/Postal Code/Country Found in Address",IF(AND(LEN(K759)=0,ISBLANK(K759)=FALSE),"",ISNUMBER(SEARCH(K759,H759))),"City/Postal Code/Country Found in Address",IF(AND(LEN(L759)=0,ISBLANK(L759)=FALSE),"",ISNUMBER(SEARCH(", "&amp;L759,H759))),"City/Postal Code/Country Found in Address",IF(AND(LEN(J759)=0,ISBLANK(J759)=FALSE),"",ISNUMBER(SEARCH(", "&amp;J759,H759))),"City/Postal Code/Country Found in Address",IF(AND(LEN(L759)=0,ISBLANK(L759)=FALSE),"",ISNUMBER(SEARCH(","&amp;L759,H759))),"City/Postal Code/Country Found in Address",IF(AND(LEN(J759)=0,ISBLANK(J759)=FALSE),"",ISNUMBER(SEARCH(","&amp;J759,H759))),"City/Postal Code/Country Found in Address"),"")</f>
        <v/>
      </c>
      <c r="AD759" s="2" t="str">
        <f t="shared" si="225"/>
        <v/>
      </c>
      <c r="AE759" s="2" t="str" cm="1">
        <f t="array" ref="AE759">IFERROR(IF(VLOOKUP(LEFT(M759,MIN(SEARCH({1,2,3,4,5,6,7,8,9,0},M759&amp;{1,2,3,4,5,6,7,8,9,0}))-1),Country_Codes!$N:$N,1,0)&gt;0,"PO Number may be incorrect",""),"")</f>
        <v/>
      </c>
      <c r="AF759" s="2" t="str">
        <f t="shared" si="226"/>
        <v/>
      </c>
      <c r="AG759" s="2" t="str">
        <f t="shared" si="227"/>
        <v/>
      </c>
      <c r="AH759" s="2" t="str">
        <f t="shared" si="228"/>
        <v/>
      </c>
      <c r="AI759" s="2" t="str" cm="1">
        <f t="array" ref="AI759">IF(G759="","",_xlfn.IFNA(_xlfn.IFS(L759=VLOOKUP(L759,Country_Codes!$M:$M,1,0)=TRUE,""),"Please check the country code"))</f>
        <v/>
      </c>
      <c r="AJ759" s="2" t="str">
        <f t="shared" si="229"/>
        <v/>
      </c>
      <c r="AK759" s="2"/>
      <c r="AM759" s="39">
        <f t="shared" si="230"/>
        <v>0</v>
      </c>
      <c r="AN759" s="39">
        <f t="shared" si="231"/>
        <v>0</v>
      </c>
      <c r="AO759" s="39">
        <f t="shared" si="232"/>
        <v>0</v>
      </c>
      <c r="AP759" s="39">
        <f t="shared" si="233"/>
        <v>0</v>
      </c>
      <c r="AQ759" s="39">
        <f t="shared" si="234"/>
        <v>0</v>
      </c>
    </row>
    <row r="760" spans="1:43" ht="15.75" x14ac:dyDescent="0.25">
      <c r="A760" s="40">
        <v>45591</v>
      </c>
      <c r="B760" s="11" t="s">
        <v>473</v>
      </c>
      <c r="C760" s="11" t="s">
        <v>9</v>
      </c>
      <c r="D760" s="11" t="s">
        <v>6163</v>
      </c>
      <c r="E760" s="11" t="s">
        <v>6164</v>
      </c>
      <c r="F760" s="11" t="s">
        <v>576</v>
      </c>
      <c r="G760" s="11" t="s">
        <v>494</v>
      </c>
      <c r="H760" s="11" t="s">
        <v>6165</v>
      </c>
      <c r="I760" s="11" t="s">
        <v>6166</v>
      </c>
      <c r="J760" s="11" t="s">
        <v>147</v>
      </c>
      <c r="K760" s="11" t="s">
        <v>6167</v>
      </c>
      <c r="L760" s="11" t="s">
        <v>57</v>
      </c>
      <c r="M760" s="11" t="s">
        <v>1158</v>
      </c>
      <c r="N760" s="11"/>
      <c r="O760" s="11" t="s">
        <v>6168</v>
      </c>
      <c r="P760" s="11" t="s">
        <v>6169</v>
      </c>
      <c r="Q760" s="7"/>
      <c r="R760" s="2" t="str">
        <f t="shared" si="219"/>
        <v>Unique Record</v>
      </c>
      <c r="S760" s="2" t="str">
        <f t="shared" si="220"/>
        <v/>
      </c>
      <c r="T760" s="2" t="str">
        <f t="shared" si="221"/>
        <v/>
      </c>
      <c r="U760" s="2" t="str">
        <f t="shared" si="222"/>
        <v/>
      </c>
      <c r="V760" s="2" t="str">
        <f t="shared" si="223"/>
        <v/>
      </c>
      <c r="W760" s="2" t="str">
        <f t="shared" si="218"/>
        <v/>
      </c>
      <c r="X760" s="2" t="str" cm="1">
        <f t="array" ref="X760">IF((SUMPRODUCT(--ISNUMBER(SEARCH({"!","@","#","$","%","^","&amp;","~*","(",")","_","+","=","{","}","[","]","|","\",":",";","'","""","&lt;","&gt;",",",".","~?","/","~~","`"}, I760)))&gt;0)=TRUE,"Special Characters Found in City","")</f>
        <v/>
      </c>
      <c r="Y760" s="2" t="str" cm="1">
        <f t="array" ref="Y760">IF((SUMPRODUCT(--ISNUMBER(SEARCH({"!","@","#","$","%","^","~*","(",")","_","+","=","{","}","[","]","|","\",":",";","'","""","&lt;","&gt;","~?","/","~~","`"},F760)))&gt;0)=TRUE,"Special Characters Found in Account field","")</f>
        <v/>
      </c>
      <c r="Z760" s="2" t="str" cm="1">
        <f t="array" ref="Z760">IF(SUM(--ISNUMBER(SEARCH({1,2,3,4,5,6,7,8,9,0},MID(H760,(SEARCH(" E ",H760)-1),1))))+SUM(--ISNUMBER(SEARCH({1,2,3,4,5,6,7,8,9,0},MID(H760,(SEARCH(" E ",H760)+3),1))))=2,"",IF(SUM(--ISNUMBER(SEARCH({"Parte E","Apoquindo N"},H760)))&gt;0,"",IF(OR(RIGHT(H760,3)=" NE",RIGHT(H760,3)=" NW",RIGHT(H760,3)=" SW",RIGHT(H760,3)=" SE",RIGHT(H760,2)=" N",RIGHT(H760,2)=" E",RIGHT(H760,2)=" W",RIGHT(H760,2)=" S",LEFT(H760,3)="NE ",LEFT(H760,3)="NW ",LEFT(H760,3)="SW ",LEFT(H760,3)="SE ",LEFT(H760,2)="N ",LEFT(H760,2)="E ",LEFT(H760,2)="W ",LEFT(H760,2)="S "),"Directional Check",IF(SUM(--ISNUMBER(SEARCH({" N "," E "," W "," S "," NE "," NW "," SW "," SE ","N.E","N.W","S.W","S.E","E.","N.","S.","W."},H760)))&gt;0,"Directional Check",IF(SUM(--ISNUMBER(SEARCH({1,2,3,4,5,6,7,8,9,0},MID(H760,(SEARCH("nd ",H760)-1),1))))+SUM(--ISNUMBER(SEARCH({1,2,3,4,5,6,7,8,9,0},MID(H760,(SEARCH("rd ",H760)-1),1)))+SUM(--ISNUMBER(SEARCH({1,2,3,4,5,6,7,8,9,0},MID(H760,(SEARCH("st ",H760)-1),1))))+SUM(--ISNUMBER(SEARCH({1,2,3,4,5,6,7,8,9,0},MID(H760,(SEARCH("th ",H760)-1),1)))))&gt;0,"","")))))</f>
        <v/>
      </c>
      <c r="AA760" s="2" t="str">
        <f>IF(IF(L760="US",IFERROR(VLOOKUP(J760,Country_Codes!$B:$B,1,0)=J760,"US State Code Error"),IF(L760="CA",IFERROR(VLOOKUP(J760,Country_Codes!$E:$E,1,0)=J760,"Canada State Code Error"),IF(L760="BR",IFERROR(VLOOKUP(J760,Country_Codes!$H:$H,1,0)=J760,"Brazil State Code Error"),IF(L760="AU",IFERROR(VLOOKUP(J760,Country_Codes!$K:$K,1,0)=J760,"Australia State Code Error"),""))))=TRUE,"",IF(L760="US",IFERROR(VLOOKUP(J760,Country_Codes!$B:$B,1,0)=J760,"US State Code Error"),IF(L760="CA",IFERROR(VLOOKUP(J760,Country_Codes!$E:$E,1,0)=J760,"Canada State Code Error"),IF(L760="BR",IFERROR(VLOOKUP(J760,Country_Codes!$H:$H,1,0)=J760,"Brazil State Code Error"),IF(L760="AU",IFERROR(VLOOKUP(J760,Country_Codes!$K:$K,1,0)=J760,"Australia State Code Error"),"")))))</f>
        <v/>
      </c>
      <c r="AB760" s="2" t="str">
        <f t="shared" si="224"/>
        <v/>
      </c>
      <c r="AC760" s="2" t="str" cm="1">
        <f t="array" ref="AC760">IFERROR(_xlfn.IFS(IF(AND(LEN(I760)=0,ISBLANK(I760)=FALSE),"",ISNUMBER(SEARCH(I760,H760))),"City/Postal Code/Country Found in Address",IF(AND(LEN(K760)=0,ISBLANK(K760)=FALSE),"",ISNUMBER(SEARCH(K760,H760))),"City/Postal Code/Country Found in Address",IF(AND(LEN(L760)=0,ISBLANK(L760)=FALSE),"",ISNUMBER(SEARCH(", "&amp;L760,H760))),"City/Postal Code/Country Found in Address",IF(AND(LEN(J760)=0,ISBLANK(J760)=FALSE),"",ISNUMBER(SEARCH(", "&amp;J760,H760))),"City/Postal Code/Country Found in Address",IF(AND(LEN(L760)=0,ISBLANK(L760)=FALSE),"",ISNUMBER(SEARCH(","&amp;L760,H760))),"City/Postal Code/Country Found in Address",IF(AND(LEN(J760)=0,ISBLANK(J760)=FALSE),"",ISNUMBER(SEARCH(","&amp;J760,H760))),"City/Postal Code/Country Found in Address"),"")</f>
        <v/>
      </c>
      <c r="AD760" s="2" t="str">
        <f t="shared" si="225"/>
        <v/>
      </c>
      <c r="AE760" s="2" t="str" cm="1">
        <f t="array" ref="AE760">IFERROR(IF(VLOOKUP(LEFT(M760,MIN(SEARCH({1,2,3,4,5,6,7,8,9,0},M760&amp;{1,2,3,4,5,6,7,8,9,0}))-1),Country_Codes!$N:$N,1,0)&gt;0,"PO Number may be incorrect",""),"")</f>
        <v/>
      </c>
      <c r="AF760" s="2" t="str">
        <f t="shared" si="226"/>
        <v/>
      </c>
      <c r="AG760" s="2" t="str">
        <f t="shared" si="227"/>
        <v/>
      </c>
      <c r="AH760" s="2" t="str">
        <f t="shared" si="228"/>
        <v/>
      </c>
      <c r="AI760" s="2" t="str" cm="1">
        <f t="array" ref="AI760">IF(G760="","",_xlfn.IFNA(_xlfn.IFS(L760=VLOOKUP(L760,Country_Codes!$M:$M,1,0)=TRUE,""),"Please check the country code"))</f>
        <v/>
      </c>
      <c r="AJ760" s="2" t="str">
        <f t="shared" si="229"/>
        <v/>
      </c>
      <c r="AK760" s="2"/>
      <c r="AM760" s="39">
        <f t="shared" si="230"/>
        <v>0</v>
      </c>
      <c r="AN760" s="39">
        <f t="shared" si="231"/>
        <v>0</v>
      </c>
      <c r="AO760" s="39">
        <f t="shared" si="232"/>
        <v>0</v>
      </c>
      <c r="AP760" s="39">
        <f t="shared" si="233"/>
        <v>0</v>
      </c>
      <c r="AQ760" s="39">
        <f t="shared" si="234"/>
        <v>0</v>
      </c>
    </row>
    <row r="761" spans="1:43" ht="15.75" x14ac:dyDescent="0.25">
      <c r="A761" s="40">
        <v>46084</v>
      </c>
      <c r="B761" s="11" t="s">
        <v>1581</v>
      </c>
      <c r="C761" s="11" t="s">
        <v>3</v>
      </c>
      <c r="D761" s="11" t="s">
        <v>6170</v>
      </c>
      <c r="E761" s="11" t="s">
        <v>1050</v>
      </c>
      <c r="F761" s="11" t="s">
        <v>574</v>
      </c>
      <c r="G761" s="11" t="s">
        <v>498</v>
      </c>
      <c r="H761" s="11" t="s">
        <v>6171</v>
      </c>
      <c r="I761" s="11" t="s">
        <v>6172</v>
      </c>
      <c r="J761" s="11" t="s">
        <v>147</v>
      </c>
      <c r="K761" s="11" t="s">
        <v>6173</v>
      </c>
      <c r="L761" s="11" t="s">
        <v>57</v>
      </c>
      <c r="M761" s="11" t="s">
        <v>1333</v>
      </c>
      <c r="N761" s="11"/>
      <c r="O761" s="11" t="s">
        <v>6174</v>
      </c>
      <c r="P761" s="11" t="s">
        <v>6175</v>
      </c>
      <c r="Q761" s="7"/>
      <c r="R761" s="2" t="str">
        <f t="shared" si="219"/>
        <v>Unique Record</v>
      </c>
      <c r="S761" s="2" t="str">
        <f t="shared" si="220"/>
        <v/>
      </c>
      <c r="T761" s="2" t="str">
        <f t="shared" si="221"/>
        <v/>
      </c>
      <c r="U761" s="2" t="str">
        <f t="shared" si="222"/>
        <v/>
      </c>
      <c r="V761" s="2" t="str">
        <f t="shared" si="223"/>
        <v/>
      </c>
      <c r="W761" s="2" t="str">
        <f t="shared" si="218"/>
        <v/>
      </c>
      <c r="X761" s="2" t="str" cm="1">
        <f t="array" ref="X761">IF((SUMPRODUCT(--ISNUMBER(SEARCH({"!","@","#","$","%","^","&amp;","~*","(",")","_","+","=","{","}","[","]","|","\",":",";","'","""","&lt;","&gt;",",",".","~?","/","~~","`"}, I761)))&gt;0)=TRUE,"Special Characters Found in City","")</f>
        <v/>
      </c>
      <c r="Y761" s="2" t="str" cm="1">
        <f t="array" ref="Y761">IF((SUMPRODUCT(--ISNUMBER(SEARCH({"!","@","#","$","%","^","~*","(",")","_","+","=","{","}","[","]","|","\",":",";","'","""","&lt;","&gt;","~?","/","~~","`"},F761)))&gt;0)=TRUE,"Special Characters Found in Account field","")</f>
        <v/>
      </c>
      <c r="Z761" s="2" t="str" cm="1">
        <f t="array" ref="Z761">IF(SUM(--ISNUMBER(SEARCH({1,2,3,4,5,6,7,8,9,0},MID(H761,(SEARCH(" E ",H761)-1),1))))+SUM(--ISNUMBER(SEARCH({1,2,3,4,5,6,7,8,9,0},MID(H761,(SEARCH(" E ",H761)+3),1))))=2,"",IF(SUM(--ISNUMBER(SEARCH({"Parte E","Apoquindo N"},H761)))&gt;0,"",IF(OR(RIGHT(H761,3)=" NE",RIGHT(H761,3)=" NW",RIGHT(H761,3)=" SW",RIGHT(H761,3)=" SE",RIGHT(H761,2)=" N",RIGHT(H761,2)=" E",RIGHT(H761,2)=" W",RIGHT(H761,2)=" S",LEFT(H761,3)="NE ",LEFT(H761,3)="NW ",LEFT(H761,3)="SW ",LEFT(H761,3)="SE ",LEFT(H761,2)="N ",LEFT(H761,2)="E ",LEFT(H761,2)="W ",LEFT(H761,2)="S "),"Directional Check",IF(SUM(--ISNUMBER(SEARCH({" N "," E "," W "," S "," NE "," NW "," SW "," SE ","N.E","N.W","S.W","S.E","E.","N.","S.","W."},H761)))&gt;0,"Directional Check",IF(SUM(--ISNUMBER(SEARCH({1,2,3,4,5,6,7,8,9,0},MID(H761,(SEARCH("nd ",H761)-1),1))))+SUM(--ISNUMBER(SEARCH({1,2,3,4,5,6,7,8,9,0},MID(H761,(SEARCH("rd ",H761)-1),1)))+SUM(--ISNUMBER(SEARCH({1,2,3,4,5,6,7,8,9,0},MID(H761,(SEARCH("st ",H761)-1),1))))+SUM(--ISNUMBER(SEARCH({1,2,3,4,5,6,7,8,9,0},MID(H761,(SEARCH("th ",H761)-1),1)))))&gt;0,"","")))))</f>
        <v/>
      </c>
      <c r="AA761" s="2" t="str">
        <f>IF(IF(L761="US",IFERROR(VLOOKUP(J761,Country_Codes!$B:$B,1,0)=J761,"US State Code Error"),IF(L761="CA",IFERROR(VLOOKUP(J761,Country_Codes!$E:$E,1,0)=J761,"Canada State Code Error"),IF(L761="BR",IFERROR(VLOOKUP(J761,Country_Codes!$H:$H,1,0)=J761,"Brazil State Code Error"),IF(L761="AU",IFERROR(VLOOKUP(J761,Country_Codes!$K:$K,1,0)=J761,"Australia State Code Error"),""))))=TRUE,"",IF(L761="US",IFERROR(VLOOKUP(J761,Country_Codes!$B:$B,1,0)=J761,"US State Code Error"),IF(L761="CA",IFERROR(VLOOKUP(J761,Country_Codes!$E:$E,1,0)=J761,"Canada State Code Error"),IF(L761="BR",IFERROR(VLOOKUP(J761,Country_Codes!$H:$H,1,0)=J761,"Brazil State Code Error"),IF(L761="AU",IFERROR(VLOOKUP(J761,Country_Codes!$K:$K,1,0)=J761,"Australia State Code Error"),"")))))</f>
        <v/>
      </c>
      <c r="AB761" s="2" t="str">
        <f t="shared" si="224"/>
        <v/>
      </c>
      <c r="AC761" s="2" t="str" cm="1">
        <f t="array" ref="AC761">IFERROR(_xlfn.IFS(IF(AND(LEN(I761)=0,ISBLANK(I761)=FALSE),"",ISNUMBER(SEARCH(I761,H761))),"City/Postal Code/Country Found in Address",IF(AND(LEN(K761)=0,ISBLANK(K761)=FALSE),"",ISNUMBER(SEARCH(K761,H761))),"City/Postal Code/Country Found in Address",IF(AND(LEN(L761)=0,ISBLANK(L761)=FALSE),"",ISNUMBER(SEARCH(", "&amp;L761,H761))),"City/Postal Code/Country Found in Address",IF(AND(LEN(J761)=0,ISBLANK(J761)=FALSE),"",ISNUMBER(SEARCH(", "&amp;J761,H761))),"City/Postal Code/Country Found in Address",IF(AND(LEN(L761)=0,ISBLANK(L761)=FALSE),"",ISNUMBER(SEARCH(","&amp;L761,H761))),"City/Postal Code/Country Found in Address",IF(AND(LEN(J761)=0,ISBLANK(J761)=FALSE),"",ISNUMBER(SEARCH(","&amp;J761,H761))),"City/Postal Code/Country Found in Address"),"")</f>
        <v/>
      </c>
      <c r="AD761" s="2" t="str">
        <f t="shared" si="225"/>
        <v/>
      </c>
      <c r="AE761" s="2" t="str" cm="1">
        <f t="array" ref="AE761">IFERROR(IF(VLOOKUP(LEFT(M761,MIN(SEARCH({1,2,3,4,5,6,7,8,9,0},M761&amp;{1,2,3,4,5,6,7,8,9,0}))-1),Country_Codes!$N:$N,1,0)&gt;0,"PO Number may be incorrect",""),"")</f>
        <v/>
      </c>
      <c r="AF761" s="2" t="str">
        <f t="shared" si="226"/>
        <v/>
      </c>
      <c r="AG761" s="2" t="str">
        <f t="shared" si="227"/>
        <v/>
      </c>
      <c r="AH761" s="2" t="str">
        <f t="shared" si="228"/>
        <v/>
      </c>
      <c r="AI761" s="2" t="str" cm="1">
        <f t="array" ref="AI761">IF(G761="","",_xlfn.IFNA(_xlfn.IFS(L761=VLOOKUP(L761,Country_Codes!$M:$M,1,0)=TRUE,""),"Please check the country code"))</f>
        <v/>
      </c>
      <c r="AJ761" s="2" t="str">
        <f t="shared" si="229"/>
        <v/>
      </c>
      <c r="AK761" s="2"/>
      <c r="AM761" s="39">
        <f t="shared" si="230"/>
        <v>0</v>
      </c>
      <c r="AN761" s="39">
        <f t="shared" si="231"/>
        <v>0</v>
      </c>
      <c r="AO761" s="39">
        <f t="shared" si="232"/>
        <v>0</v>
      </c>
      <c r="AP761" s="39">
        <f t="shared" si="233"/>
        <v>0</v>
      </c>
      <c r="AQ761" s="39">
        <f t="shared" si="234"/>
        <v>0</v>
      </c>
    </row>
    <row r="762" spans="1:43" ht="15.75" x14ac:dyDescent="0.25">
      <c r="A762" s="40">
        <v>45813</v>
      </c>
      <c r="B762" s="11" t="s">
        <v>473</v>
      </c>
      <c r="C762" s="11" t="s">
        <v>11</v>
      </c>
      <c r="D762" s="11" t="s">
        <v>6176</v>
      </c>
      <c r="E762" s="11" t="s">
        <v>1410</v>
      </c>
      <c r="F762" s="11" t="s">
        <v>479</v>
      </c>
      <c r="G762" s="11" t="s">
        <v>625</v>
      </c>
      <c r="H762" s="11" t="s">
        <v>6177</v>
      </c>
      <c r="I762" s="11" t="s">
        <v>6178</v>
      </c>
      <c r="J762" s="11"/>
      <c r="K762" s="11" t="s">
        <v>6179</v>
      </c>
      <c r="L762" s="11" t="s">
        <v>46</v>
      </c>
      <c r="M762" s="11" t="s">
        <v>749</v>
      </c>
      <c r="N762" s="11"/>
      <c r="O762" s="11" t="s">
        <v>6180</v>
      </c>
      <c r="P762" s="11" t="s">
        <v>6181</v>
      </c>
      <c r="Q762" s="7"/>
      <c r="R762" s="2" t="str">
        <f t="shared" si="219"/>
        <v>Unique Record</v>
      </c>
      <c r="S762" s="2" t="str">
        <f t="shared" si="220"/>
        <v/>
      </c>
      <c r="T762" s="2" t="str">
        <f t="shared" si="221"/>
        <v/>
      </c>
      <c r="U762" s="2" t="str">
        <f t="shared" si="222"/>
        <v/>
      </c>
      <c r="V762" s="2" t="str">
        <f t="shared" si="223"/>
        <v/>
      </c>
      <c r="W762" s="2" t="str">
        <f t="shared" si="218"/>
        <v/>
      </c>
      <c r="X762" s="2" t="str" cm="1">
        <f t="array" ref="X762">IF((SUMPRODUCT(--ISNUMBER(SEARCH({"!","@","#","$","%","^","&amp;","~*","(",")","_","+","=","{","}","[","]","|","\",":",";","'","""","&lt;","&gt;",",",".","~?","/","~~","`"}, I762)))&gt;0)=TRUE,"Special Characters Found in City","")</f>
        <v/>
      </c>
      <c r="Y762" s="2" t="str" cm="1">
        <f t="array" ref="Y762">IF((SUMPRODUCT(--ISNUMBER(SEARCH({"!","@","#","$","%","^","~*","(",")","_","+","=","{","}","[","]","|","\",":",";","'","""","&lt;","&gt;","~?","/","~~","`"},F762)))&gt;0)=TRUE,"Special Characters Found in Account field","")</f>
        <v/>
      </c>
      <c r="Z762" s="2" t="str" cm="1">
        <f t="array" ref="Z762">IF(SUM(--ISNUMBER(SEARCH({1,2,3,4,5,6,7,8,9,0},MID(H762,(SEARCH(" E ",H762)-1),1))))+SUM(--ISNUMBER(SEARCH({1,2,3,4,5,6,7,8,9,0},MID(H762,(SEARCH(" E ",H762)+3),1))))=2,"",IF(SUM(--ISNUMBER(SEARCH({"Parte E","Apoquindo N"},H762)))&gt;0,"",IF(OR(RIGHT(H762,3)=" NE",RIGHT(H762,3)=" NW",RIGHT(H762,3)=" SW",RIGHT(H762,3)=" SE",RIGHT(H762,2)=" N",RIGHT(H762,2)=" E",RIGHT(H762,2)=" W",RIGHT(H762,2)=" S",LEFT(H762,3)="NE ",LEFT(H762,3)="NW ",LEFT(H762,3)="SW ",LEFT(H762,3)="SE ",LEFT(H762,2)="N ",LEFT(H762,2)="E ",LEFT(H762,2)="W ",LEFT(H762,2)="S "),"Directional Check",IF(SUM(--ISNUMBER(SEARCH({" N "," E "," W "," S "," NE "," NW "," SW "," SE ","N.E","N.W","S.W","S.E","E.","N.","S.","W."},H762)))&gt;0,"Directional Check",IF(SUM(--ISNUMBER(SEARCH({1,2,3,4,5,6,7,8,9,0},MID(H762,(SEARCH("nd ",H762)-1),1))))+SUM(--ISNUMBER(SEARCH({1,2,3,4,5,6,7,8,9,0},MID(H762,(SEARCH("rd ",H762)-1),1)))+SUM(--ISNUMBER(SEARCH({1,2,3,4,5,6,7,8,9,0},MID(H762,(SEARCH("st ",H762)-1),1))))+SUM(--ISNUMBER(SEARCH({1,2,3,4,5,6,7,8,9,0},MID(H762,(SEARCH("th ",H762)-1),1)))))&gt;0,"","")))))</f>
        <v/>
      </c>
      <c r="AA762" s="2" t="str">
        <f>IF(IF(L762="US",IFERROR(VLOOKUP(J762,Country_Codes!$B:$B,1,0)=J762,"US State Code Error"),IF(L762="CA",IFERROR(VLOOKUP(J762,Country_Codes!$E:$E,1,0)=J762,"Canada State Code Error"),IF(L762="BR",IFERROR(VLOOKUP(J762,Country_Codes!$H:$H,1,0)=J762,"Brazil State Code Error"),IF(L762="AU",IFERROR(VLOOKUP(J762,Country_Codes!$K:$K,1,0)=J762,"Australia State Code Error"),""))))=TRUE,"",IF(L762="US",IFERROR(VLOOKUP(J762,Country_Codes!$B:$B,1,0)=J762,"US State Code Error"),IF(L762="CA",IFERROR(VLOOKUP(J762,Country_Codes!$E:$E,1,0)=J762,"Canada State Code Error"),IF(L762="BR",IFERROR(VLOOKUP(J762,Country_Codes!$H:$H,1,0)=J762,"Brazil State Code Error"),IF(L762="AU",IFERROR(VLOOKUP(J762,Country_Codes!$K:$K,1,0)=J762,"Australia State Code Error"),"")))))</f>
        <v/>
      </c>
      <c r="AB762" s="2" t="str">
        <f t="shared" si="224"/>
        <v/>
      </c>
      <c r="AC762" s="2" t="str" cm="1">
        <f t="array" ref="AC762">IFERROR(_xlfn.IFS(IF(AND(LEN(I762)=0,ISBLANK(I762)=FALSE),"",ISNUMBER(SEARCH(I762,H762))),"City/Postal Code/Country Found in Address",IF(AND(LEN(K762)=0,ISBLANK(K762)=FALSE),"",ISNUMBER(SEARCH(K762,H762))),"City/Postal Code/Country Found in Address",IF(AND(LEN(L762)=0,ISBLANK(L762)=FALSE),"",ISNUMBER(SEARCH(", "&amp;L762,H762))),"City/Postal Code/Country Found in Address",IF(AND(LEN(J762)=0,ISBLANK(J762)=FALSE),"",ISNUMBER(SEARCH(", "&amp;J762,H762))),"City/Postal Code/Country Found in Address",IF(AND(LEN(L762)=0,ISBLANK(L762)=FALSE),"",ISNUMBER(SEARCH(","&amp;L762,H762))),"City/Postal Code/Country Found in Address",IF(AND(LEN(J762)=0,ISBLANK(J762)=FALSE),"",ISNUMBER(SEARCH(","&amp;J762,H762))),"City/Postal Code/Country Found in Address"),"")</f>
        <v/>
      </c>
      <c r="AD762" s="2" t="str">
        <f t="shared" si="225"/>
        <v/>
      </c>
      <c r="AE762" s="2" t="str" cm="1">
        <f t="array" ref="AE762">IFERROR(IF(VLOOKUP(LEFT(M762,MIN(SEARCH({1,2,3,4,5,6,7,8,9,0},M762&amp;{1,2,3,4,5,6,7,8,9,0}))-1),Country_Codes!$N:$N,1,0)&gt;0,"PO Number may be incorrect",""),"")</f>
        <v/>
      </c>
      <c r="AF762" s="2" t="str">
        <f t="shared" si="226"/>
        <v/>
      </c>
      <c r="AG762" s="2" t="str">
        <f t="shared" si="227"/>
        <v/>
      </c>
      <c r="AH762" s="2" t="str">
        <f t="shared" si="228"/>
        <v/>
      </c>
      <c r="AI762" s="2" t="str" cm="1">
        <f t="array" ref="AI762">IF(G762="","",_xlfn.IFNA(_xlfn.IFS(L762=VLOOKUP(L762,Country_Codes!$M:$M,1,0)=TRUE,""),"Please check the country code"))</f>
        <v/>
      </c>
      <c r="AJ762" s="2" t="str">
        <f t="shared" si="229"/>
        <v/>
      </c>
      <c r="AK762" s="2"/>
      <c r="AM762" s="39">
        <f t="shared" si="230"/>
        <v>0</v>
      </c>
      <c r="AN762" s="39">
        <f t="shared" si="231"/>
        <v>0</v>
      </c>
      <c r="AO762" s="39">
        <f t="shared" si="232"/>
        <v>0</v>
      </c>
      <c r="AP762" s="39">
        <f t="shared" si="233"/>
        <v>0</v>
      </c>
      <c r="AQ762" s="39">
        <f t="shared" si="234"/>
        <v>0</v>
      </c>
    </row>
    <row r="763" spans="1:43" ht="15.75" x14ac:dyDescent="0.25">
      <c r="A763" s="40">
        <v>45476</v>
      </c>
      <c r="B763" s="11" t="s">
        <v>475</v>
      </c>
      <c r="C763" s="11" t="s">
        <v>9</v>
      </c>
      <c r="D763" s="11" t="s">
        <v>6182</v>
      </c>
      <c r="E763" s="11" t="s">
        <v>6183</v>
      </c>
      <c r="F763" s="11" t="s">
        <v>489</v>
      </c>
      <c r="G763" s="11" t="s">
        <v>498</v>
      </c>
      <c r="H763" s="11" t="s">
        <v>6184</v>
      </c>
      <c r="I763" s="11" t="s">
        <v>1452</v>
      </c>
      <c r="J763" s="11" t="s">
        <v>105</v>
      </c>
      <c r="K763" s="11" t="s">
        <v>6185</v>
      </c>
      <c r="L763" s="11" t="s">
        <v>33</v>
      </c>
      <c r="M763" s="11" t="s">
        <v>1223</v>
      </c>
      <c r="N763" s="11"/>
      <c r="O763" s="11" t="s">
        <v>6186</v>
      </c>
      <c r="P763" s="11" t="s">
        <v>6187</v>
      </c>
      <c r="Q763" s="7"/>
      <c r="R763" s="2" t="str">
        <f t="shared" si="219"/>
        <v>Unique Record</v>
      </c>
      <c r="S763" s="2" t="str">
        <f t="shared" si="220"/>
        <v/>
      </c>
      <c r="T763" s="2" t="str">
        <f t="shared" si="221"/>
        <v/>
      </c>
      <c r="U763" s="2" t="str">
        <f t="shared" si="222"/>
        <v/>
      </c>
      <c r="V763" s="2" t="str">
        <f t="shared" si="223"/>
        <v/>
      </c>
      <c r="W763" s="2" t="str">
        <f t="shared" si="218"/>
        <v/>
      </c>
      <c r="X763" s="2" t="str" cm="1">
        <f t="array" ref="X763">IF((SUMPRODUCT(--ISNUMBER(SEARCH({"!","@","#","$","%","^","&amp;","~*","(",")","_","+","=","{","}","[","]","|","\",":",";","'","""","&lt;","&gt;",",",".","~?","/","~~","`"}, I763)))&gt;0)=TRUE,"Special Characters Found in City","")</f>
        <v/>
      </c>
      <c r="Y763" s="2" t="str" cm="1">
        <f t="array" ref="Y763">IF((SUMPRODUCT(--ISNUMBER(SEARCH({"!","@","#","$","%","^","~*","(",")","_","+","=","{","}","[","]","|","\",":",";","'","""","&lt;","&gt;","~?","/","~~","`"},F763)))&gt;0)=TRUE,"Special Characters Found in Account field","")</f>
        <v/>
      </c>
      <c r="Z763" s="2" t="str" cm="1">
        <f t="array" ref="Z763">IF(SUM(--ISNUMBER(SEARCH({1,2,3,4,5,6,7,8,9,0},MID(H763,(SEARCH(" E ",H763)-1),1))))+SUM(--ISNUMBER(SEARCH({1,2,3,4,5,6,7,8,9,0},MID(H763,(SEARCH(" E ",H763)+3),1))))=2,"",IF(SUM(--ISNUMBER(SEARCH({"Parte E","Apoquindo N"},H763)))&gt;0,"",IF(OR(RIGHT(H763,3)=" NE",RIGHT(H763,3)=" NW",RIGHT(H763,3)=" SW",RIGHT(H763,3)=" SE",RIGHT(H763,2)=" N",RIGHT(H763,2)=" E",RIGHT(H763,2)=" W",RIGHT(H763,2)=" S",LEFT(H763,3)="NE ",LEFT(H763,3)="NW ",LEFT(H763,3)="SW ",LEFT(H763,3)="SE ",LEFT(H763,2)="N ",LEFT(H763,2)="E ",LEFT(H763,2)="W ",LEFT(H763,2)="S "),"Directional Check",IF(SUM(--ISNUMBER(SEARCH({" N "," E "," W "," S "," NE "," NW "," SW "," SE ","N.E","N.W","S.W","S.E","E.","N.","S.","W."},H763)))&gt;0,"Directional Check",IF(SUM(--ISNUMBER(SEARCH({1,2,3,4,5,6,7,8,9,0},MID(H763,(SEARCH("nd ",H763)-1),1))))+SUM(--ISNUMBER(SEARCH({1,2,3,4,5,6,7,8,9,0},MID(H763,(SEARCH("rd ",H763)-1),1)))+SUM(--ISNUMBER(SEARCH({1,2,3,4,5,6,7,8,9,0},MID(H763,(SEARCH("st ",H763)-1),1))))+SUM(--ISNUMBER(SEARCH({1,2,3,4,5,6,7,8,9,0},MID(H763,(SEARCH("th ",H763)-1),1)))))&gt;0,"","")))))</f>
        <v/>
      </c>
      <c r="AA763" s="2" t="str">
        <f>IF(IF(L763="US",IFERROR(VLOOKUP(J763,Country_Codes!$B:$B,1,0)=J763,"US State Code Error"),IF(L763="CA",IFERROR(VLOOKUP(J763,Country_Codes!$E:$E,1,0)=J763,"Canada State Code Error"),IF(L763="BR",IFERROR(VLOOKUP(J763,Country_Codes!$H:$H,1,0)=J763,"Brazil State Code Error"),IF(L763="AU",IFERROR(VLOOKUP(J763,Country_Codes!$K:$K,1,0)=J763,"Australia State Code Error"),""))))=TRUE,"",IF(L763="US",IFERROR(VLOOKUP(J763,Country_Codes!$B:$B,1,0)=J763,"US State Code Error"),IF(L763="CA",IFERROR(VLOOKUP(J763,Country_Codes!$E:$E,1,0)=J763,"Canada State Code Error"),IF(L763="BR",IFERROR(VLOOKUP(J763,Country_Codes!$H:$H,1,0)=J763,"Brazil State Code Error"),IF(L763="AU",IFERROR(VLOOKUP(J763,Country_Codes!$K:$K,1,0)=J763,"Australia State Code Error"),"")))))</f>
        <v/>
      </c>
      <c r="AB763" s="2" t="str">
        <f t="shared" si="224"/>
        <v/>
      </c>
      <c r="AC763" s="2" t="str" cm="1">
        <f t="array" ref="AC763">IFERROR(_xlfn.IFS(IF(AND(LEN(I763)=0,ISBLANK(I763)=FALSE),"",ISNUMBER(SEARCH(I763,H763))),"City/Postal Code/Country Found in Address",IF(AND(LEN(K763)=0,ISBLANK(K763)=FALSE),"",ISNUMBER(SEARCH(K763,H763))),"City/Postal Code/Country Found in Address",IF(AND(LEN(L763)=0,ISBLANK(L763)=FALSE),"",ISNUMBER(SEARCH(", "&amp;L763,H763))),"City/Postal Code/Country Found in Address",IF(AND(LEN(J763)=0,ISBLANK(J763)=FALSE),"",ISNUMBER(SEARCH(", "&amp;J763,H763))),"City/Postal Code/Country Found in Address",IF(AND(LEN(L763)=0,ISBLANK(L763)=FALSE),"",ISNUMBER(SEARCH(","&amp;L763,H763))),"City/Postal Code/Country Found in Address",IF(AND(LEN(J763)=0,ISBLANK(J763)=FALSE),"",ISNUMBER(SEARCH(","&amp;J763,H763))),"City/Postal Code/Country Found in Address"),"")</f>
        <v/>
      </c>
      <c r="AD763" s="2" t="str">
        <f t="shared" si="225"/>
        <v/>
      </c>
      <c r="AE763" s="2" t="str" cm="1">
        <f t="array" ref="AE763">IFERROR(IF(VLOOKUP(LEFT(M763,MIN(SEARCH({1,2,3,4,5,6,7,8,9,0},M763&amp;{1,2,3,4,5,6,7,8,9,0}))-1),Country_Codes!$N:$N,1,0)&gt;0,"PO Number may be incorrect",""),"")</f>
        <v/>
      </c>
      <c r="AF763" s="2" t="str">
        <f t="shared" si="226"/>
        <v/>
      </c>
      <c r="AG763" s="2" t="str">
        <f t="shared" si="227"/>
        <v/>
      </c>
      <c r="AH763" s="2" t="str">
        <f t="shared" si="228"/>
        <v/>
      </c>
      <c r="AI763" s="2" t="str" cm="1">
        <f t="array" ref="AI763">IF(G763="","",_xlfn.IFNA(_xlfn.IFS(L763=VLOOKUP(L763,Country_Codes!$M:$M,1,0)=TRUE,""),"Please check the country code"))</f>
        <v/>
      </c>
      <c r="AJ763" s="2" t="str">
        <f t="shared" si="229"/>
        <v/>
      </c>
      <c r="AK763" s="2"/>
      <c r="AM763" s="39">
        <f t="shared" si="230"/>
        <v>0</v>
      </c>
      <c r="AN763" s="39">
        <f t="shared" si="231"/>
        <v>0</v>
      </c>
      <c r="AO763" s="39">
        <f t="shared" si="232"/>
        <v>0</v>
      </c>
      <c r="AP763" s="39">
        <f t="shared" si="233"/>
        <v>0</v>
      </c>
      <c r="AQ763" s="39">
        <f t="shared" si="234"/>
        <v>0</v>
      </c>
    </row>
    <row r="764" spans="1:43" ht="15.75" x14ac:dyDescent="0.25">
      <c r="A764" s="40">
        <v>45535</v>
      </c>
      <c r="B764" s="11" t="s">
        <v>474</v>
      </c>
      <c r="C764" s="11" t="s">
        <v>9</v>
      </c>
      <c r="D764" s="11" t="s">
        <v>1372</v>
      </c>
      <c r="E764" s="11" t="s">
        <v>6188</v>
      </c>
      <c r="F764" s="11" t="s">
        <v>598</v>
      </c>
      <c r="G764" s="11" t="s">
        <v>571</v>
      </c>
      <c r="H764" s="11" t="s">
        <v>6189</v>
      </c>
      <c r="I764" s="11" t="s">
        <v>6190</v>
      </c>
      <c r="J764" s="11"/>
      <c r="K764" s="11" t="s">
        <v>6191</v>
      </c>
      <c r="L764" s="11" t="s">
        <v>46</v>
      </c>
      <c r="M764" s="11" t="s">
        <v>1184</v>
      </c>
      <c r="N764" s="11"/>
      <c r="O764" s="11" t="s">
        <v>6192</v>
      </c>
      <c r="P764" s="11" t="s">
        <v>6193</v>
      </c>
      <c r="Q764" s="7"/>
      <c r="R764" s="2" t="str">
        <f t="shared" si="219"/>
        <v>Unique Record</v>
      </c>
      <c r="S764" s="2" t="str">
        <f t="shared" si="220"/>
        <v/>
      </c>
      <c r="T764" s="2" t="str">
        <f t="shared" si="221"/>
        <v/>
      </c>
      <c r="U764" s="2" t="str">
        <f t="shared" si="222"/>
        <v/>
      </c>
      <c r="V764" s="2" t="str">
        <f t="shared" si="223"/>
        <v/>
      </c>
      <c r="W764" s="2" t="str">
        <f t="shared" si="218"/>
        <v/>
      </c>
      <c r="X764" s="2" t="str" cm="1">
        <f t="array" ref="X764">IF((SUMPRODUCT(--ISNUMBER(SEARCH({"!","@","#","$","%","^","&amp;","~*","(",")","_","+","=","{","}","[","]","|","\",":",";","'","""","&lt;","&gt;",",",".","~?","/","~~","`"}, I764)))&gt;0)=TRUE,"Special Characters Found in City","")</f>
        <v/>
      </c>
      <c r="Y764" s="2" t="str" cm="1">
        <f t="array" ref="Y764">IF((SUMPRODUCT(--ISNUMBER(SEARCH({"!","@","#","$","%","^","~*","(",")","_","+","=","{","}","[","]","|","\",":",";","'","""","&lt;","&gt;","~?","/","~~","`"},F764)))&gt;0)=TRUE,"Special Characters Found in Account field","")</f>
        <v/>
      </c>
      <c r="Z764" s="2" t="str" cm="1">
        <f t="array" ref="Z764">IF(SUM(--ISNUMBER(SEARCH({1,2,3,4,5,6,7,8,9,0},MID(H764,(SEARCH(" E ",H764)-1),1))))+SUM(--ISNUMBER(SEARCH({1,2,3,4,5,6,7,8,9,0},MID(H764,(SEARCH(" E ",H764)+3),1))))=2,"",IF(SUM(--ISNUMBER(SEARCH({"Parte E","Apoquindo N"},H764)))&gt;0,"",IF(OR(RIGHT(H764,3)=" NE",RIGHT(H764,3)=" NW",RIGHT(H764,3)=" SW",RIGHT(H764,3)=" SE",RIGHT(H764,2)=" N",RIGHT(H764,2)=" E",RIGHT(H764,2)=" W",RIGHT(H764,2)=" S",LEFT(H764,3)="NE ",LEFT(H764,3)="NW ",LEFT(H764,3)="SW ",LEFT(H764,3)="SE ",LEFT(H764,2)="N ",LEFT(H764,2)="E ",LEFT(H764,2)="W ",LEFT(H764,2)="S "),"Directional Check",IF(SUM(--ISNUMBER(SEARCH({" N "," E "," W "," S "," NE "," NW "," SW "," SE ","N.E","N.W","S.W","S.E","E.","N.","S.","W."},H764)))&gt;0,"Directional Check",IF(SUM(--ISNUMBER(SEARCH({1,2,3,4,5,6,7,8,9,0},MID(H764,(SEARCH("nd ",H764)-1),1))))+SUM(--ISNUMBER(SEARCH({1,2,3,4,5,6,7,8,9,0},MID(H764,(SEARCH("rd ",H764)-1),1)))+SUM(--ISNUMBER(SEARCH({1,2,3,4,5,6,7,8,9,0},MID(H764,(SEARCH("st ",H764)-1),1))))+SUM(--ISNUMBER(SEARCH({1,2,3,4,5,6,7,8,9,0},MID(H764,(SEARCH("th ",H764)-1),1)))))&gt;0,"","")))))</f>
        <v/>
      </c>
      <c r="AA764" s="2" t="str">
        <f>IF(IF(L764="US",IFERROR(VLOOKUP(J764,Country_Codes!$B:$B,1,0)=J764,"US State Code Error"),IF(L764="CA",IFERROR(VLOOKUP(J764,Country_Codes!$E:$E,1,0)=J764,"Canada State Code Error"),IF(L764="BR",IFERROR(VLOOKUP(J764,Country_Codes!$H:$H,1,0)=J764,"Brazil State Code Error"),IF(L764="AU",IFERROR(VLOOKUP(J764,Country_Codes!$K:$K,1,0)=J764,"Australia State Code Error"),""))))=TRUE,"",IF(L764="US",IFERROR(VLOOKUP(J764,Country_Codes!$B:$B,1,0)=J764,"US State Code Error"),IF(L764="CA",IFERROR(VLOOKUP(J764,Country_Codes!$E:$E,1,0)=J764,"Canada State Code Error"),IF(L764="BR",IFERROR(VLOOKUP(J764,Country_Codes!$H:$H,1,0)=J764,"Brazil State Code Error"),IF(L764="AU",IFERROR(VLOOKUP(J764,Country_Codes!$K:$K,1,0)=J764,"Australia State Code Error"),"")))))</f>
        <v/>
      </c>
      <c r="AB764" s="2" t="str">
        <f t="shared" si="224"/>
        <v/>
      </c>
      <c r="AC764" s="2" t="str" cm="1">
        <f t="array" ref="AC764">IFERROR(_xlfn.IFS(IF(AND(LEN(I764)=0,ISBLANK(I764)=FALSE),"",ISNUMBER(SEARCH(I764,H764))),"City/Postal Code/Country Found in Address",IF(AND(LEN(K764)=0,ISBLANK(K764)=FALSE),"",ISNUMBER(SEARCH(K764,H764))),"City/Postal Code/Country Found in Address",IF(AND(LEN(L764)=0,ISBLANK(L764)=FALSE),"",ISNUMBER(SEARCH(", "&amp;L764,H764))),"City/Postal Code/Country Found in Address",IF(AND(LEN(J764)=0,ISBLANK(J764)=FALSE),"",ISNUMBER(SEARCH(", "&amp;J764,H764))),"City/Postal Code/Country Found in Address",IF(AND(LEN(L764)=0,ISBLANK(L764)=FALSE),"",ISNUMBER(SEARCH(","&amp;L764,H764))),"City/Postal Code/Country Found in Address",IF(AND(LEN(J764)=0,ISBLANK(J764)=FALSE),"",ISNUMBER(SEARCH(","&amp;J764,H764))),"City/Postal Code/Country Found in Address"),"")</f>
        <v/>
      </c>
      <c r="AD764" s="2" t="str">
        <f t="shared" si="225"/>
        <v/>
      </c>
      <c r="AE764" s="2" t="str" cm="1">
        <f t="array" ref="AE764">IFERROR(IF(VLOOKUP(LEFT(M764,MIN(SEARCH({1,2,3,4,5,6,7,8,9,0},M764&amp;{1,2,3,4,5,6,7,8,9,0}))-1),Country_Codes!$N:$N,1,0)&gt;0,"PO Number may be incorrect",""),"")</f>
        <v/>
      </c>
      <c r="AF764" s="2" t="str">
        <f t="shared" si="226"/>
        <v/>
      </c>
      <c r="AG764" s="2" t="str">
        <f t="shared" si="227"/>
        <v/>
      </c>
      <c r="AH764" s="2" t="str">
        <f t="shared" si="228"/>
        <v/>
      </c>
      <c r="AI764" s="2" t="str" cm="1">
        <f t="array" ref="AI764">IF(G764="","",_xlfn.IFNA(_xlfn.IFS(L764=VLOOKUP(L764,Country_Codes!$M:$M,1,0)=TRUE,""),"Please check the country code"))</f>
        <v/>
      </c>
      <c r="AJ764" s="2" t="str">
        <f t="shared" si="229"/>
        <v/>
      </c>
      <c r="AK764" s="2"/>
      <c r="AM764" s="39">
        <f t="shared" si="230"/>
        <v>0</v>
      </c>
      <c r="AN764" s="39">
        <f t="shared" si="231"/>
        <v>0</v>
      </c>
      <c r="AO764" s="39">
        <f t="shared" si="232"/>
        <v>0</v>
      </c>
      <c r="AP764" s="39">
        <f t="shared" si="233"/>
        <v>0</v>
      </c>
      <c r="AQ764" s="39">
        <f t="shared" si="234"/>
        <v>0</v>
      </c>
    </row>
    <row r="765" spans="1:43" ht="15.75" x14ac:dyDescent="0.25">
      <c r="A765" s="40">
        <v>45826</v>
      </c>
      <c r="B765" s="11" t="s">
        <v>474</v>
      </c>
      <c r="C765" s="11" t="s">
        <v>12</v>
      </c>
      <c r="D765" s="11" t="s">
        <v>6194</v>
      </c>
      <c r="E765" s="11" t="s">
        <v>6195</v>
      </c>
      <c r="F765" s="11" t="s">
        <v>581</v>
      </c>
      <c r="G765" s="11" t="s">
        <v>625</v>
      </c>
      <c r="H765" s="11" t="s">
        <v>6196</v>
      </c>
      <c r="I765" s="11" t="s">
        <v>6197</v>
      </c>
      <c r="J765" s="11"/>
      <c r="K765" s="11" t="s">
        <v>6198</v>
      </c>
      <c r="L765" s="11" t="s">
        <v>46</v>
      </c>
      <c r="M765" s="11" t="s">
        <v>729</v>
      </c>
      <c r="N765" s="11"/>
      <c r="O765" s="11" t="s">
        <v>6199</v>
      </c>
      <c r="P765" s="11" t="s">
        <v>6200</v>
      </c>
      <c r="Q765" s="7"/>
      <c r="R765" s="2" t="str">
        <f t="shared" si="219"/>
        <v>Unique Record</v>
      </c>
      <c r="S765" s="2" t="str">
        <f t="shared" si="220"/>
        <v/>
      </c>
      <c r="T765" s="2" t="str">
        <f t="shared" si="221"/>
        <v/>
      </c>
      <c r="U765" s="2" t="str">
        <f t="shared" si="222"/>
        <v/>
      </c>
      <c r="V765" s="2" t="str">
        <f t="shared" si="223"/>
        <v/>
      </c>
      <c r="W765" s="2" t="str">
        <f t="shared" si="218"/>
        <v/>
      </c>
      <c r="X765" s="2" t="str" cm="1">
        <f t="array" ref="X765">IF((SUMPRODUCT(--ISNUMBER(SEARCH({"!","@","#","$","%","^","&amp;","~*","(",")","_","+","=","{","}","[","]","|","\",":",";","'","""","&lt;","&gt;",",",".","~?","/","~~","`"}, I765)))&gt;0)=TRUE,"Special Characters Found in City","")</f>
        <v/>
      </c>
      <c r="Y765" s="2" t="str" cm="1">
        <f t="array" ref="Y765">IF((SUMPRODUCT(--ISNUMBER(SEARCH({"!","@","#","$","%","^","~*","(",")","_","+","=","{","}","[","]","|","\",":",";","'","""","&lt;","&gt;","~?","/","~~","`"},F765)))&gt;0)=TRUE,"Special Characters Found in Account field","")</f>
        <v/>
      </c>
      <c r="Z765" s="2" t="str" cm="1">
        <f t="array" ref="Z765">IF(SUM(--ISNUMBER(SEARCH({1,2,3,4,5,6,7,8,9,0},MID(H765,(SEARCH(" E ",H765)-1),1))))+SUM(--ISNUMBER(SEARCH({1,2,3,4,5,6,7,8,9,0},MID(H765,(SEARCH(" E ",H765)+3),1))))=2,"",IF(SUM(--ISNUMBER(SEARCH({"Parte E","Apoquindo N"},H765)))&gt;0,"",IF(OR(RIGHT(H765,3)=" NE",RIGHT(H765,3)=" NW",RIGHT(H765,3)=" SW",RIGHT(H765,3)=" SE",RIGHT(H765,2)=" N",RIGHT(H765,2)=" E",RIGHT(H765,2)=" W",RIGHT(H765,2)=" S",LEFT(H765,3)="NE ",LEFT(H765,3)="NW ",LEFT(H765,3)="SW ",LEFT(H765,3)="SE ",LEFT(H765,2)="N ",LEFT(H765,2)="E ",LEFT(H765,2)="W ",LEFT(H765,2)="S "),"Directional Check",IF(SUM(--ISNUMBER(SEARCH({" N "," E "," W "," S "," NE "," NW "," SW "," SE ","N.E","N.W","S.W","S.E","E.","N.","S.","W."},H765)))&gt;0,"Directional Check",IF(SUM(--ISNUMBER(SEARCH({1,2,3,4,5,6,7,8,9,0},MID(H765,(SEARCH("nd ",H765)-1),1))))+SUM(--ISNUMBER(SEARCH({1,2,3,4,5,6,7,8,9,0},MID(H765,(SEARCH("rd ",H765)-1),1)))+SUM(--ISNUMBER(SEARCH({1,2,3,4,5,6,7,8,9,0},MID(H765,(SEARCH("st ",H765)-1),1))))+SUM(--ISNUMBER(SEARCH({1,2,3,4,5,6,7,8,9,0},MID(H765,(SEARCH("th ",H765)-1),1)))))&gt;0,"","")))))</f>
        <v/>
      </c>
      <c r="AA765" s="2" t="str">
        <f>IF(IF(L765="US",IFERROR(VLOOKUP(J765,Country_Codes!$B:$B,1,0)=J765,"US State Code Error"),IF(L765="CA",IFERROR(VLOOKUP(J765,Country_Codes!$E:$E,1,0)=J765,"Canada State Code Error"),IF(L765="BR",IFERROR(VLOOKUP(J765,Country_Codes!$H:$H,1,0)=J765,"Brazil State Code Error"),IF(L765="AU",IFERROR(VLOOKUP(J765,Country_Codes!$K:$K,1,0)=J765,"Australia State Code Error"),""))))=TRUE,"",IF(L765="US",IFERROR(VLOOKUP(J765,Country_Codes!$B:$B,1,0)=J765,"US State Code Error"),IF(L765="CA",IFERROR(VLOOKUP(J765,Country_Codes!$E:$E,1,0)=J765,"Canada State Code Error"),IF(L765="BR",IFERROR(VLOOKUP(J765,Country_Codes!$H:$H,1,0)=J765,"Brazil State Code Error"),IF(L765="AU",IFERROR(VLOOKUP(J765,Country_Codes!$K:$K,1,0)=J765,"Australia State Code Error"),"")))))</f>
        <v/>
      </c>
      <c r="AB765" s="2" t="str">
        <f t="shared" si="224"/>
        <v/>
      </c>
      <c r="AC765" s="2" t="str" cm="1">
        <f t="array" ref="AC765">IFERROR(_xlfn.IFS(IF(AND(LEN(I765)=0,ISBLANK(I765)=FALSE),"",ISNUMBER(SEARCH(I765,H765))),"City/Postal Code/Country Found in Address",IF(AND(LEN(K765)=0,ISBLANK(K765)=FALSE),"",ISNUMBER(SEARCH(K765,H765))),"City/Postal Code/Country Found in Address",IF(AND(LEN(L765)=0,ISBLANK(L765)=FALSE),"",ISNUMBER(SEARCH(", "&amp;L765,H765))),"City/Postal Code/Country Found in Address",IF(AND(LEN(J765)=0,ISBLANK(J765)=FALSE),"",ISNUMBER(SEARCH(", "&amp;J765,H765))),"City/Postal Code/Country Found in Address",IF(AND(LEN(L765)=0,ISBLANK(L765)=FALSE),"",ISNUMBER(SEARCH(","&amp;L765,H765))),"City/Postal Code/Country Found in Address",IF(AND(LEN(J765)=0,ISBLANK(J765)=FALSE),"",ISNUMBER(SEARCH(","&amp;J765,H765))),"City/Postal Code/Country Found in Address"),"")</f>
        <v/>
      </c>
      <c r="AD765" s="2" t="str">
        <f t="shared" si="225"/>
        <v/>
      </c>
      <c r="AE765" s="2" t="str" cm="1">
        <f t="array" ref="AE765">IFERROR(IF(VLOOKUP(LEFT(M765,MIN(SEARCH({1,2,3,4,5,6,7,8,9,0},M765&amp;{1,2,3,4,5,6,7,8,9,0}))-1),Country_Codes!$N:$N,1,0)&gt;0,"PO Number may be incorrect",""),"")</f>
        <v/>
      </c>
      <c r="AF765" s="2" t="str">
        <f t="shared" si="226"/>
        <v/>
      </c>
      <c r="AG765" s="2" t="str">
        <f t="shared" si="227"/>
        <v/>
      </c>
      <c r="AH765" s="2" t="str">
        <f t="shared" si="228"/>
        <v/>
      </c>
      <c r="AI765" s="2" t="str" cm="1">
        <f t="array" ref="AI765">IF(G765="","",_xlfn.IFNA(_xlfn.IFS(L765=VLOOKUP(L765,Country_Codes!$M:$M,1,0)=TRUE,""),"Please check the country code"))</f>
        <v/>
      </c>
      <c r="AJ765" s="2" t="str">
        <f t="shared" si="229"/>
        <v/>
      </c>
      <c r="AK765" s="2"/>
      <c r="AM765" s="39">
        <f t="shared" si="230"/>
        <v>0</v>
      </c>
      <c r="AN765" s="39">
        <f t="shared" si="231"/>
        <v>0</v>
      </c>
      <c r="AO765" s="39">
        <f t="shared" si="232"/>
        <v>0</v>
      </c>
      <c r="AP765" s="39">
        <f t="shared" si="233"/>
        <v>0</v>
      </c>
      <c r="AQ765" s="39">
        <f t="shared" si="234"/>
        <v>0</v>
      </c>
    </row>
    <row r="766" spans="1:43" ht="15.75" x14ac:dyDescent="0.25">
      <c r="A766" s="40">
        <v>45871</v>
      </c>
      <c r="B766" s="11" t="s">
        <v>473</v>
      </c>
      <c r="C766" s="11" t="s">
        <v>11</v>
      </c>
      <c r="D766" s="11" t="s">
        <v>6201</v>
      </c>
      <c r="E766" s="11" t="s">
        <v>672</v>
      </c>
      <c r="F766" s="11" t="s">
        <v>579</v>
      </c>
      <c r="G766" s="11" t="s">
        <v>625</v>
      </c>
      <c r="H766" s="11" t="s">
        <v>6202</v>
      </c>
      <c r="I766" s="11" t="s">
        <v>6203</v>
      </c>
      <c r="J766" s="11"/>
      <c r="K766" s="11" t="s">
        <v>6204</v>
      </c>
      <c r="L766" s="11" t="s">
        <v>46</v>
      </c>
      <c r="M766" s="11" t="s">
        <v>633</v>
      </c>
      <c r="N766" s="11"/>
      <c r="O766" s="11" t="s">
        <v>6205</v>
      </c>
      <c r="P766" s="11" t="s">
        <v>6206</v>
      </c>
      <c r="Q766" s="7"/>
      <c r="R766" s="2" t="str">
        <f t="shared" si="219"/>
        <v/>
      </c>
      <c r="S766" s="2" t="str">
        <f t="shared" si="220"/>
        <v/>
      </c>
      <c r="T766" s="2" t="str">
        <f t="shared" si="221"/>
        <v/>
      </c>
      <c r="U766" s="2" t="str">
        <f t="shared" si="222"/>
        <v/>
      </c>
      <c r="V766" s="2" t="str">
        <f t="shared" si="223"/>
        <v/>
      </c>
      <c r="W766" s="2" t="str">
        <f t="shared" si="218"/>
        <v/>
      </c>
      <c r="X766" s="2" t="str" cm="1">
        <f t="array" ref="X766">IF((SUMPRODUCT(--ISNUMBER(SEARCH({"!","@","#","$","%","^","&amp;","~*","(",")","_","+","=","{","}","[","]","|","\",":",";","'","""","&lt;","&gt;",",",".","~?","/","~~","`"}, I766)))&gt;0)=TRUE,"Special Characters Found in City","")</f>
        <v/>
      </c>
      <c r="Y766" s="2" t="str" cm="1">
        <f t="array" ref="Y766">IF((SUMPRODUCT(--ISNUMBER(SEARCH({"!","@","#","$","%","^","~*","(",")","_","+","=","{","}","[","]","|","\",":",";","'","""","&lt;","&gt;","~?","/","~~","`"},F766)))&gt;0)=TRUE,"Special Characters Found in Account field","")</f>
        <v/>
      </c>
      <c r="Z766" s="2" t="str" cm="1">
        <f t="array" ref="Z766">IF(SUM(--ISNUMBER(SEARCH({1,2,3,4,5,6,7,8,9,0},MID(H766,(SEARCH(" E ",H766)-1),1))))+SUM(--ISNUMBER(SEARCH({1,2,3,4,5,6,7,8,9,0},MID(H766,(SEARCH(" E ",H766)+3),1))))=2,"",IF(SUM(--ISNUMBER(SEARCH({"Parte E","Apoquindo N"},H766)))&gt;0,"",IF(OR(RIGHT(H766,3)=" NE",RIGHT(H766,3)=" NW",RIGHT(H766,3)=" SW",RIGHT(H766,3)=" SE",RIGHT(H766,2)=" N",RIGHT(H766,2)=" E",RIGHT(H766,2)=" W",RIGHT(H766,2)=" S",LEFT(H766,3)="NE ",LEFT(H766,3)="NW ",LEFT(H766,3)="SW ",LEFT(H766,3)="SE ",LEFT(H766,2)="N ",LEFT(H766,2)="E ",LEFT(H766,2)="W ",LEFT(H766,2)="S "),"Directional Check",IF(SUM(--ISNUMBER(SEARCH({" N "," E "," W "," S "," NE "," NW "," SW "," SE ","N.E","N.W","S.W","S.E","E.","N.","S.","W."},H766)))&gt;0,"Directional Check",IF(SUM(--ISNUMBER(SEARCH({1,2,3,4,5,6,7,8,9,0},MID(H766,(SEARCH("nd ",H766)-1),1))))+SUM(--ISNUMBER(SEARCH({1,2,3,4,5,6,7,8,9,0},MID(H766,(SEARCH("rd ",H766)-1),1)))+SUM(--ISNUMBER(SEARCH({1,2,3,4,5,6,7,8,9,0},MID(H766,(SEARCH("st ",H766)-1),1))))+SUM(--ISNUMBER(SEARCH({1,2,3,4,5,6,7,8,9,0},MID(H766,(SEARCH("th ",H766)-1),1)))))&gt;0,"","")))))</f>
        <v/>
      </c>
      <c r="AA766" s="2" t="str">
        <f>IF(IF(L766="US",IFERROR(VLOOKUP(J766,Country_Codes!$B:$B,1,0)=J766,"US State Code Error"),IF(L766="CA",IFERROR(VLOOKUP(J766,Country_Codes!$E:$E,1,0)=J766,"Canada State Code Error"),IF(L766="BR",IFERROR(VLOOKUP(J766,Country_Codes!$H:$H,1,0)=J766,"Brazil State Code Error"),IF(L766="AU",IFERROR(VLOOKUP(J766,Country_Codes!$K:$K,1,0)=J766,"Australia State Code Error"),""))))=TRUE,"",IF(L766="US",IFERROR(VLOOKUP(J766,Country_Codes!$B:$B,1,0)=J766,"US State Code Error"),IF(L766="CA",IFERROR(VLOOKUP(J766,Country_Codes!$E:$E,1,0)=J766,"Canada State Code Error"),IF(L766="BR",IFERROR(VLOOKUP(J766,Country_Codes!$H:$H,1,0)=J766,"Brazil State Code Error"),IF(L766="AU",IFERROR(VLOOKUP(J766,Country_Codes!$K:$K,1,0)=J766,"Australia State Code Error"),"")))))</f>
        <v/>
      </c>
      <c r="AB766" s="2" t="str">
        <f t="shared" si="224"/>
        <v/>
      </c>
      <c r="AC766" s="2" t="str" cm="1">
        <f t="array" ref="AC766">IFERROR(_xlfn.IFS(IF(AND(LEN(I766)=0,ISBLANK(I766)=FALSE),"",ISNUMBER(SEARCH(I766,H766))),"City/Postal Code/Country Found in Address",IF(AND(LEN(K766)=0,ISBLANK(K766)=FALSE),"",ISNUMBER(SEARCH(K766,H766))),"City/Postal Code/Country Found in Address",IF(AND(LEN(L766)=0,ISBLANK(L766)=FALSE),"",ISNUMBER(SEARCH(", "&amp;L766,H766))),"City/Postal Code/Country Found in Address",IF(AND(LEN(J766)=0,ISBLANK(J766)=FALSE),"",ISNUMBER(SEARCH(", "&amp;J766,H766))),"City/Postal Code/Country Found in Address",IF(AND(LEN(L766)=0,ISBLANK(L766)=FALSE),"",ISNUMBER(SEARCH(","&amp;L766,H766))),"City/Postal Code/Country Found in Address",IF(AND(LEN(J766)=0,ISBLANK(J766)=FALSE),"",ISNUMBER(SEARCH(","&amp;J766,H766))),"City/Postal Code/Country Found in Address"),"")</f>
        <v/>
      </c>
      <c r="AD766" s="2" t="str">
        <f t="shared" si="225"/>
        <v/>
      </c>
      <c r="AE766" s="2" t="str" cm="1">
        <f t="array" ref="AE766">IFERROR(IF(VLOOKUP(LEFT(M766,MIN(SEARCH({1,2,3,4,5,6,7,8,9,0},M766&amp;{1,2,3,4,5,6,7,8,9,0}))-1),Country_Codes!$N:$N,1,0)&gt;0,"PO Number may be incorrect",""),"")</f>
        <v/>
      </c>
      <c r="AF766" s="2" t="str">
        <f t="shared" si="226"/>
        <v/>
      </c>
      <c r="AG766" s="2" t="str">
        <f t="shared" si="227"/>
        <v/>
      </c>
      <c r="AH766" s="2" t="str">
        <f t="shared" si="228"/>
        <v/>
      </c>
      <c r="AI766" s="2" t="str" cm="1">
        <f t="array" ref="AI766">IF(G766="","",_xlfn.IFNA(_xlfn.IFS(L766=VLOOKUP(L766,Country_Codes!$M:$M,1,0)=TRUE,""),"Please check the country code"))</f>
        <v/>
      </c>
      <c r="AJ766" s="2" t="str">
        <f t="shared" si="229"/>
        <v/>
      </c>
      <c r="AK766" s="2"/>
      <c r="AM766" s="39">
        <f t="shared" si="230"/>
        <v>0</v>
      </c>
      <c r="AN766" s="39">
        <f t="shared" si="231"/>
        <v>0</v>
      </c>
      <c r="AO766" s="39">
        <f t="shared" si="232"/>
        <v>0</v>
      </c>
      <c r="AP766" s="39">
        <f t="shared" si="233"/>
        <v>0</v>
      </c>
      <c r="AQ766" s="39">
        <f t="shared" si="234"/>
        <v>0</v>
      </c>
    </row>
    <row r="767" spans="1:43" ht="15.75" x14ac:dyDescent="0.25">
      <c r="A767" s="40">
        <v>45491</v>
      </c>
      <c r="B767" s="11" t="s">
        <v>475</v>
      </c>
      <c r="C767" s="11" t="s">
        <v>3</v>
      </c>
      <c r="D767" s="11" t="s">
        <v>6207</v>
      </c>
      <c r="E767" s="11" t="s">
        <v>3955</v>
      </c>
      <c r="F767" s="11" t="s">
        <v>576</v>
      </c>
      <c r="G767" s="11" t="s">
        <v>494</v>
      </c>
      <c r="H767" s="11" t="s">
        <v>6208</v>
      </c>
      <c r="I767" s="11" t="s">
        <v>6209</v>
      </c>
      <c r="J767" s="11"/>
      <c r="K767" s="11" t="s">
        <v>6210</v>
      </c>
      <c r="L767" s="11" t="s">
        <v>46</v>
      </c>
      <c r="M767" s="11" t="s">
        <v>1427</v>
      </c>
      <c r="N767" s="11"/>
      <c r="O767" s="11" t="s">
        <v>6211</v>
      </c>
      <c r="P767" s="11" t="s">
        <v>6212</v>
      </c>
      <c r="Q767" s="7"/>
      <c r="R767" s="2" t="str">
        <f t="shared" si="219"/>
        <v>Unique Record</v>
      </c>
      <c r="S767" s="2" t="str">
        <f t="shared" si="220"/>
        <v/>
      </c>
      <c r="T767" s="2" t="str">
        <f t="shared" si="221"/>
        <v/>
      </c>
      <c r="U767" s="2" t="str">
        <f t="shared" si="222"/>
        <v/>
      </c>
      <c r="V767" s="2" t="str">
        <f t="shared" si="223"/>
        <v/>
      </c>
      <c r="W767" s="2" t="str">
        <f t="shared" si="218"/>
        <v/>
      </c>
      <c r="X767" s="2" t="str" cm="1">
        <f t="array" ref="X767">IF((SUMPRODUCT(--ISNUMBER(SEARCH({"!","@","#","$","%","^","&amp;","~*","(",")","_","+","=","{","}","[","]","|","\",":",";","'","""","&lt;","&gt;",",",".","~?","/","~~","`"}, I767)))&gt;0)=TRUE,"Special Characters Found in City","")</f>
        <v/>
      </c>
      <c r="Y767" s="2" t="str" cm="1">
        <f t="array" ref="Y767">IF((SUMPRODUCT(--ISNUMBER(SEARCH({"!","@","#","$","%","^","~*","(",")","_","+","=","{","}","[","]","|","\",":",";","'","""","&lt;","&gt;","~?","/","~~","`"},F767)))&gt;0)=TRUE,"Special Characters Found in Account field","")</f>
        <v/>
      </c>
      <c r="Z767" s="2" t="str" cm="1">
        <f t="array" ref="Z767">IF(SUM(--ISNUMBER(SEARCH({1,2,3,4,5,6,7,8,9,0},MID(H767,(SEARCH(" E ",H767)-1),1))))+SUM(--ISNUMBER(SEARCH({1,2,3,4,5,6,7,8,9,0},MID(H767,(SEARCH(" E ",H767)+3),1))))=2,"",IF(SUM(--ISNUMBER(SEARCH({"Parte E","Apoquindo N"},H767)))&gt;0,"",IF(OR(RIGHT(H767,3)=" NE",RIGHT(H767,3)=" NW",RIGHT(H767,3)=" SW",RIGHT(H767,3)=" SE",RIGHT(H767,2)=" N",RIGHT(H767,2)=" E",RIGHT(H767,2)=" W",RIGHT(H767,2)=" S",LEFT(H767,3)="NE ",LEFT(H767,3)="NW ",LEFT(H767,3)="SW ",LEFT(H767,3)="SE ",LEFT(H767,2)="N ",LEFT(H767,2)="E ",LEFT(H767,2)="W ",LEFT(H767,2)="S "),"Directional Check",IF(SUM(--ISNUMBER(SEARCH({" N "," E "," W "," S "," NE "," NW "," SW "," SE ","N.E","N.W","S.W","S.E","E.","N.","S.","W."},H767)))&gt;0,"Directional Check",IF(SUM(--ISNUMBER(SEARCH({1,2,3,4,5,6,7,8,9,0},MID(H767,(SEARCH("nd ",H767)-1),1))))+SUM(--ISNUMBER(SEARCH({1,2,3,4,5,6,7,8,9,0},MID(H767,(SEARCH("rd ",H767)-1),1)))+SUM(--ISNUMBER(SEARCH({1,2,3,4,5,6,7,8,9,0},MID(H767,(SEARCH("st ",H767)-1),1))))+SUM(--ISNUMBER(SEARCH({1,2,3,4,5,6,7,8,9,0},MID(H767,(SEARCH("th ",H767)-1),1)))))&gt;0,"","")))))</f>
        <v/>
      </c>
      <c r="AA767" s="2" t="str">
        <f>IF(IF(L767="US",IFERROR(VLOOKUP(J767,Country_Codes!$B:$B,1,0)=J767,"US State Code Error"),IF(L767="CA",IFERROR(VLOOKUP(J767,Country_Codes!$E:$E,1,0)=J767,"Canada State Code Error"),IF(L767="BR",IFERROR(VLOOKUP(J767,Country_Codes!$H:$H,1,0)=J767,"Brazil State Code Error"),IF(L767="AU",IFERROR(VLOOKUP(J767,Country_Codes!$K:$K,1,0)=J767,"Australia State Code Error"),""))))=TRUE,"",IF(L767="US",IFERROR(VLOOKUP(J767,Country_Codes!$B:$B,1,0)=J767,"US State Code Error"),IF(L767="CA",IFERROR(VLOOKUP(J767,Country_Codes!$E:$E,1,0)=J767,"Canada State Code Error"),IF(L767="BR",IFERROR(VLOOKUP(J767,Country_Codes!$H:$H,1,0)=J767,"Brazil State Code Error"),IF(L767="AU",IFERROR(VLOOKUP(J767,Country_Codes!$K:$K,1,0)=J767,"Australia State Code Error"),"")))))</f>
        <v/>
      </c>
      <c r="AB767" s="2" t="str">
        <f t="shared" si="224"/>
        <v/>
      </c>
      <c r="AC767" s="2" t="str" cm="1">
        <f t="array" ref="AC767">IFERROR(_xlfn.IFS(IF(AND(LEN(I767)=0,ISBLANK(I767)=FALSE),"",ISNUMBER(SEARCH(I767,H767))),"City/Postal Code/Country Found in Address",IF(AND(LEN(K767)=0,ISBLANK(K767)=FALSE),"",ISNUMBER(SEARCH(K767,H767))),"City/Postal Code/Country Found in Address",IF(AND(LEN(L767)=0,ISBLANK(L767)=FALSE),"",ISNUMBER(SEARCH(", "&amp;L767,H767))),"City/Postal Code/Country Found in Address",IF(AND(LEN(J767)=0,ISBLANK(J767)=FALSE),"",ISNUMBER(SEARCH(", "&amp;J767,H767))),"City/Postal Code/Country Found in Address",IF(AND(LEN(L767)=0,ISBLANK(L767)=FALSE),"",ISNUMBER(SEARCH(","&amp;L767,H767))),"City/Postal Code/Country Found in Address",IF(AND(LEN(J767)=0,ISBLANK(J767)=FALSE),"",ISNUMBER(SEARCH(","&amp;J767,H767))),"City/Postal Code/Country Found in Address"),"")</f>
        <v/>
      </c>
      <c r="AD767" s="2" t="str">
        <f t="shared" si="225"/>
        <v/>
      </c>
      <c r="AE767" s="2" t="str" cm="1">
        <f t="array" ref="AE767">IFERROR(IF(VLOOKUP(LEFT(M767,MIN(SEARCH({1,2,3,4,5,6,7,8,9,0},M767&amp;{1,2,3,4,5,6,7,8,9,0}))-1),Country_Codes!$N:$N,1,0)&gt;0,"PO Number may be incorrect",""),"")</f>
        <v/>
      </c>
      <c r="AF767" s="2" t="str">
        <f t="shared" si="226"/>
        <v/>
      </c>
      <c r="AG767" s="2" t="str">
        <f t="shared" si="227"/>
        <v/>
      </c>
      <c r="AH767" s="2" t="str">
        <f t="shared" si="228"/>
        <v/>
      </c>
      <c r="AI767" s="2" t="str" cm="1">
        <f t="array" ref="AI767">IF(G767="","",_xlfn.IFNA(_xlfn.IFS(L767=VLOOKUP(L767,Country_Codes!$M:$M,1,0)=TRUE,""),"Please check the country code"))</f>
        <v/>
      </c>
      <c r="AJ767" s="2" t="str">
        <f t="shared" si="229"/>
        <v/>
      </c>
      <c r="AK767" s="2"/>
      <c r="AM767" s="39">
        <f t="shared" si="230"/>
        <v>0</v>
      </c>
      <c r="AN767" s="39">
        <f t="shared" si="231"/>
        <v>0</v>
      </c>
      <c r="AO767" s="39">
        <f t="shared" si="232"/>
        <v>0</v>
      </c>
      <c r="AP767" s="39">
        <f t="shared" si="233"/>
        <v>0</v>
      </c>
      <c r="AQ767" s="39">
        <f t="shared" si="234"/>
        <v>0</v>
      </c>
    </row>
    <row r="768" spans="1:43" ht="15.75" x14ac:dyDescent="0.25">
      <c r="A768" s="40">
        <v>46128</v>
      </c>
      <c r="B768" s="11" t="s">
        <v>1581</v>
      </c>
      <c r="C768" s="11" t="s">
        <v>12</v>
      </c>
      <c r="D768" s="11" t="s">
        <v>2695</v>
      </c>
      <c r="E768" s="11" t="s">
        <v>6213</v>
      </c>
      <c r="F768" s="11" t="s">
        <v>531</v>
      </c>
      <c r="G768" s="11" t="s">
        <v>497</v>
      </c>
      <c r="H768" s="11" t="s">
        <v>6214</v>
      </c>
      <c r="I768" s="11" t="s">
        <v>6215</v>
      </c>
      <c r="J768" s="11" t="s">
        <v>107</v>
      </c>
      <c r="K768" s="11" t="s">
        <v>6216</v>
      </c>
      <c r="L768" s="11" t="s">
        <v>33</v>
      </c>
      <c r="M768" s="11" t="s">
        <v>1453</v>
      </c>
      <c r="N768" s="11"/>
      <c r="O768" s="11" t="s">
        <v>2104</v>
      </c>
      <c r="P768" s="11" t="s">
        <v>6217</v>
      </c>
      <c r="Q768" s="7"/>
      <c r="R768" s="2" t="str">
        <f t="shared" si="219"/>
        <v>Unique Record</v>
      </c>
      <c r="S768" s="2" t="str">
        <f t="shared" si="220"/>
        <v/>
      </c>
      <c r="T768" s="2" t="str">
        <f t="shared" si="221"/>
        <v/>
      </c>
      <c r="U768" s="2" t="str">
        <f t="shared" si="222"/>
        <v/>
      </c>
      <c r="V768" s="2" t="str">
        <f t="shared" si="223"/>
        <v/>
      </c>
      <c r="W768" s="2" t="str">
        <f t="shared" si="218"/>
        <v/>
      </c>
      <c r="X768" s="2" t="str" cm="1">
        <f t="array" ref="X768">IF((SUMPRODUCT(--ISNUMBER(SEARCH({"!","@","#","$","%","^","&amp;","~*","(",")","_","+","=","{","}","[","]","|","\",":",";","'","""","&lt;","&gt;",",",".","~?","/","~~","`"}, I768)))&gt;0)=TRUE,"Special Characters Found in City","")</f>
        <v/>
      </c>
      <c r="Y768" s="2" t="str" cm="1">
        <f t="array" ref="Y768">IF((SUMPRODUCT(--ISNUMBER(SEARCH({"!","@","#","$","%","^","~*","(",")","_","+","=","{","}","[","]","|","\",":",";","'","""","&lt;","&gt;","~?","/","~~","`"},F768)))&gt;0)=TRUE,"Special Characters Found in Account field","")</f>
        <v/>
      </c>
      <c r="Z768" s="2" t="str" cm="1">
        <f t="array" ref="Z768">IF(SUM(--ISNUMBER(SEARCH({1,2,3,4,5,6,7,8,9,0},MID(H768,(SEARCH(" E ",H768)-1),1))))+SUM(--ISNUMBER(SEARCH({1,2,3,4,5,6,7,8,9,0},MID(H768,(SEARCH(" E ",H768)+3),1))))=2,"",IF(SUM(--ISNUMBER(SEARCH({"Parte E","Apoquindo N"},H768)))&gt;0,"",IF(OR(RIGHT(H768,3)=" NE",RIGHT(H768,3)=" NW",RIGHT(H768,3)=" SW",RIGHT(H768,3)=" SE",RIGHT(H768,2)=" N",RIGHT(H768,2)=" E",RIGHT(H768,2)=" W",RIGHT(H768,2)=" S",LEFT(H768,3)="NE ",LEFT(H768,3)="NW ",LEFT(H768,3)="SW ",LEFT(H768,3)="SE ",LEFT(H768,2)="N ",LEFT(H768,2)="E ",LEFT(H768,2)="W ",LEFT(H768,2)="S "),"Directional Check",IF(SUM(--ISNUMBER(SEARCH({" N "," E "," W "," S "," NE "," NW "," SW "," SE ","N.E","N.W","S.W","S.E","E.","N.","S.","W."},H768)))&gt;0,"Directional Check",IF(SUM(--ISNUMBER(SEARCH({1,2,3,4,5,6,7,8,9,0},MID(H768,(SEARCH("nd ",H768)-1),1))))+SUM(--ISNUMBER(SEARCH({1,2,3,4,5,6,7,8,9,0},MID(H768,(SEARCH("rd ",H768)-1),1)))+SUM(--ISNUMBER(SEARCH({1,2,3,4,5,6,7,8,9,0},MID(H768,(SEARCH("st ",H768)-1),1))))+SUM(--ISNUMBER(SEARCH({1,2,3,4,5,6,7,8,9,0},MID(H768,(SEARCH("th ",H768)-1),1)))))&gt;0,"","")))))</f>
        <v/>
      </c>
      <c r="AA768" s="2" t="str">
        <f>IF(IF(L768="US",IFERROR(VLOOKUP(J768,Country_Codes!$B:$B,1,0)=J768,"US State Code Error"),IF(L768="CA",IFERROR(VLOOKUP(J768,Country_Codes!$E:$E,1,0)=J768,"Canada State Code Error"),IF(L768="BR",IFERROR(VLOOKUP(J768,Country_Codes!$H:$H,1,0)=J768,"Brazil State Code Error"),IF(L768="AU",IFERROR(VLOOKUP(J768,Country_Codes!$K:$K,1,0)=J768,"Australia State Code Error"),""))))=TRUE,"",IF(L768="US",IFERROR(VLOOKUP(J768,Country_Codes!$B:$B,1,0)=J768,"US State Code Error"),IF(L768="CA",IFERROR(VLOOKUP(J768,Country_Codes!$E:$E,1,0)=J768,"Canada State Code Error"),IF(L768="BR",IFERROR(VLOOKUP(J768,Country_Codes!$H:$H,1,0)=J768,"Brazil State Code Error"),IF(L768="AU",IFERROR(VLOOKUP(J768,Country_Codes!$K:$K,1,0)=J768,"Australia State Code Error"),"")))))</f>
        <v/>
      </c>
      <c r="AB768" s="2" t="str">
        <f t="shared" si="224"/>
        <v/>
      </c>
      <c r="AC768" s="2" t="str" cm="1">
        <f t="array" ref="AC768">IFERROR(_xlfn.IFS(IF(AND(LEN(I768)=0,ISBLANK(I768)=FALSE),"",ISNUMBER(SEARCH(I768,H768))),"City/Postal Code/Country Found in Address",IF(AND(LEN(K768)=0,ISBLANK(K768)=FALSE),"",ISNUMBER(SEARCH(K768,H768))),"City/Postal Code/Country Found in Address",IF(AND(LEN(L768)=0,ISBLANK(L768)=FALSE),"",ISNUMBER(SEARCH(", "&amp;L768,H768))),"City/Postal Code/Country Found in Address",IF(AND(LEN(J768)=0,ISBLANK(J768)=FALSE),"",ISNUMBER(SEARCH(", "&amp;J768,H768))),"City/Postal Code/Country Found in Address",IF(AND(LEN(L768)=0,ISBLANK(L768)=FALSE),"",ISNUMBER(SEARCH(","&amp;L768,H768))),"City/Postal Code/Country Found in Address",IF(AND(LEN(J768)=0,ISBLANK(J768)=FALSE),"",ISNUMBER(SEARCH(","&amp;J768,H768))),"City/Postal Code/Country Found in Address"),"")</f>
        <v/>
      </c>
      <c r="AD768" s="2" t="str">
        <f t="shared" si="225"/>
        <v/>
      </c>
      <c r="AE768" s="2" t="str" cm="1">
        <f t="array" ref="AE768">IFERROR(IF(VLOOKUP(LEFT(M768,MIN(SEARCH({1,2,3,4,5,6,7,8,9,0},M768&amp;{1,2,3,4,5,6,7,8,9,0}))-1),Country_Codes!$N:$N,1,0)&gt;0,"PO Number may be incorrect",""),"")</f>
        <v/>
      </c>
      <c r="AF768" s="2" t="str">
        <f t="shared" si="226"/>
        <v/>
      </c>
      <c r="AG768" s="2" t="str">
        <f t="shared" si="227"/>
        <v/>
      </c>
      <c r="AH768" s="2" t="str">
        <f t="shared" si="228"/>
        <v/>
      </c>
      <c r="AI768" s="2" t="str" cm="1">
        <f t="array" ref="AI768">IF(G768="","",_xlfn.IFNA(_xlfn.IFS(L768=VLOOKUP(L768,Country_Codes!$M:$M,1,0)=TRUE,""),"Please check the country code"))</f>
        <v/>
      </c>
      <c r="AJ768" s="2" t="str">
        <f t="shared" si="229"/>
        <v/>
      </c>
      <c r="AK768" s="2"/>
      <c r="AM768" s="39">
        <f t="shared" si="230"/>
        <v>0</v>
      </c>
      <c r="AN768" s="39">
        <f t="shared" si="231"/>
        <v>0</v>
      </c>
      <c r="AO768" s="39">
        <f t="shared" si="232"/>
        <v>0</v>
      </c>
      <c r="AP768" s="39">
        <f t="shared" si="233"/>
        <v>0</v>
      </c>
      <c r="AQ768" s="39">
        <f t="shared" si="234"/>
        <v>0</v>
      </c>
    </row>
    <row r="769" spans="1:43" ht="15.75" x14ac:dyDescent="0.25">
      <c r="A769" s="40">
        <v>45979</v>
      </c>
      <c r="B769" s="11" t="s">
        <v>475</v>
      </c>
      <c r="C769" s="11" t="s">
        <v>12</v>
      </c>
      <c r="D769" s="11" t="s">
        <v>6218</v>
      </c>
      <c r="E769" s="11" t="s">
        <v>965</v>
      </c>
      <c r="F769" s="11" t="s">
        <v>489</v>
      </c>
      <c r="G769" s="11" t="s">
        <v>625</v>
      </c>
      <c r="H769" s="11" t="s">
        <v>6219</v>
      </c>
      <c r="I769" s="11" t="s">
        <v>2808</v>
      </c>
      <c r="J769" s="11" t="s">
        <v>122</v>
      </c>
      <c r="K769" s="11" t="s">
        <v>6220</v>
      </c>
      <c r="L769" s="11" t="s">
        <v>33</v>
      </c>
      <c r="M769" s="11" t="s">
        <v>4907</v>
      </c>
      <c r="N769" s="11"/>
      <c r="O769" s="11" t="s">
        <v>6221</v>
      </c>
      <c r="P769" s="11" t="s">
        <v>6222</v>
      </c>
      <c r="Q769" s="7"/>
      <c r="R769" s="2" t="str">
        <f t="shared" si="219"/>
        <v>Unique Record</v>
      </c>
      <c r="S769" s="2" t="str">
        <f t="shared" si="220"/>
        <v/>
      </c>
      <c r="T769" s="2" t="str">
        <f t="shared" si="221"/>
        <v/>
      </c>
      <c r="U769" s="2" t="str">
        <f t="shared" si="222"/>
        <v/>
      </c>
      <c r="V769" s="2" t="str">
        <f t="shared" si="223"/>
        <v/>
      </c>
      <c r="W769" s="2" t="str">
        <f t="shared" si="218"/>
        <v/>
      </c>
      <c r="X769" s="2" t="str" cm="1">
        <f t="array" ref="X769">IF((SUMPRODUCT(--ISNUMBER(SEARCH({"!","@","#","$","%","^","&amp;","~*","(",")","_","+","=","{","}","[","]","|","\",":",";","'","""","&lt;","&gt;",",",".","~?","/","~~","`"}, I769)))&gt;0)=TRUE,"Special Characters Found in City","")</f>
        <v/>
      </c>
      <c r="Y769" s="2" t="str" cm="1">
        <f t="array" ref="Y769">IF((SUMPRODUCT(--ISNUMBER(SEARCH({"!","@","#","$","%","^","~*","(",")","_","+","=","{","}","[","]","|","\",":",";","'","""","&lt;","&gt;","~?","/","~~","`"},F769)))&gt;0)=TRUE,"Special Characters Found in Account field","")</f>
        <v/>
      </c>
      <c r="Z769" s="2" t="str" cm="1">
        <f t="array" ref="Z769">IF(SUM(--ISNUMBER(SEARCH({1,2,3,4,5,6,7,8,9,0},MID(H769,(SEARCH(" E ",H769)-1),1))))+SUM(--ISNUMBER(SEARCH({1,2,3,4,5,6,7,8,9,0},MID(H769,(SEARCH(" E ",H769)+3),1))))=2,"",IF(SUM(--ISNUMBER(SEARCH({"Parte E","Apoquindo N"},H769)))&gt;0,"",IF(OR(RIGHT(H769,3)=" NE",RIGHT(H769,3)=" NW",RIGHT(H769,3)=" SW",RIGHT(H769,3)=" SE",RIGHT(H769,2)=" N",RIGHT(H769,2)=" E",RIGHT(H769,2)=" W",RIGHT(H769,2)=" S",LEFT(H769,3)="NE ",LEFT(H769,3)="NW ",LEFT(H769,3)="SW ",LEFT(H769,3)="SE ",LEFT(H769,2)="N ",LEFT(H769,2)="E ",LEFT(H769,2)="W ",LEFT(H769,2)="S "),"Directional Check",IF(SUM(--ISNUMBER(SEARCH({" N "," E "," W "," S "," NE "," NW "," SW "," SE ","N.E","N.W","S.W","S.E","E.","N.","S.","W."},H769)))&gt;0,"Directional Check",IF(SUM(--ISNUMBER(SEARCH({1,2,3,4,5,6,7,8,9,0},MID(H769,(SEARCH("nd ",H769)-1),1))))+SUM(--ISNUMBER(SEARCH({1,2,3,4,5,6,7,8,9,0},MID(H769,(SEARCH("rd ",H769)-1),1)))+SUM(--ISNUMBER(SEARCH({1,2,3,4,5,6,7,8,9,0},MID(H769,(SEARCH("st ",H769)-1),1))))+SUM(--ISNUMBER(SEARCH({1,2,3,4,5,6,7,8,9,0},MID(H769,(SEARCH("th ",H769)-1),1)))))&gt;0,"","")))))</f>
        <v/>
      </c>
      <c r="AA769" s="2" t="str">
        <f>IF(IF(L769="US",IFERROR(VLOOKUP(J769,Country_Codes!$B:$B,1,0)=J769,"US State Code Error"),IF(L769="CA",IFERROR(VLOOKUP(J769,Country_Codes!$E:$E,1,0)=J769,"Canada State Code Error"),IF(L769="BR",IFERROR(VLOOKUP(J769,Country_Codes!$H:$H,1,0)=J769,"Brazil State Code Error"),IF(L769="AU",IFERROR(VLOOKUP(J769,Country_Codes!$K:$K,1,0)=J769,"Australia State Code Error"),""))))=TRUE,"",IF(L769="US",IFERROR(VLOOKUP(J769,Country_Codes!$B:$B,1,0)=J769,"US State Code Error"),IF(L769="CA",IFERROR(VLOOKUP(J769,Country_Codes!$E:$E,1,0)=J769,"Canada State Code Error"),IF(L769="BR",IFERROR(VLOOKUP(J769,Country_Codes!$H:$H,1,0)=J769,"Brazil State Code Error"),IF(L769="AU",IFERROR(VLOOKUP(J769,Country_Codes!$K:$K,1,0)=J769,"Australia State Code Error"),"")))))</f>
        <v/>
      </c>
      <c r="AB769" s="2" t="str">
        <f t="shared" si="224"/>
        <v/>
      </c>
      <c r="AC769" s="2" t="str" cm="1">
        <f t="array" ref="AC769">IFERROR(_xlfn.IFS(IF(AND(LEN(I769)=0,ISBLANK(I769)=FALSE),"",ISNUMBER(SEARCH(I769,H769))),"City/Postal Code/Country Found in Address",IF(AND(LEN(K769)=0,ISBLANK(K769)=FALSE),"",ISNUMBER(SEARCH(K769,H769))),"City/Postal Code/Country Found in Address",IF(AND(LEN(L769)=0,ISBLANK(L769)=FALSE),"",ISNUMBER(SEARCH(", "&amp;L769,H769))),"City/Postal Code/Country Found in Address",IF(AND(LEN(J769)=0,ISBLANK(J769)=FALSE),"",ISNUMBER(SEARCH(", "&amp;J769,H769))),"City/Postal Code/Country Found in Address",IF(AND(LEN(L769)=0,ISBLANK(L769)=FALSE),"",ISNUMBER(SEARCH(","&amp;L769,H769))),"City/Postal Code/Country Found in Address",IF(AND(LEN(J769)=0,ISBLANK(J769)=FALSE),"",ISNUMBER(SEARCH(","&amp;J769,H769))),"City/Postal Code/Country Found in Address"),"")</f>
        <v/>
      </c>
      <c r="AD769" s="2" t="str">
        <f t="shared" si="225"/>
        <v/>
      </c>
      <c r="AE769" s="2" t="str" cm="1">
        <f t="array" ref="AE769">IFERROR(IF(VLOOKUP(LEFT(M769,MIN(SEARCH({1,2,3,4,5,6,7,8,9,0},M769&amp;{1,2,3,4,5,6,7,8,9,0}))-1),Country_Codes!$N:$N,1,0)&gt;0,"PO Number may be incorrect",""),"")</f>
        <v/>
      </c>
      <c r="AF769" s="2" t="str">
        <f t="shared" si="226"/>
        <v/>
      </c>
      <c r="AG769" s="2" t="str">
        <f t="shared" si="227"/>
        <v/>
      </c>
      <c r="AH769" s="2" t="str">
        <f t="shared" si="228"/>
        <v/>
      </c>
      <c r="AI769" s="2" t="str" cm="1">
        <f t="array" ref="AI769">IF(G769="","",_xlfn.IFNA(_xlfn.IFS(L769=VLOOKUP(L769,Country_Codes!$M:$M,1,0)=TRUE,""),"Please check the country code"))</f>
        <v/>
      </c>
      <c r="AJ769" s="2" t="str">
        <f t="shared" si="229"/>
        <v/>
      </c>
      <c r="AK769" s="2"/>
      <c r="AM769" s="39">
        <f t="shared" si="230"/>
        <v>0</v>
      </c>
      <c r="AN769" s="39">
        <f t="shared" si="231"/>
        <v>0</v>
      </c>
      <c r="AO769" s="39">
        <f t="shared" si="232"/>
        <v>0</v>
      </c>
      <c r="AP769" s="39">
        <f t="shared" si="233"/>
        <v>0</v>
      </c>
      <c r="AQ769" s="39">
        <f t="shared" si="234"/>
        <v>0</v>
      </c>
    </row>
    <row r="770" spans="1:43" ht="15.75" x14ac:dyDescent="0.25">
      <c r="A770" s="40">
        <v>45954</v>
      </c>
      <c r="B770" s="11" t="s">
        <v>473</v>
      </c>
      <c r="C770" s="11" t="s">
        <v>3</v>
      </c>
      <c r="D770" s="11" t="s">
        <v>6223</v>
      </c>
      <c r="E770" s="11" t="s">
        <v>3607</v>
      </c>
      <c r="F770" s="11" t="s">
        <v>574</v>
      </c>
      <c r="G770" s="11" t="s">
        <v>599</v>
      </c>
      <c r="H770" s="11" t="s">
        <v>6224</v>
      </c>
      <c r="I770" s="11" t="s">
        <v>691</v>
      </c>
      <c r="J770" s="11" t="s">
        <v>147</v>
      </c>
      <c r="K770" s="11" t="s">
        <v>6225</v>
      </c>
      <c r="L770" s="11" t="s">
        <v>57</v>
      </c>
      <c r="M770" s="11" t="s">
        <v>1375</v>
      </c>
      <c r="N770" s="11"/>
      <c r="O770" s="11" t="s">
        <v>6226</v>
      </c>
      <c r="P770" s="11" t="s">
        <v>6227</v>
      </c>
      <c r="Q770" s="7"/>
      <c r="R770" s="2" t="str">
        <f t="shared" si="219"/>
        <v>Unique Record</v>
      </c>
      <c r="S770" s="2" t="str">
        <f t="shared" si="220"/>
        <v/>
      </c>
      <c r="T770" s="2" t="str">
        <f t="shared" si="221"/>
        <v/>
      </c>
      <c r="U770" s="2" t="str">
        <f t="shared" si="222"/>
        <v/>
      </c>
      <c r="V770" s="2" t="str">
        <f t="shared" si="223"/>
        <v/>
      </c>
      <c r="W770" s="2" t="str">
        <f t="shared" si="218"/>
        <v/>
      </c>
      <c r="X770" s="2" t="str" cm="1">
        <f t="array" ref="X770">IF((SUMPRODUCT(--ISNUMBER(SEARCH({"!","@","#","$","%","^","&amp;","~*","(",")","_","+","=","{","}","[","]","|","\",":",";","'","""","&lt;","&gt;",",",".","~?","/","~~","`"}, I770)))&gt;0)=TRUE,"Special Characters Found in City","")</f>
        <v/>
      </c>
      <c r="Y770" s="2" t="str" cm="1">
        <f t="array" ref="Y770">IF((SUMPRODUCT(--ISNUMBER(SEARCH({"!","@","#","$","%","^","~*","(",")","_","+","=","{","}","[","]","|","\",":",";","'","""","&lt;","&gt;","~?","/","~~","`"},F770)))&gt;0)=TRUE,"Special Characters Found in Account field","")</f>
        <v/>
      </c>
      <c r="Z770" s="2" t="str" cm="1">
        <f t="array" ref="Z770">IF(SUM(--ISNUMBER(SEARCH({1,2,3,4,5,6,7,8,9,0},MID(H770,(SEARCH(" E ",H770)-1),1))))+SUM(--ISNUMBER(SEARCH({1,2,3,4,5,6,7,8,9,0},MID(H770,(SEARCH(" E ",H770)+3),1))))=2,"",IF(SUM(--ISNUMBER(SEARCH({"Parte E","Apoquindo N"},H770)))&gt;0,"",IF(OR(RIGHT(H770,3)=" NE",RIGHT(H770,3)=" NW",RIGHT(H770,3)=" SW",RIGHT(H770,3)=" SE",RIGHT(H770,2)=" N",RIGHT(H770,2)=" E",RIGHT(H770,2)=" W",RIGHT(H770,2)=" S",LEFT(H770,3)="NE ",LEFT(H770,3)="NW ",LEFT(H770,3)="SW ",LEFT(H770,3)="SE ",LEFT(H770,2)="N ",LEFT(H770,2)="E ",LEFT(H770,2)="W ",LEFT(H770,2)="S "),"Directional Check",IF(SUM(--ISNUMBER(SEARCH({" N "," E "," W "," S "," NE "," NW "," SW "," SE ","N.E","N.W","S.W","S.E","E.","N.","S.","W."},H770)))&gt;0,"Directional Check",IF(SUM(--ISNUMBER(SEARCH({1,2,3,4,5,6,7,8,9,0},MID(H770,(SEARCH("nd ",H770)-1),1))))+SUM(--ISNUMBER(SEARCH({1,2,3,4,5,6,7,8,9,0},MID(H770,(SEARCH("rd ",H770)-1),1)))+SUM(--ISNUMBER(SEARCH({1,2,3,4,5,6,7,8,9,0},MID(H770,(SEARCH("st ",H770)-1),1))))+SUM(--ISNUMBER(SEARCH({1,2,3,4,5,6,7,8,9,0},MID(H770,(SEARCH("th ",H770)-1),1)))))&gt;0,"","")))))</f>
        <v/>
      </c>
      <c r="AA770" s="2" t="str">
        <f>IF(IF(L770="US",IFERROR(VLOOKUP(J770,Country_Codes!$B:$B,1,0)=J770,"US State Code Error"),IF(L770="CA",IFERROR(VLOOKUP(J770,Country_Codes!$E:$E,1,0)=J770,"Canada State Code Error"),IF(L770="BR",IFERROR(VLOOKUP(J770,Country_Codes!$H:$H,1,0)=J770,"Brazil State Code Error"),IF(L770="AU",IFERROR(VLOOKUP(J770,Country_Codes!$K:$K,1,0)=J770,"Australia State Code Error"),""))))=TRUE,"",IF(L770="US",IFERROR(VLOOKUP(J770,Country_Codes!$B:$B,1,0)=J770,"US State Code Error"),IF(L770="CA",IFERROR(VLOOKUP(J770,Country_Codes!$E:$E,1,0)=J770,"Canada State Code Error"),IF(L770="BR",IFERROR(VLOOKUP(J770,Country_Codes!$H:$H,1,0)=J770,"Brazil State Code Error"),IF(L770="AU",IFERROR(VLOOKUP(J770,Country_Codes!$K:$K,1,0)=J770,"Australia State Code Error"),"")))))</f>
        <v/>
      </c>
      <c r="AB770" s="2" t="str">
        <f t="shared" si="224"/>
        <v/>
      </c>
      <c r="AC770" s="2" t="str" cm="1">
        <f t="array" ref="AC770">IFERROR(_xlfn.IFS(IF(AND(LEN(I770)=0,ISBLANK(I770)=FALSE),"",ISNUMBER(SEARCH(I770,H770))),"City/Postal Code/Country Found in Address",IF(AND(LEN(K770)=0,ISBLANK(K770)=FALSE),"",ISNUMBER(SEARCH(K770,H770))),"City/Postal Code/Country Found in Address",IF(AND(LEN(L770)=0,ISBLANK(L770)=FALSE),"",ISNUMBER(SEARCH(", "&amp;L770,H770))),"City/Postal Code/Country Found in Address",IF(AND(LEN(J770)=0,ISBLANK(J770)=FALSE),"",ISNUMBER(SEARCH(", "&amp;J770,H770))),"City/Postal Code/Country Found in Address",IF(AND(LEN(L770)=0,ISBLANK(L770)=FALSE),"",ISNUMBER(SEARCH(","&amp;L770,H770))),"City/Postal Code/Country Found in Address",IF(AND(LEN(J770)=0,ISBLANK(J770)=FALSE),"",ISNUMBER(SEARCH(","&amp;J770,H770))),"City/Postal Code/Country Found in Address"),"")</f>
        <v/>
      </c>
      <c r="AD770" s="2" t="str">
        <f t="shared" si="225"/>
        <v/>
      </c>
      <c r="AE770" s="2" t="str" cm="1">
        <f t="array" ref="AE770">IFERROR(IF(VLOOKUP(LEFT(M770,MIN(SEARCH({1,2,3,4,5,6,7,8,9,0},M770&amp;{1,2,3,4,5,6,7,8,9,0}))-1),Country_Codes!$N:$N,1,0)&gt;0,"PO Number may be incorrect",""),"")</f>
        <v/>
      </c>
      <c r="AF770" s="2" t="str">
        <f t="shared" si="226"/>
        <v/>
      </c>
      <c r="AG770" s="2" t="str">
        <f t="shared" si="227"/>
        <v/>
      </c>
      <c r="AH770" s="2" t="str">
        <f t="shared" si="228"/>
        <v/>
      </c>
      <c r="AI770" s="2" t="str" cm="1">
        <f t="array" ref="AI770">IF(G770="","",_xlfn.IFNA(_xlfn.IFS(L770=VLOOKUP(L770,Country_Codes!$M:$M,1,0)=TRUE,""),"Please check the country code"))</f>
        <v/>
      </c>
      <c r="AJ770" s="2" t="str">
        <f t="shared" si="229"/>
        <v/>
      </c>
      <c r="AK770" s="2"/>
      <c r="AM770" s="39">
        <f t="shared" si="230"/>
        <v>0</v>
      </c>
      <c r="AN770" s="39">
        <f t="shared" si="231"/>
        <v>0</v>
      </c>
      <c r="AO770" s="39">
        <f t="shared" si="232"/>
        <v>0</v>
      </c>
      <c r="AP770" s="39">
        <f t="shared" si="233"/>
        <v>0</v>
      </c>
      <c r="AQ770" s="39">
        <f t="shared" si="234"/>
        <v>0</v>
      </c>
    </row>
    <row r="771" spans="1:43" ht="15.75" x14ac:dyDescent="0.25">
      <c r="A771" s="40">
        <v>45559</v>
      </c>
      <c r="B771" s="11" t="s">
        <v>475</v>
      </c>
      <c r="C771" s="11" t="s">
        <v>9</v>
      </c>
      <c r="D771" s="11" t="s">
        <v>6228</v>
      </c>
      <c r="E771" s="11" t="s">
        <v>6229</v>
      </c>
      <c r="F771" s="11" t="s">
        <v>489</v>
      </c>
      <c r="G771" s="11" t="s">
        <v>571</v>
      </c>
      <c r="H771" s="11" t="s">
        <v>6230</v>
      </c>
      <c r="I771" s="11" t="s">
        <v>6231</v>
      </c>
      <c r="J771" s="11" t="s">
        <v>111</v>
      </c>
      <c r="K771" s="11" t="s">
        <v>6232</v>
      </c>
      <c r="L771" s="11" t="s">
        <v>33</v>
      </c>
      <c r="M771" s="11" t="s">
        <v>1253</v>
      </c>
      <c r="N771" s="11"/>
      <c r="O771" s="11" t="s">
        <v>6233</v>
      </c>
      <c r="P771" s="11" t="s">
        <v>6234</v>
      </c>
      <c r="Q771" s="7"/>
      <c r="R771" s="2" t="str">
        <f t="shared" si="219"/>
        <v>Unique Record</v>
      </c>
      <c r="S771" s="2" t="str">
        <f t="shared" si="220"/>
        <v/>
      </c>
      <c r="T771" s="2" t="str">
        <f t="shared" si="221"/>
        <v/>
      </c>
      <c r="U771" s="2" t="str">
        <f t="shared" si="222"/>
        <v/>
      </c>
      <c r="V771" s="2" t="str">
        <f t="shared" si="223"/>
        <v/>
      </c>
      <c r="W771" s="2" t="str">
        <f t="shared" si="218"/>
        <v/>
      </c>
      <c r="X771" s="2" t="str" cm="1">
        <f t="array" ref="X771">IF((SUMPRODUCT(--ISNUMBER(SEARCH({"!","@","#","$","%","^","&amp;","~*","(",")","_","+","=","{","}","[","]","|","\",":",";","'","""","&lt;","&gt;",",",".","~?","/","~~","`"}, I771)))&gt;0)=TRUE,"Special Characters Found in City","")</f>
        <v/>
      </c>
      <c r="Y771" s="2" t="str" cm="1">
        <f t="array" ref="Y771">IF((SUMPRODUCT(--ISNUMBER(SEARCH({"!","@","#","$","%","^","~*","(",")","_","+","=","{","}","[","]","|","\",":",";","'","""","&lt;","&gt;","~?","/","~~","`"},F771)))&gt;0)=TRUE,"Special Characters Found in Account field","")</f>
        <v/>
      </c>
      <c r="Z771" s="2" t="str" cm="1">
        <f t="array" ref="Z771">IF(SUM(--ISNUMBER(SEARCH({1,2,3,4,5,6,7,8,9,0},MID(H771,(SEARCH(" E ",H771)-1),1))))+SUM(--ISNUMBER(SEARCH({1,2,3,4,5,6,7,8,9,0},MID(H771,(SEARCH(" E ",H771)+3),1))))=2,"",IF(SUM(--ISNUMBER(SEARCH({"Parte E","Apoquindo N"},H771)))&gt;0,"",IF(OR(RIGHT(H771,3)=" NE",RIGHT(H771,3)=" NW",RIGHT(H771,3)=" SW",RIGHT(H771,3)=" SE",RIGHT(H771,2)=" N",RIGHT(H771,2)=" E",RIGHT(H771,2)=" W",RIGHT(H771,2)=" S",LEFT(H771,3)="NE ",LEFT(H771,3)="NW ",LEFT(H771,3)="SW ",LEFT(H771,3)="SE ",LEFT(H771,2)="N ",LEFT(H771,2)="E ",LEFT(H771,2)="W ",LEFT(H771,2)="S "),"Directional Check",IF(SUM(--ISNUMBER(SEARCH({" N "," E "," W "," S "," NE "," NW "," SW "," SE ","N.E","N.W","S.W","S.E","E.","N.","S.","W."},H771)))&gt;0,"Directional Check",IF(SUM(--ISNUMBER(SEARCH({1,2,3,4,5,6,7,8,9,0},MID(H771,(SEARCH("nd ",H771)-1),1))))+SUM(--ISNUMBER(SEARCH({1,2,3,4,5,6,7,8,9,0},MID(H771,(SEARCH("rd ",H771)-1),1)))+SUM(--ISNUMBER(SEARCH({1,2,3,4,5,6,7,8,9,0},MID(H771,(SEARCH("st ",H771)-1),1))))+SUM(--ISNUMBER(SEARCH({1,2,3,4,5,6,7,8,9,0},MID(H771,(SEARCH("th ",H771)-1),1)))))&gt;0,"","")))))</f>
        <v/>
      </c>
      <c r="AA771" s="2" t="str">
        <f>IF(IF(L771="US",IFERROR(VLOOKUP(J771,Country_Codes!$B:$B,1,0)=J771,"US State Code Error"),IF(L771="CA",IFERROR(VLOOKUP(J771,Country_Codes!$E:$E,1,0)=J771,"Canada State Code Error"),IF(L771="BR",IFERROR(VLOOKUP(J771,Country_Codes!$H:$H,1,0)=J771,"Brazil State Code Error"),IF(L771="AU",IFERROR(VLOOKUP(J771,Country_Codes!$K:$K,1,0)=J771,"Australia State Code Error"),""))))=TRUE,"",IF(L771="US",IFERROR(VLOOKUP(J771,Country_Codes!$B:$B,1,0)=J771,"US State Code Error"),IF(L771="CA",IFERROR(VLOOKUP(J771,Country_Codes!$E:$E,1,0)=J771,"Canada State Code Error"),IF(L771="BR",IFERROR(VLOOKUP(J771,Country_Codes!$H:$H,1,0)=J771,"Brazil State Code Error"),IF(L771="AU",IFERROR(VLOOKUP(J771,Country_Codes!$K:$K,1,0)=J771,"Australia State Code Error"),"")))))</f>
        <v/>
      </c>
      <c r="AB771" s="2" t="str">
        <f t="shared" si="224"/>
        <v/>
      </c>
      <c r="AC771" s="2" t="str" cm="1">
        <f t="array" ref="AC771">IFERROR(_xlfn.IFS(IF(AND(LEN(I771)=0,ISBLANK(I771)=FALSE),"",ISNUMBER(SEARCH(I771,H771))),"City/Postal Code/Country Found in Address",IF(AND(LEN(K771)=0,ISBLANK(K771)=FALSE),"",ISNUMBER(SEARCH(K771,H771))),"City/Postal Code/Country Found in Address",IF(AND(LEN(L771)=0,ISBLANK(L771)=FALSE),"",ISNUMBER(SEARCH(", "&amp;L771,H771))),"City/Postal Code/Country Found in Address",IF(AND(LEN(J771)=0,ISBLANK(J771)=FALSE),"",ISNUMBER(SEARCH(", "&amp;J771,H771))),"City/Postal Code/Country Found in Address",IF(AND(LEN(L771)=0,ISBLANK(L771)=FALSE),"",ISNUMBER(SEARCH(","&amp;L771,H771))),"City/Postal Code/Country Found in Address",IF(AND(LEN(J771)=0,ISBLANK(J771)=FALSE),"",ISNUMBER(SEARCH(","&amp;J771,H771))),"City/Postal Code/Country Found in Address"),"")</f>
        <v/>
      </c>
      <c r="AD771" s="2" t="str">
        <f t="shared" si="225"/>
        <v/>
      </c>
      <c r="AE771" s="2" t="str" cm="1">
        <f t="array" ref="AE771">IFERROR(IF(VLOOKUP(LEFT(M771,MIN(SEARCH({1,2,3,4,5,6,7,8,9,0},M771&amp;{1,2,3,4,5,6,7,8,9,0}))-1),Country_Codes!$N:$N,1,0)&gt;0,"PO Number may be incorrect",""),"")</f>
        <v/>
      </c>
      <c r="AF771" s="2" t="str">
        <f t="shared" si="226"/>
        <v/>
      </c>
      <c r="AG771" s="2" t="str">
        <f t="shared" si="227"/>
        <v/>
      </c>
      <c r="AH771" s="2" t="str">
        <f t="shared" si="228"/>
        <v/>
      </c>
      <c r="AI771" s="2" t="str" cm="1">
        <f t="array" ref="AI771">IF(G771="","",_xlfn.IFNA(_xlfn.IFS(L771=VLOOKUP(L771,Country_Codes!$M:$M,1,0)=TRUE,""),"Please check the country code"))</f>
        <v/>
      </c>
      <c r="AJ771" s="2" t="str">
        <f t="shared" si="229"/>
        <v/>
      </c>
      <c r="AK771" s="2"/>
      <c r="AM771" s="39">
        <f t="shared" si="230"/>
        <v>0</v>
      </c>
      <c r="AN771" s="39">
        <f t="shared" si="231"/>
        <v>0</v>
      </c>
      <c r="AO771" s="39">
        <f t="shared" si="232"/>
        <v>0</v>
      </c>
      <c r="AP771" s="39">
        <f t="shared" si="233"/>
        <v>0</v>
      </c>
      <c r="AQ771" s="39">
        <f t="shared" si="234"/>
        <v>0</v>
      </c>
    </row>
    <row r="772" spans="1:43" ht="15.75" x14ac:dyDescent="0.25">
      <c r="A772" s="40">
        <v>45686</v>
      </c>
      <c r="B772" s="11" t="s">
        <v>474</v>
      </c>
      <c r="C772" s="11" t="s">
        <v>12</v>
      </c>
      <c r="D772" s="11" t="s">
        <v>6235</v>
      </c>
      <c r="E772" s="11" t="s">
        <v>6236</v>
      </c>
      <c r="F772" s="11" t="s">
        <v>588</v>
      </c>
      <c r="G772" s="11" t="s">
        <v>494</v>
      </c>
      <c r="H772" s="11" t="s">
        <v>6237</v>
      </c>
      <c r="I772" s="11" t="s">
        <v>5459</v>
      </c>
      <c r="J772" s="11" t="s">
        <v>147</v>
      </c>
      <c r="K772" s="11" t="s">
        <v>6238</v>
      </c>
      <c r="L772" s="11" t="s">
        <v>57</v>
      </c>
      <c r="M772" s="11" t="s">
        <v>1447</v>
      </c>
      <c r="N772" s="11"/>
      <c r="O772" s="11" t="s">
        <v>6239</v>
      </c>
      <c r="P772" s="11" t="s">
        <v>6240</v>
      </c>
      <c r="Q772" s="7"/>
      <c r="R772" s="2" t="str">
        <f t="shared" si="219"/>
        <v>Unique Record</v>
      </c>
      <c r="S772" s="2" t="str">
        <f t="shared" si="220"/>
        <v/>
      </c>
      <c r="T772" s="2" t="str">
        <f t="shared" si="221"/>
        <v/>
      </c>
      <c r="U772" s="2" t="str">
        <f t="shared" si="222"/>
        <v/>
      </c>
      <c r="V772" s="2" t="str">
        <f t="shared" si="223"/>
        <v/>
      </c>
      <c r="W772" s="2" t="str">
        <f t="shared" ref="W772:W835" si="235">IF(OR(ISNUMBER(SEARCH("East",I772)),ISNUMBER(SEARCH("West",I772)),ISNUMBER(SEARCH("North",I772)),ISNUMBER(SEARCH("South",I772))),"",IF(OR(ISNUMBER(SEARCH("St.",I772)),ISNUMBER(SEARCH("St ",I772))),"Check St in city field",IF(RIGHT(I772,1)=".","Dot found in city field","")))</f>
        <v/>
      </c>
      <c r="X772" s="2" t="str" cm="1">
        <f t="array" ref="X772">IF((SUMPRODUCT(--ISNUMBER(SEARCH({"!","@","#","$","%","^","&amp;","~*","(",")","_","+","=","{","}","[","]","|","\",":",";","'","""","&lt;","&gt;",",",".","~?","/","~~","`"}, I772)))&gt;0)=TRUE,"Special Characters Found in City","")</f>
        <v/>
      </c>
      <c r="Y772" s="2" t="str" cm="1">
        <f t="array" ref="Y772">IF((SUMPRODUCT(--ISNUMBER(SEARCH({"!","@","#","$","%","^","~*","(",")","_","+","=","{","}","[","]","|","\",":",";","'","""","&lt;","&gt;","~?","/","~~","`"},F772)))&gt;0)=TRUE,"Special Characters Found in Account field","")</f>
        <v/>
      </c>
      <c r="Z772" s="2" t="str" cm="1">
        <f t="array" ref="Z772">IF(SUM(--ISNUMBER(SEARCH({1,2,3,4,5,6,7,8,9,0},MID(H772,(SEARCH(" E ",H772)-1),1))))+SUM(--ISNUMBER(SEARCH({1,2,3,4,5,6,7,8,9,0},MID(H772,(SEARCH(" E ",H772)+3),1))))=2,"",IF(SUM(--ISNUMBER(SEARCH({"Parte E","Apoquindo N"},H772)))&gt;0,"",IF(OR(RIGHT(H772,3)=" NE",RIGHT(H772,3)=" NW",RIGHT(H772,3)=" SW",RIGHT(H772,3)=" SE",RIGHT(H772,2)=" N",RIGHT(H772,2)=" E",RIGHT(H772,2)=" W",RIGHT(H772,2)=" S",LEFT(H772,3)="NE ",LEFT(H772,3)="NW ",LEFT(H772,3)="SW ",LEFT(H772,3)="SE ",LEFT(H772,2)="N ",LEFT(H772,2)="E ",LEFT(H772,2)="W ",LEFT(H772,2)="S "),"Directional Check",IF(SUM(--ISNUMBER(SEARCH({" N "," E "," W "," S "," NE "," NW "," SW "," SE ","N.E","N.W","S.W","S.E","E.","N.","S.","W."},H772)))&gt;0,"Directional Check",IF(SUM(--ISNUMBER(SEARCH({1,2,3,4,5,6,7,8,9,0},MID(H772,(SEARCH("nd ",H772)-1),1))))+SUM(--ISNUMBER(SEARCH({1,2,3,4,5,6,7,8,9,0},MID(H772,(SEARCH("rd ",H772)-1),1)))+SUM(--ISNUMBER(SEARCH({1,2,3,4,5,6,7,8,9,0},MID(H772,(SEARCH("st ",H772)-1),1))))+SUM(--ISNUMBER(SEARCH({1,2,3,4,5,6,7,8,9,0},MID(H772,(SEARCH("th ",H772)-1),1)))))&gt;0,"","")))))</f>
        <v/>
      </c>
      <c r="AA772" s="2" t="str">
        <f>IF(IF(L772="US",IFERROR(VLOOKUP(J772,Country_Codes!$B:$B,1,0)=J772,"US State Code Error"),IF(L772="CA",IFERROR(VLOOKUP(J772,Country_Codes!$E:$E,1,0)=J772,"Canada State Code Error"),IF(L772="BR",IFERROR(VLOOKUP(J772,Country_Codes!$H:$H,1,0)=J772,"Brazil State Code Error"),IF(L772="AU",IFERROR(VLOOKUP(J772,Country_Codes!$K:$K,1,0)=J772,"Australia State Code Error"),""))))=TRUE,"",IF(L772="US",IFERROR(VLOOKUP(J772,Country_Codes!$B:$B,1,0)=J772,"US State Code Error"),IF(L772="CA",IFERROR(VLOOKUP(J772,Country_Codes!$E:$E,1,0)=J772,"Canada State Code Error"),IF(L772="BR",IFERROR(VLOOKUP(J772,Country_Codes!$H:$H,1,0)=J772,"Brazil State Code Error"),IF(L772="AU",IFERROR(VLOOKUP(J772,Country_Codes!$K:$K,1,0)=J772,"Australia State Code Error"),"")))))</f>
        <v/>
      </c>
      <c r="AB772" s="2" t="str">
        <f t="shared" si="224"/>
        <v/>
      </c>
      <c r="AC772" s="2" t="str" cm="1">
        <f t="array" ref="AC772">IFERROR(_xlfn.IFS(IF(AND(LEN(I772)=0,ISBLANK(I772)=FALSE),"",ISNUMBER(SEARCH(I772,H772))),"City/Postal Code/Country Found in Address",IF(AND(LEN(K772)=0,ISBLANK(K772)=FALSE),"",ISNUMBER(SEARCH(K772,H772))),"City/Postal Code/Country Found in Address",IF(AND(LEN(L772)=0,ISBLANK(L772)=FALSE),"",ISNUMBER(SEARCH(", "&amp;L772,H772))),"City/Postal Code/Country Found in Address",IF(AND(LEN(J772)=0,ISBLANK(J772)=FALSE),"",ISNUMBER(SEARCH(", "&amp;J772,H772))),"City/Postal Code/Country Found in Address",IF(AND(LEN(L772)=0,ISBLANK(L772)=FALSE),"",ISNUMBER(SEARCH(","&amp;L772,H772))),"City/Postal Code/Country Found in Address",IF(AND(LEN(J772)=0,ISBLANK(J772)=FALSE),"",ISNUMBER(SEARCH(","&amp;J772,H772))),"City/Postal Code/Country Found in Address"),"")</f>
        <v/>
      </c>
      <c r="AD772" s="2" t="str">
        <f t="shared" si="225"/>
        <v/>
      </c>
      <c r="AE772" s="2" t="str" cm="1">
        <f t="array" ref="AE772">IFERROR(IF(VLOOKUP(LEFT(M772,MIN(SEARCH({1,2,3,4,5,6,7,8,9,0},M772&amp;{1,2,3,4,5,6,7,8,9,0}))-1),Country_Codes!$N:$N,1,0)&gt;0,"PO Number may be incorrect",""),"")</f>
        <v/>
      </c>
      <c r="AF772" s="2" t="str">
        <f t="shared" si="226"/>
        <v/>
      </c>
      <c r="AG772" s="2" t="str">
        <f t="shared" si="227"/>
        <v/>
      </c>
      <c r="AH772" s="2" t="str">
        <f t="shared" si="228"/>
        <v/>
      </c>
      <c r="AI772" s="2" t="str" cm="1">
        <f t="array" ref="AI772">IF(G772="","",_xlfn.IFNA(_xlfn.IFS(L772=VLOOKUP(L772,Country_Codes!$M:$M,1,0)=TRUE,""),"Please check the country code"))</f>
        <v/>
      </c>
      <c r="AJ772" s="2" t="str">
        <f t="shared" si="229"/>
        <v/>
      </c>
      <c r="AK772" s="2"/>
      <c r="AM772" s="39">
        <f t="shared" si="230"/>
        <v>0</v>
      </c>
      <c r="AN772" s="39">
        <f t="shared" si="231"/>
        <v>0</v>
      </c>
      <c r="AO772" s="39">
        <f t="shared" si="232"/>
        <v>0</v>
      </c>
      <c r="AP772" s="39">
        <f t="shared" si="233"/>
        <v>0</v>
      </c>
      <c r="AQ772" s="39">
        <f t="shared" si="234"/>
        <v>0</v>
      </c>
    </row>
    <row r="773" spans="1:43" ht="15.75" x14ac:dyDescent="0.25">
      <c r="A773" s="40">
        <v>45461</v>
      </c>
      <c r="B773" s="11" t="s">
        <v>474</v>
      </c>
      <c r="C773" s="11" t="s">
        <v>11</v>
      </c>
      <c r="D773" s="11" t="s">
        <v>1402</v>
      </c>
      <c r="E773" s="11" t="s">
        <v>1301</v>
      </c>
      <c r="F773" s="11" t="s">
        <v>677</v>
      </c>
      <c r="G773" s="11" t="s">
        <v>625</v>
      </c>
      <c r="H773" s="11" t="s">
        <v>6241</v>
      </c>
      <c r="I773" s="11" t="s">
        <v>1537</v>
      </c>
      <c r="J773" s="11" t="s">
        <v>55</v>
      </c>
      <c r="K773" s="11" t="s">
        <v>6242</v>
      </c>
      <c r="L773" s="11" t="s">
        <v>33</v>
      </c>
      <c r="M773" s="11" t="s">
        <v>6243</v>
      </c>
      <c r="N773" s="11"/>
      <c r="O773" s="11" t="s">
        <v>6244</v>
      </c>
      <c r="P773" s="11" t="s">
        <v>6245</v>
      </c>
      <c r="Q773" s="7"/>
      <c r="R773" s="2" t="str">
        <f t="shared" si="219"/>
        <v>Unique Record</v>
      </c>
      <c r="S773" s="2" t="str">
        <f t="shared" si="220"/>
        <v/>
      </c>
      <c r="T773" s="2" t="str">
        <f t="shared" si="221"/>
        <v/>
      </c>
      <c r="U773" s="2" t="str">
        <f t="shared" si="222"/>
        <v/>
      </c>
      <c r="V773" s="2" t="str">
        <f t="shared" si="223"/>
        <v/>
      </c>
      <c r="W773" s="2" t="str">
        <f t="shared" si="235"/>
        <v/>
      </c>
      <c r="X773" s="2" t="str" cm="1">
        <f t="array" ref="X773">IF((SUMPRODUCT(--ISNUMBER(SEARCH({"!","@","#","$","%","^","&amp;","~*","(",")","_","+","=","{","}","[","]","|","\",":",";","'","""","&lt;","&gt;",",",".","~?","/","~~","`"}, I773)))&gt;0)=TRUE,"Special Characters Found in City","")</f>
        <v/>
      </c>
      <c r="Y773" s="2" t="str" cm="1">
        <f t="array" ref="Y773">IF((SUMPRODUCT(--ISNUMBER(SEARCH({"!","@","#","$","%","^","~*","(",")","_","+","=","{","}","[","]","|","\",":",";","'","""","&lt;","&gt;","~?","/","~~","`"},F773)))&gt;0)=TRUE,"Special Characters Found in Account field","")</f>
        <v/>
      </c>
      <c r="Z773" s="2" t="str" cm="1">
        <f t="array" ref="Z773">IF(SUM(--ISNUMBER(SEARCH({1,2,3,4,5,6,7,8,9,0},MID(H773,(SEARCH(" E ",H773)-1),1))))+SUM(--ISNUMBER(SEARCH({1,2,3,4,5,6,7,8,9,0},MID(H773,(SEARCH(" E ",H773)+3),1))))=2,"",IF(SUM(--ISNUMBER(SEARCH({"Parte E","Apoquindo N"},H773)))&gt;0,"",IF(OR(RIGHT(H773,3)=" NE",RIGHT(H773,3)=" NW",RIGHT(H773,3)=" SW",RIGHT(H773,3)=" SE",RIGHT(H773,2)=" N",RIGHT(H773,2)=" E",RIGHT(H773,2)=" W",RIGHT(H773,2)=" S",LEFT(H773,3)="NE ",LEFT(H773,3)="NW ",LEFT(H773,3)="SW ",LEFT(H773,3)="SE ",LEFT(H773,2)="N ",LEFT(H773,2)="E ",LEFT(H773,2)="W ",LEFT(H773,2)="S "),"Directional Check",IF(SUM(--ISNUMBER(SEARCH({" N "," E "," W "," S "," NE "," NW "," SW "," SE ","N.E","N.W","S.W","S.E","E.","N.","S.","W."},H773)))&gt;0,"Directional Check",IF(SUM(--ISNUMBER(SEARCH({1,2,3,4,5,6,7,8,9,0},MID(H773,(SEARCH("nd ",H773)-1),1))))+SUM(--ISNUMBER(SEARCH({1,2,3,4,5,6,7,8,9,0},MID(H773,(SEARCH("rd ",H773)-1),1)))+SUM(--ISNUMBER(SEARCH({1,2,3,4,5,6,7,8,9,0},MID(H773,(SEARCH("st ",H773)-1),1))))+SUM(--ISNUMBER(SEARCH({1,2,3,4,5,6,7,8,9,0},MID(H773,(SEARCH("th ",H773)-1),1)))))&gt;0,"","")))))</f>
        <v/>
      </c>
      <c r="AA773" s="2" t="str">
        <f>IF(IF(L773="US",IFERROR(VLOOKUP(J773,Country_Codes!$B:$B,1,0)=J773,"US State Code Error"),IF(L773="CA",IFERROR(VLOOKUP(J773,Country_Codes!$E:$E,1,0)=J773,"Canada State Code Error"),IF(L773="BR",IFERROR(VLOOKUP(J773,Country_Codes!$H:$H,1,0)=J773,"Brazil State Code Error"),IF(L773="AU",IFERROR(VLOOKUP(J773,Country_Codes!$K:$K,1,0)=J773,"Australia State Code Error"),""))))=TRUE,"",IF(L773="US",IFERROR(VLOOKUP(J773,Country_Codes!$B:$B,1,0)=J773,"US State Code Error"),IF(L773="CA",IFERROR(VLOOKUP(J773,Country_Codes!$E:$E,1,0)=J773,"Canada State Code Error"),IF(L773="BR",IFERROR(VLOOKUP(J773,Country_Codes!$H:$H,1,0)=J773,"Brazil State Code Error"),IF(L773="AU",IFERROR(VLOOKUP(J773,Country_Codes!$K:$K,1,0)=J773,"Australia State Code Error"),"")))))</f>
        <v/>
      </c>
      <c r="AB773" s="2" t="str">
        <f t="shared" si="224"/>
        <v/>
      </c>
      <c r="AC773" s="2" t="str" cm="1">
        <f t="array" ref="AC773">IFERROR(_xlfn.IFS(IF(AND(LEN(I773)=0,ISBLANK(I773)=FALSE),"",ISNUMBER(SEARCH(I773,H773))),"City/Postal Code/Country Found in Address",IF(AND(LEN(K773)=0,ISBLANK(K773)=FALSE),"",ISNUMBER(SEARCH(K773,H773))),"City/Postal Code/Country Found in Address",IF(AND(LEN(L773)=0,ISBLANK(L773)=FALSE),"",ISNUMBER(SEARCH(", "&amp;L773,H773))),"City/Postal Code/Country Found in Address",IF(AND(LEN(J773)=0,ISBLANK(J773)=FALSE),"",ISNUMBER(SEARCH(", "&amp;J773,H773))),"City/Postal Code/Country Found in Address",IF(AND(LEN(L773)=0,ISBLANK(L773)=FALSE),"",ISNUMBER(SEARCH(","&amp;L773,H773))),"City/Postal Code/Country Found in Address",IF(AND(LEN(J773)=0,ISBLANK(J773)=FALSE),"",ISNUMBER(SEARCH(","&amp;J773,H773))),"City/Postal Code/Country Found in Address"),"")</f>
        <v/>
      </c>
      <c r="AD773" s="2" t="str">
        <f t="shared" si="225"/>
        <v/>
      </c>
      <c r="AE773" s="2" t="str" cm="1">
        <f t="array" ref="AE773">IFERROR(IF(VLOOKUP(LEFT(M773,MIN(SEARCH({1,2,3,4,5,6,7,8,9,0},M773&amp;{1,2,3,4,5,6,7,8,9,0}))-1),Country_Codes!$N:$N,1,0)&gt;0,"PO Number may be incorrect",""),"")</f>
        <v/>
      </c>
      <c r="AF773" s="2" t="str">
        <f t="shared" si="226"/>
        <v/>
      </c>
      <c r="AG773" s="2" t="str">
        <f t="shared" si="227"/>
        <v/>
      </c>
      <c r="AH773" s="2" t="str">
        <f t="shared" si="228"/>
        <v/>
      </c>
      <c r="AI773" s="2" t="str" cm="1">
        <f t="array" ref="AI773">IF(G773="","",_xlfn.IFNA(_xlfn.IFS(L773=VLOOKUP(L773,Country_Codes!$M:$M,1,0)=TRUE,""),"Please check the country code"))</f>
        <v/>
      </c>
      <c r="AJ773" s="2" t="str">
        <f t="shared" si="229"/>
        <v/>
      </c>
      <c r="AK773" s="2"/>
      <c r="AM773" s="39">
        <f t="shared" si="230"/>
        <v>0</v>
      </c>
      <c r="AN773" s="39">
        <f t="shared" si="231"/>
        <v>0</v>
      </c>
      <c r="AO773" s="39">
        <f t="shared" si="232"/>
        <v>0</v>
      </c>
      <c r="AP773" s="39">
        <f t="shared" si="233"/>
        <v>0</v>
      </c>
      <c r="AQ773" s="39">
        <f t="shared" si="234"/>
        <v>0</v>
      </c>
    </row>
    <row r="774" spans="1:43" ht="15.75" x14ac:dyDescent="0.25">
      <c r="A774" s="40">
        <v>45511</v>
      </c>
      <c r="B774" s="11" t="s">
        <v>475</v>
      </c>
      <c r="C774" s="11" t="s">
        <v>12</v>
      </c>
      <c r="D774" s="11" t="s">
        <v>6246</v>
      </c>
      <c r="E774" s="11" t="s">
        <v>3793</v>
      </c>
      <c r="F774" s="11" t="s">
        <v>576</v>
      </c>
      <c r="G774" s="11" t="s">
        <v>495</v>
      </c>
      <c r="H774" s="11" t="s">
        <v>6247</v>
      </c>
      <c r="I774" s="11" t="s">
        <v>6248</v>
      </c>
      <c r="J774" s="11" t="s">
        <v>147</v>
      </c>
      <c r="K774" s="11" t="s">
        <v>6249</v>
      </c>
      <c r="L774" s="11" t="s">
        <v>57</v>
      </c>
      <c r="M774" s="11" t="s">
        <v>1334</v>
      </c>
      <c r="N774" s="11"/>
      <c r="O774" s="11" t="s">
        <v>6250</v>
      </c>
      <c r="P774" s="11" t="s">
        <v>6251</v>
      </c>
      <c r="Q774" s="7"/>
      <c r="R774" s="2" t="str">
        <f t="shared" si="219"/>
        <v>Unique Record</v>
      </c>
      <c r="S774" s="2" t="str">
        <f t="shared" si="220"/>
        <v/>
      </c>
      <c r="T774" s="2" t="str">
        <f t="shared" si="221"/>
        <v/>
      </c>
      <c r="U774" s="2" t="str">
        <f t="shared" si="222"/>
        <v/>
      </c>
      <c r="V774" s="2" t="str">
        <f t="shared" si="223"/>
        <v/>
      </c>
      <c r="W774" s="2" t="str">
        <f t="shared" si="235"/>
        <v/>
      </c>
      <c r="X774" s="2" t="str" cm="1">
        <f t="array" ref="X774">IF((SUMPRODUCT(--ISNUMBER(SEARCH({"!","@","#","$","%","^","&amp;","~*","(",")","_","+","=","{","}","[","]","|","\",":",";","'","""","&lt;","&gt;",",",".","~?","/","~~","`"}, I774)))&gt;0)=TRUE,"Special Characters Found in City","")</f>
        <v/>
      </c>
      <c r="Y774" s="2" t="str" cm="1">
        <f t="array" ref="Y774">IF((SUMPRODUCT(--ISNUMBER(SEARCH({"!","@","#","$","%","^","~*","(",")","_","+","=","{","}","[","]","|","\",":",";","'","""","&lt;","&gt;","~?","/","~~","`"},F774)))&gt;0)=TRUE,"Special Characters Found in Account field","")</f>
        <v/>
      </c>
      <c r="Z774" s="2" t="str" cm="1">
        <f t="array" ref="Z774">IF(SUM(--ISNUMBER(SEARCH({1,2,3,4,5,6,7,8,9,0},MID(H774,(SEARCH(" E ",H774)-1),1))))+SUM(--ISNUMBER(SEARCH({1,2,3,4,5,6,7,8,9,0},MID(H774,(SEARCH(" E ",H774)+3),1))))=2,"",IF(SUM(--ISNUMBER(SEARCH({"Parte E","Apoquindo N"},H774)))&gt;0,"",IF(OR(RIGHT(H774,3)=" NE",RIGHT(H774,3)=" NW",RIGHT(H774,3)=" SW",RIGHT(H774,3)=" SE",RIGHT(H774,2)=" N",RIGHT(H774,2)=" E",RIGHT(H774,2)=" W",RIGHT(H774,2)=" S",LEFT(H774,3)="NE ",LEFT(H774,3)="NW ",LEFT(H774,3)="SW ",LEFT(H774,3)="SE ",LEFT(H774,2)="N ",LEFT(H774,2)="E ",LEFT(H774,2)="W ",LEFT(H774,2)="S "),"Directional Check",IF(SUM(--ISNUMBER(SEARCH({" N "," E "," W "," S "," NE "," NW "," SW "," SE ","N.E","N.W","S.W","S.E","E.","N.","S.","W."},H774)))&gt;0,"Directional Check",IF(SUM(--ISNUMBER(SEARCH({1,2,3,4,5,6,7,8,9,0},MID(H774,(SEARCH("nd ",H774)-1),1))))+SUM(--ISNUMBER(SEARCH({1,2,3,4,5,6,7,8,9,0},MID(H774,(SEARCH("rd ",H774)-1),1)))+SUM(--ISNUMBER(SEARCH({1,2,3,4,5,6,7,8,9,0},MID(H774,(SEARCH("st ",H774)-1),1))))+SUM(--ISNUMBER(SEARCH({1,2,3,4,5,6,7,8,9,0},MID(H774,(SEARCH("th ",H774)-1),1)))))&gt;0,"","")))))</f>
        <v/>
      </c>
      <c r="AA774" s="2" t="str">
        <f>IF(IF(L774="US",IFERROR(VLOOKUP(J774,Country_Codes!$B:$B,1,0)=J774,"US State Code Error"),IF(L774="CA",IFERROR(VLOOKUP(J774,Country_Codes!$E:$E,1,0)=J774,"Canada State Code Error"),IF(L774="BR",IFERROR(VLOOKUP(J774,Country_Codes!$H:$H,1,0)=J774,"Brazil State Code Error"),IF(L774="AU",IFERROR(VLOOKUP(J774,Country_Codes!$K:$K,1,0)=J774,"Australia State Code Error"),""))))=TRUE,"",IF(L774="US",IFERROR(VLOOKUP(J774,Country_Codes!$B:$B,1,0)=J774,"US State Code Error"),IF(L774="CA",IFERROR(VLOOKUP(J774,Country_Codes!$E:$E,1,0)=J774,"Canada State Code Error"),IF(L774="BR",IFERROR(VLOOKUP(J774,Country_Codes!$H:$H,1,0)=J774,"Brazil State Code Error"),IF(L774="AU",IFERROR(VLOOKUP(J774,Country_Codes!$K:$K,1,0)=J774,"Australia State Code Error"),"")))))</f>
        <v/>
      </c>
      <c r="AB774" s="2" t="str">
        <f t="shared" si="224"/>
        <v/>
      </c>
      <c r="AC774" s="2" t="str" cm="1">
        <f t="array" ref="AC774">IFERROR(_xlfn.IFS(IF(AND(LEN(I774)=0,ISBLANK(I774)=FALSE),"",ISNUMBER(SEARCH(I774,H774))),"City/Postal Code/Country Found in Address",IF(AND(LEN(K774)=0,ISBLANK(K774)=FALSE),"",ISNUMBER(SEARCH(K774,H774))),"City/Postal Code/Country Found in Address",IF(AND(LEN(L774)=0,ISBLANK(L774)=FALSE),"",ISNUMBER(SEARCH(", "&amp;L774,H774))),"City/Postal Code/Country Found in Address",IF(AND(LEN(J774)=0,ISBLANK(J774)=FALSE),"",ISNUMBER(SEARCH(", "&amp;J774,H774))),"City/Postal Code/Country Found in Address",IF(AND(LEN(L774)=0,ISBLANK(L774)=FALSE),"",ISNUMBER(SEARCH(","&amp;L774,H774))),"City/Postal Code/Country Found in Address",IF(AND(LEN(J774)=0,ISBLANK(J774)=FALSE),"",ISNUMBER(SEARCH(","&amp;J774,H774))),"City/Postal Code/Country Found in Address"),"")</f>
        <v/>
      </c>
      <c r="AD774" s="2" t="str">
        <f t="shared" si="225"/>
        <v/>
      </c>
      <c r="AE774" s="2" t="str" cm="1">
        <f t="array" ref="AE774">IFERROR(IF(VLOOKUP(LEFT(M774,MIN(SEARCH({1,2,3,4,5,6,7,8,9,0},M774&amp;{1,2,3,4,5,6,7,8,9,0}))-1),Country_Codes!$N:$N,1,0)&gt;0,"PO Number may be incorrect",""),"")</f>
        <v/>
      </c>
      <c r="AF774" s="2" t="str">
        <f t="shared" si="226"/>
        <v/>
      </c>
      <c r="AG774" s="2" t="str">
        <f t="shared" si="227"/>
        <v/>
      </c>
      <c r="AH774" s="2" t="str">
        <f t="shared" si="228"/>
        <v/>
      </c>
      <c r="AI774" s="2" t="str" cm="1">
        <f t="array" ref="AI774">IF(G774="","",_xlfn.IFNA(_xlfn.IFS(L774=VLOOKUP(L774,Country_Codes!$M:$M,1,0)=TRUE,""),"Please check the country code"))</f>
        <v/>
      </c>
      <c r="AJ774" s="2" t="str">
        <f t="shared" si="229"/>
        <v/>
      </c>
      <c r="AK774" s="2"/>
      <c r="AM774" s="39">
        <f t="shared" si="230"/>
        <v>0</v>
      </c>
      <c r="AN774" s="39">
        <f t="shared" si="231"/>
        <v>0</v>
      </c>
      <c r="AO774" s="39">
        <f t="shared" si="232"/>
        <v>0</v>
      </c>
      <c r="AP774" s="39">
        <f t="shared" si="233"/>
        <v>0</v>
      </c>
      <c r="AQ774" s="39">
        <f t="shared" si="234"/>
        <v>0</v>
      </c>
    </row>
    <row r="775" spans="1:43" ht="15.75" x14ac:dyDescent="0.25">
      <c r="A775" s="40">
        <v>45423</v>
      </c>
      <c r="B775" s="11" t="s">
        <v>475</v>
      </c>
      <c r="C775" s="11" t="s">
        <v>11</v>
      </c>
      <c r="D775" s="11" t="s">
        <v>1240</v>
      </c>
      <c r="E775" s="11" t="s">
        <v>6252</v>
      </c>
      <c r="F775" s="11" t="s">
        <v>677</v>
      </c>
      <c r="G775" s="11" t="s">
        <v>584</v>
      </c>
      <c r="H775" s="11" t="s">
        <v>6253</v>
      </c>
      <c r="I775" s="11" t="s">
        <v>6254</v>
      </c>
      <c r="J775" s="11"/>
      <c r="K775" s="11" t="s">
        <v>6255</v>
      </c>
      <c r="L775" s="11" t="s">
        <v>46</v>
      </c>
      <c r="M775" s="11" t="s">
        <v>1501</v>
      </c>
      <c r="N775" s="11"/>
      <c r="O775" s="11" t="s">
        <v>1049</v>
      </c>
      <c r="P775" s="11" t="s">
        <v>6256</v>
      </c>
      <c r="Q775" s="7"/>
      <c r="R775" s="2" t="str">
        <f t="shared" si="219"/>
        <v>Unique Record</v>
      </c>
      <c r="S775" s="2" t="str">
        <f t="shared" si="220"/>
        <v/>
      </c>
      <c r="T775" s="2" t="str">
        <f t="shared" si="221"/>
        <v/>
      </c>
      <c r="U775" s="2" t="str">
        <f t="shared" si="222"/>
        <v/>
      </c>
      <c r="V775" s="2" t="str">
        <f t="shared" si="223"/>
        <v/>
      </c>
      <c r="W775" s="2" t="str">
        <f t="shared" si="235"/>
        <v/>
      </c>
      <c r="X775" s="2" t="str" cm="1">
        <f t="array" ref="X775">IF((SUMPRODUCT(--ISNUMBER(SEARCH({"!","@","#","$","%","^","&amp;","~*","(",")","_","+","=","{","}","[","]","|","\",":",";","'","""","&lt;","&gt;",",",".","~?","/","~~","`"}, I775)))&gt;0)=TRUE,"Special Characters Found in City","")</f>
        <v/>
      </c>
      <c r="Y775" s="2" t="str" cm="1">
        <f t="array" ref="Y775">IF((SUMPRODUCT(--ISNUMBER(SEARCH({"!","@","#","$","%","^","~*","(",")","_","+","=","{","}","[","]","|","\",":",";","'","""","&lt;","&gt;","~?","/","~~","`"},F775)))&gt;0)=TRUE,"Special Characters Found in Account field","")</f>
        <v/>
      </c>
      <c r="Z775" s="2" t="str" cm="1">
        <f t="array" ref="Z775">IF(SUM(--ISNUMBER(SEARCH({1,2,3,4,5,6,7,8,9,0},MID(H775,(SEARCH(" E ",H775)-1),1))))+SUM(--ISNUMBER(SEARCH({1,2,3,4,5,6,7,8,9,0},MID(H775,(SEARCH(" E ",H775)+3),1))))=2,"",IF(SUM(--ISNUMBER(SEARCH({"Parte E","Apoquindo N"},H775)))&gt;0,"",IF(OR(RIGHT(H775,3)=" NE",RIGHT(H775,3)=" NW",RIGHT(H775,3)=" SW",RIGHT(H775,3)=" SE",RIGHT(H775,2)=" N",RIGHT(H775,2)=" E",RIGHT(H775,2)=" W",RIGHT(H775,2)=" S",LEFT(H775,3)="NE ",LEFT(H775,3)="NW ",LEFT(H775,3)="SW ",LEFT(H775,3)="SE ",LEFT(H775,2)="N ",LEFT(H775,2)="E ",LEFT(H775,2)="W ",LEFT(H775,2)="S "),"Directional Check",IF(SUM(--ISNUMBER(SEARCH({" N "," E "," W "," S "," NE "," NW "," SW "," SE ","N.E","N.W","S.W","S.E","E.","N.","S.","W."},H775)))&gt;0,"Directional Check",IF(SUM(--ISNUMBER(SEARCH({1,2,3,4,5,6,7,8,9,0},MID(H775,(SEARCH("nd ",H775)-1),1))))+SUM(--ISNUMBER(SEARCH({1,2,3,4,5,6,7,8,9,0},MID(H775,(SEARCH("rd ",H775)-1),1)))+SUM(--ISNUMBER(SEARCH({1,2,3,4,5,6,7,8,9,0},MID(H775,(SEARCH("st ",H775)-1),1))))+SUM(--ISNUMBER(SEARCH({1,2,3,4,5,6,7,8,9,0},MID(H775,(SEARCH("th ",H775)-1),1)))))&gt;0,"","")))))</f>
        <v/>
      </c>
      <c r="AA775" s="2" t="str">
        <f>IF(IF(L775="US",IFERROR(VLOOKUP(J775,Country_Codes!$B:$B,1,0)=J775,"US State Code Error"),IF(L775="CA",IFERROR(VLOOKUP(J775,Country_Codes!$E:$E,1,0)=J775,"Canada State Code Error"),IF(L775="BR",IFERROR(VLOOKUP(J775,Country_Codes!$H:$H,1,0)=J775,"Brazil State Code Error"),IF(L775="AU",IFERROR(VLOOKUP(J775,Country_Codes!$K:$K,1,0)=J775,"Australia State Code Error"),""))))=TRUE,"",IF(L775="US",IFERROR(VLOOKUP(J775,Country_Codes!$B:$B,1,0)=J775,"US State Code Error"),IF(L775="CA",IFERROR(VLOOKUP(J775,Country_Codes!$E:$E,1,0)=J775,"Canada State Code Error"),IF(L775="BR",IFERROR(VLOOKUP(J775,Country_Codes!$H:$H,1,0)=J775,"Brazil State Code Error"),IF(L775="AU",IFERROR(VLOOKUP(J775,Country_Codes!$K:$K,1,0)=J775,"Australia State Code Error"),"")))))</f>
        <v/>
      </c>
      <c r="AB775" s="2" t="str">
        <f t="shared" si="224"/>
        <v/>
      </c>
      <c r="AC775" s="2" t="str" cm="1">
        <f t="array" ref="AC775">IFERROR(_xlfn.IFS(IF(AND(LEN(I775)=0,ISBLANK(I775)=FALSE),"",ISNUMBER(SEARCH(I775,H775))),"City/Postal Code/Country Found in Address",IF(AND(LEN(K775)=0,ISBLANK(K775)=FALSE),"",ISNUMBER(SEARCH(K775,H775))),"City/Postal Code/Country Found in Address",IF(AND(LEN(L775)=0,ISBLANK(L775)=FALSE),"",ISNUMBER(SEARCH(", "&amp;L775,H775))),"City/Postal Code/Country Found in Address",IF(AND(LEN(J775)=0,ISBLANK(J775)=FALSE),"",ISNUMBER(SEARCH(", "&amp;J775,H775))),"City/Postal Code/Country Found in Address",IF(AND(LEN(L775)=0,ISBLANK(L775)=FALSE),"",ISNUMBER(SEARCH(","&amp;L775,H775))),"City/Postal Code/Country Found in Address",IF(AND(LEN(J775)=0,ISBLANK(J775)=FALSE),"",ISNUMBER(SEARCH(","&amp;J775,H775))),"City/Postal Code/Country Found in Address"),"")</f>
        <v/>
      </c>
      <c r="AD775" s="2" t="str">
        <f t="shared" si="225"/>
        <v/>
      </c>
      <c r="AE775" s="2" t="str" cm="1">
        <f t="array" ref="AE775">IFERROR(IF(VLOOKUP(LEFT(M775,MIN(SEARCH({1,2,3,4,5,6,7,8,9,0},M775&amp;{1,2,3,4,5,6,7,8,9,0}))-1),Country_Codes!$N:$N,1,0)&gt;0,"PO Number may be incorrect",""),"")</f>
        <v/>
      </c>
      <c r="AF775" s="2" t="str">
        <f t="shared" si="226"/>
        <v/>
      </c>
      <c r="AG775" s="2" t="str">
        <f t="shared" si="227"/>
        <v/>
      </c>
      <c r="AH775" s="2" t="str">
        <f t="shared" si="228"/>
        <v/>
      </c>
      <c r="AI775" s="2" t="str" cm="1">
        <f t="array" ref="AI775">IF(G775="","",_xlfn.IFNA(_xlfn.IFS(L775=VLOOKUP(L775,Country_Codes!$M:$M,1,0)=TRUE,""),"Please check the country code"))</f>
        <v/>
      </c>
      <c r="AJ775" s="2" t="str">
        <f t="shared" si="229"/>
        <v/>
      </c>
      <c r="AK775" s="2"/>
      <c r="AM775" s="39">
        <f t="shared" si="230"/>
        <v>0</v>
      </c>
      <c r="AN775" s="39">
        <f t="shared" si="231"/>
        <v>0</v>
      </c>
      <c r="AO775" s="39">
        <f t="shared" si="232"/>
        <v>0</v>
      </c>
      <c r="AP775" s="39">
        <f t="shared" si="233"/>
        <v>0</v>
      </c>
      <c r="AQ775" s="39">
        <f t="shared" si="234"/>
        <v>0</v>
      </c>
    </row>
    <row r="776" spans="1:43" ht="15.75" x14ac:dyDescent="0.25">
      <c r="A776" s="40">
        <v>45743</v>
      </c>
      <c r="B776" s="11" t="s">
        <v>474</v>
      </c>
      <c r="C776" s="11" t="s">
        <v>11</v>
      </c>
      <c r="D776" s="11" t="s">
        <v>6257</v>
      </c>
      <c r="E776" s="11" t="s">
        <v>5244</v>
      </c>
      <c r="F776" s="11" t="s">
        <v>601</v>
      </c>
      <c r="G776" s="11" t="s">
        <v>497</v>
      </c>
      <c r="H776" s="11" t="s">
        <v>6258</v>
      </c>
      <c r="I776" s="11" t="s">
        <v>2382</v>
      </c>
      <c r="J776" s="11"/>
      <c r="K776" s="11" t="s">
        <v>6259</v>
      </c>
      <c r="L776" s="11" t="s">
        <v>46</v>
      </c>
      <c r="M776" s="11" t="s">
        <v>582</v>
      </c>
      <c r="N776" s="11"/>
      <c r="O776" s="11" t="s">
        <v>6260</v>
      </c>
      <c r="P776" s="11" t="s">
        <v>6261</v>
      </c>
      <c r="Q776" s="7"/>
      <c r="R776" s="2" t="str">
        <f t="shared" si="219"/>
        <v>Unique Record</v>
      </c>
      <c r="S776" s="2" t="str">
        <f t="shared" si="220"/>
        <v/>
      </c>
      <c r="T776" s="2" t="str">
        <f t="shared" si="221"/>
        <v/>
      </c>
      <c r="U776" s="2" t="str">
        <f t="shared" si="222"/>
        <v/>
      </c>
      <c r="V776" s="2" t="str">
        <f t="shared" si="223"/>
        <v/>
      </c>
      <c r="W776" s="2" t="str">
        <f t="shared" si="235"/>
        <v/>
      </c>
      <c r="X776" s="2" t="str" cm="1">
        <f t="array" ref="X776">IF((SUMPRODUCT(--ISNUMBER(SEARCH({"!","@","#","$","%","^","&amp;","~*","(",")","_","+","=","{","}","[","]","|","\",":",";","'","""","&lt;","&gt;",",",".","~?","/","~~","`"}, I776)))&gt;0)=TRUE,"Special Characters Found in City","")</f>
        <v/>
      </c>
      <c r="Y776" s="2" t="str" cm="1">
        <f t="array" ref="Y776">IF((SUMPRODUCT(--ISNUMBER(SEARCH({"!","@","#","$","%","^","~*","(",")","_","+","=","{","}","[","]","|","\",":",";","'","""","&lt;","&gt;","~?","/","~~","`"},F776)))&gt;0)=TRUE,"Special Characters Found in Account field","")</f>
        <v/>
      </c>
      <c r="Z776" s="2" t="str" cm="1">
        <f t="array" ref="Z776">IF(SUM(--ISNUMBER(SEARCH({1,2,3,4,5,6,7,8,9,0},MID(H776,(SEARCH(" E ",H776)-1),1))))+SUM(--ISNUMBER(SEARCH({1,2,3,4,5,6,7,8,9,0},MID(H776,(SEARCH(" E ",H776)+3),1))))=2,"",IF(SUM(--ISNUMBER(SEARCH({"Parte E","Apoquindo N"},H776)))&gt;0,"",IF(OR(RIGHT(H776,3)=" NE",RIGHT(H776,3)=" NW",RIGHT(H776,3)=" SW",RIGHT(H776,3)=" SE",RIGHT(H776,2)=" N",RIGHT(H776,2)=" E",RIGHT(H776,2)=" W",RIGHT(H776,2)=" S",LEFT(H776,3)="NE ",LEFT(H776,3)="NW ",LEFT(H776,3)="SW ",LEFT(H776,3)="SE ",LEFT(H776,2)="N ",LEFT(H776,2)="E ",LEFT(H776,2)="W ",LEFT(H776,2)="S "),"Directional Check",IF(SUM(--ISNUMBER(SEARCH({" N "," E "," W "," S "," NE "," NW "," SW "," SE ","N.E","N.W","S.W","S.E","E.","N.","S.","W."},H776)))&gt;0,"Directional Check",IF(SUM(--ISNUMBER(SEARCH({1,2,3,4,5,6,7,8,9,0},MID(H776,(SEARCH("nd ",H776)-1),1))))+SUM(--ISNUMBER(SEARCH({1,2,3,4,5,6,7,8,9,0},MID(H776,(SEARCH("rd ",H776)-1),1)))+SUM(--ISNUMBER(SEARCH({1,2,3,4,5,6,7,8,9,0},MID(H776,(SEARCH("st ",H776)-1),1))))+SUM(--ISNUMBER(SEARCH({1,2,3,4,5,6,7,8,9,0},MID(H776,(SEARCH("th ",H776)-1),1)))))&gt;0,"","")))))</f>
        <v/>
      </c>
      <c r="AA776" s="2" t="str">
        <f>IF(IF(L776="US",IFERROR(VLOOKUP(J776,Country_Codes!$B:$B,1,0)=J776,"US State Code Error"),IF(L776="CA",IFERROR(VLOOKUP(J776,Country_Codes!$E:$E,1,0)=J776,"Canada State Code Error"),IF(L776="BR",IFERROR(VLOOKUP(J776,Country_Codes!$H:$H,1,0)=J776,"Brazil State Code Error"),IF(L776="AU",IFERROR(VLOOKUP(J776,Country_Codes!$K:$K,1,0)=J776,"Australia State Code Error"),""))))=TRUE,"",IF(L776="US",IFERROR(VLOOKUP(J776,Country_Codes!$B:$B,1,0)=J776,"US State Code Error"),IF(L776="CA",IFERROR(VLOOKUP(J776,Country_Codes!$E:$E,1,0)=J776,"Canada State Code Error"),IF(L776="BR",IFERROR(VLOOKUP(J776,Country_Codes!$H:$H,1,0)=J776,"Brazil State Code Error"),IF(L776="AU",IFERROR(VLOOKUP(J776,Country_Codes!$K:$K,1,0)=J776,"Australia State Code Error"),"")))))</f>
        <v/>
      </c>
      <c r="AB776" s="2" t="str">
        <f t="shared" si="224"/>
        <v/>
      </c>
      <c r="AC776" s="2" t="str" cm="1">
        <f t="array" ref="AC776">IFERROR(_xlfn.IFS(IF(AND(LEN(I776)=0,ISBLANK(I776)=FALSE),"",ISNUMBER(SEARCH(I776,H776))),"City/Postal Code/Country Found in Address",IF(AND(LEN(K776)=0,ISBLANK(K776)=FALSE),"",ISNUMBER(SEARCH(K776,H776))),"City/Postal Code/Country Found in Address",IF(AND(LEN(L776)=0,ISBLANK(L776)=FALSE),"",ISNUMBER(SEARCH(", "&amp;L776,H776))),"City/Postal Code/Country Found in Address",IF(AND(LEN(J776)=0,ISBLANK(J776)=FALSE),"",ISNUMBER(SEARCH(", "&amp;J776,H776))),"City/Postal Code/Country Found in Address",IF(AND(LEN(L776)=0,ISBLANK(L776)=FALSE),"",ISNUMBER(SEARCH(","&amp;L776,H776))),"City/Postal Code/Country Found in Address",IF(AND(LEN(J776)=0,ISBLANK(J776)=FALSE),"",ISNUMBER(SEARCH(","&amp;J776,H776))),"City/Postal Code/Country Found in Address"),"")</f>
        <v/>
      </c>
      <c r="AD776" s="2" t="str">
        <f t="shared" si="225"/>
        <v/>
      </c>
      <c r="AE776" s="2" t="str" cm="1">
        <f t="array" ref="AE776">IFERROR(IF(VLOOKUP(LEFT(M776,MIN(SEARCH({1,2,3,4,5,6,7,8,9,0},M776&amp;{1,2,3,4,5,6,7,8,9,0}))-1),Country_Codes!$N:$N,1,0)&gt;0,"PO Number may be incorrect",""),"")</f>
        <v/>
      </c>
      <c r="AF776" s="2" t="str">
        <f t="shared" si="226"/>
        <v/>
      </c>
      <c r="AG776" s="2" t="str">
        <f t="shared" si="227"/>
        <v/>
      </c>
      <c r="AH776" s="2" t="str">
        <f t="shared" si="228"/>
        <v/>
      </c>
      <c r="AI776" s="2" t="str" cm="1">
        <f t="array" ref="AI776">IF(G776="","",_xlfn.IFNA(_xlfn.IFS(L776=VLOOKUP(L776,Country_Codes!$M:$M,1,0)=TRUE,""),"Please check the country code"))</f>
        <v/>
      </c>
      <c r="AJ776" s="2" t="str">
        <f t="shared" si="229"/>
        <v/>
      </c>
      <c r="AK776" s="2"/>
      <c r="AM776" s="39">
        <f t="shared" si="230"/>
        <v>0</v>
      </c>
      <c r="AN776" s="39">
        <f t="shared" si="231"/>
        <v>0</v>
      </c>
      <c r="AO776" s="39">
        <f t="shared" si="232"/>
        <v>0</v>
      </c>
      <c r="AP776" s="39">
        <f t="shared" si="233"/>
        <v>0</v>
      </c>
      <c r="AQ776" s="39">
        <f t="shared" si="234"/>
        <v>0</v>
      </c>
    </row>
    <row r="777" spans="1:43" ht="15.75" x14ac:dyDescent="0.25">
      <c r="A777" s="40">
        <v>45428</v>
      </c>
      <c r="B777" s="11" t="s">
        <v>1581</v>
      </c>
      <c r="C777" s="11" t="s">
        <v>12</v>
      </c>
      <c r="D777" s="11" t="s">
        <v>6262</v>
      </c>
      <c r="E777" s="11" t="s">
        <v>663</v>
      </c>
      <c r="F777" s="11" t="s">
        <v>574</v>
      </c>
      <c r="G777" s="11" t="s">
        <v>599</v>
      </c>
      <c r="H777" s="11" t="s">
        <v>6263</v>
      </c>
      <c r="I777" s="11" t="s">
        <v>6264</v>
      </c>
      <c r="J777" s="11" t="s">
        <v>76</v>
      </c>
      <c r="K777" s="11" t="s">
        <v>6265</v>
      </c>
      <c r="L777" s="11" t="s">
        <v>33</v>
      </c>
      <c r="M777" s="11" t="s">
        <v>876</v>
      </c>
      <c r="N777" s="11"/>
      <c r="O777" s="11" t="s">
        <v>6266</v>
      </c>
      <c r="P777" s="11" t="s">
        <v>6267</v>
      </c>
      <c r="Q777" s="7"/>
      <c r="R777" s="2" t="str">
        <f t="shared" si="219"/>
        <v>Unique Record</v>
      </c>
      <c r="S777" s="2" t="str">
        <f t="shared" si="220"/>
        <v/>
      </c>
      <c r="T777" s="2" t="str">
        <f t="shared" si="221"/>
        <v/>
      </c>
      <c r="U777" s="2" t="str">
        <f t="shared" si="222"/>
        <v/>
      </c>
      <c r="V777" s="2" t="str">
        <f t="shared" si="223"/>
        <v/>
      </c>
      <c r="W777" s="2" t="str">
        <f t="shared" si="235"/>
        <v/>
      </c>
      <c r="X777" s="2" t="str" cm="1">
        <f t="array" ref="X777">IF((SUMPRODUCT(--ISNUMBER(SEARCH({"!","@","#","$","%","^","&amp;","~*","(",")","_","+","=","{","}","[","]","|","\",":",";","'","""","&lt;","&gt;",",",".","~?","/","~~","`"}, I777)))&gt;0)=TRUE,"Special Characters Found in City","")</f>
        <v/>
      </c>
      <c r="Y777" s="2" t="str" cm="1">
        <f t="array" ref="Y777">IF((SUMPRODUCT(--ISNUMBER(SEARCH({"!","@","#","$","%","^","~*","(",")","_","+","=","{","}","[","]","|","\",":",";","'","""","&lt;","&gt;","~?","/","~~","`"},F777)))&gt;0)=TRUE,"Special Characters Found in Account field","")</f>
        <v/>
      </c>
      <c r="Z777" s="2" t="str" cm="1">
        <f t="array" ref="Z777">IF(SUM(--ISNUMBER(SEARCH({1,2,3,4,5,6,7,8,9,0},MID(H777,(SEARCH(" E ",H777)-1),1))))+SUM(--ISNUMBER(SEARCH({1,2,3,4,5,6,7,8,9,0},MID(H777,(SEARCH(" E ",H777)+3),1))))=2,"",IF(SUM(--ISNUMBER(SEARCH({"Parte E","Apoquindo N"},H777)))&gt;0,"",IF(OR(RIGHT(H777,3)=" NE",RIGHT(H777,3)=" NW",RIGHT(H777,3)=" SW",RIGHT(H777,3)=" SE",RIGHT(H777,2)=" N",RIGHT(H777,2)=" E",RIGHT(H777,2)=" W",RIGHT(H777,2)=" S",LEFT(H777,3)="NE ",LEFT(H777,3)="NW ",LEFT(H777,3)="SW ",LEFT(H777,3)="SE ",LEFT(H777,2)="N ",LEFT(H777,2)="E ",LEFT(H777,2)="W ",LEFT(H777,2)="S "),"Directional Check",IF(SUM(--ISNUMBER(SEARCH({" N "," E "," W "," S "," NE "," NW "," SW "," SE ","N.E","N.W","S.W","S.E","E.","N.","S.","W."},H777)))&gt;0,"Directional Check",IF(SUM(--ISNUMBER(SEARCH({1,2,3,4,5,6,7,8,9,0},MID(H777,(SEARCH("nd ",H777)-1),1))))+SUM(--ISNUMBER(SEARCH({1,2,3,4,5,6,7,8,9,0},MID(H777,(SEARCH("rd ",H777)-1),1)))+SUM(--ISNUMBER(SEARCH({1,2,3,4,5,6,7,8,9,0},MID(H777,(SEARCH("st ",H777)-1),1))))+SUM(--ISNUMBER(SEARCH({1,2,3,4,5,6,7,8,9,0},MID(H777,(SEARCH("th ",H777)-1),1)))))&gt;0,"","")))))</f>
        <v/>
      </c>
      <c r="AA777" s="2" t="str">
        <f>IF(IF(L777="US",IFERROR(VLOOKUP(J777,Country_Codes!$B:$B,1,0)=J777,"US State Code Error"),IF(L777="CA",IFERROR(VLOOKUP(J777,Country_Codes!$E:$E,1,0)=J777,"Canada State Code Error"),IF(L777="BR",IFERROR(VLOOKUP(J777,Country_Codes!$H:$H,1,0)=J777,"Brazil State Code Error"),IF(L777="AU",IFERROR(VLOOKUP(J777,Country_Codes!$K:$K,1,0)=J777,"Australia State Code Error"),""))))=TRUE,"",IF(L777="US",IFERROR(VLOOKUP(J777,Country_Codes!$B:$B,1,0)=J777,"US State Code Error"),IF(L777="CA",IFERROR(VLOOKUP(J777,Country_Codes!$E:$E,1,0)=J777,"Canada State Code Error"),IF(L777="BR",IFERROR(VLOOKUP(J777,Country_Codes!$H:$H,1,0)=J777,"Brazil State Code Error"),IF(L777="AU",IFERROR(VLOOKUP(J777,Country_Codes!$K:$K,1,0)=J777,"Australia State Code Error"),"")))))</f>
        <v/>
      </c>
      <c r="AB777" s="2" t="str">
        <f t="shared" si="224"/>
        <v/>
      </c>
      <c r="AC777" s="2" t="str" cm="1">
        <f t="array" ref="AC777">IFERROR(_xlfn.IFS(IF(AND(LEN(I777)=0,ISBLANK(I777)=FALSE),"",ISNUMBER(SEARCH(I777,H777))),"City/Postal Code/Country Found in Address",IF(AND(LEN(K777)=0,ISBLANK(K777)=FALSE),"",ISNUMBER(SEARCH(K777,H777))),"City/Postal Code/Country Found in Address",IF(AND(LEN(L777)=0,ISBLANK(L777)=FALSE),"",ISNUMBER(SEARCH(", "&amp;L777,H777))),"City/Postal Code/Country Found in Address",IF(AND(LEN(J777)=0,ISBLANK(J777)=FALSE),"",ISNUMBER(SEARCH(", "&amp;J777,H777))),"City/Postal Code/Country Found in Address",IF(AND(LEN(L777)=0,ISBLANK(L777)=FALSE),"",ISNUMBER(SEARCH(","&amp;L777,H777))),"City/Postal Code/Country Found in Address",IF(AND(LEN(J777)=0,ISBLANK(J777)=FALSE),"",ISNUMBER(SEARCH(","&amp;J777,H777))),"City/Postal Code/Country Found in Address"),"")</f>
        <v/>
      </c>
      <c r="AD777" s="2" t="str">
        <f t="shared" si="225"/>
        <v/>
      </c>
      <c r="AE777" s="2" t="str" cm="1">
        <f t="array" ref="AE777">IFERROR(IF(VLOOKUP(LEFT(M777,MIN(SEARCH({1,2,3,4,5,6,7,8,9,0},M777&amp;{1,2,3,4,5,6,7,8,9,0}))-1),Country_Codes!$N:$N,1,0)&gt;0,"PO Number may be incorrect",""),"")</f>
        <v/>
      </c>
      <c r="AF777" s="2" t="str">
        <f t="shared" si="226"/>
        <v/>
      </c>
      <c r="AG777" s="2" t="str">
        <f t="shared" si="227"/>
        <v/>
      </c>
      <c r="AH777" s="2" t="str">
        <f t="shared" si="228"/>
        <v/>
      </c>
      <c r="AI777" s="2" t="str" cm="1">
        <f t="array" ref="AI777">IF(G777="","",_xlfn.IFNA(_xlfn.IFS(L777=VLOOKUP(L777,Country_Codes!$M:$M,1,0)=TRUE,""),"Please check the country code"))</f>
        <v/>
      </c>
      <c r="AJ777" s="2" t="str">
        <f t="shared" si="229"/>
        <v/>
      </c>
      <c r="AK777" s="2"/>
      <c r="AM777" s="39">
        <f t="shared" si="230"/>
        <v>0</v>
      </c>
      <c r="AN777" s="39">
        <f t="shared" si="231"/>
        <v>0</v>
      </c>
      <c r="AO777" s="39">
        <f t="shared" si="232"/>
        <v>0</v>
      </c>
      <c r="AP777" s="39">
        <f t="shared" si="233"/>
        <v>0</v>
      </c>
      <c r="AQ777" s="39">
        <f t="shared" si="234"/>
        <v>0</v>
      </c>
    </row>
    <row r="778" spans="1:43" ht="15.75" x14ac:dyDescent="0.25">
      <c r="A778" s="40">
        <v>45650</v>
      </c>
      <c r="B778" s="11" t="s">
        <v>473</v>
      </c>
      <c r="C778" s="11" t="s">
        <v>12</v>
      </c>
      <c r="D778" s="11" t="s">
        <v>6268</v>
      </c>
      <c r="E778" s="11" t="s">
        <v>6269</v>
      </c>
      <c r="F778" s="11" t="s">
        <v>598</v>
      </c>
      <c r="G778" s="11" t="s">
        <v>494</v>
      </c>
      <c r="H778" s="11" t="s">
        <v>6270</v>
      </c>
      <c r="I778" s="11" t="s">
        <v>6271</v>
      </c>
      <c r="J778" s="11"/>
      <c r="K778" s="11" t="s">
        <v>6272</v>
      </c>
      <c r="L778" s="11" t="s">
        <v>46</v>
      </c>
      <c r="M778" s="11" t="s">
        <v>1173</v>
      </c>
      <c r="N778" s="11"/>
      <c r="O778" s="11" t="s">
        <v>6273</v>
      </c>
      <c r="P778" s="11" t="s">
        <v>6274</v>
      </c>
      <c r="Q778" s="7"/>
      <c r="R778" s="2" t="str">
        <f t="shared" si="219"/>
        <v>Unique Record</v>
      </c>
      <c r="S778" s="2" t="str">
        <f t="shared" si="220"/>
        <v/>
      </c>
      <c r="T778" s="2" t="str">
        <f t="shared" si="221"/>
        <v/>
      </c>
      <c r="U778" s="2" t="str">
        <f t="shared" si="222"/>
        <v/>
      </c>
      <c r="V778" s="2" t="str">
        <f t="shared" si="223"/>
        <v/>
      </c>
      <c r="W778" s="2" t="str">
        <f t="shared" si="235"/>
        <v/>
      </c>
      <c r="X778" s="2" t="str" cm="1">
        <f t="array" ref="X778">IF((SUMPRODUCT(--ISNUMBER(SEARCH({"!","@","#","$","%","^","&amp;","~*","(",")","_","+","=","{","}","[","]","|","\",":",";","'","""","&lt;","&gt;",",",".","~?","/","~~","`"}, I778)))&gt;0)=TRUE,"Special Characters Found in City","")</f>
        <v/>
      </c>
      <c r="Y778" s="2" t="str" cm="1">
        <f t="array" ref="Y778">IF((SUMPRODUCT(--ISNUMBER(SEARCH({"!","@","#","$","%","^","~*","(",")","_","+","=","{","}","[","]","|","\",":",";","'","""","&lt;","&gt;","~?","/","~~","`"},F778)))&gt;0)=TRUE,"Special Characters Found in Account field","")</f>
        <v/>
      </c>
      <c r="Z778" s="2" t="str" cm="1">
        <f t="array" ref="Z778">IF(SUM(--ISNUMBER(SEARCH({1,2,3,4,5,6,7,8,9,0},MID(H778,(SEARCH(" E ",H778)-1),1))))+SUM(--ISNUMBER(SEARCH({1,2,3,4,5,6,7,8,9,0},MID(H778,(SEARCH(" E ",H778)+3),1))))=2,"",IF(SUM(--ISNUMBER(SEARCH({"Parte E","Apoquindo N"},H778)))&gt;0,"",IF(OR(RIGHT(H778,3)=" NE",RIGHT(H778,3)=" NW",RIGHT(H778,3)=" SW",RIGHT(H778,3)=" SE",RIGHT(H778,2)=" N",RIGHT(H778,2)=" E",RIGHT(H778,2)=" W",RIGHT(H778,2)=" S",LEFT(H778,3)="NE ",LEFT(H778,3)="NW ",LEFT(H778,3)="SW ",LEFT(H778,3)="SE ",LEFT(H778,2)="N ",LEFT(H778,2)="E ",LEFT(H778,2)="W ",LEFT(H778,2)="S "),"Directional Check",IF(SUM(--ISNUMBER(SEARCH({" N "," E "," W "," S "," NE "," NW "," SW "," SE ","N.E","N.W","S.W","S.E","E.","N.","S.","W."},H778)))&gt;0,"Directional Check",IF(SUM(--ISNUMBER(SEARCH({1,2,3,4,5,6,7,8,9,0},MID(H778,(SEARCH("nd ",H778)-1),1))))+SUM(--ISNUMBER(SEARCH({1,2,3,4,5,6,7,8,9,0},MID(H778,(SEARCH("rd ",H778)-1),1)))+SUM(--ISNUMBER(SEARCH({1,2,3,4,5,6,7,8,9,0},MID(H778,(SEARCH("st ",H778)-1),1))))+SUM(--ISNUMBER(SEARCH({1,2,3,4,5,6,7,8,9,0},MID(H778,(SEARCH("th ",H778)-1),1)))))&gt;0,"","")))))</f>
        <v/>
      </c>
      <c r="AA778" s="2" t="str">
        <f>IF(IF(L778="US",IFERROR(VLOOKUP(J778,Country_Codes!$B:$B,1,0)=J778,"US State Code Error"),IF(L778="CA",IFERROR(VLOOKUP(J778,Country_Codes!$E:$E,1,0)=J778,"Canada State Code Error"),IF(L778="BR",IFERROR(VLOOKUP(J778,Country_Codes!$H:$H,1,0)=J778,"Brazil State Code Error"),IF(L778="AU",IFERROR(VLOOKUP(J778,Country_Codes!$K:$K,1,0)=J778,"Australia State Code Error"),""))))=TRUE,"",IF(L778="US",IFERROR(VLOOKUP(J778,Country_Codes!$B:$B,1,0)=J778,"US State Code Error"),IF(L778="CA",IFERROR(VLOOKUP(J778,Country_Codes!$E:$E,1,0)=J778,"Canada State Code Error"),IF(L778="BR",IFERROR(VLOOKUP(J778,Country_Codes!$H:$H,1,0)=J778,"Brazil State Code Error"),IF(L778="AU",IFERROR(VLOOKUP(J778,Country_Codes!$K:$K,1,0)=J778,"Australia State Code Error"),"")))))</f>
        <v/>
      </c>
      <c r="AB778" s="2" t="str">
        <f t="shared" si="224"/>
        <v/>
      </c>
      <c r="AC778" s="2" t="str" cm="1">
        <f t="array" ref="AC778">IFERROR(_xlfn.IFS(IF(AND(LEN(I778)=0,ISBLANK(I778)=FALSE),"",ISNUMBER(SEARCH(I778,H778))),"City/Postal Code/Country Found in Address",IF(AND(LEN(K778)=0,ISBLANK(K778)=FALSE),"",ISNUMBER(SEARCH(K778,H778))),"City/Postal Code/Country Found in Address",IF(AND(LEN(L778)=0,ISBLANK(L778)=FALSE),"",ISNUMBER(SEARCH(", "&amp;L778,H778))),"City/Postal Code/Country Found in Address",IF(AND(LEN(J778)=0,ISBLANK(J778)=FALSE),"",ISNUMBER(SEARCH(", "&amp;J778,H778))),"City/Postal Code/Country Found in Address",IF(AND(LEN(L778)=0,ISBLANK(L778)=FALSE),"",ISNUMBER(SEARCH(","&amp;L778,H778))),"City/Postal Code/Country Found in Address",IF(AND(LEN(J778)=0,ISBLANK(J778)=FALSE),"",ISNUMBER(SEARCH(","&amp;J778,H778))),"City/Postal Code/Country Found in Address"),"")</f>
        <v/>
      </c>
      <c r="AD778" s="2" t="str">
        <f t="shared" si="225"/>
        <v/>
      </c>
      <c r="AE778" s="2" t="str" cm="1">
        <f t="array" ref="AE778">IFERROR(IF(VLOOKUP(LEFT(M778,MIN(SEARCH({1,2,3,4,5,6,7,8,9,0},M778&amp;{1,2,3,4,5,6,7,8,9,0}))-1),Country_Codes!$N:$N,1,0)&gt;0,"PO Number may be incorrect",""),"")</f>
        <v/>
      </c>
      <c r="AF778" s="2" t="str">
        <f t="shared" si="226"/>
        <v/>
      </c>
      <c r="AG778" s="2" t="str">
        <f t="shared" si="227"/>
        <v/>
      </c>
      <c r="AH778" s="2" t="str">
        <f t="shared" si="228"/>
        <v/>
      </c>
      <c r="AI778" s="2" t="str" cm="1">
        <f t="array" ref="AI778">IF(G778="","",_xlfn.IFNA(_xlfn.IFS(L778=VLOOKUP(L778,Country_Codes!$M:$M,1,0)=TRUE,""),"Please check the country code"))</f>
        <v/>
      </c>
      <c r="AJ778" s="2" t="str">
        <f t="shared" si="229"/>
        <v/>
      </c>
      <c r="AK778" s="2"/>
      <c r="AM778" s="39">
        <f t="shared" si="230"/>
        <v>0</v>
      </c>
      <c r="AN778" s="39">
        <f t="shared" si="231"/>
        <v>0</v>
      </c>
      <c r="AO778" s="39">
        <f t="shared" si="232"/>
        <v>0</v>
      </c>
      <c r="AP778" s="39">
        <f t="shared" si="233"/>
        <v>0</v>
      </c>
      <c r="AQ778" s="39">
        <f t="shared" si="234"/>
        <v>0</v>
      </c>
    </row>
    <row r="779" spans="1:43" ht="15.75" x14ac:dyDescent="0.25">
      <c r="A779" s="40">
        <v>45921</v>
      </c>
      <c r="B779" s="11" t="s">
        <v>1581</v>
      </c>
      <c r="C779" s="11" t="s">
        <v>11</v>
      </c>
      <c r="D779" s="11" t="s">
        <v>6275</v>
      </c>
      <c r="E779" s="11" t="s">
        <v>6276</v>
      </c>
      <c r="F779" s="11" t="s">
        <v>479</v>
      </c>
      <c r="G779" s="11" t="s">
        <v>625</v>
      </c>
      <c r="H779" s="11" t="s">
        <v>6277</v>
      </c>
      <c r="I779" s="11" t="s">
        <v>6278</v>
      </c>
      <c r="J779" s="11" t="s">
        <v>107</v>
      </c>
      <c r="K779" s="11" t="s">
        <v>6279</v>
      </c>
      <c r="L779" s="11" t="s">
        <v>33</v>
      </c>
      <c r="M779" s="11" t="s">
        <v>714</v>
      </c>
      <c r="N779" s="11"/>
      <c r="O779" s="11" t="s">
        <v>6280</v>
      </c>
      <c r="P779" s="11" t="s">
        <v>6281</v>
      </c>
      <c r="Q779" s="7"/>
      <c r="R779" s="2" t="str">
        <f t="shared" si="219"/>
        <v>Unique Record</v>
      </c>
      <c r="S779" s="2" t="str">
        <f t="shared" si="220"/>
        <v/>
      </c>
      <c r="T779" s="2" t="str">
        <f t="shared" si="221"/>
        <v/>
      </c>
      <c r="U779" s="2" t="str">
        <f t="shared" si="222"/>
        <v/>
      </c>
      <c r="V779" s="2" t="str">
        <f t="shared" si="223"/>
        <v/>
      </c>
      <c r="W779" s="2" t="str">
        <f t="shared" si="235"/>
        <v/>
      </c>
      <c r="X779" s="2" t="str" cm="1">
        <f t="array" ref="X779">IF((SUMPRODUCT(--ISNUMBER(SEARCH({"!","@","#","$","%","^","&amp;","~*","(",")","_","+","=","{","}","[","]","|","\",":",";","'","""","&lt;","&gt;",",",".","~?","/","~~","`"}, I779)))&gt;0)=TRUE,"Special Characters Found in City","")</f>
        <v/>
      </c>
      <c r="Y779" s="2" t="str" cm="1">
        <f t="array" ref="Y779">IF((SUMPRODUCT(--ISNUMBER(SEARCH({"!","@","#","$","%","^","~*","(",")","_","+","=","{","}","[","]","|","\",":",";","'","""","&lt;","&gt;","~?","/","~~","`"},F779)))&gt;0)=TRUE,"Special Characters Found in Account field","")</f>
        <v/>
      </c>
      <c r="Z779" s="2" t="str" cm="1">
        <f t="array" ref="Z779">IF(SUM(--ISNUMBER(SEARCH({1,2,3,4,5,6,7,8,9,0},MID(H779,(SEARCH(" E ",H779)-1),1))))+SUM(--ISNUMBER(SEARCH({1,2,3,4,5,6,7,8,9,0},MID(H779,(SEARCH(" E ",H779)+3),1))))=2,"",IF(SUM(--ISNUMBER(SEARCH({"Parte E","Apoquindo N"},H779)))&gt;0,"",IF(OR(RIGHT(H779,3)=" NE",RIGHT(H779,3)=" NW",RIGHT(H779,3)=" SW",RIGHT(H779,3)=" SE",RIGHT(H779,2)=" N",RIGHT(H779,2)=" E",RIGHT(H779,2)=" W",RIGHT(H779,2)=" S",LEFT(H779,3)="NE ",LEFT(H779,3)="NW ",LEFT(H779,3)="SW ",LEFT(H779,3)="SE ",LEFT(H779,2)="N ",LEFT(H779,2)="E ",LEFT(H779,2)="W ",LEFT(H779,2)="S "),"Directional Check",IF(SUM(--ISNUMBER(SEARCH({" N "," E "," W "," S "," NE "," NW "," SW "," SE ","N.E","N.W","S.W","S.E","E.","N.","S.","W."},H779)))&gt;0,"Directional Check",IF(SUM(--ISNUMBER(SEARCH({1,2,3,4,5,6,7,8,9,0},MID(H779,(SEARCH("nd ",H779)-1),1))))+SUM(--ISNUMBER(SEARCH({1,2,3,4,5,6,7,8,9,0},MID(H779,(SEARCH("rd ",H779)-1),1)))+SUM(--ISNUMBER(SEARCH({1,2,3,4,5,6,7,8,9,0},MID(H779,(SEARCH("st ",H779)-1),1))))+SUM(--ISNUMBER(SEARCH({1,2,3,4,5,6,7,8,9,0},MID(H779,(SEARCH("th ",H779)-1),1)))))&gt;0,"","")))))</f>
        <v/>
      </c>
      <c r="AA779" s="2" t="str">
        <f>IF(IF(L779="US",IFERROR(VLOOKUP(J779,Country_Codes!$B:$B,1,0)=J779,"US State Code Error"),IF(L779="CA",IFERROR(VLOOKUP(J779,Country_Codes!$E:$E,1,0)=J779,"Canada State Code Error"),IF(L779="BR",IFERROR(VLOOKUP(J779,Country_Codes!$H:$H,1,0)=J779,"Brazil State Code Error"),IF(L779="AU",IFERROR(VLOOKUP(J779,Country_Codes!$K:$K,1,0)=J779,"Australia State Code Error"),""))))=TRUE,"",IF(L779="US",IFERROR(VLOOKUP(J779,Country_Codes!$B:$B,1,0)=J779,"US State Code Error"),IF(L779="CA",IFERROR(VLOOKUP(J779,Country_Codes!$E:$E,1,0)=J779,"Canada State Code Error"),IF(L779="BR",IFERROR(VLOOKUP(J779,Country_Codes!$H:$H,1,0)=J779,"Brazil State Code Error"),IF(L779="AU",IFERROR(VLOOKUP(J779,Country_Codes!$K:$K,1,0)=J779,"Australia State Code Error"),"")))))</f>
        <v/>
      </c>
      <c r="AB779" s="2" t="str">
        <f t="shared" si="224"/>
        <v/>
      </c>
      <c r="AC779" s="2" t="str" cm="1">
        <f t="array" ref="AC779">IFERROR(_xlfn.IFS(IF(AND(LEN(I779)=0,ISBLANK(I779)=FALSE),"",ISNUMBER(SEARCH(I779,H779))),"City/Postal Code/Country Found in Address",IF(AND(LEN(K779)=0,ISBLANK(K779)=FALSE),"",ISNUMBER(SEARCH(K779,H779))),"City/Postal Code/Country Found in Address",IF(AND(LEN(L779)=0,ISBLANK(L779)=FALSE),"",ISNUMBER(SEARCH(", "&amp;L779,H779))),"City/Postal Code/Country Found in Address",IF(AND(LEN(J779)=0,ISBLANK(J779)=FALSE),"",ISNUMBER(SEARCH(", "&amp;J779,H779))),"City/Postal Code/Country Found in Address",IF(AND(LEN(L779)=0,ISBLANK(L779)=FALSE),"",ISNUMBER(SEARCH(","&amp;L779,H779))),"City/Postal Code/Country Found in Address",IF(AND(LEN(J779)=0,ISBLANK(J779)=FALSE),"",ISNUMBER(SEARCH(","&amp;J779,H779))),"City/Postal Code/Country Found in Address"),"")</f>
        <v/>
      </c>
      <c r="AD779" s="2" t="str">
        <f t="shared" si="225"/>
        <v/>
      </c>
      <c r="AE779" s="2" t="str" cm="1">
        <f t="array" ref="AE779">IFERROR(IF(VLOOKUP(LEFT(M779,MIN(SEARCH({1,2,3,4,5,6,7,8,9,0},M779&amp;{1,2,3,4,5,6,7,8,9,0}))-1),Country_Codes!$N:$N,1,0)&gt;0,"PO Number may be incorrect",""),"")</f>
        <v/>
      </c>
      <c r="AF779" s="2" t="str">
        <f t="shared" si="226"/>
        <v/>
      </c>
      <c r="AG779" s="2" t="str">
        <f t="shared" si="227"/>
        <v/>
      </c>
      <c r="AH779" s="2" t="str">
        <f t="shared" si="228"/>
        <v/>
      </c>
      <c r="AI779" s="2" t="str" cm="1">
        <f t="array" ref="AI779">IF(G779="","",_xlfn.IFNA(_xlfn.IFS(L779=VLOOKUP(L779,Country_Codes!$M:$M,1,0)=TRUE,""),"Please check the country code"))</f>
        <v/>
      </c>
      <c r="AJ779" s="2" t="str">
        <f t="shared" si="229"/>
        <v/>
      </c>
      <c r="AK779" s="2"/>
      <c r="AM779" s="39">
        <f t="shared" si="230"/>
        <v>0</v>
      </c>
      <c r="AN779" s="39">
        <f t="shared" si="231"/>
        <v>0</v>
      </c>
      <c r="AO779" s="39">
        <f t="shared" si="232"/>
        <v>0</v>
      </c>
      <c r="AP779" s="39">
        <f t="shared" si="233"/>
        <v>0</v>
      </c>
      <c r="AQ779" s="39">
        <f t="shared" si="234"/>
        <v>0</v>
      </c>
    </row>
    <row r="780" spans="1:43" ht="15.75" x14ac:dyDescent="0.25">
      <c r="A780" s="40">
        <v>45452</v>
      </c>
      <c r="B780" s="11" t="s">
        <v>474</v>
      </c>
      <c r="C780" s="11" t="s">
        <v>12</v>
      </c>
      <c r="D780" s="11" t="s">
        <v>6282</v>
      </c>
      <c r="E780" s="11" t="s">
        <v>6283</v>
      </c>
      <c r="F780" s="11" t="s">
        <v>594</v>
      </c>
      <c r="G780" s="11" t="s">
        <v>625</v>
      </c>
      <c r="H780" s="11" t="s">
        <v>6284</v>
      </c>
      <c r="I780" s="11" t="s">
        <v>6285</v>
      </c>
      <c r="J780" s="11"/>
      <c r="K780" s="11" t="s">
        <v>6286</v>
      </c>
      <c r="L780" s="11" t="s">
        <v>46</v>
      </c>
      <c r="M780" s="11" t="s">
        <v>1326</v>
      </c>
      <c r="N780" s="11"/>
      <c r="O780" s="11" t="s">
        <v>6287</v>
      </c>
      <c r="P780" s="11" t="s">
        <v>6288</v>
      </c>
      <c r="Q780" s="7"/>
      <c r="R780" s="2" t="str">
        <f t="shared" si="219"/>
        <v/>
      </c>
      <c r="S780" s="2" t="str">
        <f t="shared" si="220"/>
        <v/>
      </c>
      <c r="T780" s="2" t="str">
        <f t="shared" si="221"/>
        <v/>
      </c>
      <c r="U780" s="2" t="str">
        <f t="shared" si="222"/>
        <v/>
      </c>
      <c r="V780" s="2" t="str">
        <f t="shared" si="223"/>
        <v/>
      </c>
      <c r="W780" s="2" t="str">
        <f t="shared" si="235"/>
        <v/>
      </c>
      <c r="X780" s="2" t="str" cm="1">
        <f t="array" ref="X780">IF((SUMPRODUCT(--ISNUMBER(SEARCH({"!","@","#","$","%","^","&amp;","~*","(",")","_","+","=","{","}","[","]","|","\",":",";","'","""","&lt;","&gt;",",",".","~?","/","~~","`"}, I780)))&gt;0)=TRUE,"Special Characters Found in City","")</f>
        <v/>
      </c>
      <c r="Y780" s="2" t="str" cm="1">
        <f t="array" ref="Y780">IF((SUMPRODUCT(--ISNUMBER(SEARCH({"!","@","#","$","%","^","~*","(",")","_","+","=","{","}","[","]","|","\",":",";","'","""","&lt;","&gt;","~?","/","~~","`"},F780)))&gt;0)=TRUE,"Special Characters Found in Account field","")</f>
        <v/>
      </c>
      <c r="Z780" s="2" t="str" cm="1">
        <f t="array" ref="Z780">IF(SUM(--ISNUMBER(SEARCH({1,2,3,4,5,6,7,8,9,0},MID(H780,(SEARCH(" E ",H780)-1),1))))+SUM(--ISNUMBER(SEARCH({1,2,3,4,5,6,7,8,9,0},MID(H780,(SEARCH(" E ",H780)+3),1))))=2,"",IF(SUM(--ISNUMBER(SEARCH({"Parte E","Apoquindo N"},H780)))&gt;0,"",IF(OR(RIGHT(H780,3)=" NE",RIGHT(H780,3)=" NW",RIGHT(H780,3)=" SW",RIGHT(H780,3)=" SE",RIGHT(H780,2)=" N",RIGHT(H780,2)=" E",RIGHT(H780,2)=" W",RIGHT(H780,2)=" S",LEFT(H780,3)="NE ",LEFT(H780,3)="NW ",LEFT(H780,3)="SW ",LEFT(H780,3)="SE ",LEFT(H780,2)="N ",LEFT(H780,2)="E ",LEFT(H780,2)="W ",LEFT(H780,2)="S "),"Directional Check",IF(SUM(--ISNUMBER(SEARCH({" N "," E "," W "," S "," NE "," NW "," SW "," SE ","N.E","N.W","S.W","S.E","E.","N.","S.","W."},H780)))&gt;0,"Directional Check",IF(SUM(--ISNUMBER(SEARCH({1,2,3,4,5,6,7,8,9,0},MID(H780,(SEARCH("nd ",H780)-1),1))))+SUM(--ISNUMBER(SEARCH({1,2,3,4,5,6,7,8,9,0},MID(H780,(SEARCH("rd ",H780)-1),1)))+SUM(--ISNUMBER(SEARCH({1,2,3,4,5,6,7,8,9,0},MID(H780,(SEARCH("st ",H780)-1),1))))+SUM(--ISNUMBER(SEARCH({1,2,3,4,5,6,7,8,9,0},MID(H780,(SEARCH("th ",H780)-1),1)))))&gt;0,"","")))))</f>
        <v/>
      </c>
      <c r="AA780" s="2" t="str">
        <f>IF(IF(L780="US",IFERROR(VLOOKUP(J780,Country_Codes!$B:$B,1,0)=J780,"US State Code Error"),IF(L780="CA",IFERROR(VLOOKUP(J780,Country_Codes!$E:$E,1,0)=J780,"Canada State Code Error"),IF(L780="BR",IFERROR(VLOOKUP(J780,Country_Codes!$H:$H,1,0)=J780,"Brazil State Code Error"),IF(L780="AU",IFERROR(VLOOKUP(J780,Country_Codes!$K:$K,1,0)=J780,"Australia State Code Error"),""))))=TRUE,"",IF(L780="US",IFERROR(VLOOKUP(J780,Country_Codes!$B:$B,1,0)=J780,"US State Code Error"),IF(L780="CA",IFERROR(VLOOKUP(J780,Country_Codes!$E:$E,1,0)=J780,"Canada State Code Error"),IF(L780="BR",IFERROR(VLOOKUP(J780,Country_Codes!$H:$H,1,0)=J780,"Brazil State Code Error"),IF(L780="AU",IFERROR(VLOOKUP(J780,Country_Codes!$K:$K,1,0)=J780,"Australia State Code Error"),"")))))</f>
        <v/>
      </c>
      <c r="AB780" s="2" t="str">
        <f t="shared" si="224"/>
        <v/>
      </c>
      <c r="AC780" s="2" t="str" cm="1">
        <f t="array" ref="AC780">IFERROR(_xlfn.IFS(IF(AND(LEN(I780)=0,ISBLANK(I780)=FALSE),"",ISNUMBER(SEARCH(I780,H780))),"City/Postal Code/Country Found in Address",IF(AND(LEN(K780)=0,ISBLANK(K780)=FALSE),"",ISNUMBER(SEARCH(K780,H780))),"City/Postal Code/Country Found in Address",IF(AND(LEN(L780)=0,ISBLANK(L780)=FALSE),"",ISNUMBER(SEARCH(", "&amp;L780,H780))),"City/Postal Code/Country Found in Address",IF(AND(LEN(J780)=0,ISBLANK(J780)=FALSE),"",ISNUMBER(SEARCH(", "&amp;J780,H780))),"City/Postal Code/Country Found in Address",IF(AND(LEN(L780)=0,ISBLANK(L780)=FALSE),"",ISNUMBER(SEARCH(","&amp;L780,H780))),"City/Postal Code/Country Found in Address",IF(AND(LEN(J780)=0,ISBLANK(J780)=FALSE),"",ISNUMBER(SEARCH(","&amp;J780,H780))),"City/Postal Code/Country Found in Address"),"")</f>
        <v/>
      </c>
      <c r="AD780" s="2" t="str">
        <f t="shared" si="225"/>
        <v/>
      </c>
      <c r="AE780" s="2" t="str" cm="1">
        <f t="array" ref="AE780">IFERROR(IF(VLOOKUP(LEFT(M780,MIN(SEARCH({1,2,3,4,5,6,7,8,9,0},M780&amp;{1,2,3,4,5,6,7,8,9,0}))-1),Country_Codes!$N:$N,1,0)&gt;0,"PO Number may be incorrect",""),"")</f>
        <v/>
      </c>
      <c r="AF780" s="2" t="str">
        <f t="shared" si="226"/>
        <v/>
      </c>
      <c r="AG780" s="2" t="str">
        <f t="shared" si="227"/>
        <v/>
      </c>
      <c r="AH780" s="2" t="str">
        <f t="shared" si="228"/>
        <v/>
      </c>
      <c r="AI780" s="2" t="str" cm="1">
        <f t="array" ref="AI780">IF(G780="","",_xlfn.IFNA(_xlfn.IFS(L780=VLOOKUP(L780,Country_Codes!$M:$M,1,0)=TRUE,""),"Please check the country code"))</f>
        <v/>
      </c>
      <c r="AJ780" s="2" t="str">
        <f t="shared" si="229"/>
        <v/>
      </c>
      <c r="AK780" s="2"/>
      <c r="AM780" s="39">
        <f t="shared" si="230"/>
        <v>0</v>
      </c>
      <c r="AN780" s="39">
        <f t="shared" si="231"/>
        <v>0</v>
      </c>
      <c r="AO780" s="39">
        <f t="shared" si="232"/>
        <v>0</v>
      </c>
      <c r="AP780" s="39">
        <f t="shared" si="233"/>
        <v>0</v>
      </c>
      <c r="AQ780" s="39">
        <f t="shared" si="234"/>
        <v>0</v>
      </c>
    </row>
    <row r="781" spans="1:43" ht="15.75" x14ac:dyDescent="0.25">
      <c r="A781" s="40">
        <v>45803</v>
      </c>
      <c r="B781" s="11" t="s">
        <v>1581</v>
      </c>
      <c r="C781" s="11" t="s">
        <v>9</v>
      </c>
      <c r="D781" s="11" t="s">
        <v>6289</v>
      </c>
      <c r="E781" s="11" t="s">
        <v>6290</v>
      </c>
      <c r="F781" s="11" t="s">
        <v>579</v>
      </c>
      <c r="G781" s="11" t="s">
        <v>498</v>
      </c>
      <c r="H781" s="11" t="s">
        <v>6291</v>
      </c>
      <c r="I781" s="11" t="s">
        <v>5736</v>
      </c>
      <c r="J781" s="11" t="s">
        <v>137</v>
      </c>
      <c r="K781" s="11" t="s">
        <v>6292</v>
      </c>
      <c r="L781" s="11" t="s">
        <v>33</v>
      </c>
      <c r="M781" s="11" t="s">
        <v>1011</v>
      </c>
      <c r="N781" s="11"/>
      <c r="O781" s="11" t="s">
        <v>6293</v>
      </c>
      <c r="P781" s="11" t="s">
        <v>6294</v>
      </c>
      <c r="Q781" s="7"/>
      <c r="R781" s="2" t="str">
        <f t="shared" si="219"/>
        <v>Unique Record</v>
      </c>
      <c r="S781" s="2" t="str">
        <f t="shared" si="220"/>
        <v/>
      </c>
      <c r="T781" s="2" t="str">
        <f t="shared" si="221"/>
        <v/>
      </c>
      <c r="U781" s="2" t="str">
        <f t="shared" si="222"/>
        <v/>
      </c>
      <c r="V781" s="2" t="str">
        <f t="shared" si="223"/>
        <v/>
      </c>
      <c r="W781" s="2" t="str">
        <f t="shared" si="235"/>
        <v/>
      </c>
      <c r="X781" s="2" t="str" cm="1">
        <f t="array" ref="X781">IF((SUMPRODUCT(--ISNUMBER(SEARCH({"!","@","#","$","%","^","&amp;","~*","(",")","_","+","=","{","}","[","]","|","\",":",";","'","""","&lt;","&gt;",",",".","~?","/","~~","`"}, I781)))&gt;0)=TRUE,"Special Characters Found in City","")</f>
        <v/>
      </c>
      <c r="Y781" s="2" t="str" cm="1">
        <f t="array" ref="Y781">IF((SUMPRODUCT(--ISNUMBER(SEARCH({"!","@","#","$","%","^","~*","(",")","_","+","=","{","}","[","]","|","\",":",";","'","""","&lt;","&gt;","~?","/","~~","`"},F781)))&gt;0)=TRUE,"Special Characters Found in Account field","")</f>
        <v/>
      </c>
      <c r="Z781" s="2" t="str" cm="1">
        <f t="array" ref="Z781">IF(SUM(--ISNUMBER(SEARCH({1,2,3,4,5,6,7,8,9,0},MID(H781,(SEARCH(" E ",H781)-1),1))))+SUM(--ISNUMBER(SEARCH({1,2,3,4,5,6,7,8,9,0},MID(H781,(SEARCH(" E ",H781)+3),1))))=2,"",IF(SUM(--ISNUMBER(SEARCH({"Parte E","Apoquindo N"},H781)))&gt;0,"",IF(OR(RIGHT(H781,3)=" NE",RIGHT(H781,3)=" NW",RIGHT(H781,3)=" SW",RIGHT(H781,3)=" SE",RIGHT(H781,2)=" N",RIGHT(H781,2)=" E",RIGHT(H781,2)=" W",RIGHT(H781,2)=" S",LEFT(H781,3)="NE ",LEFT(H781,3)="NW ",LEFT(H781,3)="SW ",LEFT(H781,3)="SE ",LEFT(H781,2)="N ",LEFT(H781,2)="E ",LEFT(H781,2)="W ",LEFT(H781,2)="S "),"Directional Check",IF(SUM(--ISNUMBER(SEARCH({" N "," E "," W "," S "," NE "," NW "," SW "," SE ","N.E","N.W","S.W","S.E","E.","N.","S.","W."},H781)))&gt;0,"Directional Check",IF(SUM(--ISNUMBER(SEARCH({1,2,3,4,5,6,7,8,9,0},MID(H781,(SEARCH("nd ",H781)-1),1))))+SUM(--ISNUMBER(SEARCH({1,2,3,4,5,6,7,8,9,0},MID(H781,(SEARCH("rd ",H781)-1),1)))+SUM(--ISNUMBER(SEARCH({1,2,3,4,5,6,7,8,9,0},MID(H781,(SEARCH("st ",H781)-1),1))))+SUM(--ISNUMBER(SEARCH({1,2,3,4,5,6,7,8,9,0},MID(H781,(SEARCH("th ",H781)-1),1)))))&gt;0,"","")))))</f>
        <v/>
      </c>
      <c r="AA781" s="2" t="str">
        <f>IF(IF(L781="US",IFERROR(VLOOKUP(J781,Country_Codes!$B:$B,1,0)=J781,"US State Code Error"),IF(L781="CA",IFERROR(VLOOKUP(J781,Country_Codes!$E:$E,1,0)=J781,"Canada State Code Error"),IF(L781="BR",IFERROR(VLOOKUP(J781,Country_Codes!$H:$H,1,0)=J781,"Brazil State Code Error"),IF(L781="AU",IFERROR(VLOOKUP(J781,Country_Codes!$K:$K,1,0)=J781,"Australia State Code Error"),""))))=TRUE,"",IF(L781="US",IFERROR(VLOOKUP(J781,Country_Codes!$B:$B,1,0)=J781,"US State Code Error"),IF(L781="CA",IFERROR(VLOOKUP(J781,Country_Codes!$E:$E,1,0)=J781,"Canada State Code Error"),IF(L781="BR",IFERROR(VLOOKUP(J781,Country_Codes!$H:$H,1,0)=J781,"Brazil State Code Error"),IF(L781="AU",IFERROR(VLOOKUP(J781,Country_Codes!$K:$K,1,0)=J781,"Australia State Code Error"),"")))))</f>
        <v/>
      </c>
      <c r="AB781" s="2" t="str">
        <f t="shared" si="224"/>
        <v/>
      </c>
      <c r="AC781" s="2" t="str" cm="1">
        <f t="array" ref="AC781">IFERROR(_xlfn.IFS(IF(AND(LEN(I781)=0,ISBLANK(I781)=FALSE),"",ISNUMBER(SEARCH(I781,H781))),"City/Postal Code/Country Found in Address",IF(AND(LEN(K781)=0,ISBLANK(K781)=FALSE),"",ISNUMBER(SEARCH(K781,H781))),"City/Postal Code/Country Found in Address",IF(AND(LEN(L781)=0,ISBLANK(L781)=FALSE),"",ISNUMBER(SEARCH(", "&amp;L781,H781))),"City/Postal Code/Country Found in Address",IF(AND(LEN(J781)=0,ISBLANK(J781)=FALSE),"",ISNUMBER(SEARCH(", "&amp;J781,H781))),"City/Postal Code/Country Found in Address",IF(AND(LEN(L781)=0,ISBLANK(L781)=FALSE),"",ISNUMBER(SEARCH(","&amp;L781,H781))),"City/Postal Code/Country Found in Address",IF(AND(LEN(J781)=0,ISBLANK(J781)=FALSE),"",ISNUMBER(SEARCH(","&amp;J781,H781))),"City/Postal Code/Country Found in Address"),"")</f>
        <v/>
      </c>
      <c r="AD781" s="2" t="str">
        <f t="shared" si="225"/>
        <v/>
      </c>
      <c r="AE781" s="2" t="str" cm="1">
        <f t="array" ref="AE781">IFERROR(IF(VLOOKUP(LEFT(M781,MIN(SEARCH({1,2,3,4,5,6,7,8,9,0},M781&amp;{1,2,3,4,5,6,7,8,9,0}))-1),Country_Codes!$N:$N,1,0)&gt;0,"PO Number may be incorrect",""),"")</f>
        <v/>
      </c>
      <c r="AF781" s="2" t="str">
        <f t="shared" si="226"/>
        <v/>
      </c>
      <c r="AG781" s="2" t="str">
        <f t="shared" si="227"/>
        <v/>
      </c>
      <c r="AH781" s="2" t="str">
        <f t="shared" si="228"/>
        <v/>
      </c>
      <c r="AI781" s="2" t="str" cm="1">
        <f t="array" ref="AI781">IF(G781="","",_xlfn.IFNA(_xlfn.IFS(L781=VLOOKUP(L781,Country_Codes!$M:$M,1,0)=TRUE,""),"Please check the country code"))</f>
        <v/>
      </c>
      <c r="AJ781" s="2" t="str">
        <f t="shared" si="229"/>
        <v/>
      </c>
      <c r="AK781" s="2"/>
      <c r="AM781" s="39">
        <f t="shared" si="230"/>
        <v>0</v>
      </c>
      <c r="AN781" s="39">
        <f t="shared" si="231"/>
        <v>0</v>
      </c>
      <c r="AO781" s="39">
        <f t="shared" si="232"/>
        <v>0</v>
      </c>
      <c r="AP781" s="39">
        <f t="shared" si="233"/>
        <v>0</v>
      </c>
      <c r="AQ781" s="39">
        <f t="shared" si="234"/>
        <v>0</v>
      </c>
    </row>
    <row r="782" spans="1:43" ht="15.75" x14ac:dyDescent="0.25">
      <c r="A782" s="40">
        <v>45600</v>
      </c>
      <c r="B782" s="11" t="s">
        <v>474</v>
      </c>
      <c r="C782" s="11" t="s">
        <v>3</v>
      </c>
      <c r="D782" s="11" t="s">
        <v>6295</v>
      </c>
      <c r="E782" s="11" t="s">
        <v>6296</v>
      </c>
      <c r="F782" s="11" t="s">
        <v>488</v>
      </c>
      <c r="G782" s="11" t="s">
        <v>584</v>
      </c>
      <c r="H782" s="11" t="s">
        <v>6297</v>
      </c>
      <c r="I782" s="11" t="s">
        <v>6298</v>
      </c>
      <c r="J782" s="11" t="s">
        <v>147</v>
      </c>
      <c r="K782" s="11" t="s">
        <v>6299</v>
      </c>
      <c r="L782" s="11" t="s">
        <v>57</v>
      </c>
      <c r="M782" s="11" t="s">
        <v>1398</v>
      </c>
      <c r="N782" s="11"/>
      <c r="O782" s="11" t="s">
        <v>595</v>
      </c>
      <c r="P782" s="11" t="s">
        <v>6300</v>
      </c>
      <c r="Q782" s="7"/>
      <c r="R782" s="2" t="str">
        <f t="shared" si="219"/>
        <v>Unique Record</v>
      </c>
      <c r="S782" s="2" t="str">
        <f t="shared" si="220"/>
        <v/>
      </c>
      <c r="T782" s="2" t="str">
        <f t="shared" si="221"/>
        <v/>
      </c>
      <c r="U782" s="2" t="str">
        <f t="shared" si="222"/>
        <v/>
      </c>
      <c r="V782" s="2" t="str">
        <f t="shared" si="223"/>
        <v/>
      </c>
      <c r="W782" s="2" t="str">
        <f t="shared" si="235"/>
        <v/>
      </c>
      <c r="X782" s="2" t="str" cm="1">
        <f t="array" ref="X782">IF((SUMPRODUCT(--ISNUMBER(SEARCH({"!","@","#","$","%","^","&amp;","~*","(",")","_","+","=","{","}","[","]","|","\",":",";","'","""","&lt;","&gt;",",",".","~?","/","~~","`"}, I782)))&gt;0)=TRUE,"Special Characters Found in City","")</f>
        <v/>
      </c>
      <c r="Y782" s="2" t="str" cm="1">
        <f t="array" ref="Y782">IF((SUMPRODUCT(--ISNUMBER(SEARCH({"!","@","#","$","%","^","~*","(",")","_","+","=","{","}","[","]","|","\",":",";","'","""","&lt;","&gt;","~?","/","~~","`"},F782)))&gt;0)=TRUE,"Special Characters Found in Account field","")</f>
        <v/>
      </c>
      <c r="Z782" s="2" t="str" cm="1">
        <f t="array" ref="Z782">IF(SUM(--ISNUMBER(SEARCH({1,2,3,4,5,6,7,8,9,0},MID(H782,(SEARCH(" E ",H782)-1),1))))+SUM(--ISNUMBER(SEARCH({1,2,3,4,5,6,7,8,9,0},MID(H782,(SEARCH(" E ",H782)+3),1))))=2,"",IF(SUM(--ISNUMBER(SEARCH({"Parte E","Apoquindo N"},H782)))&gt;0,"",IF(OR(RIGHT(H782,3)=" NE",RIGHT(H782,3)=" NW",RIGHT(H782,3)=" SW",RIGHT(H782,3)=" SE",RIGHT(H782,2)=" N",RIGHT(H782,2)=" E",RIGHT(H782,2)=" W",RIGHT(H782,2)=" S",LEFT(H782,3)="NE ",LEFT(H782,3)="NW ",LEFT(H782,3)="SW ",LEFT(H782,3)="SE ",LEFT(H782,2)="N ",LEFT(H782,2)="E ",LEFT(H782,2)="W ",LEFT(H782,2)="S "),"Directional Check",IF(SUM(--ISNUMBER(SEARCH({" N "," E "," W "," S "," NE "," NW "," SW "," SE ","N.E","N.W","S.W","S.E","E.","N.","S.","W."},H782)))&gt;0,"Directional Check",IF(SUM(--ISNUMBER(SEARCH({1,2,3,4,5,6,7,8,9,0},MID(H782,(SEARCH("nd ",H782)-1),1))))+SUM(--ISNUMBER(SEARCH({1,2,3,4,5,6,7,8,9,0},MID(H782,(SEARCH("rd ",H782)-1),1)))+SUM(--ISNUMBER(SEARCH({1,2,3,4,5,6,7,8,9,0},MID(H782,(SEARCH("st ",H782)-1),1))))+SUM(--ISNUMBER(SEARCH({1,2,3,4,5,6,7,8,9,0},MID(H782,(SEARCH("th ",H782)-1),1)))))&gt;0,"","")))))</f>
        <v/>
      </c>
      <c r="AA782" s="2" t="str">
        <f>IF(IF(L782="US",IFERROR(VLOOKUP(J782,Country_Codes!$B:$B,1,0)=J782,"US State Code Error"),IF(L782="CA",IFERROR(VLOOKUP(J782,Country_Codes!$E:$E,1,0)=J782,"Canada State Code Error"),IF(L782="BR",IFERROR(VLOOKUP(J782,Country_Codes!$H:$H,1,0)=J782,"Brazil State Code Error"),IF(L782="AU",IFERROR(VLOOKUP(J782,Country_Codes!$K:$K,1,0)=J782,"Australia State Code Error"),""))))=TRUE,"",IF(L782="US",IFERROR(VLOOKUP(J782,Country_Codes!$B:$B,1,0)=J782,"US State Code Error"),IF(L782="CA",IFERROR(VLOOKUP(J782,Country_Codes!$E:$E,1,0)=J782,"Canada State Code Error"),IF(L782="BR",IFERROR(VLOOKUP(J782,Country_Codes!$H:$H,1,0)=J782,"Brazil State Code Error"),IF(L782="AU",IFERROR(VLOOKUP(J782,Country_Codes!$K:$K,1,0)=J782,"Australia State Code Error"),"")))))</f>
        <v/>
      </c>
      <c r="AB782" s="2" t="str">
        <f t="shared" si="224"/>
        <v/>
      </c>
      <c r="AC782" s="2" t="str" cm="1">
        <f t="array" ref="AC782">IFERROR(_xlfn.IFS(IF(AND(LEN(I782)=0,ISBLANK(I782)=FALSE),"",ISNUMBER(SEARCH(I782,H782))),"City/Postal Code/Country Found in Address",IF(AND(LEN(K782)=0,ISBLANK(K782)=FALSE),"",ISNUMBER(SEARCH(K782,H782))),"City/Postal Code/Country Found in Address",IF(AND(LEN(L782)=0,ISBLANK(L782)=FALSE),"",ISNUMBER(SEARCH(", "&amp;L782,H782))),"City/Postal Code/Country Found in Address",IF(AND(LEN(J782)=0,ISBLANK(J782)=FALSE),"",ISNUMBER(SEARCH(", "&amp;J782,H782))),"City/Postal Code/Country Found in Address",IF(AND(LEN(L782)=0,ISBLANK(L782)=FALSE),"",ISNUMBER(SEARCH(","&amp;L782,H782))),"City/Postal Code/Country Found in Address",IF(AND(LEN(J782)=0,ISBLANK(J782)=FALSE),"",ISNUMBER(SEARCH(","&amp;J782,H782))),"City/Postal Code/Country Found in Address"),"")</f>
        <v/>
      </c>
      <c r="AD782" s="2" t="str">
        <f t="shared" si="225"/>
        <v/>
      </c>
      <c r="AE782" s="2" t="str" cm="1">
        <f t="array" ref="AE782">IFERROR(IF(VLOOKUP(LEFT(M782,MIN(SEARCH({1,2,3,4,5,6,7,8,9,0},M782&amp;{1,2,3,4,5,6,7,8,9,0}))-1),Country_Codes!$N:$N,1,0)&gt;0,"PO Number may be incorrect",""),"")</f>
        <v/>
      </c>
      <c r="AF782" s="2" t="str">
        <f t="shared" si="226"/>
        <v/>
      </c>
      <c r="AG782" s="2" t="str">
        <f t="shared" si="227"/>
        <v/>
      </c>
      <c r="AH782" s="2" t="str">
        <f t="shared" si="228"/>
        <v/>
      </c>
      <c r="AI782" s="2" t="str" cm="1">
        <f t="array" ref="AI782">IF(G782="","",_xlfn.IFNA(_xlfn.IFS(L782=VLOOKUP(L782,Country_Codes!$M:$M,1,0)=TRUE,""),"Please check the country code"))</f>
        <v/>
      </c>
      <c r="AJ782" s="2" t="str">
        <f t="shared" si="229"/>
        <v/>
      </c>
      <c r="AK782" s="2"/>
      <c r="AM782" s="39">
        <f t="shared" si="230"/>
        <v>0</v>
      </c>
      <c r="AN782" s="39">
        <f t="shared" si="231"/>
        <v>0</v>
      </c>
      <c r="AO782" s="39">
        <f t="shared" si="232"/>
        <v>0</v>
      </c>
      <c r="AP782" s="39">
        <f t="shared" si="233"/>
        <v>0</v>
      </c>
      <c r="AQ782" s="39">
        <f t="shared" si="234"/>
        <v>0</v>
      </c>
    </row>
    <row r="783" spans="1:43" ht="15.75" x14ac:dyDescent="0.25">
      <c r="A783" s="40">
        <v>45855</v>
      </c>
      <c r="B783" s="11" t="s">
        <v>475</v>
      </c>
      <c r="C783" s="11" t="s">
        <v>3</v>
      </c>
      <c r="D783" s="11" t="s">
        <v>6301</v>
      </c>
      <c r="E783" s="11" t="s">
        <v>6302</v>
      </c>
      <c r="F783" s="11" t="s">
        <v>588</v>
      </c>
      <c r="G783" s="11" t="s">
        <v>495</v>
      </c>
      <c r="H783" s="11" t="s">
        <v>6303</v>
      </c>
      <c r="I783" s="11" t="s">
        <v>6304</v>
      </c>
      <c r="J783" s="11" t="s">
        <v>147</v>
      </c>
      <c r="K783" s="11" t="s">
        <v>6305</v>
      </c>
      <c r="L783" s="11" t="s">
        <v>57</v>
      </c>
      <c r="M783" s="11" t="s">
        <v>891</v>
      </c>
      <c r="N783" s="11"/>
      <c r="O783" s="11" t="s">
        <v>6306</v>
      </c>
      <c r="P783" s="11" t="s">
        <v>6307</v>
      </c>
      <c r="Q783" s="7"/>
      <c r="R783" s="2" t="str">
        <f t="shared" si="219"/>
        <v>Unique Record</v>
      </c>
      <c r="S783" s="2" t="str">
        <f t="shared" si="220"/>
        <v/>
      </c>
      <c r="T783" s="2" t="str">
        <f t="shared" si="221"/>
        <v/>
      </c>
      <c r="U783" s="2" t="str">
        <f t="shared" si="222"/>
        <v/>
      </c>
      <c r="V783" s="2" t="str">
        <f t="shared" si="223"/>
        <v/>
      </c>
      <c r="W783" s="2" t="str">
        <f t="shared" si="235"/>
        <v/>
      </c>
      <c r="X783" s="2" t="str" cm="1">
        <f t="array" ref="X783">IF((SUMPRODUCT(--ISNUMBER(SEARCH({"!","@","#","$","%","^","&amp;","~*","(",")","_","+","=","{","}","[","]","|","\",":",";","'","""","&lt;","&gt;",",",".","~?","/","~~","`"}, I783)))&gt;0)=TRUE,"Special Characters Found in City","")</f>
        <v/>
      </c>
      <c r="Y783" s="2" t="str" cm="1">
        <f t="array" ref="Y783">IF((SUMPRODUCT(--ISNUMBER(SEARCH({"!","@","#","$","%","^","~*","(",")","_","+","=","{","}","[","]","|","\",":",";","'","""","&lt;","&gt;","~?","/","~~","`"},F783)))&gt;0)=TRUE,"Special Characters Found in Account field","")</f>
        <v/>
      </c>
      <c r="Z783" s="2" t="str" cm="1">
        <f t="array" ref="Z783">IF(SUM(--ISNUMBER(SEARCH({1,2,3,4,5,6,7,8,9,0},MID(H783,(SEARCH(" E ",H783)-1),1))))+SUM(--ISNUMBER(SEARCH({1,2,3,4,5,6,7,8,9,0},MID(H783,(SEARCH(" E ",H783)+3),1))))=2,"",IF(SUM(--ISNUMBER(SEARCH({"Parte E","Apoquindo N"},H783)))&gt;0,"",IF(OR(RIGHT(H783,3)=" NE",RIGHT(H783,3)=" NW",RIGHT(H783,3)=" SW",RIGHT(H783,3)=" SE",RIGHT(H783,2)=" N",RIGHT(H783,2)=" E",RIGHT(H783,2)=" W",RIGHT(H783,2)=" S",LEFT(H783,3)="NE ",LEFT(H783,3)="NW ",LEFT(H783,3)="SW ",LEFT(H783,3)="SE ",LEFT(H783,2)="N ",LEFT(H783,2)="E ",LEFT(H783,2)="W ",LEFT(H783,2)="S "),"Directional Check",IF(SUM(--ISNUMBER(SEARCH({" N "," E "," W "," S "," NE "," NW "," SW "," SE ","N.E","N.W","S.W","S.E","E.","N.","S.","W."},H783)))&gt;0,"Directional Check",IF(SUM(--ISNUMBER(SEARCH({1,2,3,4,5,6,7,8,9,0},MID(H783,(SEARCH("nd ",H783)-1),1))))+SUM(--ISNUMBER(SEARCH({1,2,3,4,5,6,7,8,9,0},MID(H783,(SEARCH("rd ",H783)-1),1)))+SUM(--ISNUMBER(SEARCH({1,2,3,4,5,6,7,8,9,0},MID(H783,(SEARCH("st ",H783)-1),1))))+SUM(--ISNUMBER(SEARCH({1,2,3,4,5,6,7,8,9,0},MID(H783,(SEARCH("th ",H783)-1),1)))))&gt;0,"","")))))</f>
        <v/>
      </c>
      <c r="AA783" s="2" t="str">
        <f>IF(IF(L783="US",IFERROR(VLOOKUP(J783,Country_Codes!$B:$B,1,0)=J783,"US State Code Error"),IF(L783="CA",IFERROR(VLOOKUP(J783,Country_Codes!$E:$E,1,0)=J783,"Canada State Code Error"),IF(L783="BR",IFERROR(VLOOKUP(J783,Country_Codes!$H:$H,1,0)=J783,"Brazil State Code Error"),IF(L783="AU",IFERROR(VLOOKUP(J783,Country_Codes!$K:$K,1,0)=J783,"Australia State Code Error"),""))))=TRUE,"",IF(L783="US",IFERROR(VLOOKUP(J783,Country_Codes!$B:$B,1,0)=J783,"US State Code Error"),IF(L783="CA",IFERROR(VLOOKUP(J783,Country_Codes!$E:$E,1,0)=J783,"Canada State Code Error"),IF(L783="BR",IFERROR(VLOOKUP(J783,Country_Codes!$H:$H,1,0)=J783,"Brazil State Code Error"),IF(L783="AU",IFERROR(VLOOKUP(J783,Country_Codes!$K:$K,1,0)=J783,"Australia State Code Error"),"")))))</f>
        <v/>
      </c>
      <c r="AB783" s="2" t="str">
        <f t="shared" si="224"/>
        <v/>
      </c>
      <c r="AC783" s="2" t="str" cm="1">
        <f t="array" ref="AC783">IFERROR(_xlfn.IFS(IF(AND(LEN(I783)=0,ISBLANK(I783)=FALSE),"",ISNUMBER(SEARCH(I783,H783))),"City/Postal Code/Country Found in Address",IF(AND(LEN(K783)=0,ISBLANK(K783)=FALSE),"",ISNUMBER(SEARCH(K783,H783))),"City/Postal Code/Country Found in Address",IF(AND(LEN(L783)=0,ISBLANK(L783)=FALSE),"",ISNUMBER(SEARCH(", "&amp;L783,H783))),"City/Postal Code/Country Found in Address",IF(AND(LEN(J783)=0,ISBLANK(J783)=FALSE),"",ISNUMBER(SEARCH(", "&amp;J783,H783))),"City/Postal Code/Country Found in Address",IF(AND(LEN(L783)=0,ISBLANK(L783)=FALSE),"",ISNUMBER(SEARCH(","&amp;L783,H783))),"City/Postal Code/Country Found in Address",IF(AND(LEN(J783)=0,ISBLANK(J783)=FALSE),"",ISNUMBER(SEARCH(","&amp;J783,H783))),"City/Postal Code/Country Found in Address"),"")</f>
        <v/>
      </c>
      <c r="AD783" s="2" t="str">
        <f t="shared" si="225"/>
        <v/>
      </c>
      <c r="AE783" s="2" t="str" cm="1">
        <f t="array" ref="AE783">IFERROR(IF(VLOOKUP(LEFT(M783,MIN(SEARCH({1,2,3,4,5,6,7,8,9,0},M783&amp;{1,2,3,4,5,6,7,8,9,0}))-1),Country_Codes!$N:$N,1,0)&gt;0,"PO Number may be incorrect",""),"")</f>
        <v/>
      </c>
      <c r="AF783" s="2" t="str">
        <f t="shared" si="226"/>
        <v/>
      </c>
      <c r="AG783" s="2" t="str">
        <f t="shared" si="227"/>
        <v/>
      </c>
      <c r="AH783" s="2" t="str">
        <f t="shared" si="228"/>
        <v/>
      </c>
      <c r="AI783" s="2" t="str" cm="1">
        <f t="array" ref="AI783">IF(G783="","",_xlfn.IFNA(_xlfn.IFS(L783=VLOOKUP(L783,Country_Codes!$M:$M,1,0)=TRUE,""),"Please check the country code"))</f>
        <v/>
      </c>
      <c r="AJ783" s="2" t="str">
        <f t="shared" si="229"/>
        <v/>
      </c>
      <c r="AK783" s="2"/>
      <c r="AM783" s="39">
        <f t="shared" si="230"/>
        <v>0</v>
      </c>
      <c r="AN783" s="39">
        <f t="shared" si="231"/>
        <v>0</v>
      </c>
      <c r="AO783" s="39">
        <f t="shared" si="232"/>
        <v>0</v>
      </c>
      <c r="AP783" s="39">
        <f t="shared" si="233"/>
        <v>0</v>
      </c>
      <c r="AQ783" s="39">
        <f t="shared" si="234"/>
        <v>0</v>
      </c>
    </row>
    <row r="784" spans="1:43" ht="15.75" x14ac:dyDescent="0.25">
      <c r="A784" s="40">
        <v>45610</v>
      </c>
      <c r="B784" s="11" t="s">
        <v>474</v>
      </c>
      <c r="C784" s="11" t="s">
        <v>11</v>
      </c>
      <c r="D784" s="11" t="s">
        <v>6308</v>
      </c>
      <c r="E784" s="11" t="s">
        <v>6309</v>
      </c>
      <c r="F784" s="11" t="s">
        <v>576</v>
      </c>
      <c r="G784" s="11" t="s">
        <v>599</v>
      </c>
      <c r="H784" s="11" t="s">
        <v>6310</v>
      </c>
      <c r="I784" s="11" t="s">
        <v>6311</v>
      </c>
      <c r="J784" s="11" t="s">
        <v>93</v>
      </c>
      <c r="K784" s="11" t="s">
        <v>6312</v>
      </c>
      <c r="L784" s="11" t="s">
        <v>33</v>
      </c>
      <c r="M784" s="11" t="s">
        <v>1070</v>
      </c>
      <c r="N784" s="11"/>
      <c r="O784" s="11" t="s">
        <v>590</v>
      </c>
      <c r="P784" s="11" t="s">
        <v>6313</v>
      </c>
      <c r="Q784" s="7"/>
      <c r="R784" s="2" t="str">
        <f t="shared" si="219"/>
        <v>Unique Record</v>
      </c>
      <c r="S784" s="2" t="str">
        <f t="shared" si="220"/>
        <v/>
      </c>
      <c r="T784" s="2" t="str">
        <f t="shared" si="221"/>
        <v/>
      </c>
      <c r="U784" s="2" t="str">
        <f t="shared" si="222"/>
        <v/>
      </c>
      <c r="V784" s="2" t="str">
        <f t="shared" si="223"/>
        <v/>
      </c>
      <c r="W784" s="2" t="str">
        <f t="shared" si="235"/>
        <v/>
      </c>
      <c r="X784" s="2" t="str" cm="1">
        <f t="array" ref="X784">IF((SUMPRODUCT(--ISNUMBER(SEARCH({"!","@","#","$","%","^","&amp;","~*","(",")","_","+","=","{","}","[","]","|","\",":",";","'","""","&lt;","&gt;",",",".","~?","/","~~","`"}, I784)))&gt;0)=TRUE,"Special Characters Found in City","")</f>
        <v/>
      </c>
      <c r="Y784" s="2" t="str" cm="1">
        <f t="array" ref="Y784">IF((SUMPRODUCT(--ISNUMBER(SEARCH({"!","@","#","$","%","^","~*","(",")","_","+","=","{","}","[","]","|","\",":",";","'","""","&lt;","&gt;","~?","/","~~","`"},F784)))&gt;0)=TRUE,"Special Characters Found in Account field","")</f>
        <v/>
      </c>
      <c r="Z784" s="2" t="str" cm="1">
        <f t="array" ref="Z784">IF(SUM(--ISNUMBER(SEARCH({1,2,3,4,5,6,7,8,9,0},MID(H784,(SEARCH(" E ",H784)-1),1))))+SUM(--ISNUMBER(SEARCH({1,2,3,4,5,6,7,8,9,0},MID(H784,(SEARCH(" E ",H784)+3),1))))=2,"",IF(SUM(--ISNUMBER(SEARCH({"Parte E","Apoquindo N"},H784)))&gt;0,"",IF(OR(RIGHT(H784,3)=" NE",RIGHT(H784,3)=" NW",RIGHT(H784,3)=" SW",RIGHT(H784,3)=" SE",RIGHT(H784,2)=" N",RIGHT(H784,2)=" E",RIGHT(H784,2)=" W",RIGHT(H784,2)=" S",LEFT(H784,3)="NE ",LEFT(H784,3)="NW ",LEFT(H784,3)="SW ",LEFT(H784,3)="SE ",LEFT(H784,2)="N ",LEFT(H784,2)="E ",LEFT(H784,2)="W ",LEFT(H784,2)="S "),"Directional Check",IF(SUM(--ISNUMBER(SEARCH({" N "," E "," W "," S "," NE "," NW "," SW "," SE ","N.E","N.W","S.W","S.E","E.","N.","S.","W."},H784)))&gt;0,"Directional Check",IF(SUM(--ISNUMBER(SEARCH({1,2,3,4,5,6,7,8,9,0},MID(H784,(SEARCH("nd ",H784)-1),1))))+SUM(--ISNUMBER(SEARCH({1,2,3,4,5,6,7,8,9,0},MID(H784,(SEARCH("rd ",H784)-1),1)))+SUM(--ISNUMBER(SEARCH({1,2,3,4,5,6,7,8,9,0},MID(H784,(SEARCH("st ",H784)-1),1))))+SUM(--ISNUMBER(SEARCH({1,2,3,4,5,6,7,8,9,0},MID(H784,(SEARCH("th ",H784)-1),1)))))&gt;0,"","")))))</f>
        <v/>
      </c>
      <c r="AA784" s="2" t="str">
        <f>IF(IF(L784="US",IFERROR(VLOOKUP(J784,Country_Codes!$B:$B,1,0)=J784,"US State Code Error"),IF(L784="CA",IFERROR(VLOOKUP(J784,Country_Codes!$E:$E,1,0)=J784,"Canada State Code Error"),IF(L784="BR",IFERROR(VLOOKUP(J784,Country_Codes!$H:$H,1,0)=J784,"Brazil State Code Error"),IF(L784="AU",IFERROR(VLOOKUP(J784,Country_Codes!$K:$K,1,0)=J784,"Australia State Code Error"),""))))=TRUE,"",IF(L784="US",IFERROR(VLOOKUP(J784,Country_Codes!$B:$B,1,0)=J784,"US State Code Error"),IF(L784="CA",IFERROR(VLOOKUP(J784,Country_Codes!$E:$E,1,0)=J784,"Canada State Code Error"),IF(L784="BR",IFERROR(VLOOKUP(J784,Country_Codes!$H:$H,1,0)=J784,"Brazil State Code Error"),IF(L784="AU",IFERROR(VLOOKUP(J784,Country_Codes!$K:$K,1,0)=J784,"Australia State Code Error"),"")))))</f>
        <v/>
      </c>
      <c r="AB784" s="2" t="str">
        <f t="shared" si="224"/>
        <v/>
      </c>
      <c r="AC784" s="2" t="str" cm="1">
        <f t="array" ref="AC784">IFERROR(_xlfn.IFS(IF(AND(LEN(I784)=0,ISBLANK(I784)=FALSE),"",ISNUMBER(SEARCH(I784,H784))),"City/Postal Code/Country Found in Address",IF(AND(LEN(K784)=0,ISBLANK(K784)=FALSE),"",ISNUMBER(SEARCH(K784,H784))),"City/Postal Code/Country Found in Address",IF(AND(LEN(L784)=0,ISBLANK(L784)=FALSE),"",ISNUMBER(SEARCH(", "&amp;L784,H784))),"City/Postal Code/Country Found in Address",IF(AND(LEN(J784)=0,ISBLANK(J784)=FALSE),"",ISNUMBER(SEARCH(", "&amp;J784,H784))),"City/Postal Code/Country Found in Address",IF(AND(LEN(L784)=0,ISBLANK(L784)=FALSE),"",ISNUMBER(SEARCH(","&amp;L784,H784))),"City/Postal Code/Country Found in Address",IF(AND(LEN(J784)=0,ISBLANK(J784)=FALSE),"",ISNUMBER(SEARCH(","&amp;J784,H784))),"City/Postal Code/Country Found in Address"),"")</f>
        <v/>
      </c>
      <c r="AD784" s="2" t="str">
        <f t="shared" si="225"/>
        <v/>
      </c>
      <c r="AE784" s="2" t="str" cm="1">
        <f t="array" ref="AE784">IFERROR(IF(VLOOKUP(LEFT(M784,MIN(SEARCH({1,2,3,4,5,6,7,8,9,0},M784&amp;{1,2,3,4,5,6,7,8,9,0}))-1),Country_Codes!$N:$N,1,0)&gt;0,"PO Number may be incorrect",""),"")</f>
        <v/>
      </c>
      <c r="AF784" s="2" t="str">
        <f t="shared" si="226"/>
        <v/>
      </c>
      <c r="AG784" s="2" t="str">
        <f t="shared" si="227"/>
        <v/>
      </c>
      <c r="AH784" s="2" t="str">
        <f t="shared" si="228"/>
        <v/>
      </c>
      <c r="AI784" s="2" t="str" cm="1">
        <f t="array" ref="AI784">IF(G784="","",_xlfn.IFNA(_xlfn.IFS(L784=VLOOKUP(L784,Country_Codes!$M:$M,1,0)=TRUE,""),"Please check the country code"))</f>
        <v/>
      </c>
      <c r="AJ784" s="2" t="str">
        <f t="shared" si="229"/>
        <v/>
      </c>
      <c r="AK784" s="2"/>
      <c r="AM784" s="39">
        <f t="shared" si="230"/>
        <v>0</v>
      </c>
      <c r="AN784" s="39">
        <f t="shared" si="231"/>
        <v>0</v>
      </c>
      <c r="AO784" s="39">
        <f t="shared" si="232"/>
        <v>0</v>
      </c>
      <c r="AP784" s="39">
        <f t="shared" si="233"/>
        <v>0</v>
      </c>
      <c r="AQ784" s="39">
        <f t="shared" si="234"/>
        <v>0</v>
      </c>
    </row>
    <row r="785" spans="1:43" ht="15.75" x14ac:dyDescent="0.25">
      <c r="A785" s="40">
        <v>45471</v>
      </c>
      <c r="B785" s="11" t="s">
        <v>475</v>
      </c>
      <c r="C785" s="11" t="s">
        <v>9</v>
      </c>
      <c r="D785" s="11" t="s">
        <v>6314</v>
      </c>
      <c r="E785" s="11" t="s">
        <v>1244</v>
      </c>
      <c r="F785" s="11" t="s">
        <v>479</v>
      </c>
      <c r="G785" s="11" t="s">
        <v>599</v>
      </c>
      <c r="H785" s="11" t="s">
        <v>6315</v>
      </c>
      <c r="I785" s="11" t="s">
        <v>6316</v>
      </c>
      <c r="J785" s="11" t="s">
        <v>115</v>
      </c>
      <c r="K785" s="11" t="s">
        <v>6317</v>
      </c>
      <c r="L785" s="11" t="s">
        <v>33</v>
      </c>
      <c r="M785" s="11" t="s">
        <v>908</v>
      </c>
      <c r="N785" s="11"/>
      <c r="O785" s="11" t="s">
        <v>6318</v>
      </c>
      <c r="P785" s="11" t="s">
        <v>6319</v>
      </c>
      <c r="Q785" s="7"/>
      <c r="R785" s="2" t="str">
        <f t="shared" si="219"/>
        <v/>
      </c>
      <c r="S785" s="2" t="str">
        <f t="shared" si="220"/>
        <v/>
      </c>
      <c r="T785" s="2" t="str">
        <f t="shared" si="221"/>
        <v/>
      </c>
      <c r="U785" s="2" t="str">
        <f t="shared" si="222"/>
        <v/>
      </c>
      <c r="V785" s="2" t="str">
        <f t="shared" si="223"/>
        <v/>
      </c>
      <c r="W785" s="2" t="str">
        <f t="shared" si="235"/>
        <v/>
      </c>
      <c r="X785" s="2" t="str" cm="1">
        <f t="array" ref="X785">IF((SUMPRODUCT(--ISNUMBER(SEARCH({"!","@","#","$","%","^","&amp;","~*","(",")","_","+","=","{","}","[","]","|","\",":",";","'","""","&lt;","&gt;",",",".","~?","/","~~","`"}, I785)))&gt;0)=TRUE,"Special Characters Found in City","")</f>
        <v/>
      </c>
      <c r="Y785" s="2" t="str" cm="1">
        <f t="array" ref="Y785">IF((SUMPRODUCT(--ISNUMBER(SEARCH({"!","@","#","$","%","^","~*","(",")","_","+","=","{","}","[","]","|","\",":",";","'","""","&lt;","&gt;","~?","/","~~","`"},F785)))&gt;0)=TRUE,"Special Characters Found in Account field","")</f>
        <v/>
      </c>
      <c r="Z785" s="2" t="str" cm="1">
        <f t="array" ref="Z785">IF(SUM(--ISNUMBER(SEARCH({1,2,3,4,5,6,7,8,9,0},MID(H785,(SEARCH(" E ",H785)-1),1))))+SUM(--ISNUMBER(SEARCH({1,2,3,4,5,6,7,8,9,0},MID(H785,(SEARCH(" E ",H785)+3),1))))=2,"",IF(SUM(--ISNUMBER(SEARCH({"Parte E","Apoquindo N"},H785)))&gt;0,"",IF(OR(RIGHT(H785,3)=" NE",RIGHT(H785,3)=" NW",RIGHT(H785,3)=" SW",RIGHT(H785,3)=" SE",RIGHT(H785,2)=" N",RIGHT(H785,2)=" E",RIGHT(H785,2)=" W",RIGHT(H785,2)=" S",LEFT(H785,3)="NE ",LEFT(H785,3)="NW ",LEFT(H785,3)="SW ",LEFT(H785,3)="SE ",LEFT(H785,2)="N ",LEFT(H785,2)="E ",LEFT(H785,2)="W ",LEFT(H785,2)="S "),"Directional Check",IF(SUM(--ISNUMBER(SEARCH({" N "," E "," W "," S "," NE "," NW "," SW "," SE ","N.E","N.W","S.W","S.E","E.","N.","S.","W."},H785)))&gt;0,"Directional Check",IF(SUM(--ISNUMBER(SEARCH({1,2,3,4,5,6,7,8,9,0},MID(H785,(SEARCH("nd ",H785)-1),1))))+SUM(--ISNUMBER(SEARCH({1,2,3,4,5,6,7,8,9,0},MID(H785,(SEARCH("rd ",H785)-1),1)))+SUM(--ISNUMBER(SEARCH({1,2,3,4,5,6,7,8,9,0},MID(H785,(SEARCH("st ",H785)-1),1))))+SUM(--ISNUMBER(SEARCH({1,2,3,4,5,6,7,8,9,0},MID(H785,(SEARCH("th ",H785)-1),1)))))&gt;0,"","")))))</f>
        <v/>
      </c>
      <c r="AA785" s="2" t="str">
        <f>IF(IF(L785="US",IFERROR(VLOOKUP(J785,Country_Codes!$B:$B,1,0)=J785,"US State Code Error"),IF(L785="CA",IFERROR(VLOOKUP(J785,Country_Codes!$E:$E,1,0)=J785,"Canada State Code Error"),IF(L785="BR",IFERROR(VLOOKUP(J785,Country_Codes!$H:$H,1,0)=J785,"Brazil State Code Error"),IF(L785="AU",IFERROR(VLOOKUP(J785,Country_Codes!$K:$K,1,0)=J785,"Australia State Code Error"),""))))=TRUE,"",IF(L785="US",IFERROR(VLOOKUP(J785,Country_Codes!$B:$B,1,0)=J785,"US State Code Error"),IF(L785="CA",IFERROR(VLOOKUP(J785,Country_Codes!$E:$E,1,0)=J785,"Canada State Code Error"),IF(L785="BR",IFERROR(VLOOKUP(J785,Country_Codes!$H:$H,1,0)=J785,"Brazil State Code Error"),IF(L785="AU",IFERROR(VLOOKUP(J785,Country_Codes!$K:$K,1,0)=J785,"Australia State Code Error"),"")))))</f>
        <v/>
      </c>
      <c r="AB785" s="2" t="str">
        <f t="shared" si="224"/>
        <v/>
      </c>
      <c r="AC785" s="2" t="str" cm="1">
        <f t="array" ref="AC785">IFERROR(_xlfn.IFS(IF(AND(LEN(I785)=0,ISBLANK(I785)=FALSE),"",ISNUMBER(SEARCH(I785,H785))),"City/Postal Code/Country Found in Address",IF(AND(LEN(K785)=0,ISBLANK(K785)=FALSE),"",ISNUMBER(SEARCH(K785,H785))),"City/Postal Code/Country Found in Address",IF(AND(LEN(L785)=0,ISBLANK(L785)=FALSE),"",ISNUMBER(SEARCH(", "&amp;L785,H785))),"City/Postal Code/Country Found in Address",IF(AND(LEN(J785)=0,ISBLANK(J785)=FALSE),"",ISNUMBER(SEARCH(", "&amp;J785,H785))),"City/Postal Code/Country Found in Address",IF(AND(LEN(L785)=0,ISBLANK(L785)=FALSE),"",ISNUMBER(SEARCH(","&amp;L785,H785))),"City/Postal Code/Country Found in Address",IF(AND(LEN(J785)=0,ISBLANK(J785)=FALSE),"",ISNUMBER(SEARCH(","&amp;J785,H785))),"City/Postal Code/Country Found in Address"),"")</f>
        <v/>
      </c>
      <c r="AD785" s="2" t="str">
        <f t="shared" si="225"/>
        <v/>
      </c>
      <c r="AE785" s="2" t="str" cm="1">
        <f t="array" ref="AE785">IFERROR(IF(VLOOKUP(LEFT(M785,MIN(SEARCH({1,2,3,4,5,6,7,8,9,0},M785&amp;{1,2,3,4,5,6,7,8,9,0}))-1),Country_Codes!$N:$N,1,0)&gt;0,"PO Number may be incorrect",""),"")</f>
        <v/>
      </c>
      <c r="AF785" s="2" t="str">
        <f t="shared" si="226"/>
        <v/>
      </c>
      <c r="AG785" s="2" t="str">
        <f t="shared" si="227"/>
        <v/>
      </c>
      <c r="AH785" s="2" t="str">
        <f t="shared" si="228"/>
        <v/>
      </c>
      <c r="AI785" s="2" t="str" cm="1">
        <f t="array" ref="AI785">IF(G785="","",_xlfn.IFNA(_xlfn.IFS(L785=VLOOKUP(L785,Country_Codes!$M:$M,1,0)=TRUE,""),"Please check the country code"))</f>
        <v/>
      </c>
      <c r="AJ785" s="2" t="str">
        <f t="shared" si="229"/>
        <v/>
      </c>
      <c r="AK785" s="2"/>
      <c r="AM785" s="39">
        <f t="shared" si="230"/>
        <v>0</v>
      </c>
      <c r="AN785" s="39">
        <f t="shared" si="231"/>
        <v>0</v>
      </c>
      <c r="AO785" s="39">
        <f t="shared" si="232"/>
        <v>0</v>
      </c>
      <c r="AP785" s="39">
        <f t="shared" si="233"/>
        <v>0</v>
      </c>
      <c r="AQ785" s="39">
        <f t="shared" si="234"/>
        <v>0</v>
      </c>
    </row>
    <row r="786" spans="1:43" ht="15.75" x14ac:dyDescent="0.25">
      <c r="A786" s="40">
        <v>45548</v>
      </c>
      <c r="B786" s="11" t="s">
        <v>473</v>
      </c>
      <c r="C786" s="11" t="s">
        <v>3</v>
      </c>
      <c r="D786" s="11" t="s">
        <v>6320</v>
      </c>
      <c r="E786" s="11" t="s">
        <v>6321</v>
      </c>
      <c r="F786" s="11" t="s">
        <v>594</v>
      </c>
      <c r="G786" s="11" t="s">
        <v>496</v>
      </c>
      <c r="H786" s="11" t="s">
        <v>6322</v>
      </c>
      <c r="I786" s="11" t="s">
        <v>6323</v>
      </c>
      <c r="J786" s="11" t="s">
        <v>147</v>
      </c>
      <c r="K786" s="11" t="s">
        <v>6324</v>
      </c>
      <c r="L786" s="11" t="s">
        <v>57</v>
      </c>
      <c r="M786" s="11" t="s">
        <v>763</v>
      </c>
      <c r="N786" s="11"/>
      <c r="O786" s="11" t="s">
        <v>6325</v>
      </c>
      <c r="P786" s="11" t="s">
        <v>6326</v>
      </c>
      <c r="Q786" s="7"/>
      <c r="R786" s="2" t="str">
        <f t="shared" si="219"/>
        <v>Unique Record</v>
      </c>
      <c r="S786" s="2" t="str">
        <f t="shared" si="220"/>
        <v/>
      </c>
      <c r="T786" s="2" t="str">
        <f t="shared" si="221"/>
        <v/>
      </c>
      <c r="U786" s="2" t="str">
        <f t="shared" si="222"/>
        <v/>
      </c>
      <c r="V786" s="2" t="str">
        <f t="shared" si="223"/>
        <v/>
      </c>
      <c r="W786" s="2" t="str">
        <f t="shared" si="235"/>
        <v/>
      </c>
      <c r="X786" s="2" t="str" cm="1">
        <f t="array" ref="X786">IF((SUMPRODUCT(--ISNUMBER(SEARCH({"!","@","#","$","%","^","&amp;","~*","(",")","_","+","=","{","}","[","]","|","\",":",";","'","""","&lt;","&gt;",",",".","~?","/","~~","`"}, I786)))&gt;0)=TRUE,"Special Characters Found in City","")</f>
        <v/>
      </c>
      <c r="Y786" s="2" t="str" cm="1">
        <f t="array" ref="Y786">IF((SUMPRODUCT(--ISNUMBER(SEARCH({"!","@","#","$","%","^","~*","(",")","_","+","=","{","}","[","]","|","\",":",";","'","""","&lt;","&gt;","~?","/","~~","`"},F786)))&gt;0)=TRUE,"Special Characters Found in Account field","")</f>
        <v/>
      </c>
      <c r="Z786" s="2" t="str" cm="1">
        <f t="array" ref="Z786">IF(SUM(--ISNUMBER(SEARCH({1,2,3,4,5,6,7,8,9,0},MID(H786,(SEARCH(" E ",H786)-1),1))))+SUM(--ISNUMBER(SEARCH({1,2,3,4,5,6,7,8,9,0},MID(H786,(SEARCH(" E ",H786)+3),1))))=2,"",IF(SUM(--ISNUMBER(SEARCH({"Parte E","Apoquindo N"},H786)))&gt;0,"",IF(OR(RIGHT(H786,3)=" NE",RIGHT(H786,3)=" NW",RIGHT(H786,3)=" SW",RIGHT(H786,3)=" SE",RIGHT(H786,2)=" N",RIGHT(H786,2)=" E",RIGHT(H786,2)=" W",RIGHT(H786,2)=" S",LEFT(H786,3)="NE ",LEFT(H786,3)="NW ",LEFT(H786,3)="SW ",LEFT(H786,3)="SE ",LEFT(H786,2)="N ",LEFT(H786,2)="E ",LEFT(H786,2)="W ",LEFT(H786,2)="S "),"Directional Check",IF(SUM(--ISNUMBER(SEARCH({" N "," E "," W "," S "," NE "," NW "," SW "," SE ","N.E","N.W","S.W","S.E","E.","N.","S.","W."},H786)))&gt;0,"Directional Check",IF(SUM(--ISNUMBER(SEARCH({1,2,3,4,5,6,7,8,9,0},MID(H786,(SEARCH("nd ",H786)-1),1))))+SUM(--ISNUMBER(SEARCH({1,2,3,4,5,6,7,8,9,0},MID(H786,(SEARCH("rd ",H786)-1),1)))+SUM(--ISNUMBER(SEARCH({1,2,3,4,5,6,7,8,9,0},MID(H786,(SEARCH("st ",H786)-1),1))))+SUM(--ISNUMBER(SEARCH({1,2,3,4,5,6,7,8,9,0},MID(H786,(SEARCH("th ",H786)-1),1)))))&gt;0,"","")))))</f>
        <v/>
      </c>
      <c r="AA786" s="2" t="str">
        <f>IF(IF(L786="US",IFERROR(VLOOKUP(J786,Country_Codes!$B:$B,1,0)=J786,"US State Code Error"),IF(L786="CA",IFERROR(VLOOKUP(J786,Country_Codes!$E:$E,1,0)=J786,"Canada State Code Error"),IF(L786="BR",IFERROR(VLOOKUP(J786,Country_Codes!$H:$H,1,0)=J786,"Brazil State Code Error"),IF(L786="AU",IFERROR(VLOOKUP(J786,Country_Codes!$K:$K,1,0)=J786,"Australia State Code Error"),""))))=TRUE,"",IF(L786="US",IFERROR(VLOOKUP(J786,Country_Codes!$B:$B,1,0)=J786,"US State Code Error"),IF(L786="CA",IFERROR(VLOOKUP(J786,Country_Codes!$E:$E,1,0)=J786,"Canada State Code Error"),IF(L786="BR",IFERROR(VLOOKUP(J786,Country_Codes!$H:$H,1,0)=J786,"Brazil State Code Error"),IF(L786="AU",IFERROR(VLOOKUP(J786,Country_Codes!$K:$K,1,0)=J786,"Australia State Code Error"),"")))))</f>
        <v/>
      </c>
      <c r="AB786" s="2" t="str">
        <f t="shared" si="224"/>
        <v/>
      </c>
      <c r="AC786" s="2" t="str" cm="1">
        <f t="array" ref="AC786">IFERROR(_xlfn.IFS(IF(AND(LEN(I786)=0,ISBLANK(I786)=FALSE),"",ISNUMBER(SEARCH(I786,H786))),"City/Postal Code/Country Found in Address",IF(AND(LEN(K786)=0,ISBLANK(K786)=FALSE),"",ISNUMBER(SEARCH(K786,H786))),"City/Postal Code/Country Found in Address",IF(AND(LEN(L786)=0,ISBLANK(L786)=FALSE),"",ISNUMBER(SEARCH(", "&amp;L786,H786))),"City/Postal Code/Country Found in Address",IF(AND(LEN(J786)=0,ISBLANK(J786)=FALSE),"",ISNUMBER(SEARCH(", "&amp;J786,H786))),"City/Postal Code/Country Found in Address",IF(AND(LEN(L786)=0,ISBLANK(L786)=FALSE),"",ISNUMBER(SEARCH(","&amp;L786,H786))),"City/Postal Code/Country Found in Address",IF(AND(LEN(J786)=0,ISBLANK(J786)=FALSE),"",ISNUMBER(SEARCH(","&amp;J786,H786))),"City/Postal Code/Country Found in Address"),"")</f>
        <v/>
      </c>
      <c r="AD786" s="2" t="str">
        <f t="shared" si="225"/>
        <v/>
      </c>
      <c r="AE786" s="2" t="str" cm="1">
        <f t="array" ref="AE786">IFERROR(IF(VLOOKUP(LEFT(M786,MIN(SEARCH({1,2,3,4,5,6,7,8,9,0},M786&amp;{1,2,3,4,5,6,7,8,9,0}))-1),Country_Codes!$N:$N,1,0)&gt;0,"PO Number may be incorrect",""),"")</f>
        <v/>
      </c>
      <c r="AF786" s="2" t="str">
        <f t="shared" si="226"/>
        <v/>
      </c>
      <c r="AG786" s="2" t="str">
        <f t="shared" si="227"/>
        <v/>
      </c>
      <c r="AH786" s="2" t="str">
        <f t="shared" si="228"/>
        <v/>
      </c>
      <c r="AI786" s="2" t="str" cm="1">
        <f t="array" ref="AI786">IF(G786="","",_xlfn.IFNA(_xlfn.IFS(L786=VLOOKUP(L786,Country_Codes!$M:$M,1,0)=TRUE,""),"Please check the country code"))</f>
        <v/>
      </c>
      <c r="AJ786" s="2" t="str">
        <f t="shared" si="229"/>
        <v/>
      </c>
      <c r="AK786" s="2"/>
      <c r="AM786" s="39">
        <f t="shared" si="230"/>
        <v>0</v>
      </c>
      <c r="AN786" s="39">
        <f t="shared" si="231"/>
        <v>0</v>
      </c>
      <c r="AO786" s="39">
        <f t="shared" si="232"/>
        <v>0</v>
      </c>
      <c r="AP786" s="39">
        <f t="shared" si="233"/>
        <v>0</v>
      </c>
      <c r="AQ786" s="39">
        <f t="shared" si="234"/>
        <v>0</v>
      </c>
    </row>
    <row r="787" spans="1:43" ht="15.75" x14ac:dyDescent="0.25">
      <c r="A787" s="40">
        <v>46055</v>
      </c>
      <c r="B787" s="11" t="s">
        <v>474</v>
      </c>
      <c r="C787" s="11" t="s">
        <v>3</v>
      </c>
      <c r="D787" s="11" t="s">
        <v>6327</v>
      </c>
      <c r="E787" s="11" t="s">
        <v>6328</v>
      </c>
      <c r="F787" s="11" t="s">
        <v>634</v>
      </c>
      <c r="G787" s="11" t="s">
        <v>599</v>
      </c>
      <c r="H787" s="11" t="s">
        <v>6329</v>
      </c>
      <c r="I787" s="11" t="s">
        <v>6330</v>
      </c>
      <c r="J787" s="11"/>
      <c r="K787" s="11" t="s">
        <v>6331</v>
      </c>
      <c r="L787" s="11" t="s">
        <v>46</v>
      </c>
      <c r="M787" s="11" t="s">
        <v>5215</v>
      </c>
      <c r="N787" s="11"/>
      <c r="O787" s="11" t="s">
        <v>6332</v>
      </c>
      <c r="P787" s="11" t="s">
        <v>6333</v>
      </c>
      <c r="Q787" s="7"/>
      <c r="R787" s="2" t="str">
        <f t="shared" si="219"/>
        <v>Unique Record</v>
      </c>
      <c r="S787" s="2" t="str">
        <f t="shared" si="220"/>
        <v/>
      </c>
      <c r="T787" s="2" t="str">
        <f t="shared" si="221"/>
        <v/>
      </c>
      <c r="U787" s="2" t="str">
        <f t="shared" si="222"/>
        <v/>
      </c>
      <c r="V787" s="2" t="str">
        <f t="shared" si="223"/>
        <v/>
      </c>
      <c r="W787" s="2" t="str">
        <f t="shared" si="235"/>
        <v/>
      </c>
      <c r="X787" s="2" t="str" cm="1">
        <f t="array" ref="X787">IF((SUMPRODUCT(--ISNUMBER(SEARCH({"!","@","#","$","%","^","&amp;","~*","(",")","_","+","=","{","}","[","]","|","\",":",";","'","""","&lt;","&gt;",",",".","~?","/","~~","`"}, I787)))&gt;0)=TRUE,"Special Characters Found in City","")</f>
        <v/>
      </c>
      <c r="Y787" s="2" t="str" cm="1">
        <f t="array" ref="Y787">IF((SUMPRODUCT(--ISNUMBER(SEARCH({"!","@","#","$","%","^","~*","(",")","_","+","=","{","}","[","]","|","\",":",";","'","""","&lt;","&gt;","~?","/","~~","`"},F787)))&gt;0)=TRUE,"Special Characters Found in Account field","")</f>
        <v/>
      </c>
      <c r="Z787" s="2" t="str" cm="1">
        <f t="array" ref="Z787">IF(SUM(--ISNUMBER(SEARCH({1,2,3,4,5,6,7,8,9,0},MID(H787,(SEARCH(" E ",H787)-1),1))))+SUM(--ISNUMBER(SEARCH({1,2,3,4,5,6,7,8,9,0},MID(H787,(SEARCH(" E ",H787)+3),1))))=2,"",IF(SUM(--ISNUMBER(SEARCH({"Parte E","Apoquindo N"},H787)))&gt;0,"",IF(OR(RIGHT(H787,3)=" NE",RIGHT(H787,3)=" NW",RIGHT(H787,3)=" SW",RIGHT(H787,3)=" SE",RIGHT(H787,2)=" N",RIGHT(H787,2)=" E",RIGHT(H787,2)=" W",RIGHT(H787,2)=" S",LEFT(H787,3)="NE ",LEFT(H787,3)="NW ",LEFT(H787,3)="SW ",LEFT(H787,3)="SE ",LEFT(H787,2)="N ",LEFT(H787,2)="E ",LEFT(H787,2)="W ",LEFT(H787,2)="S "),"Directional Check",IF(SUM(--ISNUMBER(SEARCH({" N "," E "," W "," S "," NE "," NW "," SW "," SE ","N.E","N.W","S.W","S.E","E.","N.","S.","W."},H787)))&gt;0,"Directional Check",IF(SUM(--ISNUMBER(SEARCH({1,2,3,4,5,6,7,8,9,0},MID(H787,(SEARCH("nd ",H787)-1),1))))+SUM(--ISNUMBER(SEARCH({1,2,3,4,5,6,7,8,9,0},MID(H787,(SEARCH("rd ",H787)-1),1)))+SUM(--ISNUMBER(SEARCH({1,2,3,4,5,6,7,8,9,0},MID(H787,(SEARCH("st ",H787)-1),1))))+SUM(--ISNUMBER(SEARCH({1,2,3,4,5,6,7,8,9,0},MID(H787,(SEARCH("th ",H787)-1),1)))))&gt;0,"","")))))</f>
        <v/>
      </c>
      <c r="AA787" s="2" t="str">
        <f>IF(IF(L787="US",IFERROR(VLOOKUP(J787,Country_Codes!$B:$B,1,0)=J787,"US State Code Error"),IF(L787="CA",IFERROR(VLOOKUP(J787,Country_Codes!$E:$E,1,0)=J787,"Canada State Code Error"),IF(L787="BR",IFERROR(VLOOKUP(J787,Country_Codes!$H:$H,1,0)=J787,"Brazil State Code Error"),IF(L787="AU",IFERROR(VLOOKUP(J787,Country_Codes!$K:$K,1,0)=J787,"Australia State Code Error"),""))))=TRUE,"",IF(L787="US",IFERROR(VLOOKUP(J787,Country_Codes!$B:$B,1,0)=J787,"US State Code Error"),IF(L787="CA",IFERROR(VLOOKUP(J787,Country_Codes!$E:$E,1,0)=J787,"Canada State Code Error"),IF(L787="BR",IFERROR(VLOOKUP(J787,Country_Codes!$H:$H,1,0)=J787,"Brazil State Code Error"),IF(L787="AU",IFERROR(VLOOKUP(J787,Country_Codes!$K:$K,1,0)=J787,"Australia State Code Error"),"")))))</f>
        <v/>
      </c>
      <c r="AB787" s="2" t="str">
        <f t="shared" si="224"/>
        <v/>
      </c>
      <c r="AC787" s="2" t="str" cm="1">
        <f t="array" ref="AC787">IFERROR(_xlfn.IFS(IF(AND(LEN(I787)=0,ISBLANK(I787)=FALSE),"",ISNUMBER(SEARCH(I787,H787))),"City/Postal Code/Country Found in Address",IF(AND(LEN(K787)=0,ISBLANK(K787)=FALSE),"",ISNUMBER(SEARCH(K787,H787))),"City/Postal Code/Country Found in Address",IF(AND(LEN(L787)=0,ISBLANK(L787)=FALSE),"",ISNUMBER(SEARCH(", "&amp;L787,H787))),"City/Postal Code/Country Found in Address",IF(AND(LEN(J787)=0,ISBLANK(J787)=FALSE),"",ISNUMBER(SEARCH(", "&amp;J787,H787))),"City/Postal Code/Country Found in Address",IF(AND(LEN(L787)=0,ISBLANK(L787)=FALSE),"",ISNUMBER(SEARCH(","&amp;L787,H787))),"City/Postal Code/Country Found in Address",IF(AND(LEN(J787)=0,ISBLANK(J787)=FALSE),"",ISNUMBER(SEARCH(","&amp;J787,H787))),"City/Postal Code/Country Found in Address"),"")</f>
        <v/>
      </c>
      <c r="AD787" s="2" t="str">
        <f t="shared" si="225"/>
        <v/>
      </c>
      <c r="AE787" s="2" t="str" cm="1">
        <f t="array" ref="AE787">IFERROR(IF(VLOOKUP(LEFT(M787,MIN(SEARCH({1,2,3,4,5,6,7,8,9,0},M787&amp;{1,2,3,4,5,6,7,8,9,0}))-1),Country_Codes!$N:$N,1,0)&gt;0,"PO Number may be incorrect",""),"")</f>
        <v/>
      </c>
      <c r="AF787" s="2" t="str">
        <f t="shared" si="226"/>
        <v/>
      </c>
      <c r="AG787" s="2" t="str">
        <f t="shared" si="227"/>
        <v/>
      </c>
      <c r="AH787" s="2" t="str">
        <f t="shared" si="228"/>
        <v/>
      </c>
      <c r="AI787" s="2" t="str" cm="1">
        <f t="array" ref="AI787">IF(G787="","",_xlfn.IFNA(_xlfn.IFS(L787=VLOOKUP(L787,Country_Codes!$M:$M,1,0)=TRUE,""),"Please check the country code"))</f>
        <v/>
      </c>
      <c r="AJ787" s="2" t="str">
        <f t="shared" si="229"/>
        <v/>
      </c>
      <c r="AK787" s="2"/>
      <c r="AM787" s="39">
        <f t="shared" si="230"/>
        <v>0</v>
      </c>
      <c r="AN787" s="39">
        <f t="shared" si="231"/>
        <v>0</v>
      </c>
      <c r="AO787" s="39">
        <f t="shared" si="232"/>
        <v>0</v>
      </c>
      <c r="AP787" s="39">
        <f t="shared" si="233"/>
        <v>0</v>
      </c>
      <c r="AQ787" s="39">
        <f t="shared" si="234"/>
        <v>0</v>
      </c>
    </row>
    <row r="788" spans="1:43" ht="15.75" x14ac:dyDescent="0.25">
      <c r="A788" s="40">
        <v>45452</v>
      </c>
      <c r="B788" s="11" t="s">
        <v>473</v>
      </c>
      <c r="C788" s="11" t="s">
        <v>3</v>
      </c>
      <c r="D788" s="11" t="s">
        <v>6334</v>
      </c>
      <c r="E788" s="11" t="s">
        <v>6335</v>
      </c>
      <c r="F788" s="11" t="s">
        <v>677</v>
      </c>
      <c r="G788" s="11" t="s">
        <v>496</v>
      </c>
      <c r="H788" s="11" t="s">
        <v>6336</v>
      </c>
      <c r="I788" s="11" t="s">
        <v>1214</v>
      </c>
      <c r="J788" s="11"/>
      <c r="K788" s="11" t="s">
        <v>6337</v>
      </c>
      <c r="L788" s="11" t="s">
        <v>46</v>
      </c>
      <c r="M788" s="11" t="s">
        <v>1095</v>
      </c>
      <c r="N788" s="11"/>
      <c r="O788" s="11" t="s">
        <v>6338</v>
      </c>
      <c r="P788" s="11" t="s">
        <v>6339</v>
      </c>
      <c r="Q788" s="7"/>
      <c r="R788" s="2" t="str">
        <f t="shared" si="219"/>
        <v>Unique Record</v>
      </c>
      <c r="S788" s="2" t="str">
        <f t="shared" si="220"/>
        <v/>
      </c>
      <c r="T788" s="2" t="str">
        <f t="shared" si="221"/>
        <v/>
      </c>
      <c r="U788" s="2" t="str">
        <f t="shared" si="222"/>
        <v/>
      </c>
      <c r="V788" s="2" t="str">
        <f t="shared" si="223"/>
        <v/>
      </c>
      <c r="W788" s="2" t="str">
        <f t="shared" si="235"/>
        <v/>
      </c>
      <c r="X788" s="2" t="str" cm="1">
        <f t="array" ref="X788">IF((SUMPRODUCT(--ISNUMBER(SEARCH({"!","@","#","$","%","^","&amp;","~*","(",")","_","+","=","{","}","[","]","|","\",":",";","'","""","&lt;","&gt;",",",".","~?","/","~~","`"}, I788)))&gt;0)=TRUE,"Special Characters Found in City","")</f>
        <v/>
      </c>
      <c r="Y788" s="2" t="str" cm="1">
        <f t="array" ref="Y788">IF((SUMPRODUCT(--ISNUMBER(SEARCH({"!","@","#","$","%","^","~*","(",")","_","+","=","{","}","[","]","|","\",":",";","'","""","&lt;","&gt;","~?","/","~~","`"},F788)))&gt;0)=TRUE,"Special Characters Found in Account field","")</f>
        <v/>
      </c>
      <c r="Z788" s="2" t="str" cm="1">
        <f t="array" ref="Z788">IF(SUM(--ISNUMBER(SEARCH({1,2,3,4,5,6,7,8,9,0},MID(H788,(SEARCH(" E ",H788)-1),1))))+SUM(--ISNUMBER(SEARCH({1,2,3,4,5,6,7,8,9,0},MID(H788,(SEARCH(" E ",H788)+3),1))))=2,"",IF(SUM(--ISNUMBER(SEARCH({"Parte E","Apoquindo N"},H788)))&gt;0,"",IF(OR(RIGHT(H788,3)=" NE",RIGHT(H788,3)=" NW",RIGHT(H788,3)=" SW",RIGHT(H788,3)=" SE",RIGHT(H788,2)=" N",RIGHT(H788,2)=" E",RIGHT(H788,2)=" W",RIGHT(H788,2)=" S",LEFT(H788,3)="NE ",LEFT(H788,3)="NW ",LEFT(H788,3)="SW ",LEFT(H788,3)="SE ",LEFT(H788,2)="N ",LEFT(H788,2)="E ",LEFT(H788,2)="W ",LEFT(H788,2)="S "),"Directional Check",IF(SUM(--ISNUMBER(SEARCH({" N "," E "," W "," S "," NE "," NW "," SW "," SE ","N.E","N.W","S.W","S.E","E.","N.","S.","W."},H788)))&gt;0,"Directional Check",IF(SUM(--ISNUMBER(SEARCH({1,2,3,4,5,6,7,8,9,0},MID(H788,(SEARCH("nd ",H788)-1),1))))+SUM(--ISNUMBER(SEARCH({1,2,3,4,5,6,7,8,9,0},MID(H788,(SEARCH("rd ",H788)-1),1)))+SUM(--ISNUMBER(SEARCH({1,2,3,4,5,6,7,8,9,0},MID(H788,(SEARCH("st ",H788)-1),1))))+SUM(--ISNUMBER(SEARCH({1,2,3,4,5,6,7,8,9,0},MID(H788,(SEARCH("th ",H788)-1),1)))))&gt;0,"","")))))</f>
        <v/>
      </c>
      <c r="AA788" s="2" t="str">
        <f>IF(IF(L788="US",IFERROR(VLOOKUP(J788,Country_Codes!$B:$B,1,0)=J788,"US State Code Error"),IF(L788="CA",IFERROR(VLOOKUP(J788,Country_Codes!$E:$E,1,0)=J788,"Canada State Code Error"),IF(L788="BR",IFERROR(VLOOKUP(J788,Country_Codes!$H:$H,1,0)=J788,"Brazil State Code Error"),IF(L788="AU",IFERROR(VLOOKUP(J788,Country_Codes!$K:$K,1,0)=J788,"Australia State Code Error"),""))))=TRUE,"",IF(L788="US",IFERROR(VLOOKUP(J788,Country_Codes!$B:$B,1,0)=J788,"US State Code Error"),IF(L788="CA",IFERROR(VLOOKUP(J788,Country_Codes!$E:$E,1,0)=J788,"Canada State Code Error"),IF(L788="BR",IFERROR(VLOOKUP(J788,Country_Codes!$H:$H,1,0)=J788,"Brazil State Code Error"),IF(L788="AU",IFERROR(VLOOKUP(J788,Country_Codes!$K:$K,1,0)=J788,"Australia State Code Error"),"")))))</f>
        <v/>
      </c>
      <c r="AB788" s="2" t="str">
        <f t="shared" si="224"/>
        <v/>
      </c>
      <c r="AC788" s="2" t="str" cm="1">
        <f t="array" ref="AC788">IFERROR(_xlfn.IFS(IF(AND(LEN(I788)=0,ISBLANK(I788)=FALSE),"",ISNUMBER(SEARCH(I788,H788))),"City/Postal Code/Country Found in Address",IF(AND(LEN(K788)=0,ISBLANK(K788)=FALSE),"",ISNUMBER(SEARCH(K788,H788))),"City/Postal Code/Country Found in Address",IF(AND(LEN(L788)=0,ISBLANK(L788)=FALSE),"",ISNUMBER(SEARCH(", "&amp;L788,H788))),"City/Postal Code/Country Found in Address",IF(AND(LEN(J788)=0,ISBLANK(J788)=FALSE),"",ISNUMBER(SEARCH(", "&amp;J788,H788))),"City/Postal Code/Country Found in Address",IF(AND(LEN(L788)=0,ISBLANK(L788)=FALSE),"",ISNUMBER(SEARCH(","&amp;L788,H788))),"City/Postal Code/Country Found in Address",IF(AND(LEN(J788)=0,ISBLANK(J788)=FALSE),"",ISNUMBER(SEARCH(","&amp;J788,H788))),"City/Postal Code/Country Found in Address"),"")</f>
        <v/>
      </c>
      <c r="AD788" s="2" t="str">
        <f t="shared" si="225"/>
        <v/>
      </c>
      <c r="AE788" s="2" t="str" cm="1">
        <f t="array" ref="AE788">IFERROR(IF(VLOOKUP(LEFT(M788,MIN(SEARCH({1,2,3,4,5,6,7,8,9,0},M788&amp;{1,2,3,4,5,6,7,8,9,0}))-1),Country_Codes!$N:$N,1,0)&gt;0,"PO Number may be incorrect",""),"")</f>
        <v/>
      </c>
      <c r="AF788" s="2" t="str">
        <f t="shared" si="226"/>
        <v/>
      </c>
      <c r="AG788" s="2" t="str">
        <f t="shared" si="227"/>
        <v/>
      </c>
      <c r="AH788" s="2" t="str">
        <f t="shared" si="228"/>
        <v/>
      </c>
      <c r="AI788" s="2" t="str" cm="1">
        <f t="array" ref="AI788">IF(G788="","",_xlfn.IFNA(_xlfn.IFS(L788=VLOOKUP(L788,Country_Codes!$M:$M,1,0)=TRUE,""),"Please check the country code"))</f>
        <v/>
      </c>
      <c r="AJ788" s="2" t="str">
        <f t="shared" si="229"/>
        <v/>
      </c>
      <c r="AK788" s="2"/>
      <c r="AM788" s="39">
        <f t="shared" si="230"/>
        <v>0</v>
      </c>
      <c r="AN788" s="39">
        <f t="shared" si="231"/>
        <v>0</v>
      </c>
      <c r="AO788" s="39">
        <f t="shared" si="232"/>
        <v>0</v>
      </c>
      <c r="AP788" s="39">
        <f t="shared" si="233"/>
        <v>0</v>
      </c>
      <c r="AQ788" s="39">
        <f t="shared" si="234"/>
        <v>0</v>
      </c>
    </row>
    <row r="789" spans="1:43" ht="15.75" x14ac:dyDescent="0.25">
      <c r="A789" s="40">
        <v>46121</v>
      </c>
      <c r="B789" s="11" t="s">
        <v>474</v>
      </c>
      <c r="C789" s="11" t="s">
        <v>9</v>
      </c>
      <c r="D789" s="11" t="s">
        <v>1436</v>
      </c>
      <c r="E789" s="11" t="s">
        <v>649</v>
      </c>
      <c r="F789" s="11" t="s">
        <v>488</v>
      </c>
      <c r="G789" s="11" t="s">
        <v>496</v>
      </c>
      <c r="H789" s="11" t="s">
        <v>6340</v>
      </c>
      <c r="I789" s="11" t="s">
        <v>6341</v>
      </c>
      <c r="J789" s="11" t="s">
        <v>147</v>
      </c>
      <c r="K789" s="11" t="s">
        <v>6342</v>
      </c>
      <c r="L789" s="11" t="s">
        <v>57</v>
      </c>
      <c r="M789" s="11" t="s">
        <v>1060</v>
      </c>
      <c r="N789" s="11"/>
      <c r="O789" s="11" t="s">
        <v>6343</v>
      </c>
      <c r="P789" s="11" t="s">
        <v>6344</v>
      </c>
      <c r="Q789" s="7"/>
      <c r="R789" s="2" t="str">
        <f t="shared" si="219"/>
        <v/>
      </c>
      <c r="S789" s="2" t="str">
        <f t="shared" si="220"/>
        <v/>
      </c>
      <c r="T789" s="2" t="str">
        <f t="shared" si="221"/>
        <v/>
      </c>
      <c r="U789" s="2" t="str">
        <f t="shared" si="222"/>
        <v/>
      </c>
      <c r="V789" s="2" t="str">
        <f t="shared" si="223"/>
        <v/>
      </c>
      <c r="W789" s="2" t="str">
        <f t="shared" si="235"/>
        <v/>
      </c>
      <c r="X789" s="2" t="str" cm="1">
        <f t="array" ref="X789">IF((SUMPRODUCT(--ISNUMBER(SEARCH({"!","@","#","$","%","^","&amp;","~*","(",")","_","+","=","{","}","[","]","|","\",":",";","'","""","&lt;","&gt;",",",".","~?","/","~~","`"}, I789)))&gt;0)=TRUE,"Special Characters Found in City","")</f>
        <v/>
      </c>
      <c r="Y789" s="2" t="str" cm="1">
        <f t="array" ref="Y789">IF((SUMPRODUCT(--ISNUMBER(SEARCH({"!","@","#","$","%","^","~*","(",")","_","+","=","{","}","[","]","|","\",":",";","'","""","&lt;","&gt;","~?","/","~~","`"},F789)))&gt;0)=TRUE,"Special Characters Found in Account field","")</f>
        <v/>
      </c>
      <c r="Z789" s="2" t="str" cm="1">
        <f t="array" ref="Z789">IF(SUM(--ISNUMBER(SEARCH({1,2,3,4,5,6,7,8,9,0},MID(H789,(SEARCH(" E ",H789)-1),1))))+SUM(--ISNUMBER(SEARCH({1,2,3,4,5,6,7,8,9,0},MID(H789,(SEARCH(" E ",H789)+3),1))))=2,"",IF(SUM(--ISNUMBER(SEARCH({"Parte E","Apoquindo N"},H789)))&gt;0,"",IF(OR(RIGHT(H789,3)=" NE",RIGHT(H789,3)=" NW",RIGHT(H789,3)=" SW",RIGHT(H789,3)=" SE",RIGHT(H789,2)=" N",RIGHT(H789,2)=" E",RIGHT(H789,2)=" W",RIGHT(H789,2)=" S",LEFT(H789,3)="NE ",LEFT(H789,3)="NW ",LEFT(H789,3)="SW ",LEFT(H789,3)="SE ",LEFT(H789,2)="N ",LEFT(H789,2)="E ",LEFT(H789,2)="W ",LEFT(H789,2)="S "),"Directional Check",IF(SUM(--ISNUMBER(SEARCH({" N "," E "," W "," S "," NE "," NW "," SW "," SE ","N.E","N.W","S.W","S.E","E.","N.","S.","W."},H789)))&gt;0,"Directional Check",IF(SUM(--ISNUMBER(SEARCH({1,2,3,4,5,6,7,8,9,0},MID(H789,(SEARCH("nd ",H789)-1),1))))+SUM(--ISNUMBER(SEARCH({1,2,3,4,5,6,7,8,9,0},MID(H789,(SEARCH("rd ",H789)-1),1)))+SUM(--ISNUMBER(SEARCH({1,2,3,4,5,6,7,8,9,0},MID(H789,(SEARCH("st ",H789)-1),1))))+SUM(--ISNUMBER(SEARCH({1,2,3,4,5,6,7,8,9,0},MID(H789,(SEARCH("th ",H789)-1),1)))))&gt;0,"","")))))</f>
        <v/>
      </c>
      <c r="AA789" s="2" t="str">
        <f>IF(IF(L789="US",IFERROR(VLOOKUP(J789,Country_Codes!$B:$B,1,0)=J789,"US State Code Error"),IF(L789="CA",IFERROR(VLOOKUP(J789,Country_Codes!$E:$E,1,0)=J789,"Canada State Code Error"),IF(L789="BR",IFERROR(VLOOKUP(J789,Country_Codes!$H:$H,1,0)=J789,"Brazil State Code Error"),IF(L789="AU",IFERROR(VLOOKUP(J789,Country_Codes!$K:$K,1,0)=J789,"Australia State Code Error"),""))))=TRUE,"",IF(L789="US",IFERROR(VLOOKUP(J789,Country_Codes!$B:$B,1,0)=J789,"US State Code Error"),IF(L789="CA",IFERROR(VLOOKUP(J789,Country_Codes!$E:$E,1,0)=J789,"Canada State Code Error"),IF(L789="BR",IFERROR(VLOOKUP(J789,Country_Codes!$H:$H,1,0)=J789,"Brazil State Code Error"),IF(L789="AU",IFERROR(VLOOKUP(J789,Country_Codes!$K:$K,1,0)=J789,"Australia State Code Error"),"")))))</f>
        <v/>
      </c>
      <c r="AB789" s="2" t="str">
        <f t="shared" si="224"/>
        <v/>
      </c>
      <c r="AC789" s="2" t="str" cm="1">
        <f t="array" ref="AC789">IFERROR(_xlfn.IFS(IF(AND(LEN(I789)=0,ISBLANK(I789)=FALSE),"",ISNUMBER(SEARCH(I789,H789))),"City/Postal Code/Country Found in Address",IF(AND(LEN(K789)=0,ISBLANK(K789)=FALSE),"",ISNUMBER(SEARCH(K789,H789))),"City/Postal Code/Country Found in Address",IF(AND(LEN(L789)=0,ISBLANK(L789)=FALSE),"",ISNUMBER(SEARCH(", "&amp;L789,H789))),"City/Postal Code/Country Found in Address",IF(AND(LEN(J789)=0,ISBLANK(J789)=FALSE),"",ISNUMBER(SEARCH(", "&amp;J789,H789))),"City/Postal Code/Country Found in Address",IF(AND(LEN(L789)=0,ISBLANK(L789)=FALSE),"",ISNUMBER(SEARCH(","&amp;L789,H789))),"City/Postal Code/Country Found in Address",IF(AND(LEN(J789)=0,ISBLANK(J789)=FALSE),"",ISNUMBER(SEARCH(","&amp;J789,H789))),"City/Postal Code/Country Found in Address"),"")</f>
        <v/>
      </c>
      <c r="AD789" s="2" t="str">
        <f t="shared" si="225"/>
        <v/>
      </c>
      <c r="AE789" s="2" t="str" cm="1">
        <f t="array" ref="AE789">IFERROR(IF(VLOOKUP(LEFT(M789,MIN(SEARCH({1,2,3,4,5,6,7,8,9,0},M789&amp;{1,2,3,4,5,6,7,8,9,0}))-1),Country_Codes!$N:$N,1,0)&gt;0,"PO Number may be incorrect",""),"")</f>
        <v/>
      </c>
      <c r="AF789" s="2" t="str">
        <f t="shared" si="226"/>
        <v/>
      </c>
      <c r="AG789" s="2" t="str">
        <f t="shared" si="227"/>
        <v/>
      </c>
      <c r="AH789" s="2" t="str">
        <f t="shared" si="228"/>
        <v/>
      </c>
      <c r="AI789" s="2" t="str" cm="1">
        <f t="array" ref="AI789">IF(G789="","",_xlfn.IFNA(_xlfn.IFS(L789=VLOOKUP(L789,Country_Codes!$M:$M,1,0)=TRUE,""),"Please check the country code"))</f>
        <v/>
      </c>
      <c r="AJ789" s="2" t="str">
        <f t="shared" si="229"/>
        <v/>
      </c>
      <c r="AK789" s="2"/>
      <c r="AM789" s="39">
        <f t="shared" si="230"/>
        <v>0</v>
      </c>
      <c r="AN789" s="39">
        <f t="shared" si="231"/>
        <v>0</v>
      </c>
      <c r="AO789" s="39">
        <f t="shared" si="232"/>
        <v>0</v>
      </c>
      <c r="AP789" s="39">
        <f t="shared" si="233"/>
        <v>0</v>
      </c>
      <c r="AQ789" s="39">
        <f t="shared" si="234"/>
        <v>0</v>
      </c>
    </row>
    <row r="790" spans="1:43" ht="15.75" x14ac:dyDescent="0.25">
      <c r="A790" s="40">
        <v>45545</v>
      </c>
      <c r="B790" s="11" t="s">
        <v>1581</v>
      </c>
      <c r="C790" s="11" t="s">
        <v>3</v>
      </c>
      <c r="D790" s="11" t="s">
        <v>6345</v>
      </c>
      <c r="E790" s="11" t="s">
        <v>6346</v>
      </c>
      <c r="F790" s="11" t="s">
        <v>479</v>
      </c>
      <c r="G790" s="11" t="s">
        <v>496</v>
      </c>
      <c r="H790" s="11" t="s">
        <v>6347</v>
      </c>
      <c r="I790" s="11" t="s">
        <v>6348</v>
      </c>
      <c r="J790" s="11" t="s">
        <v>133</v>
      </c>
      <c r="K790" s="11" t="s">
        <v>6349</v>
      </c>
      <c r="L790" s="11" t="s">
        <v>33</v>
      </c>
      <c r="M790" s="11" t="s">
        <v>800</v>
      </c>
      <c r="N790" s="11"/>
      <c r="O790" s="11" t="s">
        <v>6350</v>
      </c>
      <c r="P790" s="11" t="s">
        <v>6351</v>
      </c>
      <c r="Q790" s="7"/>
      <c r="R790" s="2" t="str">
        <f t="shared" si="219"/>
        <v/>
      </c>
      <c r="S790" s="2" t="str">
        <f t="shared" si="220"/>
        <v/>
      </c>
      <c r="T790" s="2" t="str">
        <f t="shared" si="221"/>
        <v/>
      </c>
      <c r="U790" s="2" t="str">
        <f t="shared" si="222"/>
        <v/>
      </c>
      <c r="V790" s="2" t="str">
        <f t="shared" si="223"/>
        <v/>
      </c>
      <c r="W790" s="2" t="str">
        <f t="shared" si="235"/>
        <v/>
      </c>
      <c r="X790" s="2" t="str" cm="1">
        <f t="array" ref="X790">IF((SUMPRODUCT(--ISNUMBER(SEARCH({"!","@","#","$","%","^","&amp;","~*","(",")","_","+","=","{","}","[","]","|","\",":",";","'","""","&lt;","&gt;",",",".","~?","/","~~","`"}, I790)))&gt;0)=TRUE,"Special Characters Found in City","")</f>
        <v/>
      </c>
      <c r="Y790" s="2" t="str" cm="1">
        <f t="array" ref="Y790">IF((SUMPRODUCT(--ISNUMBER(SEARCH({"!","@","#","$","%","^","~*","(",")","_","+","=","{","}","[","]","|","\",":",";","'","""","&lt;","&gt;","~?","/","~~","`"},F790)))&gt;0)=TRUE,"Special Characters Found in Account field","")</f>
        <v/>
      </c>
      <c r="Z790" s="2" t="str" cm="1">
        <f t="array" ref="Z790">IF(SUM(--ISNUMBER(SEARCH({1,2,3,4,5,6,7,8,9,0},MID(H790,(SEARCH(" E ",H790)-1),1))))+SUM(--ISNUMBER(SEARCH({1,2,3,4,5,6,7,8,9,0},MID(H790,(SEARCH(" E ",H790)+3),1))))=2,"",IF(SUM(--ISNUMBER(SEARCH({"Parte E","Apoquindo N"},H790)))&gt;0,"",IF(OR(RIGHT(H790,3)=" NE",RIGHT(H790,3)=" NW",RIGHT(H790,3)=" SW",RIGHT(H790,3)=" SE",RIGHT(H790,2)=" N",RIGHT(H790,2)=" E",RIGHT(H790,2)=" W",RIGHT(H790,2)=" S",LEFT(H790,3)="NE ",LEFT(H790,3)="NW ",LEFT(H790,3)="SW ",LEFT(H790,3)="SE ",LEFT(H790,2)="N ",LEFT(H790,2)="E ",LEFT(H790,2)="W ",LEFT(H790,2)="S "),"Directional Check",IF(SUM(--ISNUMBER(SEARCH({" N "," E "," W "," S "," NE "," NW "," SW "," SE ","N.E","N.W","S.W","S.E","E.","N.","S.","W."},H790)))&gt;0,"Directional Check",IF(SUM(--ISNUMBER(SEARCH({1,2,3,4,5,6,7,8,9,0},MID(H790,(SEARCH("nd ",H790)-1),1))))+SUM(--ISNUMBER(SEARCH({1,2,3,4,5,6,7,8,9,0},MID(H790,(SEARCH("rd ",H790)-1),1)))+SUM(--ISNUMBER(SEARCH({1,2,3,4,5,6,7,8,9,0},MID(H790,(SEARCH("st ",H790)-1),1))))+SUM(--ISNUMBER(SEARCH({1,2,3,4,5,6,7,8,9,0},MID(H790,(SEARCH("th ",H790)-1),1)))))&gt;0,"","")))))</f>
        <v/>
      </c>
      <c r="AA790" s="2" t="str">
        <f>IF(IF(L790="US",IFERROR(VLOOKUP(J790,Country_Codes!$B:$B,1,0)=J790,"US State Code Error"),IF(L790="CA",IFERROR(VLOOKUP(J790,Country_Codes!$E:$E,1,0)=J790,"Canada State Code Error"),IF(L790="BR",IFERROR(VLOOKUP(J790,Country_Codes!$H:$H,1,0)=J790,"Brazil State Code Error"),IF(L790="AU",IFERROR(VLOOKUP(J790,Country_Codes!$K:$K,1,0)=J790,"Australia State Code Error"),""))))=TRUE,"",IF(L790="US",IFERROR(VLOOKUP(J790,Country_Codes!$B:$B,1,0)=J790,"US State Code Error"),IF(L790="CA",IFERROR(VLOOKUP(J790,Country_Codes!$E:$E,1,0)=J790,"Canada State Code Error"),IF(L790="BR",IFERROR(VLOOKUP(J790,Country_Codes!$H:$H,1,0)=J790,"Brazil State Code Error"),IF(L790="AU",IFERROR(VLOOKUP(J790,Country_Codes!$K:$K,1,0)=J790,"Australia State Code Error"),"")))))</f>
        <v/>
      </c>
      <c r="AB790" s="2" t="str">
        <f t="shared" si="224"/>
        <v/>
      </c>
      <c r="AC790" s="2" t="str" cm="1">
        <f t="array" ref="AC790">IFERROR(_xlfn.IFS(IF(AND(LEN(I790)=0,ISBLANK(I790)=FALSE),"",ISNUMBER(SEARCH(I790,H790))),"City/Postal Code/Country Found in Address",IF(AND(LEN(K790)=0,ISBLANK(K790)=FALSE),"",ISNUMBER(SEARCH(K790,H790))),"City/Postal Code/Country Found in Address",IF(AND(LEN(L790)=0,ISBLANK(L790)=FALSE),"",ISNUMBER(SEARCH(", "&amp;L790,H790))),"City/Postal Code/Country Found in Address",IF(AND(LEN(J790)=0,ISBLANK(J790)=FALSE),"",ISNUMBER(SEARCH(", "&amp;J790,H790))),"City/Postal Code/Country Found in Address",IF(AND(LEN(L790)=0,ISBLANK(L790)=FALSE),"",ISNUMBER(SEARCH(","&amp;L790,H790))),"City/Postal Code/Country Found in Address",IF(AND(LEN(J790)=0,ISBLANK(J790)=FALSE),"",ISNUMBER(SEARCH(","&amp;J790,H790))),"City/Postal Code/Country Found in Address"),"")</f>
        <v/>
      </c>
      <c r="AD790" s="2" t="str">
        <f t="shared" si="225"/>
        <v/>
      </c>
      <c r="AE790" s="2" t="str" cm="1">
        <f t="array" ref="AE790">IFERROR(IF(VLOOKUP(LEFT(M790,MIN(SEARCH({1,2,3,4,5,6,7,8,9,0},M790&amp;{1,2,3,4,5,6,7,8,9,0}))-1),Country_Codes!$N:$N,1,0)&gt;0,"PO Number may be incorrect",""),"")</f>
        <v/>
      </c>
      <c r="AF790" s="2" t="str">
        <f t="shared" si="226"/>
        <v/>
      </c>
      <c r="AG790" s="2" t="str">
        <f t="shared" si="227"/>
        <v/>
      </c>
      <c r="AH790" s="2" t="str">
        <f t="shared" si="228"/>
        <v/>
      </c>
      <c r="AI790" s="2" t="str" cm="1">
        <f t="array" ref="AI790">IF(G790="","",_xlfn.IFNA(_xlfn.IFS(L790=VLOOKUP(L790,Country_Codes!$M:$M,1,0)=TRUE,""),"Please check the country code"))</f>
        <v/>
      </c>
      <c r="AJ790" s="2" t="str">
        <f t="shared" si="229"/>
        <v/>
      </c>
      <c r="AK790" s="2"/>
      <c r="AM790" s="39">
        <f t="shared" si="230"/>
        <v>0</v>
      </c>
      <c r="AN790" s="39">
        <f t="shared" si="231"/>
        <v>0</v>
      </c>
      <c r="AO790" s="39">
        <f t="shared" si="232"/>
        <v>0</v>
      </c>
      <c r="AP790" s="39">
        <f t="shared" si="233"/>
        <v>0</v>
      </c>
      <c r="AQ790" s="39">
        <f t="shared" si="234"/>
        <v>0</v>
      </c>
    </row>
    <row r="791" spans="1:43" ht="15.75" x14ac:dyDescent="0.25">
      <c r="A791" s="40">
        <v>45833</v>
      </c>
      <c r="B791" s="11" t="s">
        <v>474</v>
      </c>
      <c r="C791" s="11" t="s">
        <v>9</v>
      </c>
      <c r="D791" s="11" t="s">
        <v>6352</v>
      </c>
      <c r="E791" s="11" t="s">
        <v>728</v>
      </c>
      <c r="F791" s="11" t="s">
        <v>588</v>
      </c>
      <c r="G791" s="11" t="s">
        <v>498</v>
      </c>
      <c r="H791" s="11" t="s">
        <v>6353</v>
      </c>
      <c r="I791" s="11" t="s">
        <v>6354</v>
      </c>
      <c r="J791" s="11" t="s">
        <v>59</v>
      </c>
      <c r="K791" s="11" t="s">
        <v>6355</v>
      </c>
      <c r="L791" s="11" t="s">
        <v>33</v>
      </c>
      <c r="M791" s="11" t="s">
        <v>1801</v>
      </c>
      <c r="N791" s="11"/>
      <c r="O791" s="11" t="s">
        <v>4554</v>
      </c>
      <c r="P791" s="11" t="s">
        <v>6356</v>
      </c>
      <c r="Q791" s="7"/>
      <c r="R791" s="2" t="str">
        <f t="shared" si="219"/>
        <v>Unique Record</v>
      </c>
      <c r="S791" s="2" t="str">
        <f t="shared" si="220"/>
        <v/>
      </c>
      <c r="T791" s="2" t="str">
        <f t="shared" si="221"/>
        <v/>
      </c>
      <c r="U791" s="2" t="str">
        <f t="shared" si="222"/>
        <v/>
      </c>
      <c r="V791" s="2" t="str">
        <f t="shared" si="223"/>
        <v/>
      </c>
      <c r="W791" s="2" t="str">
        <f t="shared" si="235"/>
        <v/>
      </c>
      <c r="X791" s="2" t="str" cm="1">
        <f t="array" ref="X791">IF((SUMPRODUCT(--ISNUMBER(SEARCH({"!","@","#","$","%","^","&amp;","~*","(",")","_","+","=","{","}","[","]","|","\",":",";","'","""","&lt;","&gt;",",",".","~?","/","~~","`"}, I791)))&gt;0)=TRUE,"Special Characters Found in City","")</f>
        <v/>
      </c>
      <c r="Y791" s="2" t="str" cm="1">
        <f t="array" ref="Y791">IF((SUMPRODUCT(--ISNUMBER(SEARCH({"!","@","#","$","%","^","~*","(",")","_","+","=","{","}","[","]","|","\",":",";","'","""","&lt;","&gt;","~?","/","~~","`"},F791)))&gt;0)=TRUE,"Special Characters Found in Account field","")</f>
        <v/>
      </c>
      <c r="Z791" s="2" t="str" cm="1">
        <f t="array" ref="Z791">IF(SUM(--ISNUMBER(SEARCH({1,2,3,4,5,6,7,8,9,0},MID(H791,(SEARCH(" E ",H791)-1),1))))+SUM(--ISNUMBER(SEARCH({1,2,3,4,5,6,7,8,9,0},MID(H791,(SEARCH(" E ",H791)+3),1))))=2,"",IF(SUM(--ISNUMBER(SEARCH({"Parte E","Apoquindo N"},H791)))&gt;0,"",IF(OR(RIGHT(H791,3)=" NE",RIGHT(H791,3)=" NW",RIGHT(H791,3)=" SW",RIGHT(H791,3)=" SE",RIGHT(H791,2)=" N",RIGHT(H791,2)=" E",RIGHT(H791,2)=" W",RIGHT(H791,2)=" S",LEFT(H791,3)="NE ",LEFT(H791,3)="NW ",LEFT(H791,3)="SW ",LEFT(H791,3)="SE ",LEFT(H791,2)="N ",LEFT(H791,2)="E ",LEFT(H791,2)="W ",LEFT(H791,2)="S "),"Directional Check",IF(SUM(--ISNUMBER(SEARCH({" N "," E "," W "," S "," NE "," NW "," SW "," SE ","N.E","N.W","S.W","S.E","E.","N.","S.","W."},H791)))&gt;0,"Directional Check",IF(SUM(--ISNUMBER(SEARCH({1,2,3,4,5,6,7,8,9,0},MID(H791,(SEARCH("nd ",H791)-1),1))))+SUM(--ISNUMBER(SEARCH({1,2,3,4,5,6,7,8,9,0},MID(H791,(SEARCH("rd ",H791)-1),1)))+SUM(--ISNUMBER(SEARCH({1,2,3,4,5,6,7,8,9,0},MID(H791,(SEARCH("st ",H791)-1),1))))+SUM(--ISNUMBER(SEARCH({1,2,3,4,5,6,7,8,9,0},MID(H791,(SEARCH("th ",H791)-1),1)))))&gt;0,"","")))))</f>
        <v/>
      </c>
      <c r="AA791" s="2" t="str">
        <f>IF(IF(L791="US",IFERROR(VLOOKUP(J791,Country_Codes!$B:$B,1,0)=J791,"US State Code Error"),IF(L791="CA",IFERROR(VLOOKUP(J791,Country_Codes!$E:$E,1,0)=J791,"Canada State Code Error"),IF(L791="BR",IFERROR(VLOOKUP(J791,Country_Codes!$H:$H,1,0)=J791,"Brazil State Code Error"),IF(L791="AU",IFERROR(VLOOKUP(J791,Country_Codes!$K:$K,1,0)=J791,"Australia State Code Error"),""))))=TRUE,"",IF(L791="US",IFERROR(VLOOKUP(J791,Country_Codes!$B:$B,1,0)=J791,"US State Code Error"),IF(L791="CA",IFERROR(VLOOKUP(J791,Country_Codes!$E:$E,1,0)=J791,"Canada State Code Error"),IF(L791="BR",IFERROR(VLOOKUP(J791,Country_Codes!$H:$H,1,0)=J791,"Brazil State Code Error"),IF(L791="AU",IFERROR(VLOOKUP(J791,Country_Codes!$K:$K,1,0)=J791,"Australia State Code Error"),"")))))</f>
        <v/>
      </c>
      <c r="AB791" s="2" t="str">
        <f t="shared" si="224"/>
        <v/>
      </c>
      <c r="AC791" s="2" t="str" cm="1">
        <f t="array" ref="AC791">IFERROR(_xlfn.IFS(IF(AND(LEN(I791)=0,ISBLANK(I791)=FALSE),"",ISNUMBER(SEARCH(I791,H791))),"City/Postal Code/Country Found in Address",IF(AND(LEN(K791)=0,ISBLANK(K791)=FALSE),"",ISNUMBER(SEARCH(K791,H791))),"City/Postal Code/Country Found in Address",IF(AND(LEN(L791)=0,ISBLANK(L791)=FALSE),"",ISNUMBER(SEARCH(", "&amp;L791,H791))),"City/Postal Code/Country Found in Address",IF(AND(LEN(J791)=0,ISBLANK(J791)=FALSE),"",ISNUMBER(SEARCH(", "&amp;J791,H791))),"City/Postal Code/Country Found in Address",IF(AND(LEN(L791)=0,ISBLANK(L791)=FALSE),"",ISNUMBER(SEARCH(","&amp;L791,H791))),"City/Postal Code/Country Found in Address",IF(AND(LEN(J791)=0,ISBLANK(J791)=FALSE),"",ISNUMBER(SEARCH(","&amp;J791,H791))),"City/Postal Code/Country Found in Address"),"")</f>
        <v/>
      </c>
      <c r="AD791" s="2" t="str">
        <f t="shared" si="225"/>
        <v/>
      </c>
      <c r="AE791" s="2" t="str" cm="1">
        <f t="array" ref="AE791">IFERROR(IF(VLOOKUP(LEFT(M791,MIN(SEARCH({1,2,3,4,5,6,7,8,9,0},M791&amp;{1,2,3,4,5,6,7,8,9,0}))-1),Country_Codes!$N:$N,1,0)&gt;0,"PO Number may be incorrect",""),"")</f>
        <v/>
      </c>
      <c r="AF791" s="2" t="str">
        <f t="shared" si="226"/>
        <v/>
      </c>
      <c r="AG791" s="2" t="str">
        <f t="shared" si="227"/>
        <v/>
      </c>
      <c r="AH791" s="2" t="str">
        <f t="shared" si="228"/>
        <v/>
      </c>
      <c r="AI791" s="2" t="str" cm="1">
        <f t="array" ref="AI791">IF(G791="","",_xlfn.IFNA(_xlfn.IFS(L791=VLOOKUP(L791,Country_Codes!$M:$M,1,0)=TRUE,""),"Please check the country code"))</f>
        <v/>
      </c>
      <c r="AJ791" s="2" t="str">
        <f t="shared" si="229"/>
        <v/>
      </c>
      <c r="AK791" s="2"/>
      <c r="AM791" s="39">
        <f t="shared" si="230"/>
        <v>0</v>
      </c>
      <c r="AN791" s="39">
        <f t="shared" si="231"/>
        <v>0</v>
      </c>
      <c r="AO791" s="39">
        <f t="shared" si="232"/>
        <v>0</v>
      </c>
      <c r="AP791" s="39">
        <f t="shared" si="233"/>
        <v>0</v>
      </c>
      <c r="AQ791" s="39">
        <f t="shared" si="234"/>
        <v>0</v>
      </c>
    </row>
    <row r="792" spans="1:43" ht="15.75" x14ac:dyDescent="0.25">
      <c r="A792" s="40">
        <v>46042</v>
      </c>
      <c r="B792" s="11" t="s">
        <v>475</v>
      </c>
      <c r="C792" s="11" t="s">
        <v>3</v>
      </c>
      <c r="D792" s="11" t="s">
        <v>6357</v>
      </c>
      <c r="E792" s="11" t="s">
        <v>1382</v>
      </c>
      <c r="F792" s="11" t="s">
        <v>598</v>
      </c>
      <c r="G792" s="11" t="s">
        <v>498</v>
      </c>
      <c r="H792" s="11" t="s">
        <v>6358</v>
      </c>
      <c r="I792" s="11" t="s">
        <v>6359</v>
      </c>
      <c r="J792" s="11"/>
      <c r="K792" s="11" t="s">
        <v>6360</v>
      </c>
      <c r="L792" s="11" t="s">
        <v>46</v>
      </c>
      <c r="M792" s="11" t="s">
        <v>1400</v>
      </c>
      <c r="N792" s="11"/>
      <c r="O792" s="11" t="s">
        <v>6361</v>
      </c>
      <c r="P792" s="11" t="s">
        <v>6362</v>
      </c>
      <c r="Q792" s="7"/>
      <c r="R792" s="2" t="str">
        <f t="shared" si="219"/>
        <v/>
      </c>
      <c r="S792" s="2" t="str">
        <f t="shared" si="220"/>
        <v/>
      </c>
      <c r="T792" s="2" t="str">
        <f t="shared" si="221"/>
        <v/>
      </c>
      <c r="U792" s="2" t="str">
        <f t="shared" si="222"/>
        <v/>
      </c>
      <c r="V792" s="2" t="str">
        <f t="shared" si="223"/>
        <v/>
      </c>
      <c r="W792" s="2" t="str">
        <f t="shared" si="235"/>
        <v/>
      </c>
      <c r="X792" s="2" t="str" cm="1">
        <f t="array" ref="X792">IF((SUMPRODUCT(--ISNUMBER(SEARCH({"!","@","#","$","%","^","&amp;","~*","(",")","_","+","=","{","}","[","]","|","\",":",";","'","""","&lt;","&gt;",",",".","~?","/","~~","`"}, I792)))&gt;0)=TRUE,"Special Characters Found in City","")</f>
        <v/>
      </c>
      <c r="Y792" s="2" t="str" cm="1">
        <f t="array" ref="Y792">IF((SUMPRODUCT(--ISNUMBER(SEARCH({"!","@","#","$","%","^","~*","(",")","_","+","=","{","}","[","]","|","\",":",";","'","""","&lt;","&gt;","~?","/","~~","`"},F792)))&gt;0)=TRUE,"Special Characters Found in Account field","")</f>
        <v/>
      </c>
      <c r="Z792" s="2" t="str" cm="1">
        <f t="array" ref="Z792">IF(SUM(--ISNUMBER(SEARCH({1,2,3,4,5,6,7,8,9,0},MID(H792,(SEARCH(" E ",H792)-1),1))))+SUM(--ISNUMBER(SEARCH({1,2,3,4,5,6,7,8,9,0},MID(H792,(SEARCH(" E ",H792)+3),1))))=2,"",IF(SUM(--ISNUMBER(SEARCH({"Parte E","Apoquindo N"},H792)))&gt;0,"",IF(OR(RIGHT(H792,3)=" NE",RIGHT(H792,3)=" NW",RIGHT(H792,3)=" SW",RIGHT(H792,3)=" SE",RIGHT(H792,2)=" N",RIGHT(H792,2)=" E",RIGHT(H792,2)=" W",RIGHT(H792,2)=" S",LEFT(H792,3)="NE ",LEFT(H792,3)="NW ",LEFT(H792,3)="SW ",LEFT(H792,3)="SE ",LEFT(H792,2)="N ",LEFT(H792,2)="E ",LEFT(H792,2)="W ",LEFT(H792,2)="S "),"Directional Check",IF(SUM(--ISNUMBER(SEARCH({" N "," E "," W "," S "," NE "," NW "," SW "," SE ","N.E","N.W","S.W","S.E","E.","N.","S.","W."},H792)))&gt;0,"Directional Check",IF(SUM(--ISNUMBER(SEARCH({1,2,3,4,5,6,7,8,9,0},MID(H792,(SEARCH("nd ",H792)-1),1))))+SUM(--ISNUMBER(SEARCH({1,2,3,4,5,6,7,8,9,0},MID(H792,(SEARCH("rd ",H792)-1),1)))+SUM(--ISNUMBER(SEARCH({1,2,3,4,5,6,7,8,9,0},MID(H792,(SEARCH("st ",H792)-1),1))))+SUM(--ISNUMBER(SEARCH({1,2,3,4,5,6,7,8,9,0},MID(H792,(SEARCH("th ",H792)-1),1)))))&gt;0,"","")))))</f>
        <v/>
      </c>
      <c r="AA792" s="2" t="str">
        <f>IF(IF(L792="US",IFERROR(VLOOKUP(J792,Country_Codes!$B:$B,1,0)=J792,"US State Code Error"),IF(L792="CA",IFERROR(VLOOKUP(J792,Country_Codes!$E:$E,1,0)=J792,"Canada State Code Error"),IF(L792="BR",IFERROR(VLOOKUP(J792,Country_Codes!$H:$H,1,0)=J792,"Brazil State Code Error"),IF(L792="AU",IFERROR(VLOOKUP(J792,Country_Codes!$K:$K,1,0)=J792,"Australia State Code Error"),""))))=TRUE,"",IF(L792="US",IFERROR(VLOOKUP(J792,Country_Codes!$B:$B,1,0)=J792,"US State Code Error"),IF(L792="CA",IFERROR(VLOOKUP(J792,Country_Codes!$E:$E,1,0)=J792,"Canada State Code Error"),IF(L792="BR",IFERROR(VLOOKUP(J792,Country_Codes!$H:$H,1,0)=J792,"Brazil State Code Error"),IF(L792="AU",IFERROR(VLOOKUP(J792,Country_Codes!$K:$K,1,0)=J792,"Australia State Code Error"),"")))))</f>
        <v/>
      </c>
      <c r="AB792" s="2" t="str">
        <f t="shared" si="224"/>
        <v/>
      </c>
      <c r="AC792" s="2" t="str" cm="1">
        <f t="array" ref="AC792">IFERROR(_xlfn.IFS(IF(AND(LEN(I792)=0,ISBLANK(I792)=FALSE),"",ISNUMBER(SEARCH(I792,H792))),"City/Postal Code/Country Found in Address",IF(AND(LEN(K792)=0,ISBLANK(K792)=FALSE),"",ISNUMBER(SEARCH(K792,H792))),"City/Postal Code/Country Found in Address",IF(AND(LEN(L792)=0,ISBLANK(L792)=FALSE),"",ISNUMBER(SEARCH(", "&amp;L792,H792))),"City/Postal Code/Country Found in Address",IF(AND(LEN(J792)=0,ISBLANK(J792)=FALSE),"",ISNUMBER(SEARCH(", "&amp;J792,H792))),"City/Postal Code/Country Found in Address",IF(AND(LEN(L792)=0,ISBLANK(L792)=FALSE),"",ISNUMBER(SEARCH(","&amp;L792,H792))),"City/Postal Code/Country Found in Address",IF(AND(LEN(J792)=0,ISBLANK(J792)=FALSE),"",ISNUMBER(SEARCH(","&amp;J792,H792))),"City/Postal Code/Country Found in Address"),"")</f>
        <v/>
      </c>
      <c r="AD792" s="2" t="str">
        <f t="shared" si="225"/>
        <v/>
      </c>
      <c r="AE792" s="2" t="str" cm="1">
        <f t="array" ref="AE792">IFERROR(IF(VLOOKUP(LEFT(M792,MIN(SEARCH({1,2,3,4,5,6,7,8,9,0},M792&amp;{1,2,3,4,5,6,7,8,9,0}))-1),Country_Codes!$N:$N,1,0)&gt;0,"PO Number may be incorrect",""),"")</f>
        <v/>
      </c>
      <c r="AF792" s="2" t="str">
        <f t="shared" si="226"/>
        <v/>
      </c>
      <c r="AG792" s="2" t="str">
        <f t="shared" si="227"/>
        <v/>
      </c>
      <c r="AH792" s="2" t="str">
        <f t="shared" si="228"/>
        <v/>
      </c>
      <c r="AI792" s="2" t="str" cm="1">
        <f t="array" ref="AI792">IF(G792="","",_xlfn.IFNA(_xlfn.IFS(L792=VLOOKUP(L792,Country_Codes!$M:$M,1,0)=TRUE,""),"Please check the country code"))</f>
        <v/>
      </c>
      <c r="AJ792" s="2" t="str">
        <f t="shared" si="229"/>
        <v/>
      </c>
      <c r="AK792" s="2"/>
      <c r="AM792" s="39">
        <f t="shared" si="230"/>
        <v>0</v>
      </c>
      <c r="AN792" s="39">
        <f t="shared" si="231"/>
        <v>0</v>
      </c>
      <c r="AO792" s="39">
        <f t="shared" si="232"/>
        <v>0</v>
      </c>
      <c r="AP792" s="39">
        <f t="shared" si="233"/>
        <v>0</v>
      </c>
      <c r="AQ792" s="39">
        <f t="shared" si="234"/>
        <v>0</v>
      </c>
    </row>
    <row r="793" spans="1:43" ht="15.75" x14ac:dyDescent="0.25">
      <c r="A793" s="40">
        <v>45465</v>
      </c>
      <c r="B793" s="11" t="s">
        <v>473</v>
      </c>
      <c r="C793" s="11" t="s">
        <v>12</v>
      </c>
      <c r="D793" s="11" t="s">
        <v>6363</v>
      </c>
      <c r="E793" s="11" t="s">
        <v>6364</v>
      </c>
      <c r="F793" s="11" t="s">
        <v>488</v>
      </c>
      <c r="G793" s="11" t="s">
        <v>498</v>
      </c>
      <c r="H793" s="11" t="s">
        <v>6365</v>
      </c>
      <c r="I793" s="11" t="s">
        <v>6366</v>
      </c>
      <c r="J793" s="11"/>
      <c r="K793" s="11" t="s">
        <v>6367</v>
      </c>
      <c r="L793" s="11" t="s">
        <v>46</v>
      </c>
      <c r="M793" s="11" t="s">
        <v>1016</v>
      </c>
      <c r="N793" s="11"/>
      <c r="O793" s="11" t="s">
        <v>6368</v>
      </c>
      <c r="P793" s="11" t="s">
        <v>6369</v>
      </c>
      <c r="Q793" s="7"/>
      <c r="R793" s="2" t="str">
        <f t="shared" si="219"/>
        <v/>
      </c>
      <c r="S793" s="2" t="str">
        <f t="shared" si="220"/>
        <v/>
      </c>
      <c r="T793" s="2" t="str">
        <f t="shared" si="221"/>
        <v/>
      </c>
      <c r="U793" s="2" t="str">
        <f t="shared" si="222"/>
        <v/>
      </c>
      <c r="V793" s="2" t="str">
        <f t="shared" si="223"/>
        <v/>
      </c>
      <c r="W793" s="2" t="str">
        <f t="shared" si="235"/>
        <v/>
      </c>
      <c r="X793" s="2" t="str" cm="1">
        <f t="array" ref="X793">IF((SUMPRODUCT(--ISNUMBER(SEARCH({"!","@","#","$","%","^","&amp;","~*","(",")","_","+","=","{","}","[","]","|","\",":",";","'","""","&lt;","&gt;",",",".","~?","/","~~","`"}, I793)))&gt;0)=TRUE,"Special Characters Found in City","")</f>
        <v/>
      </c>
      <c r="Y793" s="2" t="str" cm="1">
        <f t="array" ref="Y793">IF((SUMPRODUCT(--ISNUMBER(SEARCH({"!","@","#","$","%","^","~*","(",")","_","+","=","{","}","[","]","|","\",":",";","'","""","&lt;","&gt;","~?","/","~~","`"},F793)))&gt;0)=TRUE,"Special Characters Found in Account field","")</f>
        <v/>
      </c>
      <c r="Z793" s="2" t="str" cm="1">
        <f t="array" ref="Z793">IF(SUM(--ISNUMBER(SEARCH({1,2,3,4,5,6,7,8,9,0},MID(H793,(SEARCH(" E ",H793)-1),1))))+SUM(--ISNUMBER(SEARCH({1,2,3,4,5,6,7,8,9,0},MID(H793,(SEARCH(" E ",H793)+3),1))))=2,"",IF(SUM(--ISNUMBER(SEARCH({"Parte E","Apoquindo N"},H793)))&gt;0,"",IF(OR(RIGHT(H793,3)=" NE",RIGHT(H793,3)=" NW",RIGHT(H793,3)=" SW",RIGHT(H793,3)=" SE",RIGHT(H793,2)=" N",RIGHT(H793,2)=" E",RIGHT(H793,2)=" W",RIGHT(H793,2)=" S",LEFT(H793,3)="NE ",LEFT(H793,3)="NW ",LEFT(H793,3)="SW ",LEFT(H793,3)="SE ",LEFT(H793,2)="N ",LEFT(H793,2)="E ",LEFT(H793,2)="W ",LEFT(H793,2)="S "),"Directional Check",IF(SUM(--ISNUMBER(SEARCH({" N "," E "," W "," S "," NE "," NW "," SW "," SE ","N.E","N.W","S.W","S.E","E.","N.","S.","W."},H793)))&gt;0,"Directional Check",IF(SUM(--ISNUMBER(SEARCH({1,2,3,4,5,6,7,8,9,0},MID(H793,(SEARCH("nd ",H793)-1),1))))+SUM(--ISNUMBER(SEARCH({1,2,3,4,5,6,7,8,9,0},MID(H793,(SEARCH("rd ",H793)-1),1)))+SUM(--ISNUMBER(SEARCH({1,2,3,4,5,6,7,8,9,0},MID(H793,(SEARCH("st ",H793)-1),1))))+SUM(--ISNUMBER(SEARCH({1,2,3,4,5,6,7,8,9,0},MID(H793,(SEARCH("th ",H793)-1),1)))))&gt;0,"","")))))</f>
        <v/>
      </c>
      <c r="AA793" s="2" t="str">
        <f>IF(IF(L793="US",IFERROR(VLOOKUP(J793,Country_Codes!$B:$B,1,0)=J793,"US State Code Error"),IF(L793="CA",IFERROR(VLOOKUP(J793,Country_Codes!$E:$E,1,0)=J793,"Canada State Code Error"),IF(L793="BR",IFERROR(VLOOKUP(J793,Country_Codes!$H:$H,1,0)=J793,"Brazil State Code Error"),IF(L793="AU",IFERROR(VLOOKUP(J793,Country_Codes!$K:$K,1,0)=J793,"Australia State Code Error"),""))))=TRUE,"",IF(L793="US",IFERROR(VLOOKUP(J793,Country_Codes!$B:$B,1,0)=J793,"US State Code Error"),IF(L793="CA",IFERROR(VLOOKUP(J793,Country_Codes!$E:$E,1,0)=J793,"Canada State Code Error"),IF(L793="BR",IFERROR(VLOOKUP(J793,Country_Codes!$H:$H,1,0)=J793,"Brazil State Code Error"),IF(L793="AU",IFERROR(VLOOKUP(J793,Country_Codes!$K:$K,1,0)=J793,"Australia State Code Error"),"")))))</f>
        <v/>
      </c>
      <c r="AB793" s="2" t="str">
        <f t="shared" si="224"/>
        <v/>
      </c>
      <c r="AC793" s="2" t="str" cm="1">
        <f t="array" ref="AC793">IFERROR(_xlfn.IFS(IF(AND(LEN(I793)=0,ISBLANK(I793)=FALSE),"",ISNUMBER(SEARCH(I793,H793))),"City/Postal Code/Country Found in Address",IF(AND(LEN(K793)=0,ISBLANK(K793)=FALSE),"",ISNUMBER(SEARCH(K793,H793))),"City/Postal Code/Country Found in Address",IF(AND(LEN(L793)=0,ISBLANK(L793)=FALSE),"",ISNUMBER(SEARCH(", "&amp;L793,H793))),"City/Postal Code/Country Found in Address",IF(AND(LEN(J793)=0,ISBLANK(J793)=FALSE),"",ISNUMBER(SEARCH(", "&amp;J793,H793))),"City/Postal Code/Country Found in Address",IF(AND(LEN(L793)=0,ISBLANK(L793)=FALSE),"",ISNUMBER(SEARCH(","&amp;L793,H793))),"City/Postal Code/Country Found in Address",IF(AND(LEN(J793)=0,ISBLANK(J793)=FALSE),"",ISNUMBER(SEARCH(","&amp;J793,H793))),"City/Postal Code/Country Found in Address"),"")</f>
        <v/>
      </c>
      <c r="AD793" s="2" t="str">
        <f t="shared" si="225"/>
        <v/>
      </c>
      <c r="AE793" s="2" t="str" cm="1">
        <f t="array" ref="AE793">IFERROR(IF(VLOOKUP(LEFT(M793,MIN(SEARCH({1,2,3,4,5,6,7,8,9,0},M793&amp;{1,2,3,4,5,6,7,8,9,0}))-1),Country_Codes!$N:$N,1,0)&gt;0,"PO Number may be incorrect",""),"")</f>
        <v/>
      </c>
      <c r="AF793" s="2" t="str">
        <f t="shared" si="226"/>
        <v/>
      </c>
      <c r="AG793" s="2" t="str">
        <f t="shared" si="227"/>
        <v/>
      </c>
      <c r="AH793" s="2" t="str">
        <f t="shared" si="228"/>
        <v/>
      </c>
      <c r="AI793" s="2" t="str" cm="1">
        <f t="array" ref="AI793">IF(G793="","",_xlfn.IFNA(_xlfn.IFS(L793=VLOOKUP(L793,Country_Codes!$M:$M,1,0)=TRUE,""),"Please check the country code"))</f>
        <v/>
      </c>
      <c r="AJ793" s="2" t="str">
        <f t="shared" si="229"/>
        <v/>
      </c>
      <c r="AK793" s="2"/>
      <c r="AM793" s="39">
        <f t="shared" si="230"/>
        <v>0</v>
      </c>
      <c r="AN793" s="39">
        <f t="shared" si="231"/>
        <v>0</v>
      </c>
      <c r="AO793" s="39">
        <f t="shared" si="232"/>
        <v>0</v>
      </c>
      <c r="AP793" s="39">
        <f t="shared" si="233"/>
        <v>0</v>
      </c>
      <c r="AQ793" s="39">
        <f t="shared" si="234"/>
        <v>0</v>
      </c>
    </row>
    <row r="794" spans="1:43" ht="15.75" x14ac:dyDescent="0.25">
      <c r="A794" s="40">
        <v>46042</v>
      </c>
      <c r="B794" s="11" t="s">
        <v>475</v>
      </c>
      <c r="C794" s="11" t="s">
        <v>11</v>
      </c>
      <c r="D794" s="11" t="s">
        <v>6370</v>
      </c>
      <c r="E794" s="11" t="s">
        <v>6371</v>
      </c>
      <c r="F794" s="11" t="s">
        <v>579</v>
      </c>
      <c r="G794" s="11" t="s">
        <v>494</v>
      </c>
      <c r="H794" s="11" t="s">
        <v>6372</v>
      </c>
      <c r="I794" s="11" t="s">
        <v>6373</v>
      </c>
      <c r="J794" s="11" t="s">
        <v>118</v>
      </c>
      <c r="K794" s="11" t="s">
        <v>6374</v>
      </c>
      <c r="L794" s="11" t="s">
        <v>33</v>
      </c>
      <c r="M794" s="11" t="s">
        <v>1313</v>
      </c>
      <c r="N794" s="11"/>
      <c r="O794" s="11" t="s">
        <v>6375</v>
      </c>
      <c r="P794" s="11" t="s">
        <v>6376</v>
      </c>
      <c r="Q794" s="7"/>
      <c r="R794" s="2" t="str">
        <f t="shared" si="219"/>
        <v>Unique Record</v>
      </c>
      <c r="S794" s="2" t="str">
        <f t="shared" si="220"/>
        <v/>
      </c>
      <c r="T794" s="2" t="str">
        <f t="shared" si="221"/>
        <v/>
      </c>
      <c r="U794" s="2" t="str">
        <f t="shared" si="222"/>
        <v/>
      </c>
      <c r="V794" s="2" t="str">
        <f t="shared" si="223"/>
        <v/>
      </c>
      <c r="W794" s="2" t="str">
        <f t="shared" si="235"/>
        <v/>
      </c>
      <c r="X794" s="2" t="str" cm="1">
        <f t="array" ref="X794">IF((SUMPRODUCT(--ISNUMBER(SEARCH({"!","@","#","$","%","^","&amp;","~*","(",")","_","+","=","{","}","[","]","|","\",":",";","'","""","&lt;","&gt;",",",".","~?","/","~~","`"}, I794)))&gt;0)=TRUE,"Special Characters Found in City","")</f>
        <v/>
      </c>
      <c r="Y794" s="2" t="str" cm="1">
        <f t="array" ref="Y794">IF((SUMPRODUCT(--ISNUMBER(SEARCH({"!","@","#","$","%","^","~*","(",")","_","+","=","{","}","[","]","|","\",":",";","'","""","&lt;","&gt;","~?","/","~~","`"},F794)))&gt;0)=TRUE,"Special Characters Found in Account field","")</f>
        <v/>
      </c>
      <c r="Z794" s="2" t="str" cm="1">
        <f t="array" ref="Z794">IF(SUM(--ISNUMBER(SEARCH({1,2,3,4,5,6,7,8,9,0},MID(H794,(SEARCH(" E ",H794)-1),1))))+SUM(--ISNUMBER(SEARCH({1,2,3,4,5,6,7,8,9,0},MID(H794,(SEARCH(" E ",H794)+3),1))))=2,"",IF(SUM(--ISNUMBER(SEARCH({"Parte E","Apoquindo N"},H794)))&gt;0,"",IF(OR(RIGHT(H794,3)=" NE",RIGHT(H794,3)=" NW",RIGHT(H794,3)=" SW",RIGHT(H794,3)=" SE",RIGHT(H794,2)=" N",RIGHT(H794,2)=" E",RIGHT(H794,2)=" W",RIGHT(H794,2)=" S",LEFT(H794,3)="NE ",LEFT(H794,3)="NW ",LEFT(H794,3)="SW ",LEFT(H794,3)="SE ",LEFT(H794,2)="N ",LEFT(H794,2)="E ",LEFT(H794,2)="W ",LEFT(H794,2)="S "),"Directional Check",IF(SUM(--ISNUMBER(SEARCH({" N "," E "," W "," S "," NE "," NW "," SW "," SE ","N.E","N.W","S.W","S.E","E.","N.","S.","W."},H794)))&gt;0,"Directional Check",IF(SUM(--ISNUMBER(SEARCH({1,2,3,4,5,6,7,8,9,0},MID(H794,(SEARCH("nd ",H794)-1),1))))+SUM(--ISNUMBER(SEARCH({1,2,3,4,5,6,7,8,9,0},MID(H794,(SEARCH("rd ",H794)-1),1)))+SUM(--ISNUMBER(SEARCH({1,2,3,4,5,6,7,8,9,0},MID(H794,(SEARCH("st ",H794)-1),1))))+SUM(--ISNUMBER(SEARCH({1,2,3,4,5,6,7,8,9,0},MID(H794,(SEARCH("th ",H794)-1),1)))))&gt;0,"","")))))</f>
        <v/>
      </c>
      <c r="AA794" s="2" t="str">
        <f>IF(IF(L794="US",IFERROR(VLOOKUP(J794,Country_Codes!$B:$B,1,0)=J794,"US State Code Error"),IF(L794="CA",IFERROR(VLOOKUP(J794,Country_Codes!$E:$E,1,0)=J794,"Canada State Code Error"),IF(L794="BR",IFERROR(VLOOKUP(J794,Country_Codes!$H:$H,1,0)=J794,"Brazil State Code Error"),IF(L794="AU",IFERROR(VLOOKUP(J794,Country_Codes!$K:$K,1,0)=J794,"Australia State Code Error"),""))))=TRUE,"",IF(L794="US",IFERROR(VLOOKUP(J794,Country_Codes!$B:$B,1,0)=J794,"US State Code Error"),IF(L794="CA",IFERROR(VLOOKUP(J794,Country_Codes!$E:$E,1,0)=J794,"Canada State Code Error"),IF(L794="BR",IFERROR(VLOOKUP(J794,Country_Codes!$H:$H,1,0)=J794,"Brazil State Code Error"),IF(L794="AU",IFERROR(VLOOKUP(J794,Country_Codes!$K:$K,1,0)=J794,"Australia State Code Error"),"")))))</f>
        <v/>
      </c>
      <c r="AB794" s="2" t="str">
        <f t="shared" si="224"/>
        <v/>
      </c>
      <c r="AC794" s="2" t="str" cm="1">
        <f t="array" ref="AC794">IFERROR(_xlfn.IFS(IF(AND(LEN(I794)=0,ISBLANK(I794)=FALSE),"",ISNUMBER(SEARCH(I794,H794))),"City/Postal Code/Country Found in Address",IF(AND(LEN(K794)=0,ISBLANK(K794)=FALSE),"",ISNUMBER(SEARCH(K794,H794))),"City/Postal Code/Country Found in Address",IF(AND(LEN(L794)=0,ISBLANK(L794)=FALSE),"",ISNUMBER(SEARCH(", "&amp;L794,H794))),"City/Postal Code/Country Found in Address",IF(AND(LEN(J794)=0,ISBLANK(J794)=FALSE),"",ISNUMBER(SEARCH(", "&amp;J794,H794))),"City/Postal Code/Country Found in Address",IF(AND(LEN(L794)=0,ISBLANK(L794)=FALSE),"",ISNUMBER(SEARCH(","&amp;L794,H794))),"City/Postal Code/Country Found in Address",IF(AND(LEN(J794)=0,ISBLANK(J794)=FALSE),"",ISNUMBER(SEARCH(","&amp;J794,H794))),"City/Postal Code/Country Found in Address"),"")</f>
        <v/>
      </c>
      <c r="AD794" s="2" t="str">
        <f t="shared" si="225"/>
        <v/>
      </c>
      <c r="AE794" s="2" t="str" cm="1">
        <f t="array" ref="AE794">IFERROR(IF(VLOOKUP(LEFT(M794,MIN(SEARCH({1,2,3,4,5,6,7,8,9,0},M794&amp;{1,2,3,4,5,6,7,8,9,0}))-1),Country_Codes!$N:$N,1,0)&gt;0,"PO Number may be incorrect",""),"")</f>
        <v/>
      </c>
      <c r="AF794" s="2" t="str">
        <f t="shared" si="226"/>
        <v/>
      </c>
      <c r="AG794" s="2" t="str">
        <f t="shared" si="227"/>
        <v/>
      </c>
      <c r="AH794" s="2" t="str">
        <f t="shared" si="228"/>
        <v/>
      </c>
      <c r="AI794" s="2" t="str" cm="1">
        <f t="array" ref="AI794">IF(G794="","",_xlfn.IFNA(_xlfn.IFS(L794=VLOOKUP(L794,Country_Codes!$M:$M,1,0)=TRUE,""),"Please check the country code"))</f>
        <v/>
      </c>
      <c r="AJ794" s="2" t="str">
        <f t="shared" si="229"/>
        <v/>
      </c>
      <c r="AK794" s="2"/>
      <c r="AM794" s="39">
        <f t="shared" si="230"/>
        <v>0</v>
      </c>
      <c r="AN794" s="39">
        <f t="shared" si="231"/>
        <v>0</v>
      </c>
      <c r="AO794" s="39">
        <f t="shared" si="232"/>
        <v>0</v>
      </c>
      <c r="AP794" s="39">
        <f t="shared" si="233"/>
        <v>0</v>
      </c>
      <c r="AQ794" s="39">
        <f t="shared" si="234"/>
        <v>0</v>
      </c>
    </row>
    <row r="795" spans="1:43" ht="15.75" x14ac:dyDescent="0.25">
      <c r="A795" s="40">
        <v>45966</v>
      </c>
      <c r="B795" s="11" t="s">
        <v>474</v>
      </c>
      <c r="C795" s="11" t="s">
        <v>9</v>
      </c>
      <c r="D795" s="11" t="s">
        <v>5614</v>
      </c>
      <c r="E795" s="11" t="s">
        <v>3755</v>
      </c>
      <c r="F795" s="11" t="s">
        <v>588</v>
      </c>
      <c r="G795" s="11" t="s">
        <v>493</v>
      </c>
      <c r="H795" s="11" t="s">
        <v>6377</v>
      </c>
      <c r="I795" s="11" t="s">
        <v>6378</v>
      </c>
      <c r="J795" s="11"/>
      <c r="K795" s="11" t="s">
        <v>6379</v>
      </c>
      <c r="L795" s="11" t="s">
        <v>46</v>
      </c>
      <c r="M795" s="11" t="s">
        <v>1259</v>
      </c>
      <c r="N795" s="11"/>
      <c r="O795" s="11" t="s">
        <v>6380</v>
      </c>
      <c r="P795" s="11" t="s">
        <v>6381</v>
      </c>
      <c r="Q795" s="7"/>
      <c r="R795" s="2" t="str">
        <f t="shared" si="219"/>
        <v>Unique Record</v>
      </c>
      <c r="S795" s="2" t="str">
        <f t="shared" si="220"/>
        <v/>
      </c>
      <c r="T795" s="2" t="str">
        <f t="shared" si="221"/>
        <v/>
      </c>
      <c r="U795" s="2" t="str">
        <f t="shared" si="222"/>
        <v/>
      </c>
      <c r="V795" s="2" t="str">
        <f t="shared" si="223"/>
        <v/>
      </c>
      <c r="W795" s="2" t="str">
        <f t="shared" si="235"/>
        <v/>
      </c>
      <c r="X795" s="2" t="str" cm="1">
        <f t="array" ref="X795">IF((SUMPRODUCT(--ISNUMBER(SEARCH({"!","@","#","$","%","^","&amp;","~*","(",")","_","+","=","{","}","[","]","|","\",":",";","'","""","&lt;","&gt;",",",".","~?","/","~~","`"}, I795)))&gt;0)=TRUE,"Special Characters Found in City","")</f>
        <v/>
      </c>
      <c r="Y795" s="2" t="str" cm="1">
        <f t="array" ref="Y795">IF((SUMPRODUCT(--ISNUMBER(SEARCH({"!","@","#","$","%","^","~*","(",")","_","+","=","{","}","[","]","|","\",":",";","'","""","&lt;","&gt;","~?","/","~~","`"},F795)))&gt;0)=TRUE,"Special Characters Found in Account field","")</f>
        <v/>
      </c>
      <c r="Z795" s="2" t="str" cm="1">
        <f t="array" ref="Z795">IF(SUM(--ISNUMBER(SEARCH({1,2,3,4,5,6,7,8,9,0},MID(H795,(SEARCH(" E ",H795)-1),1))))+SUM(--ISNUMBER(SEARCH({1,2,3,4,5,6,7,8,9,0},MID(H795,(SEARCH(" E ",H795)+3),1))))=2,"",IF(SUM(--ISNUMBER(SEARCH({"Parte E","Apoquindo N"},H795)))&gt;0,"",IF(OR(RIGHT(H795,3)=" NE",RIGHT(H795,3)=" NW",RIGHT(H795,3)=" SW",RIGHT(H795,3)=" SE",RIGHT(H795,2)=" N",RIGHT(H795,2)=" E",RIGHT(H795,2)=" W",RIGHT(H795,2)=" S",LEFT(H795,3)="NE ",LEFT(H795,3)="NW ",LEFT(H795,3)="SW ",LEFT(H795,3)="SE ",LEFT(H795,2)="N ",LEFT(H795,2)="E ",LEFT(H795,2)="W ",LEFT(H795,2)="S "),"Directional Check",IF(SUM(--ISNUMBER(SEARCH({" N "," E "," W "," S "," NE "," NW "," SW "," SE ","N.E","N.W","S.W","S.E","E.","N.","S.","W."},H795)))&gt;0,"Directional Check",IF(SUM(--ISNUMBER(SEARCH({1,2,3,4,5,6,7,8,9,0},MID(H795,(SEARCH("nd ",H795)-1),1))))+SUM(--ISNUMBER(SEARCH({1,2,3,4,5,6,7,8,9,0},MID(H795,(SEARCH("rd ",H795)-1),1)))+SUM(--ISNUMBER(SEARCH({1,2,3,4,5,6,7,8,9,0},MID(H795,(SEARCH("st ",H795)-1),1))))+SUM(--ISNUMBER(SEARCH({1,2,3,4,5,6,7,8,9,0},MID(H795,(SEARCH("th ",H795)-1),1)))))&gt;0,"","")))))</f>
        <v/>
      </c>
      <c r="AA795" s="2" t="str">
        <f>IF(IF(L795="US",IFERROR(VLOOKUP(J795,Country_Codes!$B:$B,1,0)=J795,"US State Code Error"),IF(L795="CA",IFERROR(VLOOKUP(J795,Country_Codes!$E:$E,1,0)=J795,"Canada State Code Error"),IF(L795="BR",IFERROR(VLOOKUP(J795,Country_Codes!$H:$H,1,0)=J795,"Brazil State Code Error"),IF(L795="AU",IFERROR(VLOOKUP(J795,Country_Codes!$K:$K,1,0)=J795,"Australia State Code Error"),""))))=TRUE,"",IF(L795="US",IFERROR(VLOOKUP(J795,Country_Codes!$B:$B,1,0)=J795,"US State Code Error"),IF(L795="CA",IFERROR(VLOOKUP(J795,Country_Codes!$E:$E,1,0)=J795,"Canada State Code Error"),IF(L795="BR",IFERROR(VLOOKUP(J795,Country_Codes!$H:$H,1,0)=J795,"Brazil State Code Error"),IF(L795="AU",IFERROR(VLOOKUP(J795,Country_Codes!$K:$K,1,0)=J795,"Australia State Code Error"),"")))))</f>
        <v/>
      </c>
      <c r="AB795" s="2" t="str">
        <f t="shared" si="224"/>
        <v/>
      </c>
      <c r="AC795" s="2" t="str" cm="1">
        <f t="array" ref="AC795">IFERROR(_xlfn.IFS(IF(AND(LEN(I795)=0,ISBLANK(I795)=FALSE),"",ISNUMBER(SEARCH(I795,H795))),"City/Postal Code/Country Found in Address",IF(AND(LEN(K795)=0,ISBLANK(K795)=FALSE),"",ISNUMBER(SEARCH(K795,H795))),"City/Postal Code/Country Found in Address",IF(AND(LEN(L795)=0,ISBLANK(L795)=FALSE),"",ISNUMBER(SEARCH(", "&amp;L795,H795))),"City/Postal Code/Country Found in Address",IF(AND(LEN(J795)=0,ISBLANK(J795)=FALSE),"",ISNUMBER(SEARCH(", "&amp;J795,H795))),"City/Postal Code/Country Found in Address",IF(AND(LEN(L795)=0,ISBLANK(L795)=FALSE),"",ISNUMBER(SEARCH(","&amp;L795,H795))),"City/Postal Code/Country Found in Address",IF(AND(LEN(J795)=0,ISBLANK(J795)=FALSE),"",ISNUMBER(SEARCH(","&amp;J795,H795))),"City/Postal Code/Country Found in Address"),"")</f>
        <v/>
      </c>
      <c r="AD795" s="2" t="str">
        <f t="shared" si="225"/>
        <v/>
      </c>
      <c r="AE795" s="2" t="str" cm="1">
        <f t="array" ref="AE795">IFERROR(IF(VLOOKUP(LEFT(M795,MIN(SEARCH({1,2,3,4,5,6,7,8,9,0},M795&amp;{1,2,3,4,5,6,7,8,9,0}))-1),Country_Codes!$N:$N,1,0)&gt;0,"PO Number may be incorrect",""),"")</f>
        <v/>
      </c>
      <c r="AF795" s="2" t="str">
        <f t="shared" si="226"/>
        <v/>
      </c>
      <c r="AG795" s="2" t="str">
        <f t="shared" si="227"/>
        <v/>
      </c>
      <c r="AH795" s="2" t="str">
        <f t="shared" si="228"/>
        <v/>
      </c>
      <c r="AI795" s="2" t="str" cm="1">
        <f t="array" ref="AI795">IF(G795="","",_xlfn.IFNA(_xlfn.IFS(L795=VLOOKUP(L795,Country_Codes!$M:$M,1,0)=TRUE,""),"Please check the country code"))</f>
        <v/>
      </c>
      <c r="AJ795" s="2" t="str">
        <f t="shared" si="229"/>
        <v/>
      </c>
      <c r="AK795" s="2"/>
      <c r="AM795" s="39">
        <f t="shared" si="230"/>
        <v>0</v>
      </c>
      <c r="AN795" s="39">
        <f t="shared" si="231"/>
        <v>0</v>
      </c>
      <c r="AO795" s="39">
        <f t="shared" si="232"/>
        <v>0</v>
      </c>
      <c r="AP795" s="39">
        <f t="shared" si="233"/>
        <v>0</v>
      </c>
      <c r="AQ795" s="39">
        <f t="shared" si="234"/>
        <v>0</v>
      </c>
    </row>
    <row r="796" spans="1:43" ht="15.75" x14ac:dyDescent="0.25">
      <c r="A796" s="40">
        <v>45815</v>
      </c>
      <c r="B796" s="11" t="s">
        <v>474</v>
      </c>
      <c r="C796" s="11" t="s">
        <v>3</v>
      </c>
      <c r="D796" s="11" t="s">
        <v>1440</v>
      </c>
      <c r="E796" s="11" t="s">
        <v>6382</v>
      </c>
      <c r="F796" s="11" t="s">
        <v>479</v>
      </c>
      <c r="G796" s="11" t="s">
        <v>599</v>
      </c>
      <c r="H796" s="11" t="s">
        <v>6383</v>
      </c>
      <c r="I796" s="11" t="s">
        <v>6384</v>
      </c>
      <c r="J796" s="11" t="s">
        <v>147</v>
      </c>
      <c r="K796" s="11" t="s">
        <v>6385</v>
      </c>
      <c r="L796" s="11" t="s">
        <v>57</v>
      </c>
      <c r="M796" s="11" t="s">
        <v>5507</v>
      </c>
      <c r="N796" s="11"/>
      <c r="O796" s="11" t="s">
        <v>6386</v>
      </c>
      <c r="P796" s="11" t="s">
        <v>6387</v>
      </c>
      <c r="Q796" s="7"/>
      <c r="R796" s="2" t="str">
        <f t="shared" si="219"/>
        <v>Unique Record</v>
      </c>
      <c r="S796" s="2" t="str">
        <f t="shared" si="220"/>
        <v/>
      </c>
      <c r="T796" s="2" t="str">
        <f t="shared" si="221"/>
        <v/>
      </c>
      <c r="U796" s="2" t="str">
        <f t="shared" si="222"/>
        <v/>
      </c>
      <c r="V796" s="2" t="str">
        <f t="shared" si="223"/>
        <v/>
      </c>
      <c r="W796" s="2" t="str">
        <f t="shared" si="235"/>
        <v/>
      </c>
      <c r="X796" s="2" t="str" cm="1">
        <f t="array" ref="X796">IF((SUMPRODUCT(--ISNUMBER(SEARCH({"!","@","#","$","%","^","&amp;","~*","(",")","_","+","=","{","}","[","]","|","\",":",";","'","""","&lt;","&gt;",",",".","~?","/","~~","`"}, I796)))&gt;0)=TRUE,"Special Characters Found in City","")</f>
        <v/>
      </c>
      <c r="Y796" s="2" t="str" cm="1">
        <f t="array" ref="Y796">IF((SUMPRODUCT(--ISNUMBER(SEARCH({"!","@","#","$","%","^","~*","(",")","_","+","=","{","}","[","]","|","\",":",";","'","""","&lt;","&gt;","~?","/","~~","`"},F796)))&gt;0)=TRUE,"Special Characters Found in Account field","")</f>
        <v/>
      </c>
      <c r="Z796" s="2" t="str" cm="1">
        <f t="array" ref="Z796">IF(SUM(--ISNUMBER(SEARCH({1,2,3,4,5,6,7,8,9,0},MID(H796,(SEARCH(" E ",H796)-1),1))))+SUM(--ISNUMBER(SEARCH({1,2,3,4,5,6,7,8,9,0},MID(H796,(SEARCH(" E ",H796)+3),1))))=2,"",IF(SUM(--ISNUMBER(SEARCH({"Parte E","Apoquindo N"},H796)))&gt;0,"",IF(OR(RIGHT(H796,3)=" NE",RIGHT(H796,3)=" NW",RIGHT(H796,3)=" SW",RIGHT(H796,3)=" SE",RIGHT(H796,2)=" N",RIGHT(H796,2)=" E",RIGHT(H796,2)=" W",RIGHT(H796,2)=" S",LEFT(H796,3)="NE ",LEFT(H796,3)="NW ",LEFT(H796,3)="SW ",LEFT(H796,3)="SE ",LEFT(H796,2)="N ",LEFT(H796,2)="E ",LEFT(H796,2)="W ",LEFT(H796,2)="S "),"Directional Check",IF(SUM(--ISNUMBER(SEARCH({" N "," E "," W "," S "," NE "," NW "," SW "," SE ","N.E","N.W","S.W","S.E","E.","N.","S.","W."},H796)))&gt;0,"Directional Check",IF(SUM(--ISNUMBER(SEARCH({1,2,3,4,5,6,7,8,9,0},MID(H796,(SEARCH("nd ",H796)-1),1))))+SUM(--ISNUMBER(SEARCH({1,2,3,4,5,6,7,8,9,0},MID(H796,(SEARCH("rd ",H796)-1),1)))+SUM(--ISNUMBER(SEARCH({1,2,3,4,5,6,7,8,9,0},MID(H796,(SEARCH("st ",H796)-1),1))))+SUM(--ISNUMBER(SEARCH({1,2,3,4,5,6,7,8,9,0},MID(H796,(SEARCH("th ",H796)-1),1)))))&gt;0,"","")))))</f>
        <v/>
      </c>
      <c r="AA796" s="2" t="str">
        <f>IF(IF(L796="US",IFERROR(VLOOKUP(J796,Country_Codes!$B:$B,1,0)=J796,"US State Code Error"),IF(L796="CA",IFERROR(VLOOKUP(J796,Country_Codes!$E:$E,1,0)=J796,"Canada State Code Error"),IF(L796="BR",IFERROR(VLOOKUP(J796,Country_Codes!$H:$H,1,0)=J796,"Brazil State Code Error"),IF(L796="AU",IFERROR(VLOOKUP(J796,Country_Codes!$K:$K,1,0)=J796,"Australia State Code Error"),""))))=TRUE,"",IF(L796="US",IFERROR(VLOOKUP(J796,Country_Codes!$B:$B,1,0)=J796,"US State Code Error"),IF(L796="CA",IFERROR(VLOOKUP(J796,Country_Codes!$E:$E,1,0)=J796,"Canada State Code Error"),IF(L796="BR",IFERROR(VLOOKUP(J796,Country_Codes!$H:$H,1,0)=J796,"Brazil State Code Error"),IF(L796="AU",IFERROR(VLOOKUP(J796,Country_Codes!$K:$K,1,0)=J796,"Australia State Code Error"),"")))))</f>
        <v/>
      </c>
      <c r="AB796" s="2" t="str">
        <f t="shared" si="224"/>
        <v/>
      </c>
      <c r="AC796" s="2" t="str" cm="1">
        <f t="array" ref="AC796">IFERROR(_xlfn.IFS(IF(AND(LEN(I796)=0,ISBLANK(I796)=FALSE),"",ISNUMBER(SEARCH(I796,H796))),"City/Postal Code/Country Found in Address",IF(AND(LEN(K796)=0,ISBLANK(K796)=FALSE),"",ISNUMBER(SEARCH(K796,H796))),"City/Postal Code/Country Found in Address",IF(AND(LEN(L796)=0,ISBLANK(L796)=FALSE),"",ISNUMBER(SEARCH(", "&amp;L796,H796))),"City/Postal Code/Country Found in Address",IF(AND(LEN(J796)=0,ISBLANK(J796)=FALSE),"",ISNUMBER(SEARCH(", "&amp;J796,H796))),"City/Postal Code/Country Found in Address",IF(AND(LEN(L796)=0,ISBLANK(L796)=FALSE),"",ISNUMBER(SEARCH(","&amp;L796,H796))),"City/Postal Code/Country Found in Address",IF(AND(LEN(J796)=0,ISBLANK(J796)=FALSE),"",ISNUMBER(SEARCH(","&amp;J796,H796))),"City/Postal Code/Country Found in Address"),"")</f>
        <v/>
      </c>
      <c r="AD796" s="2" t="str">
        <f t="shared" si="225"/>
        <v/>
      </c>
      <c r="AE796" s="2" t="str" cm="1">
        <f t="array" ref="AE796">IFERROR(IF(VLOOKUP(LEFT(M796,MIN(SEARCH({1,2,3,4,5,6,7,8,9,0},M796&amp;{1,2,3,4,5,6,7,8,9,0}))-1),Country_Codes!$N:$N,1,0)&gt;0,"PO Number may be incorrect",""),"")</f>
        <v/>
      </c>
      <c r="AF796" s="2" t="str">
        <f t="shared" si="226"/>
        <v/>
      </c>
      <c r="AG796" s="2" t="str">
        <f t="shared" si="227"/>
        <v/>
      </c>
      <c r="AH796" s="2" t="str">
        <f t="shared" si="228"/>
        <v/>
      </c>
      <c r="AI796" s="2" t="str" cm="1">
        <f t="array" ref="AI796">IF(G796="","",_xlfn.IFNA(_xlfn.IFS(L796=VLOOKUP(L796,Country_Codes!$M:$M,1,0)=TRUE,""),"Please check the country code"))</f>
        <v/>
      </c>
      <c r="AJ796" s="2" t="str">
        <f t="shared" si="229"/>
        <v/>
      </c>
      <c r="AK796" s="2"/>
      <c r="AM796" s="39">
        <f t="shared" si="230"/>
        <v>0</v>
      </c>
      <c r="AN796" s="39">
        <f t="shared" si="231"/>
        <v>0</v>
      </c>
      <c r="AO796" s="39">
        <f t="shared" si="232"/>
        <v>0</v>
      </c>
      <c r="AP796" s="39">
        <f t="shared" si="233"/>
        <v>0</v>
      </c>
      <c r="AQ796" s="39">
        <f t="shared" si="234"/>
        <v>0</v>
      </c>
    </row>
    <row r="797" spans="1:43" ht="15.75" x14ac:dyDescent="0.25">
      <c r="A797" s="40">
        <v>45956</v>
      </c>
      <c r="B797" s="11" t="s">
        <v>473</v>
      </c>
      <c r="C797" s="11" t="s">
        <v>12</v>
      </c>
      <c r="D797" s="11" t="s">
        <v>6388</v>
      </c>
      <c r="E797" s="11" t="s">
        <v>883</v>
      </c>
      <c r="F797" s="11" t="s">
        <v>579</v>
      </c>
      <c r="G797" s="11" t="s">
        <v>571</v>
      </c>
      <c r="H797" s="11" t="s">
        <v>6389</v>
      </c>
      <c r="I797" s="11" t="s">
        <v>6390</v>
      </c>
      <c r="J797" s="11"/>
      <c r="K797" s="11" t="s">
        <v>6391</v>
      </c>
      <c r="L797" s="11" t="s">
        <v>46</v>
      </c>
      <c r="M797" s="11" t="s">
        <v>6392</v>
      </c>
      <c r="N797" s="11"/>
      <c r="O797" s="11" t="s">
        <v>6393</v>
      </c>
      <c r="P797" s="11" t="s">
        <v>6394</v>
      </c>
      <c r="Q797" s="7"/>
      <c r="R797" s="2" t="str">
        <f t="shared" si="219"/>
        <v>Unique Record</v>
      </c>
      <c r="S797" s="2" t="str">
        <f t="shared" si="220"/>
        <v/>
      </c>
      <c r="T797" s="2" t="str">
        <f t="shared" si="221"/>
        <v/>
      </c>
      <c r="U797" s="2" t="str">
        <f t="shared" si="222"/>
        <v/>
      </c>
      <c r="V797" s="2" t="str">
        <f t="shared" si="223"/>
        <v/>
      </c>
      <c r="W797" s="2" t="str">
        <f t="shared" si="235"/>
        <v/>
      </c>
      <c r="X797" s="2" t="str" cm="1">
        <f t="array" ref="X797">IF((SUMPRODUCT(--ISNUMBER(SEARCH({"!","@","#","$","%","^","&amp;","~*","(",")","_","+","=","{","}","[","]","|","\",":",";","'","""","&lt;","&gt;",",",".","~?","/","~~","`"}, I797)))&gt;0)=TRUE,"Special Characters Found in City","")</f>
        <v/>
      </c>
      <c r="Y797" s="2" t="str" cm="1">
        <f t="array" ref="Y797">IF((SUMPRODUCT(--ISNUMBER(SEARCH({"!","@","#","$","%","^","~*","(",")","_","+","=","{","}","[","]","|","\",":",";","'","""","&lt;","&gt;","~?","/","~~","`"},F797)))&gt;0)=TRUE,"Special Characters Found in Account field","")</f>
        <v/>
      </c>
      <c r="Z797" s="2" t="str" cm="1">
        <f t="array" ref="Z797">IF(SUM(--ISNUMBER(SEARCH({1,2,3,4,5,6,7,8,9,0},MID(H797,(SEARCH(" E ",H797)-1),1))))+SUM(--ISNUMBER(SEARCH({1,2,3,4,5,6,7,8,9,0},MID(H797,(SEARCH(" E ",H797)+3),1))))=2,"",IF(SUM(--ISNUMBER(SEARCH({"Parte E","Apoquindo N"},H797)))&gt;0,"",IF(OR(RIGHT(H797,3)=" NE",RIGHT(H797,3)=" NW",RIGHT(H797,3)=" SW",RIGHT(H797,3)=" SE",RIGHT(H797,2)=" N",RIGHT(H797,2)=" E",RIGHT(H797,2)=" W",RIGHT(H797,2)=" S",LEFT(H797,3)="NE ",LEFT(H797,3)="NW ",LEFT(H797,3)="SW ",LEFT(H797,3)="SE ",LEFT(H797,2)="N ",LEFT(H797,2)="E ",LEFT(H797,2)="W ",LEFT(H797,2)="S "),"Directional Check",IF(SUM(--ISNUMBER(SEARCH({" N "," E "," W "," S "," NE "," NW "," SW "," SE ","N.E","N.W","S.W","S.E","E.","N.","S.","W."},H797)))&gt;0,"Directional Check",IF(SUM(--ISNUMBER(SEARCH({1,2,3,4,5,6,7,8,9,0},MID(H797,(SEARCH("nd ",H797)-1),1))))+SUM(--ISNUMBER(SEARCH({1,2,3,4,5,6,7,8,9,0},MID(H797,(SEARCH("rd ",H797)-1),1)))+SUM(--ISNUMBER(SEARCH({1,2,3,4,5,6,7,8,9,0},MID(H797,(SEARCH("st ",H797)-1),1))))+SUM(--ISNUMBER(SEARCH({1,2,3,4,5,6,7,8,9,0},MID(H797,(SEARCH("th ",H797)-1),1)))))&gt;0,"","")))))</f>
        <v/>
      </c>
      <c r="AA797" s="2" t="str">
        <f>IF(IF(L797="US",IFERROR(VLOOKUP(J797,Country_Codes!$B:$B,1,0)=J797,"US State Code Error"),IF(L797="CA",IFERROR(VLOOKUP(J797,Country_Codes!$E:$E,1,0)=J797,"Canada State Code Error"),IF(L797="BR",IFERROR(VLOOKUP(J797,Country_Codes!$H:$H,1,0)=J797,"Brazil State Code Error"),IF(L797="AU",IFERROR(VLOOKUP(J797,Country_Codes!$K:$K,1,0)=J797,"Australia State Code Error"),""))))=TRUE,"",IF(L797="US",IFERROR(VLOOKUP(J797,Country_Codes!$B:$B,1,0)=J797,"US State Code Error"),IF(L797="CA",IFERROR(VLOOKUP(J797,Country_Codes!$E:$E,1,0)=J797,"Canada State Code Error"),IF(L797="BR",IFERROR(VLOOKUP(J797,Country_Codes!$H:$H,1,0)=J797,"Brazil State Code Error"),IF(L797="AU",IFERROR(VLOOKUP(J797,Country_Codes!$K:$K,1,0)=J797,"Australia State Code Error"),"")))))</f>
        <v/>
      </c>
      <c r="AB797" s="2" t="str">
        <f t="shared" si="224"/>
        <v/>
      </c>
      <c r="AC797" s="2" t="str" cm="1">
        <f t="array" ref="AC797">IFERROR(_xlfn.IFS(IF(AND(LEN(I797)=0,ISBLANK(I797)=FALSE),"",ISNUMBER(SEARCH(I797,H797))),"City/Postal Code/Country Found in Address",IF(AND(LEN(K797)=0,ISBLANK(K797)=FALSE),"",ISNUMBER(SEARCH(K797,H797))),"City/Postal Code/Country Found in Address",IF(AND(LEN(L797)=0,ISBLANK(L797)=FALSE),"",ISNUMBER(SEARCH(", "&amp;L797,H797))),"City/Postal Code/Country Found in Address",IF(AND(LEN(J797)=0,ISBLANK(J797)=FALSE),"",ISNUMBER(SEARCH(", "&amp;J797,H797))),"City/Postal Code/Country Found in Address",IF(AND(LEN(L797)=0,ISBLANK(L797)=FALSE),"",ISNUMBER(SEARCH(","&amp;L797,H797))),"City/Postal Code/Country Found in Address",IF(AND(LEN(J797)=0,ISBLANK(J797)=FALSE),"",ISNUMBER(SEARCH(","&amp;J797,H797))),"City/Postal Code/Country Found in Address"),"")</f>
        <v/>
      </c>
      <c r="AD797" s="2" t="str">
        <f t="shared" si="225"/>
        <v/>
      </c>
      <c r="AE797" s="2" t="str" cm="1">
        <f t="array" ref="AE797">IFERROR(IF(VLOOKUP(LEFT(M797,MIN(SEARCH({1,2,3,4,5,6,7,8,9,0},M797&amp;{1,2,3,4,5,6,7,8,9,0}))-1),Country_Codes!$N:$N,1,0)&gt;0,"PO Number may be incorrect",""),"")</f>
        <v/>
      </c>
      <c r="AF797" s="2" t="str">
        <f t="shared" si="226"/>
        <v/>
      </c>
      <c r="AG797" s="2" t="str">
        <f t="shared" si="227"/>
        <v/>
      </c>
      <c r="AH797" s="2" t="str">
        <f t="shared" si="228"/>
        <v/>
      </c>
      <c r="AI797" s="2" t="str" cm="1">
        <f t="array" ref="AI797">IF(G797="","",_xlfn.IFNA(_xlfn.IFS(L797=VLOOKUP(L797,Country_Codes!$M:$M,1,0)=TRUE,""),"Please check the country code"))</f>
        <v/>
      </c>
      <c r="AJ797" s="2" t="str">
        <f t="shared" si="229"/>
        <v/>
      </c>
      <c r="AK797" s="2"/>
      <c r="AM797" s="39">
        <f t="shared" si="230"/>
        <v>0</v>
      </c>
      <c r="AN797" s="39">
        <f t="shared" si="231"/>
        <v>0</v>
      </c>
      <c r="AO797" s="39">
        <f t="shared" si="232"/>
        <v>0</v>
      </c>
      <c r="AP797" s="39">
        <f t="shared" si="233"/>
        <v>0</v>
      </c>
      <c r="AQ797" s="39">
        <f t="shared" si="234"/>
        <v>0</v>
      </c>
    </row>
    <row r="798" spans="1:43" ht="15.75" x14ac:dyDescent="0.25">
      <c r="A798" s="40">
        <v>46001</v>
      </c>
      <c r="B798" s="11" t="s">
        <v>475</v>
      </c>
      <c r="C798" s="11" t="s">
        <v>11</v>
      </c>
      <c r="D798" s="11" t="s">
        <v>2235</v>
      </c>
      <c r="E798" s="11" t="s">
        <v>6395</v>
      </c>
      <c r="F798" s="11" t="s">
        <v>488</v>
      </c>
      <c r="G798" s="11" t="s">
        <v>496</v>
      </c>
      <c r="H798" s="11" t="s">
        <v>6396</v>
      </c>
      <c r="I798" s="11" t="s">
        <v>6397</v>
      </c>
      <c r="J798" s="11" t="s">
        <v>87</v>
      </c>
      <c r="K798" s="11" t="s">
        <v>6398</v>
      </c>
      <c r="L798" s="11" t="s">
        <v>33</v>
      </c>
      <c r="M798" s="11" t="s">
        <v>1368</v>
      </c>
      <c r="N798" s="11"/>
      <c r="O798" s="11" t="s">
        <v>6399</v>
      </c>
      <c r="P798" s="11" t="s">
        <v>6400</v>
      </c>
      <c r="Q798" s="7"/>
      <c r="R798" s="2" t="str">
        <f t="shared" si="219"/>
        <v>Unique Record</v>
      </c>
      <c r="S798" s="2" t="str">
        <f t="shared" si="220"/>
        <v/>
      </c>
      <c r="T798" s="2" t="str">
        <f t="shared" si="221"/>
        <v/>
      </c>
      <c r="U798" s="2" t="str">
        <f t="shared" si="222"/>
        <v/>
      </c>
      <c r="V798" s="2" t="str">
        <f t="shared" si="223"/>
        <v/>
      </c>
      <c r="W798" s="2" t="str">
        <f t="shared" si="235"/>
        <v/>
      </c>
      <c r="X798" s="2" t="str" cm="1">
        <f t="array" ref="X798">IF((SUMPRODUCT(--ISNUMBER(SEARCH({"!","@","#","$","%","^","&amp;","~*","(",")","_","+","=","{","}","[","]","|","\",":",";","'","""","&lt;","&gt;",",",".","~?","/","~~","`"}, I798)))&gt;0)=TRUE,"Special Characters Found in City","")</f>
        <v/>
      </c>
      <c r="Y798" s="2" t="str" cm="1">
        <f t="array" ref="Y798">IF((SUMPRODUCT(--ISNUMBER(SEARCH({"!","@","#","$","%","^","~*","(",")","_","+","=","{","}","[","]","|","\",":",";","'","""","&lt;","&gt;","~?","/","~~","`"},F798)))&gt;0)=TRUE,"Special Characters Found in Account field","")</f>
        <v/>
      </c>
      <c r="Z798" s="2" t="str" cm="1">
        <f t="array" ref="Z798">IF(SUM(--ISNUMBER(SEARCH({1,2,3,4,5,6,7,8,9,0},MID(H798,(SEARCH(" E ",H798)-1),1))))+SUM(--ISNUMBER(SEARCH({1,2,3,4,5,6,7,8,9,0},MID(H798,(SEARCH(" E ",H798)+3),1))))=2,"",IF(SUM(--ISNUMBER(SEARCH({"Parte E","Apoquindo N"},H798)))&gt;0,"",IF(OR(RIGHT(H798,3)=" NE",RIGHT(H798,3)=" NW",RIGHT(H798,3)=" SW",RIGHT(H798,3)=" SE",RIGHT(H798,2)=" N",RIGHT(H798,2)=" E",RIGHT(H798,2)=" W",RIGHT(H798,2)=" S",LEFT(H798,3)="NE ",LEFT(H798,3)="NW ",LEFT(H798,3)="SW ",LEFT(H798,3)="SE ",LEFT(H798,2)="N ",LEFT(H798,2)="E ",LEFT(H798,2)="W ",LEFT(H798,2)="S "),"Directional Check",IF(SUM(--ISNUMBER(SEARCH({" N "," E "," W "," S "," NE "," NW "," SW "," SE ","N.E","N.W","S.W","S.E","E.","N.","S.","W."},H798)))&gt;0,"Directional Check",IF(SUM(--ISNUMBER(SEARCH({1,2,3,4,5,6,7,8,9,0},MID(H798,(SEARCH("nd ",H798)-1),1))))+SUM(--ISNUMBER(SEARCH({1,2,3,4,5,6,7,8,9,0},MID(H798,(SEARCH("rd ",H798)-1),1)))+SUM(--ISNUMBER(SEARCH({1,2,3,4,5,6,7,8,9,0},MID(H798,(SEARCH("st ",H798)-1),1))))+SUM(--ISNUMBER(SEARCH({1,2,3,4,5,6,7,8,9,0},MID(H798,(SEARCH("th ",H798)-1),1)))))&gt;0,"","")))))</f>
        <v/>
      </c>
      <c r="AA798" s="2" t="str">
        <f>IF(IF(L798="US",IFERROR(VLOOKUP(J798,Country_Codes!$B:$B,1,0)=J798,"US State Code Error"),IF(L798="CA",IFERROR(VLOOKUP(J798,Country_Codes!$E:$E,1,0)=J798,"Canada State Code Error"),IF(L798="BR",IFERROR(VLOOKUP(J798,Country_Codes!$H:$H,1,0)=J798,"Brazil State Code Error"),IF(L798="AU",IFERROR(VLOOKUP(J798,Country_Codes!$K:$K,1,0)=J798,"Australia State Code Error"),""))))=TRUE,"",IF(L798="US",IFERROR(VLOOKUP(J798,Country_Codes!$B:$B,1,0)=J798,"US State Code Error"),IF(L798="CA",IFERROR(VLOOKUP(J798,Country_Codes!$E:$E,1,0)=J798,"Canada State Code Error"),IF(L798="BR",IFERROR(VLOOKUP(J798,Country_Codes!$H:$H,1,0)=J798,"Brazil State Code Error"),IF(L798="AU",IFERROR(VLOOKUP(J798,Country_Codes!$K:$K,1,0)=J798,"Australia State Code Error"),"")))))</f>
        <v/>
      </c>
      <c r="AB798" s="2" t="str">
        <f t="shared" si="224"/>
        <v/>
      </c>
      <c r="AC798" s="2" t="str" cm="1">
        <f t="array" ref="AC798">IFERROR(_xlfn.IFS(IF(AND(LEN(I798)=0,ISBLANK(I798)=FALSE),"",ISNUMBER(SEARCH(I798,H798))),"City/Postal Code/Country Found in Address",IF(AND(LEN(K798)=0,ISBLANK(K798)=FALSE),"",ISNUMBER(SEARCH(K798,H798))),"City/Postal Code/Country Found in Address",IF(AND(LEN(L798)=0,ISBLANK(L798)=FALSE),"",ISNUMBER(SEARCH(", "&amp;L798,H798))),"City/Postal Code/Country Found in Address",IF(AND(LEN(J798)=0,ISBLANK(J798)=FALSE),"",ISNUMBER(SEARCH(", "&amp;J798,H798))),"City/Postal Code/Country Found in Address",IF(AND(LEN(L798)=0,ISBLANK(L798)=FALSE),"",ISNUMBER(SEARCH(","&amp;L798,H798))),"City/Postal Code/Country Found in Address",IF(AND(LEN(J798)=0,ISBLANK(J798)=FALSE),"",ISNUMBER(SEARCH(","&amp;J798,H798))),"City/Postal Code/Country Found in Address"),"")</f>
        <v/>
      </c>
      <c r="AD798" s="2" t="str">
        <f t="shared" si="225"/>
        <v/>
      </c>
      <c r="AE798" s="2" t="str" cm="1">
        <f t="array" ref="AE798">IFERROR(IF(VLOOKUP(LEFT(M798,MIN(SEARCH({1,2,3,4,5,6,7,8,9,0},M798&amp;{1,2,3,4,5,6,7,8,9,0}))-1),Country_Codes!$N:$N,1,0)&gt;0,"PO Number may be incorrect",""),"")</f>
        <v/>
      </c>
      <c r="AF798" s="2" t="str">
        <f t="shared" si="226"/>
        <v/>
      </c>
      <c r="AG798" s="2" t="str">
        <f t="shared" si="227"/>
        <v/>
      </c>
      <c r="AH798" s="2" t="str">
        <f t="shared" si="228"/>
        <v/>
      </c>
      <c r="AI798" s="2" t="str" cm="1">
        <f t="array" ref="AI798">IF(G798="","",_xlfn.IFNA(_xlfn.IFS(L798=VLOOKUP(L798,Country_Codes!$M:$M,1,0)=TRUE,""),"Please check the country code"))</f>
        <v/>
      </c>
      <c r="AJ798" s="2" t="str">
        <f t="shared" si="229"/>
        <v/>
      </c>
      <c r="AK798" s="2"/>
      <c r="AM798" s="39">
        <f t="shared" si="230"/>
        <v>0</v>
      </c>
      <c r="AN798" s="39">
        <f t="shared" si="231"/>
        <v>0</v>
      </c>
      <c r="AO798" s="39">
        <f t="shared" si="232"/>
        <v>0</v>
      </c>
      <c r="AP798" s="39">
        <f t="shared" si="233"/>
        <v>0</v>
      </c>
      <c r="AQ798" s="39">
        <f t="shared" si="234"/>
        <v>0</v>
      </c>
    </row>
    <row r="799" spans="1:43" ht="15.75" x14ac:dyDescent="0.25">
      <c r="A799" s="40">
        <v>45754</v>
      </c>
      <c r="B799" s="11" t="s">
        <v>1581</v>
      </c>
      <c r="C799" s="11" t="s">
        <v>3</v>
      </c>
      <c r="D799" s="11" t="s">
        <v>6401</v>
      </c>
      <c r="E799" s="11" t="s">
        <v>6402</v>
      </c>
      <c r="F799" s="11" t="s">
        <v>634</v>
      </c>
      <c r="G799" s="11" t="s">
        <v>498</v>
      </c>
      <c r="H799" s="11" t="s">
        <v>6403</v>
      </c>
      <c r="I799" s="11" t="s">
        <v>6404</v>
      </c>
      <c r="J799" s="11" t="s">
        <v>147</v>
      </c>
      <c r="K799" s="11" t="s">
        <v>6405</v>
      </c>
      <c r="L799" s="11" t="s">
        <v>57</v>
      </c>
      <c r="M799" s="11" t="s">
        <v>1136</v>
      </c>
      <c r="N799" s="11"/>
      <c r="O799" s="11" t="s">
        <v>6406</v>
      </c>
      <c r="P799" s="11" t="s">
        <v>6407</v>
      </c>
      <c r="Q799" s="7"/>
      <c r="R799" s="2" t="str">
        <f t="shared" si="219"/>
        <v>Unique Record</v>
      </c>
      <c r="S799" s="2" t="str">
        <f t="shared" si="220"/>
        <v/>
      </c>
      <c r="T799" s="2" t="str">
        <f t="shared" si="221"/>
        <v/>
      </c>
      <c r="U799" s="2" t="str">
        <f t="shared" si="222"/>
        <v/>
      </c>
      <c r="V799" s="2" t="str">
        <f t="shared" si="223"/>
        <v/>
      </c>
      <c r="W799" s="2" t="str">
        <f t="shared" si="235"/>
        <v/>
      </c>
      <c r="X799" s="2" t="str" cm="1">
        <f t="array" ref="X799">IF((SUMPRODUCT(--ISNUMBER(SEARCH({"!","@","#","$","%","^","&amp;","~*","(",")","_","+","=","{","}","[","]","|","\",":",";","'","""","&lt;","&gt;",",",".","~?","/","~~","`"}, I799)))&gt;0)=TRUE,"Special Characters Found in City","")</f>
        <v/>
      </c>
      <c r="Y799" s="2" t="str" cm="1">
        <f t="array" ref="Y799">IF((SUMPRODUCT(--ISNUMBER(SEARCH({"!","@","#","$","%","^","~*","(",")","_","+","=","{","}","[","]","|","\",":",";","'","""","&lt;","&gt;","~?","/","~~","`"},F799)))&gt;0)=TRUE,"Special Characters Found in Account field","")</f>
        <v/>
      </c>
      <c r="Z799" s="2" t="str" cm="1">
        <f t="array" ref="Z799">IF(SUM(--ISNUMBER(SEARCH({1,2,3,4,5,6,7,8,9,0},MID(H799,(SEARCH(" E ",H799)-1),1))))+SUM(--ISNUMBER(SEARCH({1,2,3,4,5,6,7,8,9,0},MID(H799,(SEARCH(" E ",H799)+3),1))))=2,"",IF(SUM(--ISNUMBER(SEARCH({"Parte E","Apoquindo N"},H799)))&gt;0,"",IF(OR(RIGHT(H799,3)=" NE",RIGHT(H799,3)=" NW",RIGHT(H799,3)=" SW",RIGHT(H799,3)=" SE",RIGHT(H799,2)=" N",RIGHT(H799,2)=" E",RIGHT(H799,2)=" W",RIGHT(H799,2)=" S",LEFT(H799,3)="NE ",LEFT(H799,3)="NW ",LEFT(H799,3)="SW ",LEFT(H799,3)="SE ",LEFT(H799,2)="N ",LEFT(H799,2)="E ",LEFT(H799,2)="W ",LEFT(H799,2)="S "),"Directional Check",IF(SUM(--ISNUMBER(SEARCH({" N "," E "," W "," S "," NE "," NW "," SW "," SE ","N.E","N.W","S.W","S.E","E.","N.","S.","W."},H799)))&gt;0,"Directional Check",IF(SUM(--ISNUMBER(SEARCH({1,2,3,4,5,6,7,8,9,0},MID(H799,(SEARCH("nd ",H799)-1),1))))+SUM(--ISNUMBER(SEARCH({1,2,3,4,5,6,7,8,9,0},MID(H799,(SEARCH("rd ",H799)-1),1)))+SUM(--ISNUMBER(SEARCH({1,2,3,4,5,6,7,8,9,0},MID(H799,(SEARCH("st ",H799)-1),1))))+SUM(--ISNUMBER(SEARCH({1,2,3,4,5,6,7,8,9,0},MID(H799,(SEARCH("th ",H799)-1),1)))))&gt;0,"","")))))</f>
        <v/>
      </c>
      <c r="AA799" s="2" t="str">
        <f>IF(IF(L799="US",IFERROR(VLOOKUP(J799,Country_Codes!$B:$B,1,0)=J799,"US State Code Error"),IF(L799="CA",IFERROR(VLOOKUP(J799,Country_Codes!$E:$E,1,0)=J799,"Canada State Code Error"),IF(L799="BR",IFERROR(VLOOKUP(J799,Country_Codes!$H:$H,1,0)=J799,"Brazil State Code Error"),IF(L799="AU",IFERROR(VLOOKUP(J799,Country_Codes!$K:$K,1,0)=J799,"Australia State Code Error"),""))))=TRUE,"",IF(L799="US",IFERROR(VLOOKUP(J799,Country_Codes!$B:$B,1,0)=J799,"US State Code Error"),IF(L799="CA",IFERROR(VLOOKUP(J799,Country_Codes!$E:$E,1,0)=J799,"Canada State Code Error"),IF(L799="BR",IFERROR(VLOOKUP(J799,Country_Codes!$H:$H,1,0)=J799,"Brazil State Code Error"),IF(L799="AU",IFERROR(VLOOKUP(J799,Country_Codes!$K:$K,1,0)=J799,"Australia State Code Error"),"")))))</f>
        <v/>
      </c>
      <c r="AB799" s="2" t="str">
        <f t="shared" si="224"/>
        <v/>
      </c>
      <c r="AC799" s="2" t="str" cm="1">
        <f t="array" ref="AC799">IFERROR(_xlfn.IFS(IF(AND(LEN(I799)=0,ISBLANK(I799)=FALSE),"",ISNUMBER(SEARCH(I799,H799))),"City/Postal Code/Country Found in Address",IF(AND(LEN(K799)=0,ISBLANK(K799)=FALSE),"",ISNUMBER(SEARCH(K799,H799))),"City/Postal Code/Country Found in Address",IF(AND(LEN(L799)=0,ISBLANK(L799)=FALSE),"",ISNUMBER(SEARCH(", "&amp;L799,H799))),"City/Postal Code/Country Found in Address",IF(AND(LEN(J799)=0,ISBLANK(J799)=FALSE),"",ISNUMBER(SEARCH(", "&amp;J799,H799))),"City/Postal Code/Country Found in Address",IF(AND(LEN(L799)=0,ISBLANK(L799)=FALSE),"",ISNUMBER(SEARCH(","&amp;L799,H799))),"City/Postal Code/Country Found in Address",IF(AND(LEN(J799)=0,ISBLANK(J799)=FALSE),"",ISNUMBER(SEARCH(","&amp;J799,H799))),"City/Postal Code/Country Found in Address"),"")</f>
        <v/>
      </c>
      <c r="AD799" s="2" t="str">
        <f t="shared" si="225"/>
        <v/>
      </c>
      <c r="AE799" s="2" t="str" cm="1">
        <f t="array" ref="AE799">IFERROR(IF(VLOOKUP(LEFT(M799,MIN(SEARCH({1,2,3,4,5,6,7,8,9,0},M799&amp;{1,2,3,4,5,6,7,8,9,0}))-1),Country_Codes!$N:$N,1,0)&gt;0,"PO Number may be incorrect",""),"")</f>
        <v/>
      </c>
      <c r="AF799" s="2" t="str">
        <f t="shared" si="226"/>
        <v/>
      </c>
      <c r="AG799" s="2" t="str">
        <f t="shared" si="227"/>
        <v/>
      </c>
      <c r="AH799" s="2" t="str">
        <f t="shared" si="228"/>
        <v/>
      </c>
      <c r="AI799" s="2" t="str" cm="1">
        <f t="array" ref="AI799">IF(G799="","",_xlfn.IFNA(_xlfn.IFS(L799=VLOOKUP(L799,Country_Codes!$M:$M,1,0)=TRUE,""),"Please check the country code"))</f>
        <v/>
      </c>
      <c r="AJ799" s="2" t="str">
        <f t="shared" si="229"/>
        <v/>
      </c>
      <c r="AK799" s="2"/>
      <c r="AM799" s="39">
        <f t="shared" si="230"/>
        <v>0</v>
      </c>
      <c r="AN799" s="39">
        <f t="shared" si="231"/>
        <v>0</v>
      </c>
      <c r="AO799" s="39">
        <f t="shared" si="232"/>
        <v>0</v>
      </c>
      <c r="AP799" s="39">
        <f t="shared" si="233"/>
        <v>0</v>
      </c>
      <c r="AQ799" s="39">
        <f t="shared" si="234"/>
        <v>0</v>
      </c>
    </row>
    <row r="800" spans="1:43" ht="15.75" x14ac:dyDescent="0.25">
      <c r="A800" s="40">
        <v>45468</v>
      </c>
      <c r="B800" s="11" t="s">
        <v>1581</v>
      </c>
      <c r="C800" s="11" t="s">
        <v>9</v>
      </c>
      <c r="D800" s="11" t="s">
        <v>6408</v>
      </c>
      <c r="E800" s="11" t="s">
        <v>6409</v>
      </c>
      <c r="F800" s="11" t="s">
        <v>579</v>
      </c>
      <c r="G800" s="11" t="s">
        <v>496</v>
      </c>
      <c r="H800" s="11" t="s">
        <v>6410</v>
      </c>
      <c r="I800" s="11" t="s">
        <v>6411</v>
      </c>
      <c r="J800" s="11" t="s">
        <v>147</v>
      </c>
      <c r="K800" s="11" t="s">
        <v>6412</v>
      </c>
      <c r="L800" s="11" t="s">
        <v>57</v>
      </c>
      <c r="M800" s="11" t="s">
        <v>2397</v>
      </c>
      <c r="N800" s="11"/>
      <c r="O800" s="11" t="s">
        <v>6413</v>
      </c>
      <c r="P800" s="11" t="s">
        <v>6414</v>
      </c>
      <c r="Q800" s="7"/>
      <c r="R800" s="2" t="str">
        <f t="shared" si="219"/>
        <v>Unique Record</v>
      </c>
      <c r="S800" s="2" t="str">
        <f t="shared" si="220"/>
        <v/>
      </c>
      <c r="T800" s="2" t="str">
        <f t="shared" si="221"/>
        <v/>
      </c>
      <c r="U800" s="2" t="str">
        <f t="shared" si="222"/>
        <v/>
      </c>
      <c r="V800" s="2" t="str">
        <f t="shared" si="223"/>
        <v/>
      </c>
      <c r="W800" s="2" t="str">
        <f t="shared" si="235"/>
        <v/>
      </c>
      <c r="X800" s="2" t="str" cm="1">
        <f t="array" ref="X800">IF((SUMPRODUCT(--ISNUMBER(SEARCH({"!","@","#","$","%","^","&amp;","~*","(",")","_","+","=","{","}","[","]","|","\",":",";","'","""","&lt;","&gt;",",",".","~?","/","~~","`"}, I800)))&gt;0)=TRUE,"Special Characters Found in City","")</f>
        <v/>
      </c>
      <c r="Y800" s="2" t="str" cm="1">
        <f t="array" ref="Y800">IF((SUMPRODUCT(--ISNUMBER(SEARCH({"!","@","#","$","%","^","~*","(",")","_","+","=","{","}","[","]","|","\",":",";","'","""","&lt;","&gt;","~?","/","~~","`"},F800)))&gt;0)=TRUE,"Special Characters Found in Account field","")</f>
        <v/>
      </c>
      <c r="Z800" s="2" t="str" cm="1">
        <f t="array" ref="Z800">IF(SUM(--ISNUMBER(SEARCH({1,2,3,4,5,6,7,8,9,0},MID(H800,(SEARCH(" E ",H800)-1),1))))+SUM(--ISNUMBER(SEARCH({1,2,3,4,5,6,7,8,9,0},MID(H800,(SEARCH(" E ",H800)+3),1))))=2,"",IF(SUM(--ISNUMBER(SEARCH({"Parte E","Apoquindo N"},H800)))&gt;0,"",IF(OR(RIGHT(H800,3)=" NE",RIGHT(H800,3)=" NW",RIGHT(H800,3)=" SW",RIGHT(H800,3)=" SE",RIGHT(H800,2)=" N",RIGHT(H800,2)=" E",RIGHT(H800,2)=" W",RIGHT(H800,2)=" S",LEFT(H800,3)="NE ",LEFT(H800,3)="NW ",LEFT(H800,3)="SW ",LEFT(H800,3)="SE ",LEFT(H800,2)="N ",LEFT(H800,2)="E ",LEFT(H800,2)="W ",LEFT(H800,2)="S "),"Directional Check",IF(SUM(--ISNUMBER(SEARCH({" N "," E "," W "," S "," NE "," NW "," SW "," SE ","N.E","N.W","S.W","S.E","E.","N.","S.","W."},H800)))&gt;0,"Directional Check",IF(SUM(--ISNUMBER(SEARCH({1,2,3,4,5,6,7,8,9,0},MID(H800,(SEARCH("nd ",H800)-1),1))))+SUM(--ISNUMBER(SEARCH({1,2,3,4,5,6,7,8,9,0},MID(H800,(SEARCH("rd ",H800)-1),1)))+SUM(--ISNUMBER(SEARCH({1,2,3,4,5,6,7,8,9,0},MID(H800,(SEARCH("st ",H800)-1),1))))+SUM(--ISNUMBER(SEARCH({1,2,3,4,5,6,7,8,9,0},MID(H800,(SEARCH("th ",H800)-1),1)))))&gt;0,"","")))))</f>
        <v/>
      </c>
      <c r="AA800" s="2" t="str">
        <f>IF(IF(L800="US",IFERROR(VLOOKUP(J800,Country_Codes!$B:$B,1,0)=J800,"US State Code Error"),IF(L800="CA",IFERROR(VLOOKUP(J800,Country_Codes!$E:$E,1,0)=J800,"Canada State Code Error"),IF(L800="BR",IFERROR(VLOOKUP(J800,Country_Codes!$H:$H,1,0)=J800,"Brazil State Code Error"),IF(L800="AU",IFERROR(VLOOKUP(J800,Country_Codes!$K:$K,1,0)=J800,"Australia State Code Error"),""))))=TRUE,"",IF(L800="US",IFERROR(VLOOKUP(J800,Country_Codes!$B:$B,1,0)=J800,"US State Code Error"),IF(L800="CA",IFERROR(VLOOKUP(J800,Country_Codes!$E:$E,1,0)=J800,"Canada State Code Error"),IF(L800="BR",IFERROR(VLOOKUP(J800,Country_Codes!$H:$H,1,0)=J800,"Brazil State Code Error"),IF(L800="AU",IFERROR(VLOOKUP(J800,Country_Codes!$K:$K,1,0)=J800,"Australia State Code Error"),"")))))</f>
        <v/>
      </c>
      <c r="AB800" s="2" t="str">
        <f t="shared" si="224"/>
        <v/>
      </c>
      <c r="AC800" s="2" t="str" cm="1">
        <f t="array" ref="AC800">IFERROR(_xlfn.IFS(IF(AND(LEN(I800)=0,ISBLANK(I800)=FALSE),"",ISNUMBER(SEARCH(I800,H800))),"City/Postal Code/Country Found in Address",IF(AND(LEN(K800)=0,ISBLANK(K800)=FALSE),"",ISNUMBER(SEARCH(K800,H800))),"City/Postal Code/Country Found in Address",IF(AND(LEN(L800)=0,ISBLANK(L800)=FALSE),"",ISNUMBER(SEARCH(", "&amp;L800,H800))),"City/Postal Code/Country Found in Address",IF(AND(LEN(J800)=0,ISBLANK(J800)=FALSE),"",ISNUMBER(SEARCH(", "&amp;J800,H800))),"City/Postal Code/Country Found in Address",IF(AND(LEN(L800)=0,ISBLANK(L800)=FALSE),"",ISNUMBER(SEARCH(","&amp;L800,H800))),"City/Postal Code/Country Found in Address",IF(AND(LEN(J800)=0,ISBLANK(J800)=FALSE),"",ISNUMBER(SEARCH(","&amp;J800,H800))),"City/Postal Code/Country Found in Address"),"")</f>
        <v/>
      </c>
      <c r="AD800" s="2" t="str">
        <f t="shared" si="225"/>
        <v/>
      </c>
      <c r="AE800" s="2" t="str" cm="1">
        <f t="array" ref="AE800">IFERROR(IF(VLOOKUP(LEFT(M800,MIN(SEARCH({1,2,3,4,5,6,7,8,9,0},M800&amp;{1,2,3,4,5,6,7,8,9,0}))-1),Country_Codes!$N:$N,1,0)&gt;0,"PO Number may be incorrect",""),"")</f>
        <v/>
      </c>
      <c r="AF800" s="2" t="str">
        <f t="shared" si="226"/>
        <v/>
      </c>
      <c r="AG800" s="2" t="str">
        <f t="shared" si="227"/>
        <v/>
      </c>
      <c r="AH800" s="2" t="str">
        <f t="shared" si="228"/>
        <v/>
      </c>
      <c r="AI800" s="2" t="str" cm="1">
        <f t="array" ref="AI800">IF(G800="","",_xlfn.IFNA(_xlfn.IFS(L800=VLOOKUP(L800,Country_Codes!$M:$M,1,0)=TRUE,""),"Please check the country code"))</f>
        <v/>
      </c>
      <c r="AJ800" s="2" t="str">
        <f t="shared" si="229"/>
        <v/>
      </c>
      <c r="AK800" s="2"/>
      <c r="AM800" s="39">
        <f t="shared" si="230"/>
        <v>0</v>
      </c>
      <c r="AN800" s="39">
        <f t="shared" si="231"/>
        <v>0</v>
      </c>
      <c r="AO800" s="39">
        <f t="shared" si="232"/>
        <v>0</v>
      </c>
      <c r="AP800" s="39">
        <f t="shared" si="233"/>
        <v>0</v>
      </c>
      <c r="AQ800" s="39">
        <f t="shared" si="234"/>
        <v>0</v>
      </c>
    </row>
    <row r="801" spans="1:43" ht="15.75" x14ac:dyDescent="0.25">
      <c r="A801" s="40">
        <v>45464</v>
      </c>
      <c r="B801" s="11" t="s">
        <v>1581</v>
      </c>
      <c r="C801" s="11" t="s">
        <v>9</v>
      </c>
      <c r="D801" s="11" t="s">
        <v>6415</v>
      </c>
      <c r="E801" s="11" t="s">
        <v>6416</v>
      </c>
      <c r="F801" s="11" t="s">
        <v>594</v>
      </c>
      <c r="G801" s="11" t="s">
        <v>496</v>
      </c>
      <c r="H801" s="11" t="s">
        <v>6417</v>
      </c>
      <c r="I801" s="11" t="s">
        <v>6418</v>
      </c>
      <c r="J801" s="11" t="s">
        <v>147</v>
      </c>
      <c r="K801" s="11" t="s">
        <v>6419</v>
      </c>
      <c r="L801" s="11" t="s">
        <v>57</v>
      </c>
      <c r="M801" s="11" t="s">
        <v>6420</v>
      </c>
      <c r="N801" s="11"/>
      <c r="O801" s="11" t="s">
        <v>4798</v>
      </c>
      <c r="P801" s="11" t="s">
        <v>6421</v>
      </c>
      <c r="Q801" s="7"/>
      <c r="R801" s="2" t="str">
        <f t="shared" si="219"/>
        <v/>
      </c>
      <c r="S801" s="2" t="str">
        <f t="shared" si="220"/>
        <v/>
      </c>
      <c r="T801" s="2" t="str">
        <f t="shared" si="221"/>
        <v/>
      </c>
      <c r="U801" s="2" t="str">
        <f t="shared" si="222"/>
        <v/>
      </c>
      <c r="V801" s="2" t="str">
        <f t="shared" si="223"/>
        <v/>
      </c>
      <c r="W801" s="2" t="str">
        <f t="shared" si="235"/>
        <v/>
      </c>
      <c r="X801" s="2" t="str" cm="1">
        <f t="array" ref="X801">IF((SUMPRODUCT(--ISNUMBER(SEARCH({"!","@","#","$","%","^","&amp;","~*","(",")","_","+","=","{","}","[","]","|","\",":",";","'","""","&lt;","&gt;",",",".","~?","/","~~","`"}, I801)))&gt;0)=TRUE,"Special Characters Found in City","")</f>
        <v/>
      </c>
      <c r="Y801" s="2" t="str" cm="1">
        <f t="array" ref="Y801">IF((SUMPRODUCT(--ISNUMBER(SEARCH({"!","@","#","$","%","^","~*","(",")","_","+","=","{","}","[","]","|","\",":",";","'","""","&lt;","&gt;","~?","/","~~","`"},F801)))&gt;0)=TRUE,"Special Characters Found in Account field","")</f>
        <v/>
      </c>
      <c r="Z801" s="2" t="str" cm="1">
        <f t="array" ref="Z801">IF(SUM(--ISNUMBER(SEARCH({1,2,3,4,5,6,7,8,9,0},MID(H801,(SEARCH(" E ",H801)-1),1))))+SUM(--ISNUMBER(SEARCH({1,2,3,4,5,6,7,8,9,0},MID(H801,(SEARCH(" E ",H801)+3),1))))=2,"",IF(SUM(--ISNUMBER(SEARCH({"Parte E","Apoquindo N"},H801)))&gt;0,"",IF(OR(RIGHT(H801,3)=" NE",RIGHT(H801,3)=" NW",RIGHT(H801,3)=" SW",RIGHT(H801,3)=" SE",RIGHT(H801,2)=" N",RIGHT(H801,2)=" E",RIGHT(H801,2)=" W",RIGHT(H801,2)=" S",LEFT(H801,3)="NE ",LEFT(H801,3)="NW ",LEFT(H801,3)="SW ",LEFT(H801,3)="SE ",LEFT(H801,2)="N ",LEFT(H801,2)="E ",LEFT(H801,2)="W ",LEFT(H801,2)="S "),"Directional Check",IF(SUM(--ISNUMBER(SEARCH({" N "," E "," W "," S "," NE "," NW "," SW "," SE ","N.E","N.W","S.W","S.E","E.","N.","S.","W."},H801)))&gt;0,"Directional Check",IF(SUM(--ISNUMBER(SEARCH({1,2,3,4,5,6,7,8,9,0},MID(H801,(SEARCH("nd ",H801)-1),1))))+SUM(--ISNUMBER(SEARCH({1,2,3,4,5,6,7,8,9,0},MID(H801,(SEARCH("rd ",H801)-1),1)))+SUM(--ISNUMBER(SEARCH({1,2,3,4,5,6,7,8,9,0},MID(H801,(SEARCH("st ",H801)-1),1))))+SUM(--ISNUMBER(SEARCH({1,2,3,4,5,6,7,8,9,0},MID(H801,(SEARCH("th ",H801)-1),1)))))&gt;0,"","")))))</f>
        <v/>
      </c>
      <c r="AA801" s="2" t="str">
        <f>IF(IF(L801="US",IFERROR(VLOOKUP(J801,Country_Codes!$B:$B,1,0)=J801,"US State Code Error"),IF(L801="CA",IFERROR(VLOOKUP(J801,Country_Codes!$E:$E,1,0)=J801,"Canada State Code Error"),IF(L801="BR",IFERROR(VLOOKUP(J801,Country_Codes!$H:$H,1,0)=J801,"Brazil State Code Error"),IF(L801="AU",IFERROR(VLOOKUP(J801,Country_Codes!$K:$K,1,0)=J801,"Australia State Code Error"),""))))=TRUE,"",IF(L801="US",IFERROR(VLOOKUP(J801,Country_Codes!$B:$B,1,0)=J801,"US State Code Error"),IF(L801="CA",IFERROR(VLOOKUP(J801,Country_Codes!$E:$E,1,0)=J801,"Canada State Code Error"),IF(L801="BR",IFERROR(VLOOKUP(J801,Country_Codes!$H:$H,1,0)=J801,"Brazil State Code Error"),IF(L801="AU",IFERROR(VLOOKUP(J801,Country_Codes!$K:$K,1,0)=J801,"Australia State Code Error"),"")))))</f>
        <v/>
      </c>
      <c r="AB801" s="2" t="str">
        <f t="shared" si="224"/>
        <v/>
      </c>
      <c r="AC801" s="2" t="str" cm="1">
        <f t="array" ref="AC801">IFERROR(_xlfn.IFS(IF(AND(LEN(I801)=0,ISBLANK(I801)=FALSE),"",ISNUMBER(SEARCH(I801,H801))),"City/Postal Code/Country Found in Address",IF(AND(LEN(K801)=0,ISBLANK(K801)=FALSE),"",ISNUMBER(SEARCH(K801,H801))),"City/Postal Code/Country Found in Address",IF(AND(LEN(L801)=0,ISBLANK(L801)=FALSE),"",ISNUMBER(SEARCH(", "&amp;L801,H801))),"City/Postal Code/Country Found in Address",IF(AND(LEN(J801)=0,ISBLANK(J801)=FALSE),"",ISNUMBER(SEARCH(", "&amp;J801,H801))),"City/Postal Code/Country Found in Address",IF(AND(LEN(L801)=0,ISBLANK(L801)=FALSE),"",ISNUMBER(SEARCH(","&amp;L801,H801))),"City/Postal Code/Country Found in Address",IF(AND(LEN(J801)=0,ISBLANK(J801)=FALSE),"",ISNUMBER(SEARCH(","&amp;J801,H801))),"City/Postal Code/Country Found in Address"),"")</f>
        <v/>
      </c>
      <c r="AD801" s="2" t="str">
        <f t="shared" si="225"/>
        <v/>
      </c>
      <c r="AE801" s="2" t="str" cm="1">
        <f t="array" ref="AE801">IFERROR(IF(VLOOKUP(LEFT(M801,MIN(SEARCH({1,2,3,4,5,6,7,8,9,0},M801&amp;{1,2,3,4,5,6,7,8,9,0}))-1),Country_Codes!$N:$N,1,0)&gt;0,"PO Number may be incorrect",""),"")</f>
        <v/>
      </c>
      <c r="AF801" s="2" t="str">
        <f t="shared" si="226"/>
        <v/>
      </c>
      <c r="AG801" s="2" t="str">
        <f t="shared" si="227"/>
        <v/>
      </c>
      <c r="AH801" s="2" t="str">
        <f t="shared" si="228"/>
        <v/>
      </c>
      <c r="AI801" s="2" t="str" cm="1">
        <f t="array" ref="AI801">IF(G801="","",_xlfn.IFNA(_xlfn.IFS(L801=VLOOKUP(L801,Country_Codes!$M:$M,1,0)=TRUE,""),"Please check the country code"))</f>
        <v/>
      </c>
      <c r="AJ801" s="2" t="str">
        <f t="shared" si="229"/>
        <v/>
      </c>
      <c r="AK801" s="2"/>
      <c r="AM801" s="39">
        <f t="shared" si="230"/>
        <v>0</v>
      </c>
      <c r="AN801" s="39">
        <f t="shared" si="231"/>
        <v>0</v>
      </c>
      <c r="AO801" s="39">
        <f t="shared" si="232"/>
        <v>0</v>
      </c>
      <c r="AP801" s="39">
        <f t="shared" si="233"/>
        <v>0</v>
      </c>
      <c r="AQ801" s="39">
        <f t="shared" si="234"/>
        <v>0</v>
      </c>
    </row>
    <row r="802" spans="1:43" ht="15.75" x14ac:dyDescent="0.25">
      <c r="A802" s="40">
        <v>45469</v>
      </c>
      <c r="B802" s="11" t="s">
        <v>475</v>
      </c>
      <c r="C802" s="11" t="s">
        <v>11</v>
      </c>
      <c r="D802" s="11" t="s">
        <v>6422</v>
      </c>
      <c r="E802" s="11" t="s">
        <v>1125</v>
      </c>
      <c r="F802" s="11" t="s">
        <v>598</v>
      </c>
      <c r="G802" s="11" t="s">
        <v>571</v>
      </c>
      <c r="H802" s="11" t="s">
        <v>6423</v>
      </c>
      <c r="I802" s="11" t="s">
        <v>6424</v>
      </c>
      <c r="J802" s="11"/>
      <c r="K802" s="11" t="s">
        <v>6425</v>
      </c>
      <c r="L802" s="11" t="s">
        <v>46</v>
      </c>
      <c r="M802" s="11" t="s">
        <v>6426</v>
      </c>
      <c r="N802" s="11"/>
      <c r="O802" s="11" t="s">
        <v>6427</v>
      </c>
      <c r="P802" s="11" t="s">
        <v>6428</v>
      </c>
      <c r="Q802" s="7"/>
      <c r="R802" s="2" t="str">
        <f t="shared" si="219"/>
        <v>Unique Record</v>
      </c>
      <c r="S802" s="2" t="str">
        <f t="shared" si="220"/>
        <v/>
      </c>
      <c r="T802" s="2" t="str">
        <f t="shared" si="221"/>
        <v/>
      </c>
      <c r="U802" s="2" t="str">
        <f t="shared" si="222"/>
        <v/>
      </c>
      <c r="V802" s="2" t="str">
        <f t="shared" si="223"/>
        <v/>
      </c>
      <c r="W802" s="2" t="str">
        <f t="shared" si="235"/>
        <v/>
      </c>
      <c r="X802" s="2" t="str" cm="1">
        <f t="array" ref="X802">IF((SUMPRODUCT(--ISNUMBER(SEARCH({"!","@","#","$","%","^","&amp;","~*","(",")","_","+","=","{","}","[","]","|","\",":",";","'","""","&lt;","&gt;",",",".","~?","/","~~","`"}, I802)))&gt;0)=TRUE,"Special Characters Found in City","")</f>
        <v/>
      </c>
      <c r="Y802" s="2" t="str" cm="1">
        <f t="array" ref="Y802">IF((SUMPRODUCT(--ISNUMBER(SEARCH({"!","@","#","$","%","^","~*","(",")","_","+","=","{","}","[","]","|","\",":",";","'","""","&lt;","&gt;","~?","/","~~","`"},F802)))&gt;0)=TRUE,"Special Characters Found in Account field","")</f>
        <v/>
      </c>
      <c r="Z802" s="2" t="str" cm="1">
        <f t="array" ref="Z802">IF(SUM(--ISNUMBER(SEARCH({1,2,3,4,5,6,7,8,9,0},MID(H802,(SEARCH(" E ",H802)-1),1))))+SUM(--ISNUMBER(SEARCH({1,2,3,4,5,6,7,8,9,0},MID(H802,(SEARCH(" E ",H802)+3),1))))=2,"",IF(SUM(--ISNUMBER(SEARCH({"Parte E","Apoquindo N"},H802)))&gt;0,"",IF(OR(RIGHT(H802,3)=" NE",RIGHT(H802,3)=" NW",RIGHT(H802,3)=" SW",RIGHT(H802,3)=" SE",RIGHT(H802,2)=" N",RIGHT(H802,2)=" E",RIGHT(H802,2)=" W",RIGHT(H802,2)=" S",LEFT(H802,3)="NE ",LEFT(H802,3)="NW ",LEFT(H802,3)="SW ",LEFT(H802,3)="SE ",LEFT(H802,2)="N ",LEFT(H802,2)="E ",LEFT(H802,2)="W ",LEFT(H802,2)="S "),"Directional Check",IF(SUM(--ISNUMBER(SEARCH({" N "," E "," W "," S "," NE "," NW "," SW "," SE ","N.E","N.W","S.W","S.E","E.","N.","S.","W."},H802)))&gt;0,"Directional Check",IF(SUM(--ISNUMBER(SEARCH({1,2,3,4,5,6,7,8,9,0},MID(H802,(SEARCH("nd ",H802)-1),1))))+SUM(--ISNUMBER(SEARCH({1,2,3,4,5,6,7,8,9,0},MID(H802,(SEARCH("rd ",H802)-1),1)))+SUM(--ISNUMBER(SEARCH({1,2,3,4,5,6,7,8,9,0},MID(H802,(SEARCH("st ",H802)-1),1))))+SUM(--ISNUMBER(SEARCH({1,2,3,4,5,6,7,8,9,0},MID(H802,(SEARCH("th ",H802)-1),1)))))&gt;0,"","")))))</f>
        <v/>
      </c>
      <c r="AA802" s="2" t="str">
        <f>IF(IF(L802="US",IFERROR(VLOOKUP(J802,Country_Codes!$B:$B,1,0)=J802,"US State Code Error"),IF(L802="CA",IFERROR(VLOOKUP(J802,Country_Codes!$E:$E,1,0)=J802,"Canada State Code Error"),IF(L802="BR",IFERROR(VLOOKUP(J802,Country_Codes!$H:$H,1,0)=J802,"Brazil State Code Error"),IF(L802="AU",IFERROR(VLOOKUP(J802,Country_Codes!$K:$K,1,0)=J802,"Australia State Code Error"),""))))=TRUE,"",IF(L802="US",IFERROR(VLOOKUP(J802,Country_Codes!$B:$B,1,0)=J802,"US State Code Error"),IF(L802="CA",IFERROR(VLOOKUP(J802,Country_Codes!$E:$E,1,0)=J802,"Canada State Code Error"),IF(L802="BR",IFERROR(VLOOKUP(J802,Country_Codes!$H:$H,1,0)=J802,"Brazil State Code Error"),IF(L802="AU",IFERROR(VLOOKUP(J802,Country_Codes!$K:$K,1,0)=J802,"Australia State Code Error"),"")))))</f>
        <v/>
      </c>
      <c r="AB802" s="2" t="str">
        <f t="shared" si="224"/>
        <v/>
      </c>
      <c r="AC802" s="2" t="str" cm="1">
        <f t="array" ref="AC802">IFERROR(_xlfn.IFS(IF(AND(LEN(I802)=0,ISBLANK(I802)=FALSE),"",ISNUMBER(SEARCH(I802,H802))),"City/Postal Code/Country Found in Address",IF(AND(LEN(K802)=0,ISBLANK(K802)=FALSE),"",ISNUMBER(SEARCH(K802,H802))),"City/Postal Code/Country Found in Address",IF(AND(LEN(L802)=0,ISBLANK(L802)=FALSE),"",ISNUMBER(SEARCH(", "&amp;L802,H802))),"City/Postal Code/Country Found in Address",IF(AND(LEN(J802)=0,ISBLANK(J802)=FALSE),"",ISNUMBER(SEARCH(", "&amp;J802,H802))),"City/Postal Code/Country Found in Address",IF(AND(LEN(L802)=0,ISBLANK(L802)=FALSE),"",ISNUMBER(SEARCH(","&amp;L802,H802))),"City/Postal Code/Country Found in Address",IF(AND(LEN(J802)=0,ISBLANK(J802)=FALSE),"",ISNUMBER(SEARCH(","&amp;J802,H802))),"City/Postal Code/Country Found in Address"),"")</f>
        <v/>
      </c>
      <c r="AD802" s="2" t="str">
        <f t="shared" si="225"/>
        <v/>
      </c>
      <c r="AE802" s="2" t="str" cm="1">
        <f t="array" ref="AE802">IFERROR(IF(VLOOKUP(LEFT(M802,MIN(SEARCH({1,2,3,4,5,6,7,8,9,0},M802&amp;{1,2,3,4,5,6,7,8,9,0}))-1),Country_Codes!$N:$N,1,0)&gt;0,"PO Number may be incorrect",""),"")</f>
        <v/>
      </c>
      <c r="AF802" s="2" t="str">
        <f t="shared" si="226"/>
        <v/>
      </c>
      <c r="AG802" s="2" t="str">
        <f t="shared" si="227"/>
        <v/>
      </c>
      <c r="AH802" s="2" t="str">
        <f t="shared" si="228"/>
        <v/>
      </c>
      <c r="AI802" s="2" t="str" cm="1">
        <f t="array" ref="AI802">IF(G802="","",_xlfn.IFNA(_xlfn.IFS(L802=VLOOKUP(L802,Country_Codes!$M:$M,1,0)=TRUE,""),"Please check the country code"))</f>
        <v/>
      </c>
      <c r="AJ802" s="2" t="str">
        <f t="shared" si="229"/>
        <v/>
      </c>
      <c r="AK802" s="2"/>
      <c r="AM802" s="39">
        <f t="shared" si="230"/>
        <v>0</v>
      </c>
      <c r="AN802" s="39">
        <f t="shared" si="231"/>
        <v>0</v>
      </c>
      <c r="AO802" s="39">
        <f t="shared" si="232"/>
        <v>0</v>
      </c>
      <c r="AP802" s="39">
        <f t="shared" si="233"/>
        <v>0</v>
      </c>
      <c r="AQ802" s="39">
        <f t="shared" si="234"/>
        <v>0</v>
      </c>
    </row>
    <row r="803" spans="1:43" ht="15.75" x14ac:dyDescent="0.25">
      <c r="A803" s="40">
        <v>45894</v>
      </c>
      <c r="B803" s="11" t="s">
        <v>1581</v>
      </c>
      <c r="C803" s="11" t="s">
        <v>11</v>
      </c>
      <c r="D803" s="11" t="s">
        <v>6429</v>
      </c>
      <c r="E803" s="11" t="s">
        <v>815</v>
      </c>
      <c r="F803" s="11" t="s">
        <v>479</v>
      </c>
      <c r="G803" s="11" t="s">
        <v>496</v>
      </c>
      <c r="H803" s="11" t="s">
        <v>6430</v>
      </c>
      <c r="I803" s="11" t="s">
        <v>6431</v>
      </c>
      <c r="J803" s="11" t="s">
        <v>147</v>
      </c>
      <c r="K803" s="11" t="s">
        <v>6432</v>
      </c>
      <c r="L803" s="11" t="s">
        <v>57</v>
      </c>
      <c r="M803" s="11" t="s">
        <v>869</v>
      </c>
      <c r="N803" s="11"/>
      <c r="O803" s="11" t="s">
        <v>6433</v>
      </c>
      <c r="P803" s="11" t="s">
        <v>6434</v>
      </c>
      <c r="Q803" s="7"/>
      <c r="R803" s="2" t="str">
        <f t="shared" si="219"/>
        <v>Unique Record</v>
      </c>
      <c r="S803" s="2" t="str">
        <f t="shared" si="220"/>
        <v/>
      </c>
      <c r="T803" s="2" t="str">
        <f t="shared" si="221"/>
        <v/>
      </c>
      <c r="U803" s="2" t="str">
        <f t="shared" si="222"/>
        <v/>
      </c>
      <c r="V803" s="2" t="str">
        <f t="shared" si="223"/>
        <v/>
      </c>
      <c r="W803" s="2" t="str">
        <f t="shared" si="235"/>
        <v/>
      </c>
      <c r="X803" s="2" t="str" cm="1">
        <f t="array" ref="X803">IF((SUMPRODUCT(--ISNUMBER(SEARCH({"!","@","#","$","%","^","&amp;","~*","(",")","_","+","=","{","}","[","]","|","\",":",";","'","""","&lt;","&gt;",",",".","~?","/","~~","`"}, I803)))&gt;0)=TRUE,"Special Characters Found in City","")</f>
        <v/>
      </c>
      <c r="Y803" s="2" t="str" cm="1">
        <f t="array" ref="Y803">IF((SUMPRODUCT(--ISNUMBER(SEARCH({"!","@","#","$","%","^","~*","(",")","_","+","=","{","}","[","]","|","\",":",";","'","""","&lt;","&gt;","~?","/","~~","`"},F803)))&gt;0)=TRUE,"Special Characters Found in Account field","")</f>
        <v/>
      </c>
      <c r="Z803" s="2" t="str" cm="1">
        <f t="array" ref="Z803">IF(SUM(--ISNUMBER(SEARCH({1,2,3,4,5,6,7,8,9,0},MID(H803,(SEARCH(" E ",H803)-1),1))))+SUM(--ISNUMBER(SEARCH({1,2,3,4,5,6,7,8,9,0},MID(H803,(SEARCH(" E ",H803)+3),1))))=2,"",IF(SUM(--ISNUMBER(SEARCH({"Parte E","Apoquindo N"},H803)))&gt;0,"",IF(OR(RIGHT(H803,3)=" NE",RIGHT(H803,3)=" NW",RIGHT(H803,3)=" SW",RIGHT(H803,3)=" SE",RIGHT(H803,2)=" N",RIGHT(H803,2)=" E",RIGHT(H803,2)=" W",RIGHT(H803,2)=" S",LEFT(H803,3)="NE ",LEFT(H803,3)="NW ",LEFT(H803,3)="SW ",LEFT(H803,3)="SE ",LEFT(H803,2)="N ",LEFT(H803,2)="E ",LEFT(H803,2)="W ",LEFT(H803,2)="S "),"Directional Check",IF(SUM(--ISNUMBER(SEARCH({" N "," E "," W "," S "," NE "," NW "," SW "," SE ","N.E","N.W","S.W","S.E","E.","N.","S.","W."},H803)))&gt;0,"Directional Check",IF(SUM(--ISNUMBER(SEARCH({1,2,3,4,5,6,7,8,9,0},MID(H803,(SEARCH("nd ",H803)-1),1))))+SUM(--ISNUMBER(SEARCH({1,2,3,4,5,6,7,8,9,0},MID(H803,(SEARCH("rd ",H803)-1),1)))+SUM(--ISNUMBER(SEARCH({1,2,3,4,5,6,7,8,9,0},MID(H803,(SEARCH("st ",H803)-1),1))))+SUM(--ISNUMBER(SEARCH({1,2,3,4,5,6,7,8,9,0},MID(H803,(SEARCH("th ",H803)-1),1)))))&gt;0,"","")))))</f>
        <v/>
      </c>
      <c r="AA803" s="2" t="str">
        <f>IF(IF(L803="US",IFERROR(VLOOKUP(J803,Country_Codes!$B:$B,1,0)=J803,"US State Code Error"),IF(L803="CA",IFERROR(VLOOKUP(J803,Country_Codes!$E:$E,1,0)=J803,"Canada State Code Error"),IF(L803="BR",IFERROR(VLOOKUP(J803,Country_Codes!$H:$H,1,0)=J803,"Brazil State Code Error"),IF(L803="AU",IFERROR(VLOOKUP(J803,Country_Codes!$K:$K,1,0)=J803,"Australia State Code Error"),""))))=TRUE,"",IF(L803="US",IFERROR(VLOOKUP(J803,Country_Codes!$B:$B,1,0)=J803,"US State Code Error"),IF(L803="CA",IFERROR(VLOOKUP(J803,Country_Codes!$E:$E,1,0)=J803,"Canada State Code Error"),IF(L803="BR",IFERROR(VLOOKUP(J803,Country_Codes!$H:$H,1,0)=J803,"Brazil State Code Error"),IF(L803="AU",IFERROR(VLOOKUP(J803,Country_Codes!$K:$K,1,0)=J803,"Australia State Code Error"),"")))))</f>
        <v/>
      </c>
      <c r="AB803" s="2" t="str">
        <f t="shared" si="224"/>
        <v/>
      </c>
      <c r="AC803" s="2" t="str" cm="1">
        <f t="array" ref="AC803">IFERROR(_xlfn.IFS(IF(AND(LEN(I803)=0,ISBLANK(I803)=FALSE),"",ISNUMBER(SEARCH(I803,H803))),"City/Postal Code/Country Found in Address",IF(AND(LEN(K803)=0,ISBLANK(K803)=FALSE),"",ISNUMBER(SEARCH(K803,H803))),"City/Postal Code/Country Found in Address",IF(AND(LEN(L803)=0,ISBLANK(L803)=FALSE),"",ISNUMBER(SEARCH(", "&amp;L803,H803))),"City/Postal Code/Country Found in Address",IF(AND(LEN(J803)=0,ISBLANK(J803)=FALSE),"",ISNUMBER(SEARCH(", "&amp;J803,H803))),"City/Postal Code/Country Found in Address",IF(AND(LEN(L803)=0,ISBLANK(L803)=FALSE),"",ISNUMBER(SEARCH(","&amp;L803,H803))),"City/Postal Code/Country Found in Address",IF(AND(LEN(J803)=0,ISBLANK(J803)=FALSE),"",ISNUMBER(SEARCH(","&amp;J803,H803))),"City/Postal Code/Country Found in Address"),"")</f>
        <v/>
      </c>
      <c r="AD803" s="2" t="str">
        <f t="shared" si="225"/>
        <v/>
      </c>
      <c r="AE803" s="2" t="str" cm="1">
        <f t="array" ref="AE803">IFERROR(IF(VLOOKUP(LEFT(M803,MIN(SEARCH({1,2,3,4,5,6,7,8,9,0},M803&amp;{1,2,3,4,5,6,7,8,9,0}))-1),Country_Codes!$N:$N,1,0)&gt;0,"PO Number may be incorrect",""),"")</f>
        <v/>
      </c>
      <c r="AF803" s="2" t="str">
        <f t="shared" si="226"/>
        <v/>
      </c>
      <c r="AG803" s="2" t="str">
        <f t="shared" si="227"/>
        <v/>
      </c>
      <c r="AH803" s="2" t="str">
        <f t="shared" si="228"/>
        <v/>
      </c>
      <c r="AI803" s="2" t="str" cm="1">
        <f t="array" ref="AI803">IF(G803="","",_xlfn.IFNA(_xlfn.IFS(L803=VLOOKUP(L803,Country_Codes!$M:$M,1,0)=TRUE,""),"Please check the country code"))</f>
        <v/>
      </c>
      <c r="AJ803" s="2" t="str">
        <f t="shared" si="229"/>
        <v/>
      </c>
      <c r="AK803" s="2"/>
      <c r="AM803" s="39">
        <f t="shared" si="230"/>
        <v>0</v>
      </c>
      <c r="AN803" s="39">
        <f t="shared" si="231"/>
        <v>0</v>
      </c>
      <c r="AO803" s="39">
        <f t="shared" si="232"/>
        <v>0</v>
      </c>
      <c r="AP803" s="39">
        <f t="shared" si="233"/>
        <v>0</v>
      </c>
      <c r="AQ803" s="39">
        <f t="shared" si="234"/>
        <v>0</v>
      </c>
    </row>
    <row r="804" spans="1:43" ht="15.75" x14ac:dyDescent="0.25">
      <c r="A804" s="40">
        <v>45592</v>
      </c>
      <c r="B804" s="11" t="s">
        <v>473</v>
      </c>
      <c r="C804" s="11" t="s">
        <v>9</v>
      </c>
      <c r="D804" s="11" t="s">
        <v>6435</v>
      </c>
      <c r="E804" s="11" t="s">
        <v>6436</v>
      </c>
      <c r="F804" s="11" t="s">
        <v>677</v>
      </c>
      <c r="G804" s="11" t="s">
        <v>497</v>
      </c>
      <c r="H804" s="11" t="s">
        <v>6437</v>
      </c>
      <c r="I804" s="11" t="s">
        <v>6438</v>
      </c>
      <c r="J804" s="11"/>
      <c r="K804" s="11" t="s">
        <v>6439</v>
      </c>
      <c r="L804" s="11" t="s">
        <v>46</v>
      </c>
      <c r="M804" s="11" t="s">
        <v>650</v>
      </c>
      <c r="N804" s="11"/>
      <c r="O804" s="11" t="s">
        <v>6440</v>
      </c>
      <c r="P804" s="11" t="s">
        <v>6441</v>
      </c>
      <c r="Q804" s="7"/>
      <c r="R804" s="2" t="str">
        <f t="shared" si="219"/>
        <v>Unique Record</v>
      </c>
      <c r="S804" s="2" t="str">
        <f t="shared" si="220"/>
        <v/>
      </c>
      <c r="T804" s="2" t="str">
        <f t="shared" si="221"/>
        <v/>
      </c>
      <c r="U804" s="2" t="str">
        <f t="shared" si="222"/>
        <v/>
      </c>
      <c r="V804" s="2" t="str">
        <f t="shared" si="223"/>
        <v/>
      </c>
      <c r="W804" s="2" t="str">
        <f t="shared" si="235"/>
        <v/>
      </c>
      <c r="X804" s="2" t="str" cm="1">
        <f t="array" ref="X804">IF((SUMPRODUCT(--ISNUMBER(SEARCH({"!","@","#","$","%","^","&amp;","~*","(",")","_","+","=","{","}","[","]","|","\",":",";","'","""","&lt;","&gt;",",",".","~?","/","~~","`"}, I804)))&gt;0)=TRUE,"Special Characters Found in City","")</f>
        <v/>
      </c>
      <c r="Y804" s="2" t="str" cm="1">
        <f t="array" ref="Y804">IF((SUMPRODUCT(--ISNUMBER(SEARCH({"!","@","#","$","%","^","~*","(",")","_","+","=","{","}","[","]","|","\",":",";","'","""","&lt;","&gt;","~?","/","~~","`"},F804)))&gt;0)=TRUE,"Special Characters Found in Account field","")</f>
        <v/>
      </c>
      <c r="Z804" s="2" t="str" cm="1">
        <f t="array" ref="Z804">IF(SUM(--ISNUMBER(SEARCH({1,2,3,4,5,6,7,8,9,0},MID(H804,(SEARCH(" E ",H804)-1),1))))+SUM(--ISNUMBER(SEARCH({1,2,3,4,5,6,7,8,9,0},MID(H804,(SEARCH(" E ",H804)+3),1))))=2,"",IF(SUM(--ISNUMBER(SEARCH({"Parte E","Apoquindo N"},H804)))&gt;0,"",IF(OR(RIGHT(H804,3)=" NE",RIGHT(H804,3)=" NW",RIGHT(H804,3)=" SW",RIGHT(H804,3)=" SE",RIGHT(H804,2)=" N",RIGHT(H804,2)=" E",RIGHT(H804,2)=" W",RIGHT(H804,2)=" S",LEFT(H804,3)="NE ",LEFT(H804,3)="NW ",LEFT(H804,3)="SW ",LEFT(H804,3)="SE ",LEFT(H804,2)="N ",LEFT(H804,2)="E ",LEFT(H804,2)="W ",LEFT(H804,2)="S "),"Directional Check",IF(SUM(--ISNUMBER(SEARCH({" N "," E "," W "," S "," NE "," NW "," SW "," SE ","N.E","N.W","S.W","S.E","E.","N.","S.","W."},H804)))&gt;0,"Directional Check",IF(SUM(--ISNUMBER(SEARCH({1,2,3,4,5,6,7,8,9,0},MID(H804,(SEARCH("nd ",H804)-1),1))))+SUM(--ISNUMBER(SEARCH({1,2,3,4,5,6,7,8,9,0},MID(H804,(SEARCH("rd ",H804)-1),1)))+SUM(--ISNUMBER(SEARCH({1,2,3,4,5,6,7,8,9,0},MID(H804,(SEARCH("st ",H804)-1),1))))+SUM(--ISNUMBER(SEARCH({1,2,3,4,5,6,7,8,9,0},MID(H804,(SEARCH("th ",H804)-1),1)))))&gt;0,"","")))))</f>
        <v/>
      </c>
      <c r="AA804" s="2" t="str">
        <f>IF(IF(L804="US",IFERROR(VLOOKUP(J804,Country_Codes!$B:$B,1,0)=J804,"US State Code Error"),IF(L804="CA",IFERROR(VLOOKUP(J804,Country_Codes!$E:$E,1,0)=J804,"Canada State Code Error"),IF(L804="BR",IFERROR(VLOOKUP(J804,Country_Codes!$H:$H,1,0)=J804,"Brazil State Code Error"),IF(L804="AU",IFERROR(VLOOKUP(J804,Country_Codes!$K:$K,1,0)=J804,"Australia State Code Error"),""))))=TRUE,"",IF(L804="US",IFERROR(VLOOKUP(J804,Country_Codes!$B:$B,1,0)=J804,"US State Code Error"),IF(L804="CA",IFERROR(VLOOKUP(J804,Country_Codes!$E:$E,1,0)=J804,"Canada State Code Error"),IF(L804="BR",IFERROR(VLOOKUP(J804,Country_Codes!$H:$H,1,0)=J804,"Brazil State Code Error"),IF(L804="AU",IFERROR(VLOOKUP(J804,Country_Codes!$K:$K,1,0)=J804,"Australia State Code Error"),"")))))</f>
        <v/>
      </c>
      <c r="AB804" s="2" t="str">
        <f t="shared" si="224"/>
        <v/>
      </c>
      <c r="AC804" s="2" t="str" cm="1">
        <f t="array" ref="AC804">IFERROR(_xlfn.IFS(IF(AND(LEN(I804)=0,ISBLANK(I804)=FALSE),"",ISNUMBER(SEARCH(I804,H804))),"City/Postal Code/Country Found in Address",IF(AND(LEN(K804)=0,ISBLANK(K804)=FALSE),"",ISNUMBER(SEARCH(K804,H804))),"City/Postal Code/Country Found in Address",IF(AND(LEN(L804)=0,ISBLANK(L804)=FALSE),"",ISNUMBER(SEARCH(", "&amp;L804,H804))),"City/Postal Code/Country Found in Address",IF(AND(LEN(J804)=0,ISBLANK(J804)=FALSE),"",ISNUMBER(SEARCH(", "&amp;J804,H804))),"City/Postal Code/Country Found in Address",IF(AND(LEN(L804)=0,ISBLANK(L804)=FALSE),"",ISNUMBER(SEARCH(","&amp;L804,H804))),"City/Postal Code/Country Found in Address",IF(AND(LEN(J804)=0,ISBLANK(J804)=FALSE),"",ISNUMBER(SEARCH(","&amp;J804,H804))),"City/Postal Code/Country Found in Address"),"")</f>
        <v/>
      </c>
      <c r="AD804" s="2" t="str">
        <f t="shared" si="225"/>
        <v/>
      </c>
      <c r="AE804" s="2" t="str" cm="1">
        <f t="array" ref="AE804">IFERROR(IF(VLOOKUP(LEFT(M804,MIN(SEARCH({1,2,3,4,5,6,7,8,9,0},M804&amp;{1,2,3,4,5,6,7,8,9,0}))-1),Country_Codes!$N:$N,1,0)&gt;0,"PO Number may be incorrect",""),"")</f>
        <v/>
      </c>
      <c r="AF804" s="2" t="str">
        <f t="shared" si="226"/>
        <v/>
      </c>
      <c r="AG804" s="2" t="str">
        <f t="shared" si="227"/>
        <v/>
      </c>
      <c r="AH804" s="2" t="str">
        <f t="shared" si="228"/>
        <v/>
      </c>
      <c r="AI804" s="2" t="str" cm="1">
        <f t="array" ref="AI804">IF(G804="","",_xlfn.IFNA(_xlfn.IFS(L804=VLOOKUP(L804,Country_Codes!$M:$M,1,0)=TRUE,""),"Please check the country code"))</f>
        <v/>
      </c>
      <c r="AJ804" s="2" t="str">
        <f t="shared" si="229"/>
        <v/>
      </c>
      <c r="AK804" s="2"/>
      <c r="AM804" s="39">
        <f t="shared" si="230"/>
        <v>0</v>
      </c>
      <c r="AN804" s="39">
        <f t="shared" si="231"/>
        <v>0</v>
      </c>
      <c r="AO804" s="39">
        <f t="shared" si="232"/>
        <v>0</v>
      </c>
      <c r="AP804" s="39">
        <f t="shared" si="233"/>
        <v>0</v>
      </c>
      <c r="AQ804" s="39">
        <f t="shared" si="234"/>
        <v>0</v>
      </c>
    </row>
    <row r="805" spans="1:43" ht="15.75" x14ac:dyDescent="0.25">
      <c r="A805" s="40">
        <v>45790</v>
      </c>
      <c r="B805" s="11" t="s">
        <v>1581</v>
      </c>
      <c r="C805" s="11" t="s">
        <v>3</v>
      </c>
      <c r="D805" s="11" t="s">
        <v>1353</v>
      </c>
      <c r="E805" s="11" t="s">
        <v>6442</v>
      </c>
      <c r="F805" s="11" t="s">
        <v>479</v>
      </c>
      <c r="G805" s="11" t="s">
        <v>584</v>
      </c>
      <c r="H805" s="11" t="s">
        <v>6443</v>
      </c>
      <c r="I805" s="11" t="s">
        <v>6444</v>
      </c>
      <c r="J805" s="11"/>
      <c r="K805" s="11" t="s">
        <v>6445</v>
      </c>
      <c r="L805" s="11" t="s">
        <v>46</v>
      </c>
      <c r="M805" s="11" t="s">
        <v>998</v>
      </c>
      <c r="N805" s="11"/>
      <c r="O805" s="11" t="s">
        <v>6446</v>
      </c>
      <c r="P805" s="11" t="s">
        <v>6447</v>
      </c>
      <c r="Q805" s="7"/>
      <c r="R805" s="2" t="str">
        <f t="shared" si="219"/>
        <v>Unique Record</v>
      </c>
      <c r="S805" s="2" t="str">
        <f t="shared" si="220"/>
        <v/>
      </c>
      <c r="T805" s="2" t="str">
        <f t="shared" si="221"/>
        <v/>
      </c>
      <c r="U805" s="2" t="str">
        <f t="shared" si="222"/>
        <v/>
      </c>
      <c r="V805" s="2" t="str">
        <f t="shared" si="223"/>
        <v/>
      </c>
      <c r="W805" s="2" t="str">
        <f t="shared" si="235"/>
        <v/>
      </c>
      <c r="X805" s="2" t="str" cm="1">
        <f t="array" ref="X805">IF((SUMPRODUCT(--ISNUMBER(SEARCH({"!","@","#","$","%","^","&amp;","~*","(",")","_","+","=","{","}","[","]","|","\",":",";","'","""","&lt;","&gt;",",",".","~?","/","~~","`"}, I805)))&gt;0)=TRUE,"Special Characters Found in City","")</f>
        <v/>
      </c>
      <c r="Y805" s="2" t="str" cm="1">
        <f t="array" ref="Y805">IF((SUMPRODUCT(--ISNUMBER(SEARCH({"!","@","#","$","%","^","~*","(",")","_","+","=","{","}","[","]","|","\",":",";","'","""","&lt;","&gt;","~?","/","~~","`"},F805)))&gt;0)=TRUE,"Special Characters Found in Account field","")</f>
        <v/>
      </c>
      <c r="Z805" s="2" t="str" cm="1">
        <f t="array" ref="Z805">IF(SUM(--ISNUMBER(SEARCH({1,2,3,4,5,6,7,8,9,0},MID(H805,(SEARCH(" E ",H805)-1),1))))+SUM(--ISNUMBER(SEARCH({1,2,3,4,5,6,7,8,9,0},MID(H805,(SEARCH(" E ",H805)+3),1))))=2,"",IF(SUM(--ISNUMBER(SEARCH({"Parte E","Apoquindo N"},H805)))&gt;0,"",IF(OR(RIGHT(H805,3)=" NE",RIGHT(H805,3)=" NW",RIGHT(H805,3)=" SW",RIGHT(H805,3)=" SE",RIGHT(H805,2)=" N",RIGHT(H805,2)=" E",RIGHT(H805,2)=" W",RIGHT(H805,2)=" S",LEFT(H805,3)="NE ",LEFT(H805,3)="NW ",LEFT(H805,3)="SW ",LEFT(H805,3)="SE ",LEFT(H805,2)="N ",LEFT(H805,2)="E ",LEFT(H805,2)="W ",LEFT(H805,2)="S "),"Directional Check",IF(SUM(--ISNUMBER(SEARCH({" N "," E "," W "," S "," NE "," NW "," SW "," SE ","N.E","N.W","S.W","S.E","E.","N.","S.","W."},H805)))&gt;0,"Directional Check",IF(SUM(--ISNUMBER(SEARCH({1,2,3,4,5,6,7,8,9,0},MID(H805,(SEARCH("nd ",H805)-1),1))))+SUM(--ISNUMBER(SEARCH({1,2,3,4,5,6,7,8,9,0},MID(H805,(SEARCH("rd ",H805)-1),1)))+SUM(--ISNUMBER(SEARCH({1,2,3,4,5,6,7,8,9,0},MID(H805,(SEARCH("st ",H805)-1),1))))+SUM(--ISNUMBER(SEARCH({1,2,3,4,5,6,7,8,9,0},MID(H805,(SEARCH("th ",H805)-1),1)))))&gt;0,"","")))))</f>
        <v/>
      </c>
      <c r="AA805" s="2" t="str">
        <f>IF(IF(L805="US",IFERROR(VLOOKUP(J805,Country_Codes!$B:$B,1,0)=J805,"US State Code Error"),IF(L805="CA",IFERROR(VLOOKUP(J805,Country_Codes!$E:$E,1,0)=J805,"Canada State Code Error"),IF(L805="BR",IFERROR(VLOOKUP(J805,Country_Codes!$H:$H,1,0)=J805,"Brazil State Code Error"),IF(L805="AU",IFERROR(VLOOKUP(J805,Country_Codes!$K:$K,1,0)=J805,"Australia State Code Error"),""))))=TRUE,"",IF(L805="US",IFERROR(VLOOKUP(J805,Country_Codes!$B:$B,1,0)=J805,"US State Code Error"),IF(L805="CA",IFERROR(VLOOKUP(J805,Country_Codes!$E:$E,1,0)=J805,"Canada State Code Error"),IF(L805="BR",IFERROR(VLOOKUP(J805,Country_Codes!$H:$H,1,0)=J805,"Brazil State Code Error"),IF(L805="AU",IFERROR(VLOOKUP(J805,Country_Codes!$K:$K,1,0)=J805,"Australia State Code Error"),"")))))</f>
        <v/>
      </c>
      <c r="AB805" s="2" t="str">
        <f t="shared" si="224"/>
        <v/>
      </c>
      <c r="AC805" s="2" t="str" cm="1">
        <f t="array" ref="AC805">IFERROR(_xlfn.IFS(IF(AND(LEN(I805)=0,ISBLANK(I805)=FALSE),"",ISNUMBER(SEARCH(I805,H805))),"City/Postal Code/Country Found in Address",IF(AND(LEN(K805)=0,ISBLANK(K805)=FALSE),"",ISNUMBER(SEARCH(K805,H805))),"City/Postal Code/Country Found in Address",IF(AND(LEN(L805)=0,ISBLANK(L805)=FALSE),"",ISNUMBER(SEARCH(", "&amp;L805,H805))),"City/Postal Code/Country Found in Address",IF(AND(LEN(J805)=0,ISBLANK(J805)=FALSE),"",ISNUMBER(SEARCH(", "&amp;J805,H805))),"City/Postal Code/Country Found in Address",IF(AND(LEN(L805)=0,ISBLANK(L805)=FALSE),"",ISNUMBER(SEARCH(","&amp;L805,H805))),"City/Postal Code/Country Found in Address",IF(AND(LEN(J805)=0,ISBLANK(J805)=FALSE),"",ISNUMBER(SEARCH(","&amp;J805,H805))),"City/Postal Code/Country Found in Address"),"")</f>
        <v/>
      </c>
      <c r="AD805" s="2" t="str">
        <f t="shared" si="225"/>
        <v/>
      </c>
      <c r="AE805" s="2" t="str" cm="1">
        <f t="array" ref="AE805">IFERROR(IF(VLOOKUP(LEFT(M805,MIN(SEARCH({1,2,3,4,5,6,7,8,9,0},M805&amp;{1,2,3,4,5,6,7,8,9,0}))-1),Country_Codes!$N:$N,1,0)&gt;0,"PO Number may be incorrect",""),"")</f>
        <v/>
      </c>
      <c r="AF805" s="2" t="str">
        <f t="shared" si="226"/>
        <v/>
      </c>
      <c r="AG805" s="2" t="str">
        <f t="shared" si="227"/>
        <v/>
      </c>
      <c r="AH805" s="2" t="str">
        <f t="shared" si="228"/>
        <v/>
      </c>
      <c r="AI805" s="2" t="str" cm="1">
        <f t="array" ref="AI805">IF(G805="","",_xlfn.IFNA(_xlfn.IFS(L805=VLOOKUP(L805,Country_Codes!$M:$M,1,0)=TRUE,""),"Please check the country code"))</f>
        <v/>
      </c>
      <c r="AJ805" s="2" t="str">
        <f t="shared" si="229"/>
        <v/>
      </c>
      <c r="AK805" s="2"/>
      <c r="AM805" s="39">
        <f t="shared" si="230"/>
        <v>0</v>
      </c>
      <c r="AN805" s="39">
        <f t="shared" si="231"/>
        <v>0</v>
      </c>
      <c r="AO805" s="39">
        <f t="shared" si="232"/>
        <v>0</v>
      </c>
      <c r="AP805" s="39">
        <f t="shared" si="233"/>
        <v>0</v>
      </c>
      <c r="AQ805" s="39">
        <f t="shared" si="234"/>
        <v>0</v>
      </c>
    </row>
    <row r="806" spans="1:43" ht="15.75" x14ac:dyDescent="0.25">
      <c r="A806" s="40">
        <v>45679</v>
      </c>
      <c r="B806" s="11" t="s">
        <v>475</v>
      </c>
      <c r="C806" s="11" t="s">
        <v>11</v>
      </c>
      <c r="D806" s="11" t="s">
        <v>1365</v>
      </c>
      <c r="E806" s="11" t="s">
        <v>6448</v>
      </c>
      <c r="F806" s="11" t="s">
        <v>574</v>
      </c>
      <c r="G806" s="11" t="s">
        <v>496</v>
      </c>
      <c r="H806" s="11" t="s">
        <v>6449</v>
      </c>
      <c r="I806" s="11" t="s">
        <v>6450</v>
      </c>
      <c r="J806" s="11" t="s">
        <v>133</v>
      </c>
      <c r="K806" s="11" t="s">
        <v>6451</v>
      </c>
      <c r="L806" s="11" t="s">
        <v>33</v>
      </c>
      <c r="M806" s="11" t="s">
        <v>919</v>
      </c>
      <c r="N806" s="11"/>
      <c r="O806" s="11" t="s">
        <v>6452</v>
      </c>
      <c r="P806" s="11" t="s">
        <v>6453</v>
      </c>
      <c r="Q806" s="7"/>
      <c r="R806" s="2" t="str">
        <f t="shared" si="219"/>
        <v>Unique Record</v>
      </c>
      <c r="S806" s="2" t="str">
        <f t="shared" si="220"/>
        <v/>
      </c>
      <c r="T806" s="2" t="str">
        <f t="shared" si="221"/>
        <v/>
      </c>
      <c r="U806" s="2" t="str">
        <f t="shared" si="222"/>
        <v/>
      </c>
      <c r="V806" s="2" t="str">
        <f t="shared" si="223"/>
        <v/>
      </c>
      <c r="W806" s="2" t="str">
        <f t="shared" si="235"/>
        <v/>
      </c>
      <c r="X806" s="2" t="str" cm="1">
        <f t="array" ref="X806">IF((SUMPRODUCT(--ISNUMBER(SEARCH({"!","@","#","$","%","^","&amp;","~*","(",")","_","+","=","{","}","[","]","|","\",":",";","'","""","&lt;","&gt;",",",".","~?","/","~~","`"}, I806)))&gt;0)=TRUE,"Special Characters Found in City","")</f>
        <v/>
      </c>
      <c r="Y806" s="2" t="str" cm="1">
        <f t="array" ref="Y806">IF((SUMPRODUCT(--ISNUMBER(SEARCH({"!","@","#","$","%","^","~*","(",")","_","+","=","{","}","[","]","|","\",":",";","'","""","&lt;","&gt;","~?","/","~~","`"},F806)))&gt;0)=TRUE,"Special Characters Found in Account field","")</f>
        <v/>
      </c>
      <c r="Z806" s="2" t="str" cm="1">
        <f t="array" ref="Z806">IF(SUM(--ISNUMBER(SEARCH({1,2,3,4,5,6,7,8,9,0},MID(H806,(SEARCH(" E ",H806)-1),1))))+SUM(--ISNUMBER(SEARCH({1,2,3,4,5,6,7,8,9,0},MID(H806,(SEARCH(" E ",H806)+3),1))))=2,"",IF(SUM(--ISNUMBER(SEARCH({"Parte E","Apoquindo N"},H806)))&gt;0,"",IF(OR(RIGHT(H806,3)=" NE",RIGHT(H806,3)=" NW",RIGHT(H806,3)=" SW",RIGHT(H806,3)=" SE",RIGHT(H806,2)=" N",RIGHT(H806,2)=" E",RIGHT(H806,2)=" W",RIGHT(H806,2)=" S",LEFT(H806,3)="NE ",LEFT(H806,3)="NW ",LEFT(H806,3)="SW ",LEFT(H806,3)="SE ",LEFT(H806,2)="N ",LEFT(H806,2)="E ",LEFT(H806,2)="W ",LEFT(H806,2)="S "),"Directional Check",IF(SUM(--ISNUMBER(SEARCH({" N "," E "," W "," S "," NE "," NW "," SW "," SE ","N.E","N.W","S.W","S.E","E.","N.","S.","W."},H806)))&gt;0,"Directional Check",IF(SUM(--ISNUMBER(SEARCH({1,2,3,4,5,6,7,8,9,0},MID(H806,(SEARCH("nd ",H806)-1),1))))+SUM(--ISNUMBER(SEARCH({1,2,3,4,5,6,7,8,9,0},MID(H806,(SEARCH("rd ",H806)-1),1)))+SUM(--ISNUMBER(SEARCH({1,2,3,4,5,6,7,8,9,0},MID(H806,(SEARCH("st ",H806)-1),1))))+SUM(--ISNUMBER(SEARCH({1,2,3,4,5,6,7,8,9,0},MID(H806,(SEARCH("th ",H806)-1),1)))))&gt;0,"","")))))</f>
        <v/>
      </c>
      <c r="AA806" s="2" t="str">
        <f>IF(IF(L806="US",IFERROR(VLOOKUP(J806,Country_Codes!$B:$B,1,0)=J806,"US State Code Error"),IF(L806="CA",IFERROR(VLOOKUP(J806,Country_Codes!$E:$E,1,0)=J806,"Canada State Code Error"),IF(L806="BR",IFERROR(VLOOKUP(J806,Country_Codes!$H:$H,1,0)=J806,"Brazil State Code Error"),IF(L806="AU",IFERROR(VLOOKUP(J806,Country_Codes!$K:$K,1,0)=J806,"Australia State Code Error"),""))))=TRUE,"",IF(L806="US",IFERROR(VLOOKUP(J806,Country_Codes!$B:$B,1,0)=J806,"US State Code Error"),IF(L806="CA",IFERROR(VLOOKUP(J806,Country_Codes!$E:$E,1,0)=J806,"Canada State Code Error"),IF(L806="BR",IFERROR(VLOOKUP(J806,Country_Codes!$H:$H,1,0)=J806,"Brazil State Code Error"),IF(L806="AU",IFERROR(VLOOKUP(J806,Country_Codes!$K:$K,1,0)=J806,"Australia State Code Error"),"")))))</f>
        <v/>
      </c>
      <c r="AB806" s="2" t="str">
        <f t="shared" si="224"/>
        <v/>
      </c>
      <c r="AC806" s="2" t="str" cm="1">
        <f t="array" ref="AC806">IFERROR(_xlfn.IFS(IF(AND(LEN(I806)=0,ISBLANK(I806)=FALSE),"",ISNUMBER(SEARCH(I806,H806))),"City/Postal Code/Country Found in Address",IF(AND(LEN(K806)=0,ISBLANK(K806)=FALSE),"",ISNUMBER(SEARCH(K806,H806))),"City/Postal Code/Country Found in Address",IF(AND(LEN(L806)=0,ISBLANK(L806)=FALSE),"",ISNUMBER(SEARCH(", "&amp;L806,H806))),"City/Postal Code/Country Found in Address",IF(AND(LEN(J806)=0,ISBLANK(J806)=FALSE),"",ISNUMBER(SEARCH(", "&amp;J806,H806))),"City/Postal Code/Country Found in Address",IF(AND(LEN(L806)=0,ISBLANK(L806)=FALSE),"",ISNUMBER(SEARCH(","&amp;L806,H806))),"City/Postal Code/Country Found in Address",IF(AND(LEN(J806)=0,ISBLANK(J806)=FALSE),"",ISNUMBER(SEARCH(","&amp;J806,H806))),"City/Postal Code/Country Found in Address"),"")</f>
        <v/>
      </c>
      <c r="AD806" s="2" t="str">
        <f t="shared" si="225"/>
        <v/>
      </c>
      <c r="AE806" s="2" t="str" cm="1">
        <f t="array" ref="AE806">IFERROR(IF(VLOOKUP(LEFT(M806,MIN(SEARCH({1,2,3,4,5,6,7,8,9,0},M806&amp;{1,2,3,4,5,6,7,8,9,0}))-1),Country_Codes!$N:$N,1,0)&gt;0,"PO Number may be incorrect",""),"")</f>
        <v/>
      </c>
      <c r="AF806" s="2" t="str">
        <f t="shared" si="226"/>
        <v/>
      </c>
      <c r="AG806" s="2" t="str">
        <f t="shared" si="227"/>
        <v/>
      </c>
      <c r="AH806" s="2" t="str">
        <f t="shared" si="228"/>
        <v/>
      </c>
      <c r="AI806" s="2" t="str" cm="1">
        <f t="array" ref="AI806">IF(G806="","",_xlfn.IFNA(_xlfn.IFS(L806=VLOOKUP(L806,Country_Codes!$M:$M,1,0)=TRUE,""),"Please check the country code"))</f>
        <v/>
      </c>
      <c r="AJ806" s="2" t="str">
        <f t="shared" si="229"/>
        <v/>
      </c>
      <c r="AK806" s="2"/>
      <c r="AM806" s="39">
        <f t="shared" si="230"/>
        <v>0</v>
      </c>
      <c r="AN806" s="39">
        <f t="shared" si="231"/>
        <v>0</v>
      </c>
      <c r="AO806" s="39">
        <f t="shared" si="232"/>
        <v>0</v>
      </c>
      <c r="AP806" s="39">
        <f t="shared" si="233"/>
        <v>0</v>
      </c>
      <c r="AQ806" s="39">
        <f t="shared" si="234"/>
        <v>0</v>
      </c>
    </row>
    <row r="807" spans="1:43" ht="15.75" x14ac:dyDescent="0.25">
      <c r="A807" s="40">
        <v>45919</v>
      </c>
      <c r="B807" s="11" t="s">
        <v>474</v>
      </c>
      <c r="C807" s="11" t="s">
        <v>9</v>
      </c>
      <c r="D807" s="11" t="s">
        <v>6454</v>
      </c>
      <c r="E807" s="11" t="s">
        <v>6455</v>
      </c>
      <c r="F807" s="11" t="s">
        <v>634</v>
      </c>
      <c r="G807" s="11" t="s">
        <v>497</v>
      </c>
      <c r="H807" s="11" t="s">
        <v>6456</v>
      </c>
      <c r="I807" s="11" t="s">
        <v>6457</v>
      </c>
      <c r="J807" s="11" t="s">
        <v>97</v>
      </c>
      <c r="K807" s="11" t="s">
        <v>6458</v>
      </c>
      <c r="L807" s="11" t="s">
        <v>33</v>
      </c>
      <c r="M807" s="11" t="s">
        <v>1216</v>
      </c>
      <c r="N807" s="11"/>
      <c r="O807" s="11" t="s">
        <v>6459</v>
      </c>
      <c r="P807" s="11" t="s">
        <v>6460</v>
      </c>
      <c r="Q807" s="7"/>
      <c r="R807" s="2" t="str">
        <f t="shared" si="219"/>
        <v>Unique Record</v>
      </c>
      <c r="S807" s="2" t="str">
        <f t="shared" si="220"/>
        <v/>
      </c>
      <c r="T807" s="2" t="str">
        <f t="shared" si="221"/>
        <v/>
      </c>
      <c r="U807" s="2" t="str">
        <f t="shared" si="222"/>
        <v/>
      </c>
      <c r="V807" s="2" t="str">
        <f t="shared" si="223"/>
        <v/>
      </c>
      <c r="W807" s="2" t="str">
        <f t="shared" si="235"/>
        <v/>
      </c>
      <c r="X807" s="2" t="str" cm="1">
        <f t="array" ref="X807">IF((SUMPRODUCT(--ISNUMBER(SEARCH({"!","@","#","$","%","^","&amp;","~*","(",")","_","+","=","{","}","[","]","|","\",":",";","'","""","&lt;","&gt;",",",".","~?","/","~~","`"}, I807)))&gt;0)=TRUE,"Special Characters Found in City","")</f>
        <v/>
      </c>
      <c r="Y807" s="2" t="str" cm="1">
        <f t="array" ref="Y807">IF((SUMPRODUCT(--ISNUMBER(SEARCH({"!","@","#","$","%","^","~*","(",")","_","+","=","{","}","[","]","|","\",":",";","'","""","&lt;","&gt;","~?","/","~~","`"},F807)))&gt;0)=TRUE,"Special Characters Found in Account field","")</f>
        <v/>
      </c>
      <c r="Z807" s="2" t="str" cm="1">
        <f t="array" ref="Z807">IF(SUM(--ISNUMBER(SEARCH({1,2,3,4,5,6,7,8,9,0},MID(H807,(SEARCH(" E ",H807)-1),1))))+SUM(--ISNUMBER(SEARCH({1,2,3,4,5,6,7,8,9,0},MID(H807,(SEARCH(" E ",H807)+3),1))))=2,"",IF(SUM(--ISNUMBER(SEARCH({"Parte E","Apoquindo N"},H807)))&gt;0,"",IF(OR(RIGHT(H807,3)=" NE",RIGHT(H807,3)=" NW",RIGHT(H807,3)=" SW",RIGHT(H807,3)=" SE",RIGHT(H807,2)=" N",RIGHT(H807,2)=" E",RIGHT(H807,2)=" W",RIGHT(H807,2)=" S",LEFT(H807,3)="NE ",LEFT(H807,3)="NW ",LEFT(H807,3)="SW ",LEFT(H807,3)="SE ",LEFT(H807,2)="N ",LEFT(H807,2)="E ",LEFT(H807,2)="W ",LEFT(H807,2)="S "),"Directional Check",IF(SUM(--ISNUMBER(SEARCH({" N "," E "," W "," S "," NE "," NW "," SW "," SE ","N.E","N.W","S.W","S.E","E.","N.","S.","W."},H807)))&gt;0,"Directional Check",IF(SUM(--ISNUMBER(SEARCH({1,2,3,4,5,6,7,8,9,0},MID(H807,(SEARCH("nd ",H807)-1),1))))+SUM(--ISNUMBER(SEARCH({1,2,3,4,5,6,7,8,9,0},MID(H807,(SEARCH("rd ",H807)-1),1)))+SUM(--ISNUMBER(SEARCH({1,2,3,4,5,6,7,8,9,0},MID(H807,(SEARCH("st ",H807)-1),1))))+SUM(--ISNUMBER(SEARCH({1,2,3,4,5,6,7,8,9,0},MID(H807,(SEARCH("th ",H807)-1),1)))))&gt;0,"","")))))</f>
        <v/>
      </c>
      <c r="AA807" s="2" t="str">
        <f>IF(IF(L807="US",IFERROR(VLOOKUP(J807,Country_Codes!$B:$B,1,0)=J807,"US State Code Error"),IF(L807="CA",IFERROR(VLOOKUP(J807,Country_Codes!$E:$E,1,0)=J807,"Canada State Code Error"),IF(L807="BR",IFERROR(VLOOKUP(J807,Country_Codes!$H:$H,1,0)=J807,"Brazil State Code Error"),IF(L807="AU",IFERROR(VLOOKUP(J807,Country_Codes!$K:$K,1,0)=J807,"Australia State Code Error"),""))))=TRUE,"",IF(L807="US",IFERROR(VLOOKUP(J807,Country_Codes!$B:$B,1,0)=J807,"US State Code Error"),IF(L807="CA",IFERROR(VLOOKUP(J807,Country_Codes!$E:$E,1,0)=J807,"Canada State Code Error"),IF(L807="BR",IFERROR(VLOOKUP(J807,Country_Codes!$H:$H,1,0)=J807,"Brazil State Code Error"),IF(L807="AU",IFERROR(VLOOKUP(J807,Country_Codes!$K:$K,1,0)=J807,"Australia State Code Error"),"")))))</f>
        <v/>
      </c>
      <c r="AB807" s="2" t="str">
        <f t="shared" si="224"/>
        <v/>
      </c>
      <c r="AC807" s="2" t="str" cm="1">
        <f t="array" ref="AC807">IFERROR(_xlfn.IFS(IF(AND(LEN(I807)=0,ISBLANK(I807)=FALSE),"",ISNUMBER(SEARCH(I807,H807))),"City/Postal Code/Country Found in Address",IF(AND(LEN(K807)=0,ISBLANK(K807)=FALSE),"",ISNUMBER(SEARCH(K807,H807))),"City/Postal Code/Country Found in Address",IF(AND(LEN(L807)=0,ISBLANK(L807)=FALSE),"",ISNUMBER(SEARCH(", "&amp;L807,H807))),"City/Postal Code/Country Found in Address",IF(AND(LEN(J807)=0,ISBLANK(J807)=FALSE),"",ISNUMBER(SEARCH(", "&amp;J807,H807))),"City/Postal Code/Country Found in Address",IF(AND(LEN(L807)=0,ISBLANK(L807)=FALSE),"",ISNUMBER(SEARCH(","&amp;L807,H807))),"City/Postal Code/Country Found in Address",IF(AND(LEN(J807)=0,ISBLANK(J807)=FALSE),"",ISNUMBER(SEARCH(","&amp;J807,H807))),"City/Postal Code/Country Found in Address"),"")</f>
        <v/>
      </c>
      <c r="AD807" s="2" t="str">
        <f t="shared" si="225"/>
        <v/>
      </c>
      <c r="AE807" s="2" t="str" cm="1">
        <f t="array" ref="AE807">IFERROR(IF(VLOOKUP(LEFT(M807,MIN(SEARCH({1,2,3,4,5,6,7,8,9,0},M807&amp;{1,2,3,4,5,6,7,8,9,0}))-1),Country_Codes!$N:$N,1,0)&gt;0,"PO Number may be incorrect",""),"")</f>
        <v/>
      </c>
      <c r="AF807" s="2" t="str">
        <f t="shared" si="226"/>
        <v/>
      </c>
      <c r="AG807" s="2" t="str">
        <f t="shared" si="227"/>
        <v/>
      </c>
      <c r="AH807" s="2" t="str">
        <f t="shared" si="228"/>
        <v/>
      </c>
      <c r="AI807" s="2" t="str" cm="1">
        <f t="array" ref="AI807">IF(G807="","",_xlfn.IFNA(_xlfn.IFS(L807=VLOOKUP(L807,Country_Codes!$M:$M,1,0)=TRUE,""),"Please check the country code"))</f>
        <v/>
      </c>
      <c r="AJ807" s="2" t="str">
        <f t="shared" si="229"/>
        <v/>
      </c>
      <c r="AK807" s="2"/>
      <c r="AM807" s="39">
        <f t="shared" si="230"/>
        <v>0</v>
      </c>
      <c r="AN807" s="39">
        <f t="shared" si="231"/>
        <v>0</v>
      </c>
      <c r="AO807" s="39">
        <f t="shared" si="232"/>
        <v>0</v>
      </c>
      <c r="AP807" s="39">
        <f t="shared" si="233"/>
        <v>0</v>
      </c>
      <c r="AQ807" s="39">
        <f t="shared" si="234"/>
        <v>0</v>
      </c>
    </row>
    <row r="808" spans="1:43" ht="15.75" x14ac:dyDescent="0.25">
      <c r="A808" s="40">
        <v>45838</v>
      </c>
      <c r="B808" s="11" t="s">
        <v>473</v>
      </c>
      <c r="C808" s="11" t="s">
        <v>11</v>
      </c>
      <c r="D808" s="11" t="s">
        <v>6461</v>
      </c>
      <c r="E808" s="11" t="s">
        <v>3140</v>
      </c>
      <c r="F808" s="11" t="s">
        <v>581</v>
      </c>
      <c r="G808" s="11" t="s">
        <v>496</v>
      </c>
      <c r="H808" s="11" t="s">
        <v>6462</v>
      </c>
      <c r="I808" s="11" t="s">
        <v>6463</v>
      </c>
      <c r="J808" s="11"/>
      <c r="K808" s="11" t="s">
        <v>6464</v>
      </c>
      <c r="L808" s="11" t="s">
        <v>46</v>
      </c>
      <c r="M808" s="11" t="s">
        <v>2165</v>
      </c>
      <c r="N808" s="11"/>
      <c r="O808" s="11" t="s">
        <v>1504</v>
      </c>
      <c r="P808" s="11" t="s">
        <v>6465</v>
      </c>
      <c r="Q808" s="7"/>
      <c r="R808" s="2" t="str">
        <f t="shared" si="219"/>
        <v>Unique Record</v>
      </c>
      <c r="S808" s="2" t="str">
        <f t="shared" si="220"/>
        <v/>
      </c>
      <c r="T808" s="2" t="str">
        <f t="shared" si="221"/>
        <v/>
      </c>
      <c r="U808" s="2" t="str">
        <f t="shared" si="222"/>
        <v/>
      </c>
      <c r="V808" s="2" t="str">
        <f t="shared" si="223"/>
        <v/>
      </c>
      <c r="W808" s="2" t="str">
        <f t="shared" si="235"/>
        <v/>
      </c>
      <c r="X808" s="2" t="str" cm="1">
        <f t="array" ref="X808">IF((SUMPRODUCT(--ISNUMBER(SEARCH({"!","@","#","$","%","^","&amp;","~*","(",")","_","+","=","{","}","[","]","|","\",":",";","'","""","&lt;","&gt;",",",".","~?","/","~~","`"}, I808)))&gt;0)=TRUE,"Special Characters Found in City","")</f>
        <v/>
      </c>
      <c r="Y808" s="2" t="str" cm="1">
        <f t="array" ref="Y808">IF((SUMPRODUCT(--ISNUMBER(SEARCH({"!","@","#","$","%","^","~*","(",")","_","+","=","{","}","[","]","|","\",":",";","'","""","&lt;","&gt;","~?","/","~~","`"},F808)))&gt;0)=TRUE,"Special Characters Found in Account field","")</f>
        <v/>
      </c>
      <c r="Z808" s="2" t="str" cm="1">
        <f t="array" ref="Z808">IF(SUM(--ISNUMBER(SEARCH({1,2,3,4,5,6,7,8,9,0},MID(H808,(SEARCH(" E ",H808)-1),1))))+SUM(--ISNUMBER(SEARCH({1,2,3,4,5,6,7,8,9,0},MID(H808,(SEARCH(" E ",H808)+3),1))))=2,"",IF(SUM(--ISNUMBER(SEARCH({"Parte E","Apoquindo N"},H808)))&gt;0,"",IF(OR(RIGHT(H808,3)=" NE",RIGHT(H808,3)=" NW",RIGHT(H808,3)=" SW",RIGHT(H808,3)=" SE",RIGHT(H808,2)=" N",RIGHT(H808,2)=" E",RIGHT(H808,2)=" W",RIGHT(H808,2)=" S",LEFT(H808,3)="NE ",LEFT(H808,3)="NW ",LEFT(H808,3)="SW ",LEFT(H808,3)="SE ",LEFT(H808,2)="N ",LEFT(H808,2)="E ",LEFT(H808,2)="W ",LEFT(H808,2)="S "),"Directional Check",IF(SUM(--ISNUMBER(SEARCH({" N "," E "," W "," S "," NE "," NW "," SW "," SE ","N.E","N.W","S.W","S.E","E.","N.","S.","W."},H808)))&gt;0,"Directional Check",IF(SUM(--ISNUMBER(SEARCH({1,2,3,4,5,6,7,8,9,0},MID(H808,(SEARCH("nd ",H808)-1),1))))+SUM(--ISNUMBER(SEARCH({1,2,3,4,5,6,7,8,9,0},MID(H808,(SEARCH("rd ",H808)-1),1)))+SUM(--ISNUMBER(SEARCH({1,2,3,4,5,6,7,8,9,0},MID(H808,(SEARCH("st ",H808)-1),1))))+SUM(--ISNUMBER(SEARCH({1,2,3,4,5,6,7,8,9,0},MID(H808,(SEARCH("th ",H808)-1),1)))))&gt;0,"","")))))</f>
        <v/>
      </c>
      <c r="AA808" s="2" t="str">
        <f>IF(IF(L808="US",IFERROR(VLOOKUP(J808,Country_Codes!$B:$B,1,0)=J808,"US State Code Error"),IF(L808="CA",IFERROR(VLOOKUP(J808,Country_Codes!$E:$E,1,0)=J808,"Canada State Code Error"),IF(L808="BR",IFERROR(VLOOKUP(J808,Country_Codes!$H:$H,1,0)=J808,"Brazil State Code Error"),IF(L808="AU",IFERROR(VLOOKUP(J808,Country_Codes!$K:$K,1,0)=J808,"Australia State Code Error"),""))))=TRUE,"",IF(L808="US",IFERROR(VLOOKUP(J808,Country_Codes!$B:$B,1,0)=J808,"US State Code Error"),IF(L808="CA",IFERROR(VLOOKUP(J808,Country_Codes!$E:$E,1,0)=J808,"Canada State Code Error"),IF(L808="BR",IFERROR(VLOOKUP(J808,Country_Codes!$H:$H,1,0)=J808,"Brazil State Code Error"),IF(L808="AU",IFERROR(VLOOKUP(J808,Country_Codes!$K:$K,1,0)=J808,"Australia State Code Error"),"")))))</f>
        <v/>
      </c>
      <c r="AB808" s="2" t="str">
        <f t="shared" si="224"/>
        <v/>
      </c>
      <c r="AC808" s="2" t="str" cm="1">
        <f t="array" ref="AC808">IFERROR(_xlfn.IFS(IF(AND(LEN(I808)=0,ISBLANK(I808)=FALSE),"",ISNUMBER(SEARCH(I808,H808))),"City/Postal Code/Country Found in Address",IF(AND(LEN(K808)=0,ISBLANK(K808)=FALSE),"",ISNUMBER(SEARCH(K808,H808))),"City/Postal Code/Country Found in Address",IF(AND(LEN(L808)=0,ISBLANK(L808)=FALSE),"",ISNUMBER(SEARCH(", "&amp;L808,H808))),"City/Postal Code/Country Found in Address",IF(AND(LEN(J808)=0,ISBLANK(J808)=FALSE),"",ISNUMBER(SEARCH(", "&amp;J808,H808))),"City/Postal Code/Country Found in Address",IF(AND(LEN(L808)=0,ISBLANK(L808)=FALSE),"",ISNUMBER(SEARCH(","&amp;L808,H808))),"City/Postal Code/Country Found in Address",IF(AND(LEN(J808)=0,ISBLANK(J808)=FALSE),"",ISNUMBER(SEARCH(","&amp;J808,H808))),"City/Postal Code/Country Found in Address"),"")</f>
        <v/>
      </c>
      <c r="AD808" s="2" t="str">
        <f t="shared" si="225"/>
        <v/>
      </c>
      <c r="AE808" s="2" t="str" cm="1">
        <f t="array" ref="AE808">IFERROR(IF(VLOOKUP(LEFT(M808,MIN(SEARCH({1,2,3,4,5,6,7,8,9,0},M808&amp;{1,2,3,4,5,6,7,8,9,0}))-1),Country_Codes!$N:$N,1,0)&gt;0,"PO Number may be incorrect",""),"")</f>
        <v/>
      </c>
      <c r="AF808" s="2" t="str">
        <f t="shared" si="226"/>
        <v/>
      </c>
      <c r="AG808" s="2" t="str">
        <f t="shared" si="227"/>
        <v/>
      </c>
      <c r="AH808" s="2" t="str">
        <f t="shared" si="228"/>
        <v/>
      </c>
      <c r="AI808" s="2" t="str" cm="1">
        <f t="array" ref="AI808">IF(G808="","",_xlfn.IFNA(_xlfn.IFS(L808=VLOOKUP(L808,Country_Codes!$M:$M,1,0)=TRUE,""),"Please check the country code"))</f>
        <v/>
      </c>
      <c r="AJ808" s="2" t="str">
        <f t="shared" si="229"/>
        <v/>
      </c>
      <c r="AK808" s="2"/>
      <c r="AM808" s="39">
        <f t="shared" si="230"/>
        <v>0</v>
      </c>
      <c r="AN808" s="39">
        <f t="shared" si="231"/>
        <v>0</v>
      </c>
      <c r="AO808" s="39">
        <f t="shared" si="232"/>
        <v>0</v>
      </c>
      <c r="AP808" s="39">
        <f t="shared" si="233"/>
        <v>0</v>
      </c>
      <c r="AQ808" s="39">
        <f t="shared" si="234"/>
        <v>0</v>
      </c>
    </row>
    <row r="809" spans="1:43" ht="15.75" x14ac:dyDescent="0.25">
      <c r="A809" s="40">
        <v>45657</v>
      </c>
      <c r="B809" s="11" t="s">
        <v>1581</v>
      </c>
      <c r="C809" s="11" t="s">
        <v>9</v>
      </c>
      <c r="D809" s="11" t="s">
        <v>6466</v>
      </c>
      <c r="E809" s="11" t="s">
        <v>4793</v>
      </c>
      <c r="F809" s="11" t="s">
        <v>490</v>
      </c>
      <c r="G809" s="11" t="s">
        <v>493</v>
      </c>
      <c r="H809" s="11" t="s">
        <v>6467</v>
      </c>
      <c r="I809" s="11" t="s">
        <v>6468</v>
      </c>
      <c r="J809" s="11" t="s">
        <v>59</v>
      </c>
      <c r="K809" s="11" t="s">
        <v>6469</v>
      </c>
      <c r="L809" s="11" t="s">
        <v>33</v>
      </c>
      <c r="M809" s="11" t="s">
        <v>1387</v>
      </c>
      <c r="N809" s="11"/>
      <c r="O809" s="11" t="s">
        <v>6470</v>
      </c>
      <c r="P809" s="11" t="s">
        <v>6471</v>
      </c>
      <c r="Q809" s="7"/>
      <c r="R809" s="2" t="str">
        <f t="shared" si="219"/>
        <v>Unique Record</v>
      </c>
      <c r="S809" s="2" t="str">
        <f t="shared" si="220"/>
        <v/>
      </c>
      <c r="T809" s="2" t="str">
        <f t="shared" si="221"/>
        <v/>
      </c>
      <c r="U809" s="2" t="str">
        <f t="shared" si="222"/>
        <v/>
      </c>
      <c r="V809" s="2" t="str">
        <f t="shared" si="223"/>
        <v/>
      </c>
      <c r="W809" s="2" t="str">
        <f t="shared" si="235"/>
        <v/>
      </c>
      <c r="X809" s="2" t="str" cm="1">
        <f t="array" ref="X809">IF((SUMPRODUCT(--ISNUMBER(SEARCH({"!","@","#","$","%","^","&amp;","~*","(",")","_","+","=","{","}","[","]","|","\",":",";","'","""","&lt;","&gt;",",",".","~?","/","~~","`"}, I809)))&gt;0)=TRUE,"Special Characters Found in City","")</f>
        <v/>
      </c>
      <c r="Y809" s="2" t="str" cm="1">
        <f t="array" ref="Y809">IF((SUMPRODUCT(--ISNUMBER(SEARCH({"!","@","#","$","%","^","~*","(",")","_","+","=","{","}","[","]","|","\",":",";","'","""","&lt;","&gt;","~?","/","~~","`"},F809)))&gt;0)=TRUE,"Special Characters Found in Account field","")</f>
        <v/>
      </c>
      <c r="Z809" s="2" t="str" cm="1">
        <f t="array" ref="Z809">IF(SUM(--ISNUMBER(SEARCH({1,2,3,4,5,6,7,8,9,0},MID(H809,(SEARCH(" E ",H809)-1),1))))+SUM(--ISNUMBER(SEARCH({1,2,3,4,5,6,7,8,9,0},MID(H809,(SEARCH(" E ",H809)+3),1))))=2,"",IF(SUM(--ISNUMBER(SEARCH({"Parte E","Apoquindo N"},H809)))&gt;0,"",IF(OR(RIGHT(H809,3)=" NE",RIGHT(H809,3)=" NW",RIGHT(H809,3)=" SW",RIGHT(H809,3)=" SE",RIGHT(H809,2)=" N",RIGHT(H809,2)=" E",RIGHT(H809,2)=" W",RIGHT(H809,2)=" S",LEFT(H809,3)="NE ",LEFT(H809,3)="NW ",LEFT(H809,3)="SW ",LEFT(H809,3)="SE ",LEFT(H809,2)="N ",LEFT(H809,2)="E ",LEFT(H809,2)="W ",LEFT(H809,2)="S "),"Directional Check",IF(SUM(--ISNUMBER(SEARCH({" N "," E "," W "," S "," NE "," NW "," SW "," SE ","N.E","N.W","S.W","S.E","E.","N.","S.","W."},H809)))&gt;0,"Directional Check",IF(SUM(--ISNUMBER(SEARCH({1,2,3,4,5,6,7,8,9,0},MID(H809,(SEARCH("nd ",H809)-1),1))))+SUM(--ISNUMBER(SEARCH({1,2,3,4,5,6,7,8,9,0},MID(H809,(SEARCH("rd ",H809)-1),1)))+SUM(--ISNUMBER(SEARCH({1,2,3,4,5,6,7,8,9,0},MID(H809,(SEARCH("st ",H809)-1),1))))+SUM(--ISNUMBER(SEARCH({1,2,3,4,5,6,7,8,9,0},MID(H809,(SEARCH("th ",H809)-1),1)))))&gt;0,"","")))))</f>
        <v/>
      </c>
      <c r="AA809" s="2" t="str">
        <f>IF(IF(L809="US",IFERROR(VLOOKUP(J809,Country_Codes!$B:$B,1,0)=J809,"US State Code Error"),IF(L809="CA",IFERROR(VLOOKUP(J809,Country_Codes!$E:$E,1,0)=J809,"Canada State Code Error"),IF(L809="BR",IFERROR(VLOOKUP(J809,Country_Codes!$H:$H,1,0)=J809,"Brazil State Code Error"),IF(L809="AU",IFERROR(VLOOKUP(J809,Country_Codes!$K:$K,1,0)=J809,"Australia State Code Error"),""))))=TRUE,"",IF(L809="US",IFERROR(VLOOKUP(J809,Country_Codes!$B:$B,1,0)=J809,"US State Code Error"),IF(L809="CA",IFERROR(VLOOKUP(J809,Country_Codes!$E:$E,1,0)=J809,"Canada State Code Error"),IF(L809="BR",IFERROR(VLOOKUP(J809,Country_Codes!$H:$H,1,0)=J809,"Brazil State Code Error"),IF(L809="AU",IFERROR(VLOOKUP(J809,Country_Codes!$K:$K,1,0)=J809,"Australia State Code Error"),"")))))</f>
        <v/>
      </c>
      <c r="AB809" s="2" t="str">
        <f t="shared" si="224"/>
        <v/>
      </c>
      <c r="AC809" s="2" t="str" cm="1">
        <f t="array" ref="AC809">IFERROR(_xlfn.IFS(IF(AND(LEN(I809)=0,ISBLANK(I809)=FALSE),"",ISNUMBER(SEARCH(I809,H809))),"City/Postal Code/Country Found in Address",IF(AND(LEN(K809)=0,ISBLANK(K809)=FALSE),"",ISNUMBER(SEARCH(K809,H809))),"City/Postal Code/Country Found in Address",IF(AND(LEN(L809)=0,ISBLANK(L809)=FALSE),"",ISNUMBER(SEARCH(", "&amp;L809,H809))),"City/Postal Code/Country Found in Address",IF(AND(LEN(J809)=0,ISBLANK(J809)=FALSE),"",ISNUMBER(SEARCH(", "&amp;J809,H809))),"City/Postal Code/Country Found in Address",IF(AND(LEN(L809)=0,ISBLANK(L809)=FALSE),"",ISNUMBER(SEARCH(","&amp;L809,H809))),"City/Postal Code/Country Found in Address",IF(AND(LEN(J809)=0,ISBLANK(J809)=FALSE),"",ISNUMBER(SEARCH(","&amp;J809,H809))),"City/Postal Code/Country Found in Address"),"")</f>
        <v/>
      </c>
      <c r="AD809" s="2" t="str">
        <f t="shared" si="225"/>
        <v/>
      </c>
      <c r="AE809" s="2" t="str" cm="1">
        <f t="array" ref="AE809">IFERROR(IF(VLOOKUP(LEFT(M809,MIN(SEARCH({1,2,3,4,5,6,7,8,9,0},M809&amp;{1,2,3,4,5,6,7,8,9,0}))-1),Country_Codes!$N:$N,1,0)&gt;0,"PO Number may be incorrect",""),"")</f>
        <v/>
      </c>
      <c r="AF809" s="2" t="str">
        <f t="shared" si="226"/>
        <v/>
      </c>
      <c r="AG809" s="2" t="str">
        <f t="shared" si="227"/>
        <v/>
      </c>
      <c r="AH809" s="2" t="str">
        <f t="shared" si="228"/>
        <v/>
      </c>
      <c r="AI809" s="2" t="str" cm="1">
        <f t="array" ref="AI809">IF(G809="","",_xlfn.IFNA(_xlfn.IFS(L809=VLOOKUP(L809,Country_Codes!$M:$M,1,0)=TRUE,""),"Please check the country code"))</f>
        <v/>
      </c>
      <c r="AJ809" s="2" t="str">
        <f t="shared" si="229"/>
        <v/>
      </c>
      <c r="AK809" s="2"/>
      <c r="AM809" s="39">
        <f t="shared" si="230"/>
        <v>0</v>
      </c>
      <c r="AN809" s="39">
        <f t="shared" si="231"/>
        <v>0</v>
      </c>
      <c r="AO809" s="39">
        <f t="shared" si="232"/>
        <v>0</v>
      </c>
      <c r="AP809" s="39">
        <f t="shared" si="233"/>
        <v>0</v>
      </c>
      <c r="AQ809" s="39">
        <f t="shared" si="234"/>
        <v>0</v>
      </c>
    </row>
    <row r="810" spans="1:43" ht="15.75" x14ac:dyDescent="0.25">
      <c r="A810" s="40">
        <v>45861</v>
      </c>
      <c r="B810" s="11" t="s">
        <v>1581</v>
      </c>
      <c r="C810" s="11" t="s">
        <v>3</v>
      </c>
      <c r="D810" s="11" t="s">
        <v>6472</v>
      </c>
      <c r="E810" s="11" t="s">
        <v>6473</v>
      </c>
      <c r="F810" s="11" t="s">
        <v>489</v>
      </c>
      <c r="G810" s="11" t="s">
        <v>495</v>
      </c>
      <c r="H810" s="11" t="s">
        <v>6474</v>
      </c>
      <c r="I810" s="11" t="s">
        <v>6475</v>
      </c>
      <c r="J810" s="11"/>
      <c r="K810" s="11" t="s">
        <v>6476</v>
      </c>
      <c r="L810" s="11" t="s">
        <v>46</v>
      </c>
      <c r="M810" s="11" t="s">
        <v>1065</v>
      </c>
      <c r="N810" s="11"/>
      <c r="O810" s="11" t="s">
        <v>6477</v>
      </c>
      <c r="P810" s="11" t="s">
        <v>6478</v>
      </c>
      <c r="Q810" s="7"/>
      <c r="R810" s="2" t="str">
        <f t="shared" si="219"/>
        <v>Unique Record</v>
      </c>
      <c r="S810" s="2" t="str">
        <f t="shared" si="220"/>
        <v/>
      </c>
      <c r="T810" s="2" t="str">
        <f t="shared" si="221"/>
        <v/>
      </c>
      <c r="U810" s="2" t="str">
        <f t="shared" si="222"/>
        <v/>
      </c>
      <c r="V810" s="2" t="str">
        <f t="shared" si="223"/>
        <v/>
      </c>
      <c r="W810" s="2" t="str">
        <f t="shared" si="235"/>
        <v/>
      </c>
      <c r="X810" s="2" t="str" cm="1">
        <f t="array" ref="X810">IF((SUMPRODUCT(--ISNUMBER(SEARCH({"!","@","#","$","%","^","&amp;","~*","(",")","_","+","=","{","}","[","]","|","\",":",";","'","""","&lt;","&gt;",",",".","~?","/","~~","`"}, I810)))&gt;0)=TRUE,"Special Characters Found in City","")</f>
        <v/>
      </c>
      <c r="Y810" s="2" t="str" cm="1">
        <f t="array" ref="Y810">IF((SUMPRODUCT(--ISNUMBER(SEARCH({"!","@","#","$","%","^","~*","(",")","_","+","=","{","}","[","]","|","\",":",";","'","""","&lt;","&gt;","~?","/","~~","`"},F810)))&gt;0)=TRUE,"Special Characters Found in Account field","")</f>
        <v/>
      </c>
      <c r="Z810" s="2" t="str" cm="1">
        <f t="array" ref="Z810">IF(SUM(--ISNUMBER(SEARCH({1,2,3,4,5,6,7,8,9,0},MID(H810,(SEARCH(" E ",H810)-1),1))))+SUM(--ISNUMBER(SEARCH({1,2,3,4,5,6,7,8,9,0},MID(H810,(SEARCH(" E ",H810)+3),1))))=2,"",IF(SUM(--ISNUMBER(SEARCH({"Parte E","Apoquindo N"},H810)))&gt;0,"",IF(OR(RIGHT(H810,3)=" NE",RIGHT(H810,3)=" NW",RIGHT(H810,3)=" SW",RIGHT(H810,3)=" SE",RIGHT(H810,2)=" N",RIGHT(H810,2)=" E",RIGHT(H810,2)=" W",RIGHT(H810,2)=" S",LEFT(H810,3)="NE ",LEFT(H810,3)="NW ",LEFT(H810,3)="SW ",LEFT(H810,3)="SE ",LEFT(H810,2)="N ",LEFT(H810,2)="E ",LEFT(H810,2)="W ",LEFT(H810,2)="S "),"Directional Check",IF(SUM(--ISNUMBER(SEARCH({" N "," E "," W "," S "," NE "," NW "," SW "," SE ","N.E","N.W","S.W","S.E","E.","N.","S.","W."},H810)))&gt;0,"Directional Check",IF(SUM(--ISNUMBER(SEARCH({1,2,3,4,5,6,7,8,9,0},MID(H810,(SEARCH("nd ",H810)-1),1))))+SUM(--ISNUMBER(SEARCH({1,2,3,4,5,6,7,8,9,0},MID(H810,(SEARCH("rd ",H810)-1),1)))+SUM(--ISNUMBER(SEARCH({1,2,3,4,5,6,7,8,9,0},MID(H810,(SEARCH("st ",H810)-1),1))))+SUM(--ISNUMBER(SEARCH({1,2,3,4,5,6,7,8,9,0},MID(H810,(SEARCH("th ",H810)-1),1)))))&gt;0,"","")))))</f>
        <v/>
      </c>
      <c r="AA810" s="2" t="str">
        <f>IF(IF(L810="US",IFERROR(VLOOKUP(J810,Country_Codes!$B:$B,1,0)=J810,"US State Code Error"),IF(L810="CA",IFERROR(VLOOKUP(J810,Country_Codes!$E:$E,1,0)=J810,"Canada State Code Error"),IF(L810="BR",IFERROR(VLOOKUP(J810,Country_Codes!$H:$H,1,0)=J810,"Brazil State Code Error"),IF(L810="AU",IFERROR(VLOOKUP(J810,Country_Codes!$K:$K,1,0)=J810,"Australia State Code Error"),""))))=TRUE,"",IF(L810="US",IFERROR(VLOOKUP(J810,Country_Codes!$B:$B,1,0)=J810,"US State Code Error"),IF(L810="CA",IFERROR(VLOOKUP(J810,Country_Codes!$E:$E,1,0)=J810,"Canada State Code Error"),IF(L810="BR",IFERROR(VLOOKUP(J810,Country_Codes!$H:$H,1,0)=J810,"Brazil State Code Error"),IF(L810="AU",IFERROR(VLOOKUP(J810,Country_Codes!$K:$K,1,0)=J810,"Australia State Code Error"),"")))))</f>
        <v/>
      </c>
      <c r="AB810" s="2" t="str">
        <f t="shared" si="224"/>
        <v/>
      </c>
      <c r="AC810" s="2" t="str" cm="1">
        <f t="array" ref="AC810">IFERROR(_xlfn.IFS(IF(AND(LEN(I810)=0,ISBLANK(I810)=FALSE),"",ISNUMBER(SEARCH(I810,H810))),"City/Postal Code/Country Found in Address",IF(AND(LEN(K810)=0,ISBLANK(K810)=FALSE),"",ISNUMBER(SEARCH(K810,H810))),"City/Postal Code/Country Found in Address",IF(AND(LEN(L810)=0,ISBLANK(L810)=FALSE),"",ISNUMBER(SEARCH(", "&amp;L810,H810))),"City/Postal Code/Country Found in Address",IF(AND(LEN(J810)=0,ISBLANK(J810)=FALSE),"",ISNUMBER(SEARCH(", "&amp;J810,H810))),"City/Postal Code/Country Found in Address",IF(AND(LEN(L810)=0,ISBLANK(L810)=FALSE),"",ISNUMBER(SEARCH(","&amp;L810,H810))),"City/Postal Code/Country Found in Address",IF(AND(LEN(J810)=0,ISBLANK(J810)=FALSE),"",ISNUMBER(SEARCH(","&amp;J810,H810))),"City/Postal Code/Country Found in Address"),"")</f>
        <v/>
      </c>
      <c r="AD810" s="2" t="str">
        <f t="shared" si="225"/>
        <v/>
      </c>
      <c r="AE810" s="2" t="str" cm="1">
        <f t="array" ref="AE810">IFERROR(IF(VLOOKUP(LEFT(M810,MIN(SEARCH({1,2,3,4,5,6,7,8,9,0},M810&amp;{1,2,3,4,5,6,7,8,9,0}))-1),Country_Codes!$N:$N,1,0)&gt;0,"PO Number may be incorrect",""),"")</f>
        <v/>
      </c>
      <c r="AF810" s="2" t="str">
        <f t="shared" si="226"/>
        <v/>
      </c>
      <c r="AG810" s="2" t="str">
        <f t="shared" si="227"/>
        <v/>
      </c>
      <c r="AH810" s="2" t="str">
        <f t="shared" si="228"/>
        <v/>
      </c>
      <c r="AI810" s="2" t="str" cm="1">
        <f t="array" ref="AI810">IF(G810="","",_xlfn.IFNA(_xlfn.IFS(L810=VLOOKUP(L810,Country_Codes!$M:$M,1,0)=TRUE,""),"Please check the country code"))</f>
        <v/>
      </c>
      <c r="AJ810" s="2" t="str">
        <f t="shared" si="229"/>
        <v/>
      </c>
      <c r="AK810" s="2"/>
      <c r="AM810" s="39">
        <f t="shared" si="230"/>
        <v>0</v>
      </c>
      <c r="AN810" s="39">
        <f t="shared" si="231"/>
        <v>0</v>
      </c>
      <c r="AO810" s="39">
        <f t="shared" si="232"/>
        <v>0</v>
      </c>
      <c r="AP810" s="39">
        <f t="shared" si="233"/>
        <v>0</v>
      </c>
      <c r="AQ810" s="39">
        <f t="shared" si="234"/>
        <v>0</v>
      </c>
    </row>
    <row r="811" spans="1:43" ht="15.75" x14ac:dyDescent="0.25">
      <c r="A811" s="40">
        <v>45965</v>
      </c>
      <c r="B811" s="11" t="s">
        <v>1581</v>
      </c>
      <c r="C811" s="11" t="s">
        <v>3</v>
      </c>
      <c r="D811" s="11" t="s">
        <v>1193</v>
      </c>
      <c r="E811" s="11" t="s">
        <v>6479</v>
      </c>
      <c r="F811" s="11" t="s">
        <v>677</v>
      </c>
      <c r="G811" s="11" t="s">
        <v>494</v>
      </c>
      <c r="H811" s="11" t="s">
        <v>6480</v>
      </c>
      <c r="I811" s="11" t="s">
        <v>6481</v>
      </c>
      <c r="J811" s="11" t="s">
        <v>107</v>
      </c>
      <c r="K811" s="11" t="s">
        <v>6482</v>
      </c>
      <c r="L811" s="11" t="s">
        <v>33</v>
      </c>
      <c r="M811" s="11" t="s">
        <v>6483</v>
      </c>
      <c r="N811" s="11"/>
      <c r="O811" s="11" t="s">
        <v>6484</v>
      </c>
      <c r="P811" s="11" t="s">
        <v>6485</v>
      </c>
      <c r="Q811" s="7"/>
      <c r="R811" s="2" t="str">
        <f t="shared" si="219"/>
        <v>Unique Record</v>
      </c>
      <c r="S811" s="2" t="str">
        <f t="shared" si="220"/>
        <v/>
      </c>
      <c r="T811" s="2" t="str">
        <f t="shared" si="221"/>
        <v/>
      </c>
      <c r="U811" s="2" t="str">
        <f t="shared" si="222"/>
        <v/>
      </c>
      <c r="V811" s="2" t="str">
        <f t="shared" si="223"/>
        <v/>
      </c>
      <c r="W811" s="2" t="str">
        <f t="shared" si="235"/>
        <v/>
      </c>
      <c r="X811" s="2" t="str" cm="1">
        <f t="array" ref="X811">IF((SUMPRODUCT(--ISNUMBER(SEARCH({"!","@","#","$","%","^","&amp;","~*","(",")","_","+","=","{","}","[","]","|","\",":",";","'","""","&lt;","&gt;",",",".","~?","/","~~","`"}, I811)))&gt;0)=TRUE,"Special Characters Found in City","")</f>
        <v/>
      </c>
      <c r="Y811" s="2" t="str" cm="1">
        <f t="array" ref="Y811">IF((SUMPRODUCT(--ISNUMBER(SEARCH({"!","@","#","$","%","^","~*","(",")","_","+","=","{","}","[","]","|","\",":",";","'","""","&lt;","&gt;","~?","/","~~","`"},F811)))&gt;0)=TRUE,"Special Characters Found in Account field","")</f>
        <v/>
      </c>
      <c r="Z811" s="2" t="str" cm="1">
        <f t="array" ref="Z811">IF(SUM(--ISNUMBER(SEARCH({1,2,3,4,5,6,7,8,9,0},MID(H811,(SEARCH(" E ",H811)-1),1))))+SUM(--ISNUMBER(SEARCH({1,2,3,4,5,6,7,8,9,0},MID(H811,(SEARCH(" E ",H811)+3),1))))=2,"",IF(SUM(--ISNUMBER(SEARCH({"Parte E","Apoquindo N"},H811)))&gt;0,"",IF(OR(RIGHT(H811,3)=" NE",RIGHT(H811,3)=" NW",RIGHT(H811,3)=" SW",RIGHT(H811,3)=" SE",RIGHT(H811,2)=" N",RIGHT(H811,2)=" E",RIGHT(H811,2)=" W",RIGHT(H811,2)=" S",LEFT(H811,3)="NE ",LEFT(H811,3)="NW ",LEFT(H811,3)="SW ",LEFT(H811,3)="SE ",LEFT(H811,2)="N ",LEFT(H811,2)="E ",LEFT(H811,2)="W ",LEFT(H811,2)="S "),"Directional Check",IF(SUM(--ISNUMBER(SEARCH({" N "," E "," W "," S "," NE "," NW "," SW "," SE ","N.E","N.W","S.W","S.E","E.","N.","S.","W."},H811)))&gt;0,"Directional Check",IF(SUM(--ISNUMBER(SEARCH({1,2,3,4,5,6,7,8,9,0},MID(H811,(SEARCH("nd ",H811)-1),1))))+SUM(--ISNUMBER(SEARCH({1,2,3,4,5,6,7,8,9,0},MID(H811,(SEARCH("rd ",H811)-1),1)))+SUM(--ISNUMBER(SEARCH({1,2,3,4,5,6,7,8,9,0},MID(H811,(SEARCH("st ",H811)-1),1))))+SUM(--ISNUMBER(SEARCH({1,2,3,4,5,6,7,8,9,0},MID(H811,(SEARCH("th ",H811)-1),1)))))&gt;0,"","")))))</f>
        <v/>
      </c>
      <c r="AA811" s="2" t="str">
        <f>IF(IF(L811="US",IFERROR(VLOOKUP(J811,Country_Codes!$B:$B,1,0)=J811,"US State Code Error"),IF(L811="CA",IFERROR(VLOOKUP(J811,Country_Codes!$E:$E,1,0)=J811,"Canada State Code Error"),IF(L811="BR",IFERROR(VLOOKUP(J811,Country_Codes!$H:$H,1,0)=J811,"Brazil State Code Error"),IF(L811="AU",IFERROR(VLOOKUP(J811,Country_Codes!$K:$K,1,0)=J811,"Australia State Code Error"),""))))=TRUE,"",IF(L811="US",IFERROR(VLOOKUP(J811,Country_Codes!$B:$B,1,0)=J811,"US State Code Error"),IF(L811="CA",IFERROR(VLOOKUP(J811,Country_Codes!$E:$E,1,0)=J811,"Canada State Code Error"),IF(L811="BR",IFERROR(VLOOKUP(J811,Country_Codes!$H:$H,1,0)=J811,"Brazil State Code Error"),IF(L811="AU",IFERROR(VLOOKUP(J811,Country_Codes!$K:$K,1,0)=J811,"Australia State Code Error"),"")))))</f>
        <v/>
      </c>
      <c r="AB811" s="2" t="str">
        <f t="shared" si="224"/>
        <v/>
      </c>
      <c r="AC811" s="2" t="str" cm="1">
        <f t="array" ref="AC811">IFERROR(_xlfn.IFS(IF(AND(LEN(I811)=0,ISBLANK(I811)=FALSE),"",ISNUMBER(SEARCH(I811,H811))),"City/Postal Code/Country Found in Address",IF(AND(LEN(K811)=0,ISBLANK(K811)=FALSE),"",ISNUMBER(SEARCH(K811,H811))),"City/Postal Code/Country Found in Address",IF(AND(LEN(L811)=0,ISBLANK(L811)=FALSE),"",ISNUMBER(SEARCH(", "&amp;L811,H811))),"City/Postal Code/Country Found in Address",IF(AND(LEN(J811)=0,ISBLANK(J811)=FALSE),"",ISNUMBER(SEARCH(", "&amp;J811,H811))),"City/Postal Code/Country Found in Address",IF(AND(LEN(L811)=0,ISBLANK(L811)=FALSE),"",ISNUMBER(SEARCH(","&amp;L811,H811))),"City/Postal Code/Country Found in Address",IF(AND(LEN(J811)=0,ISBLANK(J811)=FALSE),"",ISNUMBER(SEARCH(","&amp;J811,H811))),"City/Postal Code/Country Found in Address"),"")</f>
        <v/>
      </c>
      <c r="AD811" s="2" t="str">
        <f t="shared" si="225"/>
        <v/>
      </c>
      <c r="AE811" s="2" t="str" cm="1">
        <f t="array" ref="AE811">IFERROR(IF(VLOOKUP(LEFT(M811,MIN(SEARCH({1,2,3,4,5,6,7,8,9,0},M811&amp;{1,2,3,4,5,6,7,8,9,0}))-1),Country_Codes!$N:$N,1,0)&gt;0,"PO Number may be incorrect",""),"")</f>
        <v/>
      </c>
      <c r="AF811" s="2" t="str">
        <f t="shared" si="226"/>
        <v/>
      </c>
      <c r="AG811" s="2" t="str">
        <f t="shared" si="227"/>
        <v/>
      </c>
      <c r="AH811" s="2" t="str">
        <f t="shared" si="228"/>
        <v/>
      </c>
      <c r="AI811" s="2" t="str" cm="1">
        <f t="array" ref="AI811">IF(G811="","",_xlfn.IFNA(_xlfn.IFS(L811=VLOOKUP(L811,Country_Codes!$M:$M,1,0)=TRUE,""),"Please check the country code"))</f>
        <v/>
      </c>
      <c r="AJ811" s="2" t="str">
        <f t="shared" si="229"/>
        <v/>
      </c>
      <c r="AK811" s="2"/>
      <c r="AM811" s="39">
        <f t="shared" si="230"/>
        <v>0</v>
      </c>
      <c r="AN811" s="39">
        <f t="shared" si="231"/>
        <v>0</v>
      </c>
      <c r="AO811" s="39">
        <f t="shared" si="232"/>
        <v>0</v>
      </c>
      <c r="AP811" s="39">
        <f t="shared" si="233"/>
        <v>0</v>
      </c>
      <c r="AQ811" s="39">
        <f t="shared" si="234"/>
        <v>0</v>
      </c>
    </row>
    <row r="812" spans="1:43" ht="15.75" x14ac:dyDescent="0.25">
      <c r="A812" s="40">
        <v>45536</v>
      </c>
      <c r="B812" s="11" t="s">
        <v>475</v>
      </c>
      <c r="C812" s="11" t="s">
        <v>12</v>
      </c>
      <c r="D812" s="11" t="s">
        <v>6486</v>
      </c>
      <c r="E812" s="11" t="s">
        <v>639</v>
      </c>
      <c r="F812" s="11" t="s">
        <v>579</v>
      </c>
      <c r="G812" s="11" t="s">
        <v>493</v>
      </c>
      <c r="H812" s="11" t="s">
        <v>6487</v>
      </c>
      <c r="I812" s="11" t="s">
        <v>6488</v>
      </c>
      <c r="J812" s="11" t="s">
        <v>124</v>
      </c>
      <c r="K812" s="11" t="s">
        <v>6489</v>
      </c>
      <c r="L812" s="11" t="s">
        <v>33</v>
      </c>
      <c r="M812" s="11" t="s">
        <v>882</v>
      </c>
      <c r="N812" s="11"/>
      <c r="O812" s="11" t="s">
        <v>6490</v>
      </c>
      <c r="P812" s="11" t="s">
        <v>6491</v>
      </c>
      <c r="Q812" s="7"/>
      <c r="R812" s="2" t="str">
        <f t="shared" si="219"/>
        <v>Unique Record</v>
      </c>
      <c r="S812" s="2" t="str">
        <f t="shared" si="220"/>
        <v/>
      </c>
      <c r="T812" s="2" t="str">
        <f t="shared" si="221"/>
        <v/>
      </c>
      <c r="U812" s="2" t="str">
        <f t="shared" si="222"/>
        <v/>
      </c>
      <c r="V812" s="2" t="str">
        <f t="shared" si="223"/>
        <v/>
      </c>
      <c r="W812" s="2" t="str">
        <f t="shared" si="235"/>
        <v/>
      </c>
      <c r="X812" s="2" t="str" cm="1">
        <f t="array" ref="X812">IF((SUMPRODUCT(--ISNUMBER(SEARCH({"!","@","#","$","%","^","&amp;","~*","(",")","_","+","=","{","}","[","]","|","\",":",";","'","""","&lt;","&gt;",",",".","~?","/","~~","`"}, I812)))&gt;0)=TRUE,"Special Characters Found in City","")</f>
        <v/>
      </c>
      <c r="Y812" s="2" t="str" cm="1">
        <f t="array" ref="Y812">IF((SUMPRODUCT(--ISNUMBER(SEARCH({"!","@","#","$","%","^","~*","(",")","_","+","=","{","}","[","]","|","\",":",";","'","""","&lt;","&gt;","~?","/","~~","`"},F812)))&gt;0)=TRUE,"Special Characters Found in Account field","")</f>
        <v/>
      </c>
      <c r="Z812" s="2" t="str" cm="1">
        <f t="array" ref="Z812">IF(SUM(--ISNUMBER(SEARCH({1,2,3,4,5,6,7,8,9,0},MID(H812,(SEARCH(" E ",H812)-1),1))))+SUM(--ISNUMBER(SEARCH({1,2,3,4,5,6,7,8,9,0},MID(H812,(SEARCH(" E ",H812)+3),1))))=2,"",IF(SUM(--ISNUMBER(SEARCH({"Parte E","Apoquindo N"},H812)))&gt;0,"",IF(OR(RIGHT(H812,3)=" NE",RIGHT(H812,3)=" NW",RIGHT(H812,3)=" SW",RIGHT(H812,3)=" SE",RIGHT(H812,2)=" N",RIGHT(H812,2)=" E",RIGHT(H812,2)=" W",RIGHT(H812,2)=" S",LEFT(H812,3)="NE ",LEFT(H812,3)="NW ",LEFT(H812,3)="SW ",LEFT(H812,3)="SE ",LEFT(H812,2)="N ",LEFT(H812,2)="E ",LEFT(H812,2)="W ",LEFT(H812,2)="S "),"Directional Check",IF(SUM(--ISNUMBER(SEARCH({" N "," E "," W "," S "," NE "," NW "," SW "," SE ","N.E","N.W","S.W","S.E","E.","N.","S.","W."},H812)))&gt;0,"Directional Check",IF(SUM(--ISNUMBER(SEARCH({1,2,3,4,5,6,7,8,9,0},MID(H812,(SEARCH("nd ",H812)-1),1))))+SUM(--ISNUMBER(SEARCH({1,2,3,4,5,6,7,8,9,0},MID(H812,(SEARCH("rd ",H812)-1),1)))+SUM(--ISNUMBER(SEARCH({1,2,3,4,5,6,7,8,9,0},MID(H812,(SEARCH("st ",H812)-1),1))))+SUM(--ISNUMBER(SEARCH({1,2,3,4,5,6,7,8,9,0},MID(H812,(SEARCH("th ",H812)-1),1)))))&gt;0,"","")))))</f>
        <v/>
      </c>
      <c r="AA812" s="2" t="str">
        <f>IF(IF(L812="US",IFERROR(VLOOKUP(J812,Country_Codes!$B:$B,1,0)=J812,"US State Code Error"),IF(L812="CA",IFERROR(VLOOKUP(J812,Country_Codes!$E:$E,1,0)=J812,"Canada State Code Error"),IF(L812="BR",IFERROR(VLOOKUP(J812,Country_Codes!$H:$H,1,0)=J812,"Brazil State Code Error"),IF(L812="AU",IFERROR(VLOOKUP(J812,Country_Codes!$K:$K,1,0)=J812,"Australia State Code Error"),""))))=TRUE,"",IF(L812="US",IFERROR(VLOOKUP(J812,Country_Codes!$B:$B,1,0)=J812,"US State Code Error"),IF(L812="CA",IFERROR(VLOOKUP(J812,Country_Codes!$E:$E,1,0)=J812,"Canada State Code Error"),IF(L812="BR",IFERROR(VLOOKUP(J812,Country_Codes!$H:$H,1,0)=J812,"Brazil State Code Error"),IF(L812="AU",IFERROR(VLOOKUP(J812,Country_Codes!$K:$K,1,0)=J812,"Australia State Code Error"),"")))))</f>
        <v/>
      </c>
      <c r="AB812" s="2" t="str">
        <f t="shared" si="224"/>
        <v/>
      </c>
      <c r="AC812" s="2" t="str" cm="1">
        <f t="array" ref="AC812">IFERROR(_xlfn.IFS(IF(AND(LEN(I812)=0,ISBLANK(I812)=FALSE),"",ISNUMBER(SEARCH(I812,H812))),"City/Postal Code/Country Found in Address",IF(AND(LEN(K812)=0,ISBLANK(K812)=FALSE),"",ISNUMBER(SEARCH(K812,H812))),"City/Postal Code/Country Found in Address",IF(AND(LEN(L812)=0,ISBLANK(L812)=FALSE),"",ISNUMBER(SEARCH(", "&amp;L812,H812))),"City/Postal Code/Country Found in Address",IF(AND(LEN(J812)=0,ISBLANK(J812)=FALSE),"",ISNUMBER(SEARCH(", "&amp;J812,H812))),"City/Postal Code/Country Found in Address",IF(AND(LEN(L812)=0,ISBLANK(L812)=FALSE),"",ISNUMBER(SEARCH(","&amp;L812,H812))),"City/Postal Code/Country Found in Address",IF(AND(LEN(J812)=0,ISBLANK(J812)=FALSE),"",ISNUMBER(SEARCH(","&amp;J812,H812))),"City/Postal Code/Country Found in Address"),"")</f>
        <v/>
      </c>
      <c r="AD812" s="2" t="str">
        <f t="shared" si="225"/>
        <v/>
      </c>
      <c r="AE812" s="2" t="str" cm="1">
        <f t="array" ref="AE812">IFERROR(IF(VLOOKUP(LEFT(M812,MIN(SEARCH({1,2,3,4,5,6,7,8,9,0},M812&amp;{1,2,3,4,5,6,7,8,9,0}))-1),Country_Codes!$N:$N,1,0)&gt;0,"PO Number may be incorrect",""),"")</f>
        <v/>
      </c>
      <c r="AF812" s="2" t="str">
        <f t="shared" si="226"/>
        <v/>
      </c>
      <c r="AG812" s="2" t="str">
        <f t="shared" si="227"/>
        <v/>
      </c>
      <c r="AH812" s="2" t="str">
        <f t="shared" si="228"/>
        <v/>
      </c>
      <c r="AI812" s="2" t="str" cm="1">
        <f t="array" ref="AI812">IF(G812="","",_xlfn.IFNA(_xlfn.IFS(L812=VLOOKUP(L812,Country_Codes!$M:$M,1,0)=TRUE,""),"Please check the country code"))</f>
        <v/>
      </c>
      <c r="AJ812" s="2" t="str">
        <f t="shared" si="229"/>
        <v/>
      </c>
      <c r="AK812" s="2"/>
      <c r="AM812" s="39">
        <f t="shared" si="230"/>
        <v>0</v>
      </c>
      <c r="AN812" s="39">
        <f t="shared" si="231"/>
        <v>0</v>
      </c>
      <c r="AO812" s="39">
        <f t="shared" si="232"/>
        <v>0</v>
      </c>
      <c r="AP812" s="39">
        <f t="shared" si="233"/>
        <v>0</v>
      </c>
      <c r="AQ812" s="39">
        <f t="shared" si="234"/>
        <v>0</v>
      </c>
    </row>
    <row r="813" spans="1:43" ht="15.75" x14ac:dyDescent="0.25">
      <c r="A813" s="40">
        <v>45821</v>
      </c>
      <c r="B813" s="11" t="s">
        <v>473</v>
      </c>
      <c r="C813" s="11" t="s">
        <v>12</v>
      </c>
      <c r="D813" s="11" t="s">
        <v>6492</v>
      </c>
      <c r="E813" s="11" t="s">
        <v>6493</v>
      </c>
      <c r="F813" s="11" t="s">
        <v>531</v>
      </c>
      <c r="G813" s="11" t="s">
        <v>494</v>
      </c>
      <c r="H813" s="11" t="s">
        <v>6494</v>
      </c>
      <c r="I813" s="11" t="s">
        <v>6495</v>
      </c>
      <c r="J813" s="11" t="s">
        <v>147</v>
      </c>
      <c r="K813" s="11" t="s">
        <v>6496</v>
      </c>
      <c r="L813" s="11" t="s">
        <v>57</v>
      </c>
      <c r="M813" s="11" t="s">
        <v>1370</v>
      </c>
      <c r="N813" s="11"/>
      <c r="O813" s="11" t="s">
        <v>6497</v>
      </c>
      <c r="P813" s="11" t="s">
        <v>6498</v>
      </c>
      <c r="Q813" s="7"/>
      <c r="R813" s="2" t="str">
        <f t="shared" si="219"/>
        <v>Unique Record</v>
      </c>
      <c r="S813" s="2" t="str">
        <f t="shared" si="220"/>
        <v/>
      </c>
      <c r="T813" s="2" t="str">
        <f t="shared" si="221"/>
        <v/>
      </c>
      <c r="U813" s="2" t="str">
        <f t="shared" si="222"/>
        <v/>
      </c>
      <c r="V813" s="2" t="str">
        <f t="shared" si="223"/>
        <v/>
      </c>
      <c r="W813" s="2" t="str">
        <f t="shared" si="235"/>
        <v/>
      </c>
      <c r="X813" s="2" t="str" cm="1">
        <f t="array" ref="X813">IF((SUMPRODUCT(--ISNUMBER(SEARCH({"!","@","#","$","%","^","&amp;","~*","(",")","_","+","=","{","}","[","]","|","\",":",";","'","""","&lt;","&gt;",",",".","~?","/","~~","`"}, I813)))&gt;0)=TRUE,"Special Characters Found in City","")</f>
        <v/>
      </c>
      <c r="Y813" s="2" t="str" cm="1">
        <f t="array" ref="Y813">IF((SUMPRODUCT(--ISNUMBER(SEARCH({"!","@","#","$","%","^","~*","(",")","_","+","=","{","}","[","]","|","\",":",";","'","""","&lt;","&gt;","~?","/","~~","`"},F813)))&gt;0)=TRUE,"Special Characters Found in Account field","")</f>
        <v/>
      </c>
      <c r="Z813" s="2" t="str" cm="1">
        <f t="array" ref="Z813">IF(SUM(--ISNUMBER(SEARCH({1,2,3,4,5,6,7,8,9,0},MID(H813,(SEARCH(" E ",H813)-1),1))))+SUM(--ISNUMBER(SEARCH({1,2,3,4,5,6,7,8,9,0},MID(H813,(SEARCH(" E ",H813)+3),1))))=2,"",IF(SUM(--ISNUMBER(SEARCH({"Parte E","Apoquindo N"},H813)))&gt;0,"",IF(OR(RIGHT(H813,3)=" NE",RIGHT(H813,3)=" NW",RIGHT(H813,3)=" SW",RIGHT(H813,3)=" SE",RIGHT(H813,2)=" N",RIGHT(H813,2)=" E",RIGHT(H813,2)=" W",RIGHT(H813,2)=" S",LEFT(H813,3)="NE ",LEFT(H813,3)="NW ",LEFT(H813,3)="SW ",LEFT(H813,3)="SE ",LEFT(H813,2)="N ",LEFT(H813,2)="E ",LEFT(H813,2)="W ",LEFT(H813,2)="S "),"Directional Check",IF(SUM(--ISNUMBER(SEARCH({" N "," E "," W "," S "," NE "," NW "," SW "," SE ","N.E","N.W","S.W","S.E","E.","N.","S.","W."},H813)))&gt;0,"Directional Check",IF(SUM(--ISNUMBER(SEARCH({1,2,3,4,5,6,7,8,9,0},MID(H813,(SEARCH("nd ",H813)-1),1))))+SUM(--ISNUMBER(SEARCH({1,2,3,4,5,6,7,8,9,0},MID(H813,(SEARCH("rd ",H813)-1),1)))+SUM(--ISNUMBER(SEARCH({1,2,3,4,5,6,7,8,9,0},MID(H813,(SEARCH("st ",H813)-1),1))))+SUM(--ISNUMBER(SEARCH({1,2,3,4,5,6,7,8,9,0},MID(H813,(SEARCH("th ",H813)-1),1)))))&gt;0,"","")))))</f>
        <v/>
      </c>
      <c r="AA813" s="2" t="str">
        <f>IF(IF(L813="US",IFERROR(VLOOKUP(J813,Country_Codes!$B:$B,1,0)=J813,"US State Code Error"),IF(L813="CA",IFERROR(VLOOKUP(J813,Country_Codes!$E:$E,1,0)=J813,"Canada State Code Error"),IF(L813="BR",IFERROR(VLOOKUP(J813,Country_Codes!$H:$H,1,0)=J813,"Brazil State Code Error"),IF(L813="AU",IFERROR(VLOOKUP(J813,Country_Codes!$K:$K,1,0)=J813,"Australia State Code Error"),""))))=TRUE,"",IF(L813="US",IFERROR(VLOOKUP(J813,Country_Codes!$B:$B,1,0)=J813,"US State Code Error"),IF(L813="CA",IFERROR(VLOOKUP(J813,Country_Codes!$E:$E,1,0)=J813,"Canada State Code Error"),IF(L813="BR",IFERROR(VLOOKUP(J813,Country_Codes!$H:$H,1,0)=J813,"Brazil State Code Error"),IF(L813="AU",IFERROR(VLOOKUP(J813,Country_Codes!$K:$K,1,0)=J813,"Australia State Code Error"),"")))))</f>
        <v/>
      </c>
      <c r="AB813" s="2" t="str">
        <f t="shared" si="224"/>
        <v/>
      </c>
      <c r="AC813" s="2" t="str" cm="1">
        <f t="array" ref="AC813">IFERROR(_xlfn.IFS(IF(AND(LEN(I813)=0,ISBLANK(I813)=FALSE),"",ISNUMBER(SEARCH(I813,H813))),"City/Postal Code/Country Found in Address",IF(AND(LEN(K813)=0,ISBLANK(K813)=FALSE),"",ISNUMBER(SEARCH(K813,H813))),"City/Postal Code/Country Found in Address",IF(AND(LEN(L813)=0,ISBLANK(L813)=FALSE),"",ISNUMBER(SEARCH(", "&amp;L813,H813))),"City/Postal Code/Country Found in Address",IF(AND(LEN(J813)=0,ISBLANK(J813)=FALSE),"",ISNUMBER(SEARCH(", "&amp;J813,H813))),"City/Postal Code/Country Found in Address",IF(AND(LEN(L813)=0,ISBLANK(L813)=FALSE),"",ISNUMBER(SEARCH(","&amp;L813,H813))),"City/Postal Code/Country Found in Address",IF(AND(LEN(J813)=0,ISBLANK(J813)=FALSE),"",ISNUMBER(SEARCH(","&amp;J813,H813))),"City/Postal Code/Country Found in Address"),"")</f>
        <v/>
      </c>
      <c r="AD813" s="2" t="str">
        <f t="shared" si="225"/>
        <v/>
      </c>
      <c r="AE813" s="2" t="str" cm="1">
        <f t="array" ref="AE813">IFERROR(IF(VLOOKUP(LEFT(M813,MIN(SEARCH({1,2,3,4,5,6,7,8,9,0},M813&amp;{1,2,3,4,5,6,7,8,9,0}))-1),Country_Codes!$N:$N,1,0)&gt;0,"PO Number may be incorrect",""),"")</f>
        <v/>
      </c>
      <c r="AF813" s="2" t="str">
        <f t="shared" si="226"/>
        <v/>
      </c>
      <c r="AG813" s="2" t="str">
        <f t="shared" si="227"/>
        <v/>
      </c>
      <c r="AH813" s="2" t="str">
        <f t="shared" si="228"/>
        <v/>
      </c>
      <c r="AI813" s="2" t="str" cm="1">
        <f t="array" ref="AI813">IF(G813="","",_xlfn.IFNA(_xlfn.IFS(L813=VLOOKUP(L813,Country_Codes!$M:$M,1,0)=TRUE,""),"Please check the country code"))</f>
        <v/>
      </c>
      <c r="AJ813" s="2" t="str">
        <f t="shared" si="229"/>
        <v/>
      </c>
      <c r="AK813" s="2"/>
      <c r="AM813" s="39">
        <f t="shared" si="230"/>
        <v>0</v>
      </c>
      <c r="AN813" s="39">
        <f t="shared" si="231"/>
        <v>0</v>
      </c>
      <c r="AO813" s="39">
        <f t="shared" si="232"/>
        <v>0</v>
      </c>
      <c r="AP813" s="39">
        <f t="shared" si="233"/>
        <v>0</v>
      </c>
      <c r="AQ813" s="39">
        <f t="shared" si="234"/>
        <v>0</v>
      </c>
    </row>
    <row r="814" spans="1:43" ht="15.75" x14ac:dyDescent="0.25">
      <c r="A814" s="40">
        <v>45452</v>
      </c>
      <c r="B814" s="11" t="s">
        <v>474</v>
      </c>
      <c r="C814" s="11" t="s">
        <v>11</v>
      </c>
      <c r="D814" s="11" t="s">
        <v>932</v>
      </c>
      <c r="E814" s="11" t="s">
        <v>6499</v>
      </c>
      <c r="F814" s="11" t="s">
        <v>581</v>
      </c>
      <c r="G814" s="11" t="s">
        <v>625</v>
      </c>
      <c r="H814" s="11" t="s">
        <v>6500</v>
      </c>
      <c r="I814" s="11" t="s">
        <v>6501</v>
      </c>
      <c r="J814" s="11" t="s">
        <v>147</v>
      </c>
      <c r="K814" s="11" t="s">
        <v>6502</v>
      </c>
      <c r="L814" s="11" t="s">
        <v>57</v>
      </c>
      <c r="M814" s="11" t="s">
        <v>1347</v>
      </c>
      <c r="N814" s="11"/>
      <c r="O814" s="11" t="s">
        <v>6503</v>
      </c>
      <c r="P814" s="11" t="s">
        <v>6504</v>
      </c>
      <c r="Q814" s="7"/>
      <c r="R814" s="2" t="str">
        <f t="shared" si="219"/>
        <v>Unique Record</v>
      </c>
      <c r="S814" s="2" t="str">
        <f t="shared" si="220"/>
        <v/>
      </c>
      <c r="T814" s="2" t="str">
        <f t="shared" si="221"/>
        <v/>
      </c>
      <c r="U814" s="2" t="str">
        <f t="shared" si="222"/>
        <v/>
      </c>
      <c r="V814" s="2" t="str">
        <f t="shared" si="223"/>
        <v/>
      </c>
      <c r="W814" s="2" t="str">
        <f t="shared" si="235"/>
        <v/>
      </c>
      <c r="X814" s="2" t="str" cm="1">
        <f t="array" ref="X814">IF((SUMPRODUCT(--ISNUMBER(SEARCH({"!","@","#","$","%","^","&amp;","~*","(",")","_","+","=","{","}","[","]","|","\",":",";","'","""","&lt;","&gt;",",",".","~?","/","~~","`"}, I814)))&gt;0)=TRUE,"Special Characters Found in City","")</f>
        <v/>
      </c>
      <c r="Y814" s="2" t="str" cm="1">
        <f t="array" ref="Y814">IF((SUMPRODUCT(--ISNUMBER(SEARCH({"!","@","#","$","%","^","~*","(",")","_","+","=","{","}","[","]","|","\",":",";","'","""","&lt;","&gt;","~?","/","~~","`"},F814)))&gt;0)=TRUE,"Special Characters Found in Account field","")</f>
        <v/>
      </c>
      <c r="Z814" s="2" t="str" cm="1">
        <f t="array" ref="Z814">IF(SUM(--ISNUMBER(SEARCH({1,2,3,4,5,6,7,8,9,0},MID(H814,(SEARCH(" E ",H814)-1),1))))+SUM(--ISNUMBER(SEARCH({1,2,3,4,5,6,7,8,9,0},MID(H814,(SEARCH(" E ",H814)+3),1))))=2,"",IF(SUM(--ISNUMBER(SEARCH({"Parte E","Apoquindo N"},H814)))&gt;0,"",IF(OR(RIGHT(H814,3)=" NE",RIGHT(H814,3)=" NW",RIGHT(H814,3)=" SW",RIGHT(H814,3)=" SE",RIGHT(H814,2)=" N",RIGHT(H814,2)=" E",RIGHT(H814,2)=" W",RIGHT(H814,2)=" S",LEFT(H814,3)="NE ",LEFT(H814,3)="NW ",LEFT(H814,3)="SW ",LEFT(H814,3)="SE ",LEFT(H814,2)="N ",LEFT(H814,2)="E ",LEFT(H814,2)="W ",LEFT(H814,2)="S "),"Directional Check",IF(SUM(--ISNUMBER(SEARCH({" N "," E "," W "," S "," NE "," NW "," SW "," SE ","N.E","N.W","S.W","S.E","E.","N.","S.","W."},H814)))&gt;0,"Directional Check",IF(SUM(--ISNUMBER(SEARCH({1,2,3,4,5,6,7,8,9,0},MID(H814,(SEARCH("nd ",H814)-1),1))))+SUM(--ISNUMBER(SEARCH({1,2,3,4,5,6,7,8,9,0},MID(H814,(SEARCH("rd ",H814)-1),1)))+SUM(--ISNUMBER(SEARCH({1,2,3,4,5,6,7,8,9,0},MID(H814,(SEARCH("st ",H814)-1),1))))+SUM(--ISNUMBER(SEARCH({1,2,3,4,5,6,7,8,9,0},MID(H814,(SEARCH("th ",H814)-1),1)))))&gt;0,"","")))))</f>
        <v/>
      </c>
      <c r="AA814" s="2" t="str">
        <f>IF(IF(L814="US",IFERROR(VLOOKUP(J814,Country_Codes!$B:$B,1,0)=J814,"US State Code Error"),IF(L814="CA",IFERROR(VLOOKUP(J814,Country_Codes!$E:$E,1,0)=J814,"Canada State Code Error"),IF(L814="BR",IFERROR(VLOOKUP(J814,Country_Codes!$H:$H,1,0)=J814,"Brazil State Code Error"),IF(L814="AU",IFERROR(VLOOKUP(J814,Country_Codes!$K:$K,1,0)=J814,"Australia State Code Error"),""))))=TRUE,"",IF(L814="US",IFERROR(VLOOKUP(J814,Country_Codes!$B:$B,1,0)=J814,"US State Code Error"),IF(L814="CA",IFERROR(VLOOKUP(J814,Country_Codes!$E:$E,1,0)=J814,"Canada State Code Error"),IF(L814="BR",IFERROR(VLOOKUP(J814,Country_Codes!$H:$H,1,0)=J814,"Brazil State Code Error"),IF(L814="AU",IFERROR(VLOOKUP(J814,Country_Codes!$K:$K,1,0)=J814,"Australia State Code Error"),"")))))</f>
        <v/>
      </c>
      <c r="AB814" s="2" t="str">
        <f t="shared" si="224"/>
        <v/>
      </c>
      <c r="AC814" s="2" t="str" cm="1">
        <f t="array" ref="AC814">IFERROR(_xlfn.IFS(IF(AND(LEN(I814)=0,ISBLANK(I814)=FALSE),"",ISNUMBER(SEARCH(I814,H814))),"City/Postal Code/Country Found in Address",IF(AND(LEN(K814)=0,ISBLANK(K814)=FALSE),"",ISNUMBER(SEARCH(K814,H814))),"City/Postal Code/Country Found in Address",IF(AND(LEN(L814)=0,ISBLANK(L814)=FALSE),"",ISNUMBER(SEARCH(", "&amp;L814,H814))),"City/Postal Code/Country Found in Address",IF(AND(LEN(J814)=0,ISBLANK(J814)=FALSE),"",ISNUMBER(SEARCH(", "&amp;J814,H814))),"City/Postal Code/Country Found in Address",IF(AND(LEN(L814)=0,ISBLANK(L814)=FALSE),"",ISNUMBER(SEARCH(","&amp;L814,H814))),"City/Postal Code/Country Found in Address",IF(AND(LEN(J814)=0,ISBLANK(J814)=FALSE),"",ISNUMBER(SEARCH(","&amp;J814,H814))),"City/Postal Code/Country Found in Address"),"")</f>
        <v/>
      </c>
      <c r="AD814" s="2" t="str">
        <f t="shared" si="225"/>
        <v/>
      </c>
      <c r="AE814" s="2" t="str" cm="1">
        <f t="array" ref="AE814">IFERROR(IF(VLOOKUP(LEFT(M814,MIN(SEARCH({1,2,3,4,5,6,7,8,9,0},M814&amp;{1,2,3,4,5,6,7,8,9,0}))-1),Country_Codes!$N:$N,1,0)&gt;0,"PO Number may be incorrect",""),"")</f>
        <v/>
      </c>
      <c r="AF814" s="2" t="str">
        <f t="shared" si="226"/>
        <v/>
      </c>
      <c r="AG814" s="2" t="str">
        <f t="shared" si="227"/>
        <v/>
      </c>
      <c r="AH814" s="2" t="str">
        <f t="shared" si="228"/>
        <v/>
      </c>
      <c r="AI814" s="2" t="str" cm="1">
        <f t="array" ref="AI814">IF(G814="","",_xlfn.IFNA(_xlfn.IFS(L814=VLOOKUP(L814,Country_Codes!$M:$M,1,0)=TRUE,""),"Please check the country code"))</f>
        <v/>
      </c>
      <c r="AJ814" s="2" t="str">
        <f t="shared" si="229"/>
        <v/>
      </c>
      <c r="AK814" s="2"/>
      <c r="AM814" s="39">
        <f t="shared" si="230"/>
        <v>0</v>
      </c>
      <c r="AN814" s="39">
        <f t="shared" si="231"/>
        <v>0</v>
      </c>
      <c r="AO814" s="39">
        <f t="shared" si="232"/>
        <v>0</v>
      </c>
      <c r="AP814" s="39">
        <f t="shared" si="233"/>
        <v>0</v>
      </c>
      <c r="AQ814" s="39">
        <f t="shared" si="234"/>
        <v>0</v>
      </c>
    </row>
    <row r="815" spans="1:43" ht="15.75" x14ac:dyDescent="0.25">
      <c r="A815" s="40">
        <v>46107</v>
      </c>
      <c r="B815" s="11" t="s">
        <v>474</v>
      </c>
      <c r="C815" s="11" t="s">
        <v>3</v>
      </c>
      <c r="D815" s="11" t="s">
        <v>6505</v>
      </c>
      <c r="E815" s="11" t="s">
        <v>6506</v>
      </c>
      <c r="F815" s="11" t="s">
        <v>634</v>
      </c>
      <c r="G815" s="11" t="s">
        <v>498</v>
      </c>
      <c r="H815" s="11" t="s">
        <v>6507</v>
      </c>
      <c r="I815" s="11" t="s">
        <v>6508</v>
      </c>
      <c r="J815" s="11" t="s">
        <v>133</v>
      </c>
      <c r="K815" s="11" t="s">
        <v>6509</v>
      </c>
      <c r="L815" s="11" t="s">
        <v>33</v>
      </c>
      <c r="M815" s="11" t="s">
        <v>1130</v>
      </c>
      <c r="N815" s="11"/>
      <c r="O815" s="11" t="s">
        <v>6510</v>
      </c>
      <c r="P815" s="11" t="s">
        <v>6511</v>
      </c>
      <c r="Q815" s="7"/>
      <c r="R815" s="2" t="str">
        <f t="shared" ref="R815:R878" si="236">IF(G815=G814,"","Unique Record")</f>
        <v>Unique Record</v>
      </c>
      <c r="S815" s="2" t="str">
        <f t="shared" ref="S815:S878" si="237">IF(F815="","",IF(EXACT(F815,(UPPER(F815))),"Account Upper Case",""))</f>
        <v/>
      </c>
      <c r="T815" s="2" t="str">
        <f t="shared" ref="T815:T878" si="238">IF(F815="","",IF(EXACT(F815,(LOWER(F815))),"Account Lower Case",""))</f>
        <v/>
      </c>
      <c r="U815" s="2" t="str">
        <f t="shared" ref="U815:U878" si="239">IF(EXACT(H815,PROPER(H815)),"","Billing Street - casing")</f>
        <v/>
      </c>
      <c r="V815" s="2" t="str">
        <f t="shared" ref="V815:V878" si="240">IF(EXACT(I815,PROPER(I815)),"","City - casing")</f>
        <v/>
      </c>
      <c r="W815" s="2" t="str">
        <f t="shared" si="235"/>
        <v/>
      </c>
      <c r="X815" s="2" t="str" cm="1">
        <f t="array" ref="X815">IF((SUMPRODUCT(--ISNUMBER(SEARCH({"!","@","#","$","%","^","&amp;","~*","(",")","_","+","=","{","}","[","]","|","\",":",";","'","""","&lt;","&gt;",",",".","~?","/","~~","`"}, I815)))&gt;0)=TRUE,"Special Characters Found in City","")</f>
        <v/>
      </c>
      <c r="Y815" s="2" t="str" cm="1">
        <f t="array" ref="Y815">IF((SUMPRODUCT(--ISNUMBER(SEARCH({"!","@","#","$","%","^","~*","(",")","_","+","=","{","}","[","]","|","\",":",";","'","""","&lt;","&gt;","~?","/","~~","`"},F815)))&gt;0)=TRUE,"Special Characters Found in Account field","")</f>
        <v/>
      </c>
      <c r="Z815" s="2" t="str" cm="1">
        <f t="array" ref="Z815">IF(SUM(--ISNUMBER(SEARCH({1,2,3,4,5,6,7,8,9,0},MID(H815,(SEARCH(" E ",H815)-1),1))))+SUM(--ISNUMBER(SEARCH({1,2,3,4,5,6,7,8,9,0},MID(H815,(SEARCH(" E ",H815)+3),1))))=2,"",IF(SUM(--ISNUMBER(SEARCH({"Parte E","Apoquindo N"},H815)))&gt;0,"",IF(OR(RIGHT(H815,3)=" NE",RIGHT(H815,3)=" NW",RIGHT(H815,3)=" SW",RIGHT(H815,3)=" SE",RIGHT(H815,2)=" N",RIGHT(H815,2)=" E",RIGHT(H815,2)=" W",RIGHT(H815,2)=" S",LEFT(H815,3)="NE ",LEFT(H815,3)="NW ",LEFT(H815,3)="SW ",LEFT(H815,3)="SE ",LEFT(H815,2)="N ",LEFT(H815,2)="E ",LEFT(H815,2)="W ",LEFT(H815,2)="S "),"Directional Check",IF(SUM(--ISNUMBER(SEARCH({" N "," E "," W "," S "," NE "," NW "," SW "," SE ","N.E","N.W","S.W","S.E","E.","N.","S.","W."},H815)))&gt;0,"Directional Check",IF(SUM(--ISNUMBER(SEARCH({1,2,3,4,5,6,7,8,9,0},MID(H815,(SEARCH("nd ",H815)-1),1))))+SUM(--ISNUMBER(SEARCH({1,2,3,4,5,6,7,8,9,0},MID(H815,(SEARCH("rd ",H815)-1),1)))+SUM(--ISNUMBER(SEARCH({1,2,3,4,5,6,7,8,9,0},MID(H815,(SEARCH("st ",H815)-1),1))))+SUM(--ISNUMBER(SEARCH({1,2,3,4,5,6,7,8,9,0},MID(H815,(SEARCH("th ",H815)-1),1)))))&gt;0,"","")))))</f>
        <v/>
      </c>
      <c r="AA815" s="2" t="str">
        <f>IF(IF(L815="US",IFERROR(VLOOKUP(J815,Country_Codes!$B:$B,1,0)=J815,"US State Code Error"),IF(L815="CA",IFERROR(VLOOKUP(J815,Country_Codes!$E:$E,1,0)=J815,"Canada State Code Error"),IF(L815="BR",IFERROR(VLOOKUP(J815,Country_Codes!$H:$H,1,0)=J815,"Brazil State Code Error"),IF(L815="AU",IFERROR(VLOOKUP(J815,Country_Codes!$K:$K,1,0)=J815,"Australia State Code Error"),""))))=TRUE,"",IF(L815="US",IFERROR(VLOOKUP(J815,Country_Codes!$B:$B,1,0)=J815,"US State Code Error"),IF(L815="CA",IFERROR(VLOOKUP(J815,Country_Codes!$E:$E,1,0)=J815,"Canada State Code Error"),IF(L815="BR",IFERROR(VLOOKUP(J815,Country_Codes!$H:$H,1,0)=J815,"Brazil State Code Error"),IF(L815="AU",IFERROR(VLOOKUP(J815,Country_Codes!$K:$K,1,0)=J815,"Australia State Code Error"),"")))))</f>
        <v/>
      </c>
      <c r="AB815" s="2" t="str">
        <f t="shared" ref="AB815:AB878" si="241">IF(OR(L815="US",L815="CA",L815="BR",L815="AU"),IF((EXACT(UPPER(J815),J815)),"","Country Code Casing"),IF(EXACT(J815,PROPER(J815)),"","Billing State casing"))</f>
        <v/>
      </c>
      <c r="AC815" s="2" t="str" cm="1">
        <f t="array" ref="AC815">IFERROR(_xlfn.IFS(IF(AND(LEN(I815)=0,ISBLANK(I815)=FALSE),"",ISNUMBER(SEARCH(I815,H815))),"City/Postal Code/Country Found in Address",IF(AND(LEN(K815)=0,ISBLANK(K815)=FALSE),"",ISNUMBER(SEARCH(K815,H815))),"City/Postal Code/Country Found in Address",IF(AND(LEN(L815)=0,ISBLANK(L815)=FALSE),"",ISNUMBER(SEARCH(", "&amp;L815,H815))),"City/Postal Code/Country Found in Address",IF(AND(LEN(J815)=0,ISBLANK(J815)=FALSE),"",ISNUMBER(SEARCH(", "&amp;J815,H815))),"City/Postal Code/Country Found in Address",IF(AND(LEN(L815)=0,ISBLANK(L815)=FALSE),"",ISNUMBER(SEARCH(","&amp;L815,H815))),"City/Postal Code/Country Found in Address",IF(AND(LEN(J815)=0,ISBLANK(J815)=FALSE),"",ISNUMBER(SEARCH(","&amp;J815,H815))),"City/Postal Code/Country Found in Address"),"")</f>
        <v/>
      </c>
      <c r="AD815" s="2" t="str">
        <f t="shared" ref="AD815:AD878" si="242">IF(ISNUMBER(SEARCH("PO",N815)),"PO# Entered in Tax ID Field","")</f>
        <v/>
      </c>
      <c r="AE815" s="2" t="str" cm="1">
        <f t="array" ref="AE815">IFERROR(IF(VLOOKUP(LEFT(M815,MIN(SEARCH({1,2,3,4,5,6,7,8,9,0},M815&amp;{1,2,3,4,5,6,7,8,9,0}))-1),Country_Codes!$N:$N,1,0)&gt;0,"PO Number may be incorrect",""),"")</f>
        <v/>
      </c>
      <c r="AF815" s="2" t="str">
        <f t="shared" ref="AF815:AF878" si="243">IF(N815="","",IF(EXACT(L815,LEFT(N815,2)),IF(EXACT(MID(N815,3,1)," "),"Check the Space inbetween County code &amp; VAT",""),"Check the VAT Country Code Format"))</f>
        <v/>
      </c>
      <c r="AG815" s="2" t="str">
        <f t="shared" ref="AG815:AG878" si="244">IF((ISNUMBER(SEARCH("@",P815)))&gt;0,"",IF(IF(--(ISNUMBER(SEARCH("'",P815)))&gt;0,OR(EXACT(PROPER(P815),P815),EXACT((PROPER(LEFT(P815,FIND("'",P815)-2))&amp;LOWER(MID(P815,FIND("'",P815)-1,1))&amp;PROPER(MID(P815,FIND("'",P815)+0,LEN(P815)-FIND("'",P815)+1))),P815)),"Please check Billing Contact Casing")=TRUE,"","Please check Billing Contact casing"))</f>
        <v/>
      </c>
      <c r="AH815" s="2" t="str">
        <f t="shared" ref="AH815:AH878" si="245">IF(OR(L815="AS",L815="FM",L815="GU",L815="MH",L815="MP",L815="PW",L815="PR",L815="VI",L815="UM"),"US Territories Check","")</f>
        <v/>
      </c>
      <c r="AI815" s="2" t="str" cm="1">
        <f t="array" ref="AI815">IF(G815="","",_xlfn.IFNA(_xlfn.IFS(L815=VLOOKUP(L815,Country_Codes!$M:$M,1,0)=TRUE,""),"Please check the country code"))</f>
        <v/>
      </c>
      <c r="AJ815" s="2" t="str">
        <f t="shared" ref="AJ815:AJ878" si="246">IF(S815="","",S815&amp;"; ")&amp;IF(T815="","",T815&amp;"; ")&amp;IF(U815="","",U815&amp;"; ")&amp;IF(V815="","",V815&amp;"; ")&amp;IF(AF815="","",AF815&amp;"; ")&amp;IF(AG815="","",AG815&amp;"; ")&amp;IF(AH815="","",AH815&amp;"; ")&amp;IF(Z815="","",Z815&amp;"; ")&amp;IF(AA815="","",AA815&amp;"; ")&amp;IF(AB815="","",AB815&amp;"; ")&amp;IF(AC815="","",AC815&amp;"; ")&amp;IF(AD815="","",AD815&amp;"; ")&amp;IF(AE815="","",AE815&amp;"; ")&amp;IF(AI815="","",AI815&amp;"; ")&amp;IF(W815="","",W815&amp;"; ")&amp;IF(X815="","",X815&amp;"; ")&amp;IF(Y815="","",Y815&amp;"; ")</f>
        <v/>
      </c>
      <c r="AK815" s="2"/>
      <c r="AM815" s="39">
        <f t="shared" si="230"/>
        <v>0</v>
      </c>
      <c r="AN815" s="39">
        <f t="shared" si="231"/>
        <v>0</v>
      </c>
      <c r="AO815" s="39">
        <f t="shared" si="232"/>
        <v>0</v>
      </c>
      <c r="AP815" s="39">
        <f t="shared" si="233"/>
        <v>0</v>
      </c>
      <c r="AQ815" s="39">
        <f t="shared" si="234"/>
        <v>0</v>
      </c>
    </row>
    <row r="816" spans="1:43" ht="15.75" x14ac:dyDescent="0.25">
      <c r="A816" s="40">
        <v>45569</v>
      </c>
      <c r="B816" s="11" t="s">
        <v>473</v>
      </c>
      <c r="C816" s="11" t="s">
        <v>12</v>
      </c>
      <c r="D816" s="11" t="s">
        <v>2839</v>
      </c>
      <c r="E816" s="11" t="s">
        <v>700</v>
      </c>
      <c r="F816" s="11" t="s">
        <v>581</v>
      </c>
      <c r="G816" s="11" t="s">
        <v>625</v>
      </c>
      <c r="H816" s="11" t="s">
        <v>6512</v>
      </c>
      <c r="I816" s="11" t="s">
        <v>6067</v>
      </c>
      <c r="J816" s="11" t="s">
        <v>147</v>
      </c>
      <c r="K816" s="11" t="s">
        <v>6513</v>
      </c>
      <c r="L816" s="11" t="s">
        <v>57</v>
      </c>
      <c r="M816" s="11" t="s">
        <v>814</v>
      </c>
      <c r="N816" s="11"/>
      <c r="O816" s="11" t="s">
        <v>6514</v>
      </c>
      <c r="P816" s="11" t="s">
        <v>6515</v>
      </c>
      <c r="Q816" s="7"/>
      <c r="R816" s="2" t="str">
        <f t="shared" si="236"/>
        <v>Unique Record</v>
      </c>
      <c r="S816" s="2" t="str">
        <f t="shared" si="237"/>
        <v/>
      </c>
      <c r="T816" s="2" t="str">
        <f t="shared" si="238"/>
        <v/>
      </c>
      <c r="U816" s="2" t="str">
        <f t="shared" si="239"/>
        <v/>
      </c>
      <c r="V816" s="2" t="str">
        <f t="shared" si="240"/>
        <v/>
      </c>
      <c r="W816" s="2" t="str">
        <f t="shared" si="235"/>
        <v/>
      </c>
      <c r="X816" s="2" t="str" cm="1">
        <f t="array" ref="X816">IF((SUMPRODUCT(--ISNUMBER(SEARCH({"!","@","#","$","%","^","&amp;","~*","(",")","_","+","=","{","}","[","]","|","\",":",";","'","""","&lt;","&gt;",",",".","~?","/","~~","`"}, I816)))&gt;0)=TRUE,"Special Characters Found in City","")</f>
        <v/>
      </c>
      <c r="Y816" s="2" t="str" cm="1">
        <f t="array" ref="Y816">IF((SUMPRODUCT(--ISNUMBER(SEARCH({"!","@","#","$","%","^","~*","(",")","_","+","=","{","}","[","]","|","\",":",";","'","""","&lt;","&gt;","~?","/","~~","`"},F816)))&gt;0)=TRUE,"Special Characters Found in Account field","")</f>
        <v/>
      </c>
      <c r="Z816" s="2" t="str" cm="1">
        <f t="array" ref="Z816">IF(SUM(--ISNUMBER(SEARCH({1,2,3,4,5,6,7,8,9,0},MID(H816,(SEARCH(" E ",H816)-1),1))))+SUM(--ISNUMBER(SEARCH({1,2,3,4,5,6,7,8,9,0},MID(H816,(SEARCH(" E ",H816)+3),1))))=2,"",IF(SUM(--ISNUMBER(SEARCH({"Parte E","Apoquindo N"},H816)))&gt;0,"",IF(OR(RIGHT(H816,3)=" NE",RIGHT(H816,3)=" NW",RIGHT(H816,3)=" SW",RIGHT(H816,3)=" SE",RIGHT(H816,2)=" N",RIGHT(H816,2)=" E",RIGHT(H816,2)=" W",RIGHT(H816,2)=" S",LEFT(H816,3)="NE ",LEFT(H816,3)="NW ",LEFT(H816,3)="SW ",LEFT(H816,3)="SE ",LEFT(H816,2)="N ",LEFT(H816,2)="E ",LEFT(H816,2)="W ",LEFT(H816,2)="S "),"Directional Check",IF(SUM(--ISNUMBER(SEARCH({" N "," E "," W "," S "," NE "," NW "," SW "," SE ","N.E","N.W","S.W","S.E","E.","N.","S.","W."},H816)))&gt;0,"Directional Check",IF(SUM(--ISNUMBER(SEARCH({1,2,3,4,5,6,7,8,9,0},MID(H816,(SEARCH("nd ",H816)-1),1))))+SUM(--ISNUMBER(SEARCH({1,2,3,4,5,6,7,8,9,0},MID(H816,(SEARCH("rd ",H816)-1),1)))+SUM(--ISNUMBER(SEARCH({1,2,3,4,5,6,7,8,9,0},MID(H816,(SEARCH("st ",H816)-1),1))))+SUM(--ISNUMBER(SEARCH({1,2,3,4,5,6,7,8,9,0},MID(H816,(SEARCH("th ",H816)-1),1)))))&gt;0,"","")))))</f>
        <v/>
      </c>
      <c r="AA816" s="2" t="str">
        <f>IF(IF(L816="US",IFERROR(VLOOKUP(J816,Country_Codes!$B:$B,1,0)=J816,"US State Code Error"),IF(L816="CA",IFERROR(VLOOKUP(J816,Country_Codes!$E:$E,1,0)=J816,"Canada State Code Error"),IF(L816="BR",IFERROR(VLOOKUP(J816,Country_Codes!$H:$H,1,0)=J816,"Brazil State Code Error"),IF(L816="AU",IFERROR(VLOOKUP(J816,Country_Codes!$K:$K,1,0)=J816,"Australia State Code Error"),""))))=TRUE,"",IF(L816="US",IFERROR(VLOOKUP(J816,Country_Codes!$B:$B,1,0)=J816,"US State Code Error"),IF(L816="CA",IFERROR(VLOOKUP(J816,Country_Codes!$E:$E,1,0)=J816,"Canada State Code Error"),IF(L816="BR",IFERROR(VLOOKUP(J816,Country_Codes!$H:$H,1,0)=J816,"Brazil State Code Error"),IF(L816="AU",IFERROR(VLOOKUP(J816,Country_Codes!$K:$K,1,0)=J816,"Australia State Code Error"),"")))))</f>
        <v/>
      </c>
      <c r="AB816" s="2" t="str">
        <f t="shared" si="241"/>
        <v/>
      </c>
      <c r="AC816" s="2" t="str" cm="1">
        <f t="array" ref="AC816">IFERROR(_xlfn.IFS(IF(AND(LEN(I816)=0,ISBLANK(I816)=FALSE),"",ISNUMBER(SEARCH(I816,H816))),"City/Postal Code/Country Found in Address",IF(AND(LEN(K816)=0,ISBLANK(K816)=FALSE),"",ISNUMBER(SEARCH(K816,H816))),"City/Postal Code/Country Found in Address",IF(AND(LEN(L816)=0,ISBLANK(L816)=FALSE),"",ISNUMBER(SEARCH(", "&amp;L816,H816))),"City/Postal Code/Country Found in Address",IF(AND(LEN(J816)=0,ISBLANK(J816)=FALSE),"",ISNUMBER(SEARCH(", "&amp;J816,H816))),"City/Postal Code/Country Found in Address",IF(AND(LEN(L816)=0,ISBLANK(L816)=FALSE),"",ISNUMBER(SEARCH(","&amp;L816,H816))),"City/Postal Code/Country Found in Address",IF(AND(LEN(J816)=0,ISBLANK(J816)=FALSE),"",ISNUMBER(SEARCH(","&amp;J816,H816))),"City/Postal Code/Country Found in Address"),"")</f>
        <v/>
      </c>
      <c r="AD816" s="2" t="str">
        <f t="shared" si="242"/>
        <v/>
      </c>
      <c r="AE816" s="2" t="str" cm="1">
        <f t="array" ref="AE816">IFERROR(IF(VLOOKUP(LEFT(M816,MIN(SEARCH({1,2,3,4,5,6,7,8,9,0},M816&amp;{1,2,3,4,5,6,7,8,9,0}))-1),Country_Codes!$N:$N,1,0)&gt;0,"PO Number may be incorrect",""),"")</f>
        <v/>
      </c>
      <c r="AF816" s="2" t="str">
        <f t="shared" si="243"/>
        <v/>
      </c>
      <c r="AG816" s="2" t="str">
        <f t="shared" si="244"/>
        <v/>
      </c>
      <c r="AH816" s="2" t="str">
        <f t="shared" si="245"/>
        <v/>
      </c>
      <c r="AI816" s="2" t="str" cm="1">
        <f t="array" ref="AI816">IF(G816="","",_xlfn.IFNA(_xlfn.IFS(L816=VLOOKUP(L816,Country_Codes!$M:$M,1,0)=TRUE,""),"Please check the country code"))</f>
        <v/>
      </c>
      <c r="AJ816" s="2" t="str">
        <f t="shared" si="246"/>
        <v/>
      </c>
      <c r="AK816" s="2"/>
      <c r="AM816" s="39">
        <f t="shared" ref="AM816:AM879" si="247">(COUNTA(S816:V816)-COUNTIFS((S816:V816),""))+(COUNTA(AB816)-COUNTIFS((AB816),""))+(COUNTA(AG816)-COUNTIFS((AG816),""))</f>
        <v>0</v>
      </c>
      <c r="AN816" s="39">
        <f t="shared" ref="AN816:AN879" si="248">(COUNTA(W816)-COUNTIFS((W816),""))+(COUNTA(Z816)-COUNTIFS((Z816),""))</f>
        <v>0</v>
      </c>
      <c r="AO816" s="39">
        <f t="shared" ref="AO816:AO879" si="249">(COUNTA(AA816)-COUNTIFS((AA816),""))+(COUNTA(AC816:AE816)-COUNTIFS((AC816:AE816),""))+(COUNTA(AH816:AI816)-COUNTIFS((AH816:AI816),""))</f>
        <v>0</v>
      </c>
      <c r="AP816" s="39">
        <f t="shared" ref="AP816:AP879" si="250">(COUNTA(X816:Y816)-COUNTIFS((X816:Y816),""))+(COUNTA(AF816)-COUNTIFS((AF816),""))</f>
        <v>0</v>
      </c>
      <c r="AQ816" s="39">
        <f t="shared" ref="AQ816:AQ879" si="251">SUM(AM816:AP816)</f>
        <v>0</v>
      </c>
    </row>
    <row r="817" spans="1:43" ht="15.75" x14ac:dyDescent="0.25">
      <c r="A817" s="40">
        <v>46084</v>
      </c>
      <c r="B817" s="11" t="s">
        <v>473</v>
      </c>
      <c r="C817" s="11" t="s">
        <v>12</v>
      </c>
      <c r="D817" s="11" t="s">
        <v>1330</v>
      </c>
      <c r="E817" s="11" t="s">
        <v>1456</v>
      </c>
      <c r="F817" s="11" t="s">
        <v>489</v>
      </c>
      <c r="G817" s="11" t="s">
        <v>494</v>
      </c>
      <c r="H817" s="11" t="s">
        <v>6516</v>
      </c>
      <c r="I817" s="11" t="s">
        <v>6517</v>
      </c>
      <c r="J817" s="11" t="s">
        <v>63</v>
      </c>
      <c r="K817" s="11" t="s">
        <v>6518</v>
      </c>
      <c r="L817" s="11" t="s">
        <v>33</v>
      </c>
      <c r="M817" s="11" t="s">
        <v>1158</v>
      </c>
      <c r="N817" s="11"/>
      <c r="O817" s="11" t="s">
        <v>6519</v>
      </c>
      <c r="P817" s="11" t="s">
        <v>6520</v>
      </c>
      <c r="Q817" s="7"/>
      <c r="R817" s="2" t="str">
        <f t="shared" si="236"/>
        <v>Unique Record</v>
      </c>
      <c r="S817" s="2" t="str">
        <f t="shared" si="237"/>
        <v/>
      </c>
      <c r="T817" s="2" t="str">
        <f t="shared" si="238"/>
        <v/>
      </c>
      <c r="U817" s="2" t="str">
        <f t="shared" si="239"/>
        <v/>
      </c>
      <c r="V817" s="2" t="str">
        <f t="shared" si="240"/>
        <v/>
      </c>
      <c r="W817" s="2" t="str">
        <f t="shared" si="235"/>
        <v/>
      </c>
      <c r="X817" s="2" t="str" cm="1">
        <f t="array" ref="X817">IF((SUMPRODUCT(--ISNUMBER(SEARCH({"!","@","#","$","%","^","&amp;","~*","(",")","_","+","=","{","}","[","]","|","\",":",";","'","""","&lt;","&gt;",",",".","~?","/","~~","`"}, I817)))&gt;0)=TRUE,"Special Characters Found in City","")</f>
        <v/>
      </c>
      <c r="Y817" s="2" t="str" cm="1">
        <f t="array" ref="Y817">IF((SUMPRODUCT(--ISNUMBER(SEARCH({"!","@","#","$","%","^","~*","(",")","_","+","=","{","}","[","]","|","\",":",";","'","""","&lt;","&gt;","~?","/","~~","`"},F817)))&gt;0)=TRUE,"Special Characters Found in Account field","")</f>
        <v/>
      </c>
      <c r="Z817" s="2" t="str" cm="1">
        <f t="array" ref="Z817">IF(SUM(--ISNUMBER(SEARCH({1,2,3,4,5,6,7,8,9,0},MID(H817,(SEARCH(" E ",H817)-1),1))))+SUM(--ISNUMBER(SEARCH({1,2,3,4,5,6,7,8,9,0},MID(H817,(SEARCH(" E ",H817)+3),1))))=2,"",IF(SUM(--ISNUMBER(SEARCH({"Parte E","Apoquindo N"},H817)))&gt;0,"",IF(OR(RIGHT(H817,3)=" NE",RIGHT(H817,3)=" NW",RIGHT(H817,3)=" SW",RIGHT(H817,3)=" SE",RIGHT(H817,2)=" N",RIGHT(H817,2)=" E",RIGHT(H817,2)=" W",RIGHT(H817,2)=" S",LEFT(H817,3)="NE ",LEFT(H817,3)="NW ",LEFT(H817,3)="SW ",LEFT(H817,3)="SE ",LEFT(H817,2)="N ",LEFT(H817,2)="E ",LEFT(H817,2)="W ",LEFT(H817,2)="S "),"Directional Check",IF(SUM(--ISNUMBER(SEARCH({" N "," E "," W "," S "," NE "," NW "," SW "," SE ","N.E","N.W","S.W","S.E","E.","N.","S.","W."},H817)))&gt;0,"Directional Check",IF(SUM(--ISNUMBER(SEARCH({1,2,3,4,5,6,7,8,9,0},MID(H817,(SEARCH("nd ",H817)-1),1))))+SUM(--ISNUMBER(SEARCH({1,2,3,4,5,6,7,8,9,0},MID(H817,(SEARCH("rd ",H817)-1),1)))+SUM(--ISNUMBER(SEARCH({1,2,3,4,5,6,7,8,9,0},MID(H817,(SEARCH("st ",H817)-1),1))))+SUM(--ISNUMBER(SEARCH({1,2,3,4,5,6,7,8,9,0},MID(H817,(SEARCH("th ",H817)-1),1)))))&gt;0,"","")))))</f>
        <v/>
      </c>
      <c r="AA817" s="2" t="str">
        <f>IF(IF(L817="US",IFERROR(VLOOKUP(J817,Country_Codes!$B:$B,1,0)=J817,"US State Code Error"),IF(L817="CA",IFERROR(VLOOKUP(J817,Country_Codes!$E:$E,1,0)=J817,"Canada State Code Error"),IF(L817="BR",IFERROR(VLOOKUP(J817,Country_Codes!$H:$H,1,0)=J817,"Brazil State Code Error"),IF(L817="AU",IFERROR(VLOOKUP(J817,Country_Codes!$K:$K,1,0)=J817,"Australia State Code Error"),""))))=TRUE,"",IF(L817="US",IFERROR(VLOOKUP(J817,Country_Codes!$B:$B,1,0)=J817,"US State Code Error"),IF(L817="CA",IFERROR(VLOOKUP(J817,Country_Codes!$E:$E,1,0)=J817,"Canada State Code Error"),IF(L817="BR",IFERROR(VLOOKUP(J817,Country_Codes!$H:$H,1,0)=J817,"Brazil State Code Error"),IF(L817="AU",IFERROR(VLOOKUP(J817,Country_Codes!$K:$K,1,0)=J817,"Australia State Code Error"),"")))))</f>
        <v/>
      </c>
      <c r="AB817" s="2" t="str">
        <f t="shared" si="241"/>
        <v/>
      </c>
      <c r="AC817" s="2" t="str" cm="1">
        <f t="array" ref="AC817">IFERROR(_xlfn.IFS(IF(AND(LEN(I817)=0,ISBLANK(I817)=FALSE),"",ISNUMBER(SEARCH(I817,H817))),"City/Postal Code/Country Found in Address",IF(AND(LEN(K817)=0,ISBLANK(K817)=FALSE),"",ISNUMBER(SEARCH(K817,H817))),"City/Postal Code/Country Found in Address",IF(AND(LEN(L817)=0,ISBLANK(L817)=FALSE),"",ISNUMBER(SEARCH(", "&amp;L817,H817))),"City/Postal Code/Country Found in Address",IF(AND(LEN(J817)=0,ISBLANK(J817)=FALSE),"",ISNUMBER(SEARCH(", "&amp;J817,H817))),"City/Postal Code/Country Found in Address",IF(AND(LEN(L817)=0,ISBLANK(L817)=FALSE),"",ISNUMBER(SEARCH(","&amp;L817,H817))),"City/Postal Code/Country Found in Address",IF(AND(LEN(J817)=0,ISBLANK(J817)=FALSE),"",ISNUMBER(SEARCH(","&amp;J817,H817))),"City/Postal Code/Country Found in Address"),"")</f>
        <v/>
      </c>
      <c r="AD817" s="2" t="str">
        <f t="shared" si="242"/>
        <v/>
      </c>
      <c r="AE817" s="2" t="str" cm="1">
        <f t="array" ref="AE817">IFERROR(IF(VLOOKUP(LEFT(M817,MIN(SEARCH({1,2,3,4,5,6,7,8,9,0},M817&amp;{1,2,3,4,5,6,7,8,9,0}))-1),Country_Codes!$N:$N,1,0)&gt;0,"PO Number may be incorrect",""),"")</f>
        <v/>
      </c>
      <c r="AF817" s="2" t="str">
        <f t="shared" si="243"/>
        <v/>
      </c>
      <c r="AG817" s="2" t="str">
        <f t="shared" si="244"/>
        <v/>
      </c>
      <c r="AH817" s="2" t="str">
        <f t="shared" si="245"/>
        <v/>
      </c>
      <c r="AI817" s="2" t="str" cm="1">
        <f t="array" ref="AI817">IF(G817="","",_xlfn.IFNA(_xlfn.IFS(L817=VLOOKUP(L817,Country_Codes!$M:$M,1,0)=TRUE,""),"Please check the country code"))</f>
        <v/>
      </c>
      <c r="AJ817" s="2" t="str">
        <f t="shared" si="246"/>
        <v/>
      </c>
      <c r="AK817" s="2"/>
      <c r="AM817" s="39">
        <f t="shared" si="247"/>
        <v>0</v>
      </c>
      <c r="AN817" s="39">
        <f t="shared" si="248"/>
        <v>0</v>
      </c>
      <c r="AO817" s="39">
        <f t="shared" si="249"/>
        <v>0</v>
      </c>
      <c r="AP817" s="39">
        <f t="shared" si="250"/>
        <v>0</v>
      </c>
      <c r="AQ817" s="39">
        <f t="shared" si="251"/>
        <v>0</v>
      </c>
    </row>
    <row r="818" spans="1:43" ht="15.75" x14ac:dyDescent="0.25">
      <c r="A818" s="40">
        <v>45649</v>
      </c>
      <c r="B818" s="11" t="s">
        <v>474</v>
      </c>
      <c r="C818" s="11" t="s">
        <v>11</v>
      </c>
      <c r="D818" s="11" t="s">
        <v>6521</v>
      </c>
      <c r="E818" s="11" t="s">
        <v>6522</v>
      </c>
      <c r="F818" s="11" t="s">
        <v>601</v>
      </c>
      <c r="G818" s="11" t="s">
        <v>584</v>
      </c>
      <c r="H818" s="11" t="s">
        <v>6523</v>
      </c>
      <c r="I818" s="11" t="s">
        <v>6524</v>
      </c>
      <c r="J818" s="11"/>
      <c r="K818" s="11" t="s">
        <v>6525</v>
      </c>
      <c r="L818" s="11" t="s">
        <v>46</v>
      </c>
      <c r="M818" s="11" t="s">
        <v>2618</v>
      </c>
      <c r="N818" s="11"/>
      <c r="O818" s="11" t="s">
        <v>6526</v>
      </c>
      <c r="P818" s="11" t="s">
        <v>6527</v>
      </c>
      <c r="Q818" s="7"/>
      <c r="R818" s="2" t="str">
        <f t="shared" si="236"/>
        <v>Unique Record</v>
      </c>
      <c r="S818" s="2" t="str">
        <f t="shared" si="237"/>
        <v/>
      </c>
      <c r="T818" s="2" t="str">
        <f t="shared" si="238"/>
        <v/>
      </c>
      <c r="U818" s="2" t="str">
        <f t="shared" si="239"/>
        <v/>
      </c>
      <c r="V818" s="2" t="str">
        <f t="shared" si="240"/>
        <v/>
      </c>
      <c r="W818" s="2" t="str">
        <f t="shared" si="235"/>
        <v/>
      </c>
      <c r="X818" s="2" t="str" cm="1">
        <f t="array" ref="X818">IF((SUMPRODUCT(--ISNUMBER(SEARCH({"!","@","#","$","%","^","&amp;","~*","(",")","_","+","=","{","}","[","]","|","\",":",";","'","""","&lt;","&gt;",",",".","~?","/","~~","`"}, I818)))&gt;0)=TRUE,"Special Characters Found in City","")</f>
        <v/>
      </c>
      <c r="Y818" s="2" t="str" cm="1">
        <f t="array" ref="Y818">IF((SUMPRODUCT(--ISNUMBER(SEARCH({"!","@","#","$","%","^","~*","(",")","_","+","=","{","}","[","]","|","\",":",";","'","""","&lt;","&gt;","~?","/","~~","`"},F818)))&gt;0)=TRUE,"Special Characters Found in Account field","")</f>
        <v/>
      </c>
      <c r="Z818" s="2" t="str" cm="1">
        <f t="array" ref="Z818">IF(SUM(--ISNUMBER(SEARCH({1,2,3,4,5,6,7,8,9,0},MID(H818,(SEARCH(" E ",H818)-1),1))))+SUM(--ISNUMBER(SEARCH({1,2,3,4,5,6,7,8,9,0},MID(H818,(SEARCH(" E ",H818)+3),1))))=2,"",IF(SUM(--ISNUMBER(SEARCH({"Parte E","Apoquindo N"},H818)))&gt;0,"",IF(OR(RIGHT(H818,3)=" NE",RIGHT(H818,3)=" NW",RIGHT(H818,3)=" SW",RIGHT(H818,3)=" SE",RIGHT(H818,2)=" N",RIGHT(H818,2)=" E",RIGHT(H818,2)=" W",RIGHT(H818,2)=" S",LEFT(H818,3)="NE ",LEFT(H818,3)="NW ",LEFT(H818,3)="SW ",LEFT(H818,3)="SE ",LEFT(H818,2)="N ",LEFT(H818,2)="E ",LEFT(H818,2)="W ",LEFT(H818,2)="S "),"Directional Check",IF(SUM(--ISNUMBER(SEARCH({" N "," E "," W "," S "," NE "," NW "," SW "," SE ","N.E","N.W","S.W","S.E","E.","N.","S.","W."},H818)))&gt;0,"Directional Check",IF(SUM(--ISNUMBER(SEARCH({1,2,3,4,5,6,7,8,9,0},MID(H818,(SEARCH("nd ",H818)-1),1))))+SUM(--ISNUMBER(SEARCH({1,2,3,4,5,6,7,8,9,0},MID(H818,(SEARCH("rd ",H818)-1),1)))+SUM(--ISNUMBER(SEARCH({1,2,3,4,5,6,7,8,9,0},MID(H818,(SEARCH("st ",H818)-1),1))))+SUM(--ISNUMBER(SEARCH({1,2,3,4,5,6,7,8,9,0},MID(H818,(SEARCH("th ",H818)-1),1)))))&gt;0,"","")))))</f>
        <v/>
      </c>
      <c r="AA818" s="2" t="str">
        <f>IF(IF(L818="US",IFERROR(VLOOKUP(J818,Country_Codes!$B:$B,1,0)=J818,"US State Code Error"),IF(L818="CA",IFERROR(VLOOKUP(J818,Country_Codes!$E:$E,1,0)=J818,"Canada State Code Error"),IF(L818="BR",IFERROR(VLOOKUP(J818,Country_Codes!$H:$H,1,0)=J818,"Brazil State Code Error"),IF(L818="AU",IFERROR(VLOOKUP(J818,Country_Codes!$K:$K,1,0)=J818,"Australia State Code Error"),""))))=TRUE,"",IF(L818="US",IFERROR(VLOOKUP(J818,Country_Codes!$B:$B,1,0)=J818,"US State Code Error"),IF(L818="CA",IFERROR(VLOOKUP(J818,Country_Codes!$E:$E,1,0)=J818,"Canada State Code Error"),IF(L818="BR",IFERROR(VLOOKUP(J818,Country_Codes!$H:$H,1,0)=J818,"Brazil State Code Error"),IF(L818="AU",IFERROR(VLOOKUP(J818,Country_Codes!$K:$K,1,0)=J818,"Australia State Code Error"),"")))))</f>
        <v/>
      </c>
      <c r="AB818" s="2" t="str">
        <f t="shared" si="241"/>
        <v/>
      </c>
      <c r="AC818" s="2" t="str" cm="1">
        <f t="array" ref="AC818">IFERROR(_xlfn.IFS(IF(AND(LEN(I818)=0,ISBLANK(I818)=FALSE),"",ISNUMBER(SEARCH(I818,H818))),"City/Postal Code/Country Found in Address",IF(AND(LEN(K818)=0,ISBLANK(K818)=FALSE),"",ISNUMBER(SEARCH(K818,H818))),"City/Postal Code/Country Found in Address",IF(AND(LEN(L818)=0,ISBLANK(L818)=FALSE),"",ISNUMBER(SEARCH(", "&amp;L818,H818))),"City/Postal Code/Country Found in Address",IF(AND(LEN(J818)=0,ISBLANK(J818)=FALSE),"",ISNUMBER(SEARCH(", "&amp;J818,H818))),"City/Postal Code/Country Found in Address",IF(AND(LEN(L818)=0,ISBLANK(L818)=FALSE),"",ISNUMBER(SEARCH(","&amp;L818,H818))),"City/Postal Code/Country Found in Address",IF(AND(LEN(J818)=0,ISBLANK(J818)=FALSE),"",ISNUMBER(SEARCH(","&amp;J818,H818))),"City/Postal Code/Country Found in Address"),"")</f>
        <v/>
      </c>
      <c r="AD818" s="2" t="str">
        <f t="shared" si="242"/>
        <v/>
      </c>
      <c r="AE818" s="2" t="str" cm="1">
        <f t="array" ref="AE818">IFERROR(IF(VLOOKUP(LEFT(M818,MIN(SEARCH({1,2,3,4,5,6,7,8,9,0},M818&amp;{1,2,3,4,5,6,7,8,9,0}))-1),Country_Codes!$N:$N,1,0)&gt;0,"PO Number may be incorrect",""),"")</f>
        <v/>
      </c>
      <c r="AF818" s="2" t="str">
        <f t="shared" si="243"/>
        <v/>
      </c>
      <c r="AG818" s="2" t="str">
        <f t="shared" si="244"/>
        <v/>
      </c>
      <c r="AH818" s="2" t="str">
        <f t="shared" si="245"/>
        <v/>
      </c>
      <c r="AI818" s="2" t="str" cm="1">
        <f t="array" ref="AI818">IF(G818="","",_xlfn.IFNA(_xlfn.IFS(L818=VLOOKUP(L818,Country_Codes!$M:$M,1,0)=TRUE,""),"Please check the country code"))</f>
        <v/>
      </c>
      <c r="AJ818" s="2" t="str">
        <f t="shared" si="246"/>
        <v/>
      </c>
      <c r="AK818" s="2"/>
      <c r="AM818" s="39">
        <f t="shared" si="247"/>
        <v>0</v>
      </c>
      <c r="AN818" s="39">
        <f t="shared" si="248"/>
        <v>0</v>
      </c>
      <c r="AO818" s="39">
        <f t="shared" si="249"/>
        <v>0</v>
      </c>
      <c r="AP818" s="39">
        <f t="shared" si="250"/>
        <v>0</v>
      </c>
      <c r="AQ818" s="39">
        <f t="shared" si="251"/>
        <v>0</v>
      </c>
    </row>
    <row r="819" spans="1:43" ht="15.75" x14ac:dyDescent="0.25">
      <c r="A819" s="40">
        <v>46058</v>
      </c>
      <c r="B819" s="11" t="s">
        <v>474</v>
      </c>
      <c r="C819" s="11" t="s">
        <v>11</v>
      </c>
      <c r="D819" s="11" t="s">
        <v>3554</v>
      </c>
      <c r="E819" s="11" t="s">
        <v>6528</v>
      </c>
      <c r="F819" s="11" t="s">
        <v>489</v>
      </c>
      <c r="G819" s="11" t="s">
        <v>494</v>
      </c>
      <c r="H819" s="11" t="s">
        <v>6529</v>
      </c>
      <c r="I819" s="11" t="s">
        <v>6530</v>
      </c>
      <c r="J819" s="11" t="s">
        <v>91</v>
      </c>
      <c r="K819" s="11" t="s">
        <v>6531</v>
      </c>
      <c r="L819" s="11" t="s">
        <v>33</v>
      </c>
      <c r="M819" s="11" t="s">
        <v>772</v>
      </c>
      <c r="N819" s="11"/>
      <c r="O819" s="11" t="s">
        <v>880</v>
      </c>
      <c r="P819" s="11" t="s">
        <v>6532</v>
      </c>
      <c r="Q819" s="7"/>
      <c r="R819" s="2" t="str">
        <f t="shared" si="236"/>
        <v>Unique Record</v>
      </c>
      <c r="S819" s="2" t="str">
        <f t="shared" si="237"/>
        <v/>
      </c>
      <c r="T819" s="2" t="str">
        <f t="shared" si="238"/>
        <v/>
      </c>
      <c r="U819" s="2" t="str">
        <f t="shared" si="239"/>
        <v/>
      </c>
      <c r="V819" s="2" t="str">
        <f t="shared" si="240"/>
        <v/>
      </c>
      <c r="W819" s="2" t="str">
        <f t="shared" si="235"/>
        <v/>
      </c>
      <c r="X819" s="2" t="str" cm="1">
        <f t="array" ref="X819">IF((SUMPRODUCT(--ISNUMBER(SEARCH({"!","@","#","$","%","^","&amp;","~*","(",")","_","+","=","{","}","[","]","|","\",":",";","'","""","&lt;","&gt;",",",".","~?","/","~~","`"}, I819)))&gt;0)=TRUE,"Special Characters Found in City","")</f>
        <v/>
      </c>
      <c r="Y819" s="2" t="str" cm="1">
        <f t="array" ref="Y819">IF((SUMPRODUCT(--ISNUMBER(SEARCH({"!","@","#","$","%","^","~*","(",")","_","+","=","{","}","[","]","|","\",":",";","'","""","&lt;","&gt;","~?","/","~~","`"},F819)))&gt;0)=TRUE,"Special Characters Found in Account field","")</f>
        <v/>
      </c>
      <c r="Z819" s="2" t="str" cm="1">
        <f t="array" ref="Z819">IF(SUM(--ISNUMBER(SEARCH({1,2,3,4,5,6,7,8,9,0},MID(H819,(SEARCH(" E ",H819)-1),1))))+SUM(--ISNUMBER(SEARCH({1,2,3,4,5,6,7,8,9,0},MID(H819,(SEARCH(" E ",H819)+3),1))))=2,"",IF(SUM(--ISNUMBER(SEARCH({"Parte E","Apoquindo N"},H819)))&gt;0,"",IF(OR(RIGHT(H819,3)=" NE",RIGHT(H819,3)=" NW",RIGHT(H819,3)=" SW",RIGHT(H819,3)=" SE",RIGHT(H819,2)=" N",RIGHT(H819,2)=" E",RIGHT(H819,2)=" W",RIGHT(H819,2)=" S",LEFT(H819,3)="NE ",LEFT(H819,3)="NW ",LEFT(H819,3)="SW ",LEFT(H819,3)="SE ",LEFT(H819,2)="N ",LEFT(H819,2)="E ",LEFT(H819,2)="W ",LEFT(H819,2)="S "),"Directional Check",IF(SUM(--ISNUMBER(SEARCH({" N "," E "," W "," S "," NE "," NW "," SW "," SE ","N.E","N.W","S.W","S.E","E.","N.","S.","W."},H819)))&gt;0,"Directional Check",IF(SUM(--ISNUMBER(SEARCH({1,2,3,4,5,6,7,8,9,0},MID(H819,(SEARCH("nd ",H819)-1),1))))+SUM(--ISNUMBER(SEARCH({1,2,3,4,5,6,7,8,9,0},MID(H819,(SEARCH("rd ",H819)-1),1)))+SUM(--ISNUMBER(SEARCH({1,2,3,4,5,6,7,8,9,0},MID(H819,(SEARCH("st ",H819)-1),1))))+SUM(--ISNUMBER(SEARCH({1,2,3,4,5,6,7,8,9,0},MID(H819,(SEARCH("th ",H819)-1),1)))))&gt;0,"","")))))</f>
        <v/>
      </c>
      <c r="AA819" s="2" t="str">
        <f>IF(IF(L819="US",IFERROR(VLOOKUP(J819,Country_Codes!$B:$B,1,0)=J819,"US State Code Error"),IF(L819="CA",IFERROR(VLOOKUP(J819,Country_Codes!$E:$E,1,0)=J819,"Canada State Code Error"),IF(L819="BR",IFERROR(VLOOKUP(J819,Country_Codes!$H:$H,1,0)=J819,"Brazil State Code Error"),IF(L819="AU",IFERROR(VLOOKUP(J819,Country_Codes!$K:$K,1,0)=J819,"Australia State Code Error"),""))))=TRUE,"",IF(L819="US",IFERROR(VLOOKUP(J819,Country_Codes!$B:$B,1,0)=J819,"US State Code Error"),IF(L819="CA",IFERROR(VLOOKUP(J819,Country_Codes!$E:$E,1,0)=J819,"Canada State Code Error"),IF(L819="BR",IFERROR(VLOOKUP(J819,Country_Codes!$H:$H,1,0)=J819,"Brazil State Code Error"),IF(L819="AU",IFERROR(VLOOKUP(J819,Country_Codes!$K:$K,1,0)=J819,"Australia State Code Error"),"")))))</f>
        <v/>
      </c>
      <c r="AB819" s="2" t="str">
        <f t="shared" si="241"/>
        <v/>
      </c>
      <c r="AC819" s="2" t="str" cm="1">
        <f t="array" ref="AC819">IFERROR(_xlfn.IFS(IF(AND(LEN(I819)=0,ISBLANK(I819)=FALSE),"",ISNUMBER(SEARCH(I819,H819))),"City/Postal Code/Country Found in Address",IF(AND(LEN(K819)=0,ISBLANK(K819)=FALSE),"",ISNUMBER(SEARCH(K819,H819))),"City/Postal Code/Country Found in Address",IF(AND(LEN(L819)=0,ISBLANK(L819)=FALSE),"",ISNUMBER(SEARCH(", "&amp;L819,H819))),"City/Postal Code/Country Found in Address",IF(AND(LEN(J819)=0,ISBLANK(J819)=FALSE),"",ISNUMBER(SEARCH(", "&amp;J819,H819))),"City/Postal Code/Country Found in Address",IF(AND(LEN(L819)=0,ISBLANK(L819)=FALSE),"",ISNUMBER(SEARCH(","&amp;L819,H819))),"City/Postal Code/Country Found in Address",IF(AND(LEN(J819)=0,ISBLANK(J819)=FALSE),"",ISNUMBER(SEARCH(","&amp;J819,H819))),"City/Postal Code/Country Found in Address"),"")</f>
        <v/>
      </c>
      <c r="AD819" s="2" t="str">
        <f t="shared" si="242"/>
        <v/>
      </c>
      <c r="AE819" s="2" t="str" cm="1">
        <f t="array" ref="AE819">IFERROR(IF(VLOOKUP(LEFT(M819,MIN(SEARCH({1,2,3,4,5,6,7,8,9,0},M819&amp;{1,2,3,4,5,6,7,8,9,0}))-1),Country_Codes!$N:$N,1,0)&gt;0,"PO Number may be incorrect",""),"")</f>
        <v/>
      </c>
      <c r="AF819" s="2" t="str">
        <f t="shared" si="243"/>
        <v/>
      </c>
      <c r="AG819" s="2" t="str">
        <f t="shared" si="244"/>
        <v/>
      </c>
      <c r="AH819" s="2" t="str">
        <f t="shared" si="245"/>
        <v/>
      </c>
      <c r="AI819" s="2" t="str" cm="1">
        <f t="array" ref="AI819">IF(G819="","",_xlfn.IFNA(_xlfn.IFS(L819=VLOOKUP(L819,Country_Codes!$M:$M,1,0)=TRUE,""),"Please check the country code"))</f>
        <v/>
      </c>
      <c r="AJ819" s="2" t="str">
        <f t="shared" si="246"/>
        <v/>
      </c>
      <c r="AK819" s="2"/>
      <c r="AM819" s="39">
        <f t="shared" si="247"/>
        <v>0</v>
      </c>
      <c r="AN819" s="39">
        <f t="shared" si="248"/>
        <v>0</v>
      </c>
      <c r="AO819" s="39">
        <f t="shared" si="249"/>
        <v>0</v>
      </c>
      <c r="AP819" s="39">
        <f t="shared" si="250"/>
        <v>0</v>
      </c>
      <c r="AQ819" s="39">
        <f t="shared" si="251"/>
        <v>0</v>
      </c>
    </row>
    <row r="820" spans="1:43" ht="15.75" x14ac:dyDescent="0.25">
      <c r="A820" s="40">
        <v>46011</v>
      </c>
      <c r="B820" s="11" t="s">
        <v>473</v>
      </c>
      <c r="C820" s="11" t="s">
        <v>12</v>
      </c>
      <c r="D820" s="11" t="s">
        <v>6533</v>
      </c>
      <c r="E820" s="11" t="s">
        <v>1132</v>
      </c>
      <c r="F820" s="11" t="s">
        <v>634</v>
      </c>
      <c r="G820" s="11" t="s">
        <v>494</v>
      </c>
      <c r="H820" s="11" t="s">
        <v>6534</v>
      </c>
      <c r="I820" s="11" t="s">
        <v>6535</v>
      </c>
      <c r="J820" s="11" t="s">
        <v>147</v>
      </c>
      <c r="K820" s="11" t="s">
        <v>6536</v>
      </c>
      <c r="L820" s="11" t="s">
        <v>57</v>
      </c>
      <c r="M820" s="11" t="s">
        <v>6537</v>
      </c>
      <c r="N820" s="11"/>
      <c r="O820" s="11" t="s">
        <v>6538</v>
      </c>
      <c r="P820" s="11" t="s">
        <v>6539</v>
      </c>
      <c r="Q820" s="7"/>
      <c r="R820" s="2" t="str">
        <f t="shared" si="236"/>
        <v/>
      </c>
      <c r="S820" s="2" t="str">
        <f t="shared" si="237"/>
        <v/>
      </c>
      <c r="T820" s="2" t="str">
        <f t="shared" si="238"/>
        <v/>
      </c>
      <c r="U820" s="2" t="str">
        <f t="shared" si="239"/>
        <v/>
      </c>
      <c r="V820" s="2" t="str">
        <f t="shared" si="240"/>
        <v/>
      </c>
      <c r="W820" s="2" t="str">
        <f t="shared" si="235"/>
        <v/>
      </c>
      <c r="X820" s="2" t="str" cm="1">
        <f t="array" ref="X820">IF((SUMPRODUCT(--ISNUMBER(SEARCH({"!","@","#","$","%","^","&amp;","~*","(",")","_","+","=","{","}","[","]","|","\",":",";","'","""","&lt;","&gt;",",",".","~?","/","~~","`"}, I820)))&gt;0)=TRUE,"Special Characters Found in City","")</f>
        <v/>
      </c>
      <c r="Y820" s="2" t="str" cm="1">
        <f t="array" ref="Y820">IF((SUMPRODUCT(--ISNUMBER(SEARCH({"!","@","#","$","%","^","~*","(",")","_","+","=","{","}","[","]","|","\",":",";","'","""","&lt;","&gt;","~?","/","~~","`"},F820)))&gt;0)=TRUE,"Special Characters Found in Account field","")</f>
        <v/>
      </c>
      <c r="Z820" s="2" t="str" cm="1">
        <f t="array" ref="Z820">IF(SUM(--ISNUMBER(SEARCH({1,2,3,4,5,6,7,8,9,0},MID(H820,(SEARCH(" E ",H820)-1),1))))+SUM(--ISNUMBER(SEARCH({1,2,3,4,5,6,7,8,9,0},MID(H820,(SEARCH(" E ",H820)+3),1))))=2,"",IF(SUM(--ISNUMBER(SEARCH({"Parte E","Apoquindo N"},H820)))&gt;0,"",IF(OR(RIGHT(H820,3)=" NE",RIGHT(H820,3)=" NW",RIGHT(H820,3)=" SW",RIGHT(H820,3)=" SE",RIGHT(H820,2)=" N",RIGHT(H820,2)=" E",RIGHT(H820,2)=" W",RIGHT(H820,2)=" S",LEFT(H820,3)="NE ",LEFT(H820,3)="NW ",LEFT(H820,3)="SW ",LEFT(H820,3)="SE ",LEFT(H820,2)="N ",LEFT(H820,2)="E ",LEFT(H820,2)="W ",LEFT(H820,2)="S "),"Directional Check",IF(SUM(--ISNUMBER(SEARCH({" N "," E "," W "," S "," NE "," NW "," SW "," SE ","N.E","N.W","S.W","S.E","E.","N.","S.","W."},H820)))&gt;0,"Directional Check",IF(SUM(--ISNUMBER(SEARCH({1,2,3,4,5,6,7,8,9,0},MID(H820,(SEARCH("nd ",H820)-1),1))))+SUM(--ISNUMBER(SEARCH({1,2,3,4,5,6,7,8,9,0},MID(H820,(SEARCH("rd ",H820)-1),1)))+SUM(--ISNUMBER(SEARCH({1,2,3,4,5,6,7,8,9,0},MID(H820,(SEARCH("st ",H820)-1),1))))+SUM(--ISNUMBER(SEARCH({1,2,3,4,5,6,7,8,9,0},MID(H820,(SEARCH("th ",H820)-1),1)))))&gt;0,"","")))))</f>
        <v/>
      </c>
      <c r="AA820" s="2" t="str">
        <f>IF(IF(L820="US",IFERROR(VLOOKUP(J820,Country_Codes!$B:$B,1,0)=J820,"US State Code Error"),IF(L820="CA",IFERROR(VLOOKUP(J820,Country_Codes!$E:$E,1,0)=J820,"Canada State Code Error"),IF(L820="BR",IFERROR(VLOOKUP(J820,Country_Codes!$H:$H,1,0)=J820,"Brazil State Code Error"),IF(L820="AU",IFERROR(VLOOKUP(J820,Country_Codes!$K:$K,1,0)=J820,"Australia State Code Error"),""))))=TRUE,"",IF(L820="US",IFERROR(VLOOKUP(J820,Country_Codes!$B:$B,1,0)=J820,"US State Code Error"),IF(L820="CA",IFERROR(VLOOKUP(J820,Country_Codes!$E:$E,1,0)=J820,"Canada State Code Error"),IF(L820="BR",IFERROR(VLOOKUP(J820,Country_Codes!$H:$H,1,0)=J820,"Brazil State Code Error"),IF(L820="AU",IFERROR(VLOOKUP(J820,Country_Codes!$K:$K,1,0)=J820,"Australia State Code Error"),"")))))</f>
        <v/>
      </c>
      <c r="AB820" s="2" t="str">
        <f t="shared" si="241"/>
        <v/>
      </c>
      <c r="AC820" s="2" t="str" cm="1">
        <f t="array" ref="AC820">IFERROR(_xlfn.IFS(IF(AND(LEN(I820)=0,ISBLANK(I820)=FALSE),"",ISNUMBER(SEARCH(I820,H820))),"City/Postal Code/Country Found in Address",IF(AND(LEN(K820)=0,ISBLANK(K820)=FALSE),"",ISNUMBER(SEARCH(K820,H820))),"City/Postal Code/Country Found in Address",IF(AND(LEN(L820)=0,ISBLANK(L820)=FALSE),"",ISNUMBER(SEARCH(", "&amp;L820,H820))),"City/Postal Code/Country Found in Address",IF(AND(LEN(J820)=0,ISBLANK(J820)=FALSE),"",ISNUMBER(SEARCH(", "&amp;J820,H820))),"City/Postal Code/Country Found in Address",IF(AND(LEN(L820)=0,ISBLANK(L820)=FALSE),"",ISNUMBER(SEARCH(","&amp;L820,H820))),"City/Postal Code/Country Found in Address",IF(AND(LEN(J820)=0,ISBLANK(J820)=FALSE),"",ISNUMBER(SEARCH(","&amp;J820,H820))),"City/Postal Code/Country Found in Address"),"")</f>
        <v/>
      </c>
      <c r="AD820" s="2" t="str">
        <f t="shared" si="242"/>
        <v/>
      </c>
      <c r="AE820" s="2" t="str" cm="1">
        <f t="array" ref="AE820">IFERROR(IF(VLOOKUP(LEFT(M820,MIN(SEARCH({1,2,3,4,5,6,7,8,9,0},M820&amp;{1,2,3,4,5,6,7,8,9,0}))-1),Country_Codes!$N:$N,1,0)&gt;0,"PO Number may be incorrect",""),"")</f>
        <v/>
      </c>
      <c r="AF820" s="2" t="str">
        <f t="shared" si="243"/>
        <v/>
      </c>
      <c r="AG820" s="2" t="str">
        <f t="shared" si="244"/>
        <v/>
      </c>
      <c r="AH820" s="2" t="str">
        <f t="shared" si="245"/>
        <v/>
      </c>
      <c r="AI820" s="2" t="str" cm="1">
        <f t="array" ref="AI820">IF(G820="","",_xlfn.IFNA(_xlfn.IFS(L820=VLOOKUP(L820,Country_Codes!$M:$M,1,0)=TRUE,""),"Please check the country code"))</f>
        <v/>
      </c>
      <c r="AJ820" s="2" t="str">
        <f t="shared" si="246"/>
        <v/>
      </c>
      <c r="AK820" s="2"/>
      <c r="AM820" s="39">
        <f t="shared" si="247"/>
        <v>0</v>
      </c>
      <c r="AN820" s="39">
        <f t="shared" si="248"/>
        <v>0</v>
      </c>
      <c r="AO820" s="39">
        <f t="shared" si="249"/>
        <v>0</v>
      </c>
      <c r="AP820" s="39">
        <f t="shared" si="250"/>
        <v>0</v>
      </c>
      <c r="AQ820" s="39">
        <f t="shared" si="251"/>
        <v>0</v>
      </c>
    </row>
    <row r="821" spans="1:43" ht="15.75" x14ac:dyDescent="0.25">
      <c r="A821" s="40">
        <v>45669</v>
      </c>
      <c r="B821" s="11" t="s">
        <v>474</v>
      </c>
      <c r="C821" s="11" t="s">
        <v>11</v>
      </c>
      <c r="D821" s="11" t="s">
        <v>1308</v>
      </c>
      <c r="E821" s="11" t="s">
        <v>1102</v>
      </c>
      <c r="F821" s="11" t="s">
        <v>574</v>
      </c>
      <c r="G821" s="11" t="s">
        <v>493</v>
      </c>
      <c r="H821" s="11" t="s">
        <v>6540</v>
      </c>
      <c r="I821" s="11" t="s">
        <v>572</v>
      </c>
      <c r="J821" s="11" t="s">
        <v>59</v>
      </c>
      <c r="K821" s="11" t="s">
        <v>6541</v>
      </c>
      <c r="L821" s="11" t="s">
        <v>33</v>
      </c>
      <c r="M821" s="11" t="s">
        <v>789</v>
      </c>
      <c r="N821" s="11"/>
      <c r="O821" s="11" t="s">
        <v>4222</v>
      </c>
      <c r="P821" s="11" t="s">
        <v>6542</v>
      </c>
      <c r="Q821" s="7"/>
      <c r="R821" s="2" t="str">
        <f t="shared" si="236"/>
        <v>Unique Record</v>
      </c>
      <c r="S821" s="2" t="str">
        <f t="shared" si="237"/>
        <v/>
      </c>
      <c r="T821" s="2" t="str">
        <f t="shared" si="238"/>
        <v/>
      </c>
      <c r="U821" s="2" t="str">
        <f t="shared" si="239"/>
        <v/>
      </c>
      <c r="V821" s="2" t="str">
        <f t="shared" si="240"/>
        <v/>
      </c>
      <c r="W821" s="2" t="str">
        <f t="shared" si="235"/>
        <v/>
      </c>
      <c r="X821" s="2" t="str" cm="1">
        <f t="array" ref="X821">IF((SUMPRODUCT(--ISNUMBER(SEARCH({"!","@","#","$","%","^","&amp;","~*","(",")","_","+","=","{","}","[","]","|","\",":",";","'","""","&lt;","&gt;",",",".","~?","/","~~","`"}, I821)))&gt;0)=TRUE,"Special Characters Found in City","")</f>
        <v/>
      </c>
      <c r="Y821" s="2" t="str" cm="1">
        <f t="array" ref="Y821">IF((SUMPRODUCT(--ISNUMBER(SEARCH({"!","@","#","$","%","^","~*","(",")","_","+","=","{","}","[","]","|","\",":",";","'","""","&lt;","&gt;","~?","/","~~","`"},F821)))&gt;0)=TRUE,"Special Characters Found in Account field","")</f>
        <v/>
      </c>
      <c r="Z821" s="2" t="str" cm="1">
        <f t="array" ref="Z821">IF(SUM(--ISNUMBER(SEARCH({1,2,3,4,5,6,7,8,9,0},MID(H821,(SEARCH(" E ",H821)-1),1))))+SUM(--ISNUMBER(SEARCH({1,2,3,4,5,6,7,8,9,0},MID(H821,(SEARCH(" E ",H821)+3),1))))=2,"",IF(SUM(--ISNUMBER(SEARCH({"Parte E","Apoquindo N"},H821)))&gt;0,"",IF(OR(RIGHT(H821,3)=" NE",RIGHT(H821,3)=" NW",RIGHT(H821,3)=" SW",RIGHT(H821,3)=" SE",RIGHT(H821,2)=" N",RIGHT(H821,2)=" E",RIGHT(H821,2)=" W",RIGHT(H821,2)=" S",LEFT(H821,3)="NE ",LEFT(H821,3)="NW ",LEFT(H821,3)="SW ",LEFT(H821,3)="SE ",LEFT(H821,2)="N ",LEFT(H821,2)="E ",LEFT(H821,2)="W ",LEFT(H821,2)="S "),"Directional Check",IF(SUM(--ISNUMBER(SEARCH({" N "," E "," W "," S "," NE "," NW "," SW "," SE ","N.E","N.W","S.W","S.E","E.","N.","S.","W."},H821)))&gt;0,"Directional Check",IF(SUM(--ISNUMBER(SEARCH({1,2,3,4,5,6,7,8,9,0},MID(H821,(SEARCH("nd ",H821)-1),1))))+SUM(--ISNUMBER(SEARCH({1,2,3,4,5,6,7,8,9,0},MID(H821,(SEARCH("rd ",H821)-1),1)))+SUM(--ISNUMBER(SEARCH({1,2,3,4,5,6,7,8,9,0},MID(H821,(SEARCH("st ",H821)-1),1))))+SUM(--ISNUMBER(SEARCH({1,2,3,4,5,6,7,8,9,0},MID(H821,(SEARCH("th ",H821)-1),1)))))&gt;0,"","")))))</f>
        <v/>
      </c>
      <c r="AA821" s="2" t="str">
        <f>IF(IF(L821="US",IFERROR(VLOOKUP(J821,Country_Codes!$B:$B,1,0)=J821,"US State Code Error"),IF(L821="CA",IFERROR(VLOOKUP(J821,Country_Codes!$E:$E,1,0)=J821,"Canada State Code Error"),IF(L821="BR",IFERROR(VLOOKUP(J821,Country_Codes!$H:$H,1,0)=J821,"Brazil State Code Error"),IF(L821="AU",IFERROR(VLOOKUP(J821,Country_Codes!$K:$K,1,0)=J821,"Australia State Code Error"),""))))=TRUE,"",IF(L821="US",IFERROR(VLOOKUP(J821,Country_Codes!$B:$B,1,0)=J821,"US State Code Error"),IF(L821="CA",IFERROR(VLOOKUP(J821,Country_Codes!$E:$E,1,0)=J821,"Canada State Code Error"),IF(L821="BR",IFERROR(VLOOKUP(J821,Country_Codes!$H:$H,1,0)=J821,"Brazil State Code Error"),IF(L821="AU",IFERROR(VLOOKUP(J821,Country_Codes!$K:$K,1,0)=J821,"Australia State Code Error"),"")))))</f>
        <v/>
      </c>
      <c r="AB821" s="2" t="str">
        <f t="shared" si="241"/>
        <v/>
      </c>
      <c r="AC821" s="2" t="str" cm="1">
        <f t="array" ref="AC821">IFERROR(_xlfn.IFS(IF(AND(LEN(I821)=0,ISBLANK(I821)=FALSE),"",ISNUMBER(SEARCH(I821,H821))),"City/Postal Code/Country Found in Address",IF(AND(LEN(K821)=0,ISBLANK(K821)=FALSE),"",ISNUMBER(SEARCH(K821,H821))),"City/Postal Code/Country Found in Address",IF(AND(LEN(L821)=0,ISBLANK(L821)=FALSE),"",ISNUMBER(SEARCH(", "&amp;L821,H821))),"City/Postal Code/Country Found in Address",IF(AND(LEN(J821)=0,ISBLANK(J821)=FALSE),"",ISNUMBER(SEARCH(", "&amp;J821,H821))),"City/Postal Code/Country Found in Address",IF(AND(LEN(L821)=0,ISBLANK(L821)=FALSE),"",ISNUMBER(SEARCH(","&amp;L821,H821))),"City/Postal Code/Country Found in Address",IF(AND(LEN(J821)=0,ISBLANK(J821)=FALSE),"",ISNUMBER(SEARCH(","&amp;J821,H821))),"City/Postal Code/Country Found in Address"),"")</f>
        <v/>
      </c>
      <c r="AD821" s="2" t="str">
        <f t="shared" si="242"/>
        <v/>
      </c>
      <c r="AE821" s="2" t="str" cm="1">
        <f t="array" ref="AE821">IFERROR(IF(VLOOKUP(LEFT(M821,MIN(SEARCH({1,2,3,4,5,6,7,8,9,0},M821&amp;{1,2,3,4,5,6,7,8,9,0}))-1),Country_Codes!$N:$N,1,0)&gt;0,"PO Number may be incorrect",""),"")</f>
        <v/>
      </c>
      <c r="AF821" s="2" t="str">
        <f t="shared" si="243"/>
        <v/>
      </c>
      <c r="AG821" s="2" t="str">
        <f t="shared" si="244"/>
        <v/>
      </c>
      <c r="AH821" s="2" t="str">
        <f t="shared" si="245"/>
        <v/>
      </c>
      <c r="AI821" s="2" t="str" cm="1">
        <f t="array" ref="AI821">IF(G821="","",_xlfn.IFNA(_xlfn.IFS(L821=VLOOKUP(L821,Country_Codes!$M:$M,1,0)=TRUE,""),"Please check the country code"))</f>
        <v/>
      </c>
      <c r="AJ821" s="2" t="str">
        <f t="shared" si="246"/>
        <v/>
      </c>
      <c r="AK821" s="2"/>
      <c r="AM821" s="39">
        <f t="shared" si="247"/>
        <v>0</v>
      </c>
      <c r="AN821" s="39">
        <f t="shared" si="248"/>
        <v>0</v>
      </c>
      <c r="AO821" s="39">
        <f t="shared" si="249"/>
        <v>0</v>
      </c>
      <c r="AP821" s="39">
        <f t="shared" si="250"/>
        <v>0</v>
      </c>
      <c r="AQ821" s="39">
        <f t="shared" si="251"/>
        <v>0</v>
      </c>
    </row>
    <row r="822" spans="1:43" ht="15.75" x14ac:dyDescent="0.25">
      <c r="A822" s="40">
        <v>45990</v>
      </c>
      <c r="B822" s="11" t="s">
        <v>473</v>
      </c>
      <c r="C822" s="11" t="s">
        <v>3</v>
      </c>
      <c r="D822" s="11" t="s">
        <v>1029</v>
      </c>
      <c r="E822" s="11" t="s">
        <v>6543</v>
      </c>
      <c r="F822" s="11" t="s">
        <v>488</v>
      </c>
      <c r="G822" s="11" t="s">
        <v>498</v>
      </c>
      <c r="H822" s="11" t="s">
        <v>6544</v>
      </c>
      <c r="I822" s="11" t="s">
        <v>6545</v>
      </c>
      <c r="J822" s="11" t="s">
        <v>43</v>
      </c>
      <c r="K822" s="11" t="s">
        <v>6546</v>
      </c>
      <c r="L822" s="11" t="s">
        <v>33</v>
      </c>
      <c r="M822" s="11" t="s">
        <v>1221</v>
      </c>
      <c r="N822" s="11"/>
      <c r="O822" s="11" t="s">
        <v>6547</v>
      </c>
      <c r="P822" s="11" t="s">
        <v>6548</v>
      </c>
      <c r="Q822" s="7"/>
      <c r="R822" s="2" t="str">
        <f t="shared" si="236"/>
        <v>Unique Record</v>
      </c>
      <c r="S822" s="2" t="str">
        <f t="shared" si="237"/>
        <v/>
      </c>
      <c r="T822" s="2" t="str">
        <f t="shared" si="238"/>
        <v/>
      </c>
      <c r="U822" s="2" t="str">
        <f t="shared" si="239"/>
        <v/>
      </c>
      <c r="V822" s="2" t="str">
        <f t="shared" si="240"/>
        <v/>
      </c>
      <c r="W822" s="2" t="str">
        <f t="shared" si="235"/>
        <v/>
      </c>
      <c r="X822" s="2" t="str" cm="1">
        <f t="array" ref="X822">IF((SUMPRODUCT(--ISNUMBER(SEARCH({"!","@","#","$","%","^","&amp;","~*","(",")","_","+","=","{","}","[","]","|","\",":",";","'","""","&lt;","&gt;",",",".","~?","/","~~","`"}, I822)))&gt;0)=TRUE,"Special Characters Found in City","")</f>
        <v/>
      </c>
      <c r="Y822" s="2" t="str" cm="1">
        <f t="array" ref="Y822">IF((SUMPRODUCT(--ISNUMBER(SEARCH({"!","@","#","$","%","^","~*","(",")","_","+","=","{","}","[","]","|","\",":",";","'","""","&lt;","&gt;","~?","/","~~","`"},F822)))&gt;0)=TRUE,"Special Characters Found in Account field","")</f>
        <v/>
      </c>
      <c r="Z822" s="2" t="str" cm="1">
        <f t="array" ref="Z822">IF(SUM(--ISNUMBER(SEARCH({1,2,3,4,5,6,7,8,9,0},MID(H822,(SEARCH(" E ",H822)-1),1))))+SUM(--ISNUMBER(SEARCH({1,2,3,4,5,6,7,8,9,0},MID(H822,(SEARCH(" E ",H822)+3),1))))=2,"",IF(SUM(--ISNUMBER(SEARCH({"Parte E","Apoquindo N"},H822)))&gt;0,"",IF(OR(RIGHT(H822,3)=" NE",RIGHT(H822,3)=" NW",RIGHT(H822,3)=" SW",RIGHT(H822,3)=" SE",RIGHT(H822,2)=" N",RIGHT(H822,2)=" E",RIGHT(H822,2)=" W",RIGHT(H822,2)=" S",LEFT(H822,3)="NE ",LEFT(H822,3)="NW ",LEFT(H822,3)="SW ",LEFT(H822,3)="SE ",LEFT(H822,2)="N ",LEFT(H822,2)="E ",LEFT(H822,2)="W ",LEFT(H822,2)="S "),"Directional Check",IF(SUM(--ISNUMBER(SEARCH({" N "," E "," W "," S "," NE "," NW "," SW "," SE ","N.E","N.W","S.W","S.E","E.","N.","S.","W."},H822)))&gt;0,"Directional Check",IF(SUM(--ISNUMBER(SEARCH({1,2,3,4,5,6,7,8,9,0},MID(H822,(SEARCH("nd ",H822)-1),1))))+SUM(--ISNUMBER(SEARCH({1,2,3,4,5,6,7,8,9,0},MID(H822,(SEARCH("rd ",H822)-1),1)))+SUM(--ISNUMBER(SEARCH({1,2,3,4,5,6,7,8,9,0},MID(H822,(SEARCH("st ",H822)-1),1))))+SUM(--ISNUMBER(SEARCH({1,2,3,4,5,6,7,8,9,0},MID(H822,(SEARCH("th ",H822)-1),1)))))&gt;0,"","")))))</f>
        <v/>
      </c>
      <c r="AA822" s="2" t="str">
        <f>IF(IF(L822="US",IFERROR(VLOOKUP(J822,Country_Codes!$B:$B,1,0)=J822,"US State Code Error"),IF(L822="CA",IFERROR(VLOOKUP(J822,Country_Codes!$E:$E,1,0)=J822,"Canada State Code Error"),IF(L822="BR",IFERROR(VLOOKUP(J822,Country_Codes!$H:$H,1,0)=J822,"Brazil State Code Error"),IF(L822="AU",IFERROR(VLOOKUP(J822,Country_Codes!$K:$K,1,0)=J822,"Australia State Code Error"),""))))=TRUE,"",IF(L822="US",IFERROR(VLOOKUP(J822,Country_Codes!$B:$B,1,0)=J822,"US State Code Error"),IF(L822="CA",IFERROR(VLOOKUP(J822,Country_Codes!$E:$E,1,0)=J822,"Canada State Code Error"),IF(L822="BR",IFERROR(VLOOKUP(J822,Country_Codes!$H:$H,1,0)=J822,"Brazil State Code Error"),IF(L822="AU",IFERROR(VLOOKUP(J822,Country_Codes!$K:$K,1,0)=J822,"Australia State Code Error"),"")))))</f>
        <v/>
      </c>
      <c r="AB822" s="2" t="str">
        <f t="shared" si="241"/>
        <v/>
      </c>
      <c r="AC822" s="2" t="str" cm="1">
        <f t="array" ref="AC822">IFERROR(_xlfn.IFS(IF(AND(LEN(I822)=0,ISBLANK(I822)=FALSE),"",ISNUMBER(SEARCH(I822,H822))),"City/Postal Code/Country Found in Address",IF(AND(LEN(K822)=0,ISBLANK(K822)=FALSE),"",ISNUMBER(SEARCH(K822,H822))),"City/Postal Code/Country Found in Address",IF(AND(LEN(L822)=0,ISBLANK(L822)=FALSE),"",ISNUMBER(SEARCH(", "&amp;L822,H822))),"City/Postal Code/Country Found in Address",IF(AND(LEN(J822)=0,ISBLANK(J822)=FALSE),"",ISNUMBER(SEARCH(", "&amp;J822,H822))),"City/Postal Code/Country Found in Address",IF(AND(LEN(L822)=0,ISBLANK(L822)=FALSE),"",ISNUMBER(SEARCH(","&amp;L822,H822))),"City/Postal Code/Country Found in Address",IF(AND(LEN(J822)=0,ISBLANK(J822)=FALSE),"",ISNUMBER(SEARCH(","&amp;J822,H822))),"City/Postal Code/Country Found in Address"),"")</f>
        <v/>
      </c>
      <c r="AD822" s="2" t="str">
        <f t="shared" si="242"/>
        <v/>
      </c>
      <c r="AE822" s="2" t="str" cm="1">
        <f t="array" ref="AE822">IFERROR(IF(VLOOKUP(LEFT(M822,MIN(SEARCH({1,2,3,4,5,6,7,8,9,0},M822&amp;{1,2,3,4,5,6,7,8,9,0}))-1),Country_Codes!$N:$N,1,0)&gt;0,"PO Number may be incorrect",""),"")</f>
        <v/>
      </c>
      <c r="AF822" s="2" t="str">
        <f t="shared" si="243"/>
        <v/>
      </c>
      <c r="AG822" s="2" t="str">
        <f t="shared" si="244"/>
        <v/>
      </c>
      <c r="AH822" s="2" t="str">
        <f t="shared" si="245"/>
        <v/>
      </c>
      <c r="AI822" s="2" t="str" cm="1">
        <f t="array" ref="AI822">IF(G822="","",_xlfn.IFNA(_xlfn.IFS(L822=VLOOKUP(L822,Country_Codes!$M:$M,1,0)=TRUE,""),"Please check the country code"))</f>
        <v/>
      </c>
      <c r="AJ822" s="2" t="str">
        <f t="shared" si="246"/>
        <v/>
      </c>
      <c r="AK822" s="2"/>
      <c r="AM822" s="39">
        <f t="shared" si="247"/>
        <v>0</v>
      </c>
      <c r="AN822" s="39">
        <f t="shared" si="248"/>
        <v>0</v>
      </c>
      <c r="AO822" s="39">
        <f t="shared" si="249"/>
        <v>0</v>
      </c>
      <c r="AP822" s="39">
        <f t="shared" si="250"/>
        <v>0</v>
      </c>
      <c r="AQ822" s="39">
        <f t="shared" si="251"/>
        <v>0</v>
      </c>
    </row>
    <row r="823" spans="1:43" ht="15.75" x14ac:dyDescent="0.25">
      <c r="A823" s="40">
        <v>45880</v>
      </c>
      <c r="B823" s="11" t="s">
        <v>475</v>
      </c>
      <c r="C823" s="11" t="s">
        <v>12</v>
      </c>
      <c r="D823" s="11" t="s">
        <v>6549</v>
      </c>
      <c r="E823" s="11" t="s">
        <v>867</v>
      </c>
      <c r="F823" s="11" t="s">
        <v>588</v>
      </c>
      <c r="G823" s="11" t="s">
        <v>494</v>
      </c>
      <c r="H823" s="11" t="s">
        <v>6550</v>
      </c>
      <c r="I823" s="11" t="s">
        <v>6551</v>
      </c>
      <c r="J823" s="11" t="s">
        <v>147</v>
      </c>
      <c r="K823" s="11" t="s">
        <v>4598</v>
      </c>
      <c r="L823" s="11" t="s">
        <v>57</v>
      </c>
      <c r="M823" s="11" t="s">
        <v>586</v>
      </c>
      <c r="N823" s="11"/>
      <c r="O823" s="11" t="s">
        <v>6552</v>
      </c>
      <c r="P823" s="11" t="s">
        <v>6553</v>
      </c>
      <c r="Q823" s="7"/>
      <c r="R823" s="2" t="str">
        <f t="shared" si="236"/>
        <v>Unique Record</v>
      </c>
      <c r="S823" s="2" t="str">
        <f t="shared" si="237"/>
        <v/>
      </c>
      <c r="T823" s="2" t="str">
        <f t="shared" si="238"/>
        <v/>
      </c>
      <c r="U823" s="2" t="str">
        <f t="shared" si="239"/>
        <v/>
      </c>
      <c r="V823" s="2" t="str">
        <f t="shared" si="240"/>
        <v/>
      </c>
      <c r="W823" s="2" t="str">
        <f t="shared" si="235"/>
        <v/>
      </c>
      <c r="X823" s="2" t="str" cm="1">
        <f t="array" ref="X823">IF((SUMPRODUCT(--ISNUMBER(SEARCH({"!","@","#","$","%","^","&amp;","~*","(",")","_","+","=","{","}","[","]","|","\",":",";","'","""","&lt;","&gt;",",",".","~?","/","~~","`"}, I823)))&gt;0)=TRUE,"Special Characters Found in City","")</f>
        <v/>
      </c>
      <c r="Y823" s="2" t="str" cm="1">
        <f t="array" ref="Y823">IF((SUMPRODUCT(--ISNUMBER(SEARCH({"!","@","#","$","%","^","~*","(",")","_","+","=","{","}","[","]","|","\",":",";","'","""","&lt;","&gt;","~?","/","~~","`"},F823)))&gt;0)=TRUE,"Special Characters Found in Account field","")</f>
        <v/>
      </c>
      <c r="Z823" s="2" t="str" cm="1">
        <f t="array" ref="Z823">IF(SUM(--ISNUMBER(SEARCH({1,2,3,4,5,6,7,8,9,0},MID(H823,(SEARCH(" E ",H823)-1),1))))+SUM(--ISNUMBER(SEARCH({1,2,3,4,5,6,7,8,9,0},MID(H823,(SEARCH(" E ",H823)+3),1))))=2,"",IF(SUM(--ISNUMBER(SEARCH({"Parte E","Apoquindo N"},H823)))&gt;0,"",IF(OR(RIGHT(H823,3)=" NE",RIGHT(H823,3)=" NW",RIGHT(H823,3)=" SW",RIGHT(H823,3)=" SE",RIGHT(H823,2)=" N",RIGHT(H823,2)=" E",RIGHT(H823,2)=" W",RIGHT(H823,2)=" S",LEFT(H823,3)="NE ",LEFT(H823,3)="NW ",LEFT(H823,3)="SW ",LEFT(H823,3)="SE ",LEFT(H823,2)="N ",LEFT(H823,2)="E ",LEFT(H823,2)="W ",LEFT(H823,2)="S "),"Directional Check",IF(SUM(--ISNUMBER(SEARCH({" N "," E "," W "," S "," NE "," NW "," SW "," SE ","N.E","N.W","S.W","S.E","E.","N.","S.","W."},H823)))&gt;0,"Directional Check",IF(SUM(--ISNUMBER(SEARCH({1,2,3,4,5,6,7,8,9,0},MID(H823,(SEARCH("nd ",H823)-1),1))))+SUM(--ISNUMBER(SEARCH({1,2,3,4,5,6,7,8,9,0},MID(H823,(SEARCH("rd ",H823)-1),1)))+SUM(--ISNUMBER(SEARCH({1,2,3,4,5,6,7,8,9,0},MID(H823,(SEARCH("st ",H823)-1),1))))+SUM(--ISNUMBER(SEARCH({1,2,3,4,5,6,7,8,9,0},MID(H823,(SEARCH("th ",H823)-1),1)))))&gt;0,"","")))))</f>
        <v/>
      </c>
      <c r="AA823" s="2" t="str">
        <f>IF(IF(L823="US",IFERROR(VLOOKUP(J823,Country_Codes!$B:$B,1,0)=J823,"US State Code Error"),IF(L823="CA",IFERROR(VLOOKUP(J823,Country_Codes!$E:$E,1,0)=J823,"Canada State Code Error"),IF(L823="BR",IFERROR(VLOOKUP(J823,Country_Codes!$H:$H,1,0)=J823,"Brazil State Code Error"),IF(L823="AU",IFERROR(VLOOKUP(J823,Country_Codes!$K:$K,1,0)=J823,"Australia State Code Error"),""))))=TRUE,"",IF(L823="US",IFERROR(VLOOKUP(J823,Country_Codes!$B:$B,1,0)=J823,"US State Code Error"),IF(L823="CA",IFERROR(VLOOKUP(J823,Country_Codes!$E:$E,1,0)=J823,"Canada State Code Error"),IF(L823="BR",IFERROR(VLOOKUP(J823,Country_Codes!$H:$H,1,0)=J823,"Brazil State Code Error"),IF(L823="AU",IFERROR(VLOOKUP(J823,Country_Codes!$K:$K,1,0)=J823,"Australia State Code Error"),"")))))</f>
        <v/>
      </c>
      <c r="AB823" s="2" t="str">
        <f t="shared" si="241"/>
        <v/>
      </c>
      <c r="AC823" s="2" t="str" cm="1">
        <f t="array" ref="AC823">IFERROR(_xlfn.IFS(IF(AND(LEN(I823)=0,ISBLANK(I823)=FALSE),"",ISNUMBER(SEARCH(I823,H823))),"City/Postal Code/Country Found in Address",IF(AND(LEN(K823)=0,ISBLANK(K823)=FALSE),"",ISNUMBER(SEARCH(K823,H823))),"City/Postal Code/Country Found in Address",IF(AND(LEN(L823)=0,ISBLANK(L823)=FALSE),"",ISNUMBER(SEARCH(", "&amp;L823,H823))),"City/Postal Code/Country Found in Address",IF(AND(LEN(J823)=0,ISBLANK(J823)=FALSE),"",ISNUMBER(SEARCH(", "&amp;J823,H823))),"City/Postal Code/Country Found in Address",IF(AND(LEN(L823)=0,ISBLANK(L823)=FALSE),"",ISNUMBER(SEARCH(","&amp;L823,H823))),"City/Postal Code/Country Found in Address",IF(AND(LEN(J823)=0,ISBLANK(J823)=FALSE),"",ISNUMBER(SEARCH(","&amp;J823,H823))),"City/Postal Code/Country Found in Address"),"")</f>
        <v/>
      </c>
      <c r="AD823" s="2" t="str">
        <f t="shared" si="242"/>
        <v/>
      </c>
      <c r="AE823" s="2" t="str" cm="1">
        <f t="array" ref="AE823">IFERROR(IF(VLOOKUP(LEFT(M823,MIN(SEARCH({1,2,3,4,5,6,7,8,9,0},M823&amp;{1,2,3,4,5,6,7,8,9,0}))-1),Country_Codes!$N:$N,1,0)&gt;0,"PO Number may be incorrect",""),"")</f>
        <v/>
      </c>
      <c r="AF823" s="2" t="str">
        <f t="shared" si="243"/>
        <v/>
      </c>
      <c r="AG823" s="2" t="str">
        <f t="shared" si="244"/>
        <v/>
      </c>
      <c r="AH823" s="2" t="str">
        <f t="shared" si="245"/>
        <v/>
      </c>
      <c r="AI823" s="2" t="str" cm="1">
        <f t="array" ref="AI823">IF(G823="","",_xlfn.IFNA(_xlfn.IFS(L823=VLOOKUP(L823,Country_Codes!$M:$M,1,0)=TRUE,""),"Please check the country code"))</f>
        <v/>
      </c>
      <c r="AJ823" s="2" t="str">
        <f t="shared" si="246"/>
        <v/>
      </c>
      <c r="AK823" s="2"/>
      <c r="AM823" s="39">
        <f t="shared" si="247"/>
        <v>0</v>
      </c>
      <c r="AN823" s="39">
        <f t="shared" si="248"/>
        <v>0</v>
      </c>
      <c r="AO823" s="39">
        <f t="shared" si="249"/>
        <v>0</v>
      </c>
      <c r="AP823" s="39">
        <f t="shared" si="250"/>
        <v>0</v>
      </c>
      <c r="AQ823" s="39">
        <f t="shared" si="251"/>
        <v>0</v>
      </c>
    </row>
    <row r="824" spans="1:43" ht="15.75" x14ac:dyDescent="0.25">
      <c r="A824" s="40">
        <v>45549</v>
      </c>
      <c r="B824" s="11" t="s">
        <v>475</v>
      </c>
      <c r="C824" s="11" t="s">
        <v>9</v>
      </c>
      <c r="D824" s="11" t="s">
        <v>1685</v>
      </c>
      <c r="E824" s="11" t="s">
        <v>6554</v>
      </c>
      <c r="F824" s="11" t="s">
        <v>677</v>
      </c>
      <c r="G824" s="11" t="s">
        <v>496</v>
      </c>
      <c r="H824" s="11" t="s">
        <v>6555</v>
      </c>
      <c r="I824" s="11" t="s">
        <v>6556</v>
      </c>
      <c r="J824" s="11" t="s">
        <v>111</v>
      </c>
      <c r="K824" s="11" t="s">
        <v>6557</v>
      </c>
      <c r="L824" s="11" t="s">
        <v>33</v>
      </c>
      <c r="M824" s="11" t="s">
        <v>6558</v>
      </c>
      <c r="N824" s="11"/>
      <c r="O824" s="11" t="s">
        <v>6559</v>
      </c>
      <c r="P824" s="11" t="s">
        <v>6560</v>
      </c>
      <c r="Q824" s="7"/>
      <c r="R824" s="2" t="str">
        <f t="shared" si="236"/>
        <v>Unique Record</v>
      </c>
      <c r="S824" s="2" t="str">
        <f t="shared" si="237"/>
        <v/>
      </c>
      <c r="T824" s="2" t="str">
        <f t="shared" si="238"/>
        <v/>
      </c>
      <c r="U824" s="2" t="str">
        <f t="shared" si="239"/>
        <v/>
      </c>
      <c r="V824" s="2" t="str">
        <f t="shared" si="240"/>
        <v/>
      </c>
      <c r="W824" s="2" t="str">
        <f t="shared" si="235"/>
        <v/>
      </c>
      <c r="X824" s="2" t="str" cm="1">
        <f t="array" ref="X824">IF((SUMPRODUCT(--ISNUMBER(SEARCH({"!","@","#","$","%","^","&amp;","~*","(",")","_","+","=","{","}","[","]","|","\",":",";","'","""","&lt;","&gt;",",",".","~?","/","~~","`"}, I824)))&gt;0)=TRUE,"Special Characters Found in City","")</f>
        <v/>
      </c>
      <c r="Y824" s="2" t="str" cm="1">
        <f t="array" ref="Y824">IF((SUMPRODUCT(--ISNUMBER(SEARCH({"!","@","#","$","%","^","~*","(",")","_","+","=","{","}","[","]","|","\",":",";","'","""","&lt;","&gt;","~?","/","~~","`"},F824)))&gt;0)=TRUE,"Special Characters Found in Account field","")</f>
        <v/>
      </c>
      <c r="Z824" s="2" t="str" cm="1">
        <f t="array" ref="Z824">IF(SUM(--ISNUMBER(SEARCH({1,2,3,4,5,6,7,8,9,0},MID(H824,(SEARCH(" E ",H824)-1),1))))+SUM(--ISNUMBER(SEARCH({1,2,3,4,5,6,7,8,9,0},MID(H824,(SEARCH(" E ",H824)+3),1))))=2,"",IF(SUM(--ISNUMBER(SEARCH({"Parte E","Apoquindo N"},H824)))&gt;0,"",IF(OR(RIGHT(H824,3)=" NE",RIGHT(H824,3)=" NW",RIGHT(H824,3)=" SW",RIGHT(H824,3)=" SE",RIGHT(H824,2)=" N",RIGHT(H824,2)=" E",RIGHT(H824,2)=" W",RIGHT(H824,2)=" S",LEFT(H824,3)="NE ",LEFT(H824,3)="NW ",LEFT(H824,3)="SW ",LEFT(H824,3)="SE ",LEFT(H824,2)="N ",LEFT(H824,2)="E ",LEFT(H824,2)="W ",LEFT(H824,2)="S "),"Directional Check",IF(SUM(--ISNUMBER(SEARCH({" N "," E "," W "," S "," NE "," NW "," SW "," SE ","N.E","N.W","S.W","S.E","E.","N.","S.","W."},H824)))&gt;0,"Directional Check",IF(SUM(--ISNUMBER(SEARCH({1,2,3,4,5,6,7,8,9,0},MID(H824,(SEARCH("nd ",H824)-1),1))))+SUM(--ISNUMBER(SEARCH({1,2,3,4,5,6,7,8,9,0},MID(H824,(SEARCH("rd ",H824)-1),1)))+SUM(--ISNUMBER(SEARCH({1,2,3,4,5,6,7,8,9,0},MID(H824,(SEARCH("st ",H824)-1),1))))+SUM(--ISNUMBER(SEARCH({1,2,3,4,5,6,7,8,9,0},MID(H824,(SEARCH("th ",H824)-1),1)))))&gt;0,"","")))))</f>
        <v/>
      </c>
      <c r="AA824" s="2" t="str">
        <f>IF(IF(L824="US",IFERROR(VLOOKUP(J824,Country_Codes!$B:$B,1,0)=J824,"US State Code Error"),IF(L824="CA",IFERROR(VLOOKUP(J824,Country_Codes!$E:$E,1,0)=J824,"Canada State Code Error"),IF(L824="BR",IFERROR(VLOOKUP(J824,Country_Codes!$H:$H,1,0)=J824,"Brazil State Code Error"),IF(L824="AU",IFERROR(VLOOKUP(J824,Country_Codes!$K:$K,1,0)=J824,"Australia State Code Error"),""))))=TRUE,"",IF(L824="US",IFERROR(VLOOKUP(J824,Country_Codes!$B:$B,1,0)=J824,"US State Code Error"),IF(L824="CA",IFERROR(VLOOKUP(J824,Country_Codes!$E:$E,1,0)=J824,"Canada State Code Error"),IF(L824="BR",IFERROR(VLOOKUP(J824,Country_Codes!$H:$H,1,0)=J824,"Brazil State Code Error"),IF(L824="AU",IFERROR(VLOOKUP(J824,Country_Codes!$K:$K,1,0)=J824,"Australia State Code Error"),"")))))</f>
        <v/>
      </c>
      <c r="AB824" s="2" t="str">
        <f t="shared" si="241"/>
        <v/>
      </c>
      <c r="AC824" s="2" t="str" cm="1">
        <f t="array" ref="AC824">IFERROR(_xlfn.IFS(IF(AND(LEN(I824)=0,ISBLANK(I824)=FALSE),"",ISNUMBER(SEARCH(I824,H824))),"City/Postal Code/Country Found in Address",IF(AND(LEN(K824)=0,ISBLANK(K824)=FALSE),"",ISNUMBER(SEARCH(K824,H824))),"City/Postal Code/Country Found in Address",IF(AND(LEN(L824)=0,ISBLANK(L824)=FALSE),"",ISNUMBER(SEARCH(", "&amp;L824,H824))),"City/Postal Code/Country Found in Address",IF(AND(LEN(J824)=0,ISBLANK(J824)=FALSE),"",ISNUMBER(SEARCH(", "&amp;J824,H824))),"City/Postal Code/Country Found in Address",IF(AND(LEN(L824)=0,ISBLANK(L824)=FALSE),"",ISNUMBER(SEARCH(","&amp;L824,H824))),"City/Postal Code/Country Found in Address",IF(AND(LEN(J824)=0,ISBLANK(J824)=FALSE),"",ISNUMBER(SEARCH(","&amp;J824,H824))),"City/Postal Code/Country Found in Address"),"")</f>
        <v/>
      </c>
      <c r="AD824" s="2" t="str">
        <f t="shared" si="242"/>
        <v/>
      </c>
      <c r="AE824" s="2" t="str" cm="1">
        <f t="array" ref="AE824">IFERROR(IF(VLOOKUP(LEFT(M824,MIN(SEARCH({1,2,3,4,5,6,7,8,9,0},M824&amp;{1,2,3,4,5,6,7,8,9,0}))-1),Country_Codes!$N:$N,1,0)&gt;0,"PO Number may be incorrect",""),"")</f>
        <v/>
      </c>
      <c r="AF824" s="2" t="str">
        <f t="shared" si="243"/>
        <v/>
      </c>
      <c r="AG824" s="2" t="str">
        <f t="shared" si="244"/>
        <v/>
      </c>
      <c r="AH824" s="2" t="str">
        <f t="shared" si="245"/>
        <v/>
      </c>
      <c r="AI824" s="2" t="str" cm="1">
        <f t="array" ref="AI824">IF(G824="","",_xlfn.IFNA(_xlfn.IFS(L824=VLOOKUP(L824,Country_Codes!$M:$M,1,0)=TRUE,""),"Please check the country code"))</f>
        <v/>
      </c>
      <c r="AJ824" s="2" t="str">
        <f t="shared" si="246"/>
        <v/>
      </c>
      <c r="AK824" s="2"/>
      <c r="AM824" s="39">
        <f t="shared" si="247"/>
        <v>0</v>
      </c>
      <c r="AN824" s="39">
        <f t="shared" si="248"/>
        <v>0</v>
      </c>
      <c r="AO824" s="39">
        <f t="shared" si="249"/>
        <v>0</v>
      </c>
      <c r="AP824" s="39">
        <f t="shared" si="250"/>
        <v>0</v>
      </c>
      <c r="AQ824" s="39">
        <f t="shared" si="251"/>
        <v>0</v>
      </c>
    </row>
    <row r="825" spans="1:43" ht="15.75" x14ac:dyDescent="0.25">
      <c r="A825" s="40">
        <v>46051</v>
      </c>
      <c r="B825" s="11" t="s">
        <v>1581</v>
      </c>
      <c r="C825" s="11" t="s">
        <v>12</v>
      </c>
      <c r="D825" s="11" t="s">
        <v>1332</v>
      </c>
      <c r="E825" s="11" t="s">
        <v>6561</v>
      </c>
      <c r="F825" s="11" t="s">
        <v>579</v>
      </c>
      <c r="G825" s="11" t="s">
        <v>493</v>
      </c>
      <c r="H825" s="11" t="s">
        <v>6562</v>
      </c>
      <c r="I825" s="11" t="s">
        <v>6563</v>
      </c>
      <c r="J825" s="11" t="s">
        <v>147</v>
      </c>
      <c r="K825" s="11" t="s">
        <v>6564</v>
      </c>
      <c r="L825" s="11" t="s">
        <v>57</v>
      </c>
      <c r="M825" s="11" t="s">
        <v>6565</v>
      </c>
      <c r="N825" s="11"/>
      <c r="O825" s="11" t="s">
        <v>6566</v>
      </c>
      <c r="P825" s="11" t="s">
        <v>6567</v>
      </c>
      <c r="Q825" s="7"/>
      <c r="R825" s="2" t="str">
        <f t="shared" si="236"/>
        <v>Unique Record</v>
      </c>
      <c r="S825" s="2" t="str">
        <f t="shared" si="237"/>
        <v/>
      </c>
      <c r="T825" s="2" t="str">
        <f t="shared" si="238"/>
        <v/>
      </c>
      <c r="U825" s="2" t="str">
        <f t="shared" si="239"/>
        <v/>
      </c>
      <c r="V825" s="2" t="str">
        <f t="shared" si="240"/>
        <v/>
      </c>
      <c r="W825" s="2" t="str">
        <f t="shared" si="235"/>
        <v/>
      </c>
      <c r="X825" s="2" t="str" cm="1">
        <f t="array" ref="X825">IF((SUMPRODUCT(--ISNUMBER(SEARCH({"!","@","#","$","%","^","&amp;","~*","(",")","_","+","=","{","}","[","]","|","\",":",";","'","""","&lt;","&gt;",",",".","~?","/","~~","`"}, I825)))&gt;0)=TRUE,"Special Characters Found in City","")</f>
        <v/>
      </c>
      <c r="Y825" s="2" t="str" cm="1">
        <f t="array" ref="Y825">IF((SUMPRODUCT(--ISNUMBER(SEARCH({"!","@","#","$","%","^","~*","(",")","_","+","=","{","}","[","]","|","\",":",";","'","""","&lt;","&gt;","~?","/","~~","`"},F825)))&gt;0)=TRUE,"Special Characters Found in Account field","")</f>
        <v/>
      </c>
      <c r="Z825" s="2" t="str" cm="1">
        <f t="array" ref="Z825">IF(SUM(--ISNUMBER(SEARCH({1,2,3,4,5,6,7,8,9,0},MID(H825,(SEARCH(" E ",H825)-1),1))))+SUM(--ISNUMBER(SEARCH({1,2,3,4,5,6,7,8,9,0},MID(H825,(SEARCH(" E ",H825)+3),1))))=2,"",IF(SUM(--ISNUMBER(SEARCH({"Parte E","Apoquindo N"},H825)))&gt;0,"",IF(OR(RIGHT(H825,3)=" NE",RIGHT(H825,3)=" NW",RIGHT(H825,3)=" SW",RIGHT(H825,3)=" SE",RIGHT(H825,2)=" N",RIGHT(H825,2)=" E",RIGHT(H825,2)=" W",RIGHT(H825,2)=" S",LEFT(H825,3)="NE ",LEFT(H825,3)="NW ",LEFT(H825,3)="SW ",LEFT(H825,3)="SE ",LEFT(H825,2)="N ",LEFT(H825,2)="E ",LEFT(H825,2)="W ",LEFT(H825,2)="S "),"Directional Check",IF(SUM(--ISNUMBER(SEARCH({" N "," E "," W "," S "," NE "," NW "," SW "," SE ","N.E","N.W","S.W","S.E","E.","N.","S.","W."},H825)))&gt;0,"Directional Check",IF(SUM(--ISNUMBER(SEARCH({1,2,3,4,5,6,7,8,9,0},MID(H825,(SEARCH("nd ",H825)-1),1))))+SUM(--ISNUMBER(SEARCH({1,2,3,4,5,6,7,8,9,0},MID(H825,(SEARCH("rd ",H825)-1),1)))+SUM(--ISNUMBER(SEARCH({1,2,3,4,5,6,7,8,9,0},MID(H825,(SEARCH("st ",H825)-1),1))))+SUM(--ISNUMBER(SEARCH({1,2,3,4,5,6,7,8,9,0},MID(H825,(SEARCH("th ",H825)-1),1)))))&gt;0,"","")))))</f>
        <v/>
      </c>
      <c r="AA825" s="2" t="str">
        <f>IF(IF(L825="US",IFERROR(VLOOKUP(J825,Country_Codes!$B:$B,1,0)=J825,"US State Code Error"),IF(L825="CA",IFERROR(VLOOKUP(J825,Country_Codes!$E:$E,1,0)=J825,"Canada State Code Error"),IF(L825="BR",IFERROR(VLOOKUP(J825,Country_Codes!$H:$H,1,0)=J825,"Brazil State Code Error"),IF(L825="AU",IFERROR(VLOOKUP(J825,Country_Codes!$K:$K,1,0)=J825,"Australia State Code Error"),""))))=TRUE,"",IF(L825="US",IFERROR(VLOOKUP(J825,Country_Codes!$B:$B,1,0)=J825,"US State Code Error"),IF(L825="CA",IFERROR(VLOOKUP(J825,Country_Codes!$E:$E,1,0)=J825,"Canada State Code Error"),IF(L825="BR",IFERROR(VLOOKUP(J825,Country_Codes!$H:$H,1,0)=J825,"Brazil State Code Error"),IF(L825="AU",IFERROR(VLOOKUP(J825,Country_Codes!$K:$K,1,0)=J825,"Australia State Code Error"),"")))))</f>
        <v/>
      </c>
      <c r="AB825" s="2" t="str">
        <f t="shared" si="241"/>
        <v/>
      </c>
      <c r="AC825" s="2" t="str" cm="1">
        <f t="array" ref="AC825">IFERROR(_xlfn.IFS(IF(AND(LEN(I825)=0,ISBLANK(I825)=FALSE),"",ISNUMBER(SEARCH(I825,H825))),"City/Postal Code/Country Found in Address",IF(AND(LEN(K825)=0,ISBLANK(K825)=FALSE),"",ISNUMBER(SEARCH(K825,H825))),"City/Postal Code/Country Found in Address",IF(AND(LEN(L825)=0,ISBLANK(L825)=FALSE),"",ISNUMBER(SEARCH(", "&amp;L825,H825))),"City/Postal Code/Country Found in Address",IF(AND(LEN(J825)=0,ISBLANK(J825)=FALSE),"",ISNUMBER(SEARCH(", "&amp;J825,H825))),"City/Postal Code/Country Found in Address",IF(AND(LEN(L825)=0,ISBLANK(L825)=FALSE),"",ISNUMBER(SEARCH(","&amp;L825,H825))),"City/Postal Code/Country Found in Address",IF(AND(LEN(J825)=0,ISBLANK(J825)=FALSE),"",ISNUMBER(SEARCH(","&amp;J825,H825))),"City/Postal Code/Country Found in Address"),"")</f>
        <v/>
      </c>
      <c r="AD825" s="2" t="str">
        <f t="shared" si="242"/>
        <v/>
      </c>
      <c r="AE825" s="2" t="str" cm="1">
        <f t="array" ref="AE825">IFERROR(IF(VLOOKUP(LEFT(M825,MIN(SEARCH({1,2,3,4,5,6,7,8,9,0},M825&amp;{1,2,3,4,5,6,7,8,9,0}))-1),Country_Codes!$N:$N,1,0)&gt;0,"PO Number may be incorrect",""),"")</f>
        <v/>
      </c>
      <c r="AF825" s="2" t="str">
        <f t="shared" si="243"/>
        <v/>
      </c>
      <c r="AG825" s="2" t="str">
        <f t="shared" si="244"/>
        <v/>
      </c>
      <c r="AH825" s="2" t="str">
        <f t="shared" si="245"/>
        <v/>
      </c>
      <c r="AI825" s="2" t="str" cm="1">
        <f t="array" ref="AI825">IF(G825="","",_xlfn.IFNA(_xlfn.IFS(L825=VLOOKUP(L825,Country_Codes!$M:$M,1,0)=TRUE,""),"Please check the country code"))</f>
        <v/>
      </c>
      <c r="AJ825" s="2" t="str">
        <f t="shared" si="246"/>
        <v/>
      </c>
      <c r="AK825" s="2"/>
      <c r="AM825" s="39">
        <f t="shared" si="247"/>
        <v>0</v>
      </c>
      <c r="AN825" s="39">
        <f t="shared" si="248"/>
        <v>0</v>
      </c>
      <c r="AO825" s="39">
        <f t="shared" si="249"/>
        <v>0</v>
      </c>
      <c r="AP825" s="39">
        <f t="shared" si="250"/>
        <v>0</v>
      </c>
      <c r="AQ825" s="39">
        <f t="shared" si="251"/>
        <v>0</v>
      </c>
    </row>
    <row r="826" spans="1:43" ht="15.75" x14ac:dyDescent="0.25">
      <c r="A826" s="40">
        <v>46089</v>
      </c>
      <c r="B826" s="11" t="s">
        <v>475</v>
      </c>
      <c r="C826" s="11" t="s">
        <v>12</v>
      </c>
      <c r="D826" s="11" t="s">
        <v>6568</v>
      </c>
      <c r="E826" s="11" t="s">
        <v>6569</v>
      </c>
      <c r="F826" s="11" t="s">
        <v>677</v>
      </c>
      <c r="G826" s="11" t="s">
        <v>496</v>
      </c>
      <c r="H826" s="11" t="s">
        <v>6570</v>
      </c>
      <c r="I826" s="11" t="s">
        <v>6571</v>
      </c>
      <c r="J826" s="11" t="s">
        <v>83</v>
      </c>
      <c r="K826" s="11" t="s">
        <v>6572</v>
      </c>
      <c r="L826" s="11" t="s">
        <v>33</v>
      </c>
      <c r="M826" s="11" t="s">
        <v>679</v>
      </c>
      <c r="N826" s="11"/>
      <c r="O826" s="11" t="s">
        <v>6573</v>
      </c>
      <c r="P826" s="11" t="s">
        <v>6574</v>
      </c>
      <c r="Q826" s="7"/>
      <c r="R826" s="2" t="str">
        <f t="shared" si="236"/>
        <v>Unique Record</v>
      </c>
      <c r="S826" s="2" t="str">
        <f t="shared" si="237"/>
        <v/>
      </c>
      <c r="T826" s="2" t="str">
        <f t="shared" si="238"/>
        <v/>
      </c>
      <c r="U826" s="2" t="str">
        <f t="shared" si="239"/>
        <v/>
      </c>
      <c r="V826" s="2" t="str">
        <f t="shared" si="240"/>
        <v/>
      </c>
      <c r="W826" s="2" t="str">
        <f t="shared" si="235"/>
        <v/>
      </c>
      <c r="X826" s="2" t="str" cm="1">
        <f t="array" ref="X826">IF((SUMPRODUCT(--ISNUMBER(SEARCH({"!","@","#","$","%","^","&amp;","~*","(",")","_","+","=","{","}","[","]","|","\",":",";","'","""","&lt;","&gt;",",",".","~?","/","~~","`"}, I826)))&gt;0)=TRUE,"Special Characters Found in City","")</f>
        <v/>
      </c>
      <c r="Y826" s="2" t="str" cm="1">
        <f t="array" ref="Y826">IF((SUMPRODUCT(--ISNUMBER(SEARCH({"!","@","#","$","%","^","~*","(",")","_","+","=","{","}","[","]","|","\",":",";","'","""","&lt;","&gt;","~?","/","~~","`"},F826)))&gt;0)=TRUE,"Special Characters Found in Account field","")</f>
        <v/>
      </c>
      <c r="Z826" s="2" t="str" cm="1">
        <f t="array" ref="Z826">IF(SUM(--ISNUMBER(SEARCH({1,2,3,4,5,6,7,8,9,0},MID(H826,(SEARCH(" E ",H826)-1),1))))+SUM(--ISNUMBER(SEARCH({1,2,3,4,5,6,7,8,9,0},MID(H826,(SEARCH(" E ",H826)+3),1))))=2,"",IF(SUM(--ISNUMBER(SEARCH({"Parte E","Apoquindo N"},H826)))&gt;0,"",IF(OR(RIGHT(H826,3)=" NE",RIGHT(H826,3)=" NW",RIGHT(H826,3)=" SW",RIGHT(H826,3)=" SE",RIGHT(H826,2)=" N",RIGHT(H826,2)=" E",RIGHT(H826,2)=" W",RIGHT(H826,2)=" S",LEFT(H826,3)="NE ",LEFT(H826,3)="NW ",LEFT(H826,3)="SW ",LEFT(H826,3)="SE ",LEFT(H826,2)="N ",LEFT(H826,2)="E ",LEFT(H826,2)="W ",LEFT(H826,2)="S "),"Directional Check",IF(SUM(--ISNUMBER(SEARCH({" N "," E "," W "," S "," NE "," NW "," SW "," SE ","N.E","N.W","S.W","S.E","E.","N.","S.","W."},H826)))&gt;0,"Directional Check",IF(SUM(--ISNUMBER(SEARCH({1,2,3,4,5,6,7,8,9,0},MID(H826,(SEARCH("nd ",H826)-1),1))))+SUM(--ISNUMBER(SEARCH({1,2,3,4,5,6,7,8,9,0},MID(H826,(SEARCH("rd ",H826)-1),1)))+SUM(--ISNUMBER(SEARCH({1,2,3,4,5,6,7,8,9,0},MID(H826,(SEARCH("st ",H826)-1),1))))+SUM(--ISNUMBER(SEARCH({1,2,3,4,5,6,7,8,9,0},MID(H826,(SEARCH("th ",H826)-1),1)))))&gt;0,"","")))))</f>
        <v/>
      </c>
      <c r="AA826" s="2" t="str">
        <f>IF(IF(L826="US",IFERROR(VLOOKUP(J826,Country_Codes!$B:$B,1,0)=J826,"US State Code Error"),IF(L826="CA",IFERROR(VLOOKUP(J826,Country_Codes!$E:$E,1,0)=J826,"Canada State Code Error"),IF(L826="BR",IFERROR(VLOOKUP(J826,Country_Codes!$H:$H,1,0)=J826,"Brazil State Code Error"),IF(L826="AU",IFERROR(VLOOKUP(J826,Country_Codes!$K:$K,1,0)=J826,"Australia State Code Error"),""))))=TRUE,"",IF(L826="US",IFERROR(VLOOKUP(J826,Country_Codes!$B:$B,1,0)=J826,"US State Code Error"),IF(L826="CA",IFERROR(VLOOKUP(J826,Country_Codes!$E:$E,1,0)=J826,"Canada State Code Error"),IF(L826="BR",IFERROR(VLOOKUP(J826,Country_Codes!$H:$H,1,0)=J826,"Brazil State Code Error"),IF(L826="AU",IFERROR(VLOOKUP(J826,Country_Codes!$K:$K,1,0)=J826,"Australia State Code Error"),"")))))</f>
        <v/>
      </c>
      <c r="AB826" s="2" t="str">
        <f t="shared" si="241"/>
        <v/>
      </c>
      <c r="AC826" s="2" t="str" cm="1">
        <f t="array" ref="AC826">IFERROR(_xlfn.IFS(IF(AND(LEN(I826)=0,ISBLANK(I826)=FALSE),"",ISNUMBER(SEARCH(I826,H826))),"City/Postal Code/Country Found in Address",IF(AND(LEN(K826)=0,ISBLANK(K826)=FALSE),"",ISNUMBER(SEARCH(K826,H826))),"City/Postal Code/Country Found in Address",IF(AND(LEN(L826)=0,ISBLANK(L826)=FALSE),"",ISNUMBER(SEARCH(", "&amp;L826,H826))),"City/Postal Code/Country Found in Address",IF(AND(LEN(J826)=0,ISBLANK(J826)=FALSE),"",ISNUMBER(SEARCH(", "&amp;J826,H826))),"City/Postal Code/Country Found in Address",IF(AND(LEN(L826)=0,ISBLANK(L826)=FALSE),"",ISNUMBER(SEARCH(","&amp;L826,H826))),"City/Postal Code/Country Found in Address",IF(AND(LEN(J826)=0,ISBLANK(J826)=FALSE),"",ISNUMBER(SEARCH(","&amp;J826,H826))),"City/Postal Code/Country Found in Address"),"")</f>
        <v/>
      </c>
      <c r="AD826" s="2" t="str">
        <f t="shared" si="242"/>
        <v/>
      </c>
      <c r="AE826" s="2" t="str" cm="1">
        <f t="array" ref="AE826">IFERROR(IF(VLOOKUP(LEFT(M826,MIN(SEARCH({1,2,3,4,5,6,7,8,9,0},M826&amp;{1,2,3,4,5,6,7,8,9,0}))-1),Country_Codes!$N:$N,1,0)&gt;0,"PO Number may be incorrect",""),"")</f>
        <v/>
      </c>
      <c r="AF826" s="2" t="str">
        <f t="shared" si="243"/>
        <v/>
      </c>
      <c r="AG826" s="2" t="str">
        <f t="shared" si="244"/>
        <v/>
      </c>
      <c r="AH826" s="2" t="str">
        <f t="shared" si="245"/>
        <v/>
      </c>
      <c r="AI826" s="2" t="str" cm="1">
        <f t="array" ref="AI826">IF(G826="","",_xlfn.IFNA(_xlfn.IFS(L826=VLOOKUP(L826,Country_Codes!$M:$M,1,0)=TRUE,""),"Please check the country code"))</f>
        <v/>
      </c>
      <c r="AJ826" s="2" t="str">
        <f t="shared" si="246"/>
        <v/>
      </c>
      <c r="AK826" s="2"/>
      <c r="AM826" s="39">
        <f t="shared" si="247"/>
        <v>0</v>
      </c>
      <c r="AN826" s="39">
        <f t="shared" si="248"/>
        <v>0</v>
      </c>
      <c r="AO826" s="39">
        <f t="shared" si="249"/>
        <v>0</v>
      </c>
      <c r="AP826" s="39">
        <f t="shared" si="250"/>
        <v>0</v>
      </c>
      <c r="AQ826" s="39">
        <f t="shared" si="251"/>
        <v>0</v>
      </c>
    </row>
    <row r="827" spans="1:43" ht="15.75" x14ac:dyDescent="0.25">
      <c r="A827" s="40">
        <v>45658</v>
      </c>
      <c r="B827" s="11" t="s">
        <v>474</v>
      </c>
      <c r="C827" s="11" t="s">
        <v>9</v>
      </c>
      <c r="D827" s="11" t="s">
        <v>6575</v>
      </c>
      <c r="E827" s="11" t="s">
        <v>6576</v>
      </c>
      <c r="F827" s="11" t="s">
        <v>488</v>
      </c>
      <c r="G827" s="11" t="s">
        <v>599</v>
      </c>
      <c r="H827" s="11" t="s">
        <v>6577</v>
      </c>
      <c r="I827" s="11" t="s">
        <v>6578</v>
      </c>
      <c r="J827" s="11" t="s">
        <v>147</v>
      </c>
      <c r="K827" s="11" t="s">
        <v>6579</v>
      </c>
      <c r="L827" s="11" t="s">
        <v>57</v>
      </c>
      <c r="M827" s="11" t="s">
        <v>951</v>
      </c>
      <c r="N827" s="11"/>
      <c r="O827" s="11" t="s">
        <v>6580</v>
      </c>
      <c r="P827" s="11" t="s">
        <v>6581</v>
      </c>
      <c r="Q827" s="7"/>
      <c r="R827" s="2" t="str">
        <f t="shared" si="236"/>
        <v>Unique Record</v>
      </c>
      <c r="S827" s="2" t="str">
        <f t="shared" si="237"/>
        <v/>
      </c>
      <c r="T827" s="2" t="str">
        <f t="shared" si="238"/>
        <v/>
      </c>
      <c r="U827" s="2" t="str">
        <f t="shared" si="239"/>
        <v/>
      </c>
      <c r="V827" s="2" t="str">
        <f t="shared" si="240"/>
        <v/>
      </c>
      <c r="W827" s="2" t="str">
        <f t="shared" si="235"/>
        <v/>
      </c>
      <c r="X827" s="2" t="str" cm="1">
        <f t="array" ref="X827">IF((SUMPRODUCT(--ISNUMBER(SEARCH({"!","@","#","$","%","^","&amp;","~*","(",")","_","+","=","{","}","[","]","|","\",":",";","'","""","&lt;","&gt;",",",".","~?","/","~~","`"}, I827)))&gt;0)=TRUE,"Special Characters Found in City","")</f>
        <v/>
      </c>
      <c r="Y827" s="2" t="str" cm="1">
        <f t="array" ref="Y827">IF((SUMPRODUCT(--ISNUMBER(SEARCH({"!","@","#","$","%","^","~*","(",")","_","+","=","{","}","[","]","|","\",":",";","'","""","&lt;","&gt;","~?","/","~~","`"},F827)))&gt;0)=TRUE,"Special Characters Found in Account field","")</f>
        <v/>
      </c>
      <c r="Z827" s="2" t="str" cm="1">
        <f t="array" ref="Z827">IF(SUM(--ISNUMBER(SEARCH({1,2,3,4,5,6,7,8,9,0},MID(H827,(SEARCH(" E ",H827)-1),1))))+SUM(--ISNUMBER(SEARCH({1,2,3,4,5,6,7,8,9,0},MID(H827,(SEARCH(" E ",H827)+3),1))))=2,"",IF(SUM(--ISNUMBER(SEARCH({"Parte E","Apoquindo N"},H827)))&gt;0,"",IF(OR(RIGHT(H827,3)=" NE",RIGHT(H827,3)=" NW",RIGHT(H827,3)=" SW",RIGHT(H827,3)=" SE",RIGHT(H827,2)=" N",RIGHT(H827,2)=" E",RIGHT(H827,2)=" W",RIGHT(H827,2)=" S",LEFT(H827,3)="NE ",LEFT(H827,3)="NW ",LEFT(H827,3)="SW ",LEFT(H827,3)="SE ",LEFT(H827,2)="N ",LEFT(H827,2)="E ",LEFT(H827,2)="W ",LEFT(H827,2)="S "),"Directional Check",IF(SUM(--ISNUMBER(SEARCH({" N "," E "," W "," S "," NE "," NW "," SW "," SE ","N.E","N.W","S.W","S.E","E.","N.","S.","W."},H827)))&gt;0,"Directional Check",IF(SUM(--ISNUMBER(SEARCH({1,2,3,4,5,6,7,8,9,0},MID(H827,(SEARCH("nd ",H827)-1),1))))+SUM(--ISNUMBER(SEARCH({1,2,3,4,5,6,7,8,9,0},MID(H827,(SEARCH("rd ",H827)-1),1)))+SUM(--ISNUMBER(SEARCH({1,2,3,4,5,6,7,8,9,0},MID(H827,(SEARCH("st ",H827)-1),1))))+SUM(--ISNUMBER(SEARCH({1,2,3,4,5,6,7,8,9,0},MID(H827,(SEARCH("th ",H827)-1),1)))))&gt;0,"","")))))</f>
        <v/>
      </c>
      <c r="AA827" s="2" t="str">
        <f>IF(IF(L827="US",IFERROR(VLOOKUP(J827,Country_Codes!$B:$B,1,0)=J827,"US State Code Error"),IF(L827="CA",IFERROR(VLOOKUP(J827,Country_Codes!$E:$E,1,0)=J827,"Canada State Code Error"),IF(L827="BR",IFERROR(VLOOKUP(J827,Country_Codes!$H:$H,1,0)=J827,"Brazil State Code Error"),IF(L827="AU",IFERROR(VLOOKUP(J827,Country_Codes!$K:$K,1,0)=J827,"Australia State Code Error"),""))))=TRUE,"",IF(L827="US",IFERROR(VLOOKUP(J827,Country_Codes!$B:$B,1,0)=J827,"US State Code Error"),IF(L827="CA",IFERROR(VLOOKUP(J827,Country_Codes!$E:$E,1,0)=J827,"Canada State Code Error"),IF(L827="BR",IFERROR(VLOOKUP(J827,Country_Codes!$H:$H,1,0)=J827,"Brazil State Code Error"),IF(L827="AU",IFERROR(VLOOKUP(J827,Country_Codes!$K:$K,1,0)=J827,"Australia State Code Error"),"")))))</f>
        <v/>
      </c>
      <c r="AB827" s="2" t="str">
        <f t="shared" si="241"/>
        <v/>
      </c>
      <c r="AC827" s="2" t="str" cm="1">
        <f t="array" ref="AC827">IFERROR(_xlfn.IFS(IF(AND(LEN(I827)=0,ISBLANK(I827)=FALSE),"",ISNUMBER(SEARCH(I827,H827))),"City/Postal Code/Country Found in Address",IF(AND(LEN(K827)=0,ISBLANK(K827)=FALSE),"",ISNUMBER(SEARCH(K827,H827))),"City/Postal Code/Country Found in Address",IF(AND(LEN(L827)=0,ISBLANK(L827)=FALSE),"",ISNUMBER(SEARCH(", "&amp;L827,H827))),"City/Postal Code/Country Found in Address",IF(AND(LEN(J827)=0,ISBLANK(J827)=FALSE),"",ISNUMBER(SEARCH(", "&amp;J827,H827))),"City/Postal Code/Country Found in Address",IF(AND(LEN(L827)=0,ISBLANK(L827)=FALSE),"",ISNUMBER(SEARCH(","&amp;L827,H827))),"City/Postal Code/Country Found in Address",IF(AND(LEN(J827)=0,ISBLANK(J827)=FALSE),"",ISNUMBER(SEARCH(","&amp;J827,H827))),"City/Postal Code/Country Found in Address"),"")</f>
        <v/>
      </c>
      <c r="AD827" s="2" t="str">
        <f t="shared" si="242"/>
        <v/>
      </c>
      <c r="AE827" s="2" t="str" cm="1">
        <f t="array" ref="AE827">IFERROR(IF(VLOOKUP(LEFT(M827,MIN(SEARCH({1,2,3,4,5,6,7,8,9,0},M827&amp;{1,2,3,4,5,6,7,8,9,0}))-1),Country_Codes!$N:$N,1,0)&gt;0,"PO Number may be incorrect",""),"")</f>
        <v/>
      </c>
      <c r="AF827" s="2" t="str">
        <f t="shared" si="243"/>
        <v/>
      </c>
      <c r="AG827" s="2" t="str">
        <f t="shared" si="244"/>
        <v/>
      </c>
      <c r="AH827" s="2" t="str">
        <f t="shared" si="245"/>
        <v/>
      </c>
      <c r="AI827" s="2" t="str" cm="1">
        <f t="array" ref="AI827">IF(G827="","",_xlfn.IFNA(_xlfn.IFS(L827=VLOOKUP(L827,Country_Codes!$M:$M,1,0)=TRUE,""),"Please check the country code"))</f>
        <v/>
      </c>
      <c r="AJ827" s="2" t="str">
        <f t="shared" si="246"/>
        <v/>
      </c>
      <c r="AK827" s="2"/>
      <c r="AM827" s="39">
        <f t="shared" si="247"/>
        <v>0</v>
      </c>
      <c r="AN827" s="39">
        <f t="shared" si="248"/>
        <v>0</v>
      </c>
      <c r="AO827" s="39">
        <f t="shared" si="249"/>
        <v>0</v>
      </c>
      <c r="AP827" s="39">
        <f t="shared" si="250"/>
        <v>0</v>
      </c>
      <c r="AQ827" s="39">
        <f t="shared" si="251"/>
        <v>0</v>
      </c>
    </row>
    <row r="828" spans="1:43" ht="15.75" x14ac:dyDescent="0.25">
      <c r="A828" s="40">
        <v>45502</v>
      </c>
      <c r="B828" s="11" t="s">
        <v>473</v>
      </c>
      <c r="C828" s="11" t="s">
        <v>9</v>
      </c>
      <c r="D828" s="11" t="s">
        <v>6582</v>
      </c>
      <c r="E828" s="11" t="s">
        <v>3656</v>
      </c>
      <c r="F828" s="11" t="s">
        <v>598</v>
      </c>
      <c r="G828" s="11" t="s">
        <v>497</v>
      </c>
      <c r="H828" s="11" t="s">
        <v>6583</v>
      </c>
      <c r="I828" s="11" t="s">
        <v>1779</v>
      </c>
      <c r="J828" s="11"/>
      <c r="K828" s="11" t="s">
        <v>6584</v>
      </c>
      <c r="L828" s="11" t="s">
        <v>46</v>
      </c>
      <c r="M828" s="11" t="s">
        <v>1437</v>
      </c>
      <c r="N828" s="11"/>
      <c r="O828" s="11" t="s">
        <v>6585</v>
      </c>
      <c r="P828" s="11" t="s">
        <v>6586</v>
      </c>
      <c r="Q828" s="7"/>
      <c r="R828" s="2" t="str">
        <f t="shared" si="236"/>
        <v>Unique Record</v>
      </c>
      <c r="S828" s="2" t="str">
        <f t="shared" si="237"/>
        <v/>
      </c>
      <c r="T828" s="2" t="str">
        <f t="shared" si="238"/>
        <v/>
      </c>
      <c r="U828" s="2" t="str">
        <f t="shared" si="239"/>
        <v/>
      </c>
      <c r="V828" s="2" t="str">
        <f t="shared" si="240"/>
        <v/>
      </c>
      <c r="W828" s="2" t="str">
        <f t="shared" si="235"/>
        <v/>
      </c>
      <c r="X828" s="2" t="str" cm="1">
        <f t="array" ref="X828">IF((SUMPRODUCT(--ISNUMBER(SEARCH({"!","@","#","$","%","^","&amp;","~*","(",")","_","+","=","{","}","[","]","|","\",":",";","'","""","&lt;","&gt;",",",".","~?","/","~~","`"}, I828)))&gt;0)=TRUE,"Special Characters Found in City","")</f>
        <v/>
      </c>
      <c r="Y828" s="2" t="str" cm="1">
        <f t="array" ref="Y828">IF((SUMPRODUCT(--ISNUMBER(SEARCH({"!","@","#","$","%","^","~*","(",")","_","+","=","{","}","[","]","|","\",":",";","'","""","&lt;","&gt;","~?","/","~~","`"},F828)))&gt;0)=TRUE,"Special Characters Found in Account field","")</f>
        <v/>
      </c>
      <c r="Z828" s="2" t="str" cm="1">
        <f t="array" ref="Z828">IF(SUM(--ISNUMBER(SEARCH({1,2,3,4,5,6,7,8,9,0},MID(H828,(SEARCH(" E ",H828)-1),1))))+SUM(--ISNUMBER(SEARCH({1,2,3,4,5,6,7,8,9,0},MID(H828,(SEARCH(" E ",H828)+3),1))))=2,"",IF(SUM(--ISNUMBER(SEARCH({"Parte E","Apoquindo N"},H828)))&gt;0,"",IF(OR(RIGHT(H828,3)=" NE",RIGHT(H828,3)=" NW",RIGHT(H828,3)=" SW",RIGHT(H828,3)=" SE",RIGHT(H828,2)=" N",RIGHT(H828,2)=" E",RIGHT(H828,2)=" W",RIGHT(H828,2)=" S",LEFT(H828,3)="NE ",LEFT(H828,3)="NW ",LEFT(H828,3)="SW ",LEFT(H828,3)="SE ",LEFT(H828,2)="N ",LEFT(H828,2)="E ",LEFT(H828,2)="W ",LEFT(H828,2)="S "),"Directional Check",IF(SUM(--ISNUMBER(SEARCH({" N "," E "," W "," S "," NE "," NW "," SW "," SE ","N.E","N.W","S.W","S.E","E.","N.","S.","W."},H828)))&gt;0,"Directional Check",IF(SUM(--ISNUMBER(SEARCH({1,2,3,4,5,6,7,8,9,0},MID(H828,(SEARCH("nd ",H828)-1),1))))+SUM(--ISNUMBER(SEARCH({1,2,3,4,5,6,7,8,9,0},MID(H828,(SEARCH("rd ",H828)-1),1)))+SUM(--ISNUMBER(SEARCH({1,2,3,4,5,6,7,8,9,0},MID(H828,(SEARCH("st ",H828)-1),1))))+SUM(--ISNUMBER(SEARCH({1,2,3,4,5,6,7,8,9,0},MID(H828,(SEARCH("th ",H828)-1),1)))))&gt;0,"","")))))</f>
        <v/>
      </c>
      <c r="AA828" s="2" t="str">
        <f>IF(IF(L828="US",IFERROR(VLOOKUP(J828,Country_Codes!$B:$B,1,0)=J828,"US State Code Error"),IF(L828="CA",IFERROR(VLOOKUP(J828,Country_Codes!$E:$E,1,0)=J828,"Canada State Code Error"),IF(L828="BR",IFERROR(VLOOKUP(J828,Country_Codes!$H:$H,1,0)=J828,"Brazil State Code Error"),IF(L828="AU",IFERROR(VLOOKUP(J828,Country_Codes!$K:$K,1,0)=J828,"Australia State Code Error"),""))))=TRUE,"",IF(L828="US",IFERROR(VLOOKUP(J828,Country_Codes!$B:$B,1,0)=J828,"US State Code Error"),IF(L828="CA",IFERROR(VLOOKUP(J828,Country_Codes!$E:$E,1,0)=J828,"Canada State Code Error"),IF(L828="BR",IFERROR(VLOOKUP(J828,Country_Codes!$H:$H,1,0)=J828,"Brazil State Code Error"),IF(L828="AU",IFERROR(VLOOKUP(J828,Country_Codes!$K:$K,1,0)=J828,"Australia State Code Error"),"")))))</f>
        <v/>
      </c>
      <c r="AB828" s="2" t="str">
        <f t="shared" si="241"/>
        <v/>
      </c>
      <c r="AC828" s="2" t="str" cm="1">
        <f t="array" ref="AC828">IFERROR(_xlfn.IFS(IF(AND(LEN(I828)=0,ISBLANK(I828)=FALSE),"",ISNUMBER(SEARCH(I828,H828))),"City/Postal Code/Country Found in Address",IF(AND(LEN(K828)=0,ISBLANK(K828)=FALSE),"",ISNUMBER(SEARCH(K828,H828))),"City/Postal Code/Country Found in Address",IF(AND(LEN(L828)=0,ISBLANK(L828)=FALSE),"",ISNUMBER(SEARCH(", "&amp;L828,H828))),"City/Postal Code/Country Found in Address",IF(AND(LEN(J828)=0,ISBLANK(J828)=FALSE),"",ISNUMBER(SEARCH(", "&amp;J828,H828))),"City/Postal Code/Country Found in Address",IF(AND(LEN(L828)=0,ISBLANK(L828)=FALSE),"",ISNUMBER(SEARCH(","&amp;L828,H828))),"City/Postal Code/Country Found in Address",IF(AND(LEN(J828)=0,ISBLANK(J828)=FALSE),"",ISNUMBER(SEARCH(","&amp;J828,H828))),"City/Postal Code/Country Found in Address"),"")</f>
        <v/>
      </c>
      <c r="AD828" s="2" t="str">
        <f t="shared" si="242"/>
        <v/>
      </c>
      <c r="AE828" s="2" t="str" cm="1">
        <f t="array" ref="AE828">IFERROR(IF(VLOOKUP(LEFT(M828,MIN(SEARCH({1,2,3,4,5,6,7,8,9,0},M828&amp;{1,2,3,4,5,6,7,8,9,0}))-1),Country_Codes!$N:$N,1,0)&gt;0,"PO Number may be incorrect",""),"")</f>
        <v/>
      </c>
      <c r="AF828" s="2" t="str">
        <f t="shared" si="243"/>
        <v/>
      </c>
      <c r="AG828" s="2" t="str">
        <f t="shared" si="244"/>
        <v/>
      </c>
      <c r="AH828" s="2" t="str">
        <f t="shared" si="245"/>
        <v/>
      </c>
      <c r="AI828" s="2" t="str" cm="1">
        <f t="array" ref="AI828">IF(G828="","",_xlfn.IFNA(_xlfn.IFS(L828=VLOOKUP(L828,Country_Codes!$M:$M,1,0)=TRUE,""),"Please check the country code"))</f>
        <v/>
      </c>
      <c r="AJ828" s="2" t="str">
        <f t="shared" si="246"/>
        <v/>
      </c>
      <c r="AK828" s="2"/>
      <c r="AM828" s="39">
        <f t="shared" si="247"/>
        <v>0</v>
      </c>
      <c r="AN828" s="39">
        <f t="shared" si="248"/>
        <v>0</v>
      </c>
      <c r="AO828" s="39">
        <f t="shared" si="249"/>
        <v>0</v>
      </c>
      <c r="AP828" s="39">
        <f t="shared" si="250"/>
        <v>0</v>
      </c>
      <c r="AQ828" s="39">
        <f t="shared" si="251"/>
        <v>0</v>
      </c>
    </row>
    <row r="829" spans="1:43" ht="15.75" x14ac:dyDescent="0.25">
      <c r="A829" s="40">
        <v>45503</v>
      </c>
      <c r="B829" s="11" t="s">
        <v>474</v>
      </c>
      <c r="C829" s="11" t="s">
        <v>11</v>
      </c>
      <c r="D829" s="11" t="s">
        <v>6587</v>
      </c>
      <c r="E829" s="11" t="s">
        <v>1263</v>
      </c>
      <c r="F829" s="11" t="s">
        <v>488</v>
      </c>
      <c r="G829" s="11" t="s">
        <v>599</v>
      </c>
      <c r="H829" s="11" t="s">
        <v>6588</v>
      </c>
      <c r="I829" s="11" t="s">
        <v>6589</v>
      </c>
      <c r="J829" s="11" t="s">
        <v>80</v>
      </c>
      <c r="K829" s="11" t="s">
        <v>6590</v>
      </c>
      <c r="L829" s="11" t="s">
        <v>33</v>
      </c>
      <c r="M829" s="11" t="s">
        <v>4599</v>
      </c>
      <c r="N829" s="11"/>
      <c r="O829" s="11" t="s">
        <v>6591</v>
      </c>
      <c r="P829" s="11" t="s">
        <v>6592</v>
      </c>
      <c r="Q829" s="7"/>
      <c r="R829" s="2" t="str">
        <f t="shared" si="236"/>
        <v>Unique Record</v>
      </c>
      <c r="S829" s="2" t="str">
        <f t="shared" si="237"/>
        <v/>
      </c>
      <c r="T829" s="2" t="str">
        <f t="shared" si="238"/>
        <v/>
      </c>
      <c r="U829" s="2" t="str">
        <f t="shared" si="239"/>
        <v/>
      </c>
      <c r="V829" s="2" t="str">
        <f t="shared" si="240"/>
        <v/>
      </c>
      <c r="W829" s="2" t="str">
        <f t="shared" si="235"/>
        <v/>
      </c>
      <c r="X829" s="2" t="str" cm="1">
        <f t="array" ref="X829">IF((SUMPRODUCT(--ISNUMBER(SEARCH({"!","@","#","$","%","^","&amp;","~*","(",")","_","+","=","{","}","[","]","|","\",":",";","'","""","&lt;","&gt;",",",".","~?","/","~~","`"}, I829)))&gt;0)=TRUE,"Special Characters Found in City","")</f>
        <v/>
      </c>
      <c r="Y829" s="2" t="str" cm="1">
        <f t="array" ref="Y829">IF((SUMPRODUCT(--ISNUMBER(SEARCH({"!","@","#","$","%","^","~*","(",")","_","+","=","{","}","[","]","|","\",":",";","'","""","&lt;","&gt;","~?","/","~~","`"},F829)))&gt;0)=TRUE,"Special Characters Found in Account field","")</f>
        <v/>
      </c>
      <c r="Z829" s="2" t="str" cm="1">
        <f t="array" ref="Z829">IF(SUM(--ISNUMBER(SEARCH({1,2,3,4,5,6,7,8,9,0},MID(H829,(SEARCH(" E ",H829)-1),1))))+SUM(--ISNUMBER(SEARCH({1,2,3,4,5,6,7,8,9,0},MID(H829,(SEARCH(" E ",H829)+3),1))))=2,"",IF(SUM(--ISNUMBER(SEARCH({"Parte E","Apoquindo N"},H829)))&gt;0,"",IF(OR(RIGHT(H829,3)=" NE",RIGHT(H829,3)=" NW",RIGHT(H829,3)=" SW",RIGHT(H829,3)=" SE",RIGHT(H829,2)=" N",RIGHT(H829,2)=" E",RIGHT(H829,2)=" W",RIGHT(H829,2)=" S",LEFT(H829,3)="NE ",LEFT(H829,3)="NW ",LEFT(H829,3)="SW ",LEFT(H829,3)="SE ",LEFT(H829,2)="N ",LEFT(H829,2)="E ",LEFT(H829,2)="W ",LEFT(H829,2)="S "),"Directional Check",IF(SUM(--ISNUMBER(SEARCH({" N "," E "," W "," S "," NE "," NW "," SW "," SE ","N.E","N.W","S.W","S.E","E.","N.","S.","W."},H829)))&gt;0,"Directional Check",IF(SUM(--ISNUMBER(SEARCH({1,2,3,4,5,6,7,8,9,0},MID(H829,(SEARCH("nd ",H829)-1),1))))+SUM(--ISNUMBER(SEARCH({1,2,3,4,5,6,7,8,9,0},MID(H829,(SEARCH("rd ",H829)-1),1)))+SUM(--ISNUMBER(SEARCH({1,2,3,4,5,6,7,8,9,0},MID(H829,(SEARCH("st ",H829)-1),1))))+SUM(--ISNUMBER(SEARCH({1,2,3,4,5,6,7,8,9,0},MID(H829,(SEARCH("th ",H829)-1),1)))))&gt;0,"","")))))</f>
        <v/>
      </c>
      <c r="AA829" s="2" t="str">
        <f>IF(IF(L829="US",IFERROR(VLOOKUP(J829,Country_Codes!$B:$B,1,0)=J829,"US State Code Error"),IF(L829="CA",IFERROR(VLOOKUP(J829,Country_Codes!$E:$E,1,0)=J829,"Canada State Code Error"),IF(L829="BR",IFERROR(VLOOKUP(J829,Country_Codes!$H:$H,1,0)=J829,"Brazil State Code Error"),IF(L829="AU",IFERROR(VLOOKUP(J829,Country_Codes!$K:$K,1,0)=J829,"Australia State Code Error"),""))))=TRUE,"",IF(L829="US",IFERROR(VLOOKUP(J829,Country_Codes!$B:$B,1,0)=J829,"US State Code Error"),IF(L829="CA",IFERROR(VLOOKUP(J829,Country_Codes!$E:$E,1,0)=J829,"Canada State Code Error"),IF(L829="BR",IFERROR(VLOOKUP(J829,Country_Codes!$H:$H,1,0)=J829,"Brazil State Code Error"),IF(L829="AU",IFERROR(VLOOKUP(J829,Country_Codes!$K:$K,1,0)=J829,"Australia State Code Error"),"")))))</f>
        <v/>
      </c>
      <c r="AB829" s="2" t="str">
        <f t="shared" si="241"/>
        <v/>
      </c>
      <c r="AC829" s="2" t="str" cm="1">
        <f t="array" ref="AC829">IFERROR(_xlfn.IFS(IF(AND(LEN(I829)=0,ISBLANK(I829)=FALSE),"",ISNUMBER(SEARCH(I829,H829))),"City/Postal Code/Country Found in Address",IF(AND(LEN(K829)=0,ISBLANK(K829)=FALSE),"",ISNUMBER(SEARCH(K829,H829))),"City/Postal Code/Country Found in Address",IF(AND(LEN(L829)=0,ISBLANK(L829)=FALSE),"",ISNUMBER(SEARCH(", "&amp;L829,H829))),"City/Postal Code/Country Found in Address",IF(AND(LEN(J829)=0,ISBLANK(J829)=FALSE),"",ISNUMBER(SEARCH(", "&amp;J829,H829))),"City/Postal Code/Country Found in Address",IF(AND(LEN(L829)=0,ISBLANK(L829)=FALSE),"",ISNUMBER(SEARCH(","&amp;L829,H829))),"City/Postal Code/Country Found in Address",IF(AND(LEN(J829)=0,ISBLANK(J829)=FALSE),"",ISNUMBER(SEARCH(","&amp;J829,H829))),"City/Postal Code/Country Found in Address"),"")</f>
        <v/>
      </c>
      <c r="AD829" s="2" t="str">
        <f t="shared" si="242"/>
        <v/>
      </c>
      <c r="AE829" s="2" t="str" cm="1">
        <f t="array" ref="AE829">IFERROR(IF(VLOOKUP(LEFT(M829,MIN(SEARCH({1,2,3,4,5,6,7,8,9,0},M829&amp;{1,2,3,4,5,6,7,8,9,0}))-1),Country_Codes!$N:$N,1,0)&gt;0,"PO Number may be incorrect",""),"")</f>
        <v/>
      </c>
      <c r="AF829" s="2" t="str">
        <f t="shared" si="243"/>
        <v/>
      </c>
      <c r="AG829" s="2" t="str">
        <f t="shared" si="244"/>
        <v/>
      </c>
      <c r="AH829" s="2" t="str">
        <f t="shared" si="245"/>
        <v/>
      </c>
      <c r="AI829" s="2" t="str" cm="1">
        <f t="array" ref="AI829">IF(G829="","",_xlfn.IFNA(_xlfn.IFS(L829=VLOOKUP(L829,Country_Codes!$M:$M,1,0)=TRUE,""),"Please check the country code"))</f>
        <v/>
      </c>
      <c r="AJ829" s="2" t="str">
        <f t="shared" si="246"/>
        <v/>
      </c>
      <c r="AK829" s="2"/>
      <c r="AM829" s="39">
        <f t="shared" si="247"/>
        <v>0</v>
      </c>
      <c r="AN829" s="39">
        <f t="shared" si="248"/>
        <v>0</v>
      </c>
      <c r="AO829" s="39">
        <f t="shared" si="249"/>
        <v>0</v>
      </c>
      <c r="AP829" s="39">
        <f t="shared" si="250"/>
        <v>0</v>
      </c>
      <c r="AQ829" s="39">
        <f t="shared" si="251"/>
        <v>0</v>
      </c>
    </row>
    <row r="830" spans="1:43" ht="15.75" x14ac:dyDescent="0.25">
      <c r="A830" s="40">
        <v>46010</v>
      </c>
      <c r="B830" s="11" t="s">
        <v>475</v>
      </c>
      <c r="C830" s="11" t="s">
        <v>9</v>
      </c>
      <c r="D830" s="11" t="s">
        <v>1192</v>
      </c>
      <c r="E830" s="11" t="s">
        <v>6593</v>
      </c>
      <c r="F830" s="11" t="s">
        <v>579</v>
      </c>
      <c r="G830" s="11" t="s">
        <v>497</v>
      </c>
      <c r="H830" s="11" t="s">
        <v>6594</v>
      </c>
      <c r="I830" s="11" t="s">
        <v>6595</v>
      </c>
      <c r="J830" s="11" t="s">
        <v>147</v>
      </c>
      <c r="K830" s="11" t="s">
        <v>6596</v>
      </c>
      <c r="L830" s="11" t="s">
        <v>57</v>
      </c>
      <c r="M830" s="11" t="s">
        <v>2644</v>
      </c>
      <c r="N830" s="11"/>
      <c r="O830" s="11" t="s">
        <v>6597</v>
      </c>
      <c r="P830" s="11" t="s">
        <v>6598</v>
      </c>
      <c r="Q830" s="7"/>
      <c r="R830" s="2" t="str">
        <f t="shared" si="236"/>
        <v>Unique Record</v>
      </c>
      <c r="S830" s="2" t="str">
        <f t="shared" si="237"/>
        <v/>
      </c>
      <c r="T830" s="2" t="str">
        <f t="shared" si="238"/>
        <v/>
      </c>
      <c r="U830" s="2" t="str">
        <f t="shared" si="239"/>
        <v/>
      </c>
      <c r="V830" s="2" t="str">
        <f t="shared" si="240"/>
        <v/>
      </c>
      <c r="W830" s="2" t="str">
        <f t="shared" si="235"/>
        <v/>
      </c>
      <c r="X830" s="2" t="str" cm="1">
        <f t="array" ref="X830">IF((SUMPRODUCT(--ISNUMBER(SEARCH({"!","@","#","$","%","^","&amp;","~*","(",")","_","+","=","{","}","[","]","|","\",":",";","'","""","&lt;","&gt;",",",".","~?","/","~~","`"}, I830)))&gt;0)=TRUE,"Special Characters Found in City","")</f>
        <v/>
      </c>
      <c r="Y830" s="2" t="str" cm="1">
        <f t="array" ref="Y830">IF((SUMPRODUCT(--ISNUMBER(SEARCH({"!","@","#","$","%","^","~*","(",")","_","+","=","{","}","[","]","|","\",":",";","'","""","&lt;","&gt;","~?","/","~~","`"},F830)))&gt;0)=TRUE,"Special Characters Found in Account field","")</f>
        <v/>
      </c>
      <c r="Z830" s="2" t="str" cm="1">
        <f t="array" ref="Z830">IF(SUM(--ISNUMBER(SEARCH({1,2,3,4,5,6,7,8,9,0},MID(H830,(SEARCH(" E ",H830)-1),1))))+SUM(--ISNUMBER(SEARCH({1,2,3,4,5,6,7,8,9,0},MID(H830,(SEARCH(" E ",H830)+3),1))))=2,"",IF(SUM(--ISNUMBER(SEARCH({"Parte E","Apoquindo N"},H830)))&gt;0,"",IF(OR(RIGHT(H830,3)=" NE",RIGHT(H830,3)=" NW",RIGHT(H830,3)=" SW",RIGHT(H830,3)=" SE",RIGHT(H830,2)=" N",RIGHT(H830,2)=" E",RIGHT(H830,2)=" W",RIGHT(H830,2)=" S",LEFT(H830,3)="NE ",LEFT(H830,3)="NW ",LEFT(H830,3)="SW ",LEFT(H830,3)="SE ",LEFT(H830,2)="N ",LEFT(H830,2)="E ",LEFT(H830,2)="W ",LEFT(H830,2)="S "),"Directional Check",IF(SUM(--ISNUMBER(SEARCH({" N "," E "," W "," S "," NE "," NW "," SW "," SE ","N.E","N.W","S.W","S.E","E.","N.","S.","W."},H830)))&gt;0,"Directional Check",IF(SUM(--ISNUMBER(SEARCH({1,2,3,4,5,6,7,8,9,0},MID(H830,(SEARCH("nd ",H830)-1),1))))+SUM(--ISNUMBER(SEARCH({1,2,3,4,5,6,7,8,9,0},MID(H830,(SEARCH("rd ",H830)-1),1)))+SUM(--ISNUMBER(SEARCH({1,2,3,4,5,6,7,8,9,0},MID(H830,(SEARCH("st ",H830)-1),1))))+SUM(--ISNUMBER(SEARCH({1,2,3,4,5,6,7,8,9,0},MID(H830,(SEARCH("th ",H830)-1),1)))))&gt;0,"","")))))</f>
        <v/>
      </c>
      <c r="AA830" s="2" t="str">
        <f>IF(IF(L830="US",IFERROR(VLOOKUP(J830,Country_Codes!$B:$B,1,0)=J830,"US State Code Error"),IF(L830="CA",IFERROR(VLOOKUP(J830,Country_Codes!$E:$E,1,0)=J830,"Canada State Code Error"),IF(L830="BR",IFERROR(VLOOKUP(J830,Country_Codes!$H:$H,1,0)=J830,"Brazil State Code Error"),IF(L830="AU",IFERROR(VLOOKUP(J830,Country_Codes!$K:$K,1,0)=J830,"Australia State Code Error"),""))))=TRUE,"",IF(L830="US",IFERROR(VLOOKUP(J830,Country_Codes!$B:$B,1,0)=J830,"US State Code Error"),IF(L830="CA",IFERROR(VLOOKUP(J830,Country_Codes!$E:$E,1,0)=J830,"Canada State Code Error"),IF(L830="BR",IFERROR(VLOOKUP(J830,Country_Codes!$H:$H,1,0)=J830,"Brazil State Code Error"),IF(L830="AU",IFERROR(VLOOKUP(J830,Country_Codes!$K:$K,1,0)=J830,"Australia State Code Error"),"")))))</f>
        <v/>
      </c>
      <c r="AB830" s="2" t="str">
        <f t="shared" si="241"/>
        <v/>
      </c>
      <c r="AC830" s="2" t="str" cm="1">
        <f t="array" ref="AC830">IFERROR(_xlfn.IFS(IF(AND(LEN(I830)=0,ISBLANK(I830)=FALSE),"",ISNUMBER(SEARCH(I830,H830))),"City/Postal Code/Country Found in Address",IF(AND(LEN(K830)=0,ISBLANK(K830)=FALSE),"",ISNUMBER(SEARCH(K830,H830))),"City/Postal Code/Country Found in Address",IF(AND(LEN(L830)=0,ISBLANK(L830)=FALSE),"",ISNUMBER(SEARCH(", "&amp;L830,H830))),"City/Postal Code/Country Found in Address",IF(AND(LEN(J830)=0,ISBLANK(J830)=FALSE),"",ISNUMBER(SEARCH(", "&amp;J830,H830))),"City/Postal Code/Country Found in Address",IF(AND(LEN(L830)=0,ISBLANK(L830)=FALSE),"",ISNUMBER(SEARCH(","&amp;L830,H830))),"City/Postal Code/Country Found in Address",IF(AND(LEN(J830)=0,ISBLANK(J830)=FALSE),"",ISNUMBER(SEARCH(","&amp;J830,H830))),"City/Postal Code/Country Found in Address"),"")</f>
        <v/>
      </c>
      <c r="AD830" s="2" t="str">
        <f t="shared" si="242"/>
        <v/>
      </c>
      <c r="AE830" s="2" t="str" cm="1">
        <f t="array" ref="AE830">IFERROR(IF(VLOOKUP(LEFT(M830,MIN(SEARCH({1,2,3,4,5,6,7,8,9,0},M830&amp;{1,2,3,4,5,6,7,8,9,0}))-1),Country_Codes!$N:$N,1,0)&gt;0,"PO Number may be incorrect",""),"")</f>
        <v/>
      </c>
      <c r="AF830" s="2" t="str">
        <f t="shared" si="243"/>
        <v/>
      </c>
      <c r="AG830" s="2" t="str">
        <f t="shared" si="244"/>
        <v/>
      </c>
      <c r="AH830" s="2" t="str">
        <f t="shared" si="245"/>
        <v/>
      </c>
      <c r="AI830" s="2" t="str" cm="1">
        <f t="array" ref="AI830">IF(G830="","",_xlfn.IFNA(_xlfn.IFS(L830=VLOOKUP(L830,Country_Codes!$M:$M,1,0)=TRUE,""),"Please check the country code"))</f>
        <v/>
      </c>
      <c r="AJ830" s="2" t="str">
        <f t="shared" si="246"/>
        <v/>
      </c>
      <c r="AK830" s="2"/>
      <c r="AM830" s="39">
        <f t="shared" si="247"/>
        <v>0</v>
      </c>
      <c r="AN830" s="39">
        <f t="shared" si="248"/>
        <v>0</v>
      </c>
      <c r="AO830" s="39">
        <f t="shared" si="249"/>
        <v>0</v>
      </c>
      <c r="AP830" s="39">
        <f t="shared" si="250"/>
        <v>0</v>
      </c>
      <c r="AQ830" s="39">
        <f t="shared" si="251"/>
        <v>0</v>
      </c>
    </row>
    <row r="831" spans="1:43" ht="15.75" x14ac:dyDescent="0.25">
      <c r="A831" s="40">
        <v>46107</v>
      </c>
      <c r="B831" s="11" t="s">
        <v>473</v>
      </c>
      <c r="C831" s="11" t="s">
        <v>9</v>
      </c>
      <c r="D831" s="11" t="s">
        <v>6599</v>
      </c>
      <c r="E831" s="11" t="s">
        <v>1297</v>
      </c>
      <c r="F831" s="11" t="s">
        <v>579</v>
      </c>
      <c r="G831" s="11" t="s">
        <v>498</v>
      </c>
      <c r="H831" s="11" t="s">
        <v>6600</v>
      </c>
      <c r="I831" s="11" t="s">
        <v>6601</v>
      </c>
      <c r="J831" s="11" t="s">
        <v>147</v>
      </c>
      <c r="K831" s="11" t="s">
        <v>6602</v>
      </c>
      <c r="L831" s="11" t="s">
        <v>57</v>
      </c>
      <c r="M831" s="11" t="s">
        <v>948</v>
      </c>
      <c r="N831" s="11"/>
      <c r="O831" s="11" t="s">
        <v>6603</v>
      </c>
      <c r="P831" s="11" t="s">
        <v>6604</v>
      </c>
      <c r="Q831" s="7"/>
      <c r="R831" s="2" t="str">
        <f t="shared" si="236"/>
        <v>Unique Record</v>
      </c>
      <c r="S831" s="2" t="str">
        <f t="shared" si="237"/>
        <v/>
      </c>
      <c r="T831" s="2" t="str">
        <f t="shared" si="238"/>
        <v/>
      </c>
      <c r="U831" s="2" t="str">
        <f t="shared" si="239"/>
        <v/>
      </c>
      <c r="V831" s="2" t="str">
        <f t="shared" si="240"/>
        <v/>
      </c>
      <c r="W831" s="2" t="str">
        <f t="shared" si="235"/>
        <v/>
      </c>
      <c r="X831" s="2" t="str" cm="1">
        <f t="array" ref="X831">IF((SUMPRODUCT(--ISNUMBER(SEARCH({"!","@","#","$","%","^","&amp;","~*","(",")","_","+","=","{","}","[","]","|","\",":",";","'","""","&lt;","&gt;",",",".","~?","/","~~","`"}, I831)))&gt;0)=TRUE,"Special Characters Found in City","")</f>
        <v/>
      </c>
      <c r="Y831" s="2" t="str" cm="1">
        <f t="array" ref="Y831">IF((SUMPRODUCT(--ISNUMBER(SEARCH({"!","@","#","$","%","^","~*","(",")","_","+","=","{","}","[","]","|","\",":",";","'","""","&lt;","&gt;","~?","/","~~","`"},F831)))&gt;0)=TRUE,"Special Characters Found in Account field","")</f>
        <v/>
      </c>
      <c r="Z831" s="2" t="str" cm="1">
        <f t="array" ref="Z831">IF(SUM(--ISNUMBER(SEARCH({1,2,3,4,5,6,7,8,9,0},MID(H831,(SEARCH(" E ",H831)-1),1))))+SUM(--ISNUMBER(SEARCH({1,2,3,4,5,6,7,8,9,0},MID(H831,(SEARCH(" E ",H831)+3),1))))=2,"",IF(SUM(--ISNUMBER(SEARCH({"Parte E","Apoquindo N"},H831)))&gt;0,"",IF(OR(RIGHT(H831,3)=" NE",RIGHT(H831,3)=" NW",RIGHT(H831,3)=" SW",RIGHT(H831,3)=" SE",RIGHT(H831,2)=" N",RIGHT(H831,2)=" E",RIGHT(H831,2)=" W",RIGHT(H831,2)=" S",LEFT(H831,3)="NE ",LEFT(H831,3)="NW ",LEFT(H831,3)="SW ",LEFT(H831,3)="SE ",LEFT(H831,2)="N ",LEFT(H831,2)="E ",LEFT(H831,2)="W ",LEFT(H831,2)="S "),"Directional Check",IF(SUM(--ISNUMBER(SEARCH({" N "," E "," W "," S "," NE "," NW "," SW "," SE ","N.E","N.W","S.W","S.E","E.","N.","S.","W."},H831)))&gt;0,"Directional Check",IF(SUM(--ISNUMBER(SEARCH({1,2,3,4,5,6,7,8,9,0},MID(H831,(SEARCH("nd ",H831)-1),1))))+SUM(--ISNUMBER(SEARCH({1,2,3,4,5,6,7,8,9,0},MID(H831,(SEARCH("rd ",H831)-1),1)))+SUM(--ISNUMBER(SEARCH({1,2,3,4,5,6,7,8,9,0},MID(H831,(SEARCH("st ",H831)-1),1))))+SUM(--ISNUMBER(SEARCH({1,2,3,4,5,6,7,8,9,0},MID(H831,(SEARCH("th ",H831)-1),1)))))&gt;0,"","")))))</f>
        <v/>
      </c>
      <c r="AA831" s="2" t="str">
        <f>IF(IF(L831="US",IFERROR(VLOOKUP(J831,Country_Codes!$B:$B,1,0)=J831,"US State Code Error"),IF(L831="CA",IFERROR(VLOOKUP(J831,Country_Codes!$E:$E,1,0)=J831,"Canada State Code Error"),IF(L831="BR",IFERROR(VLOOKUP(J831,Country_Codes!$H:$H,1,0)=J831,"Brazil State Code Error"),IF(L831="AU",IFERROR(VLOOKUP(J831,Country_Codes!$K:$K,1,0)=J831,"Australia State Code Error"),""))))=TRUE,"",IF(L831="US",IFERROR(VLOOKUP(J831,Country_Codes!$B:$B,1,0)=J831,"US State Code Error"),IF(L831="CA",IFERROR(VLOOKUP(J831,Country_Codes!$E:$E,1,0)=J831,"Canada State Code Error"),IF(L831="BR",IFERROR(VLOOKUP(J831,Country_Codes!$H:$H,1,0)=J831,"Brazil State Code Error"),IF(L831="AU",IFERROR(VLOOKUP(J831,Country_Codes!$K:$K,1,0)=J831,"Australia State Code Error"),"")))))</f>
        <v/>
      </c>
      <c r="AB831" s="2" t="str">
        <f t="shared" si="241"/>
        <v/>
      </c>
      <c r="AC831" s="2" t="str" cm="1">
        <f t="array" ref="AC831">IFERROR(_xlfn.IFS(IF(AND(LEN(I831)=0,ISBLANK(I831)=FALSE),"",ISNUMBER(SEARCH(I831,H831))),"City/Postal Code/Country Found in Address",IF(AND(LEN(K831)=0,ISBLANK(K831)=FALSE),"",ISNUMBER(SEARCH(K831,H831))),"City/Postal Code/Country Found in Address",IF(AND(LEN(L831)=0,ISBLANK(L831)=FALSE),"",ISNUMBER(SEARCH(", "&amp;L831,H831))),"City/Postal Code/Country Found in Address",IF(AND(LEN(J831)=0,ISBLANK(J831)=FALSE),"",ISNUMBER(SEARCH(", "&amp;J831,H831))),"City/Postal Code/Country Found in Address",IF(AND(LEN(L831)=0,ISBLANK(L831)=FALSE),"",ISNUMBER(SEARCH(","&amp;L831,H831))),"City/Postal Code/Country Found in Address",IF(AND(LEN(J831)=0,ISBLANK(J831)=FALSE),"",ISNUMBER(SEARCH(","&amp;J831,H831))),"City/Postal Code/Country Found in Address"),"")</f>
        <v/>
      </c>
      <c r="AD831" s="2" t="str">
        <f t="shared" si="242"/>
        <v/>
      </c>
      <c r="AE831" s="2" t="str" cm="1">
        <f t="array" ref="AE831">IFERROR(IF(VLOOKUP(LEFT(M831,MIN(SEARCH({1,2,3,4,5,6,7,8,9,0},M831&amp;{1,2,3,4,5,6,7,8,9,0}))-1),Country_Codes!$N:$N,1,0)&gt;0,"PO Number may be incorrect",""),"")</f>
        <v/>
      </c>
      <c r="AF831" s="2" t="str">
        <f t="shared" si="243"/>
        <v/>
      </c>
      <c r="AG831" s="2" t="str">
        <f t="shared" si="244"/>
        <v/>
      </c>
      <c r="AH831" s="2" t="str">
        <f t="shared" si="245"/>
        <v/>
      </c>
      <c r="AI831" s="2" t="str" cm="1">
        <f t="array" ref="AI831">IF(G831="","",_xlfn.IFNA(_xlfn.IFS(L831=VLOOKUP(L831,Country_Codes!$M:$M,1,0)=TRUE,""),"Please check the country code"))</f>
        <v/>
      </c>
      <c r="AJ831" s="2" t="str">
        <f t="shared" si="246"/>
        <v/>
      </c>
      <c r="AK831" s="2"/>
      <c r="AM831" s="39">
        <f t="shared" si="247"/>
        <v>0</v>
      </c>
      <c r="AN831" s="39">
        <f t="shared" si="248"/>
        <v>0</v>
      </c>
      <c r="AO831" s="39">
        <f t="shared" si="249"/>
        <v>0</v>
      </c>
      <c r="AP831" s="39">
        <f t="shared" si="250"/>
        <v>0</v>
      </c>
      <c r="AQ831" s="39">
        <f t="shared" si="251"/>
        <v>0</v>
      </c>
    </row>
    <row r="832" spans="1:43" ht="15.75" x14ac:dyDescent="0.25">
      <c r="A832" s="40">
        <v>45996</v>
      </c>
      <c r="B832" s="11" t="s">
        <v>474</v>
      </c>
      <c r="C832" s="11" t="s">
        <v>3</v>
      </c>
      <c r="D832" s="11" t="s">
        <v>762</v>
      </c>
      <c r="E832" s="11" t="s">
        <v>6605</v>
      </c>
      <c r="F832" s="11" t="s">
        <v>489</v>
      </c>
      <c r="G832" s="11" t="s">
        <v>493</v>
      </c>
      <c r="H832" s="11" t="s">
        <v>6606</v>
      </c>
      <c r="I832" s="11" t="s">
        <v>6607</v>
      </c>
      <c r="J832" s="11" t="s">
        <v>105</v>
      </c>
      <c r="K832" s="11" t="s">
        <v>6608</v>
      </c>
      <c r="L832" s="11" t="s">
        <v>33</v>
      </c>
      <c r="M832" s="11" t="s">
        <v>5554</v>
      </c>
      <c r="N832" s="11"/>
      <c r="O832" s="11" t="s">
        <v>6609</v>
      </c>
      <c r="P832" s="11" t="s">
        <v>6610</v>
      </c>
      <c r="Q832" s="7"/>
      <c r="R832" s="2" t="str">
        <f t="shared" si="236"/>
        <v>Unique Record</v>
      </c>
      <c r="S832" s="2" t="str">
        <f t="shared" si="237"/>
        <v/>
      </c>
      <c r="T832" s="2" t="str">
        <f t="shared" si="238"/>
        <v/>
      </c>
      <c r="U832" s="2" t="str">
        <f t="shared" si="239"/>
        <v/>
      </c>
      <c r="V832" s="2" t="str">
        <f t="shared" si="240"/>
        <v/>
      </c>
      <c r="W832" s="2" t="str">
        <f t="shared" si="235"/>
        <v/>
      </c>
      <c r="X832" s="2" t="str" cm="1">
        <f t="array" ref="X832">IF((SUMPRODUCT(--ISNUMBER(SEARCH({"!","@","#","$","%","^","&amp;","~*","(",")","_","+","=","{","}","[","]","|","\",":",";","'","""","&lt;","&gt;",",",".","~?","/","~~","`"}, I832)))&gt;0)=TRUE,"Special Characters Found in City","")</f>
        <v/>
      </c>
      <c r="Y832" s="2" t="str" cm="1">
        <f t="array" ref="Y832">IF((SUMPRODUCT(--ISNUMBER(SEARCH({"!","@","#","$","%","^","~*","(",")","_","+","=","{","}","[","]","|","\",":",";","'","""","&lt;","&gt;","~?","/","~~","`"},F832)))&gt;0)=TRUE,"Special Characters Found in Account field","")</f>
        <v/>
      </c>
      <c r="Z832" s="2" t="str" cm="1">
        <f t="array" ref="Z832">IF(SUM(--ISNUMBER(SEARCH({1,2,3,4,5,6,7,8,9,0},MID(H832,(SEARCH(" E ",H832)-1),1))))+SUM(--ISNUMBER(SEARCH({1,2,3,4,5,6,7,8,9,0},MID(H832,(SEARCH(" E ",H832)+3),1))))=2,"",IF(SUM(--ISNUMBER(SEARCH({"Parte E","Apoquindo N"},H832)))&gt;0,"",IF(OR(RIGHT(H832,3)=" NE",RIGHT(H832,3)=" NW",RIGHT(H832,3)=" SW",RIGHT(H832,3)=" SE",RIGHT(H832,2)=" N",RIGHT(H832,2)=" E",RIGHT(H832,2)=" W",RIGHT(H832,2)=" S",LEFT(H832,3)="NE ",LEFT(H832,3)="NW ",LEFT(H832,3)="SW ",LEFT(H832,3)="SE ",LEFT(H832,2)="N ",LEFT(H832,2)="E ",LEFT(H832,2)="W ",LEFT(H832,2)="S "),"Directional Check",IF(SUM(--ISNUMBER(SEARCH({" N "," E "," W "," S "," NE "," NW "," SW "," SE ","N.E","N.W","S.W","S.E","E.","N.","S.","W."},H832)))&gt;0,"Directional Check",IF(SUM(--ISNUMBER(SEARCH({1,2,3,4,5,6,7,8,9,0},MID(H832,(SEARCH("nd ",H832)-1),1))))+SUM(--ISNUMBER(SEARCH({1,2,3,4,5,6,7,8,9,0},MID(H832,(SEARCH("rd ",H832)-1),1)))+SUM(--ISNUMBER(SEARCH({1,2,3,4,5,6,7,8,9,0},MID(H832,(SEARCH("st ",H832)-1),1))))+SUM(--ISNUMBER(SEARCH({1,2,3,4,5,6,7,8,9,0},MID(H832,(SEARCH("th ",H832)-1),1)))))&gt;0,"","")))))</f>
        <v/>
      </c>
      <c r="AA832" s="2" t="str">
        <f>IF(IF(L832="US",IFERROR(VLOOKUP(J832,Country_Codes!$B:$B,1,0)=J832,"US State Code Error"),IF(L832="CA",IFERROR(VLOOKUP(J832,Country_Codes!$E:$E,1,0)=J832,"Canada State Code Error"),IF(L832="BR",IFERROR(VLOOKUP(J832,Country_Codes!$H:$H,1,0)=J832,"Brazil State Code Error"),IF(L832="AU",IFERROR(VLOOKUP(J832,Country_Codes!$K:$K,1,0)=J832,"Australia State Code Error"),""))))=TRUE,"",IF(L832="US",IFERROR(VLOOKUP(J832,Country_Codes!$B:$B,1,0)=J832,"US State Code Error"),IF(L832="CA",IFERROR(VLOOKUP(J832,Country_Codes!$E:$E,1,0)=J832,"Canada State Code Error"),IF(L832="BR",IFERROR(VLOOKUP(J832,Country_Codes!$H:$H,1,0)=J832,"Brazil State Code Error"),IF(L832="AU",IFERROR(VLOOKUP(J832,Country_Codes!$K:$K,1,0)=J832,"Australia State Code Error"),"")))))</f>
        <v/>
      </c>
      <c r="AB832" s="2" t="str">
        <f t="shared" si="241"/>
        <v/>
      </c>
      <c r="AC832" s="2" t="str" cm="1">
        <f t="array" ref="AC832">IFERROR(_xlfn.IFS(IF(AND(LEN(I832)=0,ISBLANK(I832)=FALSE),"",ISNUMBER(SEARCH(I832,H832))),"City/Postal Code/Country Found in Address",IF(AND(LEN(K832)=0,ISBLANK(K832)=FALSE),"",ISNUMBER(SEARCH(K832,H832))),"City/Postal Code/Country Found in Address",IF(AND(LEN(L832)=0,ISBLANK(L832)=FALSE),"",ISNUMBER(SEARCH(", "&amp;L832,H832))),"City/Postal Code/Country Found in Address",IF(AND(LEN(J832)=0,ISBLANK(J832)=FALSE),"",ISNUMBER(SEARCH(", "&amp;J832,H832))),"City/Postal Code/Country Found in Address",IF(AND(LEN(L832)=0,ISBLANK(L832)=FALSE),"",ISNUMBER(SEARCH(","&amp;L832,H832))),"City/Postal Code/Country Found in Address",IF(AND(LEN(J832)=0,ISBLANK(J832)=FALSE),"",ISNUMBER(SEARCH(","&amp;J832,H832))),"City/Postal Code/Country Found in Address"),"")</f>
        <v/>
      </c>
      <c r="AD832" s="2" t="str">
        <f t="shared" si="242"/>
        <v/>
      </c>
      <c r="AE832" s="2" t="str" cm="1">
        <f t="array" ref="AE832">IFERROR(IF(VLOOKUP(LEFT(M832,MIN(SEARCH({1,2,3,4,5,6,7,8,9,0},M832&amp;{1,2,3,4,5,6,7,8,9,0}))-1),Country_Codes!$N:$N,1,0)&gt;0,"PO Number may be incorrect",""),"")</f>
        <v/>
      </c>
      <c r="AF832" s="2" t="str">
        <f t="shared" si="243"/>
        <v/>
      </c>
      <c r="AG832" s="2" t="str">
        <f t="shared" si="244"/>
        <v/>
      </c>
      <c r="AH832" s="2" t="str">
        <f t="shared" si="245"/>
        <v/>
      </c>
      <c r="AI832" s="2" t="str" cm="1">
        <f t="array" ref="AI832">IF(G832="","",_xlfn.IFNA(_xlfn.IFS(L832=VLOOKUP(L832,Country_Codes!$M:$M,1,0)=TRUE,""),"Please check the country code"))</f>
        <v/>
      </c>
      <c r="AJ832" s="2" t="str">
        <f t="shared" si="246"/>
        <v/>
      </c>
      <c r="AK832" s="2"/>
      <c r="AM832" s="39">
        <f t="shared" si="247"/>
        <v>0</v>
      </c>
      <c r="AN832" s="39">
        <f t="shared" si="248"/>
        <v>0</v>
      </c>
      <c r="AO832" s="39">
        <f t="shared" si="249"/>
        <v>0</v>
      </c>
      <c r="AP832" s="39">
        <f t="shared" si="250"/>
        <v>0</v>
      </c>
      <c r="AQ832" s="39">
        <f t="shared" si="251"/>
        <v>0</v>
      </c>
    </row>
    <row r="833" spans="1:43" ht="15.75" x14ac:dyDescent="0.25">
      <c r="A833" s="40">
        <v>46143</v>
      </c>
      <c r="B833" s="11" t="s">
        <v>473</v>
      </c>
      <c r="C833" s="11" t="s">
        <v>12</v>
      </c>
      <c r="D833" s="11" t="s">
        <v>6611</v>
      </c>
      <c r="E833" s="11" t="s">
        <v>6612</v>
      </c>
      <c r="F833" s="11" t="s">
        <v>634</v>
      </c>
      <c r="G833" s="11" t="s">
        <v>625</v>
      </c>
      <c r="H833" s="11" t="s">
        <v>6613</v>
      </c>
      <c r="I833" s="11" t="s">
        <v>6614</v>
      </c>
      <c r="J833" s="11"/>
      <c r="K833" s="11" t="s">
        <v>5654</v>
      </c>
      <c r="L833" s="11" t="s">
        <v>46</v>
      </c>
      <c r="M833" s="11" t="s">
        <v>990</v>
      </c>
      <c r="N833" s="11"/>
      <c r="O833" s="11" t="s">
        <v>6615</v>
      </c>
      <c r="P833" s="11" t="s">
        <v>6616</v>
      </c>
      <c r="Q833" s="7"/>
      <c r="R833" s="2" t="str">
        <f t="shared" si="236"/>
        <v>Unique Record</v>
      </c>
      <c r="S833" s="2" t="str">
        <f t="shared" si="237"/>
        <v/>
      </c>
      <c r="T833" s="2" t="str">
        <f t="shared" si="238"/>
        <v/>
      </c>
      <c r="U833" s="2" t="str">
        <f t="shared" si="239"/>
        <v/>
      </c>
      <c r="V833" s="2" t="str">
        <f t="shared" si="240"/>
        <v/>
      </c>
      <c r="W833" s="2" t="str">
        <f t="shared" si="235"/>
        <v/>
      </c>
      <c r="X833" s="2" t="str" cm="1">
        <f t="array" ref="X833">IF((SUMPRODUCT(--ISNUMBER(SEARCH({"!","@","#","$","%","^","&amp;","~*","(",")","_","+","=","{","}","[","]","|","\",":",";","'","""","&lt;","&gt;",",",".","~?","/","~~","`"}, I833)))&gt;0)=TRUE,"Special Characters Found in City","")</f>
        <v/>
      </c>
      <c r="Y833" s="2" t="str" cm="1">
        <f t="array" ref="Y833">IF((SUMPRODUCT(--ISNUMBER(SEARCH({"!","@","#","$","%","^","~*","(",")","_","+","=","{","}","[","]","|","\",":",";","'","""","&lt;","&gt;","~?","/","~~","`"},F833)))&gt;0)=TRUE,"Special Characters Found in Account field","")</f>
        <v/>
      </c>
      <c r="Z833" s="2" t="str" cm="1">
        <f t="array" ref="Z833">IF(SUM(--ISNUMBER(SEARCH({1,2,3,4,5,6,7,8,9,0},MID(H833,(SEARCH(" E ",H833)-1),1))))+SUM(--ISNUMBER(SEARCH({1,2,3,4,5,6,7,8,9,0},MID(H833,(SEARCH(" E ",H833)+3),1))))=2,"",IF(SUM(--ISNUMBER(SEARCH({"Parte E","Apoquindo N"},H833)))&gt;0,"",IF(OR(RIGHT(H833,3)=" NE",RIGHT(H833,3)=" NW",RIGHT(H833,3)=" SW",RIGHT(H833,3)=" SE",RIGHT(H833,2)=" N",RIGHT(H833,2)=" E",RIGHT(H833,2)=" W",RIGHT(H833,2)=" S",LEFT(H833,3)="NE ",LEFT(H833,3)="NW ",LEFT(H833,3)="SW ",LEFT(H833,3)="SE ",LEFT(H833,2)="N ",LEFT(H833,2)="E ",LEFT(H833,2)="W ",LEFT(H833,2)="S "),"Directional Check",IF(SUM(--ISNUMBER(SEARCH({" N "," E "," W "," S "," NE "," NW "," SW "," SE ","N.E","N.W","S.W","S.E","E.","N.","S.","W."},H833)))&gt;0,"Directional Check",IF(SUM(--ISNUMBER(SEARCH({1,2,3,4,5,6,7,8,9,0},MID(H833,(SEARCH("nd ",H833)-1),1))))+SUM(--ISNUMBER(SEARCH({1,2,3,4,5,6,7,8,9,0},MID(H833,(SEARCH("rd ",H833)-1),1)))+SUM(--ISNUMBER(SEARCH({1,2,3,4,5,6,7,8,9,0},MID(H833,(SEARCH("st ",H833)-1),1))))+SUM(--ISNUMBER(SEARCH({1,2,3,4,5,6,7,8,9,0},MID(H833,(SEARCH("th ",H833)-1),1)))))&gt;0,"","")))))</f>
        <v/>
      </c>
      <c r="AA833" s="2" t="str">
        <f>IF(IF(L833="US",IFERROR(VLOOKUP(J833,Country_Codes!$B:$B,1,0)=J833,"US State Code Error"),IF(L833="CA",IFERROR(VLOOKUP(J833,Country_Codes!$E:$E,1,0)=J833,"Canada State Code Error"),IF(L833="BR",IFERROR(VLOOKUP(J833,Country_Codes!$H:$H,1,0)=J833,"Brazil State Code Error"),IF(L833="AU",IFERROR(VLOOKUP(J833,Country_Codes!$K:$K,1,0)=J833,"Australia State Code Error"),""))))=TRUE,"",IF(L833="US",IFERROR(VLOOKUP(J833,Country_Codes!$B:$B,1,0)=J833,"US State Code Error"),IF(L833="CA",IFERROR(VLOOKUP(J833,Country_Codes!$E:$E,1,0)=J833,"Canada State Code Error"),IF(L833="BR",IFERROR(VLOOKUP(J833,Country_Codes!$H:$H,1,0)=J833,"Brazil State Code Error"),IF(L833="AU",IFERROR(VLOOKUP(J833,Country_Codes!$K:$K,1,0)=J833,"Australia State Code Error"),"")))))</f>
        <v/>
      </c>
      <c r="AB833" s="2" t="str">
        <f t="shared" si="241"/>
        <v/>
      </c>
      <c r="AC833" s="2" t="str" cm="1">
        <f t="array" ref="AC833">IFERROR(_xlfn.IFS(IF(AND(LEN(I833)=0,ISBLANK(I833)=FALSE),"",ISNUMBER(SEARCH(I833,H833))),"City/Postal Code/Country Found in Address",IF(AND(LEN(K833)=0,ISBLANK(K833)=FALSE),"",ISNUMBER(SEARCH(K833,H833))),"City/Postal Code/Country Found in Address",IF(AND(LEN(L833)=0,ISBLANK(L833)=FALSE),"",ISNUMBER(SEARCH(", "&amp;L833,H833))),"City/Postal Code/Country Found in Address",IF(AND(LEN(J833)=0,ISBLANK(J833)=FALSE),"",ISNUMBER(SEARCH(", "&amp;J833,H833))),"City/Postal Code/Country Found in Address",IF(AND(LEN(L833)=0,ISBLANK(L833)=FALSE),"",ISNUMBER(SEARCH(","&amp;L833,H833))),"City/Postal Code/Country Found in Address",IF(AND(LEN(J833)=0,ISBLANK(J833)=FALSE),"",ISNUMBER(SEARCH(","&amp;J833,H833))),"City/Postal Code/Country Found in Address"),"")</f>
        <v/>
      </c>
      <c r="AD833" s="2" t="str">
        <f t="shared" si="242"/>
        <v/>
      </c>
      <c r="AE833" s="2" t="str" cm="1">
        <f t="array" ref="AE833">IFERROR(IF(VLOOKUP(LEFT(M833,MIN(SEARCH({1,2,3,4,5,6,7,8,9,0},M833&amp;{1,2,3,4,5,6,7,8,9,0}))-1),Country_Codes!$N:$N,1,0)&gt;0,"PO Number may be incorrect",""),"")</f>
        <v/>
      </c>
      <c r="AF833" s="2" t="str">
        <f t="shared" si="243"/>
        <v/>
      </c>
      <c r="AG833" s="2" t="str">
        <f t="shared" si="244"/>
        <v/>
      </c>
      <c r="AH833" s="2" t="str">
        <f t="shared" si="245"/>
        <v/>
      </c>
      <c r="AI833" s="2" t="str" cm="1">
        <f t="array" ref="AI833">IF(G833="","",_xlfn.IFNA(_xlfn.IFS(L833=VLOOKUP(L833,Country_Codes!$M:$M,1,0)=TRUE,""),"Please check the country code"))</f>
        <v/>
      </c>
      <c r="AJ833" s="2" t="str">
        <f t="shared" si="246"/>
        <v/>
      </c>
      <c r="AK833" s="2"/>
      <c r="AM833" s="39">
        <f t="shared" si="247"/>
        <v>0</v>
      </c>
      <c r="AN833" s="39">
        <f t="shared" si="248"/>
        <v>0</v>
      </c>
      <c r="AO833" s="39">
        <f t="shared" si="249"/>
        <v>0</v>
      </c>
      <c r="AP833" s="39">
        <f t="shared" si="250"/>
        <v>0</v>
      </c>
      <c r="AQ833" s="39">
        <f t="shared" si="251"/>
        <v>0</v>
      </c>
    </row>
    <row r="834" spans="1:43" ht="15.75" x14ac:dyDescent="0.25">
      <c r="A834" s="40">
        <v>45920</v>
      </c>
      <c r="B834" s="11" t="s">
        <v>1581</v>
      </c>
      <c r="C834" s="11" t="s">
        <v>12</v>
      </c>
      <c r="D834" s="11" t="s">
        <v>6617</v>
      </c>
      <c r="E834" s="11" t="s">
        <v>6618</v>
      </c>
      <c r="F834" s="11" t="s">
        <v>490</v>
      </c>
      <c r="G834" s="11" t="s">
        <v>497</v>
      </c>
      <c r="H834" s="11" t="s">
        <v>6619</v>
      </c>
      <c r="I834" s="11" t="s">
        <v>6620</v>
      </c>
      <c r="J834" s="11" t="s">
        <v>147</v>
      </c>
      <c r="K834" s="11" t="s">
        <v>6621</v>
      </c>
      <c r="L834" s="11" t="s">
        <v>57</v>
      </c>
      <c r="M834" s="11" t="s">
        <v>1002</v>
      </c>
      <c r="N834" s="11"/>
      <c r="O834" s="11" t="s">
        <v>6622</v>
      </c>
      <c r="P834" s="11" t="s">
        <v>6623</v>
      </c>
      <c r="Q834" s="7"/>
      <c r="R834" s="2" t="str">
        <f t="shared" si="236"/>
        <v>Unique Record</v>
      </c>
      <c r="S834" s="2" t="str">
        <f t="shared" si="237"/>
        <v/>
      </c>
      <c r="T834" s="2" t="str">
        <f t="shared" si="238"/>
        <v/>
      </c>
      <c r="U834" s="2" t="str">
        <f t="shared" si="239"/>
        <v/>
      </c>
      <c r="V834" s="2" t="str">
        <f t="shared" si="240"/>
        <v/>
      </c>
      <c r="W834" s="2" t="str">
        <f t="shared" si="235"/>
        <v/>
      </c>
      <c r="X834" s="2" t="str" cm="1">
        <f t="array" ref="X834">IF((SUMPRODUCT(--ISNUMBER(SEARCH({"!","@","#","$","%","^","&amp;","~*","(",")","_","+","=","{","}","[","]","|","\",":",";","'","""","&lt;","&gt;",",",".","~?","/","~~","`"}, I834)))&gt;0)=TRUE,"Special Characters Found in City","")</f>
        <v/>
      </c>
      <c r="Y834" s="2" t="str" cm="1">
        <f t="array" ref="Y834">IF((SUMPRODUCT(--ISNUMBER(SEARCH({"!","@","#","$","%","^","~*","(",")","_","+","=","{","}","[","]","|","\",":",";","'","""","&lt;","&gt;","~?","/","~~","`"},F834)))&gt;0)=TRUE,"Special Characters Found in Account field","")</f>
        <v/>
      </c>
      <c r="Z834" s="2" t="str" cm="1">
        <f t="array" ref="Z834">IF(SUM(--ISNUMBER(SEARCH({1,2,3,4,5,6,7,8,9,0},MID(H834,(SEARCH(" E ",H834)-1),1))))+SUM(--ISNUMBER(SEARCH({1,2,3,4,5,6,7,8,9,0},MID(H834,(SEARCH(" E ",H834)+3),1))))=2,"",IF(SUM(--ISNUMBER(SEARCH({"Parte E","Apoquindo N"},H834)))&gt;0,"",IF(OR(RIGHT(H834,3)=" NE",RIGHT(H834,3)=" NW",RIGHT(H834,3)=" SW",RIGHT(H834,3)=" SE",RIGHT(H834,2)=" N",RIGHT(H834,2)=" E",RIGHT(H834,2)=" W",RIGHT(H834,2)=" S",LEFT(H834,3)="NE ",LEFT(H834,3)="NW ",LEFT(H834,3)="SW ",LEFT(H834,3)="SE ",LEFT(H834,2)="N ",LEFT(H834,2)="E ",LEFT(H834,2)="W ",LEFT(H834,2)="S "),"Directional Check",IF(SUM(--ISNUMBER(SEARCH({" N "," E "," W "," S "," NE "," NW "," SW "," SE ","N.E","N.W","S.W","S.E","E.","N.","S.","W."},H834)))&gt;0,"Directional Check",IF(SUM(--ISNUMBER(SEARCH({1,2,3,4,5,6,7,8,9,0},MID(H834,(SEARCH("nd ",H834)-1),1))))+SUM(--ISNUMBER(SEARCH({1,2,3,4,5,6,7,8,9,0},MID(H834,(SEARCH("rd ",H834)-1),1)))+SUM(--ISNUMBER(SEARCH({1,2,3,4,5,6,7,8,9,0},MID(H834,(SEARCH("st ",H834)-1),1))))+SUM(--ISNUMBER(SEARCH({1,2,3,4,5,6,7,8,9,0},MID(H834,(SEARCH("th ",H834)-1),1)))))&gt;0,"","")))))</f>
        <v/>
      </c>
      <c r="AA834" s="2" t="str">
        <f>IF(IF(L834="US",IFERROR(VLOOKUP(J834,Country_Codes!$B:$B,1,0)=J834,"US State Code Error"),IF(L834="CA",IFERROR(VLOOKUP(J834,Country_Codes!$E:$E,1,0)=J834,"Canada State Code Error"),IF(L834="BR",IFERROR(VLOOKUP(J834,Country_Codes!$H:$H,1,0)=J834,"Brazil State Code Error"),IF(L834="AU",IFERROR(VLOOKUP(J834,Country_Codes!$K:$K,1,0)=J834,"Australia State Code Error"),""))))=TRUE,"",IF(L834="US",IFERROR(VLOOKUP(J834,Country_Codes!$B:$B,1,0)=J834,"US State Code Error"),IF(L834="CA",IFERROR(VLOOKUP(J834,Country_Codes!$E:$E,1,0)=J834,"Canada State Code Error"),IF(L834="BR",IFERROR(VLOOKUP(J834,Country_Codes!$H:$H,1,0)=J834,"Brazil State Code Error"),IF(L834="AU",IFERROR(VLOOKUP(J834,Country_Codes!$K:$K,1,0)=J834,"Australia State Code Error"),"")))))</f>
        <v/>
      </c>
      <c r="AB834" s="2" t="str">
        <f t="shared" si="241"/>
        <v/>
      </c>
      <c r="AC834" s="2" t="str" cm="1">
        <f t="array" ref="AC834">IFERROR(_xlfn.IFS(IF(AND(LEN(I834)=0,ISBLANK(I834)=FALSE),"",ISNUMBER(SEARCH(I834,H834))),"City/Postal Code/Country Found in Address",IF(AND(LEN(K834)=0,ISBLANK(K834)=FALSE),"",ISNUMBER(SEARCH(K834,H834))),"City/Postal Code/Country Found in Address",IF(AND(LEN(L834)=0,ISBLANK(L834)=FALSE),"",ISNUMBER(SEARCH(", "&amp;L834,H834))),"City/Postal Code/Country Found in Address",IF(AND(LEN(J834)=0,ISBLANK(J834)=FALSE),"",ISNUMBER(SEARCH(", "&amp;J834,H834))),"City/Postal Code/Country Found in Address",IF(AND(LEN(L834)=0,ISBLANK(L834)=FALSE),"",ISNUMBER(SEARCH(","&amp;L834,H834))),"City/Postal Code/Country Found in Address",IF(AND(LEN(J834)=0,ISBLANK(J834)=FALSE),"",ISNUMBER(SEARCH(","&amp;J834,H834))),"City/Postal Code/Country Found in Address"),"")</f>
        <v/>
      </c>
      <c r="AD834" s="2" t="str">
        <f t="shared" si="242"/>
        <v/>
      </c>
      <c r="AE834" s="2" t="str" cm="1">
        <f t="array" ref="AE834">IFERROR(IF(VLOOKUP(LEFT(M834,MIN(SEARCH({1,2,3,4,5,6,7,8,9,0},M834&amp;{1,2,3,4,5,6,7,8,9,0}))-1),Country_Codes!$N:$N,1,0)&gt;0,"PO Number may be incorrect",""),"")</f>
        <v/>
      </c>
      <c r="AF834" s="2" t="str">
        <f t="shared" si="243"/>
        <v/>
      </c>
      <c r="AG834" s="2" t="str">
        <f t="shared" si="244"/>
        <v/>
      </c>
      <c r="AH834" s="2" t="str">
        <f t="shared" si="245"/>
        <v/>
      </c>
      <c r="AI834" s="2" t="str" cm="1">
        <f t="array" ref="AI834">IF(G834="","",_xlfn.IFNA(_xlfn.IFS(L834=VLOOKUP(L834,Country_Codes!$M:$M,1,0)=TRUE,""),"Please check the country code"))</f>
        <v/>
      </c>
      <c r="AJ834" s="2" t="str">
        <f t="shared" si="246"/>
        <v/>
      </c>
      <c r="AK834" s="2"/>
      <c r="AM834" s="39">
        <f t="shared" si="247"/>
        <v>0</v>
      </c>
      <c r="AN834" s="39">
        <f t="shared" si="248"/>
        <v>0</v>
      </c>
      <c r="AO834" s="39">
        <f t="shared" si="249"/>
        <v>0</v>
      </c>
      <c r="AP834" s="39">
        <f t="shared" si="250"/>
        <v>0</v>
      </c>
      <c r="AQ834" s="39">
        <f t="shared" si="251"/>
        <v>0</v>
      </c>
    </row>
    <row r="835" spans="1:43" ht="15.75" x14ac:dyDescent="0.25">
      <c r="A835" s="40">
        <v>45535</v>
      </c>
      <c r="B835" s="11" t="s">
        <v>473</v>
      </c>
      <c r="C835" s="11" t="s">
        <v>3</v>
      </c>
      <c r="D835" s="11" t="s">
        <v>5337</v>
      </c>
      <c r="E835" s="11" t="s">
        <v>1185</v>
      </c>
      <c r="F835" s="11" t="s">
        <v>581</v>
      </c>
      <c r="G835" s="11" t="s">
        <v>496</v>
      </c>
      <c r="H835" s="11" t="s">
        <v>6624</v>
      </c>
      <c r="I835" s="11" t="s">
        <v>6625</v>
      </c>
      <c r="J835" s="11"/>
      <c r="K835" s="11" t="s">
        <v>1113</v>
      </c>
      <c r="L835" s="11" t="s">
        <v>46</v>
      </c>
      <c r="M835" s="11" t="s">
        <v>862</v>
      </c>
      <c r="N835" s="11"/>
      <c r="O835" s="11" t="s">
        <v>3827</v>
      </c>
      <c r="P835" s="11" t="s">
        <v>715</v>
      </c>
      <c r="Q835" s="7"/>
      <c r="R835" s="2" t="str">
        <f t="shared" si="236"/>
        <v>Unique Record</v>
      </c>
      <c r="S835" s="2" t="str">
        <f t="shared" si="237"/>
        <v/>
      </c>
      <c r="T835" s="2" t="str">
        <f t="shared" si="238"/>
        <v/>
      </c>
      <c r="U835" s="2" t="str">
        <f t="shared" si="239"/>
        <v/>
      </c>
      <c r="V835" s="2" t="str">
        <f t="shared" si="240"/>
        <v/>
      </c>
      <c r="W835" s="2" t="str">
        <f t="shared" si="235"/>
        <v/>
      </c>
      <c r="X835" s="2" t="str" cm="1">
        <f t="array" ref="X835">IF((SUMPRODUCT(--ISNUMBER(SEARCH({"!","@","#","$","%","^","&amp;","~*","(",")","_","+","=","{","}","[","]","|","\",":",";","'","""","&lt;","&gt;",",",".","~?","/","~~","`"}, I835)))&gt;0)=TRUE,"Special Characters Found in City","")</f>
        <v/>
      </c>
      <c r="Y835" s="2" t="str" cm="1">
        <f t="array" ref="Y835">IF((SUMPRODUCT(--ISNUMBER(SEARCH({"!","@","#","$","%","^","~*","(",")","_","+","=","{","}","[","]","|","\",":",";","'","""","&lt;","&gt;","~?","/","~~","`"},F835)))&gt;0)=TRUE,"Special Characters Found in Account field","")</f>
        <v/>
      </c>
      <c r="Z835" s="2" t="str" cm="1">
        <f t="array" ref="Z835">IF(SUM(--ISNUMBER(SEARCH({1,2,3,4,5,6,7,8,9,0},MID(H835,(SEARCH(" E ",H835)-1),1))))+SUM(--ISNUMBER(SEARCH({1,2,3,4,5,6,7,8,9,0},MID(H835,(SEARCH(" E ",H835)+3),1))))=2,"",IF(SUM(--ISNUMBER(SEARCH({"Parte E","Apoquindo N"},H835)))&gt;0,"",IF(OR(RIGHT(H835,3)=" NE",RIGHT(H835,3)=" NW",RIGHT(H835,3)=" SW",RIGHT(H835,3)=" SE",RIGHT(H835,2)=" N",RIGHT(H835,2)=" E",RIGHT(H835,2)=" W",RIGHT(H835,2)=" S",LEFT(H835,3)="NE ",LEFT(H835,3)="NW ",LEFT(H835,3)="SW ",LEFT(H835,3)="SE ",LEFT(H835,2)="N ",LEFT(H835,2)="E ",LEFT(H835,2)="W ",LEFT(H835,2)="S "),"Directional Check",IF(SUM(--ISNUMBER(SEARCH({" N "," E "," W "," S "," NE "," NW "," SW "," SE ","N.E","N.W","S.W","S.E","E.","N.","S.","W."},H835)))&gt;0,"Directional Check",IF(SUM(--ISNUMBER(SEARCH({1,2,3,4,5,6,7,8,9,0},MID(H835,(SEARCH("nd ",H835)-1),1))))+SUM(--ISNUMBER(SEARCH({1,2,3,4,5,6,7,8,9,0},MID(H835,(SEARCH("rd ",H835)-1),1)))+SUM(--ISNUMBER(SEARCH({1,2,3,4,5,6,7,8,9,0},MID(H835,(SEARCH("st ",H835)-1),1))))+SUM(--ISNUMBER(SEARCH({1,2,3,4,5,6,7,8,9,0},MID(H835,(SEARCH("th ",H835)-1),1)))))&gt;0,"","")))))</f>
        <v/>
      </c>
      <c r="AA835" s="2" t="str">
        <f>IF(IF(L835="US",IFERROR(VLOOKUP(J835,Country_Codes!$B:$B,1,0)=J835,"US State Code Error"),IF(L835="CA",IFERROR(VLOOKUP(J835,Country_Codes!$E:$E,1,0)=J835,"Canada State Code Error"),IF(L835="BR",IFERROR(VLOOKUP(J835,Country_Codes!$H:$H,1,0)=J835,"Brazil State Code Error"),IF(L835="AU",IFERROR(VLOOKUP(J835,Country_Codes!$K:$K,1,0)=J835,"Australia State Code Error"),""))))=TRUE,"",IF(L835="US",IFERROR(VLOOKUP(J835,Country_Codes!$B:$B,1,0)=J835,"US State Code Error"),IF(L835="CA",IFERROR(VLOOKUP(J835,Country_Codes!$E:$E,1,0)=J835,"Canada State Code Error"),IF(L835="BR",IFERROR(VLOOKUP(J835,Country_Codes!$H:$H,1,0)=J835,"Brazil State Code Error"),IF(L835="AU",IFERROR(VLOOKUP(J835,Country_Codes!$K:$K,1,0)=J835,"Australia State Code Error"),"")))))</f>
        <v/>
      </c>
      <c r="AB835" s="2" t="str">
        <f t="shared" si="241"/>
        <v/>
      </c>
      <c r="AC835" s="2" t="str" cm="1">
        <f t="array" ref="AC835">IFERROR(_xlfn.IFS(IF(AND(LEN(I835)=0,ISBLANK(I835)=FALSE),"",ISNUMBER(SEARCH(I835,H835))),"City/Postal Code/Country Found in Address",IF(AND(LEN(K835)=0,ISBLANK(K835)=FALSE),"",ISNUMBER(SEARCH(K835,H835))),"City/Postal Code/Country Found in Address",IF(AND(LEN(L835)=0,ISBLANK(L835)=FALSE),"",ISNUMBER(SEARCH(", "&amp;L835,H835))),"City/Postal Code/Country Found in Address",IF(AND(LEN(J835)=0,ISBLANK(J835)=FALSE),"",ISNUMBER(SEARCH(", "&amp;J835,H835))),"City/Postal Code/Country Found in Address",IF(AND(LEN(L835)=0,ISBLANK(L835)=FALSE),"",ISNUMBER(SEARCH(","&amp;L835,H835))),"City/Postal Code/Country Found in Address",IF(AND(LEN(J835)=0,ISBLANK(J835)=FALSE),"",ISNUMBER(SEARCH(","&amp;J835,H835))),"City/Postal Code/Country Found in Address"),"")</f>
        <v/>
      </c>
      <c r="AD835" s="2" t="str">
        <f t="shared" si="242"/>
        <v/>
      </c>
      <c r="AE835" s="2" t="str" cm="1">
        <f t="array" ref="AE835">IFERROR(IF(VLOOKUP(LEFT(M835,MIN(SEARCH({1,2,3,4,5,6,7,8,9,0},M835&amp;{1,2,3,4,5,6,7,8,9,0}))-1),Country_Codes!$N:$N,1,0)&gt;0,"PO Number may be incorrect",""),"")</f>
        <v/>
      </c>
      <c r="AF835" s="2" t="str">
        <f t="shared" si="243"/>
        <v/>
      </c>
      <c r="AG835" s="2" t="str">
        <f t="shared" si="244"/>
        <v/>
      </c>
      <c r="AH835" s="2" t="str">
        <f t="shared" si="245"/>
        <v/>
      </c>
      <c r="AI835" s="2" t="str" cm="1">
        <f t="array" ref="AI835">IF(G835="","",_xlfn.IFNA(_xlfn.IFS(L835=VLOOKUP(L835,Country_Codes!$M:$M,1,0)=TRUE,""),"Please check the country code"))</f>
        <v/>
      </c>
      <c r="AJ835" s="2" t="str">
        <f t="shared" si="246"/>
        <v/>
      </c>
      <c r="AK835" s="2"/>
      <c r="AM835" s="39">
        <f t="shared" si="247"/>
        <v>0</v>
      </c>
      <c r="AN835" s="39">
        <f t="shared" si="248"/>
        <v>0</v>
      </c>
      <c r="AO835" s="39">
        <f t="shared" si="249"/>
        <v>0</v>
      </c>
      <c r="AP835" s="39">
        <f t="shared" si="250"/>
        <v>0</v>
      </c>
      <c r="AQ835" s="39">
        <f t="shared" si="251"/>
        <v>0</v>
      </c>
    </row>
    <row r="836" spans="1:43" ht="15.75" x14ac:dyDescent="0.25">
      <c r="A836" s="40">
        <v>45883</v>
      </c>
      <c r="B836" s="11" t="s">
        <v>475</v>
      </c>
      <c r="C836" s="11" t="s">
        <v>9</v>
      </c>
      <c r="D836" s="11" t="s">
        <v>1435</v>
      </c>
      <c r="E836" s="11" t="s">
        <v>6626</v>
      </c>
      <c r="F836" s="11" t="s">
        <v>489</v>
      </c>
      <c r="G836" s="11" t="s">
        <v>495</v>
      </c>
      <c r="H836" s="11" t="s">
        <v>6627</v>
      </c>
      <c r="I836" s="11" t="s">
        <v>6628</v>
      </c>
      <c r="J836" s="11" t="s">
        <v>147</v>
      </c>
      <c r="K836" s="11" t="s">
        <v>6629</v>
      </c>
      <c r="L836" s="11" t="s">
        <v>57</v>
      </c>
      <c r="M836" s="11" t="s">
        <v>1336</v>
      </c>
      <c r="N836" s="11"/>
      <c r="O836" s="11" t="s">
        <v>6630</v>
      </c>
      <c r="P836" s="11" t="s">
        <v>6631</v>
      </c>
      <c r="Q836" s="7"/>
      <c r="R836" s="2" t="str">
        <f t="shared" si="236"/>
        <v>Unique Record</v>
      </c>
      <c r="S836" s="2" t="str">
        <f t="shared" si="237"/>
        <v/>
      </c>
      <c r="T836" s="2" t="str">
        <f t="shared" si="238"/>
        <v/>
      </c>
      <c r="U836" s="2" t="str">
        <f t="shared" si="239"/>
        <v/>
      </c>
      <c r="V836" s="2" t="str">
        <f t="shared" si="240"/>
        <v/>
      </c>
      <c r="W836" s="2" t="str">
        <f t="shared" ref="W836:W899" si="252">IF(OR(ISNUMBER(SEARCH("East",I836)),ISNUMBER(SEARCH("West",I836)),ISNUMBER(SEARCH("North",I836)),ISNUMBER(SEARCH("South",I836))),"",IF(OR(ISNUMBER(SEARCH("St.",I836)),ISNUMBER(SEARCH("St ",I836))),"Check St in city field",IF(RIGHT(I836,1)=".","Dot found in city field","")))</f>
        <v/>
      </c>
      <c r="X836" s="2" t="str" cm="1">
        <f t="array" ref="X836">IF((SUMPRODUCT(--ISNUMBER(SEARCH({"!","@","#","$","%","^","&amp;","~*","(",")","_","+","=","{","}","[","]","|","\",":",";","'","""","&lt;","&gt;",",",".","~?","/","~~","`"}, I836)))&gt;0)=TRUE,"Special Characters Found in City","")</f>
        <v/>
      </c>
      <c r="Y836" s="2" t="str" cm="1">
        <f t="array" ref="Y836">IF((SUMPRODUCT(--ISNUMBER(SEARCH({"!","@","#","$","%","^","~*","(",")","_","+","=","{","}","[","]","|","\",":",";","'","""","&lt;","&gt;","~?","/","~~","`"},F836)))&gt;0)=TRUE,"Special Characters Found in Account field","")</f>
        <v/>
      </c>
      <c r="Z836" s="2" t="str" cm="1">
        <f t="array" ref="Z836">IF(SUM(--ISNUMBER(SEARCH({1,2,3,4,5,6,7,8,9,0},MID(H836,(SEARCH(" E ",H836)-1),1))))+SUM(--ISNUMBER(SEARCH({1,2,3,4,5,6,7,8,9,0},MID(H836,(SEARCH(" E ",H836)+3),1))))=2,"",IF(SUM(--ISNUMBER(SEARCH({"Parte E","Apoquindo N"},H836)))&gt;0,"",IF(OR(RIGHT(H836,3)=" NE",RIGHT(H836,3)=" NW",RIGHT(H836,3)=" SW",RIGHT(H836,3)=" SE",RIGHT(H836,2)=" N",RIGHT(H836,2)=" E",RIGHT(H836,2)=" W",RIGHT(H836,2)=" S",LEFT(H836,3)="NE ",LEFT(H836,3)="NW ",LEFT(H836,3)="SW ",LEFT(H836,3)="SE ",LEFT(H836,2)="N ",LEFT(H836,2)="E ",LEFT(H836,2)="W ",LEFT(H836,2)="S "),"Directional Check",IF(SUM(--ISNUMBER(SEARCH({" N "," E "," W "," S "," NE "," NW "," SW "," SE ","N.E","N.W","S.W","S.E","E.","N.","S.","W."},H836)))&gt;0,"Directional Check",IF(SUM(--ISNUMBER(SEARCH({1,2,3,4,5,6,7,8,9,0},MID(H836,(SEARCH("nd ",H836)-1),1))))+SUM(--ISNUMBER(SEARCH({1,2,3,4,5,6,7,8,9,0},MID(H836,(SEARCH("rd ",H836)-1),1)))+SUM(--ISNUMBER(SEARCH({1,2,3,4,5,6,7,8,9,0},MID(H836,(SEARCH("st ",H836)-1),1))))+SUM(--ISNUMBER(SEARCH({1,2,3,4,5,6,7,8,9,0},MID(H836,(SEARCH("th ",H836)-1),1)))))&gt;0,"","")))))</f>
        <v/>
      </c>
      <c r="AA836" s="2" t="str">
        <f>IF(IF(L836="US",IFERROR(VLOOKUP(J836,Country_Codes!$B:$B,1,0)=J836,"US State Code Error"),IF(L836="CA",IFERROR(VLOOKUP(J836,Country_Codes!$E:$E,1,0)=J836,"Canada State Code Error"),IF(L836="BR",IFERROR(VLOOKUP(J836,Country_Codes!$H:$H,1,0)=J836,"Brazil State Code Error"),IF(L836="AU",IFERROR(VLOOKUP(J836,Country_Codes!$K:$K,1,0)=J836,"Australia State Code Error"),""))))=TRUE,"",IF(L836="US",IFERROR(VLOOKUP(J836,Country_Codes!$B:$B,1,0)=J836,"US State Code Error"),IF(L836="CA",IFERROR(VLOOKUP(J836,Country_Codes!$E:$E,1,0)=J836,"Canada State Code Error"),IF(L836="BR",IFERROR(VLOOKUP(J836,Country_Codes!$H:$H,1,0)=J836,"Brazil State Code Error"),IF(L836="AU",IFERROR(VLOOKUP(J836,Country_Codes!$K:$K,1,0)=J836,"Australia State Code Error"),"")))))</f>
        <v/>
      </c>
      <c r="AB836" s="2" t="str">
        <f t="shared" si="241"/>
        <v/>
      </c>
      <c r="AC836" s="2" t="str" cm="1">
        <f t="array" ref="AC836">IFERROR(_xlfn.IFS(IF(AND(LEN(I836)=0,ISBLANK(I836)=FALSE),"",ISNUMBER(SEARCH(I836,H836))),"City/Postal Code/Country Found in Address",IF(AND(LEN(K836)=0,ISBLANK(K836)=FALSE),"",ISNUMBER(SEARCH(K836,H836))),"City/Postal Code/Country Found in Address",IF(AND(LEN(L836)=0,ISBLANK(L836)=FALSE),"",ISNUMBER(SEARCH(", "&amp;L836,H836))),"City/Postal Code/Country Found in Address",IF(AND(LEN(J836)=0,ISBLANK(J836)=FALSE),"",ISNUMBER(SEARCH(", "&amp;J836,H836))),"City/Postal Code/Country Found in Address",IF(AND(LEN(L836)=0,ISBLANK(L836)=FALSE),"",ISNUMBER(SEARCH(","&amp;L836,H836))),"City/Postal Code/Country Found in Address",IF(AND(LEN(J836)=0,ISBLANK(J836)=FALSE),"",ISNUMBER(SEARCH(","&amp;J836,H836))),"City/Postal Code/Country Found in Address"),"")</f>
        <v/>
      </c>
      <c r="AD836" s="2" t="str">
        <f t="shared" si="242"/>
        <v/>
      </c>
      <c r="AE836" s="2" t="str" cm="1">
        <f t="array" ref="AE836">IFERROR(IF(VLOOKUP(LEFT(M836,MIN(SEARCH({1,2,3,4,5,6,7,8,9,0},M836&amp;{1,2,3,4,5,6,7,8,9,0}))-1),Country_Codes!$N:$N,1,0)&gt;0,"PO Number may be incorrect",""),"")</f>
        <v/>
      </c>
      <c r="AF836" s="2" t="str">
        <f t="shared" si="243"/>
        <v/>
      </c>
      <c r="AG836" s="2" t="str">
        <f t="shared" si="244"/>
        <v/>
      </c>
      <c r="AH836" s="2" t="str">
        <f t="shared" si="245"/>
        <v/>
      </c>
      <c r="AI836" s="2" t="str" cm="1">
        <f t="array" ref="AI836">IF(G836="","",_xlfn.IFNA(_xlfn.IFS(L836=VLOOKUP(L836,Country_Codes!$M:$M,1,0)=TRUE,""),"Please check the country code"))</f>
        <v/>
      </c>
      <c r="AJ836" s="2" t="str">
        <f t="shared" si="246"/>
        <v/>
      </c>
      <c r="AK836" s="2"/>
      <c r="AM836" s="39">
        <f t="shared" si="247"/>
        <v>0</v>
      </c>
      <c r="AN836" s="39">
        <f t="shared" si="248"/>
        <v>0</v>
      </c>
      <c r="AO836" s="39">
        <f t="shared" si="249"/>
        <v>0</v>
      </c>
      <c r="AP836" s="39">
        <f t="shared" si="250"/>
        <v>0</v>
      </c>
      <c r="AQ836" s="39">
        <f t="shared" si="251"/>
        <v>0</v>
      </c>
    </row>
    <row r="837" spans="1:43" ht="15.75" x14ac:dyDescent="0.25">
      <c r="A837" s="40">
        <v>45526</v>
      </c>
      <c r="B837" s="11" t="s">
        <v>475</v>
      </c>
      <c r="C837" s="11" t="s">
        <v>9</v>
      </c>
      <c r="D837" s="11" t="s">
        <v>6632</v>
      </c>
      <c r="E837" s="11" t="s">
        <v>6633</v>
      </c>
      <c r="F837" s="11" t="s">
        <v>581</v>
      </c>
      <c r="G837" s="11" t="s">
        <v>599</v>
      </c>
      <c r="H837" s="11" t="s">
        <v>6634</v>
      </c>
      <c r="I837" s="11" t="s">
        <v>6635</v>
      </c>
      <c r="J837" s="11"/>
      <c r="K837" s="11" t="s">
        <v>6636</v>
      </c>
      <c r="L837" s="11" t="s">
        <v>46</v>
      </c>
      <c r="M837" s="11" t="s">
        <v>2958</v>
      </c>
      <c r="N837" s="11"/>
      <c r="O837" s="11" t="s">
        <v>6637</v>
      </c>
      <c r="P837" s="11" t="s">
        <v>6638</v>
      </c>
      <c r="Q837" s="7"/>
      <c r="R837" s="2" t="str">
        <f t="shared" si="236"/>
        <v>Unique Record</v>
      </c>
      <c r="S837" s="2" t="str">
        <f t="shared" si="237"/>
        <v/>
      </c>
      <c r="T837" s="2" t="str">
        <f t="shared" si="238"/>
        <v/>
      </c>
      <c r="U837" s="2" t="str">
        <f t="shared" si="239"/>
        <v/>
      </c>
      <c r="V837" s="2" t="str">
        <f t="shared" si="240"/>
        <v/>
      </c>
      <c r="W837" s="2" t="str">
        <f t="shared" si="252"/>
        <v/>
      </c>
      <c r="X837" s="2" t="str" cm="1">
        <f t="array" ref="X837">IF((SUMPRODUCT(--ISNUMBER(SEARCH({"!","@","#","$","%","^","&amp;","~*","(",")","_","+","=","{","}","[","]","|","\",":",";","'","""","&lt;","&gt;",",",".","~?","/","~~","`"}, I837)))&gt;0)=TRUE,"Special Characters Found in City","")</f>
        <v/>
      </c>
      <c r="Y837" s="2" t="str" cm="1">
        <f t="array" ref="Y837">IF((SUMPRODUCT(--ISNUMBER(SEARCH({"!","@","#","$","%","^","~*","(",")","_","+","=","{","}","[","]","|","\",":",";","'","""","&lt;","&gt;","~?","/","~~","`"},F837)))&gt;0)=TRUE,"Special Characters Found in Account field","")</f>
        <v/>
      </c>
      <c r="Z837" s="2" t="str" cm="1">
        <f t="array" ref="Z837">IF(SUM(--ISNUMBER(SEARCH({1,2,3,4,5,6,7,8,9,0},MID(H837,(SEARCH(" E ",H837)-1),1))))+SUM(--ISNUMBER(SEARCH({1,2,3,4,5,6,7,8,9,0},MID(H837,(SEARCH(" E ",H837)+3),1))))=2,"",IF(SUM(--ISNUMBER(SEARCH({"Parte E","Apoquindo N"},H837)))&gt;0,"",IF(OR(RIGHT(H837,3)=" NE",RIGHT(H837,3)=" NW",RIGHT(H837,3)=" SW",RIGHT(H837,3)=" SE",RIGHT(H837,2)=" N",RIGHT(H837,2)=" E",RIGHT(H837,2)=" W",RIGHT(H837,2)=" S",LEFT(H837,3)="NE ",LEFT(H837,3)="NW ",LEFT(H837,3)="SW ",LEFT(H837,3)="SE ",LEFT(H837,2)="N ",LEFT(H837,2)="E ",LEFT(H837,2)="W ",LEFT(H837,2)="S "),"Directional Check",IF(SUM(--ISNUMBER(SEARCH({" N "," E "," W "," S "," NE "," NW "," SW "," SE ","N.E","N.W","S.W","S.E","E.","N.","S.","W."},H837)))&gt;0,"Directional Check",IF(SUM(--ISNUMBER(SEARCH({1,2,3,4,5,6,7,8,9,0},MID(H837,(SEARCH("nd ",H837)-1),1))))+SUM(--ISNUMBER(SEARCH({1,2,3,4,5,6,7,8,9,0},MID(H837,(SEARCH("rd ",H837)-1),1)))+SUM(--ISNUMBER(SEARCH({1,2,3,4,5,6,7,8,9,0},MID(H837,(SEARCH("st ",H837)-1),1))))+SUM(--ISNUMBER(SEARCH({1,2,3,4,5,6,7,8,9,0},MID(H837,(SEARCH("th ",H837)-1),1)))))&gt;0,"","")))))</f>
        <v/>
      </c>
      <c r="AA837" s="2" t="str">
        <f>IF(IF(L837="US",IFERROR(VLOOKUP(J837,Country_Codes!$B:$B,1,0)=J837,"US State Code Error"),IF(L837="CA",IFERROR(VLOOKUP(J837,Country_Codes!$E:$E,1,0)=J837,"Canada State Code Error"),IF(L837="BR",IFERROR(VLOOKUP(J837,Country_Codes!$H:$H,1,0)=J837,"Brazil State Code Error"),IF(L837="AU",IFERROR(VLOOKUP(J837,Country_Codes!$K:$K,1,0)=J837,"Australia State Code Error"),""))))=TRUE,"",IF(L837="US",IFERROR(VLOOKUP(J837,Country_Codes!$B:$B,1,0)=J837,"US State Code Error"),IF(L837="CA",IFERROR(VLOOKUP(J837,Country_Codes!$E:$E,1,0)=J837,"Canada State Code Error"),IF(L837="BR",IFERROR(VLOOKUP(J837,Country_Codes!$H:$H,1,0)=J837,"Brazil State Code Error"),IF(L837="AU",IFERROR(VLOOKUP(J837,Country_Codes!$K:$K,1,0)=J837,"Australia State Code Error"),"")))))</f>
        <v/>
      </c>
      <c r="AB837" s="2" t="str">
        <f t="shared" si="241"/>
        <v/>
      </c>
      <c r="AC837" s="2" t="str" cm="1">
        <f t="array" ref="AC837">IFERROR(_xlfn.IFS(IF(AND(LEN(I837)=0,ISBLANK(I837)=FALSE),"",ISNUMBER(SEARCH(I837,H837))),"City/Postal Code/Country Found in Address",IF(AND(LEN(K837)=0,ISBLANK(K837)=FALSE),"",ISNUMBER(SEARCH(K837,H837))),"City/Postal Code/Country Found in Address",IF(AND(LEN(L837)=0,ISBLANK(L837)=FALSE),"",ISNUMBER(SEARCH(", "&amp;L837,H837))),"City/Postal Code/Country Found in Address",IF(AND(LEN(J837)=0,ISBLANK(J837)=FALSE),"",ISNUMBER(SEARCH(", "&amp;J837,H837))),"City/Postal Code/Country Found in Address",IF(AND(LEN(L837)=0,ISBLANK(L837)=FALSE),"",ISNUMBER(SEARCH(","&amp;L837,H837))),"City/Postal Code/Country Found in Address",IF(AND(LEN(J837)=0,ISBLANK(J837)=FALSE),"",ISNUMBER(SEARCH(","&amp;J837,H837))),"City/Postal Code/Country Found in Address"),"")</f>
        <v/>
      </c>
      <c r="AD837" s="2" t="str">
        <f t="shared" si="242"/>
        <v/>
      </c>
      <c r="AE837" s="2" t="str" cm="1">
        <f t="array" ref="AE837">IFERROR(IF(VLOOKUP(LEFT(M837,MIN(SEARCH({1,2,3,4,5,6,7,8,9,0},M837&amp;{1,2,3,4,5,6,7,8,9,0}))-1),Country_Codes!$N:$N,1,0)&gt;0,"PO Number may be incorrect",""),"")</f>
        <v/>
      </c>
      <c r="AF837" s="2" t="str">
        <f t="shared" si="243"/>
        <v/>
      </c>
      <c r="AG837" s="2" t="str">
        <f t="shared" si="244"/>
        <v/>
      </c>
      <c r="AH837" s="2" t="str">
        <f t="shared" si="245"/>
        <v/>
      </c>
      <c r="AI837" s="2" t="str" cm="1">
        <f t="array" ref="AI837">IF(G837="","",_xlfn.IFNA(_xlfn.IFS(L837=VLOOKUP(L837,Country_Codes!$M:$M,1,0)=TRUE,""),"Please check the country code"))</f>
        <v/>
      </c>
      <c r="AJ837" s="2" t="str">
        <f t="shared" si="246"/>
        <v/>
      </c>
      <c r="AK837" s="2"/>
      <c r="AM837" s="39">
        <f t="shared" si="247"/>
        <v>0</v>
      </c>
      <c r="AN837" s="39">
        <f t="shared" si="248"/>
        <v>0</v>
      </c>
      <c r="AO837" s="39">
        <f t="shared" si="249"/>
        <v>0</v>
      </c>
      <c r="AP837" s="39">
        <f t="shared" si="250"/>
        <v>0</v>
      </c>
      <c r="AQ837" s="39">
        <f t="shared" si="251"/>
        <v>0</v>
      </c>
    </row>
    <row r="838" spans="1:43" ht="15.75" x14ac:dyDescent="0.25">
      <c r="A838" s="40">
        <v>45456</v>
      </c>
      <c r="B838" s="11" t="s">
        <v>1581</v>
      </c>
      <c r="C838" s="11" t="s">
        <v>9</v>
      </c>
      <c r="D838" s="11" t="s">
        <v>1443</v>
      </c>
      <c r="E838" s="11" t="s">
        <v>637</v>
      </c>
      <c r="F838" s="11" t="s">
        <v>634</v>
      </c>
      <c r="G838" s="11" t="s">
        <v>496</v>
      </c>
      <c r="H838" s="11" t="s">
        <v>6639</v>
      </c>
      <c r="I838" s="11" t="s">
        <v>6640</v>
      </c>
      <c r="J838" s="11"/>
      <c r="K838" s="11" t="s">
        <v>6641</v>
      </c>
      <c r="L838" s="11" t="s">
        <v>46</v>
      </c>
      <c r="M838" s="11" t="s">
        <v>585</v>
      </c>
      <c r="N838" s="11"/>
      <c r="O838" s="11" t="s">
        <v>6642</v>
      </c>
      <c r="P838" s="11" t="s">
        <v>6643</v>
      </c>
      <c r="Q838" s="7"/>
      <c r="R838" s="2" t="str">
        <f t="shared" si="236"/>
        <v>Unique Record</v>
      </c>
      <c r="S838" s="2" t="str">
        <f t="shared" si="237"/>
        <v/>
      </c>
      <c r="T838" s="2" t="str">
        <f t="shared" si="238"/>
        <v/>
      </c>
      <c r="U838" s="2" t="str">
        <f t="shared" si="239"/>
        <v/>
      </c>
      <c r="V838" s="2" t="str">
        <f t="shared" si="240"/>
        <v/>
      </c>
      <c r="W838" s="2" t="str">
        <f t="shared" si="252"/>
        <v/>
      </c>
      <c r="X838" s="2" t="str" cm="1">
        <f t="array" ref="X838">IF((SUMPRODUCT(--ISNUMBER(SEARCH({"!","@","#","$","%","^","&amp;","~*","(",")","_","+","=","{","}","[","]","|","\",":",";","'","""","&lt;","&gt;",",",".","~?","/","~~","`"}, I838)))&gt;0)=TRUE,"Special Characters Found in City","")</f>
        <v/>
      </c>
      <c r="Y838" s="2" t="str" cm="1">
        <f t="array" ref="Y838">IF((SUMPRODUCT(--ISNUMBER(SEARCH({"!","@","#","$","%","^","~*","(",")","_","+","=","{","}","[","]","|","\",":",";","'","""","&lt;","&gt;","~?","/","~~","`"},F838)))&gt;0)=TRUE,"Special Characters Found in Account field","")</f>
        <v/>
      </c>
      <c r="Z838" s="2" t="str" cm="1">
        <f t="array" ref="Z838">IF(SUM(--ISNUMBER(SEARCH({1,2,3,4,5,6,7,8,9,0},MID(H838,(SEARCH(" E ",H838)-1),1))))+SUM(--ISNUMBER(SEARCH({1,2,3,4,5,6,7,8,9,0},MID(H838,(SEARCH(" E ",H838)+3),1))))=2,"",IF(SUM(--ISNUMBER(SEARCH({"Parte E","Apoquindo N"},H838)))&gt;0,"",IF(OR(RIGHT(H838,3)=" NE",RIGHT(H838,3)=" NW",RIGHT(H838,3)=" SW",RIGHT(H838,3)=" SE",RIGHT(H838,2)=" N",RIGHT(H838,2)=" E",RIGHT(H838,2)=" W",RIGHT(H838,2)=" S",LEFT(H838,3)="NE ",LEFT(H838,3)="NW ",LEFT(H838,3)="SW ",LEFT(H838,3)="SE ",LEFT(H838,2)="N ",LEFT(H838,2)="E ",LEFT(H838,2)="W ",LEFT(H838,2)="S "),"Directional Check",IF(SUM(--ISNUMBER(SEARCH({" N "," E "," W "," S "," NE "," NW "," SW "," SE ","N.E","N.W","S.W","S.E","E.","N.","S.","W."},H838)))&gt;0,"Directional Check",IF(SUM(--ISNUMBER(SEARCH({1,2,3,4,5,6,7,8,9,0},MID(H838,(SEARCH("nd ",H838)-1),1))))+SUM(--ISNUMBER(SEARCH({1,2,3,4,5,6,7,8,9,0},MID(H838,(SEARCH("rd ",H838)-1),1)))+SUM(--ISNUMBER(SEARCH({1,2,3,4,5,6,7,8,9,0},MID(H838,(SEARCH("st ",H838)-1),1))))+SUM(--ISNUMBER(SEARCH({1,2,3,4,5,6,7,8,9,0},MID(H838,(SEARCH("th ",H838)-1),1)))))&gt;0,"","")))))</f>
        <v/>
      </c>
      <c r="AA838" s="2" t="str">
        <f>IF(IF(L838="US",IFERROR(VLOOKUP(J838,Country_Codes!$B:$B,1,0)=J838,"US State Code Error"),IF(L838="CA",IFERROR(VLOOKUP(J838,Country_Codes!$E:$E,1,0)=J838,"Canada State Code Error"),IF(L838="BR",IFERROR(VLOOKUP(J838,Country_Codes!$H:$H,1,0)=J838,"Brazil State Code Error"),IF(L838="AU",IFERROR(VLOOKUP(J838,Country_Codes!$K:$K,1,0)=J838,"Australia State Code Error"),""))))=TRUE,"",IF(L838="US",IFERROR(VLOOKUP(J838,Country_Codes!$B:$B,1,0)=J838,"US State Code Error"),IF(L838="CA",IFERROR(VLOOKUP(J838,Country_Codes!$E:$E,1,0)=J838,"Canada State Code Error"),IF(L838="BR",IFERROR(VLOOKUP(J838,Country_Codes!$H:$H,1,0)=J838,"Brazil State Code Error"),IF(L838="AU",IFERROR(VLOOKUP(J838,Country_Codes!$K:$K,1,0)=J838,"Australia State Code Error"),"")))))</f>
        <v/>
      </c>
      <c r="AB838" s="2" t="str">
        <f t="shared" si="241"/>
        <v/>
      </c>
      <c r="AC838" s="2" t="str" cm="1">
        <f t="array" ref="AC838">IFERROR(_xlfn.IFS(IF(AND(LEN(I838)=0,ISBLANK(I838)=FALSE),"",ISNUMBER(SEARCH(I838,H838))),"City/Postal Code/Country Found in Address",IF(AND(LEN(K838)=0,ISBLANK(K838)=FALSE),"",ISNUMBER(SEARCH(K838,H838))),"City/Postal Code/Country Found in Address",IF(AND(LEN(L838)=0,ISBLANK(L838)=FALSE),"",ISNUMBER(SEARCH(", "&amp;L838,H838))),"City/Postal Code/Country Found in Address",IF(AND(LEN(J838)=0,ISBLANK(J838)=FALSE),"",ISNUMBER(SEARCH(", "&amp;J838,H838))),"City/Postal Code/Country Found in Address",IF(AND(LEN(L838)=0,ISBLANK(L838)=FALSE),"",ISNUMBER(SEARCH(","&amp;L838,H838))),"City/Postal Code/Country Found in Address",IF(AND(LEN(J838)=0,ISBLANK(J838)=FALSE),"",ISNUMBER(SEARCH(","&amp;J838,H838))),"City/Postal Code/Country Found in Address"),"")</f>
        <v/>
      </c>
      <c r="AD838" s="2" t="str">
        <f t="shared" si="242"/>
        <v/>
      </c>
      <c r="AE838" s="2" t="str" cm="1">
        <f t="array" ref="AE838">IFERROR(IF(VLOOKUP(LEFT(M838,MIN(SEARCH({1,2,3,4,5,6,7,8,9,0},M838&amp;{1,2,3,4,5,6,7,8,9,0}))-1),Country_Codes!$N:$N,1,0)&gt;0,"PO Number may be incorrect",""),"")</f>
        <v/>
      </c>
      <c r="AF838" s="2" t="str">
        <f t="shared" si="243"/>
        <v/>
      </c>
      <c r="AG838" s="2" t="str">
        <f t="shared" si="244"/>
        <v/>
      </c>
      <c r="AH838" s="2" t="str">
        <f t="shared" si="245"/>
        <v/>
      </c>
      <c r="AI838" s="2" t="str" cm="1">
        <f t="array" ref="AI838">IF(G838="","",_xlfn.IFNA(_xlfn.IFS(L838=VLOOKUP(L838,Country_Codes!$M:$M,1,0)=TRUE,""),"Please check the country code"))</f>
        <v/>
      </c>
      <c r="AJ838" s="2" t="str">
        <f t="shared" si="246"/>
        <v/>
      </c>
      <c r="AK838" s="2"/>
      <c r="AM838" s="39">
        <f t="shared" si="247"/>
        <v>0</v>
      </c>
      <c r="AN838" s="39">
        <f t="shared" si="248"/>
        <v>0</v>
      </c>
      <c r="AO838" s="39">
        <f t="shared" si="249"/>
        <v>0</v>
      </c>
      <c r="AP838" s="39">
        <f t="shared" si="250"/>
        <v>0</v>
      </c>
      <c r="AQ838" s="39">
        <f t="shared" si="251"/>
        <v>0</v>
      </c>
    </row>
    <row r="839" spans="1:43" ht="15.75" x14ac:dyDescent="0.25">
      <c r="A839" s="40">
        <v>46050</v>
      </c>
      <c r="B839" s="11" t="s">
        <v>1581</v>
      </c>
      <c r="C839" s="11" t="s">
        <v>12</v>
      </c>
      <c r="D839" s="11" t="s">
        <v>845</v>
      </c>
      <c r="E839" s="11" t="s">
        <v>6644</v>
      </c>
      <c r="F839" s="11" t="s">
        <v>490</v>
      </c>
      <c r="G839" s="11" t="s">
        <v>495</v>
      </c>
      <c r="H839" s="11" t="s">
        <v>6645</v>
      </c>
      <c r="I839" s="11" t="s">
        <v>6646</v>
      </c>
      <c r="J839" s="11" t="s">
        <v>107</v>
      </c>
      <c r="K839" s="11" t="s">
        <v>6647</v>
      </c>
      <c r="L839" s="11" t="s">
        <v>33</v>
      </c>
      <c r="M839" s="11" t="s">
        <v>949</v>
      </c>
      <c r="N839" s="11"/>
      <c r="O839" s="11" t="s">
        <v>6648</v>
      </c>
      <c r="P839" s="11" t="s">
        <v>6649</v>
      </c>
      <c r="Q839" s="7"/>
      <c r="R839" s="2" t="str">
        <f t="shared" si="236"/>
        <v>Unique Record</v>
      </c>
      <c r="S839" s="2" t="str">
        <f t="shared" si="237"/>
        <v/>
      </c>
      <c r="T839" s="2" t="str">
        <f t="shared" si="238"/>
        <v/>
      </c>
      <c r="U839" s="2" t="str">
        <f t="shared" si="239"/>
        <v/>
      </c>
      <c r="V839" s="2" t="str">
        <f t="shared" si="240"/>
        <v/>
      </c>
      <c r="W839" s="2" t="str">
        <f t="shared" si="252"/>
        <v/>
      </c>
      <c r="X839" s="2" t="str" cm="1">
        <f t="array" ref="X839">IF((SUMPRODUCT(--ISNUMBER(SEARCH({"!","@","#","$","%","^","&amp;","~*","(",")","_","+","=","{","}","[","]","|","\",":",";","'","""","&lt;","&gt;",",",".","~?","/","~~","`"}, I839)))&gt;0)=TRUE,"Special Characters Found in City","")</f>
        <v/>
      </c>
      <c r="Y839" s="2" t="str" cm="1">
        <f t="array" ref="Y839">IF((SUMPRODUCT(--ISNUMBER(SEARCH({"!","@","#","$","%","^","~*","(",")","_","+","=","{","}","[","]","|","\",":",";","'","""","&lt;","&gt;","~?","/","~~","`"},F839)))&gt;0)=TRUE,"Special Characters Found in Account field","")</f>
        <v/>
      </c>
      <c r="Z839" s="2" t="str" cm="1">
        <f t="array" ref="Z839">IF(SUM(--ISNUMBER(SEARCH({1,2,3,4,5,6,7,8,9,0},MID(H839,(SEARCH(" E ",H839)-1),1))))+SUM(--ISNUMBER(SEARCH({1,2,3,4,5,6,7,8,9,0},MID(H839,(SEARCH(" E ",H839)+3),1))))=2,"",IF(SUM(--ISNUMBER(SEARCH({"Parte E","Apoquindo N"},H839)))&gt;0,"",IF(OR(RIGHT(H839,3)=" NE",RIGHT(H839,3)=" NW",RIGHT(H839,3)=" SW",RIGHT(H839,3)=" SE",RIGHT(H839,2)=" N",RIGHT(H839,2)=" E",RIGHT(H839,2)=" W",RIGHT(H839,2)=" S",LEFT(H839,3)="NE ",LEFT(H839,3)="NW ",LEFT(H839,3)="SW ",LEFT(H839,3)="SE ",LEFT(H839,2)="N ",LEFT(H839,2)="E ",LEFT(H839,2)="W ",LEFT(H839,2)="S "),"Directional Check",IF(SUM(--ISNUMBER(SEARCH({" N "," E "," W "," S "," NE "," NW "," SW "," SE ","N.E","N.W","S.W","S.E","E.","N.","S.","W."},H839)))&gt;0,"Directional Check",IF(SUM(--ISNUMBER(SEARCH({1,2,3,4,5,6,7,8,9,0},MID(H839,(SEARCH("nd ",H839)-1),1))))+SUM(--ISNUMBER(SEARCH({1,2,3,4,5,6,7,8,9,0},MID(H839,(SEARCH("rd ",H839)-1),1)))+SUM(--ISNUMBER(SEARCH({1,2,3,4,5,6,7,8,9,0},MID(H839,(SEARCH("st ",H839)-1),1))))+SUM(--ISNUMBER(SEARCH({1,2,3,4,5,6,7,8,9,0},MID(H839,(SEARCH("th ",H839)-1),1)))))&gt;0,"","")))))</f>
        <v/>
      </c>
      <c r="AA839" s="2" t="str">
        <f>IF(IF(L839="US",IFERROR(VLOOKUP(J839,Country_Codes!$B:$B,1,0)=J839,"US State Code Error"),IF(L839="CA",IFERROR(VLOOKUP(J839,Country_Codes!$E:$E,1,0)=J839,"Canada State Code Error"),IF(L839="BR",IFERROR(VLOOKUP(J839,Country_Codes!$H:$H,1,0)=J839,"Brazil State Code Error"),IF(L839="AU",IFERROR(VLOOKUP(J839,Country_Codes!$K:$K,1,0)=J839,"Australia State Code Error"),""))))=TRUE,"",IF(L839="US",IFERROR(VLOOKUP(J839,Country_Codes!$B:$B,1,0)=J839,"US State Code Error"),IF(L839="CA",IFERROR(VLOOKUP(J839,Country_Codes!$E:$E,1,0)=J839,"Canada State Code Error"),IF(L839="BR",IFERROR(VLOOKUP(J839,Country_Codes!$H:$H,1,0)=J839,"Brazil State Code Error"),IF(L839="AU",IFERROR(VLOOKUP(J839,Country_Codes!$K:$K,1,0)=J839,"Australia State Code Error"),"")))))</f>
        <v/>
      </c>
      <c r="AB839" s="2" t="str">
        <f t="shared" si="241"/>
        <v/>
      </c>
      <c r="AC839" s="2" t="str" cm="1">
        <f t="array" ref="AC839">IFERROR(_xlfn.IFS(IF(AND(LEN(I839)=0,ISBLANK(I839)=FALSE),"",ISNUMBER(SEARCH(I839,H839))),"City/Postal Code/Country Found in Address",IF(AND(LEN(K839)=0,ISBLANK(K839)=FALSE),"",ISNUMBER(SEARCH(K839,H839))),"City/Postal Code/Country Found in Address",IF(AND(LEN(L839)=0,ISBLANK(L839)=FALSE),"",ISNUMBER(SEARCH(", "&amp;L839,H839))),"City/Postal Code/Country Found in Address",IF(AND(LEN(J839)=0,ISBLANK(J839)=FALSE),"",ISNUMBER(SEARCH(", "&amp;J839,H839))),"City/Postal Code/Country Found in Address",IF(AND(LEN(L839)=0,ISBLANK(L839)=FALSE),"",ISNUMBER(SEARCH(","&amp;L839,H839))),"City/Postal Code/Country Found in Address",IF(AND(LEN(J839)=0,ISBLANK(J839)=FALSE),"",ISNUMBER(SEARCH(","&amp;J839,H839))),"City/Postal Code/Country Found in Address"),"")</f>
        <v/>
      </c>
      <c r="AD839" s="2" t="str">
        <f t="shared" si="242"/>
        <v/>
      </c>
      <c r="AE839" s="2" t="str" cm="1">
        <f t="array" ref="AE839">IFERROR(IF(VLOOKUP(LEFT(M839,MIN(SEARCH({1,2,3,4,5,6,7,8,9,0},M839&amp;{1,2,3,4,5,6,7,8,9,0}))-1),Country_Codes!$N:$N,1,0)&gt;0,"PO Number may be incorrect",""),"")</f>
        <v/>
      </c>
      <c r="AF839" s="2" t="str">
        <f t="shared" si="243"/>
        <v/>
      </c>
      <c r="AG839" s="2" t="str">
        <f t="shared" si="244"/>
        <v/>
      </c>
      <c r="AH839" s="2" t="str">
        <f t="shared" si="245"/>
        <v/>
      </c>
      <c r="AI839" s="2" t="str" cm="1">
        <f t="array" ref="AI839">IF(G839="","",_xlfn.IFNA(_xlfn.IFS(L839=VLOOKUP(L839,Country_Codes!$M:$M,1,0)=TRUE,""),"Please check the country code"))</f>
        <v/>
      </c>
      <c r="AJ839" s="2" t="str">
        <f t="shared" si="246"/>
        <v/>
      </c>
      <c r="AK839" s="2"/>
      <c r="AM839" s="39">
        <f t="shared" si="247"/>
        <v>0</v>
      </c>
      <c r="AN839" s="39">
        <f t="shared" si="248"/>
        <v>0</v>
      </c>
      <c r="AO839" s="39">
        <f t="shared" si="249"/>
        <v>0</v>
      </c>
      <c r="AP839" s="39">
        <f t="shared" si="250"/>
        <v>0</v>
      </c>
      <c r="AQ839" s="39">
        <f t="shared" si="251"/>
        <v>0</v>
      </c>
    </row>
    <row r="840" spans="1:43" ht="15.75" x14ac:dyDescent="0.25">
      <c r="A840" s="40">
        <v>45584</v>
      </c>
      <c r="B840" s="11" t="s">
        <v>475</v>
      </c>
      <c r="C840" s="11" t="s">
        <v>9</v>
      </c>
      <c r="D840" s="11" t="s">
        <v>6650</v>
      </c>
      <c r="E840" s="11" t="s">
        <v>6651</v>
      </c>
      <c r="F840" s="11" t="s">
        <v>479</v>
      </c>
      <c r="G840" s="11" t="s">
        <v>495</v>
      </c>
      <c r="H840" s="11" t="s">
        <v>6652</v>
      </c>
      <c r="I840" s="11" t="s">
        <v>6653</v>
      </c>
      <c r="J840" s="11"/>
      <c r="K840" s="11" t="s">
        <v>6654</v>
      </c>
      <c r="L840" s="11" t="s">
        <v>46</v>
      </c>
      <c r="M840" s="11" t="s">
        <v>962</v>
      </c>
      <c r="N840" s="11"/>
      <c r="O840" s="11" t="s">
        <v>6655</v>
      </c>
      <c r="P840" s="11" t="s">
        <v>6656</v>
      </c>
      <c r="Q840" s="7"/>
      <c r="R840" s="2" t="str">
        <f t="shared" si="236"/>
        <v/>
      </c>
      <c r="S840" s="2" t="str">
        <f t="shared" si="237"/>
        <v/>
      </c>
      <c r="T840" s="2" t="str">
        <f t="shared" si="238"/>
        <v/>
      </c>
      <c r="U840" s="2" t="str">
        <f t="shared" si="239"/>
        <v/>
      </c>
      <c r="V840" s="2" t="str">
        <f t="shared" si="240"/>
        <v/>
      </c>
      <c r="W840" s="2" t="str">
        <f t="shared" si="252"/>
        <v/>
      </c>
      <c r="X840" s="2" t="str" cm="1">
        <f t="array" ref="X840">IF((SUMPRODUCT(--ISNUMBER(SEARCH({"!","@","#","$","%","^","&amp;","~*","(",")","_","+","=","{","}","[","]","|","\",":",";","'","""","&lt;","&gt;",",",".","~?","/","~~","`"}, I840)))&gt;0)=TRUE,"Special Characters Found in City","")</f>
        <v/>
      </c>
      <c r="Y840" s="2" t="str" cm="1">
        <f t="array" ref="Y840">IF((SUMPRODUCT(--ISNUMBER(SEARCH({"!","@","#","$","%","^","~*","(",")","_","+","=","{","}","[","]","|","\",":",";","'","""","&lt;","&gt;","~?","/","~~","`"},F840)))&gt;0)=TRUE,"Special Characters Found in Account field","")</f>
        <v/>
      </c>
      <c r="Z840" s="2" t="str" cm="1">
        <f t="array" ref="Z840">IF(SUM(--ISNUMBER(SEARCH({1,2,3,4,5,6,7,8,9,0},MID(H840,(SEARCH(" E ",H840)-1),1))))+SUM(--ISNUMBER(SEARCH({1,2,3,4,5,6,7,8,9,0},MID(H840,(SEARCH(" E ",H840)+3),1))))=2,"",IF(SUM(--ISNUMBER(SEARCH({"Parte E","Apoquindo N"},H840)))&gt;0,"",IF(OR(RIGHT(H840,3)=" NE",RIGHT(H840,3)=" NW",RIGHT(H840,3)=" SW",RIGHT(H840,3)=" SE",RIGHT(H840,2)=" N",RIGHT(H840,2)=" E",RIGHT(H840,2)=" W",RIGHT(H840,2)=" S",LEFT(H840,3)="NE ",LEFT(H840,3)="NW ",LEFT(H840,3)="SW ",LEFT(H840,3)="SE ",LEFT(H840,2)="N ",LEFT(H840,2)="E ",LEFT(H840,2)="W ",LEFT(H840,2)="S "),"Directional Check",IF(SUM(--ISNUMBER(SEARCH({" N "," E "," W "," S "," NE "," NW "," SW "," SE ","N.E","N.W","S.W","S.E","E.","N.","S.","W."},H840)))&gt;0,"Directional Check",IF(SUM(--ISNUMBER(SEARCH({1,2,3,4,5,6,7,8,9,0},MID(H840,(SEARCH("nd ",H840)-1),1))))+SUM(--ISNUMBER(SEARCH({1,2,3,4,5,6,7,8,9,0},MID(H840,(SEARCH("rd ",H840)-1),1)))+SUM(--ISNUMBER(SEARCH({1,2,3,4,5,6,7,8,9,0},MID(H840,(SEARCH("st ",H840)-1),1))))+SUM(--ISNUMBER(SEARCH({1,2,3,4,5,6,7,8,9,0},MID(H840,(SEARCH("th ",H840)-1),1)))))&gt;0,"","")))))</f>
        <v/>
      </c>
      <c r="AA840" s="2" t="str">
        <f>IF(IF(L840="US",IFERROR(VLOOKUP(J840,Country_Codes!$B:$B,1,0)=J840,"US State Code Error"),IF(L840="CA",IFERROR(VLOOKUP(J840,Country_Codes!$E:$E,1,0)=J840,"Canada State Code Error"),IF(L840="BR",IFERROR(VLOOKUP(J840,Country_Codes!$H:$H,1,0)=J840,"Brazil State Code Error"),IF(L840="AU",IFERROR(VLOOKUP(J840,Country_Codes!$K:$K,1,0)=J840,"Australia State Code Error"),""))))=TRUE,"",IF(L840="US",IFERROR(VLOOKUP(J840,Country_Codes!$B:$B,1,0)=J840,"US State Code Error"),IF(L840="CA",IFERROR(VLOOKUP(J840,Country_Codes!$E:$E,1,0)=J840,"Canada State Code Error"),IF(L840="BR",IFERROR(VLOOKUP(J840,Country_Codes!$H:$H,1,0)=J840,"Brazil State Code Error"),IF(L840="AU",IFERROR(VLOOKUP(J840,Country_Codes!$K:$K,1,0)=J840,"Australia State Code Error"),"")))))</f>
        <v/>
      </c>
      <c r="AB840" s="2" t="str">
        <f t="shared" si="241"/>
        <v/>
      </c>
      <c r="AC840" s="2" t="str" cm="1">
        <f t="array" ref="AC840">IFERROR(_xlfn.IFS(IF(AND(LEN(I840)=0,ISBLANK(I840)=FALSE),"",ISNUMBER(SEARCH(I840,H840))),"City/Postal Code/Country Found in Address",IF(AND(LEN(K840)=0,ISBLANK(K840)=FALSE),"",ISNUMBER(SEARCH(K840,H840))),"City/Postal Code/Country Found in Address",IF(AND(LEN(L840)=0,ISBLANK(L840)=FALSE),"",ISNUMBER(SEARCH(", "&amp;L840,H840))),"City/Postal Code/Country Found in Address",IF(AND(LEN(J840)=0,ISBLANK(J840)=FALSE),"",ISNUMBER(SEARCH(", "&amp;J840,H840))),"City/Postal Code/Country Found in Address",IF(AND(LEN(L840)=0,ISBLANK(L840)=FALSE),"",ISNUMBER(SEARCH(","&amp;L840,H840))),"City/Postal Code/Country Found in Address",IF(AND(LEN(J840)=0,ISBLANK(J840)=FALSE),"",ISNUMBER(SEARCH(","&amp;J840,H840))),"City/Postal Code/Country Found in Address"),"")</f>
        <v/>
      </c>
      <c r="AD840" s="2" t="str">
        <f t="shared" si="242"/>
        <v/>
      </c>
      <c r="AE840" s="2" t="str" cm="1">
        <f t="array" ref="AE840">IFERROR(IF(VLOOKUP(LEFT(M840,MIN(SEARCH({1,2,3,4,5,6,7,8,9,0},M840&amp;{1,2,3,4,5,6,7,8,9,0}))-1),Country_Codes!$N:$N,1,0)&gt;0,"PO Number may be incorrect",""),"")</f>
        <v/>
      </c>
      <c r="AF840" s="2" t="str">
        <f t="shared" si="243"/>
        <v/>
      </c>
      <c r="AG840" s="2" t="str">
        <f t="shared" si="244"/>
        <v/>
      </c>
      <c r="AH840" s="2" t="str">
        <f t="shared" si="245"/>
        <v/>
      </c>
      <c r="AI840" s="2" t="str" cm="1">
        <f t="array" ref="AI840">IF(G840="","",_xlfn.IFNA(_xlfn.IFS(L840=VLOOKUP(L840,Country_Codes!$M:$M,1,0)=TRUE,""),"Please check the country code"))</f>
        <v/>
      </c>
      <c r="AJ840" s="2" t="str">
        <f t="shared" si="246"/>
        <v/>
      </c>
      <c r="AK840" s="2"/>
      <c r="AM840" s="39">
        <f t="shared" si="247"/>
        <v>0</v>
      </c>
      <c r="AN840" s="39">
        <f t="shared" si="248"/>
        <v>0</v>
      </c>
      <c r="AO840" s="39">
        <f t="shared" si="249"/>
        <v>0</v>
      </c>
      <c r="AP840" s="39">
        <f t="shared" si="250"/>
        <v>0</v>
      </c>
      <c r="AQ840" s="39">
        <f t="shared" si="251"/>
        <v>0</v>
      </c>
    </row>
    <row r="841" spans="1:43" ht="15.75" x14ac:dyDescent="0.25">
      <c r="A841" s="40">
        <v>45621</v>
      </c>
      <c r="B841" s="11" t="s">
        <v>474</v>
      </c>
      <c r="C841" s="11" t="s">
        <v>3</v>
      </c>
      <c r="D841" s="11" t="s">
        <v>6657</v>
      </c>
      <c r="E841" s="11" t="s">
        <v>6658</v>
      </c>
      <c r="F841" s="11" t="s">
        <v>574</v>
      </c>
      <c r="G841" s="11" t="s">
        <v>496</v>
      </c>
      <c r="H841" s="11" t="s">
        <v>6659</v>
      </c>
      <c r="I841" s="11" t="s">
        <v>6660</v>
      </c>
      <c r="J841" s="11" t="s">
        <v>147</v>
      </c>
      <c r="K841" s="11" t="s">
        <v>6661</v>
      </c>
      <c r="L841" s="11" t="s">
        <v>57</v>
      </c>
      <c r="M841" s="11" t="s">
        <v>924</v>
      </c>
      <c r="N841" s="11"/>
      <c r="O841" s="11" t="s">
        <v>692</v>
      </c>
      <c r="P841" s="11" t="s">
        <v>6662</v>
      </c>
      <c r="Q841" s="7"/>
      <c r="R841" s="2" t="str">
        <f t="shared" si="236"/>
        <v>Unique Record</v>
      </c>
      <c r="S841" s="2" t="str">
        <f t="shared" si="237"/>
        <v/>
      </c>
      <c r="T841" s="2" t="str">
        <f t="shared" si="238"/>
        <v/>
      </c>
      <c r="U841" s="2" t="str">
        <f t="shared" si="239"/>
        <v/>
      </c>
      <c r="V841" s="2" t="str">
        <f t="shared" si="240"/>
        <v/>
      </c>
      <c r="W841" s="2" t="str">
        <f t="shared" si="252"/>
        <v/>
      </c>
      <c r="X841" s="2" t="str" cm="1">
        <f t="array" ref="X841">IF((SUMPRODUCT(--ISNUMBER(SEARCH({"!","@","#","$","%","^","&amp;","~*","(",")","_","+","=","{","}","[","]","|","\",":",";","'","""","&lt;","&gt;",",",".","~?","/","~~","`"}, I841)))&gt;0)=TRUE,"Special Characters Found in City","")</f>
        <v/>
      </c>
      <c r="Y841" s="2" t="str" cm="1">
        <f t="array" ref="Y841">IF((SUMPRODUCT(--ISNUMBER(SEARCH({"!","@","#","$","%","^","~*","(",")","_","+","=","{","}","[","]","|","\",":",";","'","""","&lt;","&gt;","~?","/","~~","`"},F841)))&gt;0)=TRUE,"Special Characters Found in Account field","")</f>
        <v/>
      </c>
      <c r="Z841" s="2" t="str" cm="1">
        <f t="array" ref="Z841">IF(SUM(--ISNUMBER(SEARCH({1,2,3,4,5,6,7,8,9,0},MID(H841,(SEARCH(" E ",H841)-1),1))))+SUM(--ISNUMBER(SEARCH({1,2,3,4,5,6,7,8,9,0},MID(H841,(SEARCH(" E ",H841)+3),1))))=2,"",IF(SUM(--ISNUMBER(SEARCH({"Parte E","Apoquindo N"},H841)))&gt;0,"",IF(OR(RIGHT(H841,3)=" NE",RIGHT(H841,3)=" NW",RIGHT(H841,3)=" SW",RIGHT(H841,3)=" SE",RIGHT(H841,2)=" N",RIGHT(H841,2)=" E",RIGHT(H841,2)=" W",RIGHT(H841,2)=" S",LEFT(H841,3)="NE ",LEFT(H841,3)="NW ",LEFT(H841,3)="SW ",LEFT(H841,3)="SE ",LEFT(H841,2)="N ",LEFT(H841,2)="E ",LEFT(H841,2)="W ",LEFT(H841,2)="S "),"Directional Check",IF(SUM(--ISNUMBER(SEARCH({" N "," E "," W "," S "," NE "," NW "," SW "," SE ","N.E","N.W","S.W","S.E","E.","N.","S.","W."},H841)))&gt;0,"Directional Check",IF(SUM(--ISNUMBER(SEARCH({1,2,3,4,5,6,7,8,9,0},MID(H841,(SEARCH("nd ",H841)-1),1))))+SUM(--ISNUMBER(SEARCH({1,2,3,4,5,6,7,8,9,0},MID(H841,(SEARCH("rd ",H841)-1),1)))+SUM(--ISNUMBER(SEARCH({1,2,3,4,5,6,7,8,9,0},MID(H841,(SEARCH("st ",H841)-1),1))))+SUM(--ISNUMBER(SEARCH({1,2,3,4,5,6,7,8,9,0},MID(H841,(SEARCH("th ",H841)-1),1)))))&gt;0,"","")))))</f>
        <v/>
      </c>
      <c r="AA841" s="2" t="str">
        <f>IF(IF(L841="US",IFERROR(VLOOKUP(J841,Country_Codes!$B:$B,1,0)=J841,"US State Code Error"),IF(L841="CA",IFERROR(VLOOKUP(J841,Country_Codes!$E:$E,1,0)=J841,"Canada State Code Error"),IF(L841="BR",IFERROR(VLOOKUP(J841,Country_Codes!$H:$H,1,0)=J841,"Brazil State Code Error"),IF(L841="AU",IFERROR(VLOOKUP(J841,Country_Codes!$K:$K,1,0)=J841,"Australia State Code Error"),""))))=TRUE,"",IF(L841="US",IFERROR(VLOOKUP(J841,Country_Codes!$B:$B,1,0)=J841,"US State Code Error"),IF(L841="CA",IFERROR(VLOOKUP(J841,Country_Codes!$E:$E,1,0)=J841,"Canada State Code Error"),IF(L841="BR",IFERROR(VLOOKUP(J841,Country_Codes!$H:$H,1,0)=J841,"Brazil State Code Error"),IF(L841="AU",IFERROR(VLOOKUP(J841,Country_Codes!$K:$K,1,0)=J841,"Australia State Code Error"),"")))))</f>
        <v/>
      </c>
      <c r="AB841" s="2" t="str">
        <f t="shared" si="241"/>
        <v/>
      </c>
      <c r="AC841" s="2" t="str" cm="1">
        <f t="array" ref="AC841">IFERROR(_xlfn.IFS(IF(AND(LEN(I841)=0,ISBLANK(I841)=FALSE),"",ISNUMBER(SEARCH(I841,H841))),"City/Postal Code/Country Found in Address",IF(AND(LEN(K841)=0,ISBLANK(K841)=FALSE),"",ISNUMBER(SEARCH(K841,H841))),"City/Postal Code/Country Found in Address",IF(AND(LEN(L841)=0,ISBLANK(L841)=FALSE),"",ISNUMBER(SEARCH(", "&amp;L841,H841))),"City/Postal Code/Country Found in Address",IF(AND(LEN(J841)=0,ISBLANK(J841)=FALSE),"",ISNUMBER(SEARCH(", "&amp;J841,H841))),"City/Postal Code/Country Found in Address",IF(AND(LEN(L841)=0,ISBLANK(L841)=FALSE),"",ISNUMBER(SEARCH(","&amp;L841,H841))),"City/Postal Code/Country Found in Address",IF(AND(LEN(J841)=0,ISBLANK(J841)=FALSE),"",ISNUMBER(SEARCH(","&amp;J841,H841))),"City/Postal Code/Country Found in Address"),"")</f>
        <v/>
      </c>
      <c r="AD841" s="2" t="str">
        <f t="shared" si="242"/>
        <v/>
      </c>
      <c r="AE841" s="2" t="str" cm="1">
        <f t="array" ref="AE841">IFERROR(IF(VLOOKUP(LEFT(M841,MIN(SEARCH({1,2,3,4,5,6,7,8,9,0},M841&amp;{1,2,3,4,5,6,7,8,9,0}))-1),Country_Codes!$N:$N,1,0)&gt;0,"PO Number may be incorrect",""),"")</f>
        <v/>
      </c>
      <c r="AF841" s="2" t="str">
        <f t="shared" si="243"/>
        <v/>
      </c>
      <c r="AG841" s="2" t="str">
        <f t="shared" si="244"/>
        <v/>
      </c>
      <c r="AH841" s="2" t="str">
        <f t="shared" si="245"/>
        <v/>
      </c>
      <c r="AI841" s="2" t="str" cm="1">
        <f t="array" ref="AI841">IF(G841="","",_xlfn.IFNA(_xlfn.IFS(L841=VLOOKUP(L841,Country_Codes!$M:$M,1,0)=TRUE,""),"Please check the country code"))</f>
        <v/>
      </c>
      <c r="AJ841" s="2" t="str">
        <f t="shared" si="246"/>
        <v/>
      </c>
      <c r="AK841" s="2"/>
      <c r="AM841" s="39">
        <f t="shared" si="247"/>
        <v>0</v>
      </c>
      <c r="AN841" s="39">
        <f t="shared" si="248"/>
        <v>0</v>
      </c>
      <c r="AO841" s="39">
        <f t="shared" si="249"/>
        <v>0</v>
      </c>
      <c r="AP841" s="39">
        <f t="shared" si="250"/>
        <v>0</v>
      </c>
      <c r="AQ841" s="39">
        <f t="shared" si="251"/>
        <v>0</v>
      </c>
    </row>
    <row r="842" spans="1:43" ht="15.75" x14ac:dyDescent="0.25">
      <c r="A842" s="40">
        <v>46102</v>
      </c>
      <c r="B842" s="11" t="s">
        <v>1581</v>
      </c>
      <c r="C842" s="11" t="s">
        <v>11</v>
      </c>
      <c r="D842" s="11" t="s">
        <v>6663</v>
      </c>
      <c r="E842" s="11" t="s">
        <v>6664</v>
      </c>
      <c r="F842" s="11" t="s">
        <v>594</v>
      </c>
      <c r="G842" s="11" t="s">
        <v>494</v>
      </c>
      <c r="H842" s="11" t="s">
        <v>6665</v>
      </c>
      <c r="I842" s="11" t="s">
        <v>6666</v>
      </c>
      <c r="J842" s="11" t="s">
        <v>49</v>
      </c>
      <c r="K842" s="11" t="s">
        <v>6667</v>
      </c>
      <c r="L842" s="11" t="s">
        <v>33</v>
      </c>
      <c r="M842" s="11" t="s">
        <v>1288</v>
      </c>
      <c r="N842" s="11"/>
      <c r="O842" s="11" t="s">
        <v>6668</v>
      </c>
      <c r="P842" s="11" t="s">
        <v>6669</v>
      </c>
      <c r="Q842" s="7"/>
      <c r="R842" s="2" t="str">
        <f t="shared" si="236"/>
        <v>Unique Record</v>
      </c>
      <c r="S842" s="2" t="str">
        <f t="shared" si="237"/>
        <v/>
      </c>
      <c r="T842" s="2" t="str">
        <f t="shared" si="238"/>
        <v/>
      </c>
      <c r="U842" s="2" t="str">
        <f t="shared" si="239"/>
        <v/>
      </c>
      <c r="V842" s="2" t="str">
        <f t="shared" si="240"/>
        <v/>
      </c>
      <c r="W842" s="2" t="str">
        <f t="shared" si="252"/>
        <v/>
      </c>
      <c r="X842" s="2" t="str" cm="1">
        <f t="array" ref="X842">IF((SUMPRODUCT(--ISNUMBER(SEARCH({"!","@","#","$","%","^","&amp;","~*","(",")","_","+","=","{","}","[","]","|","\",":",";","'","""","&lt;","&gt;",",",".","~?","/","~~","`"}, I842)))&gt;0)=TRUE,"Special Characters Found in City","")</f>
        <v/>
      </c>
      <c r="Y842" s="2" t="str" cm="1">
        <f t="array" ref="Y842">IF((SUMPRODUCT(--ISNUMBER(SEARCH({"!","@","#","$","%","^","~*","(",")","_","+","=","{","}","[","]","|","\",":",";","'","""","&lt;","&gt;","~?","/","~~","`"},F842)))&gt;0)=TRUE,"Special Characters Found in Account field","")</f>
        <v/>
      </c>
      <c r="Z842" s="2" t="str" cm="1">
        <f t="array" ref="Z842">IF(SUM(--ISNUMBER(SEARCH({1,2,3,4,5,6,7,8,9,0},MID(H842,(SEARCH(" E ",H842)-1),1))))+SUM(--ISNUMBER(SEARCH({1,2,3,4,5,6,7,8,9,0},MID(H842,(SEARCH(" E ",H842)+3),1))))=2,"",IF(SUM(--ISNUMBER(SEARCH({"Parte E","Apoquindo N"},H842)))&gt;0,"",IF(OR(RIGHT(H842,3)=" NE",RIGHT(H842,3)=" NW",RIGHT(H842,3)=" SW",RIGHT(H842,3)=" SE",RIGHT(H842,2)=" N",RIGHT(H842,2)=" E",RIGHT(H842,2)=" W",RIGHT(H842,2)=" S",LEFT(H842,3)="NE ",LEFT(H842,3)="NW ",LEFT(H842,3)="SW ",LEFT(H842,3)="SE ",LEFT(H842,2)="N ",LEFT(H842,2)="E ",LEFT(H842,2)="W ",LEFT(H842,2)="S "),"Directional Check",IF(SUM(--ISNUMBER(SEARCH({" N "," E "," W "," S "," NE "," NW "," SW "," SE ","N.E","N.W","S.W","S.E","E.","N.","S.","W."},H842)))&gt;0,"Directional Check",IF(SUM(--ISNUMBER(SEARCH({1,2,3,4,5,6,7,8,9,0},MID(H842,(SEARCH("nd ",H842)-1),1))))+SUM(--ISNUMBER(SEARCH({1,2,3,4,5,6,7,8,9,0},MID(H842,(SEARCH("rd ",H842)-1),1)))+SUM(--ISNUMBER(SEARCH({1,2,3,4,5,6,7,8,9,0},MID(H842,(SEARCH("st ",H842)-1),1))))+SUM(--ISNUMBER(SEARCH({1,2,3,4,5,6,7,8,9,0},MID(H842,(SEARCH("th ",H842)-1),1)))))&gt;0,"","")))))</f>
        <v/>
      </c>
      <c r="AA842" s="2" t="str">
        <f>IF(IF(L842="US",IFERROR(VLOOKUP(J842,Country_Codes!$B:$B,1,0)=J842,"US State Code Error"),IF(L842="CA",IFERROR(VLOOKUP(J842,Country_Codes!$E:$E,1,0)=J842,"Canada State Code Error"),IF(L842="BR",IFERROR(VLOOKUP(J842,Country_Codes!$H:$H,1,0)=J842,"Brazil State Code Error"),IF(L842="AU",IFERROR(VLOOKUP(J842,Country_Codes!$K:$K,1,0)=J842,"Australia State Code Error"),""))))=TRUE,"",IF(L842="US",IFERROR(VLOOKUP(J842,Country_Codes!$B:$B,1,0)=J842,"US State Code Error"),IF(L842="CA",IFERROR(VLOOKUP(J842,Country_Codes!$E:$E,1,0)=J842,"Canada State Code Error"),IF(L842="BR",IFERROR(VLOOKUP(J842,Country_Codes!$H:$H,1,0)=J842,"Brazil State Code Error"),IF(L842="AU",IFERROR(VLOOKUP(J842,Country_Codes!$K:$K,1,0)=J842,"Australia State Code Error"),"")))))</f>
        <v/>
      </c>
      <c r="AB842" s="2" t="str">
        <f t="shared" si="241"/>
        <v/>
      </c>
      <c r="AC842" s="2" t="str" cm="1">
        <f t="array" ref="AC842">IFERROR(_xlfn.IFS(IF(AND(LEN(I842)=0,ISBLANK(I842)=FALSE),"",ISNUMBER(SEARCH(I842,H842))),"City/Postal Code/Country Found in Address",IF(AND(LEN(K842)=0,ISBLANK(K842)=FALSE),"",ISNUMBER(SEARCH(K842,H842))),"City/Postal Code/Country Found in Address",IF(AND(LEN(L842)=0,ISBLANK(L842)=FALSE),"",ISNUMBER(SEARCH(", "&amp;L842,H842))),"City/Postal Code/Country Found in Address",IF(AND(LEN(J842)=0,ISBLANK(J842)=FALSE),"",ISNUMBER(SEARCH(", "&amp;J842,H842))),"City/Postal Code/Country Found in Address",IF(AND(LEN(L842)=0,ISBLANK(L842)=FALSE),"",ISNUMBER(SEARCH(","&amp;L842,H842))),"City/Postal Code/Country Found in Address",IF(AND(LEN(J842)=0,ISBLANK(J842)=FALSE),"",ISNUMBER(SEARCH(","&amp;J842,H842))),"City/Postal Code/Country Found in Address"),"")</f>
        <v/>
      </c>
      <c r="AD842" s="2" t="str">
        <f t="shared" si="242"/>
        <v/>
      </c>
      <c r="AE842" s="2" t="str" cm="1">
        <f t="array" ref="AE842">IFERROR(IF(VLOOKUP(LEFT(M842,MIN(SEARCH({1,2,3,4,5,6,7,8,9,0},M842&amp;{1,2,3,4,5,6,7,8,9,0}))-1),Country_Codes!$N:$N,1,0)&gt;0,"PO Number may be incorrect",""),"")</f>
        <v/>
      </c>
      <c r="AF842" s="2" t="str">
        <f t="shared" si="243"/>
        <v/>
      </c>
      <c r="AG842" s="2" t="str">
        <f t="shared" si="244"/>
        <v/>
      </c>
      <c r="AH842" s="2" t="str">
        <f t="shared" si="245"/>
        <v/>
      </c>
      <c r="AI842" s="2" t="str" cm="1">
        <f t="array" ref="AI842">IF(G842="","",_xlfn.IFNA(_xlfn.IFS(L842=VLOOKUP(L842,Country_Codes!$M:$M,1,0)=TRUE,""),"Please check the country code"))</f>
        <v/>
      </c>
      <c r="AJ842" s="2" t="str">
        <f t="shared" si="246"/>
        <v/>
      </c>
      <c r="AK842" s="2"/>
      <c r="AM842" s="39">
        <f t="shared" si="247"/>
        <v>0</v>
      </c>
      <c r="AN842" s="39">
        <f t="shared" si="248"/>
        <v>0</v>
      </c>
      <c r="AO842" s="39">
        <f t="shared" si="249"/>
        <v>0</v>
      </c>
      <c r="AP842" s="39">
        <f t="shared" si="250"/>
        <v>0</v>
      </c>
      <c r="AQ842" s="39">
        <f t="shared" si="251"/>
        <v>0</v>
      </c>
    </row>
    <row r="843" spans="1:43" ht="15.75" x14ac:dyDescent="0.25">
      <c r="A843" s="40">
        <v>45489</v>
      </c>
      <c r="B843" s="11" t="s">
        <v>474</v>
      </c>
      <c r="C843" s="11" t="s">
        <v>9</v>
      </c>
      <c r="D843" s="11" t="s">
        <v>5597</v>
      </c>
      <c r="E843" s="11" t="s">
        <v>6670</v>
      </c>
      <c r="F843" s="11" t="s">
        <v>581</v>
      </c>
      <c r="G843" s="11" t="s">
        <v>498</v>
      </c>
      <c r="H843" s="11" t="s">
        <v>6671</v>
      </c>
      <c r="I843" s="11" t="s">
        <v>6672</v>
      </c>
      <c r="J843" s="11" t="s">
        <v>83</v>
      </c>
      <c r="K843" s="11" t="s">
        <v>6673</v>
      </c>
      <c r="L843" s="11" t="s">
        <v>33</v>
      </c>
      <c r="M843" s="11" t="s">
        <v>635</v>
      </c>
      <c r="N843" s="11"/>
      <c r="O843" s="11" t="s">
        <v>6674</v>
      </c>
      <c r="P843" s="11" t="s">
        <v>6675</v>
      </c>
      <c r="Q843" s="7"/>
      <c r="R843" s="2" t="str">
        <f t="shared" si="236"/>
        <v>Unique Record</v>
      </c>
      <c r="S843" s="2" t="str">
        <f t="shared" si="237"/>
        <v/>
      </c>
      <c r="T843" s="2" t="str">
        <f t="shared" si="238"/>
        <v/>
      </c>
      <c r="U843" s="2" t="str">
        <f t="shared" si="239"/>
        <v/>
      </c>
      <c r="V843" s="2" t="str">
        <f t="shared" si="240"/>
        <v/>
      </c>
      <c r="W843" s="2" t="str">
        <f t="shared" si="252"/>
        <v/>
      </c>
      <c r="X843" s="2" t="str" cm="1">
        <f t="array" ref="X843">IF((SUMPRODUCT(--ISNUMBER(SEARCH({"!","@","#","$","%","^","&amp;","~*","(",")","_","+","=","{","}","[","]","|","\",":",";","'","""","&lt;","&gt;",",",".","~?","/","~~","`"}, I843)))&gt;0)=TRUE,"Special Characters Found in City","")</f>
        <v/>
      </c>
      <c r="Y843" s="2" t="str" cm="1">
        <f t="array" ref="Y843">IF((SUMPRODUCT(--ISNUMBER(SEARCH({"!","@","#","$","%","^","~*","(",")","_","+","=","{","}","[","]","|","\",":",";","'","""","&lt;","&gt;","~?","/","~~","`"},F843)))&gt;0)=TRUE,"Special Characters Found in Account field","")</f>
        <v/>
      </c>
      <c r="Z843" s="2" t="str" cm="1">
        <f t="array" ref="Z843">IF(SUM(--ISNUMBER(SEARCH({1,2,3,4,5,6,7,8,9,0},MID(H843,(SEARCH(" E ",H843)-1),1))))+SUM(--ISNUMBER(SEARCH({1,2,3,4,5,6,7,8,9,0},MID(H843,(SEARCH(" E ",H843)+3),1))))=2,"",IF(SUM(--ISNUMBER(SEARCH({"Parte E","Apoquindo N"},H843)))&gt;0,"",IF(OR(RIGHT(H843,3)=" NE",RIGHT(H843,3)=" NW",RIGHT(H843,3)=" SW",RIGHT(H843,3)=" SE",RIGHT(H843,2)=" N",RIGHT(H843,2)=" E",RIGHT(H843,2)=" W",RIGHT(H843,2)=" S",LEFT(H843,3)="NE ",LEFT(H843,3)="NW ",LEFT(H843,3)="SW ",LEFT(H843,3)="SE ",LEFT(H843,2)="N ",LEFT(H843,2)="E ",LEFT(H843,2)="W ",LEFT(H843,2)="S "),"Directional Check",IF(SUM(--ISNUMBER(SEARCH({" N "," E "," W "," S "," NE "," NW "," SW "," SE ","N.E","N.W","S.W","S.E","E.","N.","S.","W."},H843)))&gt;0,"Directional Check",IF(SUM(--ISNUMBER(SEARCH({1,2,3,4,5,6,7,8,9,0},MID(H843,(SEARCH("nd ",H843)-1),1))))+SUM(--ISNUMBER(SEARCH({1,2,3,4,5,6,7,8,9,0},MID(H843,(SEARCH("rd ",H843)-1),1)))+SUM(--ISNUMBER(SEARCH({1,2,3,4,5,6,7,8,9,0},MID(H843,(SEARCH("st ",H843)-1),1))))+SUM(--ISNUMBER(SEARCH({1,2,3,4,5,6,7,8,9,0},MID(H843,(SEARCH("th ",H843)-1),1)))))&gt;0,"","")))))</f>
        <v/>
      </c>
      <c r="AA843" s="2" t="str">
        <f>IF(IF(L843="US",IFERROR(VLOOKUP(J843,Country_Codes!$B:$B,1,0)=J843,"US State Code Error"),IF(L843="CA",IFERROR(VLOOKUP(J843,Country_Codes!$E:$E,1,0)=J843,"Canada State Code Error"),IF(L843="BR",IFERROR(VLOOKUP(J843,Country_Codes!$H:$H,1,0)=J843,"Brazil State Code Error"),IF(L843="AU",IFERROR(VLOOKUP(J843,Country_Codes!$K:$K,1,0)=J843,"Australia State Code Error"),""))))=TRUE,"",IF(L843="US",IFERROR(VLOOKUP(J843,Country_Codes!$B:$B,1,0)=J843,"US State Code Error"),IF(L843="CA",IFERROR(VLOOKUP(J843,Country_Codes!$E:$E,1,0)=J843,"Canada State Code Error"),IF(L843="BR",IFERROR(VLOOKUP(J843,Country_Codes!$H:$H,1,0)=J843,"Brazil State Code Error"),IF(L843="AU",IFERROR(VLOOKUP(J843,Country_Codes!$K:$K,1,0)=J843,"Australia State Code Error"),"")))))</f>
        <v/>
      </c>
      <c r="AB843" s="2" t="str">
        <f t="shared" si="241"/>
        <v/>
      </c>
      <c r="AC843" s="2" t="str" cm="1">
        <f t="array" ref="AC843">IFERROR(_xlfn.IFS(IF(AND(LEN(I843)=0,ISBLANK(I843)=FALSE),"",ISNUMBER(SEARCH(I843,H843))),"City/Postal Code/Country Found in Address",IF(AND(LEN(K843)=0,ISBLANK(K843)=FALSE),"",ISNUMBER(SEARCH(K843,H843))),"City/Postal Code/Country Found in Address",IF(AND(LEN(L843)=0,ISBLANK(L843)=FALSE),"",ISNUMBER(SEARCH(", "&amp;L843,H843))),"City/Postal Code/Country Found in Address",IF(AND(LEN(J843)=0,ISBLANK(J843)=FALSE),"",ISNUMBER(SEARCH(", "&amp;J843,H843))),"City/Postal Code/Country Found in Address",IF(AND(LEN(L843)=0,ISBLANK(L843)=FALSE),"",ISNUMBER(SEARCH(","&amp;L843,H843))),"City/Postal Code/Country Found in Address",IF(AND(LEN(J843)=0,ISBLANK(J843)=FALSE),"",ISNUMBER(SEARCH(","&amp;J843,H843))),"City/Postal Code/Country Found in Address"),"")</f>
        <v/>
      </c>
      <c r="AD843" s="2" t="str">
        <f t="shared" si="242"/>
        <v/>
      </c>
      <c r="AE843" s="2" t="str" cm="1">
        <f t="array" ref="AE843">IFERROR(IF(VLOOKUP(LEFT(M843,MIN(SEARCH({1,2,3,4,5,6,7,8,9,0},M843&amp;{1,2,3,4,5,6,7,8,9,0}))-1),Country_Codes!$N:$N,1,0)&gt;0,"PO Number may be incorrect",""),"")</f>
        <v/>
      </c>
      <c r="AF843" s="2" t="str">
        <f t="shared" si="243"/>
        <v/>
      </c>
      <c r="AG843" s="2" t="str">
        <f t="shared" si="244"/>
        <v/>
      </c>
      <c r="AH843" s="2" t="str">
        <f t="shared" si="245"/>
        <v/>
      </c>
      <c r="AI843" s="2" t="str" cm="1">
        <f t="array" ref="AI843">IF(G843="","",_xlfn.IFNA(_xlfn.IFS(L843=VLOOKUP(L843,Country_Codes!$M:$M,1,0)=TRUE,""),"Please check the country code"))</f>
        <v/>
      </c>
      <c r="AJ843" s="2" t="str">
        <f t="shared" si="246"/>
        <v/>
      </c>
      <c r="AK843" s="2"/>
      <c r="AM843" s="39">
        <f t="shared" si="247"/>
        <v>0</v>
      </c>
      <c r="AN843" s="39">
        <f t="shared" si="248"/>
        <v>0</v>
      </c>
      <c r="AO843" s="39">
        <f t="shared" si="249"/>
        <v>0</v>
      </c>
      <c r="AP843" s="39">
        <f t="shared" si="250"/>
        <v>0</v>
      </c>
      <c r="AQ843" s="39">
        <f t="shared" si="251"/>
        <v>0</v>
      </c>
    </row>
    <row r="844" spans="1:43" ht="15.75" x14ac:dyDescent="0.25">
      <c r="A844" s="40">
        <v>45958</v>
      </c>
      <c r="B844" s="11" t="s">
        <v>473</v>
      </c>
      <c r="C844" s="11" t="s">
        <v>12</v>
      </c>
      <c r="D844" s="11" t="s">
        <v>6676</v>
      </c>
      <c r="E844" s="11" t="s">
        <v>6677</v>
      </c>
      <c r="F844" s="11" t="s">
        <v>490</v>
      </c>
      <c r="G844" s="11" t="s">
        <v>625</v>
      </c>
      <c r="H844" s="11" t="s">
        <v>6678</v>
      </c>
      <c r="I844" s="11" t="s">
        <v>6679</v>
      </c>
      <c r="J844" s="11" t="s">
        <v>133</v>
      </c>
      <c r="K844" s="11" t="s">
        <v>6680</v>
      </c>
      <c r="L844" s="11" t="s">
        <v>33</v>
      </c>
      <c r="M844" s="11" t="s">
        <v>1024</v>
      </c>
      <c r="N844" s="11"/>
      <c r="O844" s="11" t="s">
        <v>5308</v>
      </c>
      <c r="P844" s="11" t="s">
        <v>6681</v>
      </c>
      <c r="Q844" s="7"/>
      <c r="R844" s="2" t="str">
        <f t="shared" si="236"/>
        <v>Unique Record</v>
      </c>
      <c r="S844" s="2" t="str">
        <f t="shared" si="237"/>
        <v/>
      </c>
      <c r="T844" s="2" t="str">
        <f t="shared" si="238"/>
        <v/>
      </c>
      <c r="U844" s="2" t="str">
        <f t="shared" si="239"/>
        <v/>
      </c>
      <c r="V844" s="2" t="str">
        <f t="shared" si="240"/>
        <v/>
      </c>
      <c r="W844" s="2" t="str">
        <f t="shared" si="252"/>
        <v/>
      </c>
      <c r="X844" s="2" t="str" cm="1">
        <f t="array" ref="X844">IF((SUMPRODUCT(--ISNUMBER(SEARCH({"!","@","#","$","%","^","&amp;","~*","(",")","_","+","=","{","}","[","]","|","\",":",";","'","""","&lt;","&gt;",",",".","~?","/","~~","`"}, I844)))&gt;0)=TRUE,"Special Characters Found in City","")</f>
        <v/>
      </c>
      <c r="Y844" s="2" t="str" cm="1">
        <f t="array" ref="Y844">IF((SUMPRODUCT(--ISNUMBER(SEARCH({"!","@","#","$","%","^","~*","(",")","_","+","=","{","}","[","]","|","\",":",";","'","""","&lt;","&gt;","~?","/","~~","`"},F844)))&gt;0)=TRUE,"Special Characters Found in Account field","")</f>
        <v/>
      </c>
      <c r="Z844" s="2" t="str" cm="1">
        <f t="array" ref="Z844">IF(SUM(--ISNUMBER(SEARCH({1,2,3,4,5,6,7,8,9,0},MID(H844,(SEARCH(" E ",H844)-1),1))))+SUM(--ISNUMBER(SEARCH({1,2,3,4,5,6,7,8,9,0},MID(H844,(SEARCH(" E ",H844)+3),1))))=2,"",IF(SUM(--ISNUMBER(SEARCH({"Parte E","Apoquindo N"},H844)))&gt;0,"",IF(OR(RIGHT(H844,3)=" NE",RIGHT(H844,3)=" NW",RIGHT(H844,3)=" SW",RIGHT(H844,3)=" SE",RIGHT(H844,2)=" N",RIGHT(H844,2)=" E",RIGHT(H844,2)=" W",RIGHT(H844,2)=" S",LEFT(H844,3)="NE ",LEFT(H844,3)="NW ",LEFT(H844,3)="SW ",LEFT(H844,3)="SE ",LEFT(H844,2)="N ",LEFT(H844,2)="E ",LEFT(H844,2)="W ",LEFT(H844,2)="S "),"Directional Check",IF(SUM(--ISNUMBER(SEARCH({" N "," E "," W "," S "," NE "," NW "," SW "," SE ","N.E","N.W","S.W","S.E","E.","N.","S.","W."},H844)))&gt;0,"Directional Check",IF(SUM(--ISNUMBER(SEARCH({1,2,3,4,5,6,7,8,9,0},MID(H844,(SEARCH("nd ",H844)-1),1))))+SUM(--ISNUMBER(SEARCH({1,2,3,4,5,6,7,8,9,0},MID(H844,(SEARCH("rd ",H844)-1),1)))+SUM(--ISNUMBER(SEARCH({1,2,3,4,5,6,7,8,9,0},MID(H844,(SEARCH("st ",H844)-1),1))))+SUM(--ISNUMBER(SEARCH({1,2,3,4,5,6,7,8,9,0},MID(H844,(SEARCH("th ",H844)-1),1)))))&gt;0,"","")))))</f>
        <v/>
      </c>
      <c r="AA844" s="2" t="str">
        <f>IF(IF(L844="US",IFERROR(VLOOKUP(J844,Country_Codes!$B:$B,1,0)=J844,"US State Code Error"),IF(L844="CA",IFERROR(VLOOKUP(J844,Country_Codes!$E:$E,1,0)=J844,"Canada State Code Error"),IF(L844="BR",IFERROR(VLOOKUP(J844,Country_Codes!$H:$H,1,0)=J844,"Brazil State Code Error"),IF(L844="AU",IFERROR(VLOOKUP(J844,Country_Codes!$K:$K,1,0)=J844,"Australia State Code Error"),""))))=TRUE,"",IF(L844="US",IFERROR(VLOOKUP(J844,Country_Codes!$B:$B,1,0)=J844,"US State Code Error"),IF(L844="CA",IFERROR(VLOOKUP(J844,Country_Codes!$E:$E,1,0)=J844,"Canada State Code Error"),IF(L844="BR",IFERROR(VLOOKUP(J844,Country_Codes!$H:$H,1,0)=J844,"Brazil State Code Error"),IF(L844="AU",IFERROR(VLOOKUP(J844,Country_Codes!$K:$K,1,0)=J844,"Australia State Code Error"),"")))))</f>
        <v/>
      </c>
      <c r="AB844" s="2" t="str">
        <f t="shared" si="241"/>
        <v/>
      </c>
      <c r="AC844" s="2" t="str" cm="1">
        <f t="array" ref="AC844">IFERROR(_xlfn.IFS(IF(AND(LEN(I844)=0,ISBLANK(I844)=FALSE),"",ISNUMBER(SEARCH(I844,H844))),"City/Postal Code/Country Found in Address",IF(AND(LEN(K844)=0,ISBLANK(K844)=FALSE),"",ISNUMBER(SEARCH(K844,H844))),"City/Postal Code/Country Found in Address",IF(AND(LEN(L844)=0,ISBLANK(L844)=FALSE),"",ISNUMBER(SEARCH(", "&amp;L844,H844))),"City/Postal Code/Country Found in Address",IF(AND(LEN(J844)=0,ISBLANK(J844)=FALSE),"",ISNUMBER(SEARCH(", "&amp;J844,H844))),"City/Postal Code/Country Found in Address",IF(AND(LEN(L844)=0,ISBLANK(L844)=FALSE),"",ISNUMBER(SEARCH(","&amp;L844,H844))),"City/Postal Code/Country Found in Address",IF(AND(LEN(J844)=0,ISBLANK(J844)=FALSE),"",ISNUMBER(SEARCH(","&amp;J844,H844))),"City/Postal Code/Country Found in Address"),"")</f>
        <v/>
      </c>
      <c r="AD844" s="2" t="str">
        <f t="shared" si="242"/>
        <v/>
      </c>
      <c r="AE844" s="2" t="str" cm="1">
        <f t="array" ref="AE844">IFERROR(IF(VLOOKUP(LEFT(M844,MIN(SEARCH({1,2,3,4,5,6,7,8,9,0},M844&amp;{1,2,3,4,5,6,7,8,9,0}))-1),Country_Codes!$N:$N,1,0)&gt;0,"PO Number may be incorrect",""),"")</f>
        <v/>
      </c>
      <c r="AF844" s="2" t="str">
        <f t="shared" si="243"/>
        <v/>
      </c>
      <c r="AG844" s="2" t="str">
        <f t="shared" si="244"/>
        <v/>
      </c>
      <c r="AH844" s="2" t="str">
        <f t="shared" si="245"/>
        <v/>
      </c>
      <c r="AI844" s="2" t="str" cm="1">
        <f t="array" ref="AI844">IF(G844="","",_xlfn.IFNA(_xlfn.IFS(L844=VLOOKUP(L844,Country_Codes!$M:$M,1,0)=TRUE,""),"Please check the country code"))</f>
        <v/>
      </c>
      <c r="AJ844" s="2" t="str">
        <f t="shared" si="246"/>
        <v/>
      </c>
      <c r="AK844" s="2"/>
      <c r="AM844" s="39">
        <f t="shared" si="247"/>
        <v>0</v>
      </c>
      <c r="AN844" s="39">
        <f t="shared" si="248"/>
        <v>0</v>
      </c>
      <c r="AO844" s="39">
        <f t="shared" si="249"/>
        <v>0</v>
      </c>
      <c r="AP844" s="39">
        <f t="shared" si="250"/>
        <v>0</v>
      </c>
      <c r="AQ844" s="39">
        <f t="shared" si="251"/>
        <v>0</v>
      </c>
    </row>
    <row r="845" spans="1:43" ht="15.75" x14ac:dyDescent="0.25">
      <c r="A845" s="40">
        <v>46072</v>
      </c>
      <c r="B845" s="11" t="s">
        <v>475</v>
      </c>
      <c r="C845" s="11" t="s">
        <v>11</v>
      </c>
      <c r="D845" s="11" t="s">
        <v>6682</v>
      </c>
      <c r="E845" s="11" t="s">
        <v>1220</v>
      </c>
      <c r="F845" s="11" t="s">
        <v>489</v>
      </c>
      <c r="G845" s="11" t="s">
        <v>599</v>
      </c>
      <c r="H845" s="11" t="s">
        <v>6683</v>
      </c>
      <c r="I845" s="11" t="s">
        <v>6684</v>
      </c>
      <c r="J845" s="11" t="s">
        <v>120</v>
      </c>
      <c r="K845" s="11" t="s">
        <v>6685</v>
      </c>
      <c r="L845" s="11" t="s">
        <v>33</v>
      </c>
      <c r="M845" s="11" t="s">
        <v>6686</v>
      </c>
      <c r="N845" s="11"/>
      <c r="O845" s="11" t="s">
        <v>1139</v>
      </c>
      <c r="P845" s="11" t="s">
        <v>6687</v>
      </c>
      <c r="Q845" s="7"/>
      <c r="R845" s="2" t="str">
        <f t="shared" si="236"/>
        <v>Unique Record</v>
      </c>
      <c r="S845" s="2" t="str">
        <f t="shared" si="237"/>
        <v/>
      </c>
      <c r="T845" s="2" t="str">
        <f t="shared" si="238"/>
        <v/>
      </c>
      <c r="U845" s="2" t="str">
        <f t="shared" si="239"/>
        <v/>
      </c>
      <c r="V845" s="2" t="str">
        <f t="shared" si="240"/>
        <v/>
      </c>
      <c r="W845" s="2" t="str">
        <f t="shared" si="252"/>
        <v/>
      </c>
      <c r="X845" s="2" t="str" cm="1">
        <f t="array" ref="X845">IF((SUMPRODUCT(--ISNUMBER(SEARCH({"!","@","#","$","%","^","&amp;","~*","(",")","_","+","=","{","}","[","]","|","\",":",";","'","""","&lt;","&gt;",",",".","~?","/","~~","`"}, I845)))&gt;0)=TRUE,"Special Characters Found in City","")</f>
        <v/>
      </c>
      <c r="Y845" s="2" t="str" cm="1">
        <f t="array" ref="Y845">IF((SUMPRODUCT(--ISNUMBER(SEARCH({"!","@","#","$","%","^","~*","(",")","_","+","=","{","}","[","]","|","\",":",";","'","""","&lt;","&gt;","~?","/","~~","`"},F845)))&gt;0)=TRUE,"Special Characters Found in Account field","")</f>
        <v/>
      </c>
      <c r="Z845" s="2" t="str" cm="1">
        <f t="array" ref="Z845">IF(SUM(--ISNUMBER(SEARCH({1,2,3,4,5,6,7,8,9,0},MID(H845,(SEARCH(" E ",H845)-1),1))))+SUM(--ISNUMBER(SEARCH({1,2,3,4,5,6,7,8,9,0},MID(H845,(SEARCH(" E ",H845)+3),1))))=2,"",IF(SUM(--ISNUMBER(SEARCH({"Parte E","Apoquindo N"},H845)))&gt;0,"",IF(OR(RIGHT(H845,3)=" NE",RIGHT(H845,3)=" NW",RIGHT(H845,3)=" SW",RIGHT(H845,3)=" SE",RIGHT(H845,2)=" N",RIGHT(H845,2)=" E",RIGHT(H845,2)=" W",RIGHT(H845,2)=" S",LEFT(H845,3)="NE ",LEFT(H845,3)="NW ",LEFT(H845,3)="SW ",LEFT(H845,3)="SE ",LEFT(H845,2)="N ",LEFT(H845,2)="E ",LEFT(H845,2)="W ",LEFT(H845,2)="S "),"Directional Check",IF(SUM(--ISNUMBER(SEARCH({" N "," E "," W "," S "," NE "," NW "," SW "," SE ","N.E","N.W","S.W","S.E","E.","N.","S.","W."},H845)))&gt;0,"Directional Check",IF(SUM(--ISNUMBER(SEARCH({1,2,3,4,5,6,7,8,9,0},MID(H845,(SEARCH("nd ",H845)-1),1))))+SUM(--ISNUMBER(SEARCH({1,2,3,4,5,6,7,8,9,0},MID(H845,(SEARCH("rd ",H845)-1),1)))+SUM(--ISNUMBER(SEARCH({1,2,3,4,5,6,7,8,9,0},MID(H845,(SEARCH("st ",H845)-1),1))))+SUM(--ISNUMBER(SEARCH({1,2,3,4,5,6,7,8,9,0},MID(H845,(SEARCH("th ",H845)-1),1)))))&gt;0,"","")))))</f>
        <v/>
      </c>
      <c r="AA845" s="2" t="str">
        <f>IF(IF(L845="US",IFERROR(VLOOKUP(J845,Country_Codes!$B:$B,1,0)=J845,"US State Code Error"),IF(L845="CA",IFERROR(VLOOKUP(J845,Country_Codes!$E:$E,1,0)=J845,"Canada State Code Error"),IF(L845="BR",IFERROR(VLOOKUP(J845,Country_Codes!$H:$H,1,0)=J845,"Brazil State Code Error"),IF(L845="AU",IFERROR(VLOOKUP(J845,Country_Codes!$K:$K,1,0)=J845,"Australia State Code Error"),""))))=TRUE,"",IF(L845="US",IFERROR(VLOOKUP(J845,Country_Codes!$B:$B,1,0)=J845,"US State Code Error"),IF(L845="CA",IFERROR(VLOOKUP(J845,Country_Codes!$E:$E,1,0)=J845,"Canada State Code Error"),IF(L845="BR",IFERROR(VLOOKUP(J845,Country_Codes!$H:$H,1,0)=J845,"Brazil State Code Error"),IF(L845="AU",IFERROR(VLOOKUP(J845,Country_Codes!$K:$K,1,0)=J845,"Australia State Code Error"),"")))))</f>
        <v/>
      </c>
      <c r="AB845" s="2" t="str">
        <f t="shared" si="241"/>
        <v/>
      </c>
      <c r="AC845" s="2" t="str" cm="1">
        <f t="array" ref="AC845">IFERROR(_xlfn.IFS(IF(AND(LEN(I845)=0,ISBLANK(I845)=FALSE),"",ISNUMBER(SEARCH(I845,H845))),"City/Postal Code/Country Found in Address",IF(AND(LEN(K845)=0,ISBLANK(K845)=FALSE),"",ISNUMBER(SEARCH(K845,H845))),"City/Postal Code/Country Found in Address",IF(AND(LEN(L845)=0,ISBLANK(L845)=FALSE),"",ISNUMBER(SEARCH(", "&amp;L845,H845))),"City/Postal Code/Country Found in Address",IF(AND(LEN(J845)=0,ISBLANK(J845)=FALSE),"",ISNUMBER(SEARCH(", "&amp;J845,H845))),"City/Postal Code/Country Found in Address",IF(AND(LEN(L845)=0,ISBLANK(L845)=FALSE),"",ISNUMBER(SEARCH(","&amp;L845,H845))),"City/Postal Code/Country Found in Address",IF(AND(LEN(J845)=0,ISBLANK(J845)=FALSE),"",ISNUMBER(SEARCH(","&amp;J845,H845))),"City/Postal Code/Country Found in Address"),"")</f>
        <v/>
      </c>
      <c r="AD845" s="2" t="str">
        <f t="shared" si="242"/>
        <v/>
      </c>
      <c r="AE845" s="2" t="str" cm="1">
        <f t="array" ref="AE845">IFERROR(IF(VLOOKUP(LEFT(M845,MIN(SEARCH({1,2,3,4,5,6,7,8,9,0},M845&amp;{1,2,3,4,5,6,7,8,9,0}))-1),Country_Codes!$N:$N,1,0)&gt;0,"PO Number may be incorrect",""),"")</f>
        <v/>
      </c>
      <c r="AF845" s="2" t="str">
        <f t="shared" si="243"/>
        <v/>
      </c>
      <c r="AG845" s="2" t="str">
        <f t="shared" si="244"/>
        <v/>
      </c>
      <c r="AH845" s="2" t="str">
        <f t="shared" si="245"/>
        <v/>
      </c>
      <c r="AI845" s="2" t="str" cm="1">
        <f t="array" ref="AI845">IF(G845="","",_xlfn.IFNA(_xlfn.IFS(L845=VLOOKUP(L845,Country_Codes!$M:$M,1,0)=TRUE,""),"Please check the country code"))</f>
        <v/>
      </c>
      <c r="AJ845" s="2" t="str">
        <f t="shared" si="246"/>
        <v/>
      </c>
      <c r="AK845" s="2"/>
      <c r="AM845" s="39">
        <f t="shared" si="247"/>
        <v>0</v>
      </c>
      <c r="AN845" s="39">
        <f t="shared" si="248"/>
        <v>0</v>
      </c>
      <c r="AO845" s="39">
        <f t="shared" si="249"/>
        <v>0</v>
      </c>
      <c r="AP845" s="39">
        <f t="shared" si="250"/>
        <v>0</v>
      </c>
      <c r="AQ845" s="39">
        <f t="shared" si="251"/>
        <v>0</v>
      </c>
    </row>
    <row r="846" spans="1:43" ht="15.75" x14ac:dyDescent="0.25">
      <c r="A846" s="40">
        <v>45934</v>
      </c>
      <c r="B846" s="11" t="s">
        <v>1581</v>
      </c>
      <c r="C846" s="11" t="s">
        <v>3</v>
      </c>
      <c r="D846" s="11" t="s">
        <v>1444</v>
      </c>
      <c r="E846" s="11" t="s">
        <v>1379</v>
      </c>
      <c r="F846" s="11" t="s">
        <v>531</v>
      </c>
      <c r="G846" s="11" t="s">
        <v>498</v>
      </c>
      <c r="H846" s="11" t="s">
        <v>6688</v>
      </c>
      <c r="I846" s="11" t="s">
        <v>6689</v>
      </c>
      <c r="J846" s="11" t="s">
        <v>111</v>
      </c>
      <c r="K846" s="11" t="s">
        <v>6690</v>
      </c>
      <c r="L846" s="11" t="s">
        <v>33</v>
      </c>
      <c r="M846" s="11" t="s">
        <v>1363</v>
      </c>
      <c r="N846" s="11"/>
      <c r="O846" s="11" t="s">
        <v>6691</v>
      </c>
      <c r="P846" s="11" t="s">
        <v>6692</v>
      </c>
      <c r="Q846" s="7"/>
      <c r="R846" s="2" t="str">
        <f t="shared" si="236"/>
        <v>Unique Record</v>
      </c>
      <c r="S846" s="2" t="str">
        <f t="shared" si="237"/>
        <v/>
      </c>
      <c r="T846" s="2" t="str">
        <f t="shared" si="238"/>
        <v/>
      </c>
      <c r="U846" s="2" t="str">
        <f t="shared" si="239"/>
        <v/>
      </c>
      <c r="V846" s="2" t="str">
        <f t="shared" si="240"/>
        <v/>
      </c>
      <c r="W846" s="2" t="str">
        <f t="shared" si="252"/>
        <v/>
      </c>
      <c r="X846" s="2" t="str" cm="1">
        <f t="array" ref="X846">IF((SUMPRODUCT(--ISNUMBER(SEARCH({"!","@","#","$","%","^","&amp;","~*","(",")","_","+","=","{","}","[","]","|","\",":",";","'","""","&lt;","&gt;",",",".","~?","/","~~","`"}, I846)))&gt;0)=TRUE,"Special Characters Found in City","")</f>
        <v/>
      </c>
      <c r="Y846" s="2" t="str" cm="1">
        <f t="array" ref="Y846">IF((SUMPRODUCT(--ISNUMBER(SEARCH({"!","@","#","$","%","^","~*","(",")","_","+","=","{","}","[","]","|","\",":",";","'","""","&lt;","&gt;","~?","/","~~","`"},F846)))&gt;0)=TRUE,"Special Characters Found in Account field","")</f>
        <v/>
      </c>
      <c r="Z846" s="2" t="str" cm="1">
        <f t="array" ref="Z846">IF(SUM(--ISNUMBER(SEARCH({1,2,3,4,5,6,7,8,9,0},MID(H846,(SEARCH(" E ",H846)-1),1))))+SUM(--ISNUMBER(SEARCH({1,2,3,4,5,6,7,8,9,0},MID(H846,(SEARCH(" E ",H846)+3),1))))=2,"",IF(SUM(--ISNUMBER(SEARCH({"Parte E","Apoquindo N"},H846)))&gt;0,"",IF(OR(RIGHT(H846,3)=" NE",RIGHT(H846,3)=" NW",RIGHT(H846,3)=" SW",RIGHT(H846,3)=" SE",RIGHT(H846,2)=" N",RIGHT(H846,2)=" E",RIGHT(H846,2)=" W",RIGHT(H846,2)=" S",LEFT(H846,3)="NE ",LEFT(H846,3)="NW ",LEFT(H846,3)="SW ",LEFT(H846,3)="SE ",LEFT(H846,2)="N ",LEFT(H846,2)="E ",LEFT(H846,2)="W ",LEFT(H846,2)="S "),"Directional Check",IF(SUM(--ISNUMBER(SEARCH({" N "," E "," W "," S "," NE "," NW "," SW "," SE ","N.E","N.W","S.W","S.E","E.","N.","S.","W."},H846)))&gt;0,"Directional Check",IF(SUM(--ISNUMBER(SEARCH({1,2,3,4,5,6,7,8,9,0},MID(H846,(SEARCH("nd ",H846)-1),1))))+SUM(--ISNUMBER(SEARCH({1,2,3,4,5,6,7,8,9,0},MID(H846,(SEARCH("rd ",H846)-1),1)))+SUM(--ISNUMBER(SEARCH({1,2,3,4,5,6,7,8,9,0},MID(H846,(SEARCH("st ",H846)-1),1))))+SUM(--ISNUMBER(SEARCH({1,2,3,4,5,6,7,8,9,0},MID(H846,(SEARCH("th ",H846)-1),1)))))&gt;0,"","")))))</f>
        <v/>
      </c>
      <c r="AA846" s="2" t="str">
        <f>IF(IF(L846="US",IFERROR(VLOOKUP(J846,Country_Codes!$B:$B,1,0)=J846,"US State Code Error"),IF(L846="CA",IFERROR(VLOOKUP(J846,Country_Codes!$E:$E,1,0)=J846,"Canada State Code Error"),IF(L846="BR",IFERROR(VLOOKUP(J846,Country_Codes!$H:$H,1,0)=J846,"Brazil State Code Error"),IF(L846="AU",IFERROR(VLOOKUP(J846,Country_Codes!$K:$K,1,0)=J846,"Australia State Code Error"),""))))=TRUE,"",IF(L846="US",IFERROR(VLOOKUP(J846,Country_Codes!$B:$B,1,0)=J846,"US State Code Error"),IF(L846="CA",IFERROR(VLOOKUP(J846,Country_Codes!$E:$E,1,0)=J846,"Canada State Code Error"),IF(L846="BR",IFERROR(VLOOKUP(J846,Country_Codes!$H:$H,1,0)=J846,"Brazil State Code Error"),IF(L846="AU",IFERROR(VLOOKUP(J846,Country_Codes!$K:$K,1,0)=J846,"Australia State Code Error"),"")))))</f>
        <v/>
      </c>
      <c r="AB846" s="2" t="str">
        <f t="shared" si="241"/>
        <v/>
      </c>
      <c r="AC846" s="2" t="str" cm="1">
        <f t="array" ref="AC846">IFERROR(_xlfn.IFS(IF(AND(LEN(I846)=0,ISBLANK(I846)=FALSE),"",ISNUMBER(SEARCH(I846,H846))),"City/Postal Code/Country Found in Address",IF(AND(LEN(K846)=0,ISBLANK(K846)=FALSE),"",ISNUMBER(SEARCH(K846,H846))),"City/Postal Code/Country Found in Address",IF(AND(LEN(L846)=0,ISBLANK(L846)=FALSE),"",ISNUMBER(SEARCH(", "&amp;L846,H846))),"City/Postal Code/Country Found in Address",IF(AND(LEN(J846)=0,ISBLANK(J846)=FALSE),"",ISNUMBER(SEARCH(", "&amp;J846,H846))),"City/Postal Code/Country Found in Address",IF(AND(LEN(L846)=0,ISBLANK(L846)=FALSE),"",ISNUMBER(SEARCH(","&amp;L846,H846))),"City/Postal Code/Country Found in Address",IF(AND(LEN(J846)=0,ISBLANK(J846)=FALSE),"",ISNUMBER(SEARCH(","&amp;J846,H846))),"City/Postal Code/Country Found in Address"),"")</f>
        <v/>
      </c>
      <c r="AD846" s="2" t="str">
        <f t="shared" si="242"/>
        <v/>
      </c>
      <c r="AE846" s="2" t="str" cm="1">
        <f t="array" ref="AE846">IFERROR(IF(VLOOKUP(LEFT(M846,MIN(SEARCH({1,2,3,4,5,6,7,8,9,0},M846&amp;{1,2,3,4,5,6,7,8,9,0}))-1),Country_Codes!$N:$N,1,0)&gt;0,"PO Number may be incorrect",""),"")</f>
        <v/>
      </c>
      <c r="AF846" s="2" t="str">
        <f t="shared" si="243"/>
        <v/>
      </c>
      <c r="AG846" s="2" t="str">
        <f t="shared" si="244"/>
        <v/>
      </c>
      <c r="AH846" s="2" t="str">
        <f t="shared" si="245"/>
        <v/>
      </c>
      <c r="AI846" s="2" t="str" cm="1">
        <f t="array" ref="AI846">IF(G846="","",_xlfn.IFNA(_xlfn.IFS(L846=VLOOKUP(L846,Country_Codes!$M:$M,1,0)=TRUE,""),"Please check the country code"))</f>
        <v/>
      </c>
      <c r="AJ846" s="2" t="str">
        <f t="shared" si="246"/>
        <v/>
      </c>
      <c r="AK846" s="2"/>
      <c r="AM846" s="39">
        <f t="shared" si="247"/>
        <v>0</v>
      </c>
      <c r="AN846" s="39">
        <f t="shared" si="248"/>
        <v>0</v>
      </c>
      <c r="AO846" s="39">
        <f t="shared" si="249"/>
        <v>0</v>
      </c>
      <c r="AP846" s="39">
        <f t="shared" si="250"/>
        <v>0</v>
      </c>
      <c r="AQ846" s="39">
        <f t="shared" si="251"/>
        <v>0</v>
      </c>
    </row>
    <row r="847" spans="1:43" ht="15.75" x14ac:dyDescent="0.25">
      <c r="A847" s="40">
        <v>45718</v>
      </c>
      <c r="B847" s="11" t="s">
        <v>1581</v>
      </c>
      <c r="C847" s="11" t="s">
        <v>3</v>
      </c>
      <c r="D847" s="11" t="s">
        <v>6693</v>
      </c>
      <c r="E847" s="11" t="s">
        <v>4981</v>
      </c>
      <c r="F847" s="11" t="s">
        <v>598</v>
      </c>
      <c r="G847" s="11" t="s">
        <v>599</v>
      </c>
      <c r="H847" s="11" t="s">
        <v>6694</v>
      </c>
      <c r="I847" s="11" t="s">
        <v>6695</v>
      </c>
      <c r="J847" s="11" t="s">
        <v>147</v>
      </c>
      <c r="K847" s="11" t="s">
        <v>6696</v>
      </c>
      <c r="L847" s="11" t="s">
        <v>57</v>
      </c>
      <c r="M847" s="11" t="s">
        <v>1474</v>
      </c>
      <c r="N847" s="11"/>
      <c r="O847" s="11" t="s">
        <v>6697</v>
      </c>
      <c r="P847" s="11" t="s">
        <v>6698</v>
      </c>
      <c r="Q847" s="7"/>
      <c r="R847" s="2" t="str">
        <f t="shared" si="236"/>
        <v>Unique Record</v>
      </c>
      <c r="S847" s="2" t="str">
        <f t="shared" si="237"/>
        <v/>
      </c>
      <c r="T847" s="2" t="str">
        <f t="shared" si="238"/>
        <v/>
      </c>
      <c r="U847" s="2" t="str">
        <f t="shared" si="239"/>
        <v/>
      </c>
      <c r="V847" s="2" t="str">
        <f t="shared" si="240"/>
        <v/>
      </c>
      <c r="W847" s="2" t="str">
        <f t="shared" si="252"/>
        <v/>
      </c>
      <c r="X847" s="2" t="str" cm="1">
        <f t="array" ref="X847">IF((SUMPRODUCT(--ISNUMBER(SEARCH({"!","@","#","$","%","^","&amp;","~*","(",")","_","+","=","{","}","[","]","|","\",":",";","'","""","&lt;","&gt;",",",".","~?","/","~~","`"}, I847)))&gt;0)=TRUE,"Special Characters Found in City","")</f>
        <v/>
      </c>
      <c r="Y847" s="2" t="str" cm="1">
        <f t="array" ref="Y847">IF((SUMPRODUCT(--ISNUMBER(SEARCH({"!","@","#","$","%","^","~*","(",")","_","+","=","{","}","[","]","|","\",":",";","'","""","&lt;","&gt;","~?","/","~~","`"},F847)))&gt;0)=TRUE,"Special Characters Found in Account field","")</f>
        <v/>
      </c>
      <c r="Z847" s="2" t="str" cm="1">
        <f t="array" ref="Z847">IF(SUM(--ISNUMBER(SEARCH({1,2,3,4,5,6,7,8,9,0},MID(H847,(SEARCH(" E ",H847)-1),1))))+SUM(--ISNUMBER(SEARCH({1,2,3,4,5,6,7,8,9,0},MID(H847,(SEARCH(" E ",H847)+3),1))))=2,"",IF(SUM(--ISNUMBER(SEARCH({"Parte E","Apoquindo N"},H847)))&gt;0,"",IF(OR(RIGHT(H847,3)=" NE",RIGHT(H847,3)=" NW",RIGHT(H847,3)=" SW",RIGHT(H847,3)=" SE",RIGHT(H847,2)=" N",RIGHT(H847,2)=" E",RIGHT(H847,2)=" W",RIGHT(H847,2)=" S",LEFT(H847,3)="NE ",LEFT(H847,3)="NW ",LEFT(H847,3)="SW ",LEFT(H847,3)="SE ",LEFT(H847,2)="N ",LEFT(H847,2)="E ",LEFT(H847,2)="W ",LEFT(H847,2)="S "),"Directional Check",IF(SUM(--ISNUMBER(SEARCH({" N "," E "," W "," S "," NE "," NW "," SW "," SE ","N.E","N.W","S.W","S.E","E.","N.","S.","W."},H847)))&gt;0,"Directional Check",IF(SUM(--ISNUMBER(SEARCH({1,2,3,4,5,6,7,8,9,0},MID(H847,(SEARCH("nd ",H847)-1),1))))+SUM(--ISNUMBER(SEARCH({1,2,3,4,5,6,7,8,9,0},MID(H847,(SEARCH("rd ",H847)-1),1)))+SUM(--ISNUMBER(SEARCH({1,2,3,4,5,6,7,8,9,0},MID(H847,(SEARCH("st ",H847)-1),1))))+SUM(--ISNUMBER(SEARCH({1,2,3,4,5,6,7,8,9,0},MID(H847,(SEARCH("th ",H847)-1),1)))))&gt;0,"","")))))</f>
        <v/>
      </c>
      <c r="AA847" s="2" t="str">
        <f>IF(IF(L847="US",IFERROR(VLOOKUP(J847,Country_Codes!$B:$B,1,0)=J847,"US State Code Error"),IF(L847="CA",IFERROR(VLOOKUP(J847,Country_Codes!$E:$E,1,0)=J847,"Canada State Code Error"),IF(L847="BR",IFERROR(VLOOKUP(J847,Country_Codes!$H:$H,1,0)=J847,"Brazil State Code Error"),IF(L847="AU",IFERROR(VLOOKUP(J847,Country_Codes!$K:$K,1,0)=J847,"Australia State Code Error"),""))))=TRUE,"",IF(L847="US",IFERROR(VLOOKUP(J847,Country_Codes!$B:$B,1,0)=J847,"US State Code Error"),IF(L847="CA",IFERROR(VLOOKUP(J847,Country_Codes!$E:$E,1,0)=J847,"Canada State Code Error"),IF(L847="BR",IFERROR(VLOOKUP(J847,Country_Codes!$H:$H,1,0)=J847,"Brazil State Code Error"),IF(L847="AU",IFERROR(VLOOKUP(J847,Country_Codes!$K:$K,1,0)=J847,"Australia State Code Error"),"")))))</f>
        <v/>
      </c>
      <c r="AB847" s="2" t="str">
        <f t="shared" si="241"/>
        <v/>
      </c>
      <c r="AC847" s="2" t="str" cm="1">
        <f t="array" ref="AC847">IFERROR(_xlfn.IFS(IF(AND(LEN(I847)=0,ISBLANK(I847)=FALSE),"",ISNUMBER(SEARCH(I847,H847))),"City/Postal Code/Country Found in Address",IF(AND(LEN(K847)=0,ISBLANK(K847)=FALSE),"",ISNUMBER(SEARCH(K847,H847))),"City/Postal Code/Country Found in Address",IF(AND(LEN(L847)=0,ISBLANK(L847)=FALSE),"",ISNUMBER(SEARCH(", "&amp;L847,H847))),"City/Postal Code/Country Found in Address",IF(AND(LEN(J847)=0,ISBLANK(J847)=FALSE),"",ISNUMBER(SEARCH(", "&amp;J847,H847))),"City/Postal Code/Country Found in Address",IF(AND(LEN(L847)=0,ISBLANK(L847)=FALSE),"",ISNUMBER(SEARCH(","&amp;L847,H847))),"City/Postal Code/Country Found in Address",IF(AND(LEN(J847)=0,ISBLANK(J847)=FALSE),"",ISNUMBER(SEARCH(","&amp;J847,H847))),"City/Postal Code/Country Found in Address"),"")</f>
        <v/>
      </c>
      <c r="AD847" s="2" t="str">
        <f t="shared" si="242"/>
        <v/>
      </c>
      <c r="AE847" s="2" t="str" cm="1">
        <f t="array" ref="AE847">IFERROR(IF(VLOOKUP(LEFT(M847,MIN(SEARCH({1,2,3,4,5,6,7,8,9,0},M847&amp;{1,2,3,4,5,6,7,8,9,0}))-1),Country_Codes!$N:$N,1,0)&gt;0,"PO Number may be incorrect",""),"")</f>
        <v/>
      </c>
      <c r="AF847" s="2" t="str">
        <f t="shared" si="243"/>
        <v/>
      </c>
      <c r="AG847" s="2" t="str">
        <f t="shared" si="244"/>
        <v/>
      </c>
      <c r="AH847" s="2" t="str">
        <f t="shared" si="245"/>
        <v/>
      </c>
      <c r="AI847" s="2" t="str" cm="1">
        <f t="array" ref="AI847">IF(G847="","",_xlfn.IFNA(_xlfn.IFS(L847=VLOOKUP(L847,Country_Codes!$M:$M,1,0)=TRUE,""),"Please check the country code"))</f>
        <v/>
      </c>
      <c r="AJ847" s="2" t="str">
        <f t="shared" si="246"/>
        <v/>
      </c>
      <c r="AK847" s="2"/>
      <c r="AM847" s="39">
        <f t="shared" si="247"/>
        <v>0</v>
      </c>
      <c r="AN847" s="39">
        <f t="shared" si="248"/>
        <v>0</v>
      </c>
      <c r="AO847" s="39">
        <f t="shared" si="249"/>
        <v>0</v>
      </c>
      <c r="AP847" s="39">
        <f t="shared" si="250"/>
        <v>0</v>
      </c>
      <c r="AQ847" s="39">
        <f t="shared" si="251"/>
        <v>0</v>
      </c>
    </row>
    <row r="848" spans="1:43" ht="15.75" x14ac:dyDescent="0.25">
      <c r="A848" s="40">
        <v>46057</v>
      </c>
      <c r="B848" s="11" t="s">
        <v>474</v>
      </c>
      <c r="C848" s="11" t="s">
        <v>9</v>
      </c>
      <c r="D848" s="11" t="s">
        <v>6699</v>
      </c>
      <c r="E848" s="11" t="s">
        <v>3296</v>
      </c>
      <c r="F848" s="11" t="s">
        <v>489</v>
      </c>
      <c r="G848" s="11" t="s">
        <v>599</v>
      </c>
      <c r="H848" s="11" t="s">
        <v>6700</v>
      </c>
      <c r="I848" s="11" t="s">
        <v>6701</v>
      </c>
      <c r="J848" s="11"/>
      <c r="K848" s="11" t="s">
        <v>6702</v>
      </c>
      <c r="L848" s="11" t="s">
        <v>46</v>
      </c>
      <c r="M848" s="11" t="s">
        <v>1145</v>
      </c>
      <c r="N848" s="11"/>
      <c r="O848" s="11" t="s">
        <v>4041</v>
      </c>
      <c r="P848" s="11" t="s">
        <v>6703</v>
      </c>
      <c r="Q848" s="7"/>
      <c r="R848" s="2" t="str">
        <f t="shared" si="236"/>
        <v/>
      </c>
      <c r="S848" s="2" t="str">
        <f t="shared" si="237"/>
        <v/>
      </c>
      <c r="T848" s="2" t="str">
        <f t="shared" si="238"/>
        <v/>
      </c>
      <c r="U848" s="2" t="str">
        <f t="shared" si="239"/>
        <v/>
      </c>
      <c r="V848" s="2" t="str">
        <f t="shared" si="240"/>
        <v/>
      </c>
      <c r="W848" s="2" t="str">
        <f t="shared" si="252"/>
        <v/>
      </c>
      <c r="X848" s="2" t="str" cm="1">
        <f t="array" ref="X848">IF((SUMPRODUCT(--ISNUMBER(SEARCH({"!","@","#","$","%","^","&amp;","~*","(",")","_","+","=","{","}","[","]","|","\",":",";","'","""","&lt;","&gt;",",",".","~?","/","~~","`"}, I848)))&gt;0)=TRUE,"Special Characters Found in City","")</f>
        <v/>
      </c>
      <c r="Y848" s="2" t="str" cm="1">
        <f t="array" ref="Y848">IF((SUMPRODUCT(--ISNUMBER(SEARCH({"!","@","#","$","%","^","~*","(",")","_","+","=","{","}","[","]","|","\",":",";","'","""","&lt;","&gt;","~?","/","~~","`"},F848)))&gt;0)=TRUE,"Special Characters Found in Account field","")</f>
        <v/>
      </c>
      <c r="Z848" s="2" t="str" cm="1">
        <f t="array" ref="Z848">IF(SUM(--ISNUMBER(SEARCH({1,2,3,4,5,6,7,8,9,0},MID(H848,(SEARCH(" E ",H848)-1),1))))+SUM(--ISNUMBER(SEARCH({1,2,3,4,5,6,7,8,9,0},MID(H848,(SEARCH(" E ",H848)+3),1))))=2,"",IF(SUM(--ISNUMBER(SEARCH({"Parte E","Apoquindo N"},H848)))&gt;0,"",IF(OR(RIGHT(H848,3)=" NE",RIGHT(H848,3)=" NW",RIGHT(H848,3)=" SW",RIGHT(H848,3)=" SE",RIGHT(H848,2)=" N",RIGHT(H848,2)=" E",RIGHT(H848,2)=" W",RIGHT(H848,2)=" S",LEFT(H848,3)="NE ",LEFT(H848,3)="NW ",LEFT(H848,3)="SW ",LEFT(H848,3)="SE ",LEFT(H848,2)="N ",LEFT(H848,2)="E ",LEFT(H848,2)="W ",LEFT(H848,2)="S "),"Directional Check",IF(SUM(--ISNUMBER(SEARCH({" N "," E "," W "," S "," NE "," NW "," SW "," SE ","N.E","N.W","S.W","S.E","E.","N.","S.","W."},H848)))&gt;0,"Directional Check",IF(SUM(--ISNUMBER(SEARCH({1,2,3,4,5,6,7,8,9,0},MID(H848,(SEARCH("nd ",H848)-1),1))))+SUM(--ISNUMBER(SEARCH({1,2,3,4,5,6,7,8,9,0},MID(H848,(SEARCH("rd ",H848)-1),1)))+SUM(--ISNUMBER(SEARCH({1,2,3,4,5,6,7,8,9,0},MID(H848,(SEARCH("st ",H848)-1),1))))+SUM(--ISNUMBER(SEARCH({1,2,3,4,5,6,7,8,9,0},MID(H848,(SEARCH("th ",H848)-1),1)))))&gt;0,"","")))))</f>
        <v/>
      </c>
      <c r="AA848" s="2" t="str">
        <f>IF(IF(L848="US",IFERROR(VLOOKUP(J848,Country_Codes!$B:$B,1,0)=J848,"US State Code Error"),IF(L848="CA",IFERROR(VLOOKUP(J848,Country_Codes!$E:$E,1,0)=J848,"Canada State Code Error"),IF(L848="BR",IFERROR(VLOOKUP(J848,Country_Codes!$H:$H,1,0)=J848,"Brazil State Code Error"),IF(L848="AU",IFERROR(VLOOKUP(J848,Country_Codes!$K:$K,1,0)=J848,"Australia State Code Error"),""))))=TRUE,"",IF(L848="US",IFERROR(VLOOKUP(J848,Country_Codes!$B:$B,1,0)=J848,"US State Code Error"),IF(L848="CA",IFERROR(VLOOKUP(J848,Country_Codes!$E:$E,1,0)=J848,"Canada State Code Error"),IF(L848="BR",IFERROR(VLOOKUP(J848,Country_Codes!$H:$H,1,0)=J848,"Brazil State Code Error"),IF(L848="AU",IFERROR(VLOOKUP(J848,Country_Codes!$K:$K,1,0)=J848,"Australia State Code Error"),"")))))</f>
        <v/>
      </c>
      <c r="AB848" s="2" t="str">
        <f t="shared" si="241"/>
        <v/>
      </c>
      <c r="AC848" s="2" t="str" cm="1">
        <f t="array" ref="AC848">IFERROR(_xlfn.IFS(IF(AND(LEN(I848)=0,ISBLANK(I848)=FALSE),"",ISNUMBER(SEARCH(I848,H848))),"City/Postal Code/Country Found in Address",IF(AND(LEN(K848)=0,ISBLANK(K848)=FALSE),"",ISNUMBER(SEARCH(K848,H848))),"City/Postal Code/Country Found in Address",IF(AND(LEN(L848)=0,ISBLANK(L848)=FALSE),"",ISNUMBER(SEARCH(", "&amp;L848,H848))),"City/Postal Code/Country Found in Address",IF(AND(LEN(J848)=0,ISBLANK(J848)=FALSE),"",ISNUMBER(SEARCH(", "&amp;J848,H848))),"City/Postal Code/Country Found in Address",IF(AND(LEN(L848)=0,ISBLANK(L848)=FALSE),"",ISNUMBER(SEARCH(","&amp;L848,H848))),"City/Postal Code/Country Found in Address",IF(AND(LEN(J848)=0,ISBLANK(J848)=FALSE),"",ISNUMBER(SEARCH(","&amp;J848,H848))),"City/Postal Code/Country Found in Address"),"")</f>
        <v/>
      </c>
      <c r="AD848" s="2" t="str">
        <f t="shared" si="242"/>
        <v/>
      </c>
      <c r="AE848" s="2" t="str" cm="1">
        <f t="array" ref="AE848">IFERROR(IF(VLOOKUP(LEFT(M848,MIN(SEARCH({1,2,3,4,5,6,7,8,9,0},M848&amp;{1,2,3,4,5,6,7,8,9,0}))-1),Country_Codes!$N:$N,1,0)&gt;0,"PO Number may be incorrect",""),"")</f>
        <v/>
      </c>
      <c r="AF848" s="2" t="str">
        <f t="shared" si="243"/>
        <v/>
      </c>
      <c r="AG848" s="2" t="str">
        <f t="shared" si="244"/>
        <v/>
      </c>
      <c r="AH848" s="2" t="str">
        <f t="shared" si="245"/>
        <v/>
      </c>
      <c r="AI848" s="2" t="str" cm="1">
        <f t="array" ref="AI848">IF(G848="","",_xlfn.IFNA(_xlfn.IFS(L848=VLOOKUP(L848,Country_Codes!$M:$M,1,0)=TRUE,""),"Please check the country code"))</f>
        <v/>
      </c>
      <c r="AJ848" s="2" t="str">
        <f t="shared" si="246"/>
        <v/>
      </c>
      <c r="AK848" s="2"/>
      <c r="AM848" s="39">
        <f t="shared" si="247"/>
        <v>0</v>
      </c>
      <c r="AN848" s="39">
        <f t="shared" si="248"/>
        <v>0</v>
      </c>
      <c r="AO848" s="39">
        <f t="shared" si="249"/>
        <v>0</v>
      </c>
      <c r="AP848" s="39">
        <f t="shared" si="250"/>
        <v>0</v>
      </c>
      <c r="AQ848" s="39">
        <f t="shared" si="251"/>
        <v>0</v>
      </c>
    </row>
    <row r="849" spans="1:43" ht="15.75" x14ac:dyDescent="0.25">
      <c r="A849" s="40">
        <v>45823</v>
      </c>
      <c r="B849" s="11" t="s">
        <v>473</v>
      </c>
      <c r="C849" s="11" t="s">
        <v>12</v>
      </c>
      <c r="D849" s="11" t="s">
        <v>1382</v>
      </c>
      <c r="E849" s="11" t="s">
        <v>6704</v>
      </c>
      <c r="F849" s="11" t="s">
        <v>594</v>
      </c>
      <c r="G849" s="11" t="s">
        <v>584</v>
      </c>
      <c r="H849" s="11" t="s">
        <v>6705</v>
      </c>
      <c r="I849" s="11" t="s">
        <v>6706</v>
      </c>
      <c r="J849" s="11" t="s">
        <v>147</v>
      </c>
      <c r="K849" s="11" t="s">
        <v>6707</v>
      </c>
      <c r="L849" s="11" t="s">
        <v>57</v>
      </c>
      <c r="M849" s="11" t="s">
        <v>908</v>
      </c>
      <c r="N849" s="11"/>
      <c r="O849" s="11" t="s">
        <v>6708</v>
      </c>
      <c r="P849" s="11" t="s">
        <v>6709</v>
      </c>
      <c r="Q849" s="7"/>
      <c r="R849" s="2" t="str">
        <f t="shared" si="236"/>
        <v>Unique Record</v>
      </c>
      <c r="S849" s="2" t="str">
        <f t="shared" si="237"/>
        <v/>
      </c>
      <c r="T849" s="2" t="str">
        <f t="shared" si="238"/>
        <v/>
      </c>
      <c r="U849" s="2" t="str">
        <f t="shared" si="239"/>
        <v/>
      </c>
      <c r="V849" s="2" t="str">
        <f t="shared" si="240"/>
        <v/>
      </c>
      <c r="W849" s="2" t="str">
        <f t="shared" si="252"/>
        <v/>
      </c>
      <c r="X849" s="2" t="str" cm="1">
        <f t="array" ref="X849">IF((SUMPRODUCT(--ISNUMBER(SEARCH({"!","@","#","$","%","^","&amp;","~*","(",")","_","+","=","{","}","[","]","|","\",":",";","'","""","&lt;","&gt;",",",".","~?","/","~~","`"}, I849)))&gt;0)=TRUE,"Special Characters Found in City","")</f>
        <v/>
      </c>
      <c r="Y849" s="2" t="str" cm="1">
        <f t="array" ref="Y849">IF((SUMPRODUCT(--ISNUMBER(SEARCH({"!","@","#","$","%","^","~*","(",")","_","+","=","{","}","[","]","|","\",":",";","'","""","&lt;","&gt;","~?","/","~~","`"},F849)))&gt;0)=TRUE,"Special Characters Found in Account field","")</f>
        <v/>
      </c>
      <c r="Z849" s="2" t="str" cm="1">
        <f t="array" ref="Z849">IF(SUM(--ISNUMBER(SEARCH({1,2,3,4,5,6,7,8,9,0},MID(H849,(SEARCH(" E ",H849)-1),1))))+SUM(--ISNUMBER(SEARCH({1,2,3,4,5,6,7,8,9,0},MID(H849,(SEARCH(" E ",H849)+3),1))))=2,"",IF(SUM(--ISNUMBER(SEARCH({"Parte E","Apoquindo N"},H849)))&gt;0,"",IF(OR(RIGHT(H849,3)=" NE",RIGHT(H849,3)=" NW",RIGHT(H849,3)=" SW",RIGHT(H849,3)=" SE",RIGHT(H849,2)=" N",RIGHT(H849,2)=" E",RIGHT(H849,2)=" W",RIGHT(H849,2)=" S",LEFT(H849,3)="NE ",LEFT(H849,3)="NW ",LEFT(H849,3)="SW ",LEFT(H849,3)="SE ",LEFT(H849,2)="N ",LEFT(H849,2)="E ",LEFT(H849,2)="W ",LEFT(H849,2)="S "),"Directional Check",IF(SUM(--ISNUMBER(SEARCH({" N "," E "," W "," S "," NE "," NW "," SW "," SE ","N.E","N.W","S.W","S.E","E.","N.","S.","W."},H849)))&gt;0,"Directional Check",IF(SUM(--ISNUMBER(SEARCH({1,2,3,4,5,6,7,8,9,0},MID(H849,(SEARCH("nd ",H849)-1),1))))+SUM(--ISNUMBER(SEARCH({1,2,3,4,5,6,7,8,9,0},MID(H849,(SEARCH("rd ",H849)-1),1)))+SUM(--ISNUMBER(SEARCH({1,2,3,4,5,6,7,8,9,0},MID(H849,(SEARCH("st ",H849)-1),1))))+SUM(--ISNUMBER(SEARCH({1,2,3,4,5,6,7,8,9,0},MID(H849,(SEARCH("th ",H849)-1),1)))))&gt;0,"","")))))</f>
        <v/>
      </c>
      <c r="AA849" s="2" t="str">
        <f>IF(IF(L849="US",IFERROR(VLOOKUP(J849,Country_Codes!$B:$B,1,0)=J849,"US State Code Error"),IF(L849="CA",IFERROR(VLOOKUP(J849,Country_Codes!$E:$E,1,0)=J849,"Canada State Code Error"),IF(L849="BR",IFERROR(VLOOKUP(J849,Country_Codes!$H:$H,1,0)=J849,"Brazil State Code Error"),IF(L849="AU",IFERROR(VLOOKUP(J849,Country_Codes!$K:$K,1,0)=J849,"Australia State Code Error"),""))))=TRUE,"",IF(L849="US",IFERROR(VLOOKUP(J849,Country_Codes!$B:$B,1,0)=J849,"US State Code Error"),IF(L849="CA",IFERROR(VLOOKUP(J849,Country_Codes!$E:$E,1,0)=J849,"Canada State Code Error"),IF(L849="BR",IFERROR(VLOOKUP(J849,Country_Codes!$H:$H,1,0)=J849,"Brazil State Code Error"),IF(L849="AU",IFERROR(VLOOKUP(J849,Country_Codes!$K:$K,1,0)=J849,"Australia State Code Error"),"")))))</f>
        <v/>
      </c>
      <c r="AB849" s="2" t="str">
        <f t="shared" si="241"/>
        <v/>
      </c>
      <c r="AC849" s="2" t="str" cm="1">
        <f t="array" ref="AC849">IFERROR(_xlfn.IFS(IF(AND(LEN(I849)=0,ISBLANK(I849)=FALSE),"",ISNUMBER(SEARCH(I849,H849))),"City/Postal Code/Country Found in Address",IF(AND(LEN(K849)=0,ISBLANK(K849)=FALSE),"",ISNUMBER(SEARCH(K849,H849))),"City/Postal Code/Country Found in Address",IF(AND(LEN(L849)=0,ISBLANK(L849)=FALSE),"",ISNUMBER(SEARCH(", "&amp;L849,H849))),"City/Postal Code/Country Found in Address",IF(AND(LEN(J849)=0,ISBLANK(J849)=FALSE),"",ISNUMBER(SEARCH(", "&amp;J849,H849))),"City/Postal Code/Country Found in Address",IF(AND(LEN(L849)=0,ISBLANK(L849)=FALSE),"",ISNUMBER(SEARCH(","&amp;L849,H849))),"City/Postal Code/Country Found in Address",IF(AND(LEN(J849)=0,ISBLANK(J849)=FALSE),"",ISNUMBER(SEARCH(","&amp;J849,H849))),"City/Postal Code/Country Found in Address"),"")</f>
        <v/>
      </c>
      <c r="AD849" s="2" t="str">
        <f t="shared" si="242"/>
        <v/>
      </c>
      <c r="AE849" s="2" t="str" cm="1">
        <f t="array" ref="AE849">IFERROR(IF(VLOOKUP(LEFT(M849,MIN(SEARCH({1,2,3,4,5,6,7,8,9,0},M849&amp;{1,2,3,4,5,6,7,8,9,0}))-1),Country_Codes!$N:$N,1,0)&gt;0,"PO Number may be incorrect",""),"")</f>
        <v/>
      </c>
      <c r="AF849" s="2" t="str">
        <f t="shared" si="243"/>
        <v/>
      </c>
      <c r="AG849" s="2" t="str">
        <f t="shared" si="244"/>
        <v/>
      </c>
      <c r="AH849" s="2" t="str">
        <f t="shared" si="245"/>
        <v/>
      </c>
      <c r="AI849" s="2" t="str" cm="1">
        <f t="array" ref="AI849">IF(G849="","",_xlfn.IFNA(_xlfn.IFS(L849=VLOOKUP(L849,Country_Codes!$M:$M,1,0)=TRUE,""),"Please check the country code"))</f>
        <v/>
      </c>
      <c r="AJ849" s="2" t="str">
        <f t="shared" si="246"/>
        <v/>
      </c>
      <c r="AK849" s="2"/>
      <c r="AM849" s="39">
        <f t="shared" si="247"/>
        <v>0</v>
      </c>
      <c r="AN849" s="39">
        <f t="shared" si="248"/>
        <v>0</v>
      </c>
      <c r="AO849" s="39">
        <f t="shared" si="249"/>
        <v>0</v>
      </c>
      <c r="AP849" s="39">
        <f t="shared" si="250"/>
        <v>0</v>
      </c>
      <c r="AQ849" s="39">
        <f t="shared" si="251"/>
        <v>0</v>
      </c>
    </row>
    <row r="850" spans="1:43" ht="15.75" x14ac:dyDescent="0.25">
      <c r="A850" s="40">
        <v>45480</v>
      </c>
      <c r="B850" s="11" t="s">
        <v>475</v>
      </c>
      <c r="C850" s="11" t="s">
        <v>3</v>
      </c>
      <c r="D850" s="11" t="s">
        <v>3651</v>
      </c>
      <c r="E850" s="11" t="s">
        <v>6131</v>
      </c>
      <c r="F850" s="11" t="s">
        <v>634</v>
      </c>
      <c r="G850" s="11" t="s">
        <v>494</v>
      </c>
      <c r="H850" s="11" t="s">
        <v>6710</v>
      </c>
      <c r="I850" s="11" t="s">
        <v>6711</v>
      </c>
      <c r="J850" s="11" t="s">
        <v>133</v>
      </c>
      <c r="K850" s="11" t="s">
        <v>6712</v>
      </c>
      <c r="L850" s="11" t="s">
        <v>33</v>
      </c>
      <c r="M850" s="11" t="s">
        <v>615</v>
      </c>
      <c r="N850" s="11"/>
      <c r="O850" s="11" t="s">
        <v>6713</v>
      </c>
      <c r="P850" s="11" t="s">
        <v>6714</v>
      </c>
      <c r="Q850" s="7"/>
      <c r="R850" s="2" t="str">
        <f t="shared" si="236"/>
        <v>Unique Record</v>
      </c>
      <c r="S850" s="2" t="str">
        <f t="shared" si="237"/>
        <v/>
      </c>
      <c r="T850" s="2" t="str">
        <f t="shared" si="238"/>
        <v/>
      </c>
      <c r="U850" s="2" t="str">
        <f t="shared" si="239"/>
        <v/>
      </c>
      <c r="V850" s="2" t="str">
        <f t="shared" si="240"/>
        <v/>
      </c>
      <c r="W850" s="2" t="str">
        <f t="shared" si="252"/>
        <v/>
      </c>
      <c r="X850" s="2" t="str" cm="1">
        <f t="array" ref="X850">IF((SUMPRODUCT(--ISNUMBER(SEARCH({"!","@","#","$","%","^","&amp;","~*","(",")","_","+","=","{","}","[","]","|","\",":",";","'","""","&lt;","&gt;",",",".","~?","/","~~","`"}, I850)))&gt;0)=TRUE,"Special Characters Found in City","")</f>
        <v/>
      </c>
      <c r="Y850" s="2" t="str" cm="1">
        <f t="array" ref="Y850">IF((SUMPRODUCT(--ISNUMBER(SEARCH({"!","@","#","$","%","^","~*","(",")","_","+","=","{","}","[","]","|","\",":",";","'","""","&lt;","&gt;","~?","/","~~","`"},F850)))&gt;0)=TRUE,"Special Characters Found in Account field","")</f>
        <v/>
      </c>
      <c r="Z850" s="2" t="str" cm="1">
        <f t="array" ref="Z850">IF(SUM(--ISNUMBER(SEARCH({1,2,3,4,5,6,7,8,9,0},MID(H850,(SEARCH(" E ",H850)-1),1))))+SUM(--ISNUMBER(SEARCH({1,2,3,4,5,6,7,8,9,0},MID(H850,(SEARCH(" E ",H850)+3),1))))=2,"",IF(SUM(--ISNUMBER(SEARCH({"Parte E","Apoquindo N"},H850)))&gt;0,"",IF(OR(RIGHT(H850,3)=" NE",RIGHT(H850,3)=" NW",RIGHT(H850,3)=" SW",RIGHT(H850,3)=" SE",RIGHT(H850,2)=" N",RIGHT(H850,2)=" E",RIGHT(H850,2)=" W",RIGHT(H850,2)=" S",LEFT(H850,3)="NE ",LEFT(H850,3)="NW ",LEFT(H850,3)="SW ",LEFT(H850,3)="SE ",LEFT(H850,2)="N ",LEFT(H850,2)="E ",LEFT(H850,2)="W ",LEFT(H850,2)="S "),"Directional Check",IF(SUM(--ISNUMBER(SEARCH({" N "," E "," W "," S "," NE "," NW "," SW "," SE ","N.E","N.W","S.W","S.E","E.","N.","S.","W."},H850)))&gt;0,"Directional Check",IF(SUM(--ISNUMBER(SEARCH({1,2,3,4,5,6,7,8,9,0},MID(H850,(SEARCH("nd ",H850)-1),1))))+SUM(--ISNUMBER(SEARCH({1,2,3,4,5,6,7,8,9,0},MID(H850,(SEARCH("rd ",H850)-1),1)))+SUM(--ISNUMBER(SEARCH({1,2,3,4,5,6,7,8,9,0},MID(H850,(SEARCH("st ",H850)-1),1))))+SUM(--ISNUMBER(SEARCH({1,2,3,4,5,6,7,8,9,0},MID(H850,(SEARCH("th ",H850)-1),1)))))&gt;0,"","")))))</f>
        <v/>
      </c>
      <c r="AA850" s="2" t="str">
        <f>IF(IF(L850="US",IFERROR(VLOOKUP(J850,Country_Codes!$B:$B,1,0)=J850,"US State Code Error"),IF(L850="CA",IFERROR(VLOOKUP(J850,Country_Codes!$E:$E,1,0)=J850,"Canada State Code Error"),IF(L850="BR",IFERROR(VLOOKUP(J850,Country_Codes!$H:$H,1,0)=J850,"Brazil State Code Error"),IF(L850="AU",IFERROR(VLOOKUP(J850,Country_Codes!$K:$K,1,0)=J850,"Australia State Code Error"),""))))=TRUE,"",IF(L850="US",IFERROR(VLOOKUP(J850,Country_Codes!$B:$B,1,0)=J850,"US State Code Error"),IF(L850="CA",IFERROR(VLOOKUP(J850,Country_Codes!$E:$E,1,0)=J850,"Canada State Code Error"),IF(L850="BR",IFERROR(VLOOKUP(J850,Country_Codes!$H:$H,1,0)=J850,"Brazil State Code Error"),IF(L850="AU",IFERROR(VLOOKUP(J850,Country_Codes!$K:$K,1,0)=J850,"Australia State Code Error"),"")))))</f>
        <v/>
      </c>
      <c r="AB850" s="2" t="str">
        <f t="shared" si="241"/>
        <v/>
      </c>
      <c r="AC850" s="2" t="str" cm="1">
        <f t="array" ref="AC850">IFERROR(_xlfn.IFS(IF(AND(LEN(I850)=0,ISBLANK(I850)=FALSE),"",ISNUMBER(SEARCH(I850,H850))),"City/Postal Code/Country Found in Address",IF(AND(LEN(K850)=0,ISBLANK(K850)=FALSE),"",ISNUMBER(SEARCH(K850,H850))),"City/Postal Code/Country Found in Address",IF(AND(LEN(L850)=0,ISBLANK(L850)=FALSE),"",ISNUMBER(SEARCH(", "&amp;L850,H850))),"City/Postal Code/Country Found in Address",IF(AND(LEN(J850)=0,ISBLANK(J850)=FALSE),"",ISNUMBER(SEARCH(", "&amp;J850,H850))),"City/Postal Code/Country Found in Address",IF(AND(LEN(L850)=0,ISBLANK(L850)=FALSE),"",ISNUMBER(SEARCH(","&amp;L850,H850))),"City/Postal Code/Country Found in Address",IF(AND(LEN(J850)=0,ISBLANK(J850)=FALSE),"",ISNUMBER(SEARCH(","&amp;J850,H850))),"City/Postal Code/Country Found in Address"),"")</f>
        <v/>
      </c>
      <c r="AD850" s="2" t="str">
        <f t="shared" si="242"/>
        <v/>
      </c>
      <c r="AE850" s="2" t="str" cm="1">
        <f t="array" ref="AE850">IFERROR(IF(VLOOKUP(LEFT(M850,MIN(SEARCH({1,2,3,4,5,6,7,8,9,0},M850&amp;{1,2,3,4,5,6,7,8,9,0}))-1),Country_Codes!$N:$N,1,0)&gt;0,"PO Number may be incorrect",""),"")</f>
        <v/>
      </c>
      <c r="AF850" s="2" t="str">
        <f t="shared" si="243"/>
        <v/>
      </c>
      <c r="AG850" s="2" t="str">
        <f t="shared" si="244"/>
        <v/>
      </c>
      <c r="AH850" s="2" t="str">
        <f t="shared" si="245"/>
        <v/>
      </c>
      <c r="AI850" s="2" t="str" cm="1">
        <f t="array" ref="AI850">IF(G850="","",_xlfn.IFNA(_xlfn.IFS(L850=VLOOKUP(L850,Country_Codes!$M:$M,1,0)=TRUE,""),"Please check the country code"))</f>
        <v/>
      </c>
      <c r="AJ850" s="2" t="str">
        <f t="shared" si="246"/>
        <v/>
      </c>
      <c r="AK850" s="2"/>
      <c r="AM850" s="39">
        <f t="shared" si="247"/>
        <v>0</v>
      </c>
      <c r="AN850" s="39">
        <f t="shared" si="248"/>
        <v>0</v>
      </c>
      <c r="AO850" s="39">
        <f t="shared" si="249"/>
        <v>0</v>
      </c>
      <c r="AP850" s="39">
        <f t="shared" si="250"/>
        <v>0</v>
      </c>
      <c r="AQ850" s="39">
        <f t="shared" si="251"/>
        <v>0</v>
      </c>
    </row>
    <row r="851" spans="1:43" ht="15.75" x14ac:dyDescent="0.25">
      <c r="A851" s="40">
        <v>45456</v>
      </c>
      <c r="B851" s="11" t="s">
        <v>475</v>
      </c>
      <c r="C851" s="11" t="s">
        <v>11</v>
      </c>
      <c r="D851" s="11" t="s">
        <v>6715</v>
      </c>
      <c r="E851" s="11" t="s">
        <v>1285</v>
      </c>
      <c r="F851" s="11" t="s">
        <v>677</v>
      </c>
      <c r="G851" s="11" t="s">
        <v>493</v>
      </c>
      <c r="H851" s="11" t="s">
        <v>6716</v>
      </c>
      <c r="I851" s="11" t="s">
        <v>6717</v>
      </c>
      <c r="J851" s="11"/>
      <c r="K851" s="11" t="s">
        <v>6718</v>
      </c>
      <c r="L851" s="11" t="s">
        <v>46</v>
      </c>
      <c r="M851" s="11" t="s">
        <v>1319</v>
      </c>
      <c r="N851" s="11"/>
      <c r="O851" s="11" t="s">
        <v>6719</v>
      </c>
      <c r="P851" s="11" t="s">
        <v>6720</v>
      </c>
      <c r="Q851" s="7"/>
      <c r="R851" s="2" t="str">
        <f t="shared" si="236"/>
        <v>Unique Record</v>
      </c>
      <c r="S851" s="2" t="str">
        <f t="shared" si="237"/>
        <v/>
      </c>
      <c r="T851" s="2" t="str">
        <f t="shared" si="238"/>
        <v/>
      </c>
      <c r="U851" s="2" t="str">
        <f t="shared" si="239"/>
        <v/>
      </c>
      <c r="V851" s="2" t="str">
        <f t="shared" si="240"/>
        <v/>
      </c>
      <c r="W851" s="2" t="str">
        <f t="shared" si="252"/>
        <v/>
      </c>
      <c r="X851" s="2" t="str" cm="1">
        <f t="array" ref="X851">IF((SUMPRODUCT(--ISNUMBER(SEARCH({"!","@","#","$","%","^","&amp;","~*","(",")","_","+","=","{","}","[","]","|","\",":",";","'","""","&lt;","&gt;",",",".","~?","/","~~","`"}, I851)))&gt;0)=TRUE,"Special Characters Found in City","")</f>
        <v/>
      </c>
      <c r="Y851" s="2" t="str" cm="1">
        <f t="array" ref="Y851">IF((SUMPRODUCT(--ISNUMBER(SEARCH({"!","@","#","$","%","^","~*","(",")","_","+","=","{","}","[","]","|","\",":",";","'","""","&lt;","&gt;","~?","/","~~","`"},F851)))&gt;0)=TRUE,"Special Characters Found in Account field","")</f>
        <v/>
      </c>
      <c r="Z851" s="2" t="str" cm="1">
        <f t="array" ref="Z851">IF(SUM(--ISNUMBER(SEARCH({1,2,3,4,5,6,7,8,9,0},MID(H851,(SEARCH(" E ",H851)-1),1))))+SUM(--ISNUMBER(SEARCH({1,2,3,4,5,6,7,8,9,0},MID(H851,(SEARCH(" E ",H851)+3),1))))=2,"",IF(SUM(--ISNUMBER(SEARCH({"Parte E","Apoquindo N"},H851)))&gt;0,"",IF(OR(RIGHT(H851,3)=" NE",RIGHT(H851,3)=" NW",RIGHT(H851,3)=" SW",RIGHT(H851,3)=" SE",RIGHT(H851,2)=" N",RIGHT(H851,2)=" E",RIGHT(H851,2)=" W",RIGHT(H851,2)=" S",LEFT(H851,3)="NE ",LEFT(H851,3)="NW ",LEFT(H851,3)="SW ",LEFT(H851,3)="SE ",LEFT(H851,2)="N ",LEFT(H851,2)="E ",LEFT(H851,2)="W ",LEFT(H851,2)="S "),"Directional Check",IF(SUM(--ISNUMBER(SEARCH({" N "," E "," W "," S "," NE "," NW "," SW "," SE ","N.E","N.W","S.W","S.E","E.","N.","S.","W."},H851)))&gt;0,"Directional Check",IF(SUM(--ISNUMBER(SEARCH({1,2,3,4,5,6,7,8,9,0},MID(H851,(SEARCH("nd ",H851)-1),1))))+SUM(--ISNUMBER(SEARCH({1,2,3,4,5,6,7,8,9,0},MID(H851,(SEARCH("rd ",H851)-1),1)))+SUM(--ISNUMBER(SEARCH({1,2,3,4,5,6,7,8,9,0},MID(H851,(SEARCH("st ",H851)-1),1))))+SUM(--ISNUMBER(SEARCH({1,2,3,4,5,6,7,8,9,0},MID(H851,(SEARCH("th ",H851)-1),1)))))&gt;0,"","")))))</f>
        <v/>
      </c>
      <c r="AA851" s="2" t="str">
        <f>IF(IF(L851="US",IFERROR(VLOOKUP(J851,Country_Codes!$B:$B,1,0)=J851,"US State Code Error"),IF(L851="CA",IFERROR(VLOOKUP(J851,Country_Codes!$E:$E,1,0)=J851,"Canada State Code Error"),IF(L851="BR",IFERROR(VLOOKUP(J851,Country_Codes!$H:$H,1,0)=J851,"Brazil State Code Error"),IF(L851="AU",IFERROR(VLOOKUP(J851,Country_Codes!$K:$K,1,0)=J851,"Australia State Code Error"),""))))=TRUE,"",IF(L851="US",IFERROR(VLOOKUP(J851,Country_Codes!$B:$B,1,0)=J851,"US State Code Error"),IF(L851="CA",IFERROR(VLOOKUP(J851,Country_Codes!$E:$E,1,0)=J851,"Canada State Code Error"),IF(L851="BR",IFERROR(VLOOKUP(J851,Country_Codes!$H:$H,1,0)=J851,"Brazil State Code Error"),IF(L851="AU",IFERROR(VLOOKUP(J851,Country_Codes!$K:$K,1,0)=J851,"Australia State Code Error"),"")))))</f>
        <v/>
      </c>
      <c r="AB851" s="2" t="str">
        <f t="shared" si="241"/>
        <v/>
      </c>
      <c r="AC851" s="2" t="str" cm="1">
        <f t="array" ref="AC851">IFERROR(_xlfn.IFS(IF(AND(LEN(I851)=0,ISBLANK(I851)=FALSE),"",ISNUMBER(SEARCH(I851,H851))),"City/Postal Code/Country Found in Address",IF(AND(LEN(K851)=0,ISBLANK(K851)=FALSE),"",ISNUMBER(SEARCH(K851,H851))),"City/Postal Code/Country Found in Address",IF(AND(LEN(L851)=0,ISBLANK(L851)=FALSE),"",ISNUMBER(SEARCH(", "&amp;L851,H851))),"City/Postal Code/Country Found in Address",IF(AND(LEN(J851)=0,ISBLANK(J851)=FALSE),"",ISNUMBER(SEARCH(", "&amp;J851,H851))),"City/Postal Code/Country Found in Address",IF(AND(LEN(L851)=0,ISBLANK(L851)=FALSE),"",ISNUMBER(SEARCH(","&amp;L851,H851))),"City/Postal Code/Country Found in Address",IF(AND(LEN(J851)=0,ISBLANK(J851)=FALSE),"",ISNUMBER(SEARCH(","&amp;J851,H851))),"City/Postal Code/Country Found in Address"),"")</f>
        <v/>
      </c>
      <c r="AD851" s="2" t="str">
        <f t="shared" si="242"/>
        <v/>
      </c>
      <c r="AE851" s="2" t="str" cm="1">
        <f t="array" ref="AE851">IFERROR(IF(VLOOKUP(LEFT(M851,MIN(SEARCH({1,2,3,4,5,6,7,8,9,0},M851&amp;{1,2,3,4,5,6,7,8,9,0}))-1),Country_Codes!$N:$N,1,0)&gt;0,"PO Number may be incorrect",""),"")</f>
        <v/>
      </c>
      <c r="AF851" s="2" t="str">
        <f t="shared" si="243"/>
        <v/>
      </c>
      <c r="AG851" s="2" t="str">
        <f t="shared" si="244"/>
        <v/>
      </c>
      <c r="AH851" s="2" t="str">
        <f t="shared" si="245"/>
        <v/>
      </c>
      <c r="AI851" s="2" t="str" cm="1">
        <f t="array" ref="AI851">IF(G851="","",_xlfn.IFNA(_xlfn.IFS(L851=VLOOKUP(L851,Country_Codes!$M:$M,1,0)=TRUE,""),"Please check the country code"))</f>
        <v/>
      </c>
      <c r="AJ851" s="2" t="str">
        <f t="shared" si="246"/>
        <v/>
      </c>
      <c r="AK851" s="2"/>
      <c r="AM851" s="39">
        <f t="shared" si="247"/>
        <v>0</v>
      </c>
      <c r="AN851" s="39">
        <f t="shared" si="248"/>
        <v>0</v>
      </c>
      <c r="AO851" s="39">
        <f t="shared" si="249"/>
        <v>0</v>
      </c>
      <c r="AP851" s="39">
        <f t="shared" si="250"/>
        <v>0</v>
      </c>
      <c r="AQ851" s="39">
        <f t="shared" si="251"/>
        <v>0</v>
      </c>
    </row>
    <row r="852" spans="1:43" ht="15.75" x14ac:dyDescent="0.25">
      <c r="A852" s="40">
        <v>45929</v>
      </c>
      <c r="B852" s="11" t="s">
        <v>473</v>
      </c>
      <c r="C852" s="11" t="s">
        <v>12</v>
      </c>
      <c r="D852" s="11" t="s">
        <v>6721</v>
      </c>
      <c r="E852" s="11" t="s">
        <v>3238</v>
      </c>
      <c r="F852" s="11" t="s">
        <v>581</v>
      </c>
      <c r="G852" s="11" t="s">
        <v>494</v>
      </c>
      <c r="H852" s="11" t="s">
        <v>6722</v>
      </c>
      <c r="I852" s="11" t="s">
        <v>6723</v>
      </c>
      <c r="J852" s="11" t="s">
        <v>35</v>
      </c>
      <c r="K852" s="11" t="s">
        <v>6724</v>
      </c>
      <c r="L852" s="11" t="s">
        <v>33</v>
      </c>
      <c r="M852" s="11" t="s">
        <v>1401</v>
      </c>
      <c r="N852" s="11"/>
      <c r="O852" s="11" t="s">
        <v>890</v>
      </c>
      <c r="P852" s="11" t="s">
        <v>6725</v>
      </c>
      <c r="Q852" s="7"/>
      <c r="R852" s="2" t="str">
        <f t="shared" si="236"/>
        <v>Unique Record</v>
      </c>
      <c r="S852" s="2" t="str">
        <f t="shared" si="237"/>
        <v/>
      </c>
      <c r="T852" s="2" t="str">
        <f t="shared" si="238"/>
        <v/>
      </c>
      <c r="U852" s="2" t="str">
        <f t="shared" si="239"/>
        <v/>
      </c>
      <c r="V852" s="2" t="str">
        <f t="shared" si="240"/>
        <v/>
      </c>
      <c r="W852" s="2" t="str">
        <f t="shared" si="252"/>
        <v/>
      </c>
      <c r="X852" s="2" t="str" cm="1">
        <f t="array" ref="X852">IF((SUMPRODUCT(--ISNUMBER(SEARCH({"!","@","#","$","%","^","&amp;","~*","(",")","_","+","=","{","}","[","]","|","\",":",";","'","""","&lt;","&gt;",",",".","~?","/","~~","`"}, I852)))&gt;0)=TRUE,"Special Characters Found in City","")</f>
        <v/>
      </c>
      <c r="Y852" s="2" t="str" cm="1">
        <f t="array" ref="Y852">IF((SUMPRODUCT(--ISNUMBER(SEARCH({"!","@","#","$","%","^","~*","(",")","_","+","=","{","}","[","]","|","\",":",";","'","""","&lt;","&gt;","~?","/","~~","`"},F852)))&gt;0)=TRUE,"Special Characters Found in Account field","")</f>
        <v/>
      </c>
      <c r="Z852" s="2" t="str" cm="1">
        <f t="array" ref="Z852">IF(SUM(--ISNUMBER(SEARCH({1,2,3,4,5,6,7,8,9,0},MID(H852,(SEARCH(" E ",H852)-1),1))))+SUM(--ISNUMBER(SEARCH({1,2,3,4,5,6,7,8,9,0},MID(H852,(SEARCH(" E ",H852)+3),1))))=2,"",IF(SUM(--ISNUMBER(SEARCH({"Parte E","Apoquindo N"},H852)))&gt;0,"",IF(OR(RIGHT(H852,3)=" NE",RIGHT(H852,3)=" NW",RIGHT(H852,3)=" SW",RIGHT(H852,3)=" SE",RIGHT(H852,2)=" N",RIGHT(H852,2)=" E",RIGHT(H852,2)=" W",RIGHT(H852,2)=" S",LEFT(H852,3)="NE ",LEFT(H852,3)="NW ",LEFT(H852,3)="SW ",LEFT(H852,3)="SE ",LEFT(H852,2)="N ",LEFT(H852,2)="E ",LEFT(H852,2)="W ",LEFT(H852,2)="S "),"Directional Check",IF(SUM(--ISNUMBER(SEARCH({" N "," E "," W "," S "," NE "," NW "," SW "," SE ","N.E","N.W","S.W","S.E","E.","N.","S.","W."},H852)))&gt;0,"Directional Check",IF(SUM(--ISNUMBER(SEARCH({1,2,3,4,5,6,7,8,9,0},MID(H852,(SEARCH("nd ",H852)-1),1))))+SUM(--ISNUMBER(SEARCH({1,2,3,4,5,6,7,8,9,0},MID(H852,(SEARCH("rd ",H852)-1),1)))+SUM(--ISNUMBER(SEARCH({1,2,3,4,5,6,7,8,9,0},MID(H852,(SEARCH("st ",H852)-1),1))))+SUM(--ISNUMBER(SEARCH({1,2,3,4,5,6,7,8,9,0},MID(H852,(SEARCH("th ",H852)-1),1)))))&gt;0,"","")))))</f>
        <v/>
      </c>
      <c r="AA852" s="2" t="str">
        <f>IF(IF(L852="US",IFERROR(VLOOKUP(J852,Country_Codes!$B:$B,1,0)=J852,"US State Code Error"),IF(L852="CA",IFERROR(VLOOKUP(J852,Country_Codes!$E:$E,1,0)=J852,"Canada State Code Error"),IF(L852="BR",IFERROR(VLOOKUP(J852,Country_Codes!$H:$H,1,0)=J852,"Brazil State Code Error"),IF(L852="AU",IFERROR(VLOOKUP(J852,Country_Codes!$K:$K,1,0)=J852,"Australia State Code Error"),""))))=TRUE,"",IF(L852="US",IFERROR(VLOOKUP(J852,Country_Codes!$B:$B,1,0)=J852,"US State Code Error"),IF(L852="CA",IFERROR(VLOOKUP(J852,Country_Codes!$E:$E,1,0)=J852,"Canada State Code Error"),IF(L852="BR",IFERROR(VLOOKUP(J852,Country_Codes!$H:$H,1,0)=J852,"Brazil State Code Error"),IF(L852="AU",IFERROR(VLOOKUP(J852,Country_Codes!$K:$K,1,0)=J852,"Australia State Code Error"),"")))))</f>
        <v/>
      </c>
      <c r="AB852" s="2" t="str">
        <f t="shared" si="241"/>
        <v/>
      </c>
      <c r="AC852" s="2" t="str" cm="1">
        <f t="array" ref="AC852">IFERROR(_xlfn.IFS(IF(AND(LEN(I852)=0,ISBLANK(I852)=FALSE),"",ISNUMBER(SEARCH(I852,H852))),"City/Postal Code/Country Found in Address",IF(AND(LEN(K852)=0,ISBLANK(K852)=FALSE),"",ISNUMBER(SEARCH(K852,H852))),"City/Postal Code/Country Found in Address",IF(AND(LEN(L852)=0,ISBLANK(L852)=FALSE),"",ISNUMBER(SEARCH(", "&amp;L852,H852))),"City/Postal Code/Country Found in Address",IF(AND(LEN(J852)=0,ISBLANK(J852)=FALSE),"",ISNUMBER(SEARCH(", "&amp;J852,H852))),"City/Postal Code/Country Found in Address",IF(AND(LEN(L852)=0,ISBLANK(L852)=FALSE),"",ISNUMBER(SEARCH(","&amp;L852,H852))),"City/Postal Code/Country Found in Address",IF(AND(LEN(J852)=0,ISBLANK(J852)=FALSE),"",ISNUMBER(SEARCH(","&amp;J852,H852))),"City/Postal Code/Country Found in Address"),"")</f>
        <v/>
      </c>
      <c r="AD852" s="2" t="str">
        <f t="shared" si="242"/>
        <v/>
      </c>
      <c r="AE852" s="2" t="str" cm="1">
        <f t="array" ref="AE852">IFERROR(IF(VLOOKUP(LEFT(M852,MIN(SEARCH({1,2,3,4,5,6,7,8,9,0},M852&amp;{1,2,3,4,5,6,7,8,9,0}))-1),Country_Codes!$N:$N,1,0)&gt;0,"PO Number may be incorrect",""),"")</f>
        <v/>
      </c>
      <c r="AF852" s="2" t="str">
        <f t="shared" si="243"/>
        <v/>
      </c>
      <c r="AG852" s="2" t="str">
        <f t="shared" si="244"/>
        <v/>
      </c>
      <c r="AH852" s="2" t="str">
        <f t="shared" si="245"/>
        <v/>
      </c>
      <c r="AI852" s="2" t="str" cm="1">
        <f t="array" ref="AI852">IF(G852="","",_xlfn.IFNA(_xlfn.IFS(L852=VLOOKUP(L852,Country_Codes!$M:$M,1,0)=TRUE,""),"Please check the country code"))</f>
        <v/>
      </c>
      <c r="AJ852" s="2" t="str">
        <f t="shared" si="246"/>
        <v/>
      </c>
      <c r="AK852" s="2"/>
      <c r="AM852" s="39">
        <f t="shared" si="247"/>
        <v>0</v>
      </c>
      <c r="AN852" s="39">
        <f t="shared" si="248"/>
        <v>0</v>
      </c>
      <c r="AO852" s="39">
        <f t="shared" si="249"/>
        <v>0</v>
      </c>
      <c r="AP852" s="39">
        <f t="shared" si="250"/>
        <v>0</v>
      </c>
      <c r="AQ852" s="39">
        <f t="shared" si="251"/>
        <v>0</v>
      </c>
    </row>
    <row r="853" spans="1:43" ht="15.75" x14ac:dyDescent="0.25">
      <c r="A853" s="40">
        <v>45834</v>
      </c>
      <c r="B853" s="11" t="s">
        <v>473</v>
      </c>
      <c r="C853" s="11" t="s">
        <v>3</v>
      </c>
      <c r="D853" s="11" t="s">
        <v>6726</v>
      </c>
      <c r="E853" s="11" t="s">
        <v>934</v>
      </c>
      <c r="F853" s="11" t="s">
        <v>598</v>
      </c>
      <c r="G853" s="11" t="s">
        <v>584</v>
      </c>
      <c r="H853" s="11" t="s">
        <v>6727</v>
      </c>
      <c r="I853" s="11" t="s">
        <v>6728</v>
      </c>
      <c r="J853" s="11" t="s">
        <v>49</v>
      </c>
      <c r="K853" s="11" t="s">
        <v>6729</v>
      </c>
      <c r="L853" s="11" t="s">
        <v>33</v>
      </c>
      <c r="M853" s="11" t="s">
        <v>1430</v>
      </c>
      <c r="N853" s="11"/>
      <c r="O853" s="11" t="s">
        <v>6730</v>
      </c>
      <c r="P853" s="11" t="s">
        <v>6731</v>
      </c>
      <c r="Q853" s="7"/>
      <c r="R853" s="2" t="str">
        <f t="shared" si="236"/>
        <v>Unique Record</v>
      </c>
      <c r="S853" s="2" t="str">
        <f t="shared" si="237"/>
        <v/>
      </c>
      <c r="T853" s="2" t="str">
        <f t="shared" si="238"/>
        <v/>
      </c>
      <c r="U853" s="2" t="str">
        <f t="shared" si="239"/>
        <v/>
      </c>
      <c r="V853" s="2" t="str">
        <f t="shared" si="240"/>
        <v/>
      </c>
      <c r="W853" s="2" t="str">
        <f t="shared" si="252"/>
        <v/>
      </c>
      <c r="X853" s="2" t="str" cm="1">
        <f t="array" ref="X853">IF((SUMPRODUCT(--ISNUMBER(SEARCH({"!","@","#","$","%","^","&amp;","~*","(",")","_","+","=","{","}","[","]","|","\",":",";","'","""","&lt;","&gt;",",",".","~?","/","~~","`"}, I853)))&gt;0)=TRUE,"Special Characters Found in City","")</f>
        <v/>
      </c>
      <c r="Y853" s="2" t="str" cm="1">
        <f t="array" ref="Y853">IF((SUMPRODUCT(--ISNUMBER(SEARCH({"!","@","#","$","%","^","~*","(",")","_","+","=","{","}","[","]","|","\",":",";","'","""","&lt;","&gt;","~?","/","~~","`"},F853)))&gt;0)=TRUE,"Special Characters Found in Account field","")</f>
        <v/>
      </c>
      <c r="Z853" s="2" t="str" cm="1">
        <f t="array" ref="Z853">IF(SUM(--ISNUMBER(SEARCH({1,2,3,4,5,6,7,8,9,0},MID(H853,(SEARCH(" E ",H853)-1),1))))+SUM(--ISNUMBER(SEARCH({1,2,3,4,5,6,7,8,9,0},MID(H853,(SEARCH(" E ",H853)+3),1))))=2,"",IF(SUM(--ISNUMBER(SEARCH({"Parte E","Apoquindo N"},H853)))&gt;0,"",IF(OR(RIGHT(H853,3)=" NE",RIGHT(H853,3)=" NW",RIGHT(H853,3)=" SW",RIGHT(H853,3)=" SE",RIGHT(H853,2)=" N",RIGHT(H853,2)=" E",RIGHT(H853,2)=" W",RIGHT(H853,2)=" S",LEFT(H853,3)="NE ",LEFT(H853,3)="NW ",LEFT(H853,3)="SW ",LEFT(H853,3)="SE ",LEFT(H853,2)="N ",LEFT(H853,2)="E ",LEFT(H853,2)="W ",LEFT(H853,2)="S "),"Directional Check",IF(SUM(--ISNUMBER(SEARCH({" N "," E "," W "," S "," NE "," NW "," SW "," SE ","N.E","N.W","S.W","S.E","E.","N.","S.","W."},H853)))&gt;0,"Directional Check",IF(SUM(--ISNUMBER(SEARCH({1,2,3,4,5,6,7,8,9,0},MID(H853,(SEARCH("nd ",H853)-1),1))))+SUM(--ISNUMBER(SEARCH({1,2,3,4,5,6,7,8,9,0},MID(H853,(SEARCH("rd ",H853)-1),1)))+SUM(--ISNUMBER(SEARCH({1,2,3,4,5,6,7,8,9,0},MID(H853,(SEARCH("st ",H853)-1),1))))+SUM(--ISNUMBER(SEARCH({1,2,3,4,5,6,7,8,9,0},MID(H853,(SEARCH("th ",H853)-1),1)))))&gt;0,"","")))))</f>
        <v/>
      </c>
      <c r="AA853" s="2" t="str">
        <f>IF(IF(L853="US",IFERROR(VLOOKUP(J853,Country_Codes!$B:$B,1,0)=J853,"US State Code Error"),IF(L853="CA",IFERROR(VLOOKUP(J853,Country_Codes!$E:$E,1,0)=J853,"Canada State Code Error"),IF(L853="BR",IFERROR(VLOOKUP(J853,Country_Codes!$H:$H,1,0)=J853,"Brazil State Code Error"),IF(L853="AU",IFERROR(VLOOKUP(J853,Country_Codes!$K:$K,1,0)=J853,"Australia State Code Error"),""))))=TRUE,"",IF(L853="US",IFERROR(VLOOKUP(J853,Country_Codes!$B:$B,1,0)=J853,"US State Code Error"),IF(L853="CA",IFERROR(VLOOKUP(J853,Country_Codes!$E:$E,1,0)=J853,"Canada State Code Error"),IF(L853="BR",IFERROR(VLOOKUP(J853,Country_Codes!$H:$H,1,0)=J853,"Brazil State Code Error"),IF(L853="AU",IFERROR(VLOOKUP(J853,Country_Codes!$K:$K,1,0)=J853,"Australia State Code Error"),"")))))</f>
        <v/>
      </c>
      <c r="AB853" s="2" t="str">
        <f t="shared" si="241"/>
        <v/>
      </c>
      <c r="AC853" s="2" t="str" cm="1">
        <f t="array" ref="AC853">IFERROR(_xlfn.IFS(IF(AND(LEN(I853)=0,ISBLANK(I853)=FALSE),"",ISNUMBER(SEARCH(I853,H853))),"City/Postal Code/Country Found in Address",IF(AND(LEN(K853)=0,ISBLANK(K853)=FALSE),"",ISNUMBER(SEARCH(K853,H853))),"City/Postal Code/Country Found in Address",IF(AND(LEN(L853)=0,ISBLANK(L853)=FALSE),"",ISNUMBER(SEARCH(", "&amp;L853,H853))),"City/Postal Code/Country Found in Address",IF(AND(LEN(J853)=0,ISBLANK(J853)=FALSE),"",ISNUMBER(SEARCH(", "&amp;J853,H853))),"City/Postal Code/Country Found in Address",IF(AND(LEN(L853)=0,ISBLANK(L853)=FALSE),"",ISNUMBER(SEARCH(","&amp;L853,H853))),"City/Postal Code/Country Found in Address",IF(AND(LEN(J853)=0,ISBLANK(J853)=FALSE),"",ISNUMBER(SEARCH(","&amp;J853,H853))),"City/Postal Code/Country Found in Address"),"")</f>
        <v/>
      </c>
      <c r="AD853" s="2" t="str">
        <f t="shared" si="242"/>
        <v/>
      </c>
      <c r="AE853" s="2" t="str" cm="1">
        <f t="array" ref="AE853">IFERROR(IF(VLOOKUP(LEFT(M853,MIN(SEARCH({1,2,3,4,5,6,7,8,9,0},M853&amp;{1,2,3,4,5,6,7,8,9,0}))-1),Country_Codes!$N:$N,1,0)&gt;0,"PO Number may be incorrect",""),"")</f>
        <v/>
      </c>
      <c r="AF853" s="2" t="str">
        <f t="shared" si="243"/>
        <v/>
      </c>
      <c r="AG853" s="2" t="str">
        <f t="shared" si="244"/>
        <v/>
      </c>
      <c r="AH853" s="2" t="str">
        <f t="shared" si="245"/>
        <v/>
      </c>
      <c r="AI853" s="2" t="str" cm="1">
        <f t="array" ref="AI853">IF(G853="","",_xlfn.IFNA(_xlfn.IFS(L853=VLOOKUP(L853,Country_Codes!$M:$M,1,0)=TRUE,""),"Please check the country code"))</f>
        <v/>
      </c>
      <c r="AJ853" s="2" t="str">
        <f t="shared" si="246"/>
        <v/>
      </c>
      <c r="AK853" s="2"/>
      <c r="AM853" s="39">
        <f t="shared" si="247"/>
        <v>0</v>
      </c>
      <c r="AN853" s="39">
        <f t="shared" si="248"/>
        <v>0</v>
      </c>
      <c r="AO853" s="39">
        <f t="shared" si="249"/>
        <v>0</v>
      </c>
      <c r="AP853" s="39">
        <f t="shared" si="250"/>
        <v>0</v>
      </c>
      <c r="AQ853" s="39">
        <f t="shared" si="251"/>
        <v>0</v>
      </c>
    </row>
    <row r="854" spans="1:43" ht="15.75" x14ac:dyDescent="0.25">
      <c r="A854" s="40">
        <v>45498</v>
      </c>
      <c r="B854" s="11" t="s">
        <v>474</v>
      </c>
      <c r="C854" s="11" t="s">
        <v>12</v>
      </c>
      <c r="D854" s="11" t="s">
        <v>6732</v>
      </c>
      <c r="E854" s="11" t="s">
        <v>6733</v>
      </c>
      <c r="F854" s="11" t="s">
        <v>490</v>
      </c>
      <c r="G854" s="11" t="s">
        <v>494</v>
      </c>
      <c r="H854" s="11" t="s">
        <v>6734</v>
      </c>
      <c r="I854" s="11" t="s">
        <v>6735</v>
      </c>
      <c r="J854" s="11" t="s">
        <v>133</v>
      </c>
      <c r="K854" s="11" t="s">
        <v>6736</v>
      </c>
      <c r="L854" s="11" t="s">
        <v>33</v>
      </c>
      <c r="M854" s="11" t="s">
        <v>3427</v>
      </c>
      <c r="N854" s="11"/>
      <c r="O854" s="11" t="s">
        <v>6737</v>
      </c>
      <c r="P854" s="11" t="s">
        <v>6738</v>
      </c>
      <c r="Q854" s="7"/>
      <c r="R854" s="2" t="str">
        <f t="shared" si="236"/>
        <v>Unique Record</v>
      </c>
      <c r="S854" s="2" t="str">
        <f t="shared" si="237"/>
        <v/>
      </c>
      <c r="T854" s="2" t="str">
        <f t="shared" si="238"/>
        <v/>
      </c>
      <c r="U854" s="2" t="str">
        <f t="shared" si="239"/>
        <v/>
      </c>
      <c r="V854" s="2" t="str">
        <f t="shared" si="240"/>
        <v/>
      </c>
      <c r="W854" s="2" t="str">
        <f t="shared" si="252"/>
        <v/>
      </c>
      <c r="X854" s="2" t="str" cm="1">
        <f t="array" ref="X854">IF((SUMPRODUCT(--ISNUMBER(SEARCH({"!","@","#","$","%","^","&amp;","~*","(",")","_","+","=","{","}","[","]","|","\",":",";","'","""","&lt;","&gt;",",",".","~?","/","~~","`"}, I854)))&gt;0)=TRUE,"Special Characters Found in City","")</f>
        <v/>
      </c>
      <c r="Y854" s="2" t="str" cm="1">
        <f t="array" ref="Y854">IF((SUMPRODUCT(--ISNUMBER(SEARCH({"!","@","#","$","%","^","~*","(",")","_","+","=","{","}","[","]","|","\",":",";","'","""","&lt;","&gt;","~?","/","~~","`"},F854)))&gt;0)=TRUE,"Special Characters Found in Account field","")</f>
        <v/>
      </c>
      <c r="Z854" s="2" t="str" cm="1">
        <f t="array" ref="Z854">IF(SUM(--ISNUMBER(SEARCH({1,2,3,4,5,6,7,8,9,0},MID(H854,(SEARCH(" E ",H854)-1),1))))+SUM(--ISNUMBER(SEARCH({1,2,3,4,5,6,7,8,9,0},MID(H854,(SEARCH(" E ",H854)+3),1))))=2,"",IF(SUM(--ISNUMBER(SEARCH({"Parte E","Apoquindo N"},H854)))&gt;0,"",IF(OR(RIGHT(H854,3)=" NE",RIGHT(H854,3)=" NW",RIGHT(H854,3)=" SW",RIGHT(H854,3)=" SE",RIGHT(H854,2)=" N",RIGHT(H854,2)=" E",RIGHT(H854,2)=" W",RIGHT(H854,2)=" S",LEFT(H854,3)="NE ",LEFT(H854,3)="NW ",LEFT(H854,3)="SW ",LEFT(H854,3)="SE ",LEFT(H854,2)="N ",LEFT(H854,2)="E ",LEFT(H854,2)="W ",LEFT(H854,2)="S "),"Directional Check",IF(SUM(--ISNUMBER(SEARCH({" N "," E "," W "," S "," NE "," NW "," SW "," SE ","N.E","N.W","S.W","S.E","E.","N.","S.","W."},H854)))&gt;0,"Directional Check",IF(SUM(--ISNUMBER(SEARCH({1,2,3,4,5,6,7,8,9,0},MID(H854,(SEARCH("nd ",H854)-1),1))))+SUM(--ISNUMBER(SEARCH({1,2,3,4,5,6,7,8,9,0},MID(H854,(SEARCH("rd ",H854)-1),1)))+SUM(--ISNUMBER(SEARCH({1,2,3,4,5,6,7,8,9,0},MID(H854,(SEARCH("st ",H854)-1),1))))+SUM(--ISNUMBER(SEARCH({1,2,3,4,5,6,7,8,9,0},MID(H854,(SEARCH("th ",H854)-1),1)))))&gt;0,"","")))))</f>
        <v/>
      </c>
      <c r="AA854" s="2" t="str">
        <f>IF(IF(L854="US",IFERROR(VLOOKUP(J854,Country_Codes!$B:$B,1,0)=J854,"US State Code Error"),IF(L854="CA",IFERROR(VLOOKUP(J854,Country_Codes!$E:$E,1,0)=J854,"Canada State Code Error"),IF(L854="BR",IFERROR(VLOOKUP(J854,Country_Codes!$H:$H,1,0)=J854,"Brazil State Code Error"),IF(L854="AU",IFERROR(VLOOKUP(J854,Country_Codes!$K:$K,1,0)=J854,"Australia State Code Error"),""))))=TRUE,"",IF(L854="US",IFERROR(VLOOKUP(J854,Country_Codes!$B:$B,1,0)=J854,"US State Code Error"),IF(L854="CA",IFERROR(VLOOKUP(J854,Country_Codes!$E:$E,1,0)=J854,"Canada State Code Error"),IF(L854="BR",IFERROR(VLOOKUP(J854,Country_Codes!$H:$H,1,0)=J854,"Brazil State Code Error"),IF(L854="AU",IFERROR(VLOOKUP(J854,Country_Codes!$K:$K,1,0)=J854,"Australia State Code Error"),"")))))</f>
        <v/>
      </c>
      <c r="AB854" s="2" t="str">
        <f t="shared" si="241"/>
        <v/>
      </c>
      <c r="AC854" s="2" t="str" cm="1">
        <f t="array" ref="AC854">IFERROR(_xlfn.IFS(IF(AND(LEN(I854)=0,ISBLANK(I854)=FALSE),"",ISNUMBER(SEARCH(I854,H854))),"City/Postal Code/Country Found in Address",IF(AND(LEN(K854)=0,ISBLANK(K854)=FALSE),"",ISNUMBER(SEARCH(K854,H854))),"City/Postal Code/Country Found in Address",IF(AND(LEN(L854)=0,ISBLANK(L854)=FALSE),"",ISNUMBER(SEARCH(", "&amp;L854,H854))),"City/Postal Code/Country Found in Address",IF(AND(LEN(J854)=0,ISBLANK(J854)=FALSE),"",ISNUMBER(SEARCH(", "&amp;J854,H854))),"City/Postal Code/Country Found in Address",IF(AND(LEN(L854)=0,ISBLANK(L854)=FALSE),"",ISNUMBER(SEARCH(","&amp;L854,H854))),"City/Postal Code/Country Found in Address",IF(AND(LEN(J854)=0,ISBLANK(J854)=FALSE),"",ISNUMBER(SEARCH(","&amp;J854,H854))),"City/Postal Code/Country Found in Address"),"")</f>
        <v/>
      </c>
      <c r="AD854" s="2" t="str">
        <f t="shared" si="242"/>
        <v/>
      </c>
      <c r="AE854" s="2" t="str" cm="1">
        <f t="array" ref="AE854">IFERROR(IF(VLOOKUP(LEFT(M854,MIN(SEARCH({1,2,3,4,5,6,7,8,9,0},M854&amp;{1,2,3,4,5,6,7,8,9,0}))-1),Country_Codes!$N:$N,1,0)&gt;0,"PO Number may be incorrect",""),"")</f>
        <v/>
      </c>
      <c r="AF854" s="2" t="str">
        <f t="shared" si="243"/>
        <v/>
      </c>
      <c r="AG854" s="2" t="str">
        <f t="shared" si="244"/>
        <v/>
      </c>
      <c r="AH854" s="2" t="str">
        <f t="shared" si="245"/>
        <v/>
      </c>
      <c r="AI854" s="2" t="str" cm="1">
        <f t="array" ref="AI854">IF(G854="","",_xlfn.IFNA(_xlfn.IFS(L854=VLOOKUP(L854,Country_Codes!$M:$M,1,0)=TRUE,""),"Please check the country code"))</f>
        <v/>
      </c>
      <c r="AJ854" s="2" t="str">
        <f t="shared" si="246"/>
        <v/>
      </c>
      <c r="AK854" s="2"/>
      <c r="AM854" s="39">
        <f t="shared" si="247"/>
        <v>0</v>
      </c>
      <c r="AN854" s="39">
        <f t="shared" si="248"/>
        <v>0</v>
      </c>
      <c r="AO854" s="39">
        <f t="shared" si="249"/>
        <v>0</v>
      </c>
      <c r="AP854" s="39">
        <f t="shared" si="250"/>
        <v>0</v>
      </c>
      <c r="AQ854" s="39">
        <f t="shared" si="251"/>
        <v>0</v>
      </c>
    </row>
    <row r="855" spans="1:43" ht="15.75" x14ac:dyDescent="0.25">
      <c r="A855" s="40">
        <v>45771</v>
      </c>
      <c r="B855" s="11" t="s">
        <v>473</v>
      </c>
      <c r="C855" s="11" t="s">
        <v>9</v>
      </c>
      <c r="D855" s="11" t="s">
        <v>1281</v>
      </c>
      <c r="E855" s="11" t="s">
        <v>6739</v>
      </c>
      <c r="F855" s="11" t="s">
        <v>574</v>
      </c>
      <c r="G855" s="11" t="s">
        <v>495</v>
      </c>
      <c r="H855" s="11" t="s">
        <v>6740</v>
      </c>
      <c r="I855" s="11" t="s">
        <v>6741</v>
      </c>
      <c r="J855" s="11"/>
      <c r="K855" s="11" t="s">
        <v>6742</v>
      </c>
      <c r="L855" s="11" t="s">
        <v>46</v>
      </c>
      <c r="M855" s="11" t="s">
        <v>2686</v>
      </c>
      <c r="N855" s="11"/>
      <c r="O855" s="11" t="s">
        <v>6743</v>
      </c>
      <c r="P855" s="11" t="s">
        <v>6744</v>
      </c>
      <c r="Q855" s="7"/>
      <c r="R855" s="2" t="str">
        <f t="shared" si="236"/>
        <v>Unique Record</v>
      </c>
      <c r="S855" s="2" t="str">
        <f t="shared" si="237"/>
        <v/>
      </c>
      <c r="T855" s="2" t="str">
        <f t="shared" si="238"/>
        <v/>
      </c>
      <c r="U855" s="2" t="str">
        <f t="shared" si="239"/>
        <v/>
      </c>
      <c r="V855" s="2" t="str">
        <f t="shared" si="240"/>
        <v/>
      </c>
      <c r="W855" s="2" t="str">
        <f t="shared" si="252"/>
        <v/>
      </c>
      <c r="X855" s="2" t="str" cm="1">
        <f t="array" ref="X855">IF((SUMPRODUCT(--ISNUMBER(SEARCH({"!","@","#","$","%","^","&amp;","~*","(",")","_","+","=","{","}","[","]","|","\",":",";","'","""","&lt;","&gt;",",",".","~?","/","~~","`"}, I855)))&gt;0)=TRUE,"Special Characters Found in City","")</f>
        <v/>
      </c>
      <c r="Y855" s="2" t="str" cm="1">
        <f t="array" ref="Y855">IF((SUMPRODUCT(--ISNUMBER(SEARCH({"!","@","#","$","%","^","~*","(",")","_","+","=","{","}","[","]","|","\",":",";","'","""","&lt;","&gt;","~?","/","~~","`"},F855)))&gt;0)=TRUE,"Special Characters Found in Account field","")</f>
        <v/>
      </c>
      <c r="Z855" s="2" t="str" cm="1">
        <f t="array" ref="Z855">IF(SUM(--ISNUMBER(SEARCH({1,2,3,4,5,6,7,8,9,0},MID(H855,(SEARCH(" E ",H855)-1),1))))+SUM(--ISNUMBER(SEARCH({1,2,3,4,5,6,7,8,9,0},MID(H855,(SEARCH(" E ",H855)+3),1))))=2,"",IF(SUM(--ISNUMBER(SEARCH({"Parte E","Apoquindo N"},H855)))&gt;0,"",IF(OR(RIGHT(H855,3)=" NE",RIGHT(H855,3)=" NW",RIGHT(H855,3)=" SW",RIGHT(H855,3)=" SE",RIGHT(H855,2)=" N",RIGHT(H855,2)=" E",RIGHT(H855,2)=" W",RIGHT(H855,2)=" S",LEFT(H855,3)="NE ",LEFT(H855,3)="NW ",LEFT(H855,3)="SW ",LEFT(H855,3)="SE ",LEFT(H855,2)="N ",LEFT(H855,2)="E ",LEFT(H855,2)="W ",LEFT(H855,2)="S "),"Directional Check",IF(SUM(--ISNUMBER(SEARCH({" N "," E "," W "," S "," NE "," NW "," SW "," SE ","N.E","N.W","S.W","S.E","E.","N.","S.","W."},H855)))&gt;0,"Directional Check",IF(SUM(--ISNUMBER(SEARCH({1,2,3,4,5,6,7,8,9,0},MID(H855,(SEARCH("nd ",H855)-1),1))))+SUM(--ISNUMBER(SEARCH({1,2,3,4,5,6,7,8,9,0},MID(H855,(SEARCH("rd ",H855)-1),1)))+SUM(--ISNUMBER(SEARCH({1,2,3,4,5,6,7,8,9,0},MID(H855,(SEARCH("st ",H855)-1),1))))+SUM(--ISNUMBER(SEARCH({1,2,3,4,5,6,7,8,9,0},MID(H855,(SEARCH("th ",H855)-1),1)))))&gt;0,"","")))))</f>
        <v/>
      </c>
      <c r="AA855" s="2" t="str">
        <f>IF(IF(L855="US",IFERROR(VLOOKUP(J855,Country_Codes!$B:$B,1,0)=J855,"US State Code Error"),IF(L855="CA",IFERROR(VLOOKUP(J855,Country_Codes!$E:$E,1,0)=J855,"Canada State Code Error"),IF(L855="BR",IFERROR(VLOOKUP(J855,Country_Codes!$H:$H,1,0)=J855,"Brazil State Code Error"),IF(L855="AU",IFERROR(VLOOKUP(J855,Country_Codes!$K:$K,1,0)=J855,"Australia State Code Error"),""))))=TRUE,"",IF(L855="US",IFERROR(VLOOKUP(J855,Country_Codes!$B:$B,1,0)=J855,"US State Code Error"),IF(L855="CA",IFERROR(VLOOKUP(J855,Country_Codes!$E:$E,1,0)=J855,"Canada State Code Error"),IF(L855="BR",IFERROR(VLOOKUP(J855,Country_Codes!$H:$H,1,0)=J855,"Brazil State Code Error"),IF(L855="AU",IFERROR(VLOOKUP(J855,Country_Codes!$K:$K,1,0)=J855,"Australia State Code Error"),"")))))</f>
        <v/>
      </c>
      <c r="AB855" s="2" t="str">
        <f t="shared" si="241"/>
        <v/>
      </c>
      <c r="AC855" s="2" t="str" cm="1">
        <f t="array" ref="AC855">IFERROR(_xlfn.IFS(IF(AND(LEN(I855)=0,ISBLANK(I855)=FALSE),"",ISNUMBER(SEARCH(I855,H855))),"City/Postal Code/Country Found in Address",IF(AND(LEN(K855)=0,ISBLANK(K855)=FALSE),"",ISNUMBER(SEARCH(K855,H855))),"City/Postal Code/Country Found in Address",IF(AND(LEN(L855)=0,ISBLANK(L855)=FALSE),"",ISNUMBER(SEARCH(", "&amp;L855,H855))),"City/Postal Code/Country Found in Address",IF(AND(LEN(J855)=0,ISBLANK(J855)=FALSE),"",ISNUMBER(SEARCH(", "&amp;J855,H855))),"City/Postal Code/Country Found in Address",IF(AND(LEN(L855)=0,ISBLANK(L855)=FALSE),"",ISNUMBER(SEARCH(","&amp;L855,H855))),"City/Postal Code/Country Found in Address",IF(AND(LEN(J855)=0,ISBLANK(J855)=FALSE),"",ISNUMBER(SEARCH(","&amp;J855,H855))),"City/Postal Code/Country Found in Address"),"")</f>
        <v/>
      </c>
      <c r="AD855" s="2" t="str">
        <f t="shared" si="242"/>
        <v/>
      </c>
      <c r="AE855" s="2" t="str" cm="1">
        <f t="array" ref="AE855">IFERROR(IF(VLOOKUP(LEFT(M855,MIN(SEARCH({1,2,3,4,5,6,7,8,9,0},M855&amp;{1,2,3,4,5,6,7,8,9,0}))-1),Country_Codes!$N:$N,1,0)&gt;0,"PO Number may be incorrect",""),"")</f>
        <v/>
      </c>
      <c r="AF855" s="2" t="str">
        <f t="shared" si="243"/>
        <v/>
      </c>
      <c r="AG855" s="2" t="str">
        <f t="shared" si="244"/>
        <v/>
      </c>
      <c r="AH855" s="2" t="str">
        <f t="shared" si="245"/>
        <v/>
      </c>
      <c r="AI855" s="2" t="str" cm="1">
        <f t="array" ref="AI855">IF(G855="","",_xlfn.IFNA(_xlfn.IFS(L855=VLOOKUP(L855,Country_Codes!$M:$M,1,0)=TRUE,""),"Please check the country code"))</f>
        <v/>
      </c>
      <c r="AJ855" s="2" t="str">
        <f t="shared" si="246"/>
        <v/>
      </c>
      <c r="AK855" s="2"/>
      <c r="AM855" s="39">
        <f t="shared" si="247"/>
        <v>0</v>
      </c>
      <c r="AN855" s="39">
        <f t="shared" si="248"/>
        <v>0</v>
      </c>
      <c r="AO855" s="39">
        <f t="shared" si="249"/>
        <v>0</v>
      </c>
      <c r="AP855" s="39">
        <f t="shared" si="250"/>
        <v>0</v>
      </c>
      <c r="AQ855" s="39">
        <f t="shared" si="251"/>
        <v>0</v>
      </c>
    </row>
    <row r="856" spans="1:43" ht="15.75" x14ac:dyDescent="0.25">
      <c r="A856" s="40">
        <v>46023</v>
      </c>
      <c r="B856" s="11" t="s">
        <v>1581</v>
      </c>
      <c r="C856" s="11" t="s">
        <v>12</v>
      </c>
      <c r="D856" s="11" t="s">
        <v>6745</v>
      </c>
      <c r="E856" s="11" t="s">
        <v>6746</v>
      </c>
      <c r="F856" s="11" t="s">
        <v>594</v>
      </c>
      <c r="G856" s="11" t="s">
        <v>625</v>
      </c>
      <c r="H856" s="11" t="s">
        <v>6747</v>
      </c>
      <c r="I856" s="11" t="s">
        <v>6748</v>
      </c>
      <c r="J856" s="11" t="s">
        <v>78</v>
      </c>
      <c r="K856" s="11" t="s">
        <v>6749</v>
      </c>
      <c r="L856" s="11" t="s">
        <v>33</v>
      </c>
      <c r="M856" s="11" t="s">
        <v>4078</v>
      </c>
      <c r="N856" s="11"/>
      <c r="O856" s="11" t="s">
        <v>6750</v>
      </c>
      <c r="P856" s="11" t="s">
        <v>6751</v>
      </c>
      <c r="Q856" s="7"/>
      <c r="R856" s="2" t="str">
        <f t="shared" si="236"/>
        <v>Unique Record</v>
      </c>
      <c r="S856" s="2" t="str">
        <f t="shared" si="237"/>
        <v/>
      </c>
      <c r="T856" s="2" t="str">
        <f t="shared" si="238"/>
        <v/>
      </c>
      <c r="U856" s="2" t="str">
        <f t="shared" si="239"/>
        <v/>
      </c>
      <c r="V856" s="2" t="str">
        <f t="shared" si="240"/>
        <v/>
      </c>
      <c r="W856" s="2" t="str">
        <f t="shared" si="252"/>
        <v/>
      </c>
      <c r="X856" s="2" t="str" cm="1">
        <f t="array" ref="X856">IF((SUMPRODUCT(--ISNUMBER(SEARCH({"!","@","#","$","%","^","&amp;","~*","(",")","_","+","=","{","}","[","]","|","\",":",";","'","""","&lt;","&gt;",",",".","~?","/","~~","`"}, I856)))&gt;0)=TRUE,"Special Characters Found in City","")</f>
        <v/>
      </c>
      <c r="Y856" s="2" t="str" cm="1">
        <f t="array" ref="Y856">IF((SUMPRODUCT(--ISNUMBER(SEARCH({"!","@","#","$","%","^","~*","(",")","_","+","=","{","}","[","]","|","\",":",";","'","""","&lt;","&gt;","~?","/","~~","`"},F856)))&gt;0)=TRUE,"Special Characters Found in Account field","")</f>
        <v/>
      </c>
      <c r="Z856" s="2" t="str" cm="1">
        <f t="array" ref="Z856">IF(SUM(--ISNUMBER(SEARCH({1,2,3,4,5,6,7,8,9,0},MID(H856,(SEARCH(" E ",H856)-1),1))))+SUM(--ISNUMBER(SEARCH({1,2,3,4,5,6,7,8,9,0},MID(H856,(SEARCH(" E ",H856)+3),1))))=2,"",IF(SUM(--ISNUMBER(SEARCH({"Parte E","Apoquindo N"},H856)))&gt;0,"",IF(OR(RIGHT(H856,3)=" NE",RIGHT(H856,3)=" NW",RIGHT(H856,3)=" SW",RIGHT(H856,3)=" SE",RIGHT(H856,2)=" N",RIGHT(H856,2)=" E",RIGHT(H856,2)=" W",RIGHT(H856,2)=" S",LEFT(H856,3)="NE ",LEFT(H856,3)="NW ",LEFT(H856,3)="SW ",LEFT(H856,3)="SE ",LEFT(H856,2)="N ",LEFT(H856,2)="E ",LEFT(H856,2)="W ",LEFT(H856,2)="S "),"Directional Check",IF(SUM(--ISNUMBER(SEARCH({" N "," E "," W "," S "," NE "," NW "," SW "," SE ","N.E","N.W","S.W","S.E","E.","N.","S.","W."},H856)))&gt;0,"Directional Check",IF(SUM(--ISNUMBER(SEARCH({1,2,3,4,5,6,7,8,9,0},MID(H856,(SEARCH("nd ",H856)-1),1))))+SUM(--ISNUMBER(SEARCH({1,2,3,4,5,6,7,8,9,0},MID(H856,(SEARCH("rd ",H856)-1),1)))+SUM(--ISNUMBER(SEARCH({1,2,3,4,5,6,7,8,9,0},MID(H856,(SEARCH("st ",H856)-1),1))))+SUM(--ISNUMBER(SEARCH({1,2,3,4,5,6,7,8,9,0},MID(H856,(SEARCH("th ",H856)-1),1)))))&gt;0,"","")))))</f>
        <v/>
      </c>
      <c r="AA856" s="2" t="str">
        <f>IF(IF(L856="US",IFERROR(VLOOKUP(J856,Country_Codes!$B:$B,1,0)=J856,"US State Code Error"),IF(L856="CA",IFERROR(VLOOKUP(J856,Country_Codes!$E:$E,1,0)=J856,"Canada State Code Error"),IF(L856="BR",IFERROR(VLOOKUP(J856,Country_Codes!$H:$H,1,0)=J856,"Brazil State Code Error"),IF(L856="AU",IFERROR(VLOOKUP(J856,Country_Codes!$K:$K,1,0)=J856,"Australia State Code Error"),""))))=TRUE,"",IF(L856="US",IFERROR(VLOOKUP(J856,Country_Codes!$B:$B,1,0)=J856,"US State Code Error"),IF(L856="CA",IFERROR(VLOOKUP(J856,Country_Codes!$E:$E,1,0)=J856,"Canada State Code Error"),IF(L856="BR",IFERROR(VLOOKUP(J856,Country_Codes!$H:$H,1,0)=J856,"Brazil State Code Error"),IF(L856="AU",IFERROR(VLOOKUP(J856,Country_Codes!$K:$K,1,0)=J856,"Australia State Code Error"),"")))))</f>
        <v/>
      </c>
      <c r="AB856" s="2" t="str">
        <f t="shared" si="241"/>
        <v/>
      </c>
      <c r="AC856" s="2" t="str" cm="1">
        <f t="array" ref="AC856">IFERROR(_xlfn.IFS(IF(AND(LEN(I856)=0,ISBLANK(I856)=FALSE),"",ISNUMBER(SEARCH(I856,H856))),"City/Postal Code/Country Found in Address",IF(AND(LEN(K856)=0,ISBLANK(K856)=FALSE),"",ISNUMBER(SEARCH(K856,H856))),"City/Postal Code/Country Found in Address",IF(AND(LEN(L856)=0,ISBLANK(L856)=FALSE),"",ISNUMBER(SEARCH(", "&amp;L856,H856))),"City/Postal Code/Country Found in Address",IF(AND(LEN(J856)=0,ISBLANK(J856)=FALSE),"",ISNUMBER(SEARCH(", "&amp;J856,H856))),"City/Postal Code/Country Found in Address",IF(AND(LEN(L856)=0,ISBLANK(L856)=FALSE),"",ISNUMBER(SEARCH(","&amp;L856,H856))),"City/Postal Code/Country Found in Address",IF(AND(LEN(J856)=0,ISBLANK(J856)=FALSE),"",ISNUMBER(SEARCH(","&amp;J856,H856))),"City/Postal Code/Country Found in Address"),"")</f>
        <v/>
      </c>
      <c r="AD856" s="2" t="str">
        <f t="shared" si="242"/>
        <v/>
      </c>
      <c r="AE856" s="2" t="str" cm="1">
        <f t="array" ref="AE856">IFERROR(IF(VLOOKUP(LEFT(M856,MIN(SEARCH({1,2,3,4,5,6,7,8,9,0},M856&amp;{1,2,3,4,5,6,7,8,9,0}))-1),Country_Codes!$N:$N,1,0)&gt;0,"PO Number may be incorrect",""),"")</f>
        <v/>
      </c>
      <c r="AF856" s="2" t="str">
        <f t="shared" si="243"/>
        <v/>
      </c>
      <c r="AG856" s="2" t="str">
        <f t="shared" si="244"/>
        <v/>
      </c>
      <c r="AH856" s="2" t="str">
        <f t="shared" si="245"/>
        <v/>
      </c>
      <c r="AI856" s="2" t="str" cm="1">
        <f t="array" ref="AI856">IF(G856="","",_xlfn.IFNA(_xlfn.IFS(L856=VLOOKUP(L856,Country_Codes!$M:$M,1,0)=TRUE,""),"Please check the country code"))</f>
        <v/>
      </c>
      <c r="AJ856" s="2" t="str">
        <f t="shared" si="246"/>
        <v/>
      </c>
      <c r="AK856" s="2"/>
      <c r="AM856" s="39">
        <f t="shared" si="247"/>
        <v>0</v>
      </c>
      <c r="AN856" s="39">
        <f t="shared" si="248"/>
        <v>0</v>
      </c>
      <c r="AO856" s="39">
        <f t="shared" si="249"/>
        <v>0</v>
      </c>
      <c r="AP856" s="39">
        <f t="shared" si="250"/>
        <v>0</v>
      </c>
      <c r="AQ856" s="39">
        <f t="shared" si="251"/>
        <v>0</v>
      </c>
    </row>
    <row r="857" spans="1:43" ht="15.75" x14ac:dyDescent="0.25">
      <c r="A857" s="40">
        <v>45958</v>
      </c>
      <c r="B857" s="11" t="s">
        <v>475</v>
      </c>
      <c r="C857" s="11" t="s">
        <v>11</v>
      </c>
      <c r="D857" s="11" t="s">
        <v>6752</v>
      </c>
      <c r="E857" s="11" t="s">
        <v>6753</v>
      </c>
      <c r="F857" s="11" t="s">
        <v>490</v>
      </c>
      <c r="G857" s="11" t="s">
        <v>571</v>
      </c>
      <c r="H857" s="11" t="s">
        <v>6754</v>
      </c>
      <c r="I857" s="11" t="s">
        <v>6755</v>
      </c>
      <c r="J857" s="11" t="s">
        <v>147</v>
      </c>
      <c r="K857" s="11" t="s">
        <v>6756</v>
      </c>
      <c r="L857" s="11" t="s">
        <v>57</v>
      </c>
      <c r="M857" s="11" t="s">
        <v>1190</v>
      </c>
      <c r="N857" s="11"/>
      <c r="O857" s="11" t="s">
        <v>6757</v>
      </c>
      <c r="P857" s="11" t="s">
        <v>6758</v>
      </c>
      <c r="Q857" s="7"/>
      <c r="R857" s="2" t="str">
        <f t="shared" si="236"/>
        <v>Unique Record</v>
      </c>
      <c r="S857" s="2" t="str">
        <f t="shared" si="237"/>
        <v/>
      </c>
      <c r="T857" s="2" t="str">
        <f t="shared" si="238"/>
        <v/>
      </c>
      <c r="U857" s="2" t="str">
        <f t="shared" si="239"/>
        <v/>
      </c>
      <c r="V857" s="2" t="str">
        <f t="shared" si="240"/>
        <v/>
      </c>
      <c r="W857" s="2" t="str">
        <f t="shared" si="252"/>
        <v/>
      </c>
      <c r="X857" s="2" t="str" cm="1">
        <f t="array" ref="X857">IF((SUMPRODUCT(--ISNUMBER(SEARCH({"!","@","#","$","%","^","&amp;","~*","(",")","_","+","=","{","}","[","]","|","\",":",";","'","""","&lt;","&gt;",",",".","~?","/","~~","`"}, I857)))&gt;0)=TRUE,"Special Characters Found in City","")</f>
        <v/>
      </c>
      <c r="Y857" s="2" t="str" cm="1">
        <f t="array" ref="Y857">IF((SUMPRODUCT(--ISNUMBER(SEARCH({"!","@","#","$","%","^","~*","(",")","_","+","=","{","}","[","]","|","\",":",";","'","""","&lt;","&gt;","~?","/","~~","`"},F857)))&gt;0)=TRUE,"Special Characters Found in Account field","")</f>
        <v/>
      </c>
      <c r="Z857" s="2" t="str" cm="1">
        <f t="array" ref="Z857">IF(SUM(--ISNUMBER(SEARCH({1,2,3,4,5,6,7,8,9,0},MID(H857,(SEARCH(" E ",H857)-1),1))))+SUM(--ISNUMBER(SEARCH({1,2,3,4,5,6,7,8,9,0},MID(H857,(SEARCH(" E ",H857)+3),1))))=2,"",IF(SUM(--ISNUMBER(SEARCH({"Parte E","Apoquindo N"},H857)))&gt;0,"",IF(OR(RIGHT(H857,3)=" NE",RIGHT(H857,3)=" NW",RIGHT(H857,3)=" SW",RIGHT(H857,3)=" SE",RIGHT(H857,2)=" N",RIGHT(H857,2)=" E",RIGHT(H857,2)=" W",RIGHT(H857,2)=" S",LEFT(H857,3)="NE ",LEFT(H857,3)="NW ",LEFT(H857,3)="SW ",LEFT(H857,3)="SE ",LEFT(H857,2)="N ",LEFT(H857,2)="E ",LEFT(H857,2)="W ",LEFT(H857,2)="S "),"Directional Check",IF(SUM(--ISNUMBER(SEARCH({" N "," E "," W "," S "," NE "," NW "," SW "," SE ","N.E","N.W","S.W","S.E","E.","N.","S.","W."},H857)))&gt;0,"Directional Check",IF(SUM(--ISNUMBER(SEARCH({1,2,3,4,5,6,7,8,9,0},MID(H857,(SEARCH("nd ",H857)-1),1))))+SUM(--ISNUMBER(SEARCH({1,2,3,4,5,6,7,8,9,0},MID(H857,(SEARCH("rd ",H857)-1),1)))+SUM(--ISNUMBER(SEARCH({1,2,3,4,5,6,7,8,9,0},MID(H857,(SEARCH("st ",H857)-1),1))))+SUM(--ISNUMBER(SEARCH({1,2,3,4,5,6,7,8,9,0},MID(H857,(SEARCH("th ",H857)-1),1)))))&gt;0,"","")))))</f>
        <v/>
      </c>
      <c r="AA857" s="2" t="str">
        <f>IF(IF(L857="US",IFERROR(VLOOKUP(J857,Country_Codes!$B:$B,1,0)=J857,"US State Code Error"),IF(L857="CA",IFERROR(VLOOKUP(J857,Country_Codes!$E:$E,1,0)=J857,"Canada State Code Error"),IF(L857="BR",IFERROR(VLOOKUP(J857,Country_Codes!$H:$H,1,0)=J857,"Brazil State Code Error"),IF(L857="AU",IFERROR(VLOOKUP(J857,Country_Codes!$K:$K,1,0)=J857,"Australia State Code Error"),""))))=TRUE,"",IF(L857="US",IFERROR(VLOOKUP(J857,Country_Codes!$B:$B,1,0)=J857,"US State Code Error"),IF(L857="CA",IFERROR(VLOOKUP(J857,Country_Codes!$E:$E,1,0)=J857,"Canada State Code Error"),IF(L857="BR",IFERROR(VLOOKUP(J857,Country_Codes!$H:$H,1,0)=J857,"Brazil State Code Error"),IF(L857="AU",IFERROR(VLOOKUP(J857,Country_Codes!$K:$K,1,0)=J857,"Australia State Code Error"),"")))))</f>
        <v/>
      </c>
      <c r="AB857" s="2" t="str">
        <f t="shared" si="241"/>
        <v/>
      </c>
      <c r="AC857" s="2" t="str" cm="1">
        <f t="array" ref="AC857">IFERROR(_xlfn.IFS(IF(AND(LEN(I857)=0,ISBLANK(I857)=FALSE),"",ISNUMBER(SEARCH(I857,H857))),"City/Postal Code/Country Found in Address",IF(AND(LEN(K857)=0,ISBLANK(K857)=FALSE),"",ISNUMBER(SEARCH(K857,H857))),"City/Postal Code/Country Found in Address",IF(AND(LEN(L857)=0,ISBLANK(L857)=FALSE),"",ISNUMBER(SEARCH(", "&amp;L857,H857))),"City/Postal Code/Country Found in Address",IF(AND(LEN(J857)=0,ISBLANK(J857)=FALSE),"",ISNUMBER(SEARCH(", "&amp;J857,H857))),"City/Postal Code/Country Found in Address",IF(AND(LEN(L857)=0,ISBLANK(L857)=FALSE),"",ISNUMBER(SEARCH(","&amp;L857,H857))),"City/Postal Code/Country Found in Address",IF(AND(LEN(J857)=0,ISBLANK(J857)=FALSE),"",ISNUMBER(SEARCH(","&amp;J857,H857))),"City/Postal Code/Country Found in Address"),"")</f>
        <v/>
      </c>
      <c r="AD857" s="2" t="str">
        <f t="shared" si="242"/>
        <v/>
      </c>
      <c r="AE857" s="2" t="str" cm="1">
        <f t="array" ref="AE857">IFERROR(IF(VLOOKUP(LEFT(M857,MIN(SEARCH({1,2,3,4,5,6,7,8,9,0},M857&amp;{1,2,3,4,5,6,7,8,9,0}))-1),Country_Codes!$N:$N,1,0)&gt;0,"PO Number may be incorrect",""),"")</f>
        <v/>
      </c>
      <c r="AF857" s="2" t="str">
        <f t="shared" si="243"/>
        <v/>
      </c>
      <c r="AG857" s="2" t="str">
        <f t="shared" si="244"/>
        <v/>
      </c>
      <c r="AH857" s="2" t="str">
        <f t="shared" si="245"/>
        <v/>
      </c>
      <c r="AI857" s="2" t="str" cm="1">
        <f t="array" ref="AI857">IF(G857="","",_xlfn.IFNA(_xlfn.IFS(L857=VLOOKUP(L857,Country_Codes!$M:$M,1,0)=TRUE,""),"Please check the country code"))</f>
        <v/>
      </c>
      <c r="AJ857" s="2" t="str">
        <f t="shared" si="246"/>
        <v/>
      </c>
      <c r="AK857" s="2"/>
      <c r="AM857" s="39">
        <f t="shared" si="247"/>
        <v>0</v>
      </c>
      <c r="AN857" s="39">
        <f t="shared" si="248"/>
        <v>0</v>
      </c>
      <c r="AO857" s="39">
        <f t="shared" si="249"/>
        <v>0</v>
      </c>
      <c r="AP857" s="39">
        <f t="shared" si="250"/>
        <v>0</v>
      </c>
      <c r="AQ857" s="39">
        <f t="shared" si="251"/>
        <v>0</v>
      </c>
    </row>
    <row r="858" spans="1:43" ht="15.75" x14ac:dyDescent="0.25">
      <c r="A858" s="40">
        <v>45720</v>
      </c>
      <c r="B858" s="11" t="s">
        <v>474</v>
      </c>
      <c r="C858" s="11" t="s">
        <v>9</v>
      </c>
      <c r="D858" s="11" t="s">
        <v>6759</v>
      </c>
      <c r="E858" s="11" t="s">
        <v>6760</v>
      </c>
      <c r="F858" s="11" t="s">
        <v>581</v>
      </c>
      <c r="G858" s="11" t="s">
        <v>584</v>
      </c>
      <c r="H858" s="11" t="s">
        <v>6761</v>
      </c>
      <c r="I858" s="11" t="s">
        <v>6762</v>
      </c>
      <c r="J858" s="11" t="s">
        <v>49</v>
      </c>
      <c r="K858" s="11" t="s">
        <v>6763</v>
      </c>
      <c r="L858" s="11" t="s">
        <v>33</v>
      </c>
      <c r="M858" s="11" t="s">
        <v>3869</v>
      </c>
      <c r="N858" s="11"/>
      <c r="O858" s="11" t="s">
        <v>4099</v>
      </c>
      <c r="P858" s="11" t="s">
        <v>6764</v>
      </c>
      <c r="Q858" s="7"/>
      <c r="R858" s="2" t="str">
        <f t="shared" si="236"/>
        <v>Unique Record</v>
      </c>
      <c r="S858" s="2" t="str">
        <f t="shared" si="237"/>
        <v/>
      </c>
      <c r="T858" s="2" t="str">
        <f t="shared" si="238"/>
        <v/>
      </c>
      <c r="U858" s="2" t="str">
        <f t="shared" si="239"/>
        <v/>
      </c>
      <c r="V858" s="2" t="str">
        <f t="shared" si="240"/>
        <v/>
      </c>
      <c r="W858" s="2" t="str">
        <f t="shared" si="252"/>
        <v/>
      </c>
      <c r="X858" s="2" t="str" cm="1">
        <f t="array" ref="X858">IF((SUMPRODUCT(--ISNUMBER(SEARCH({"!","@","#","$","%","^","&amp;","~*","(",")","_","+","=","{","}","[","]","|","\",":",";","'","""","&lt;","&gt;",",",".","~?","/","~~","`"}, I858)))&gt;0)=TRUE,"Special Characters Found in City","")</f>
        <v/>
      </c>
      <c r="Y858" s="2" t="str" cm="1">
        <f t="array" ref="Y858">IF((SUMPRODUCT(--ISNUMBER(SEARCH({"!","@","#","$","%","^","~*","(",")","_","+","=","{","}","[","]","|","\",":",";","'","""","&lt;","&gt;","~?","/","~~","`"},F858)))&gt;0)=TRUE,"Special Characters Found in Account field","")</f>
        <v/>
      </c>
      <c r="Z858" s="2" t="str" cm="1">
        <f t="array" ref="Z858">IF(SUM(--ISNUMBER(SEARCH({1,2,3,4,5,6,7,8,9,0},MID(H858,(SEARCH(" E ",H858)-1),1))))+SUM(--ISNUMBER(SEARCH({1,2,3,4,5,6,7,8,9,0},MID(H858,(SEARCH(" E ",H858)+3),1))))=2,"",IF(SUM(--ISNUMBER(SEARCH({"Parte E","Apoquindo N"},H858)))&gt;0,"",IF(OR(RIGHT(H858,3)=" NE",RIGHT(H858,3)=" NW",RIGHT(H858,3)=" SW",RIGHT(H858,3)=" SE",RIGHT(H858,2)=" N",RIGHT(H858,2)=" E",RIGHT(H858,2)=" W",RIGHT(H858,2)=" S",LEFT(H858,3)="NE ",LEFT(H858,3)="NW ",LEFT(H858,3)="SW ",LEFT(H858,3)="SE ",LEFT(H858,2)="N ",LEFT(H858,2)="E ",LEFT(H858,2)="W ",LEFT(H858,2)="S "),"Directional Check",IF(SUM(--ISNUMBER(SEARCH({" N "," E "," W "," S "," NE "," NW "," SW "," SE ","N.E","N.W","S.W","S.E","E.","N.","S.","W."},H858)))&gt;0,"Directional Check",IF(SUM(--ISNUMBER(SEARCH({1,2,3,4,5,6,7,8,9,0},MID(H858,(SEARCH("nd ",H858)-1),1))))+SUM(--ISNUMBER(SEARCH({1,2,3,4,5,6,7,8,9,0},MID(H858,(SEARCH("rd ",H858)-1),1)))+SUM(--ISNUMBER(SEARCH({1,2,3,4,5,6,7,8,9,0},MID(H858,(SEARCH("st ",H858)-1),1))))+SUM(--ISNUMBER(SEARCH({1,2,3,4,5,6,7,8,9,0},MID(H858,(SEARCH("th ",H858)-1),1)))))&gt;0,"","")))))</f>
        <v/>
      </c>
      <c r="AA858" s="2" t="str">
        <f>IF(IF(L858="US",IFERROR(VLOOKUP(J858,Country_Codes!$B:$B,1,0)=J858,"US State Code Error"),IF(L858="CA",IFERROR(VLOOKUP(J858,Country_Codes!$E:$E,1,0)=J858,"Canada State Code Error"),IF(L858="BR",IFERROR(VLOOKUP(J858,Country_Codes!$H:$H,1,0)=J858,"Brazil State Code Error"),IF(L858="AU",IFERROR(VLOOKUP(J858,Country_Codes!$K:$K,1,0)=J858,"Australia State Code Error"),""))))=TRUE,"",IF(L858="US",IFERROR(VLOOKUP(J858,Country_Codes!$B:$B,1,0)=J858,"US State Code Error"),IF(L858="CA",IFERROR(VLOOKUP(J858,Country_Codes!$E:$E,1,0)=J858,"Canada State Code Error"),IF(L858="BR",IFERROR(VLOOKUP(J858,Country_Codes!$H:$H,1,0)=J858,"Brazil State Code Error"),IF(L858="AU",IFERROR(VLOOKUP(J858,Country_Codes!$K:$K,1,0)=J858,"Australia State Code Error"),"")))))</f>
        <v/>
      </c>
      <c r="AB858" s="2" t="str">
        <f t="shared" si="241"/>
        <v/>
      </c>
      <c r="AC858" s="2" t="str" cm="1">
        <f t="array" ref="AC858">IFERROR(_xlfn.IFS(IF(AND(LEN(I858)=0,ISBLANK(I858)=FALSE),"",ISNUMBER(SEARCH(I858,H858))),"City/Postal Code/Country Found in Address",IF(AND(LEN(K858)=0,ISBLANK(K858)=FALSE),"",ISNUMBER(SEARCH(K858,H858))),"City/Postal Code/Country Found in Address",IF(AND(LEN(L858)=0,ISBLANK(L858)=FALSE),"",ISNUMBER(SEARCH(", "&amp;L858,H858))),"City/Postal Code/Country Found in Address",IF(AND(LEN(J858)=0,ISBLANK(J858)=FALSE),"",ISNUMBER(SEARCH(", "&amp;J858,H858))),"City/Postal Code/Country Found in Address",IF(AND(LEN(L858)=0,ISBLANK(L858)=FALSE),"",ISNUMBER(SEARCH(","&amp;L858,H858))),"City/Postal Code/Country Found in Address",IF(AND(LEN(J858)=0,ISBLANK(J858)=FALSE),"",ISNUMBER(SEARCH(","&amp;J858,H858))),"City/Postal Code/Country Found in Address"),"")</f>
        <v/>
      </c>
      <c r="AD858" s="2" t="str">
        <f t="shared" si="242"/>
        <v/>
      </c>
      <c r="AE858" s="2" t="str" cm="1">
        <f t="array" ref="AE858">IFERROR(IF(VLOOKUP(LEFT(M858,MIN(SEARCH({1,2,3,4,5,6,7,8,9,0},M858&amp;{1,2,3,4,5,6,7,8,9,0}))-1),Country_Codes!$N:$N,1,0)&gt;0,"PO Number may be incorrect",""),"")</f>
        <v/>
      </c>
      <c r="AF858" s="2" t="str">
        <f t="shared" si="243"/>
        <v/>
      </c>
      <c r="AG858" s="2" t="str">
        <f t="shared" si="244"/>
        <v/>
      </c>
      <c r="AH858" s="2" t="str">
        <f t="shared" si="245"/>
        <v/>
      </c>
      <c r="AI858" s="2" t="str" cm="1">
        <f t="array" ref="AI858">IF(G858="","",_xlfn.IFNA(_xlfn.IFS(L858=VLOOKUP(L858,Country_Codes!$M:$M,1,0)=TRUE,""),"Please check the country code"))</f>
        <v/>
      </c>
      <c r="AJ858" s="2" t="str">
        <f t="shared" si="246"/>
        <v/>
      </c>
      <c r="AK858" s="2"/>
      <c r="AM858" s="39">
        <f t="shared" si="247"/>
        <v>0</v>
      </c>
      <c r="AN858" s="39">
        <f t="shared" si="248"/>
        <v>0</v>
      </c>
      <c r="AO858" s="39">
        <f t="shared" si="249"/>
        <v>0</v>
      </c>
      <c r="AP858" s="39">
        <f t="shared" si="250"/>
        <v>0</v>
      </c>
      <c r="AQ858" s="39">
        <f t="shared" si="251"/>
        <v>0</v>
      </c>
    </row>
    <row r="859" spans="1:43" ht="15.75" x14ac:dyDescent="0.25">
      <c r="A859" s="40">
        <v>45660</v>
      </c>
      <c r="B859" s="11" t="s">
        <v>474</v>
      </c>
      <c r="C859" s="11" t="s">
        <v>11</v>
      </c>
      <c r="D859" s="11" t="s">
        <v>6765</v>
      </c>
      <c r="E859" s="11" t="s">
        <v>6766</v>
      </c>
      <c r="F859" s="11" t="s">
        <v>677</v>
      </c>
      <c r="G859" s="11" t="s">
        <v>494</v>
      </c>
      <c r="H859" s="11" t="s">
        <v>6767</v>
      </c>
      <c r="I859" s="11" t="s">
        <v>6768</v>
      </c>
      <c r="J859" s="11" t="s">
        <v>133</v>
      </c>
      <c r="K859" s="11" t="s">
        <v>6769</v>
      </c>
      <c r="L859" s="11" t="s">
        <v>33</v>
      </c>
      <c r="M859" s="11" t="s">
        <v>1206</v>
      </c>
      <c r="N859" s="11"/>
      <c r="O859" s="11" t="s">
        <v>6770</v>
      </c>
      <c r="P859" s="11" t="s">
        <v>6771</v>
      </c>
      <c r="Q859" s="7"/>
      <c r="R859" s="2" t="str">
        <f t="shared" si="236"/>
        <v>Unique Record</v>
      </c>
      <c r="S859" s="2" t="str">
        <f t="shared" si="237"/>
        <v/>
      </c>
      <c r="T859" s="2" t="str">
        <f t="shared" si="238"/>
        <v/>
      </c>
      <c r="U859" s="2" t="str">
        <f t="shared" si="239"/>
        <v/>
      </c>
      <c r="V859" s="2" t="str">
        <f t="shared" si="240"/>
        <v/>
      </c>
      <c r="W859" s="2" t="str">
        <f t="shared" si="252"/>
        <v/>
      </c>
      <c r="X859" s="2" t="str" cm="1">
        <f t="array" ref="X859">IF((SUMPRODUCT(--ISNUMBER(SEARCH({"!","@","#","$","%","^","&amp;","~*","(",")","_","+","=","{","}","[","]","|","\",":",";","'","""","&lt;","&gt;",",",".","~?","/","~~","`"}, I859)))&gt;0)=TRUE,"Special Characters Found in City","")</f>
        <v/>
      </c>
      <c r="Y859" s="2" t="str" cm="1">
        <f t="array" ref="Y859">IF((SUMPRODUCT(--ISNUMBER(SEARCH({"!","@","#","$","%","^","~*","(",")","_","+","=","{","}","[","]","|","\",":",";","'","""","&lt;","&gt;","~?","/","~~","`"},F859)))&gt;0)=TRUE,"Special Characters Found in Account field","")</f>
        <v/>
      </c>
      <c r="Z859" s="2" t="str" cm="1">
        <f t="array" ref="Z859">IF(SUM(--ISNUMBER(SEARCH({1,2,3,4,5,6,7,8,9,0},MID(H859,(SEARCH(" E ",H859)-1),1))))+SUM(--ISNUMBER(SEARCH({1,2,3,4,5,6,7,8,9,0},MID(H859,(SEARCH(" E ",H859)+3),1))))=2,"",IF(SUM(--ISNUMBER(SEARCH({"Parte E","Apoquindo N"},H859)))&gt;0,"",IF(OR(RIGHT(H859,3)=" NE",RIGHT(H859,3)=" NW",RIGHT(H859,3)=" SW",RIGHT(H859,3)=" SE",RIGHT(H859,2)=" N",RIGHT(H859,2)=" E",RIGHT(H859,2)=" W",RIGHT(H859,2)=" S",LEFT(H859,3)="NE ",LEFT(H859,3)="NW ",LEFT(H859,3)="SW ",LEFT(H859,3)="SE ",LEFT(H859,2)="N ",LEFT(H859,2)="E ",LEFT(H859,2)="W ",LEFT(H859,2)="S "),"Directional Check",IF(SUM(--ISNUMBER(SEARCH({" N "," E "," W "," S "," NE "," NW "," SW "," SE ","N.E","N.W","S.W","S.E","E.","N.","S.","W."},H859)))&gt;0,"Directional Check",IF(SUM(--ISNUMBER(SEARCH({1,2,3,4,5,6,7,8,9,0},MID(H859,(SEARCH("nd ",H859)-1),1))))+SUM(--ISNUMBER(SEARCH({1,2,3,4,5,6,7,8,9,0},MID(H859,(SEARCH("rd ",H859)-1),1)))+SUM(--ISNUMBER(SEARCH({1,2,3,4,5,6,7,8,9,0},MID(H859,(SEARCH("st ",H859)-1),1))))+SUM(--ISNUMBER(SEARCH({1,2,3,4,5,6,7,8,9,0},MID(H859,(SEARCH("th ",H859)-1),1)))))&gt;0,"","")))))</f>
        <v/>
      </c>
      <c r="AA859" s="2" t="str">
        <f>IF(IF(L859="US",IFERROR(VLOOKUP(J859,Country_Codes!$B:$B,1,0)=J859,"US State Code Error"),IF(L859="CA",IFERROR(VLOOKUP(J859,Country_Codes!$E:$E,1,0)=J859,"Canada State Code Error"),IF(L859="BR",IFERROR(VLOOKUP(J859,Country_Codes!$H:$H,1,0)=J859,"Brazil State Code Error"),IF(L859="AU",IFERROR(VLOOKUP(J859,Country_Codes!$K:$K,1,0)=J859,"Australia State Code Error"),""))))=TRUE,"",IF(L859="US",IFERROR(VLOOKUP(J859,Country_Codes!$B:$B,1,0)=J859,"US State Code Error"),IF(L859="CA",IFERROR(VLOOKUP(J859,Country_Codes!$E:$E,1,0)=J859,"Canada State Code Error"),IF(L859="BR",IFERROR(VLOOKUP(J859,Country_Codes!$H:$H,1,0)=J859,"Brazil State Code Error"),IF(L859="AU",IFERROR(VLOOKUP(J859,Country_Codes!$K:$K,1,0)=J859,"Australia State Code Error"),"")))))</f>
        <v/>
      </c>
      <c r="AB859" s="2" t="str">
        <f t="shared" si="241"/>
        <v/>
      </c>
      <c r="AC859" s="2" t="str" cm="1">
        <f t="array" ref="AC859">IFERROR(_xlfn.IFS(IF(AND(LEN(I859)=0,ISBLANK(I859)=FALSE),"",ISNUMBER(SEARCH(I859,H859))),"City/Postal Code/Country Found in Address",IF(AND(LEN(K859)=0,ISBLANK(K859)=FALSE),"",ISNUMBER(SEARCH(K859,H859))),"City/Postal Code/Country Found in Address",IF(AND(LEN(L859)=0,ISBLANK(L859)=FALSE),"",ISNUMBER(SEARCH(", "&amp;L859,H859))),"City/Postal Code/Country Found in Address",IF(AND(LEN(J859)=0,ISBLANK(J859)=FALSE),"",ISNUMBER(SEARCH(", "&amp;J859,H859))),"City/Postal Code/Country Found in Address",IF(AND(LEN(L859)=0,ISBLANK(L859)=FALSE),"",ISNUMBER(SEARCH(","&amp;L859,H859))),"City/Postal Code/Country Found in Address",IF(AND(LEN(J859)=0,ISBLANK(J859)=FALSE),"",ISNUMBER(SEARCH(","&amp;J859,H859))),"City/Postal Code/Country Found in Address"),"")</f>
        <v/>
      </c>
      <c r="AD859" s="2" t="str">
        <f t="shared" si="242"/>
        <v/>
      </c>
      <c r="AE859" s="2" t="str" cm="1">
        <f t="array" ref="AE859">IFERROR(IF(VLOOKUP(LEFT(M859,MIN(SEARCH({1,2,3,4,5,6,7,8,9,0},M859&amp;{1,2,3,4,5,6,7,8,9,0}))-1),Country_Codes!$N:$N,1,0)&gt;0,"PO Number may be incorrect",""),"")</f>
        <v/>
      </c>
      <c r="AF859" s="2" t="str">
        <f t="shared" si="243"/>
        <v/>
      </c>
      <c r="AG859" s="2" t="str">
        <f t="shared" si="244"/>
        <v/>
      </c>
      <c r="AH859" s="2" t="str">
        <f t="shared" si="245"/>
        <v/>
      </c>
      <c r="AI859" s="2" t="str" cm="1">
        <f t="array" ref="AI859">IF(G859="","",_xlfn.IFNA(_xlfn.IFS(L859=VLOOKUP(L859,Country_Codes!$M:$M,1,0)=TRUE,""),"Please check the country code"))</f>
        <v/>
      </c>
      <c r="AJ859" s="2" t="str">
        <f t="shared" si="246"/>
        <v/>
      </c>
      <c r="AK859" s="2"/>
      <c r="AM859" s="39">
        <f t="shared" si="247"/>
        <v>0</v>
      </c>
      <c r="AN859" s="39">
        <f t="shared" si="248"/>
        <v>0</v>
      </c>
      <c r="AO859" s="39">
        <f t="shared" si="249"/>
        <v>0</v>
      </c>
      <c r="AP859" s="39">
        <f t="shared" si="250"/>
        <v>0</v>
      </c>
      <c r="AQ859" s="39">
        <f t="shared" si="251"/>
        <v>0</v>
      </c>
    </row>
    <row r="860" spans="1:43" ht="15.75" x14ac:dyDescent="0.25">
      <c r="A860" s="40">
        <v>45689</v>
      </c>
      <c r="B860" s="11" t="s">
        <v>475</v>
      </c>
      <c r="C860" s="11" t="s">
        <v>11</v>
      </c>
      <c r="D860" s="11" t="s">
        <v>6772</v>
      </c>
      <c r="E860" s="11" t="s">
        <v>6773</v>
      </c>
      <c r="F860" s="11" t="s">
        <v>488</v>
      </c>
      <c r="G860" s="11" t="s">
        <v>493</v>
      </c>
      <c r="H860" s="11" t="s">
        <v>6774</v>
      </c>
      <c r="I860" s="11" t="s">
        <v>6775</v>
      </c>
      <c r="J860" s="11"/>
      <c r="K860" s="11" t="s">
        <v>6776</v>
      </c>
      <c r="L860" s="11" t="s">
        <v>46</v>
      </c>
      <c r="M860" s="11" t="s">
        <v>1360</v>
      </c>
      <c r="N860" s="11"/>
      <c r="O860" s="11" t="s">
        <v>6777</v>
      </c>
      <c r="P860" s="11" t="s">
        <v>6778</v>
      </c>
      <c r="Q860" s="7"/>
      <c r="R860" s="2" t="str">
        <f t="shared" si="236"/>
        <v>Unique Record</v>
      </c>
      <c r="S860" s="2" t="str">
        <f t="shared" si="237"/>
        <v/>
      </c>
      <c r="T860" s="2" t="str">
        <f t="shared" si="238"/>
        <v/>
      </c>
      <c r="U860" s="2" t="str">
        <f t="shared" si="239"/>
        <v/>
      </c>
      <c r="V860" s="2" t="str">
        <f t="shared" si="240"/>
        <v/>
      </c>
      <c r="W860" s="2" t="str">
        <f t="shared" si="252"/>
        <v/>
      </c>
      <c r="X860" s="2" t="str" cm="1">
        <f t="array" ref="X860">IF((SUMPRODUCT(--ISNUMBER(SEARCH({"!","@","#","$","%","^","&amp;","~*","(",")","_","+","=","{","}","[","]","|","\",":",";","'","""","&lt;","&gt;",",",".","~?","/","~~","`"}, I860)))&gt;0)=TRUE,"Special Characters Found in City","")</f>
        <v/>
      </c>
      <c r="Y860" s="2" t="str" cm="1">
        <f t="array" ref="Y860">IF((SUMPRODUCT(--ISNUMBER(SEARCH({"!","@","#","$","%","^","~*","(",")","_","+","=","{","}","[","]","|","\",":",";","'","""","&lt;","&gt;","~?","/","~~","`"},F860)))&gt;0)=TRUE,"Special Characters Found in Account field","")</f>
        <v/>
      </c>
      <c r="Z860" s="2" t="str" cm="1">
        <f t="array" ref="Z860">IF(SUM(--ISNUMBER(SEARCH({1,2,3,4,5,6,7,8,9,0},MID(H860,(SEARCH(" E ",H860)-1),1))))+SUM(--ISNUMBER(SEARCH({1,2,3,4,5,6,7,8,9,0},MID(H860,(SEARCH(" E ",H860)+3),1))))=2,"",IF(SUM(--ISNUMBER(SEARCH({"Parte E","Apoquindo N"},H860)))&gt;0,"",IF(OR(RIGHT(H860,3)=" NE",RIGHT(H860,3)=" NW",RIGHT(H860,3)=" SW",RIGHT(H860,3)=" SE",RIGHT(H860,2)=" N",RIGHT(H860,2)=" E",RIGHT(H860,2)=" W",RIGHT(H860,2)=" S",LEFT(H860,3)="NE ",LEFT(H860,3)="NW ",LEFT(H860,3)="SW ",LEFT(H860,3)="SE ",LEFT(H860,2)="N ",LEFT(H860,2)="E ",LEFT(H860,2)="W ",LEFT(H860,2)="S "),"Directional Check",IF(SUM(--ISNUMBER(SEARCH({" N "," E "," W "," S "," NE "," NW "," SW "," SE ","N.E","N.W","S.W","S.E","E.","N.","S.","W."},H860)))&gt;0,"Directional Check",IF(SUM(--ISNUMBER(SEARCH({1,2,3,4,5,6,7,8,9,0},MID(H860,(SEARCH("nd ",H860)-1),1))))+SUM(--ISNUMBER(SEARCH({1,2,3,4,5,6,7,8,9,0},MID(H860,(SEARCH("rd ",H860)-1),1)))+SUM(--ISNUMBER(SEARCH({1,2,3,4,5,6,7,8,9,0},MID(H860,(SEARCH("st ",H860)-1),1))))+SUM(--ISNUMBER(SEARCH({1,2,3,4,5,6,7,8,9,0},MID(H860,(SEARCH("th ",H860)-1),1)))))&gt;0,"","")))))</f>
        <v/>
      </c>
      <c r="AA860" s="2" t="str">
        <f>IF(IF(L860="US",IFERROR(VLOOKUP(J860,Country_Codes!$B:$B,1,0)=J860,"US State Code Error"),IF(L860="CA",IFERROR(VLOOKUP(J860,Country_Codes!$E:$E,1,0)=J860,"Canada State Code Error"),IF(L860="BR",IFERROR(VLOOKUP(J860,Country_Codes!$H:$H,1,0)=J860,"Brazil State Code Error"),IF(L860="AU",IFERROR(VLOOKUP(J860,Country_Codes!$K:$K,1,0)=J860,"Australia State Code Error"),""))))=TRUE,"",IF(L860="US",IFERROR(VLOOKUP(J860,Country_Codes!$B:$B,1,0)=J860,"US State Code Error"),IF(L860="CA",IFERROR(VLOOKUP(J860,Country_Codes!$E:$E,1,0)=J860,"Canada State Code Error"),IF(L860="BR",IFERROR(VLOOKUP(J860,Country_Codes!$H:$H,1,0)=J860,"Brazil State Code Error"),IF(L860="AU",IFERROR(VLOOKUP(J860,Country_Codes!$K:$K,1,0)=J860,"Australia State Code Error"),"")))))</f>
        <v/>
      </c>
      <c r="AB860" s="2" t="str">
        <f t="shared" si="241"/>
        <v/>
      </c>
      <c r="AC860" s="2" t="str" cm="1">
        <f t="array" ref="AC860">IFERROR(_xlfn.IFS(IF(AND(LEN(I860)=0,ISBLANK(I860)=FALSE),"",ISNUMBER(SEARCH(I860,H860))),"City/Postal Code/Country Found in Address",IF(AND(LEN(K860)=0,ISBLANK(K860)=FALSE),"",ISNUMBER(SEARCH(K860,H860))),"City/Postal Code/Country Found in Address",IF(AND(LEN(L860)=0,ISBLANK(L860)=FALSE),"",ISNUMBER(SEARCH(", "&amp;L860,H860))),"City/Postal Code/Country Found in Address",IF(AND(LEN(J860)=0,ISBLANK(J860)=FALSE),"",ISNUMBER(SEARCH(", "&amp;J860,H860))),"City/Postal Code/Country Found in Address",IF(AND(LEN(L860)=0,ISBLANK(L860)=FALSE),"",ISNUMBER(SEARCH(","&amp;L860,H860))),"City/Postal Code/Country Found in Address",IF(AND(LEN(J860)=0,ISBLANK(J860)=FALSE),"",ISNUMBER(SEARCH(","&amp;J860,H860))),"City/Postal Code/Country Found in Address"),"")</f>
        <v/>
      </c>
      <c r="AD860" s="2" t="str">
        <f t="shared" si="242"/>
        <v/>
      </c>
      <c r="AE860" s="2" t="str" cm="1">
        <f t="array" ref="AE860">IFERROR(IF(VLOOKUP(LEFT(M860,MIN(SEARCH({1,2,3,4,5,6,7,8,9,0},M860&amp;{1,2,3,4,5,6,7,8,9,0}))-1),Country_Codes!$N:$N,1,0)&gt;0,"PO Number may be incorrect",""),"")</f>
        <v/>
      </c>
      <c r="AF860" s="2" t="str">
        <f t="shared" si="243"/>
        <v/>
      </c>
      <c r="AG860" s="2" t="str">
        <f t="shared" si="244"/>
        <v/>
      </c>
      <c r="AH860" s="2" t="str">
        <f t="shared" si="245"/>
        <v/>
      </c>
      <c r="AI860" s="2" t="str" cm="1">
        <f t="array" ref="AI860">IF(G860="","",_xlfn.IFNA(_xlfn.IFS(L860=VLOOKUP(L860,Country_Codes!$M:$M,1,0)=TRUE,""),"Please check the country code"))</f>
        <v/>
      </c>
      <c r="AJ860" s="2" t="str">
        <f t="shared" si="246"/>
        <v/>
      </c>
      <c r="AK860" s="2"/>
      <c r="AM860" s="39">
        <f t="shared" si="247"/>
        <v>0</v>
      </c>
      <c r="AN860" s="39">
        <f t="shared" si="248"/>
        <v>0</v>
      </c>
      <c r="AO860" s="39">
        <f t="shared" si="249"/>
        <v>0</v>
      </c>
      <c r="AP860" s="39">
        <f t="shared" si="250"/>
        <v>0</v>
      </c>
      <c r="AQ860" s="39">
        <f t="shared" si="251"/>
        <v>0</v>
      </c>
    </row>
    <row r="861" spans="1:43" ht="15.75" x14ac:dyDescent="0.25">
      <c r="A861" s="40">
        <v>45692</v>
      </c>
      <c r="B861" s="11" t="s">
        <v>475</v>
      </c>
      <c r="C861" s="11" t="s">
        <v>9</v>
      </c>
      <c r="D861" s="11" t="s">
        <v>1176</v>
      </c>
      <c r="E861" s="11" t="s">
        <v>1588</v>
      </c>
      <c r="F861" s="11" t="s">
        <v>531</v>
      </c>
      <c r="G861" s="11" t="s">
        <v>495</v>
      </c>
      <c r="H861" s="11" t="s">
        <v>6779</v>
      </c>
      <c r="I861" s="11" t="s">
        <v>6780</v>
      </c>
      <c r="J861" s="11" t="s">
        <v>133</v>
      </c>
      <c r="K861" s="11" t="s">
        <v>6781</v>
      </c>
      <c r="L861" s="11" t="s">
        <v>33</v>
      </c>
      <c r="M861" s="11" t="s">
        <v>1265</v>
      </c>
      <c r="N861" s="11"/>
      <c r="O861" s="11" t="s">
        <v>1472</v>
      </c>
      <c r="P861" s="11" t="s">
        <v>6782</v>
      </c>
      <c r="Q861" s="7"/>
      <c r="R861" s="2" t="str">
        <f t="shared" si="236"/>
        <v>Unique Record</v>
      </c>
      <c r="S861" s="2" t="str">
        <f t="shared" si="237"/>
        <v/>
      </c>
      <c r="T861" s="2" t="str">
        <f t="shared" si="238"/>
        <v/>
      </c>
      <c r="U861" s="2" t="str">
        <f t="shared" si="239"/>
        <v/>
      </c>
      <c r="V861" s="2" t="str">
        <f t="shared" si="240"/>
        <v/>
      </c>
      <c r="W861" s="2" t="str">
        <f t="shared" si="252"/>
        <v/>
      </c>
      <c r="X861" s="2" t="str" cm="1">
        <f t="array" ref="X861">IF((SUMPRODUCT(--ISNUMBER(SEARCH({"!","@","#","$","%","^","&amp;","~*","(",")","_","+","=","{","}","[","]","|","\",":",";","'","""","&lt;","&gt;",",",".","~?","/","~~","`"}, I861)))&gt;0)=TRUE,"Special Characters Found in City","")</f>
        <v/>
      </c>
      <c r="Y861" s="2" t="str" cm="1">
        <f t="array" ref="Y861">IF((SUMPRODUCT(--ISNUMBER(SEARCH({"!","@","#","$","%","^","~*","(",")","_","+","=","{","}","[","]","|","\",":",";","'","""","&lt;","&gt;","~?","/","~~","`"},F861)))&gt;0)=TRUE,"Special Characters Found in Account field","")</f>
        <v/>
      </c>
      <c r="Z861" s="2" t="str" cm="1">
        <f t="array" ref="Z861">IF(SUM(--ISNUMBER(SEARCH({1,2,3,4,5,6,7,8,9,0},MID(H861,(SEARCH(" E ",H861)-1),1))))+SUM(--ISNUMBER(SEARCH({1,2,3,4,5,6,7,8,9,0},MID(H861,(SEARCH(" E ",H861)+3),1))))=2,"",IF(SUM(--ISNUMBER(SEARCH({"Parte E","Apoquindo N"},H861)))&gt;0,"",IF(OR(RIGHT(H861,3)=" NE",RIGHT(H861,3)=" NW",RIGHT(H861,3)=" SW",RIGHT(H861,3)=" SE",RIGHT(H861,2)=" N",RIGHT(H861,2)=" E",RIGHT(H861,2)=" W",RIGHT(H861,2)=" S",LEFT(H861,3)="NE ",LEFT(H861,3)="NW ",LEFT(H861,3)="SW ",LEFT(H861,3)="SE ",LEFT(H861,2)="N ",LEFT(H861,2)="E ",LEFT(H861,2)="W ",LEFT(H861,2)="S "),"Directional Check",IF(SUM(--ISNUMBER(SEARCH({" N "," E "," W "," S "," NE "," NW "," SW "," SE ","N.E","N.W","S.W","S.E","E.","N.","S.","W."},H861)))&gt;0,"Directional Check",IF(SUM(--ISNUMBER(SEARCH({1,2,3,4,5,6,7,8,9,0},MID(H861,(SEARCH("nd ",H861)-1),1))))+SUM(--ISNUMBER(SEARCH({1,2,3,4,5,6,7,8,9,0},MID(H861,(SEARCH("rd ",H861)-1),1)))+SUM(--ISNUMBER(SEARCH({1,2,3,4,5,6,7,8,9,0},MID(H861,(SEARCH("st ",H861)-1),1))))+SUM(--ISNUMBER(SEARCH({1,2,3,4,5,6,7,8,9,0},MID(H861,(SEARCH("th ",H861)-1),1)))))&gt;0,"","")))))</f>
        <v/>
      </c>
      <c r="AA861" s="2" t="str">
        <f>IF(IF(L861="US",IFERROR(VLOOKUP(J861,Country_Codes!$B:$B,1,0)=J861,"US State Code Error"),IF(L861="CA",IFERROR(VLOOKUP(J861,Country_Codes!$E:$E,1,0)=J861,"Canada State Code Error"),IF(L861="BR",IFERROR(VLOOKUP(J861,Country_Codes!$H:$H,1,0)=J861,"Brazil State Code Error"),IF(L861="AU",IFERROR(VLOOKUP(J861,Country_Codes!$K:$K,1,0)=J861,"Australia State Code Error"),""))))=TRUE,"",IF(L861="US",IFERROR(VLOOKUP(J861,Country_Codes!$B:$B,1,0)=J861,"US State Code Error"),IF(L861="CA",IFERROR(VLOOKUP(J861,Country_Codes!$E:$E,1,0)=J861,"Canada State Code Error"),IF(L861="BR",IFERROR(VLOOKUP(J861,Country_Codes!$H:$H,1,0)=J861,"Brazil State Code Error"),IF(L861="AU",IFERROR(VLOOKUP(J861,Country_Codes!$K:$K,1,0)=J861,"Australia State Code Error"),"")))))</f>
        <v/>
      </c>
      <c r="AB861" s="2" t="str">
        <f t="shared" si="241"/>
        <v/>
      </c>
      <c r="AC861" s="2" t="str" cm="1">
        <f t="array" ref="AC861">IFERROR(_xlfn.IFS(IF(AND(LEN(I861)=0,ISBLANK(I861)=FALSE),"",ISNUMBER(SEARCH(I861,H861))),"City/Postal Code/Country Found in Address",IF(AND(LEN(K861)=0,ISBLANK(K861)=FALSE),"",ISNUMBER(SEARCH(K861,H861))),"City/Postal Code/Country Found in Address",IF(AND(LEN(L861)=0,ISBLANK(L861)=FALSE),"",ISNUMBER(SEARCH(", "&amp;L861,H861))),"City/Postal Code/Country Found in Address",IF(AND(LEN(J861)=0,ISBLANK(J861)=FALSE),"",ISNUMBER(SEARCH(", "&amp;J861,H861))),"City/Postal Code/Country Found in Address",IF(AND(LEN(L861)=0,ISBLANK(L861)=FALSE),"",ISNUMBER(SEARCH(","&amp;L861,H861))),"City/Postal Code/Country Found in Address",IF(AND(LEN(J861)=0,ISBLANK(J861)=FALSE),"",ISNUMBER(SEARCH(","&amp;J861,H861))),"City/Postal Code/Country Found in Address"),"")</f>
        <v/>
      </c>
      <c r="AD861" s="2" t="str">
        <f t="shared" si="242"/>
        <v/>
      </c>
      <c r="AE861" s="2" t="str" cm="1">
        <f t="array" ref="AE861">IFERROR(IF(VLOOKUP(LEFT(M861,MIN(SEARCH({1,2,3,4,5,6,7,8,9,0},M861&amp;{1,2,3,4,5,6,7,8,9,0}))-1),Country_Codes!$N:$N,1,0)&gt;0,"PO Number may be incorrect",""),"")</f>
        <v/>
      </c>
      <c r="AF861" s="2" t="str">
        <f t="shared" si="243"/>
        <v/>
      </c>
      <c r="AG861" s="2" t="str">
        <f t="shared" si="244"/>
        <v/>
      </c>
      <c r="AH861" s="2" t="str">
        <f t="shared" si="245"/>
        <v/>
      </c>
      <c r="AI861" s="2" t="str" cm="1">
        <f t="array" ref="AI861">IF(G861="","",_xlfn.IFNA(_xlfn.IFS(L861=VLOOKUP(L861,Country_Codes!$M:$M,1,0)=TRUE,""),"Please check the country code"))</f>
        <v/>
      </c>
      <c r="AJ861" s="2" t="str">
        <f t="shared" si="246"/>
        <v/>
      </c>
      <c r="AK861" s="2"/>
      <c r="AM861" s="39">
        <f t="shared" si="247"/>
        <v>0</v>
      </c>
      <c r="AN861" s="39">
        <f t="shared" si="248"/>
        <v>0</v>
      </c>
      <c r="AO861" s="39">
        <f t="shared" si="249"/>
        <v>0</v>
      </c>
      <c r="AP861" s="39">
        <f t="shared" si="250"/>
        <v>0</v>
      </c>
      <c r="AQ861" s="39">
        <f t="shared" si="251"/>
        <v>0</v>
      </c>
    </row>
    <row r="862" spans="1:43" ht="15.75" x14ac:dyDescent="0.25">
      <c r="A862" s="40">
        <v>45776</v>
      </c>
      <c r="B862" s="11" t="s">
        <v>1581</v>
      </c>
      <c r="C862" s="11" t="s">
        <v>9</v>
      </c>
      <c r="D862" s="11" t="s">
        <v>6783</v>
      </c>
      <c r="E862" s="11" t="s">
        <v>6784</v>
      </c>
      <c r="F862" s="11" t="s">
        <v>601</v>
      </c>
      <c r="G862" s="11" t="s">
        <v>496</v>
      </c>
      <c r="H862" s="11" t="s">
        <v>6785</v>
      </c>
      <c r="I862" s="11" t="s">
        <v>6786</v>
      </c>
      <c r="J862" s="11" t="s">
        <v>97</v>
      </c>
      <c r="K862" s="11" t="s">
        <v>6787</v>
      </c>
      <c r="L862" s="11" t="s">
        <v>33</v>
      </c>
      <c r="M862" s="11" t="s">
        <v>6021</v>
      </c>
      <c r="N862" s="11"/>
      <c r="O862" s="11" t="s">
        <v>6788</v>
      </c>
      <c r="P862" s="11" t="s">
        <v>6789</v>
      </c>
      <c r="Q862" s="7"/>
      <c r="R862" s="2" t="str">
        <f t="shared" si="236"/>
        <v>Unique Record</v>
      </c>
      <c r="S862" s="2" t="str">
        <f t="shared" si="237"/>
        <v/>
      </c>
      <c r="T862" s="2" t="str">
        <f t="shared" si="238"/>
        <v/>
      </c>
      <c r="U862" s="2" t="str">
        <f t="shared" si="239"/>
        <v/>
      </c>
      <c r="V862" s="2" t="str">
        <f t="shared" si="240"/>
        <v/>
      </c>
      <c r="W862" s="2" t="str">
        <f t="shared" si="252"/>
        <v/>
      </c>
      <c r="X862" s="2" t="str" cm="1">
        <f t="array" ref="X862">IF((SUMPRODUCT(--ISNUMBER(SEARCH({"!","@","#","$","%","^","&amp;","~*","(",")","_","+","=","{","}","[","]","|","\",":",";","'","""","&lt;","&gt;",",",".","~?","/","~~","`"}, I862)))&gt;0)=TRUE,"Special Characters Found in City","")</f>
        <v/>
      </c>
      <c r="Y862" s="2" t="str" cm="1">
        <f t="array" ref="Y862">IF((SUMPRODUCT(--ISNUMBER(SEARCH({"!","@","#","$","%","^","~*","(",")","_","+","=","{","}","[","]","|","\",":",";","'","""","&lt;","&gt;","~?","/","~~","`"},F862)))&gt;0)=TRUE,"Special Characters Found in Account field","")</f>
        <v/>
      </c>
      <c r="Z862" s="2" t="str" cm="1">
        <f t="array" ref="Z862">IF(SUM(--ISNUMBER(SEARCH({1,2,3,4,5,6,7,8,9,0},MID(H862,(SEARCH(" E ",H862)-1),1))))+SUM(--ISNUMBER(SEARCH({1,2,3,4,5,6,7,8,9,0},MID(H862,(SEARCH(" E ",H862)+3),1))))=2,"",IF(SUM(--ISNUMBER(SEARCH({"Parte E","Apoquindo N"},H862)))&gt;0,"",IF(OR(RIGHT(H862,3)=" NE",RIGHT(H862,3)=" NW",RIGHT(H862,3)=" SW",RIGHT(H862,3)=" SE",RIGHT(H862,2)=" N",RIGHT(H862,2)=" E",RIGHT(H862,2)=" W",RIGHT(H862,2)=" S",LEFT(H862,3)="NE ",LEFT(H862,3)="NW ",LEFT(H862,3)="SW ",LEFT(H862,3)="SE ",LEFT(H862,2)="N ",LEFT(H862,2)="E ",LEFT(H862,2)="W ",LEFT(H862,2)="S "),"Directional Check",IF(SUM(--ISNUMBER(SEARCH({" N "," E "," W "," S "," NE "," NW "," SW "," SE ","N.E","N.W","S.W","S.E","E.","N.","S.","W."},H862)))&gt;0,"Directional Check",IF(SUM(--ISNUMBER(SEARCH({1,2,3,4,5,6,7,8,9,0},MID(H862,(SEARCH("nd ",H862)-1),1))))+SUM(--ISNUMBER(SEARCH({1,2,3,4,5,6,7,8,9,0},MID(H862,(SEARCH("rd ",H862)-1),1)))+SUM(--ISNUMBER(SEARCH({1,2,3,4,5,6,7,8,9,0},MID(H862,(SEARCH("st ",H862)-1),1))))+SUM(--ISNUMBER(SEARCH({1,2,3,4,5,6,7,8,9,0},MID(H862,(SEARCH("th ",H862)-1),1)))))&gt;0,"","")))))</f>
        <v/>
      </c>
      <c r="AA862" s="2" t="str">
        <f>IF(IF(L862="US",IFERROR(VLOOKUP(J862,Country_Codes!$B:$B,1,0)=J862,"US State Code Error"),IF(L862="CA",IFERROR(VLOOKUP(J862,Country_Codes!$E:$E,1,0)=J862,"Canada State Code Error"),IF(L862="BR",IFERROR(VLOOKUP(J862,Country_Codes!$H:$H,1,0)=J862,"Brazil State Code Error"),IF(L862="AU",IFERROR(VLOOKUP(J862,Country_Codes!$K:$K,1,0)=J862,"Australia State Code Error"),""))))=TRUE,"",IF(L862="US",IFERROR(VLOOKUP(J862,Country_Codes!$B:$B,1,0)=J862,"US State Code Error"),IF(L862="CA",IFERROR(VLOOKUP(J862,Country_Codes!$E:$E,1,0)=J862,"Canada State Code Error"),IF(L862="BR",IFERROR(VLOOKUP(J862,Country_Codes!$H:$H,1,0)=J862,"Brazil State Code Error"),IF(L862="AU",IFERROR(VLOOKUP(J862,Country_Codes!$K:$K,1,0)=J862,"Australia State Code Error"),"")))))</f>
        <v/>
      </c>
      <c r="AB862" s="2" t="str">
        <f t="shared" si="241"/>
        <v/>
      </c>
      <c r="AC862" s="2" t="str" cm="1">
        <f t="array" ref="AC862">IFERROR(_xlfn.IFS(IF(AND(LEN(I862)=0,ISBLANK(I862)=FALSE),"",ISNUMBER(SEARCH(I862,H862))),"City/Postal Code/Country Found in Address",IF(AND(LEN(K862)=0,ISBLANK(K862)=FALSE),"",ISNUMBER(SEARCH(K862,H862))),"City/Postal Code/Country Found in Address",IF(AND(LEN(L862)=0,ISBLANK(L862)=FALSE),"",ISNUMBER(SEARCH(", "&amp;L862,H862))),"City/Postal Code/Country Found in Address",IF(AND(LEN(J862)=0,ISBLANK(J862)=FALSE),"",ISNUMBER(SEARCH(", "&amp;J862,H862))),"City/Postal Code/Country Found in Address",IF(AND(LEN(L862)=0,ISBLANK(L862)=FALSE),"",ISNUMBER(SEARCH(","&amp;L862,H862))),"City/Postal Code/Country Found in Address",IF(AND(LEN(J862)=0,ISBLANK(J862)=FALSE),"",ISNUMBER(SEARCH(","&amp;J862,H862))),"City/Postal Code/Country Found in Address"),"")</f>
        <v/>
      </c>
      <c r="AD862" s="2" t="str">
        <f t="shared" si="242"/>
        <v/>
      </c>
      <c r="AE862" s="2" t="str" cm="1">
        <f t="array" ref="AE862">IFERROR(IF(VLOOKUP(LEFT(M862,MIN(SEARCH({1,2,3,4,5,6,7,8,9,0},M862&amp;{1,2,3,4,5,6,7,8,9,0}))-1),Country_Codes!$N:$N,1,0)&gt;0,"PO Number may be incorrect",""),"")</f>
        <v/>
      </c>
      <c r="AF862" s="2" t="str">
        <f t="shared" si="243"/>
        <v/>
      </c>
      <c r="AG862" s="2" t="str">
        <f t="shared" si="244"/>
        <v/>
      </c>
      <c r="AH862" s="2" t="str">
        <f t="shared" si="245"/>
        <v/>
      </c>
      <c r="AI862" s="2" t="str" cm="1">
        <f t="array" ref="AI862">IF(G862="","",_xlfn.IFNA(_xlfn.IFS(L862=VLOOKUP(L862,Country_Codes!$M:$M,1,0)=TRUE,""),"Please check the country code"))</f>
        <v/>
      </c>
      <c r="AJ862" s="2" t="str">
        <f t="shared" si="246"/>
        <v/>
      </c>
      <c r="AK862" s="2"/>
      <c r="AM862" s="39">
        <f t="shared" si="247"/>
        <v>0</v>
      </c>
      <c r="AN862" s="39">
        <f t="shared" si="248"/>
        <v>0</v>
      </c>
      <c r="AO862" s="39">
        <f t="shared" si="249"/>
        <v>0</v>
      </c>
      <c r="AP862" s="39">
        <f t="shared" si="250"/>
        <v>0</v>
      </c>
      <c r="AQ862" s="39">
        <f t="shared" si="251"/>
        <v>0</v>
      </c>
    </row>
    <row r="863" spans="1:43" ht="15.75" x14ac:dyDescent="0.25">
      <c r="A863" s="40">
        <v>45490</v>
      </c>
      <c r="B863" s="11" t="s">
        <v>474</v>
      </c>
      <c r="C863" s="11" t="s">
        <v>9</v>
      </c>
      <c r="D863" s="11" t="s">
        <v>873</v>
      </c>
      <c r="E863" s="11" t="s">
        <v>1376</v>
      </c>
      <c r="F863" s="11" t="s">
        <v>598</v>
      </c>
      <c r="G863" s="11" t="s">
        <v>625</v>
      </c>
      <c r="H863" s="11" t="s">
        <v>6790</v>
      </c>
      <c r="I863" s="11" t="s">
        <v>6791</v>
      </c>
      <c r="J863" s="11" t="s">
        <v>147</v>
      </c>
      <c r="K863" s="11" t="s">
        <v>6792</v>
      </c>
      <c r="L863" s="11" t="s">
        <v>57</v>
      </c>
      <c r="M863" s="11" t="s">
        <v>5648</v>
      </c>
      <c r="N863" s="11"/>
      <c r="O863" s="11" t="s">
        <v>6793</v>
      </c>
      <c r="P863" s="11" t="s">
        <v>6794</v>
      </c>
      <c r="Q863" s="7"/>
      <c r="R863" s="2" t="str">
        <f t="shared" si="236"/>
        <v>Unique Record</v>
      </c>
      <c r="S863" s="2" t="str">
        <f t="shared" si="237"/>
        <v/>
      </c>
      <c r="T863" s="2" t="str">
        <f t="shared" si="238"/>
        <v/>
      </c>
      <c r="U863" s="2" t="str">
        <f t="shared" si="239"/>
        <v/>
      </c>
      <c r="V863" s="2" t="str">
        <f t="shared" si="240"/>
        <v/>
      </c>
      <c r="W863" s="2" t="str">
        <f t="shared" si="252"/>
        <v/>
      </c>
      <c r="X863" s="2" t="str" cm="1">
        <f t="array" ref="X863">IF((SUMPRODUCT(--ISNUMBER(SEARCH({"!","@","#","$","%","^","&amp;","~*","(",")","_","+","=","{","}","[","]","|","\",":",";","'","""","&lt;","&gt;",",",".","~?","/","~~","`"}, I863)))&gt;0)=TRUE,"Special Characters Found in City","")</f>
        <v/>
      </c>
      <c r="Y863" s="2" t="str" cm="1">
        <f t="array" ref="Y863">IF((SUMPRODUCT(--ISNUMBER(SEARCH({"!","@","#","$","%","^","~*","(",")","_","+","=","{","}","[","]","|","\",":",";","'","""","&lt;","&gt;","~?","/","~~","`"},F863)))&gt;0)=TRUE,"Special Characters Found in Account field","")</f>
        <v/>
      </c>
      <c r="Z863" s="2" t="str" cm="1">
        <f t="array" ref="Z863">IF(SUM(--ISNUMBER(SEARCH({1,2,3,4,5,6,7,8,9,0},MID(H863,(SEARCH(" E ",H863)-1),1))))+SUM(--ISNUMBER(SEARCH({1,2,3,4,5,6,7,8,9,0},MID(H863,(SEARCH(" E ",H863)+3),1))))=2,"",IF(SUM(--ISNUMBER(SEARCH({"Parte E","Apoquindo N"},H863)))&gt;0,"",IF(OR(RIGHT(H863,3)=" NE",RIGHT(H863,3)=" NW",RIGHT(H863,3)=" SW",RIGHT(H863,3)=" SE",RIGHT(H863,2)=" N",RIGHT(H863,2)=" E",RIGHT(H863,2)=" W",RIGHT(H863,2)=" S",LEFT(H863,3)="NE ",LEFT(H863,3)="NW ",LEFT(H863,3)="SW ",LEFT(H863,3)="SE ",LEFT(H863,2)="N ",LEFT(H863,2)="E ",LEFT(H863,2)="W ",LEFT(H863,2)="S "),"Directional Check",IF(SUM(--ISNUMBER(SEARCH({" N "," E "," W "," S "," NE "," NW "," SW "," SE ","N.E","N.W","S.W","S.E","E.","N.","S.","W."},H863)))&gt;0,"Directional Check",IF(SUM(--ISNUMBER(SEARCH({1,2,3,4,5,6,7,8,9,0},MID(H863,(SEARCH("nd ",H863)-1),1))))+SUM(--ISNUMBER(SEARCH({1,2,3,4,5,6,7,8,9,0},MID(H863,(SEARCH("rd ",H863)-1),1)))+SUM(--ISNUMBER(SEARCH({1,2,3,4,5,6,7,8,9,0},MID(H863,(SEARCH("st ",H863)-1),1))))+SUM(--ISNUMBER(SEARCH({1,2,3,4,5,6,7,8,9,0},MID(H863,(SEARCH("th ",H863)-1),1)))))&gt;0,"","")))))</f>
        <v/>
      </c>
      <c r="AA863" s="2" t="str">
        <f>IF(IF(L863="US",IFERROR(VLOOKUP(J863,Country_Codes!$B:$B,1,0)=J863,"US State Code Error"),IF(L863="CA",IFERROR(VLOOKUP(J863,Country_Codes!$E:$E,1,0)=J863,"Canada State Code Error"),IF(L863="BR",IFERROR(VLOOKUP(J863,Country_Codes!$H:$H,1,0)=J863,"Brazil State Code Error"),IF(L863="AU",IFERROR(VLOOKUP(J863,Country_Codes!$K:$K,1,0)=J863,"Australia State Code Error"),""))))=TRUE,"",IF(L863="US",IFERROR(VLOOKUP(J863,Country_Codes!$B:$B,1,0)=J863,"US State Code Error"),IF(L863="CA",IFERROR(VLOOKUP(J863,Country_Codes!$E:$E,1,0)=J863,"Canada State Code Error"),IF(L863="BR",IFERROR(VLOOKUP(J863,Country_Codes!$H:$H,1,0)=J863,"Brazil State Code Error"),IF(L863="AU",IFERROR(VLOOKUP(J863,Country_Codes!$K:$K,1,0)=J863,"Australia State Code Error"),"")))))</f>
        <v/>
      </c>
      <c r="AB863" s="2" t="str">
        <f t="shared" si="241"/>
        <v/>
      </c>
      <c r="AC863" s="2" t="str" cm="1">
        <f t="array" ref="AC863">IFERROR(_xlfn.IFS(IF(AND(LEN(I863)=0,ISBLANK(I863)=FALSE),"",ISNUMBER(SEARCH(I863,H863))),"City/Postal Code/Country Found in Address",IF(AND(LEN(K863)=0,ISBLANK(K863)=FALSE),"",ISNUMBER(SEARCH(K863,H863))),"City/Postal Code/Country Found in Address",IF(AND(LEN(L863)=0,ISBLANK(L863)=FALSE),"",ISNUMBER(SEARCH(", "&amp;L863,H863))),"City/Postal Code/Country Found in Address",IF(AND(LEN(J863)=0,ISBLANK(J863)=FALSE),"",ISNUMBER(SEARCH(", "&amp;J863,H863))),"City/Postal Code/Country Found in Address",IF(AND(LEN(L863)=0,ISBLANK(L863)=FALSE),"",ISNUMBER(SEARCH(","&amp;L863,H863))),"City/Postal Code/Country Found in Address",IF(AND(LEN(J863)=0,ISBLANK(J863)=FALSE),"",ISNUMBER(SEARCH(","&amp;J863,H863))),"City/Postal Code/Country Found in Address"),"")</f>
        <v/>
      </c>
      <c r="AD863" s="2" t="str">
        <f t="shared" si="242"/>
        <v/>
      </c>
      <c r="AE863" s="2" t="str" cm="1">
        <f t="array" ref="AE863">IFERROR(IF(VLOOKUP(LEFT(M863,MIN(SEARCH({1,2,3,4,5,6,7,8,9,0},M863&amp;{1,2,3,4,5,6,7,8,9,0}))-1),Country_Codes!$N:$N,1,0)&gt;0,"PO Number may be incorrect",""),"")</f>
        <v/>
      </c>
      <c r="AF863" s="2" t="str">
        <f t="shared" si="243"/>
        <v/>
      </c>
      <c r="AG863" s="2" t="str">
        <f t="shared" si="244"/>
        <v/>
      </c>
      <c r="AH863" s="2" t="str">
        <f t="shared" si="245"/>
        <v/>
      </c>
      <c r="AI863" s="2" t="str" cm="1">
        <f t="array" ref="AI863">IF(G863="","",_xlfn.IFNA(_xlfn.IFS(L863=VLOOKUP(L863,Country_Codes!$M:$M,1,0)=TRUE,""),"Please check the country code"))</f>
        <v/>
      </c>
      <c r="AJ863" s="2" t="str">
        <f t="shared" si="246"/>
        <v/>
      </c>
      <c r="AK863" s="2"/>
      <c r="AM863" s="39">
        <f t="shared" si="247"/>
        <v>0</v>
      </c>
      <c r="AN863" s="39">
        <f t="shared" si="248"/>
        <v>0</v>
      </c>
      <c r="AO863" s="39">
        <f t="shared" si="249"/>
        <v>0</v>
      </c>
      <c r="AP863" s="39">
        <f t="shared" si="250"/>
        <v>0</v>
      </c>
      <c r="AQ863" s="39">
        <f t="shared" si="251"/>
        <v>0</v>
      </c>
    </row>
    <row r="864" spans="1:43" ht="15.75" x14ac:dyDescent="0.25">
      <c r="A864" s="40">
        <v>45623</v>
      </c>
      <c r="B864" s="11" t="s">
        <v>474</v>
      </c>
      <c r="C864" s="11" t="s">
        <v>11</v>
      </c>
      <c r="D864" s="11" t="s">
        <v>6795</v>
      </c>
      <c r="E864" s="11" t="s">
        <v>6796</v>
      </c>
      <c r="F864" s="11" t="s">
        <v>601</v>
      </c>
      <c r="G864" s="11" t="s">
        <v>584</v>
      </c>
      <c r="H864" s="11" t="s">
        <v>6797</v>
      </c>
      <c r="I864" s="11" t="s">
        <v>6798</v>
      </c>
      <c r="J864" s="11" t="s">
        <v>147</v>
      </c>
      <c r="K864" s="11" t="s">
        <v>6799</v>
      </c>
      <c r="L864" s="11" t="s">
        <v>57</v>
      </c>
      <c r="M864" s="11" t="s">
        <v>1283</v>
      </c>
      <c r="N864" s="11"/>
      <c r="O864" s="11" t="s">
        <v>6800</v>
      </c>
      <c r="P864" s="11" t="s">
        <v>6801</v>
      </c>
      <c r="Q864" s="7"/>
      <c r="R864" s="2" t="str">
        <f t="shared" si="236"/>
        <v>Unique Record</v>
      </c>
      <c r="S864" s="2" t="str">
        <f t="shared" si="237"/>
        <v/>
      </c>
      <c r="T864" s="2" t="str">
        <f t="shared" si="238"/>
        <v/>
      </c>
      <c r="U864" s="2" t="str">
        <f t="shared" si="239"/>
        <v/>
      </c>
      <c r="V864" s="2" t="str">
        <f t="shared" si="240"/>
        <v/>
      </c>
      <c r="W864" s="2" t="str">
        <f t="shared" si="252"/>
        <v/>
      </c>
      <c r="X864" s="2" t="str" cm="1">
        <f t="array" ref="X864">IF((SUMPRODUCT(--ISNUMBER(SEARCH({"!","@","#","$","%","^","&amp;","~*","(",")","_","+","=","{","}","[","]","|","\",":",";","'","""","&lt;","&gt;",",",".","~?","/","~~","`"}, I864)))&gt;0)=TRUE,"Special Characters Found in City","")</f>
        <v/>
      </c>
      <c r="Y864" s="2" t="str" cm="1">
        <f t="array" ref="Y864">IF((SUMPRODUCT(--ISNUMBER(SEARCH({"!","@","#","$","%","^","~*","(",")","_","+","=","{","}","[","]","|","\",":",";","'","""","&lt;","&gt;","~?","/","~~","`"},F864)))&gt;0)=TRUE,"Special Characters Found in Account field","")</f>
        <v/>
      </c>
      <c r="Z864" s="2" t="str" cm="1">
        <f t="array" ref="Z864">IF(SUM(--ISNUMBER(SEARCH({1,2,3,4,5,6,7,8,9,0},MID(H864,(SEARCH(" E ",H864)-1),1))))+SUM(--ISNUMBER(SEARCH({1,2,3,4,5,6,7,8,9,0},MID(H864,(SEARCH(" E ",H864)+3),1))))=2,"",IF(SUM(--ISNUMBER(SEARCH({"Parte E","Apoquindo N"},H864)))&gt;0,"",IF(OR(RIGHT(H864,3)=" NE",RIGHT(H864,3)=" NW",RIGHT(H864,3)=" SW",RIGHT(H864,3)=" SE",RIGHT(H864,2)=" N",RIGHT(H864,2)=" E",RIGHT(H864,2)=" W",RIGHT(H864,2)=" S",LEFT(H864,3)="NE ",LEFT(H864,3)="NW ",LEFT(H864,3)="SW ",LEFT(H864,3)="SE ",LEFT(H864,2)="N ",LEFT(H864,2)="E ",LEFT(H864,2)="W ",LEFT(H864,2)="S "),"Directional Check",IF(SUM(--ISNUMBER(SEARCH({" N "," E "," W "," S "," NE "," NW "," SW "," SE ","N.E","N.W","S.W","S.E","E.","N.","S.","W."},H864)))&gt;0,"Directional Check",IF(SUM(--ISNUMBER(SEARCH({1,2,3,4,5,6,7,8,9,0},MID(H864,(SEARCH("nd ",H864)-1),1))))+SUM(--ISNUMBER(SEARCH({1,2,3,4,5,6,7,8,9,0},MID(H864,(SEARCH("rd ",H864)-1),1)))+SUM(--ISNUMBER(SEARCH({1,2,3,4,5,6,7,8,9,0},MID(H864,(SEARCH("st ",H864)-1),1))))+SUM(--ISNUMBER(SEARCH({1,2,3,4,5,6,7,8,9,0},MID(H864,(SEARCH("th ",H864)-1),1)))))&gt;0,"","")))))</f>
        <v/>
      </c>
      <c r="AA864" s="2" t="str">
        <f>IF(IF(L864="US",IFERROR(VLOOKUP(J864,Country_Codes!$B:$B,1,0)=J864,"US State Code Error"),IF(L864="CA",IFERROR(VLOOKUP(J864,Country_Codes!$E:$E,1,0)=J864,"Canada State Code Error"),IF(L864="BR",IFERROR(VLOOKUP(J864,Country_Codes!$H:$H,1,0)=J864,"Brazil State Code Error"),IF(L864="AU",IFERROR(VLOOKUP(J864,Country_Codes!$K:$K,1,0)=J864,"Australia State Code Error"),""))))=TRUE,"",IF(L864="US",IFERROR(VLOOKUP(J864,Country_Codes!$B:$B,1,0)=J864,"US State Code Error"),IF(L864="CA",IFERROR(VLOOKUP(J864,Country_Codes!$E:$E,1,0)=J864,"Canada State Code Error"),IF(L864="BR",IFERROR(VLOOKUP(J864,Country_Codes!$H:$H,1,0)=J864,"Brazil State Code Error"),IF(L864="AU",IFERROR(VLOOKUP(J864,Country_Codes!$K:$K,1,0)=J864,"Australia State Code Error"),"")))))</f>
        <v/>
      </c>
      <c r="AB864" s="2" t="str">
        <f t="shared" si="241"/>
        <v/>
      </c>
      <c r="AC864" s="2" t="str" cm="1">
        <f t="array" ref="AC864">IFERROR(_xlfn.IFS(IF(AND(LEN(I864)=0,ISBLANK(I864)=FALSE),"",ISNUMBER(SEARCH(I864,H864))),"City/Postal Code/Country Found in Address",IF(AND(LEN(K864)=0,ISBLANK(K864)=FALSE),"",ISNUMBER(SEARCH(K864,H864))),"City/Postal Code/Country Found in Address",IF(AND(LEN(L864)=0,ISBLANK(L864)=FALSE),"",ISNUMBER(SEARCH(", "&amp;L864,H864))),"City/Postal Code/Country Found in Address",IF(AND(LEN(J864)=0,ISBLANK(J864)=FALSE),"",ISNUMBER(SEARCH(", "&amp;J864,H864))),"City/Postal Code/Country Found in Address",IF(AND(LEN(L864)=0,ISBLANK(L864)=FALSE),"",ISNUMBER(SEARCH(","&amp;L864,H864))),"City/Postal Code/Country Found in Address",IF(AND(LEN(J864)=0,ISBLANK(J864)=FALSE),"",ISNUMBER(SEARCH(","&amp;J864,H864))),"City/Postal Code/Country Found in Address"),"")</f>
        <v/>
      </c>
      <c r="AD864" s="2" t="str">
        <f t="shared" si="242"/>
        <v/>
      </c>
      <c r="AE864" s="2" t="str" cm="1">
        <f t="array" ref="AE864">IFERROR(IF(VLOOKUP(LEFT(M864,MIN(SEARCH({1,2,3,4,5,6,7,8,9,0},M864&amp;{1,2,3,4,5,6,7,8,9,0}))-1),Country_Codes!$N:$N,1,0)&gt;0,"PO Number may be incorrect",""),"")</f>
        <v/>
      </c>
      <c r="AF864" s="2" t="str">
        <f t="shared" si="243"/>
        <v/>
      </c>
      <c r="AG864" s="2" t="str">
        <f t="shared" si="244"/>
        <v/>
      </c>
      <c r="AH864" s="2" t="str">
        <f t="shared" si="245"/>
        <v/>
      </c>
      <c r="AI864" s="2" t="str" cm="1">
        <f t="array" ref="AI864">IF(G864="","",_xlfn.IFNA(_xlfn.IFS(L864=VLOOKUP(L864,Country_Codes!$M:$M,1,0)=TRUE,""),"Please check the country code"))</f>
        <v/>
      </c>
      <c r="AJ864" s="2" t="str">
        <f t="shared" si="246"/>
        <v/>
      </c>
      <c r="AK864" s="2"/>
      <c r="AM864" s="39">
        <f t="shared" si="247"/>
        <v>0</v>
      </c>
      <c r="AN864" s="39">
        <f t="shared" si="248"/>
        <v>0</v>
      </c>
      <c r="AO864" s="39">
        <f t="shared" si="249"/>
        <v>0</v>
      </c>
      <c r="AP864" s="39">
        <f t="shared" si="250"/>
        <v>0</v>
      </c>
      <c r="AQ864" s="39">
        <f t="shared" si="251"/>
        <v>0</v>
      </c>
    </row>
    <row r="865" spans="1:43" ht="15.75" x14ac:dyDescent="0.25">
      <c r="A865" s="40">
        <v>46084</v>
      </c>
      <c r="B865" s="11" t="s">
        <v>473</v>
      </c>
      <c r="C865" s="11" t="s">
        <v>9</v>
      </c>
      <c r="D865" s="11" t="s">
        <v>1013</v>
      </c>
      <c r="E865" s="11" t="s">
        <v>743</v>
      </c>
      <c r="F865" s="11" t="s">
        <v>588</v>
      </c>
      <c r="G865" s="11" t="s">
        <v>494</v>
      </c>
      <c r="H865" s="11" t="s">
        <v>6802</v>
      </c>
      <c r="I865" s="11" t="s">
        <v>6803</v>
      </c>
      <c r="J865" s="11"/>
      <c r="K865" s="11" t="s">
        <v>6804</v>
      </c>
      <c r="L865" s="11" t="s">
        <v>46</v>
      </c>
      <c r="M865" s="11" t="s">
        <v>6805</v>
      </c>
      <c r="N865" s="11"/>
      <c r="O865" s="11" t="s">
        <v>6806</v>
      </c>
      <c r="P865" s="11" t="s">
        <v>6807</v>
      </c>
      <c r="Q865" s="7"/>
      <c r="R865" s="2" t="str">
        <f t="shared" si="236"/>
        <v>Unique Record</v>
      </c>
      <c r="S865" s="2" t="str">
        <f t="shared" si="237"/>
        <v/>
      </c>
      <c r="T865" s="2" t="str">
        <f t="shared" si="238"/>
        <v/>
      </c>
      <c r="U865" s="2" t="str">
        <f t="shared" si="239"/>
        <v/>
      </c>
      <c r="V865" s="2" t="str">
        <f t="shared" si="240"/>
        <v/>
      </c>
      <c r="W865" s="2" t="str">
        <f t="shared" si="252"/>
        <v/>
      </c>
      <c r="X865" s="2" t="str" cm="1">
        <f t="array" ref="X865">IF((SUMPRODUCT(--ISNUMBER(SEARCH({"!","@","#","$","%","^","&amp;","~*","(",")","_","+","=","{","}","[","]","|","\",":",";","'","""","&lt;","&gt;",",",".","~?","/","~~","`"}, I865)))&gt;0)=TRUE,"Special Characters Found in City","")</f>
        <v/>
      </c>
      <c r="Y865" s="2" t="str" cm="1">
        <f t="array" ref="Y865">IF((SUMPRODUCT(--ISNUMBER(SEARCH({"!","@","#","$","%","^","~*","(",")","_","+","=","{","}","[","]","|","\",":",";","'","""","&lt;","&gt;","~?","/","~~","`"},F865)))&gt;0)=TRUE,"Special Characters Found in Account field","")</f>
        <v/>
      </c>
      <c r="Z865" s="2" t="str" cm="1">
        <f t="array" ref="Z865">IF(SUM(--ISNUMBER(SEARCH({1,2,3,4,5,6,7,8,9,0},MID(H865,(SEARCH(" E ",H865)-1),1))))+SUM(--ISNUMBER(SEARCH({1,2,3,4,5,6,7,8,9,0},MID(H865,(SEARCH(" E ",H865)+3),1))))=2,"",IF(SUM(--ISNUMBER(SEARCH({"Parte E","Apoquindo N"},H865)))&gt;0,"",IF(OR(RIGHT(H865,3)=" NE",RIGHT(H865,3)=" NW",RIGHT(H865,3)=" SW",RIGHT(H865,3)=" SE",RIGHT(H865,2)=" N",RIGHT(H865,2)=" E",RIGHT(H865,2)=" W",RIGHT(H865,2)=" S",LEFT(H865,3)="NE ",LEFT(H865,3)="NW ",LEFT(H865,3)="SW ",LEFT(H865,3)="SE ",LEFT(H865,2)="N ",LEFT(H865,2)="E ",LEFT(H865,2)="W ",LEFT(H865,2)="S "),"Directional Check",IF(SUM(--ISNUMBER(SEARCH({" N "," E "," W "," S "," NE "," NW "," SW "," SE ","N.E","N.W","S.W","S.E","E.","N.","S.","W."},H865)))&gt;0,"Directional Check",IF(SUM(--ISNUMBER(SEARCH({1,2,3,4,5,6,7,8,9,0},MID(H865,(SEARCH("nd ",H865)-1),1))))+SUM(--ISNUMBER(SEARCH({1,2,3,4,5,6,7,8,9,0},MID(H865,(SEARCH("rd ",H865)-1),1)))+SUM(--ISNUMBER(SEARCH({1,2,3,4,5,6,7,8,9,0},MID(H865,(SEARCH("st ",H865)-1),1))))+SUM(--ISNUMBER(SEARCH({1,2,3,4,5,6,7,8,9,0},MID(H865,(SEARCH("th ",H865)-1),1)))))&gt;0,"","")))))</f>
        <v/>
      </c>
      <c r="AA865" s="2" t="str">
        <f>IF(IF(L865="US",IFERROR(VLOOKUP(J865,Country_Codes!$B:$B,1,0)=J865,"US State Code Error"),IF(L865="CA",IFERROR(VLOOKUP(J865,Country_Codes!$E:$E,1,0)=J865,"Canada State Code Error"),IF(L865="BR",IFERROR(VLOOKUP(J865,Country_Codes!$H:$H,1,0)=J865,"Brazil State Code Error"),IF(L865="AU",IFERROR(VLOOKUP(J865,Country_Codes!$K:$K,1,0)=J865,"Australia State Code Error"),""))))=TRUE,"",IF(L865="US",IFERROR(VLOOKUP(J865,Country_Codes!$B:$B,1,0)=J865,"US State Code Error"),IF(L865="CA",IFERROR(VLOOKUP(J865,Country_Codes!$E:$E,1,0)=J865,"Canada State Code Error"),IF(L865="BR",IFERROR(VLOOKUP(J865,Country_Codes!$H:$H,1,0)=J865,"Brazil State Code Error"),IF(L865="AU",IFERROR(VLOOKUP(J865,Country_Codes!$K:$K,1,0)=J865,"Australia State Code Error"),"")))))</f>
        <v/>
      </c>
      <c r="AB865" s="2" t="str">
        <f t="shared" si="241"/>
        <v/>
      </c>
      <c r="AC865" s="2" t="str" cm="1">
        <f t="array" ref="AC865">IFERROR(_xlfn.IFS(IF(AND(LEN(I865)=0,ISBLANK(I865)=FALSE),"",ISNUMBER(SEARCH(I865,H865))),"City/Postal Code/Country Found in Address",IF(AND(LEN(K865)=0,ISBLANK(K865)=FALSE),"",ISNUMBER(SEARCH(K865,H865))),"City/Postal Code/Country Found in Address",IF(AND(LEN(L865)=0,ISBLANK(L865)=FALSE),"",ISNUMBER(SEARCH(", "&amp;L865,H865))),"City/Postal Code/Country Found in Address",IF(AND(LEN(J865)=0,ISBLANK(J865)=FALSE),"",ISNUMBER(SEARCH(", "&amp;J865,H865))),"City/Postal Code/Country Found in Address",IF(AND(LEN(L865)=0,ISBLANK(L865)=FALSE),"",ISNUMBER(SEARCH(","&amp;L865,H865))),"City/Postal Code/Country Found in Address",IF(AND(LEN(J865)=0,ISBLANK(J865)=FALSE),"",ISNUMBER(SEARCH(","&amp;J865,H865))),"City/Postal Code/Country Found in Address"),"")</f>
        <v/>
      </c>
      <c r="AD865" s="2" t="str">
        <f t="shared" si="242"/>
        <v/>
      </c>
      <c r="AE865" s="2" t="str" cm="1">
        <f t="array" ref="AE865">IFERROR(IF(VLOOKUP(LEFT(M865,MIN(SEARCH({1,2,3,4,5,6,7,8,9,0},M865&amp;{1,2,3,4,5,6,7,8,9,0}))-1),Country_Codes!$N:$N,1,0)&gt;0,"PO Number may be incorrect",""),"")</f>
        <v/>
      </c>
      <c r="AF865" s="2" t="str">
        <f t="shared" si="243"/>
        <v/>
      </c>
      <c r="AG865" s="2" t="str">
        <f t="shared" si="244"/>
        <v/>
      </c>
      <c r="AH865" s="2" t="str">
        <f t="shared" si="245"/>
        <v/>
      </c>
      <c r="AI865" s="2" t="str" cm="1">
        <f t="array" ref="AI865">IF(G865="","",_xlfn.IFNA(_xlfn.IFS(L865=VLOOKUP(L865,Country_Codes!$M:$M,1,0)=TRUE,""),"Please check the country code"))</f>
        <v/>
      </c>
      <c r="AJ865" s="2" t="str">
        <f t="shared" si="246"/>
        <v/>
      </c>
      <c r="AK865" s="2"/>
      <c r="AM865" s="39">
        <f t="shared" si="247"/>
        <v>0</v>
      </c>
      <c r="AN865" s="39">
        <f t="shared" si="248"/>
        <v>0</v>
      </c>
      <c r="AO865" s="39">
        <f t="shared" si="249"/>
        <v>0</v>
      </c>
      <c r="AP865" s="39">
        <f t="shared" si="250"/>
        <v>0</v>
      </c>
      <c r="AQ865" s="39">
        <f t="shared" si="251"/>
        <v>0</v>
      </c>
    </row>
    <row r="866" spans="1:43" ht="15.75" x14ac:dyDescent="0.25">
      <c r="A866" s="40">
        <v>45472</v>
      </c>
      <c r="B866" s="11" t="s">
        <v>474</v>
      </c>
      <c r="C866" s="11" t="s">
        <v>9</v>
      </c>
      <c r="D866" s="11" t="s">
        <v>6808</v>
      </c>
      <c r="E866" s="11" t="s">
        <v>6809</v>
      </c>
      <c r="F866" s="11" t="s">
        <v>634</v>
      </c>
      <c r="G866" s="11" t="s">
        <v>497</v>
      </c>
      <c r="H866" s="11" t="s">
        <v>6810</v>
      </c>
      <c r="I866" s="11" t="s">
        <v>6811</v>
      </c>
      <c r="J866" s="11"/>
      <c r="K866" s="11" t="s">
        <v>6812</v>
      </c>
      <c r="L866" s="11" t="s">
        <v>46</v>
      </c>
      <c r="M866" s="11" t="s">
        <v>3848</v>
      </c>
      <c r="N866" s="11"/>
      <c r="O866" s="11" t="s">
        <v>6813</v>
      </c>
      <c r="P866" s="11" t="s">
        <v>6814</v>
      </c>
      <c r="Q866" s="7"/>
      <c r="R866" s="2" t="str">
        <f t="shared" si="236"/>
        <v>Unique Record</v>
      </c>
      <c r="S866" s="2" t="str">
        <f t="shared" si="237"/>
        <v/>
      </c>
      <c r="T866" s="2" t="str">
        <f t="shared" si="238"/>
        <v/>
      </c>
      <c r="U866" s="2" t="str">
        <f t="shared" si="239"/>
        <v/>
      </c>
      <c r="V866" s="2" t="str">
        <f t="shared" si="240"/>
        <v/>
      </c>
      <c r="W866" s="2" t="str">
        <f t="shared" si="252"/>
        <v/>
      </c>
      <c r="X866" s="2" t="str" cm="1">
        <f t="array" ref="X866">IF((SUMPRODUCT(--ISNUMBER(SEARCH({"!","@","#","$","%","^","&amp;","~*","(",")","_","+","=","{","}","[","]","|","\",":",";","'","""","&lt;","&gt;",",",".","~?","/","~~","`"}, I866)))&gt;0)=TRUE,"Special Characters Found in City","")</f>
        <v/>
      </c>
      <c r="Y866" s="2" t="str" cm="1">
        <f t="array" ref="Y866">IF((SUMPRODUCT(--ISNUMBER(SEARCH({"!","@","#","$","%","^","~*","(",")","_","+","=","{","}","[","]","|","\",":",";","'","""","&lt;","&gt;","~?","/","~~","`"},F866)))&gt;0)=TRUE,"Special Characters Found in Account field","")</f>
        <v/>
      </c>
      <c r="Z866" s="2" t="str" cm="1">
        <f t="array" ref="Z866">IF(SUM(--ISNUMBER(SEARCH({1,2,3,4,5,6,7,8,9,0},MID(H866,(SEARCH(" E ",H866)-1),1))))+SUM(--ISNUMBER(SEARCH({1,2,3,4,5,6,7,8,9,0},MID(H866,(SEARCH(" E ",H866)+3),1))))=2,"",IF(SUM(--ISNUMBER(SEARCH({"Parte E","Apoquindo N"},H866)))&gt;0,"",IF(OR(RIGHT(H866,3)=" NE",RIGHT(H866,3)=" NW",RIGHT(H866,3)=" SW",RIGHT(H866,3)=" SE",RIGHT(H866,2)=" N",RIGHT(H866,2)=" E",RIGHT(H866,2)=" W",RIGHT(H866,2)=" S",LEFT(H866,3)="NE ",LEFT(H866,3)="NW ",LEFT(H866,3)="SW ",LEFT(H866,3)="SE ",LEFT(H866,2)="N ",LEFT(H866,2)="E ",LEFT(H866,2)="W ",LEFT(H866,2)="S "),"Directional Check",IF(SUM(--ISNUMBER(SEARCH({" N "," E "," W "," S "," NE "," NW "," SW "," SE ","N.E","N.W","S.W","S.E","E.","N.","S.","W."},H866)))&gt;0,"Directional Check",IF(SUM(--ISNUMBER(SEARCH({1,2,3,4,5,6,7,8,9,0},MID(H866,(SEARCH("nd ",H866)-1),1))))+SUM(--ISNUMBER(SEARCH({1,2,3,4,5,6,7,8,9,0},MID(H866,(SEARCH("rd ",H866)-1),1)))+SUM(--ISNUMBER(SEARCH({1,2,3,4,5,6,7,8,9,0},MID(H866,(SEARCH("st ",H866)-1),1))))+SUM(--ISNUMBER(SEARCH({1,2,3,4,5,6,7,8,9,0},MID(H866,(SEARCH("th ",H866)-1),1)))))&gt;0,"","")))))</f>
        <v/>
      </c>
      <c r="AA866" s="2" t="str">
        <f>IF(IF(L866="US",IFERROR(VLOOKUP(J866,Country_Codes!$B:$B,1,0)=J866,"US State Code Error"),IF(L866="CA",IFERROR(VLOOKUP(J866,Country_Codes!$E:$E,1,0)=J866,"Canada State Code Error"),IF(L866="BR",IFERROR(VLOOKUP(J866,Country_Codes!$H:$H,1,0)=J866,"Brazil State Code Error"),IF(L866="AU",IFERROR(VLOOKUP(J866,Country_Codes!$K:$K,1,0)=J866,"Australia State Code Error"),""))))=TRUE,"",IF(L866="US",IFERROR(VLOOKUP(J866,Country_Codes!$B:$B,1,0)=J866,"US State Code Error"),IF(L866="CA",IFERROR(VLOOKUP(J866,Country_Codes!$E:$E,1,0)=J866,"Canada State Code Error"),IF(L866="BR",IFERROR(VLOOKUP(J866,Country_Codes!$H:$H,1,0)=J866,"Brazil State Code Error"),IF(L866="AU",IFERROR(VLOOKUP(J866,Country_Codes!$K:$K,1,0)=J866,"Australia State Code Error"),"")))))</f>
        <v/>
      </c>
      <c r="AB866" s="2" t="str">
        <f t="shared" si="241"/>
        <v/>
      </c>
      <c r="AC866" s="2" t="str" cm="1">
        <f t="array" ref="AC866">IFERROR(_xlfn.IFS(IF(AND(LEN(I866)=0,ISBLANK(I866)=FALSE),"",ISNUMBER(SEARCH(I866,H866))),"City/Postal Code/Country Found in Address",IF(AND(LEN(K866)=0,ISBLANK(K866)=FALSE),"",ISNUMBER(SEARCH(K866,H866))),"City/Postal Code/Country Found in Address",IF(AND(LEN(L866)=0,ISBLANK(L866)=FALSE),"",ISNUMBER(SEARCH(", "&amp;L866,H866))),"City/Postal Code/Country Found in Address",IF(AND(LEN(J866)=0,ISBLANK(J866)=FALSE),"",ISNUMBER(SEARCH(", "&amp;J866,H866))),"City/Postal Code/Country Found in Address",IF(AND(LEN(L866)=0,ISBLANK(L866)=FALSE),"",ISNUMBER(SEARCH(","&amp;L866,H866))),"City/Postal Code/Country Found in Address",IF(AND(LEN(J866)=0,ISBLANK(J866)=FALSE),"",ISNUMBER(SEARCH(","&amp;J866,H866))),"City/Postal Code/Country Found in Address"),"")</f>
        <v/>
      </c>
      <c r="AD866" s="2" t="str">
        <f t="shared" si="242"/>
        <v/>
      </c>
      <c r="AE866" s="2" t="str" cm="1">
        <f t="array" ref="AE866">IFERROR(IF(VLOOKUP(LEFT(M866,MIN(SEARCH({1,2,3,4,5,6,7,8,9,0},M866&amp;{1,2,3,4,5,6,7,8,9,0}))-1),Country_Codes!$N:$N,1,0)&gt;0,"PO Number may be incorrect",""),"")</f>
        <v/>
      </c>
      <c r="AF866" s="2" t="str">
        <f t="shared" si="243"/>
        <v/>
      </c>
      <c r="AG866" s="2" t="str">
        <f t="shared" si="244"/>
        <v/>
      </c>
      <c r="AH866" s="2" t="str">
        <f t="shared" si="245"/>
        <v/>
      </c>
      <c r="AI866" s="2" t="str" cm="1">
        <f t="array" ref="AI866">IF(G866="","",_xlfn.IFNA(_xlfn.IFS(L866=VLOOKUP(L866,Country_Codes!$M:$M,1,0)=TRUE,""),"Please check the country code"))</f>
        <v/>
      </c>
      <c r="AJ866" s="2" t="str">
        <f t="shared" si="246"/>
        <v/>
      </c>
      <c r="AK866" s="2"/>
      <c r="AM866" s="39">
        <f t="shared" si="247"/>
        <v>0</v>
      </c>
      <c r="AN866" s="39">
        <f t="shared" si="248"/>
        <v>0</v>
      </c>
      <c r="AO866" s="39">
        <f t="shared" si="249"/>
        <v>0</v>
      </c>
      <c r="AP866" s="39">
        <f t="shared" si="250"/>
        <v>0</v>
      </c>
      <c r="AQ866" s="39">
        <f t="shared" si="251"/>
        <v>0</v>
      </c>
    </row>
    <row r="867" spans="1:43" ht="15.75" x14ac:dyDescent="0.25">
      <c r="A867" s="40">
        <v>45445</v>
      </c>
      <c r="B867" s="11" t="s">
        <v>474</v>
      </c>
      <c r="C867" s="11" t="s">
        <v>11</v>
      </c>
      <c r="D867" s="11" t="s">
        <v>6815</v>
      </c>
      <c r="E867" s="11" t="s">
        <v>6816</v>
      </c>
      <c r="F867" s="11" t="s">
        <v>598</v>
      </c>
      <c r="G867" s="11" t="s">
        <v>571</v>
      </c>
      <c r="H867" s="11" t="s">
        <v>6817</v>
      </c>
      <c r="I867" s="11" t="s">
        <v>6818</v>
      </c>
      <c r="J867" s="11"/>
      <c r="K867" s="11" t="s">
        <v>6819</v>
      </c>
      <c r="L867" s="11" t="s">
        <v>46</v>
      </c>
      <c r="M867" s="11" t="s">
        <v>1282</v>
      </c>
      <c r="N867" s="11"/>
      <c r="O867" s="11" t="s">
        <v>961</v>
      </c>
      <c r="P867" s="11" t="s">
        <v>6820</v>
      </c>
      <c r="Q867" s="7"/>
      <c r="R867" s="2" t="str">
        <f t="shared" si="236"/>
        <v>Unique Record</v>
      </c>
      <c r="S867" s="2" t="str">
        <f t="shared" si="237"/>
        <v/>
      </c>
      <c r="T867" s="2" t="str">
        <f t="shared" si="238"/>
        <v/>
      </c>
      <c r="U867" s="2" t="str">
        <f t="shared" si="239"/>
        <v/>
      </c>
      <c r="V867" s="2" t="str">
        <f t="shared" si="240"/>
        <v/>
      </c>
      <c r="W867" s="2" t="str">
        <f t="shared" si="252"/>
        <v/>
      </c>
      <c r="X867" s="2" t="str" cm="1">
        <f t="array" ref="X867">IF((SUMPRODUCT(--ISNUMBER(SEARCH({"!","@","#","$","%","^","&amp;","~*","(",")","_","+","=","{","}","[","]","|","\",":",";","'","""","&lt;","&gt;",",",".","~?","/","~~","`"}, I867)))&gt;0)=TRUE,"Special Characters Found in City","")</f>
        <v/>
      </c>
      <c r="Y867" s="2" t="str" cm="1">
        <f t="array" ref="Y867">IF((SUMPRODUCT(--ISNUMBER(SEARCH({"!","@","#","$","%","^","~*","(",")","_","+","=","{","}","[","]","|","\",":",";","'","""","&lt;","&gt;","~?","/","~~","`"},F867)))&gt;0)=TRUE,"Special Characters Found in Account field","")</f>
        <v/>
      </c>
      <c r="Z867" s="2" t="str" cm="1">
        <f t="array" ref="Z867">IF(SUM(--ISNUMBER(SEARCH({1,2,3,4,5,6,7,8,9,0},MID(H867,(SEARCH(" E ",H867)-1),1))))+SUM(--ISNUMBER(SEARCH({1,2,3,4,5,6,7,8,9,0},MID(H867,(SEARCH(" E ",H867)+3),1))))=2,"",IF(SUM(--ISNUMBER(SEARCH({"Parte E","Apoquindo N"},H867)))&gt;0,"",IF(OR(RIGHT(H867,3)=" NE",RIGHT(H867,3)=" NW",RIGHT(H867,3)=" SW",RIGHT(H867,3)=" SE",RIGHT(H867,2)=" N",RIGHT(H867,2)=" E",RIGHT(H867,2)=" W",RIGHT(H867,2)=" S",LEFT(H867,3)="NE ",LEFT(H867,3)="NW ",LEFT(H867,3)="SW ",LEFT(H867,3)="SE ",LEFT(H867,2)="N ",LEFT(H867,2)="E ",LEFT(H867,2)="W ",LEFT(H867,2)="S "),"Directional Check",IF(SUM(--ISNUMBER(SEARCH({" N "," E "," W "," S "," NE "," NW "," SW "," SE ","N.E","N.W","S.W","S.E","E.","N.","S.","W."},H867)))&gt;0,"Directional Check",IF(SUM(--ISNUMBER(SEARCH({1,2,3,4,5,6,7,8,9,0},MID(H867,(SEARCH("nd ",H867)-1),1))))+SUM(--ISNUMBER(SEARCH({1,2,3,4,5,6,7,8,9,0},MID(H867,(SEARCH("rd ",H867)-1),1)))+SUM(--ISNUMBER(SEARCH({1,2,3,4,5,6,7,8,9,0},MID(H867,(SEARCH("st ",H867)-1),1))))+SUM(--ISNUMBER(SEARCH({1,2,3,4,5,6,7,8,9,0},MID(H867,(SEARCH("th ",H867)-1),1)))))&gt;0,"","")))))</f>
        <v/>
      </c>
      <c r="AA867" s="2" t="str">
        <f>IF(IF(L867="US",IFERROR(VLOOKUP(J867,Country_Codes!$B:$B,1,0)=J867,"US State Code Error"),IF(L867="CA",IFERROR(VLOOKUP(J867,Country_Codes!$E:$E,1,0)=J867,"Canada State Code Error"),IF(L867="BR",IFERROR(VLOOKUP(J867,Country_Codes!$H:$H,1,0)=J867,"Brazil State Code Error"),IF(L867="AU",IFERROR(VLOOKUP(J867,Country_Codes!$K:$K,1,0)=J867,"Australia State Code Error"),""))))=TRUE,"",IF(L867="US",IFERROR(VLOOKUP(J867,Country_Codes!$B:$B,1,0)=J867,"US State Code Error"),IF(L867="CA",IFERROR(VLOOKUP(J867,Country_Codes!$E:$E,1,0)=J867,"Canada State Code Error"),IF(L867="BR",IFERROR(VLOOKUP(J867,Country_Codes!$H:$H,1,0)=J867,"Brazil State Code Error"),IF(L867="AU",IFERROR(VLOOKUP(J867,Country_Codes!$K:$K,1,0)=J867,"Australia State Code Error"),"")))))</f>
        <v/>
      </c>
      <c r="AB867" s="2" t="str">
        <f t="shared" si="241"/>
        <v/>
      </c>
      <c r="AC867" s="2" t="str" cm="1">
        <f t="array" ref="AC867">IFERROR(_xlfn.IFS(IF(AND(LEN(I867)=0,ISBLANK(I867)=FALSE),"",ISNUMBER(SEARCH(I867,H867))),"City/Postal Code/Country Found in Address",IF(AND(LEN(K867)=0,ISBLANK(K867)=FALSE),"",ISNUMBER(SEARCH(K867,H867))),"City/Postal Code/Country Found in Address",IF(AND(LEN(L867)=0,ISBLANK(L867)=FALSE),"",ISNUMBER(SEARCH(", "&amp;L867,H867))),"City/Postal Code/Country Found in Address",IF(AND(LEN(J867)=0,ISBLANK(J867)=FALSE),"",ISNUMBER(SEARCH(", "&amp;J867,H867))),"City/Postal Code/Country Found in Address",IF(AND(LEN(L867)=0,ISBLANK(L867)=FALSE),"",ISNUMBER(SEARCH(","&amp;L867,H867))),"City/Postal Code/Country Found in Address",IF(AND(LEN(J867)=0,ISBLANK(J867)=FALSE),"",ISNUMBER(SEARCH(","&amp;J867,H867))),"City/Postal Code/Country Found in Address"),"")</f>
        <v/>
      </c>
      <c r="AD867" s="2" t="str">
        <f t="shared" si="242"/>
        <v/>
      </c>
      <c r="AE867" s="2" t="str" cm="1">
        <f t="array" ref="AE867">IFERROR(IF(VLOOKUP(LEFT(M867,MIN(SEARCH({1,2,3,4,5,6,7,8,9,0},M867&amp;{1,2,3,4,5,6,7,8,9,0}))-1),Country_Codes!$N:$N,1,0)&gt;0,"PO Number may be incorrect",""),"")</f>
        <v/>
      </c>
      <c r="AF867" s="2" t="str">
        <f t="shared" si="243"/>
        <v/>
      </c>
      <c r="AG867" s="2" t="str">
        <f t="shared" si="244"/>
        <v/>
      </c>
      <c r="AH867" s="2" t="str">
        <f t="shared" si="245"/>
        <v/>
      </c>
      <c r="AI867" s="2" t="str" cm="1">
        <f t="array" ref="AI867">IF(G867="","",_xlfn.IFNA(_xlfn.IFS(L867=VLOOKUP(L867,Country_Codes!$M:$M,1,0)=TRUE,""),"Please check the country code"))</f>
        <v/>
      </c>
      <c r="AJ867" s="2" t="str">
        <f t="shared" si="246"/>
        <v/>
      </c>
      <c r="AK867" s="2"/>
      <c r="AM867" s="39">
        <f t="shared" si="247"/>
        <v>0</v>
      </c>
      <c r="AN867" s="39">
        <f t="shared" si="248"/>
        <v>0</v>
      </c>
      <c r="AO867" s="39">
        <f t="shared" si="249"/>
        <v>0</v>
      </c>
      <c r="AP867" s="39">
        <f t="shared" si="250"/>
        <v>0</v>
      </c>
      <c r="AQ867" s="39">
        <f t="shared" si="251"/>
        <v>0</v>
      </c>
    </row>
    <row r="868" spans="1:43" ht="15.75" x14ac:dyDescent="0.25">
      <c r="A868" s="40">
        <v>45641</v>
      </c>
      <c r="B868" s="11" t="s">
        <v>475</v>
      </c>
      <c r="C868" s="11" t="s">
        <v>11</v>
      </c>
      <c r="D868" s="11" t="s">
        <v>1261</v>
      </c>
      <c r="E868" s="11" t="s">
        <v>6821</v>
      </c>
      <c r="F868" s="11" t="s">
        <v>490</v>
      </c>
      <c r="G868" s="11" t="s">
        <v>497</v>
      </c>
      <c r="H868" s="11" t="s">
        <v>6822</v>
      </c>
      <c r="I868" s="11" t="s">
        <v>6823</v>
      </c>
      <c r="J868" s="11" t="s">
        <v>120</v>
      </c>
      <c r="K868" s="11" t="s">
        <v>6824</v>
      </c>
      <c r="L868" s="11" t="s">
        <v>33</v>
      </c>
      <c r="M868" s="11" t="s">
        <v>6825</v>
      </c>
      <c r="N868" s="11"/>
      <c r="O868" s="11" t="s">
        <v>6826</v>
      </c>
      <c r="P868" s="11" t="s">
        <v>6827</v>
      </c>
      <c r="Q868" s="7"/>
      <c r="R868" s="2" t="str">
        <f t="shared" si="236"/>
        <v>Unique Record</v>
      </c>
      <c r="S868" s="2" t="str">
        <f t="shared" si="237"/>
        <v/>
      </c>
      <c r="T868" s="2" t="str">
        <f t="shared" si="238"/>
        <v/>
      </c>
      <c r="U868" s="2" t="str">
        <f t="shared" si="239"/>
        <v/>
      </c>
      <c r="V868" s="2" t="str">
        <f t="shared" si="240"/>
        <v/>
      </c>
      <c r="W868" s="2" t="str">
        <f t="shared" si="252"/>
        <v/>
      </c>
      <c r="X868" s="2" t="str" cm="1">
        <f t="array" ref="X868">IF((SUMPRODUCT(--ISNUMBER(SEARCH({"!","@","#","$","%","^","&amp;","~*","(",")","_","+","=","{","}","[","]","|","\",":",";","'","""","&lt;","&gt;",",",".","~?","/","~~","`"}, I868)))&gt;0)=TRUE,"Special Characters Found in City","")</f>
        <v/>
      </c>
      <c r="Y868" s="2" t="str" cm="1">
        <f t="array" ref="Y868">IF((SUMPRODUCT(--ISNUMBER(SEARCH({"!","@","#","$","%","^","~*","(",")","_","+","=","{","}","[","]","|","\",":",";","'","""","&lt;","&gt;","~?","/","~~","`"},F868)))&gt;0)=TRUE,"Special Characters Found in Account field","")</f>
        <v/>
      </c>
      <c r="Z868" s="2" t="str" cm="1">
        <f t="array" ref="Z868">IF(SUM(--ISNUMBER(SEARCH({1,2,3,4,5,6,7,8,9,0},MID(H868,(SEARCH(" E ",H868)-1),1))))+SUM(--ISNUMBER(SEARCH({1,2,3,4,5,6,7,8,9,0},MID(H868,(SEARCH(" E ",H868)+3),1))))=2,"",IF(SUM(--ISNUMBER(SEARCH({"Parte E","Apoquindo N"},H868)))&gt;0,"",IF(OR(RIGHT(H868,3)=" NE",RIGHT(H868,3)=" NW",RIGHT(H868,3)=" SW",RIGHT(H868,3)=" SE",RIGHT(H868,2)=" N",RIGHT(H868,2)=" E",RIGHT(H868,2)=" W",RIGHT(H868,2)=" S",LEFT(H868,3)="NE ",LEFT(H868,3)="NW ",LEFT(H868,3)="SW ",LEFT(H868,3)="SE ",LEFT(H868,2)="N ",LEFT(H868,2)="E ",LEFT(H868,2)="W ",LEFT(H868,2)="S "),"Directional Check",IF(SUM(--ISNUMBER(SEARCH({" N "," E "," W "," S "," NE "," NW "," SW "," SE ","N.E","N.W","S.W","S.E","E.","N.","S.","W."},H868)))&gt;0,"Directional Check",IF(SUM(--ISNUMBER(SEARCH({1,2,3,4,5,6,7,8,9,0},MID(H868,(SEARCH("nd ",H868)-1),1))))+SUM(--ISNUMBER(SEARCH({1,2,3,4,5,6,7,8,9,0},MID(H868,(SEARCH("rd ",H868)-1),1)))+SUM(--ISNUMBER(SEARCH({1,2,3,4,5,6,7,8,9,0},MID(H868,(SEARCH("st ",H868)-1),1))))+SUM(--ISNUMBER(SEARCH({1,2,3,4,5,6,7,8,9,0},MID(H868,(SEARCH("th ",H868)-1),1)))))&gt;0,"","")))))</f>
        <v/>
      </c>
      <c r="AA868" s="2" t="str">
        <f>IF(IF(L868="US",IFERROR(VLOOKUP(J868,Country_Codes!$B:$B,1,0)=J868,"US State Code Error"),IF(L868="CA",IFERROR(VLOOKUP(J868,Country_Codes!$E:$E,1,0)=J868,"Canada State Code Error"),IF(L868="BR",IFERROR(VLOOKUP(J868,Country_Codes!$H:$H,1,0)=J868,"Brazil State Code Error"),IF(L868="AU",IFERROR(VLOOKUP(J868,Country_Codes!$K:$K,1,0)=J868,"Australia State Code Error"),""))))=TRUE,"",IF(L868="US",IFERROR(VLOOKUP(J868,Country_Codes!$B:$B,1,0)=J868,"US State Code Error"),IF(L868="CA",IFERROR(VLOOKUP(J868,Country_Codes!$E:$E,1,0)=J868,"Canada State Code Error"),IF(L868="BR",IFERROR(VLOOKUP(J868,Country_Codes!$H:$H,1,0)=J868,"Brazil State Code Error"),IF(L868="AU",IFERROR(VLOOKUP(J868,Country_Codes!$K:$K,1,0)=J868,"Australia State Code Error"),"")))))</f>
        <v/>
      </c>
      <c r="AB868" s="2" t="str">
        <f t="shared" si="241"/>
        <v/>
      </c>
      <c r="AC868" s="2" t="str" cm="1">
        <f t="array" ref="AC868">IFERROR(_xlfn.IFS(IF(AND(LEN(I868)=0,ISBLANK(I868)=FALSE),"",ISNUMBER(SEARCH(I868,H868))),"City/Postal Code/Country Found in Address",IF(AND(LEN(K868)=0,ISBLANK(K868)=FALSE),"",ISNUMBER(SEARCH(K868,H868))),"City/Postal Code/Country Found in Address",IF(AND(LEN(L868)=0,ISBLANK(L868)=FALSE),"",ISNUMBER(SEARCH(", "&amp;L868,H868))),"City/Postal Code/Country Found in Address",IF(AND(LEN(J868)=0,ISBLANK(J868)=FALSE),"",ISNUMBER(SEARCH(", "&amp;J868,H868))),"City/Postal Code/Country Found in Address",IF(AND(LEN(L868)=0,ISBLANK(L868)=FALSE),"",ISNUMBER(SEARCH(","&amp;L868,H868))),"City/Postal Code/Country Found in Address",IF(AND(LEN(J868)=0,ISBLANK(J868)=FALSE),"",ISNUMBER(SEARCH(","&amp;J868,H868))),"City/Postal Code/Country Found in Address"),"")</f>
        <v/>
      </c>
      <c r="AD868" s="2" t="str">
        <f t="shared" si="242"/>
        <v/>
      </c>
      <c r="AE868" s="2" t="str" cm="1">
        <f t="array" ref="AE868">IFERROR(IF(VLOOKUP(LEFT(M868,MIN(SEARCH({1,2,3,4,5,6,7,8,9,0},M868&amp;{1,2,3,4,5,6,7,8,9,0}))-1),Country_Codes!$N:$N,1,0)&gt;0,"PO Number may be incorrect",""),"")</f>
        <v/>
      </c>
      <c r="AF868" s="2" t="str">
        <f t="shared" si="243"/>
        <v/>
      </c>
      <c r="AG868" s="2" t="str">
        <f t="shared" si="244"/>
        <v/>
      </c>
      <c r="AH868" s="2" t="str">
        <f t="shared" si="245"/>
        <v/>
      </c>
      <c r="AI868" s="2" t="str" cm="1">
        <f t="array" ref="AI868">IF(G868="","",_xlfn.IFNA(_xlfn.IFS(L868=VLOOKUP(L868,Country_Codes!$M:$M,1,0)=TRUE,""),"Please check the country code"))</f>
        <v/>
      </c>
      <c r="AJ868" s="2" t="str">
        <f t="shared" si="246"/>
        <v/>
      </c>
      <c r="AK868" s="2"/>
      <c r="AM868" s="39">
        <f t="shared" si="247"/>
        <v>0</v>
      </c>
      <c r="AN868" s="39">
        <f t="shared" si="248"/>
        <v>0</v>
      </c>
      <c r="AO868" s="39">
        <f t="shared" si="249"/>
        <v>0</v>
      </c>
      <c r="AP868" s="39">
        <f t="shared" si="250"/>
        <v>0</v>
      </c>
      <c r="AQ868" s="39">
        <f t="shared" si="251"/>
        <v>0</v>
      </c>
    </row>
    <row r="869" spans="1:43" ht="15.75" x14ac:dyDescent="0.25">
      <c r="A869" s="40">
        <v>45687</v>
      </c>
      <c r="B869" s="11" t="s">
        <v>473</v>
      </c>
      <c r="C869" s="11" t="s">
        <v>12</v>
      </c>
      <c r="D869" s="11" t="s">
        <v>4305</v>
      </c>
      <c r="E869" s="11" t="s">
        <v>1229</v>
      </c>
      <c r="F869" s="11" t="s">
        <v>588</v>
      </c>
      <c r="G869" s="11" t="s">
        <v>571</v>
      </c>
      <c r="H869" s="11" t="s">
        <v>6828</v>
      </c>
      <c r="I869" s="11" t="s">
        <v>6829</v>
      </c>
      <c r="J869" s="11" t="s">
        <v>147</v>
      </c>
      <c r="K869" s="11" t="s">
        <v>6830</v>
      </c>
      <c r="L869" s="11" t="s">
        <v>57</v>
      </c>
      <c r="M869" s="11" t="s">
        <v>1040</v>
      </c>
      <c r="N869" s="11"/>
      <c r="O869" s="11" t="s">
        <v>6831</v>
      </c>
      <c r="P869" s="11" t="s">
        <v>6832</v>
      </c>
      <c r="Q869" s="7"/>
      <c r="R869" s="2" t="str">
        <f t="shared" si="236"/>
        <v>Unique Record</v>
      </c>
      <c r="S869" s="2" t="str">
        <f t="shared" si="237"/>
        <v/>
      </c>
      <c r="T869" s="2" t="str">
        <f t="shared" si="238"/>
        <v/>
      </c>
      <c r="U869" s="2" t="str">
        <f t="shared" si="239"/>
        <v/>
      </c>
      <c r="V869" s="2" t="str">
        <f t="shared" si="240"/>
        <v/>
      </c>
      <c r="W869" s="2" t="str">
        <f t="shared" si="252"/>
        <v/>
      </c>
      <c r="X869" s="2" t="str" cm="1">
        <f t="array" ref="X869">IF((SUMPRODUCT(--ISNUMBER(SEARCH({"!","@","#","$","%","^","&amp;","~*","(",")","_","+","=","{","}","[","]","|","\",":",";","'","""","&lt;","&gt;",",",".","~?","/","~~","`"}, I869)))&gt;0)=TRUE,"Special Characters Found in City","")</f>
        <v/>
      </c>
      <c r="Y869" s="2" t="str" cm="1">
        <f t="array" ref="Y869">IF((SUMPRODUCT(--ISNUMBER(SEARCH({"!","@","#","$","%","^","~*","(",")","_","+","=","{","}","[","]","|","\",":",";","'","""","&lt;","&gt;","~?","/","~~","`"},F869)))&gt;0)=TRUE,"Special Characters Found in Account field","")</f>
        <v/>
      </c>
      <c r="Z869" s="2" t="str" cm="1">
        <f t="array" ref="Z869">IF(SUM(--ISNUMBER(SEARCH({1,2,3,4,5,6,7,8,9,0},MID(H869,(SEARCH(" E ",H869)-1),1))))+SUM(--ISNUMBER(SEARCH({1,2,3,4,5,6,7,8,9,0},MID(H869,(SEARCH(" E ",H869)+3),1))))=2,"",IF(SUM(--ISNUMBER(SEARCH({"Parte E","Apoquindo N"},H869)))&gt;0,"",IF(OR(RIGHT(H869,3)=" NE",RIGHT(H869,3)=" NW",RIGHT(H869,3)=" SW",RIGHT(H869,3)=" SE",RIGHT(H869,2)=" N",RIGHT(H869,2)=" E",RIGHT(H869,2)=" W",RIGHT(H869,2)=" S",LEFT(H869,3)="NE ",LEFT(H869,3)="NW ",LEFT(H869,3)="SW ",LEFT(H869,3)="SE ",LEFT(H869,2)="N ",LEFT(H869,2)="E ",LEFT(H869,2)="W ",LEFT(H869,2)="S "),"Directional Check",IF(SUM(--ISNUMBER(SEARCH({" N "," E "," W "," S "," NE "," NW "," SW "," SE ","N.E","N.W","S.W","S.E","E.","N.","S.","W."},H869)))&gt;0,"Directional Check",IF(SUM(--ISNUMBER(SEARCH({1,2,3,4,5,6,7,8,9,0},MID(H869,(SEARCH("nd ",H869)-1),1))))+SUM(--ISNUMBER(SEARCH({1,2,3,4,5,6,7,8,9,0},MID(H869,(SEARCH("rd ",H869)-1),1)))+SUM(--ISNUMBER(SEARCH({1,2,3,4,5,6,7,8,9,0},MID(H869,(SEARCH("st ",H869)-1),1))))+SUM(--ISNUMBER(SEARCH({1,2,3,4,5,6,7,8,9,0},MID(H869,(SEARCH("th ",H869)-1),1)))))&gt;0,"","")))))</f>
        <v/>
      </c>
      <c r="AA869" s="2" t="str">
        <f>IF(IF(L869="US",IFERROR(VLOOKUP(J869,Country_Codes!$B:$B,1,0)=J869,"US State Code Error"),IF(L869="CA",IFERROR(VLOOKUP(J869,Country_Codes!$E:$E,1,0)=J869,"Canada State Code Error"),IF(L869="BR",IFERROR(VLOOKUP(J869,Country_Codes!$H:$H,1,0)=J869,"Brazil State Code Error"),IF(L869="AU",IFERROR(VLOOKUP(J869,Country_Codes!$K:$K,1,0)=J869,"Australia State Code Error"),""))))=TRUE,"",IF(L869="US",IFERROR(VLOOKUP(J869,Country_Codes!$B:$B,1,0)=J869,"US State Code Error"),IF(L869="CA",IFERROR(VLOOKUP(J869,Country_Codes!$E:$E,1,0)=J869,"Canada State Code Error"),IF(L869="BR",IFERROR(VLOOKUP(J869,Country_Codes!$H:$H,1,0)=J869,"Brazil State Code Error"),IF(L869="AU",IFERROR(VLOOKUP(J869,Country_Codes!$K:$K,1,0)=J869,"Australia State Code Error"),"")))))</f>
        <v/>
      </c>
      <c r="AB869" s="2" t="str">
        <f t="shared" si="241"/>
        <v/>
      </c>
      <c r="AC869" s="2" t="str" cm="1">
        <f t="array" ref="AC869">IFERROR(_xlfn.IFS(IF(AND(LEN(I869)=0,ISBLANK(I869)=FALSE),"",ISNUMBER(SEARCH(I869,H869))),"City/Postal Code/Country Found in Address",IF(AND(LEN(K869)=0,ISBLANK(K869)=FALSE),"",ISNUMBER(SEARCH(K869,H869))),"City/Postal Code/Country Found in Address",IF(AND(LEN(L869)=0,ISBLANK(L869)=FALSE),"",ISNUMBER(SEARCH(", "&amp;L869,H869))),"City/Postal Code/Country Found in Address",IF(AND(LEN(J869)=0,ISBLANK(J869)=FALSE),"",ISNUMBER(SEARCH(", "&amp;J869,H869))),"City/Postal Code/Country Found in Address",IF(AND(LEN(L869)=0,ISBLANK(L869)=FALSE),"",ISNUMBER(SEARCH(","&amp;L869,H869))),"City/Postal Code/Country Found in Address",IF(AND(LEN(J869)=0,ISBLANK(J869)=FALSE),"",ISNUMBER(SEARCH(","&amp;J869,H869))),"City/Postal Code/Country Found in Address"),"")</f>
        <v/>
      </c>
      <c r="AD869" s="2" t="str">
        <f t="shared" si="242"/>
        <v/>
      </c>
      <c r="AE869" s="2" t="str" cm="1">
        <f t="array" ref="AE869">IFERROR(IF(VLOOKUP(LEFT(M869,MIN(SEARCH({1,2,3,4,5,6,7,8,9,0},M869&amp;{1,2,3,4,5,6,7,8,9,0}))-1),Country_Codes!$N:$N,1,0)&gt;0,"PO Number may be incorrect",""),"")</f>
        <v/>
      </c>
      <c r="AF869" s="2" t="str">
        <f t="shared" si="243"/>
        <v/>
      </c>
      <c r="AG869" s="2" t="str">
        <f t="shared" si="244"/>
        <v/>
      </c>
      <c r="AH869" s="2" t="str">
        <f t="shared" si="245"/>
        <v/>
      </c>
      <c r="AI869" s="2" t="str" cm="1">
        <f t="array" ref="AI869">IF(G869="","",_xlfn.IFNA(_xlfn.IFS(L869=VLOOKUP(L869,Country_Codes!$M:$M,1,0)=TRUE,""),"Please check the country code"))</f>
        <v/>
      </c>
      <c r="AJ869" s="2" t="str">
        <f t="shared" si="246"/>
        <v/>
      </c>
      <c r="AK869" s="2"/>
      <c r="AM869" s="39">
        <f t="shared" si="247"/>
        <v>0</v>
      </c>
      <c r="AN869" s="39">
        <f t="shared" si="248"/>
        <v>0</v>
      </c>
      <c r="AO869" s="39">
        <f t="shared" si="249"/>
        <v>0</v>
      </c>
      <c r="AP869" s="39">
        <f t="shared" si="250"/>
        <v>0</v>
      </c>
      <c r="AQ869" s="39">
        <f t="shared" si="251"/>
        <v>0</v>
      </c>
    </row>
    <row r="870" spans="1:43" ht="15.75" x14ac:dyDescent="0.25">
      <c r="A870" s="40">
        <v>45921</v>
      </c>
      <c r="B870" s="11" t="s">
        <v>474</v>
      </c>
      <c r="C870" s="11" t="s">
        <v>3</v>
      </c>
      <c r="D870" s="11" t="s">
        <v>6833</v>
      </c>
      <c r="E870" s="11" t="s">
        <v>1296</v>
      </c>
      <c r="F870" s="11" t="s">
        <v>581</v>
      </c>
      <c r="G870" s="11" t="s">
        <v>599</v>
      </c>
      <c r="H870" s="11" t="s">
        <v>6834</v>
      </c>
      <c r="I870" s="11" t="s">
        <v>6835</v>
      </c>
      <c r="J870" s="11"/>
      <c r="K870" s="11" t="s">
        <v>6836</v>
      </c>
      <c r="L870" s="11" t="s">
        <v>46</v>
      </c>
      <c r="M870" s="11" t="s">
        <v>744</v>
      </c>
      <c r="N870" s="11"/>
      <c r="O870" s="11" t="s">
        <v>711</v>
      </c>
      <c r="P870" s="11" t="s">
        <v>6837</v>
      </c>
      <c r="Q870" s="7"/>
      <c r="R870" s="2" t="str">
        <f t="shared" si="236"/>
        <v>Unique Record</v>
      </c>
      <c r="S870" s="2" t="str">
        <f t="shared" si="237"/>
        <v/>
      </c>
      <c r="T870" s="2" t="str">
        <f t="shared" si="238"/>
        <v/>
      </c>
      <c r="U870" s="2" t="str">
        <f t="shared" si="239"/>
        <v/>
      </c>
      <c r="V870" s="2" t="str">
        <f t="shared" si="240"/>
        <v/>
      </c>
      <c r="W870" s="2" t="str">
        <f t="shared" si="252"/>
        <v/>
      </c>
      <c r="X870" s="2" t="str" cm="1">
        <f t="array" ref="X870">IF((SUMPRODUCT(--ISNUMBER(SEARCH({"!","@","#","$","%","^","&amp;","~*","(",")","_","+","=","{","}","[","]","|","\",":",";","'","""","&lt;","&gt;",",",".","~?","/","~~","`"}, I870)))&gt;0)=TRUE,"Special Characters Found in City","")</f>
        <v/>
      </c>
      <c r="Y870" s="2" t="str" cm="1">
        <f t="array" ref="Y870">IF((SUMPRODUCT(--ISNUMBER(SEARCH({"!","@","#","$","%","^","~*","(",")","_","+","=","{","}","[","]","|","\",":",";","'","""","&lt;","&gt;","~?","/","~~","`"},F870)))&gt;0)=TRUE,"Special Characters Found in Account field","")</f>
        <v/>
      </c>
      <c r="Z870" s="2" t="str" cm="1">
        <f t="array" ref="Z870">IF(SUM(--ISNUMBER(SEARCH({1,2,3,4,5,6,7,8,9,0},MID(H870,(SEARCH(" E ",H870)-1),1))))+SUM(--ISNUMBER(SEARCH({1,2,3,4,5,6,7,8,9,0},MID(H870,(SEARCH(" E ",H870)+3),1))))=2,"",IF(SUM(--ISNUMBER(SEARCH({"Parte E","Apoquindo N"},H870)))&gt;0,"",IF(OR(RIGHT(H870,3)=" NE",RIGHT(H870,3)=" NW",RIGHT(H870,3)=" SW",RIGHT(H870,3)=" SE",RIGHT(H870,2)=" N",RIGHT(H870,2)=" E",RIGHT(H870,2)=" W",RIGHT(H870,2)=" S",LEFT(H870,3)="NE ",LEFT(H870,3)="NW ",LEFT(H870,3)="SW ",LEFT(H870,3)="SE ",LEFT(H870,2)="N ",LEFT(H870,2)="E ",LEFT(H870,2)="W ",LEFT(H870,2)="S "),"Directional Check",IF(SUM(--ISNUMBER(SEARCH({" N "," E "," W "," S "," NE "," NW "," SW "," SE ","N.E","N.W","S.W","S.E","E.","N.","S.","W."},H870)))&gt;0,"Directional Check",IF(SUM(--ISNUMBER(SEARCH({1,2,3,4,5,6,7,8,9,0},MID(H870,(SEARCH("nd ",H870)-1),1))))+SUM(--ISNUMBER(SEARCH({1,2,3,4,5,6,7,8,9,0},MID(H870,(SEARCH("rd ",H870)-1),1)))+SUM(--ISNUMBER(SEARCH({1,2,3,4,5,6,7,8,9,0},MID(H870,(SEARCH("st ",H870)-1),1))))+SUM(--ISNUMBER(SEARCH({1,2,3,4,5,6,7,8,9,0},MID(H870,(SEARCH("th ",H870)-1),1)))))&gt;0,"","")))))</f>
        <v/>
      </c>
      <c r="AA870" s="2" t="str">
        <f>IF(IF(L870="US",IFERROR(VLOOKUP(J870,Country_Codes!$B:$B,1,0)=J870,"US State Code Error"),IF(L870="CA",IFERROR(VLOOKUP(J870,Country_Codes!$E:$E,1,0)=J870,"Canada State Code Error"),IF(L870="BR",IFERROR(VLOOKUP(J870,Country_Codes!$H:$H,1,0)=J870,"Brazil State Code Error"),IF(L870="AU",IFERROR(VLOOKUP(J870,Country_Codes!$K:$K,1,0)=J870,"Australia State Code Error"),""))))=TRUE,"",IF(L870="US",IFERROR(VLOOKUP(J870,Country_Codes!$B:$B,1,0)=J870,"US State Code Error"),IF(L870="CA",IFERROR(VLOOKUP(J870,Country_Codes!$E:$E,1,0)=J870,"Canada State Code Error"),IF(L870="BR",IFERROR(VLOOKUP(J870,Country_Codes!$H:$H,1,0)=J870,"Brazil State Code Error"),IF(L870="AU",IFERROR(VLOOKUP(J870,Country_Codes!$K:$K,1,0)=J870,"Australia State Code Error"),"")))))</f>
        <v/>
      </c>
      <c r="AB870" s="2" t="str">
        <f t="shared" si="241"/>
        <v/>
      </c>
      <c r="AC870" s="2" t="str" cm="1">
        <f t="array" ref="AC870">IFERROR(_xlfn.IFS(IF(AND(LEN(I870)=0,ISBLANK(I870)=FALSE),"",ISNUMBER(SEARCH(I870,H870))),"City/Postal Code/Country Found in Address",IF(AND(LEN(K870)=0,ISBLANK(K870)=FALSE),"",ISNUMBER(SEARCH(K870,H870))),"City/Postal Code/Country Found in Address",IF(AND(LEN(L870)=0,ISBLANK(L870)=FALSE),"",ISNUMBER(SEARCH(", "&amp;L870,H870))),"City/Postal Code/Country Found in Address",IF(AND(LEN(J870)=0,ISBLANK(J870)=FALSE),"",ISNUMBER(SEARCH(", "&amp;J870,H870))),"City/Postal Code/Country Found in Address",IF(AND(LEN(L870)=0,ISBLANK(L870)=FALSE),"",ISNUMBER(SEARCH(","&amp;L870,H870))),"City/Postal Code/Country Found in Address",IF(AND(LEN(J870)=0,ISBLANK(J870)=FALSE),"",ISNUMBER(SEARCH(","&amp;J870,H870))),"City/Postal Code/Country Found in Address"),"")</f>
        <v/>
      </c>
      <c r="AD870" s="2" t="str">
        <f t="shared" si="242"/>
        <v/>
      </c>
      <c r="AE870" s="2" t="str" cm="1">
        <f t="array" ref="AE870">IFERROR(IF(VLOOKUP(LEFT(M870,MIN(SEARCH({1,2,3,4,5,6,7,8,9,0},M870&amp;{1,2,3,4,5,6,7,8,9,0}))-1),Country_Codes!$N:$N,1,0)&gt;0,"PO Number may be incorrect",""),"")</f>
        <v/>
      </c>
      <c r="AF870" s="2" t="str">
        <f t="shared" si="243"/>
        <v/>
      </c>
      <c r="AG870" s="2" t="str">
        <f t="shared" si="244"/>
        <v/>
      </c>
      <c r="AH870" s="2" t="str">
        <f t="shared" si="245"/>
        <v/>
      </c>
      <c r="AI870" s="2" t="str" cm="1">
        <f t="array" ref="AI870">IF(G870="","",_xlfn.IFNA(_xlfn.IFS(L870=VLOOKUP(L870,Country_Codes!$M:$M,1,0)=TRUE,""),"Please check the country code"))</f>
        <v/>
      </c>
      <c r="AJ870" s="2" t="str">
        <f t="shared" si="246"/>
        <v/>
      </c>
      <c r="AK870" s="2"/>
      <c r="AM870" s="39">
        <f t="shared" si="247"/>
        <v>0</v>
      </c>
      <c r="AN870" s="39">
        <f t="shared" si="248"/>
        <v>0</v>
      </c>
      <c r="AO870" s="39">
        <f t="shared" si="249"/>
        <v>0</v>
      </c>
      <c r="AP870" s="39">
        <f t="shared" si="250"/>
        <v>0</v>
      </c>
      <c r="AQ870" s="39">
        <f t="shared" si="251"/>
        <v>0</v>
      </c>
    </row>
    <row r="871" spans="1:43" ht="15.75" x14ac:dyDescent="0.25">
      <c r="A871" s="40">
        <v>45477</v>
      </c>
      <c r="B871" s="11" t="s">
        <v>473</v>
      </c>
      <c r="C871" s="11" t="s">
        <v>11</v>
      </c>
      <c r="D871" s="11" t="s">
        <v>6838</v>
      </c>
      <c r="E871" s="11" t="s">
        <v>6839</v>
      </c>
      <c r="F871" s="11" t="s">
        <v>594</v>
      </c>
      <c r="G871" s="11" t="s">
        <v>493</v>
      </c>
      <c r="H871" s="11" t="s">
        <v>6840</v>
      </c>
      <c r="I871" s="11" t="s">
        <v>6841</v>
      </c>
      <c r="J871" s="11" t="s">
        <v>147</v>
      </c>
      <c r="K871" s="11" t="s">
        <v>6842</v>
      </c>
      <c r="L871" s="11" t="s">
        <v>57</v>
      </c>
      <c r="M871" s="11" t="s">
        <v>6843</v>
      </c>
      <c r="N871" s="11"/>
      <c r="O871" s="11" t="s">
        <v>6844</v>
      </c>
      <c r="P871" s="11" t="s">
        <v>6845</v>
      </c>
      <c r="Q871" s="7"/>
      <c r="R871" s="2" t="str">
        <f t="shared" si="236"/>
        <v>Unique Record</v>
      </c>
      <c r="S871" s="2" t="str">
        <f t="shared" si="237"/>
        <v/>
      </c>
      <c r="T871" s="2" t="str">
        <f t="shared" si="238"/>
        <v/>
      </c>
      <c r="U871" s="2" t="str">
        <f t="shared" si="239"/>
        <v/>
      </c>
      <c r="V871" s="2" t="str">
        <f t="shared" si="240"/>
        <v/>
      </c>
      <c r="W871" s="2" t="str">
        <f t="shared" si="252"/>
        <v/>
      </c>
      <c r="X871" s="2" t="str" cm="1">
        <f t="array" ref="X871">IF((SUMPRODUCT(--ISNUMBER(SEARCH({"!","@","#","$","%","^","&amp;","~*","(",")","_","+","=","{","}","[","]","|","\",":",";","'","""","&lt;","&gt;",",",".","~?","/","~~","`"}, I871)))&gt;0)=TRUE,"Special Characters Found in City","")</f>
        <v/>
      </c>
      <c r="Y871" s="2" t="str" cm="1">
        <f t="array" ref="Y871">IF((SUMPRODUCT(--ISNUMBER(SEARCH({"!","@","#","$","%","^","~*","(",")","_","+","=","{","}","[","]","|","\",":",";","'","""","&lt;","&gt;","~?","/","~~","`"},F871)))&gt;0)=TRUE,"Special Characters Found in Account field","")</f>
        <v/>
      </c>
      <c r="Z871" s="2" t="str" cm="1">
        <f t="array" ref="Z871">IF(SUM(--ISNUMBER(SEARCH({1,2,3,4,5,6,7,8,9,0},MID(H871,(SEARCH(" E ",H871)-1),1))))+SUM(--ISNUMBER(SEARCH({1,2,3,4,5,6,7,8,9,0},MID(H871,(SEARCH(" E ",H871)+3),1))))=2,"",IF(SUM(--ISNUMBER(SEARCH({"Parte E","Apoquindo N"},H871)))&gt;0,"",IF(OR(RIGHT(H871,3)=" NE",RIGHT(H871,3)=" NW",RIGHT(H871,3)=" SW",RIGHT(H871,3)=" SE",RIGHT(H871,2)=" N",RIGHT(H871,2)=" E",RIGHT(H871,2)=" W",RIGHT(H871,2)=" S",LEFT(H871,3)="NE ",LEFT(H871,3)="NW ",LEFT(H871,3)="SW ",LEFT(H871,3)="SE ",LEFT(H871,2)="N ",LEFT(H871,2)="E ",LEFT(H871,2)="W ",LEFT(H871,2)="S "),"Directional Check",IF(SUM(--ISNUMBER(SEARCH({" N "," E "," W "," S "," NE "," NW "," SW "," SE ","N.E","N.W","S.W","S.E","E.","N.","S.","W."},H871)))&gt;0,"Directional Check",IF(SUM(--ISNUMBER(SEARCH({1,2,3,4,5,6,7,8,9,0},MID(H871,(SEARCH("nd ",H871)-1),1))))+SUM(--ISNUMBER(SEARCH({1,2,3,4,5,6,7,8,9,0},MID(H871,(SEARCH("rd ",H871)-1),1)))+SUM(--ISNUMBER(SEARCH({1,2,3,4,5,6,7,8,9,0},MID(H871,(SEARCH("st ",H871)-1),1))))+SUM(--ISNUMBER(SEARCH({1,2,3,4,5,6,7,8,9,0},MID(H871,(SEARCH("th ",H871)-1),1)))))&gt;0,"","")))))</f>
        <v/>
      </c>
      <c r="AA871" s="2" t="str">
        <f>IF(IF(L871="US",IFERROR(VLOOKUP(J871,Country_Codes!$B:$B,1,0)=J871,"US State Code Error"),IF(L871="CA",IFERROR(VLOOKUP(J871,Country_Codes!$E:$E,1,0)=J871,"Canada State Code Error"),IF(L871="BR",IFERROR(VLOOKUP(J871,Country_Codes!$H:$H,1,0)=J871,"Brazil State Code Error"),IF(L871="AU",IFERROR(VLOOKUP(J871,Country_Codes!$K:$K,1,0)=J871,"Australia State Code Error"),""))))=TRUE,"",IF(L871="US",IFERROR(VLOOKUP(J871,Country_Codes!$B:$B,1,0)=J871,"US State Code Error"),IF(L871="CA",IFERROR(VLOOKUP(J871,Country_Codes!$E:$E,1,0)=J871,"Canada State Code Error"),IF(L871="BR",IFERROR(VLOOKUP(J871,Country_Codes!$H:$H,1,0)=J871,"Brazil State Code Error"),IF(L871="AU",IFERROR(VLOOKUP(J871,Country_Codes!$K:$K,1,0)=J871,"Australia State Code Error"),"")))))</f>
        <v/>
      </c>
      <c r="AB871" s="2" t="str">
        <f t="shared" si="241"/>
        <v/>
      </c>
      <c r="AC871" s="2" t="str" cm="1">
        <f t="array" ref="AC871">IFERROR(_xlfn.IFS(IF(AND(LEN(I871)=0,ISBLANK(I871)=FALSE),"",ISNUMBER(SEARCH(I871,H871))),"City/Postal Code/Country Found in Address",IF(AND(LEN(K871)=0,ISBLANK(K871)=FALSE),"",ISNUMBER(SEARCH(K871,H871))),"City/Postal Code/Country Found in Address",IF(AND(LEN(L871)=0,ISBLANK(L871)=FALSE),"",ISNUMBER(SEARCH(", "&amp;L871,H871))),"City/Postal Code/Country Found in Address",IF(AND(LEN(J871)=0,ISBLANK(J871)=FALSE),"",ISNUMBER(SEARCH(", "&amp;J871,H871))),"City/Postal Code/Country Found in Address",IF(AND(LEN(L871)=0,ISBLANK(L871)=FALSE),"",ISNUMBER(SEARCH(","&amp;L871,H871))),"City/Postal Code/Country Found in Address",IF(AND(LEN(J871)=0,ISBLANK(J871)=FALSE),"",ISNUMBER(SEARCH(","&amp;J871,H871))),"City/Postal Code/Country Found in Address"),"")</f>
        <v/>
      </c>
      <c r="AD871" s="2" t="str">
        <f t="shared" si="242"/>
        <v/>
      </c>
      <c r="AE871" s="2" t="str" cm="1">
        <f t="array" ref="AE871">IFERROR(IF(VLOOKUP(LEFT(M871,MIN(SEARCH({1,2,3,4,5,6,7,8,9,0},M871&amp;{1,2,3,4,5,6,7,8,9,0}))-1),Country_Codes!$N:$N,1,0)&gt;0,"PO Number may be incorrect",""),"")</f>
        <v/>
      </c>
      <c r="AF871" s="2" t="str">
        <f t="shared" si="243"/>
        <v/>
      </c>
      <c r="AG871" s="2" t="str">
        <f t="shared" si="244"/>
        <v/>
      </c>
      <c r="AH871" s="2" t="str">
        <f t="shared" si="245"/>
        <v/>
      </c>
      <c r="AI871" s="2" t="str" cm="1">
        <f t="array" ref="AI871">IF(G871="","",_xlfn.IFNA(_xlfn.IFS(L871=VLOOKUP(L871,Country_Codes!$M:$M,1,0)=TRUE,""),"Please check the country code"))</f>
        <v/>
      </c>
      <c r="AJ871" s="2" t="str">
        <f t="shared" si="246"/>
        <v/>
      </c>
      <c r="AK871" s="2"/>
      <c r="AM871" s="39">
        <f t="shared" si="247"/>
        <v>0</v>
      </c>
      <c r="AN871" s="39">
        <f t="shared" si="248"/>
        <v>0</v>
      </c>
      <c r="AO871" s="39">
        <f t="shared" si="249"/>
        <v>0</v>
      </c>
      <c r="AP871" s="39">
        <f t="shared" si="250"/>
        <v>0</v>
      </c>
      <c r="AQ871" s="39">
        <f t="shared" si="251"/>
        <v>0</v>
      </c>
    </row>
    <row r="872" spans="1:43" ht="15.75" x14ac:dyDescent="0.25">
      <c r="A872" s="40">
        <v>45964</v>
      </c>
      <c r="B872" s="11" t="s">
        <v>474</v>
      </c>
      <c r="C872" s="11" t="s">
        <v>9</v>
      </c>
      <c r="D872" s="11" t="s">
        <v>6846</v>
      </c>
      <c r="E872" s="11" t="s">
        <v>1278</v>
      </c>
      <c r="F872" s="11" t="s">
        <v>601</v>
      </c>
      <c r="G872" s="11" t="s">
        <v>599</v>
      </c>
      <c r="H872" s="11" t="s">
        <v>6847</v>
      </c>
      <c r="I872" s="11" t="s">
        <v>6848</v>
      </c>
      <c r="J872" s="11"/>
      <c r="K872" s="11" t="s">
        <v>6849</v>
      </c>
      <c r="L872" s="11" t="s">
        <v>46</v>
      </c>
      <c r="M872" s="11" t="s">
        <v>871</v>
      </c>
      <c r="N872" s="11"/>
      <c r="O872" s="11" t="s">
        <v>6850</v>
      </c>
      <c r="P872" s="11" t="s">
        <v>6851</v>
      </c>
      <c r="Q872" s="7"/>
      <c r="R872" s="2" t="str">
        <f t="shared" si="236"/>
        <v>Unique Record</v>
      </c>
      <c r="S872" s="2" t="str">
        <f t="shared" si="237"/>
        <v/>
      </c>
      <c r="T872" s="2" t="str">
        <f t="shared" si="238"/>
        <v/>
      </c>
      <c r="U872" s="2" t="str">
        <f t="shared" si="239"/>
        <v/>
      </c>
      <c r="V872" s="2" t="str">
        <f t="shared" si="240"/>
        <v/>
      </c>
      <c r="W872" s="2" t="str">
        <f t="shared" si="252"/>
        <v/>
      </c>
      <c r="X872" s="2" t="str" cm="1">
        <f t="array" ref="X872">IF((SUMPRODUCT(--ISNUMBER(SEARCH({"!","@","#","$","%","^","&amp;","~*","(",")","_","+","=","{","}","[","]","|","\",":",";","'","""","&lt;","&gt;",",",".","~?","/","~~","`"}, I872)))&gt;0)=TRUE,"Special Characters Found in City","")</f>
        <v/>
      </c>
      <c r="Y872" s="2" t="str" cm="1">
        <f t="array" ref="Y872">IF((SUMPRODUCT(--ISNUMBER(SEARCH({"!","@","#","$","%","^","~*","(",")","_","+","=","{","}","[","]","|","\",":",";","'","""","&lt;","&gt;","~?","/","~~","`"},F872)))&gt;0)=TRUE,"Special Characters Found in Account field","")</f>
        <v/>
      </c>
      <c r="Z872" s="2" t="str" cm="1">
        <f t="array" ref="Z872">IF(SUM(--ISNUMBER(SEARCH({1,2,3,4,5,6,7,8,9,0},MID(H872,(SEARCH(" E ",H872)-1),1))))+SUM(--ISNUMBER(SEARCH({1,2,3,4,5,6,7,8,9,0},MID(H872,(SEARCH(" E ",H872)+3),1))))=2,"",IF(SUM(--ISNUMBER(SEARCH({"Parte E","Apoquindo N"},H872)))&gt;0,"",IF(OR(RIGHT(H872,3)=" NE",RIGHT(H872,3)=" NW",RIGHT(H872,3)=" SW",RIGHT(H872,3)=" SE",RIGHT(H872,2)=" N",RIGHT(H872,2)=" E",RIGHT(H872,2)=" W",RIGHT(H872,2)=" S",LEFT(H872,3)="NE ",LEFT(H872,3)="NW ",LEFT(H872,3)="SW ",LEFT(H872,3)="SE ",LEFT(H872,2)="N ",LEFT(H872,2)="E ",LEFT(H872,2)="W ",LEFT(H872,2)="S "),"Directional Check",IF(SUM(--ISNUMBER(SEARCH({" N "," E "," W "," S "," NE "," NW "," SW "," SE ","N.E","N.W","S.W","S.E","E.","N.","S.","W."},H872)))&gt;0,"Directional Check",IF(SUM(--ISNUMBER(SEARCH({1,2,3,4,5,6,7,8,9,0},MID(H872,(SEARCH("nd ",H872)-1),1))))+SUM(--ISNUMBER(SEARCH({1,2,3,4,5,6,7,8,9,0},MID(H872,(SEARCH("rd ",H872)-1),1)))+SUM(--ISNUMBER(SEARCH({1,2,3,4,5,6,7,8,9,0},MID(H872,(SEARCH("st ",H872)-1),1))))+SUM(--ISNUMBER(SEARCH({1,2,3,4,5,6,7,8,9,0},MID(H872,(SEARCH("th ",H872)-1),1)))))&gt;0,"","")))))</f>
        <v/>
      </c>
      <c r="AA872" s="2" t="str">
        <f>IF(IF(L872="US",IFERROR(VLOOKUP(J872,Country_Codes!$B:$B,1,0)=J872,"US State Code Error"),IF(L872="CA",IFERROR(VLOOKUP(J872,Country_Codes!$E:$E,1,0)=J872,"Canada State Code Error"),IF(L872="BR",IFERROR(VLOOKUP(J872,Country_Codes!$H:$H,1,0)=J872,"Brazil State Code Error"),IF(L872="AU",IFERROR(VLOOKUP(J872,Country_Codes!$K:$K,1,0)=J872,"Australia State Code Error"),""))))=TRUE,"",IF(L872="US",IFERROR(VLOOKUP(J872,Country_Codes!$B:$B,1,0)=J872,"US State Code Error"),IF(L872="CA",IFERROR(VLOOKUP(J872,Country_Codes!$E:$E,1,0)=J872,"Canada State Code Error"),IF(L872="BR",IFERROR(VLOOKUP(J872,Country_Codes!$H:$H,1,0)=J872,"Brazil State Code Error"),IF(L872="AU",IFERROR(VLOOKUP(J872,Country_Codes!$K:$K,1,0)=J872,"Australia State Code Error"),"")))))</f>
        <v/>
      </c>
      <c r="AB872" s="2" t="str">
        <f t="shared" si="241"/>
        <v/>
      </c>
      <c r="AC872" s="2" t="str" cm="1">
        <f t="array" ref="AC872">IFERROR(_xlfn.IFS(IF(AND(LEN(I872)=0,ISBLANK(I872)=FALSE),"",ISNUMBER(SEARCH(I872,H872))),"City/Postal Code/Country Found in Address",IF(AND(LEN(K872)=0,ISBLANK(K872)=FALSE),"",ISNUMBER(SEARCH(K872,H872))),"City/Postal Code/Country Found in Address",IF(AND(LEN(L872)=0,ISBLANK(L872)=FALSE),"",ISNUMBER(SEARCH(", "&amp;L872,H872))),"City/Postal Code/Country Found in Address",IF(AND(LEN(J872)=0,ISBLANK(J872)=FALSE),"",ISNUMBER(SEARCH(", "&amp;J872,H872))),"City/Postal Code/Country Found in Address",IF(AND(LEN(L872)=0,ISBLANK(L872)=FALSE),"",ISNUMBER(SEARCH(","&amp;L872,H872))),"City/Postal Code/Country Found in Address",IF(AND(LEN(J872)=0,ISBLANK(J872)=FALSE),"",ISNUMBER(SEARCH(","&amp;J872,H872))),"City/Postal Code/Country Found in Address"),"")</f>
        <v/>
      </c>
      <c r="AD872" s="2" t="str">
        <f t="shared" si="242"/>
        <v/>
      </c>
      <c r="AE872" s="2" t="str" cm="1">
        <f t="array" ref="AE872">IFERROR(IF(VLOOKUP(LEFT(M872,MIN(SEARCH({1,2,3,4,5,6,7,8,9,0},M872&amp;{1,2,3,4,5,6,7,8,9,0}))-1),Country_Codes!$N:$N,1,0)&gt;0,"PO Number may be incorrect",""),"")</f>
        <v/>
      </c>
      <c r="AF872" s="2" t="str">
        <f t="shared" si="243"/>
        <v/>
      </c>
      <c r="AG872" s="2" t="str">
        <f t="shared" si="244"/>
        <v/>
      </c>
      <c r="AH872" s="2" t="str">
        <f t="shared" si="245"/>
        <v/>
      </c>
      <c r="AI872" s="2" t="str" cm="1">
        <f t="array" ref="AI872">IF(G872="","",_xlfn.IFNA(_xlfn.IFS(L872=VLOOKUP(L872,Country_Codes!$M:$M,1,0)=TRUE,""),"Please check the country code"))</f>
        <v/>
      </c>
      <c r="AJ872" s="2" t="str">
        <f t="shared" si="246"/>
        <v/>
      </c>
      <c r="AK872" s="2"/>
      <c r="AM872" s="39">
        <f t="shared" si="247"/>
        <v>0</v>
      </c>
      <c r="AN872" s="39">
        <f t="shared" si="248"/>
        <v>0</v>
      </c>
      <c r="AO872" s="39">
        <f t="shared" si="249"/>
        <v>0</v>
      </c>
      <c r="AP872" s="39">
        <f t="shared" si="250"/>
        <v>0</v>
      </c>
      <c r="AQ872" s="39">
        <f t="shared" si="251"/>
        <v>0</v>
      </c>
    </row>
    <row r="873" spans="1:43" ht="15.75" x14ac:dyDescent="0.25">
      <c r="A873" s="40">
        <v>45928</v>
      </c>
      <c r="B873" s="11" t="s">
        <v>473</v>
      </c>
      <c r="C873" s="11" t="s">
        <v>12</v>
      </c>
      <c r="D873" s="11" t="s">
        <v>6852</v>
      </c>
      <c r="E873" s="11" t="s">
        <v>6853</v>
      </c>
      <c r="F873" s="11" t="s">
        <v>531</v>
      </c>
      <c r="G873" s="11" t="s">
        <v>625</v>
      </c>
      <c r="H873" s="11" t="s">
        <v>6854</v>
      </c>
      <c r="I873" s="11" t="s">
        <v>6855</v>
      </c>
      <c r="J873" s="11" t="s">
        <v>147</v>
      </c>
      <c r="K873" s="11" t="s">
        <v>6856</v>
      </c>
      <c r="L873" s="11" t="s">
        <v>57</v>
      </c>
      <c r="M873" s="11" t="s">
        <v>4894</v>
      </c>
      <c r="N873" s="11"/>
      <c r="O873" s="11" t="s">
        <v>6857</v>
      </c>
      <c r="P873" s="11" t="s">
        <v>6858</v>
      </c>
      <c r="Q873" s="7"/>
      <c r="R873" s="2" t="str">
        <f t="shared" si="236"/>
        <v>Unique Record</v>
      </c>
      <c r="S873" s="2" t="str">
        <f t="shared" si="237"/>
        <v/>
      </c>
      <c r="T873" s="2" t="str">
        <f t="shared" si="238"/>
        <v/>
      </c>
      <c r="U873" s="2" t="str">
        <f t="shared" si="239"/>
        <v/>
      </c>
      <c r="V873" s="2" t="str">
        <f t="shared" si="240"/>
        <v/>
      </c>
      <c r="W873" s="2" t="str">
        <f t="shared" si="252"/>
        <v/>
      </c>
      <c r="X873" s="2" t="str" cm="1">
        <f t="array" ref="X873">IF((SUMPRODUCT(--ISNUMBER(SEARCH({"!","@","#","$","%","^","&amp;","~*","(",")","_","+","=","{","}","[","]","|","\",":",";","'","""","&lt;","&gt;",",",".","~?","/","~~","`"}, I873)))&gt;0)=TRUE,"Special Characters Found in City","")</f>
        <v/>
      </c>
      <c r="Y873" s="2" t="str" cm="1">
        <f t="array" ref="Y873">IF((SUMPRODUCT(--ISNUMBER(SEARCH({"!","@","#","$","%","^","~*","(",")","_","+","=","{","}","[","]","|","\",":",";","'","""","&lt;","&gt;","~?","/","~~","`"},F873)))&gt;0)=TRUE,"Special Characters Found in Account field","")</f>
        <v/>
      </c>
      <c r="Z873" s="2" t="str" cm="1">
        <f t="array" ref="Z873">IF(SUM(--ISNUMBER(SEARCH({1,2,3,4,5,6,7,8,9,0},MID(H873,(SEARCH(" E ",H873)-1),1))))+SUM(--ISNUMBER(SEARCH({1,2,3,4,5,6,7,8,9,0},MID(H873,(SEARCH(" E ",H873)+3),1))))=2,"",IF(SUM(--ISNUMBER(SEARCH({"Parte E","Apoquindo N"},H873)))&gt;0,"",IF(OR(RIGHT(H873,3)=" NE",RIGHT(H873,3)=" NW",RIGHT(H873,3)=" SW",RIGHT(H873,3)=" SE",RIGHT(H873,2)=" N",RIGHT(H873,2)=" E",RIGHT(H873,2)=" W",RIGHT(H873,2)=" S",LEFT(H873,3)="NE ",LEFT(H873,3)="NW ",LEFT(H873,3)="SW ",LEFT(H873,3)="SE ",LEFT(H873,2)="N ",LEFT(H873,2)="E ",LEFT(H873,2)="W ",LEFT(H873,2)="S "),"Directional Check",IF(SUM(--ISNUMBER(SEARCH({" N "," E "," W "," S "," NE "," NW "," SW "," SE ","N.E","N.W","S.W","S.E","E.","N.","S.","W."},H873)))&gt;0,"Directional Check",IF(SUM(--ISNUMBER(SEARCH({1,2,3,4,5,6,7,8,9,0},MID(H873,(SEARCH("nd ",H873)-1),1))))+SUM(--ISNUMBER(SEARCH({1,2,3,4,5,6,7,8,9,0},MID(H873,(SEARCH("rd ",H873)-1),1)))+SUM(--ISNUMBER(SEARCH({1,2,3,4,5,6,7,8,9,0},MID(H873,(SEARCH("st ",H873)-1),1))))+SUM(--ISNUMBER(SEARCH({1,2,3,4,5,6,7,8,9,0},MID(H873,(SEARCH("th ",H873)-1),1)))))&gt;0,"","")))))</f>
        <v/>
      </c>
      <c r="AA873" s="2" t="str">
        <f>IF(IF(L873="US",IFERROR(VLOOKUP(J873,Country_Codes!$B:$B,1,0)=J873,"US State Code Error"),IF(L873="CA",IFERROR(VLOOKUP(J873,Country_Codes!$E:$E,1,0)=J873,"Canada State Code Error"),IF(L873="BR",IFERROR(VLOOKUP(J873,Country_Codes!$H:$H,1,0)=J873,"Brazil State Code Error"),IF(L873="AU",IFERROR(VLOOKUP(J873,Country_Codes!$K:$K,1,0)=J873,"Australia State Code Error"),""))))=TRUE,"",IF(L873="US",IFERROR(VLOOKUP(J873,Country_Codes!$B:$B,1,0)=J873,"US State Code Error"),IF(L873="CA",IFERROR(VLOOKUP(J873,Country_Codes!$E:$E,1,0)=J873,"Canada State Code Error"),IF(L873="BR",IFERROR(VLOOKUP(J873,Country_Codes!$H:$H,1,0)=J873,"Brazil State Code Error"),IF(L873="AU",IFERROR(VLOOKUP(J873,Country_Codes!$K:$K,1,0)=J873,"Australia State Code Error"),"")))))</f>
        <v/>
      </c>
      <c r="AB873" s="2" t="str">
        <f t="shared" si="241"/>
        <v/>
      </c>
      <c r="AC873" s="2" t="str" cm="1">
        <f t="array" ref="AC873">IFERROR(_xlfn.IFS(IF(AND(LEN(I873)=0,ISBLANK(I873)=FALSE),"",ISNUMBER(SEARCH(I873,H873))),"City/Postal Code/Country Found in Address",IF(AND(LEN(K873)=0,ISBLANK(K873)=FALSE),"",ISNUMBER(SEARCH(K873,H873))),"City/Postal Code/Country Found in Address",IF(AND(LEN(L873)=0,ISBLANK(L873)=FALSE),"",ISNUMBER(SEARCH(", "&amp;L873,H873))),"City/Postal Code/Country Found in Address",IF(AND(LEN(J873)=0,ISBLANK(J873)=FALSE),"",ISNUMBER(SEARCH(", "&amp;J873,H873))),"City/Postal Code/Country Found in Address",IF(AND(LEN(L873)=0,ISBLANK(L873)=FALSE),"",ISNUMBER(SEARCH(","&amp;L873,H873))),"City/Postal Code/Country Found in Address",IF(AND(LEN(J873)=0,ISBLANK(J873)=FALSE),"",ISNUMBER(SEARCH(","&amp;J873,H873))),"City/Postal Code/Country Found in Address"),"")</f>
        <v/>
      </c>
      <c r="AD873" s="2" t="str">
        <f t="shared" si="242"/>
        <v/>
      </c>
      <c r="AE873" s="2" t="str" cm="1">
        <f t="array" ref="AE873">IFERROR(IF(VLOOKUP(LEFT(M873,MIN(SEARCH({1,2,3,4,5,6,7,8,9,0},M873&amp;{1,2,3,4,5,6,7,8,9,0}))-1),Country_Codes!$N:$N,1,0)&gt;0,"PO Number may be incorrect",""),"")</f>
        <v/>
      </c>
      <c r="AF873" s="2" t="str">
        <f t="shared" si="243"/>
        <v/>
      </c>
      <c r="AG873" s="2" t="str">
        <f t="shared" si="244"/>
        <v/>
      </c>
      <c r="AH873" s="2" t="str">
        <f t="shared" si="245"/>
        <v/>
      </c>
      <c r="AI873" s="2" t="str" cm="1">
        <f t="array" ref="AI873">IF(G873="","",_xlfn.IFNA(_xlfn.IFS(L873=VLOOKUP(L873,Country_Codes!$M:$M,1,0)=TRUE,""),"Please check the country code"))</f>
        <v/>
      </c>
      <c r="AJ873" s="2" t="str">
        <f t="shared" si="246"/>
        <v/>
      </c>
      <c r="AK873" s="2"/>
      <c r="AM873" s="39">
        <f t="shared" si="247"/>
        <v>0</v>
      </c>
      <c r="AN873" s="39">
        <f t="shared" si="248"/>
        <v>0</v>
      </c>
      <c r="AO873" s="39">
        <f t="shared" si="249"/>
        <v>0</v>
      </c>
      <c r="AP873" s="39">
        <f t="shared" si="250"/>
        <v>0</v>
      </c>
      <c r="AQ873" s="39">
        <f t="shared" si="251"/>
        <v>0</v>
      </c>
    </row>
    <row r="874" spans="1:43" ht="15.75" x14ac:dyDescent="0.25">
      <c r="A874" s="40">
        <v>45429</v>
      </c>
      <c r="B874" s="11" t="s">
        <v>1581</v>
      </c>
      <c r="C874" s="11" t="s">
        <v>9</v>
      </c>
      <c r="D874" s="11" t="s">
        <v>6859</v>
      </c>
      <c r="E874" s="11" t="s">
        <v>1403</v>
      </c>
      <c r="F874" s="11" t="s">
        <v>574</v>
      </c>
      <c r="G874" s="11" t="s">
        <v>498</v>
      </c>
      <c r="H874" s="11" t="s">
        <v>6860</v>
      </c>
      <c r="I874" s="11" t="s">
        <v>6861</v>
      </c>
      <c r="J874" s="11"/>
      <c r="K874" s="11" t="s">
        <v>6862</v>
      </c>
      <c r="L874" s="11" t="s">
        <v>46</v>
      </c>
      <c r="M874" s="11" t="s">
        <v>4894</v>
      </c>
      <c r="N874" s="11"/>
      <c r="O874" s="11" t="s">
        <v>6863</v>
      </c>
      <c r="P874" s="11" t="s">
        <v>596</v>
      </c>
      <c r="Q874" s="7"/>
      <c r="R874" s="2" t="str">
        <f t="shared" si="236"/>
        <v>Unique Record</v>
      </c>
      <c r="S874" s="2" t="str">
        <f t="shared" si="237"/>
        <v/>
      </c>
      <c r="T874" s="2" t="str">
        <f t="shared" si="238"/>
        <v/>
      </c>
      <c r="U874" s="2" t="str">
        <f t="shared" si="239"/>
        <v/>
      </c>
      <c r="V874" s="2" t="str">
        <f t="shared" si="240"/>
        <v/>
      </c>
      <c r="W874" s="2" t="str">
        <f t="shared" si="252"/>
        <v/>
      </c>
      <c r="X874" s="2" t="str" cm="1">
        <f t="array" ref="X874">IF((SUMPRODUCT(--ISNUMBER(SEARCH({"!","@","#","$","%","^","&amp;","~*","(",")","_","+","=","{","}","[","]","|","\",":",";","'","""","&lt;","&gt;",",",".","~?","/","~~","`"}, I874)))&gt;0)=TRUE,"Special Characters Found in City","")</f>
        <v/>
      </c>
      <c r="Y874" s="2" t="str" cm="1">
        <f t="array" ref="Y874">IF((SUMPRODUCT(--ISNUMBER(SEARCH({"!","@","#","$","%","^","~*","(",")","_","+","=","{","}","[","]","|","\",":",";","'","""","&lt;","&gt;","~?","/","~~","`"},F874)))&gt;0)=TRUE,"Special Characters Found in Account field","")</f>
        <v/>
      </c>
      <c r="Z874" s="2" t="str" cm="1">
        <f t="array" ref="Z874">IF(SUM(--ISNUMBER(SEARCH({1,2,3,4,5,6,7,8,9,0},MID(H874,(SEARCH(" E ",H874)-1),1))))+SUM(--ISNUMBER(SEARCH({1,2,3,4,5,6,7,8,9,0},MID(H874,(SEARCH(" E ",H874)+3),1))))=2,"",IF(SUM(--ISNUMBER(SEARCH({"Parte E","Apoquindo N"},H874)))&gt;0,"",IF(OR(RIGHT(H874,3)=" NE",RIGHT(H874,3)=" NW",RIGHT(H874,3)=" SW",RIGHT(H874,3)=" SE",RIGHT(H874,2)=" N",RIGHT(H874,2)=" E",RIGHT(H874,2)=" W",RIGHT(H874,2)=" S",LEFT(H874,3)="NE ",LEFT(H874,3)="NW ",LEFT(H874,3)="SW ",LEFT(H874,3)="SE ",LEFT(H874,2)="N ",LEFT(H874,2)="E ",LEFT(H874,2)="W ",LEFT(H874,2)="S "),"Directional Check",IF(SUM(--ISNUMBER(SEARCH({" N "," E "," W "," S "," NE "," NW "," SW "," SE ","N.E","N.W","S.W","S.E","E.","N.","S.","W."},H874)))&gt;0,"Directional Check",IF(SUM(--ISNUMBER(SEARCH({1,2,3,4,5,6,7,8,9,0},MID(H874,(SEARCH("nd ",H874)-1),1))))+SUM(--ISNUMBER(SEARCH({1,2,3,4,5,6,7,8,9,0},MID(H874,(SEARCH("rd ",H874)-1),1)))+SUM(--ISNUMBER(SEARCH({1,2,3,4,5,6,7,8,9,0},MID(H874,(SEARCH("st ",H874)-1),1))))+SUM(--ISNUMBER(SEARCH({1,2,3,4,5,6,7,8,9,0},MID(H874,(SEARCH("th ",H874)-1),1)))))&gt;0,"","")))))</f>
        <v/>
      </c>
      <c r="AA874" s="2" t="str">
        <f>IF(IF(L874="US",IFERROR(VLOOKUP(J874,Country_Codes!$B:$B,1,0)=J874,"US State Code Error"),IF(L874="CA",IFERROR(VLOOKUP(J874,Country_Codes!$E:$E,1,0)=J874,"Canada State Code Error"),IF(L874="BR",IFERROR(VLOOKUP(J874,Country_Codes!$H:$H,1,0)=J874,"Brazil State Code Error"),IF(L874="AU",IFERROR(VLOOKUP(J874,Country_Codes!$K:$K,1,0)=J874,"Australia State Code Error"),""))))=TRUE,"",IF(L874="US",IFERROR(VLOOKUP(J874,Country_Codes!$B:$B,1,0)=J874,"US State Code Error"),IF(L874="CA",IFERROR(VLOOKUP(J874,Country_Codes!$E:$E,1,0)=J874,"Canada State Code Error"),IF(L874="BR",IFERROR(VLOOKUP(J874,Country_Codes!$H:$H,1,0)=J874,"Brazil State Code Error"),IF(L874="AU",IFERROR(VLOOKUP(J874,Country_Codes!$K:$K,1,0)=J874,"Australia State Code Error"),"")))))</f>
        <v/>
      </c>
      <c r="AB874" s="2" t="str">
        <f t="shared" si="241"/>
        <v/>
      </c>
      <c r="AC874" s="2" t="str" cm="1">
        <f t="array" ref="AC874">IFERROR(_xlfn.IFS(IF(AND(LEN(I874)=0,ISBLANK(I874)=FALSE),"",ISNUMBER(SEARCH(I874,H874))),"City/Postal Code/Country Found in Address",IF(AND(LEN(K874)=0,ISBLANK(K874)=FALSE),"",ISNUMBER(SEARCH(K874,H874))),"City/Postal Code/Country Found in Address",IF(AND(LEN(L874)=0,ISBLANK(L874)=FALSE),"",ISNUMBER(SEARCH(", "&amp;L874,H874))),"City/Postal Code/Country Found in Address",IF(AND(LEN(J874)=0,ISBLANK(J874)=FALSE),"",ISNUMBER(SEARCH(", "&amp;J874,H874))),"City/Postal Code/Country Found in Address",IF(AND(LEN(L874)=0,ISBLANK(L874)=FALSE),"",ISNUMBER(SEARCH(","&amp;L874,H874))),"City/Postal Code/Country Found in Address",IF(AND(LEN(J874)=0,ISBLANK(J874)=FALSE),"",ISNUMBER(SEARCH(","&amp;J874,H874))),"City/Postal Code/Country Found in Address"),"")</f>
        <v/>
      </c>
      <c r="AD874" s="2" t="str">
        <f t="shared" si="242"/>
        <v/>
      </c>
      <c r="AE874" s="2" t="str" cm="1">
        <f t="array" ref="AE874">IFERROR(IF(VLOOKUP(LEFT(M874,MIN(SEARCH({1,2,3,4,5,6,7,8,9,0},M874&amp;{1,2,3,4,5,6,7,8,9,0}))-1),Country_Codes!$N:$N,1,0)&gt;0,"PO Number may be incorrect",""),"")</f>
        <v/>
      </c>
      <c r="AF874" s="2" t="str">
        <f t="shared" si="243"/>
        <v/>
      </c>
      <c r="AG874" s="2" t="str">
        <f t="shared" si="244"/>
        <v/>
      </c>
      <c r="AH874" s="2" t="str">
        <f t="shared" si="245"/>
        <v/>
      </c>
      <c r="AI874" s="2" t="str" cm="1">
        <f t="array" ref="AI874">IF(G874="","",_xlfn.IFNA(_xlfn.IFS(L874=VLOOKUP(L874,Country_Codes!$M:$M,1,0)=TRUE,""),"Please check the country code"))</f>
        <v/>
      </c>
      <c r="AJ874" s="2" t="str">
        <f t="shared" si="246"/>
        <v/>
      </c>
      <c r="AK874" s="2"/>
      <c r="AM874" s="39">
        <f t="shared" si="247"/>
        <v>0</v>
      </c>
      <c r="AN874" s="39">
        <f t="shared" si="248"/>
        <v>0</v>
      </c>
      <c r="AO874" s="39">
        <f t="shared" si="249"/>
        <v>0</v>
      </c>
      <c r="AP874" s="39">
        <f t="shared" si="250"/>
        <v>0</v>
      </c>
      <c r="AQ874" s="39">
        <f t="shared" si="251"/>
        <v>0</v>
      </c>
    </row>
    <row r="875" spans="1:43" ht="15.75" x14ac:dyDescent="0.25">
      <c r="A875" s="40">
        <v>45578</v>
      </c>
      <c r="B875" s="11" t="s">
        <v>474</v>
      </c>
      <c r="C875" s="11" t="s">
        <v>9</v>
      </c>
      <c r="D875" s="11" t="s">
        <v>2481</v>
      </c>
      <c r="E875" s="11" t="s">
        <v>6864</v>
      </c>
      <c r="F875" s="11" t="s">
        <v>490</v>
      </c>
      <c r="G875" s="11" t="s">
        <v>493</v>
      </c>
      <c r="H875" s="11" t="s">
        <v>6865</v>
      </c>
      <c r="I875" s="11" t="s">
        <v>6866</v>
      </c>
      <c r="J875" s="11"/>
      <c r="K875" s="11" t="s">
        <v>6867</v>
      </c>
      <c r="L875" s="11" t="s">
        <v>46</v>
      </c>
      <c r="M875" s="11" t="s">
        <v>675</v>
      </c>
      <c r="N875" s="11"/>
      <c r="O875" s="11" t="s">
        <v>3261</v>
      </c>
      <c r="P875" s="11" t="s">
        <v>6868</v>
      </c>
      <c r="Q875" s="7"/>
      <c r="R875" s="2" t="str">
        <f t="shared" si="236"/>
        <v>Unique Record</v>
      </c>
      <c r="S875" s="2" t="str">
        <f t="shared" si="237"/>
        <v/>
      </c>
      <c r="T875" s="2" t="str">
        <f t="shared" si="238"/>
        <v/>
      </c>
      <c r="U875" s="2" t="str">
        <f t="shared" si="239"/>
        <v/>
      </c>
      <c r="V875" s="2" t="str">
        <f t="shared" si="240"/>
        <v/>
      </c>
      <c r="W875" s="2" t="str">
        <f t="shared" si="252"/>
        <v/>
      </c>
      <c r="X875" s="2" t="str" cm="1">
        <f t="array" ref="X875">IF((SUMPRODUCT(--ISNUMBER(SEARCH({"!","@","#","$","%","^","&amp;","~*","(",")","_","+","=","{","}","[","]","|","\",":",";","'","""","&lt;","&gt;",",",".","~?","/","~~","`"}, I875)))&gt;0)=TRUE,"Special Characters Found in City","")</f>
        <v/>
      </c>
      <c r="Y875" s="2" t="str" cm="1">
        <f t="array" ref="Y875">IF((SUMPRODUCT(--ISNUMBER(SEARCH({"!","@","#","$","%","^","~*","(",")","_","+","=","{","}","[","]","|","\",":",";","'","""","&lt;","&gt;","~?","/","~~","`"},F875)))&gt;0)=TRUE,"Special Characters Found in Account field","")</f>
        <v/>
      </c>
      <c r="Z875" s="2" t="str" cm="1">
        <f t="array" ref="Z875">IF(SUM(--ISNUMBER(SEARCH({1,2,3,4,5,6,7,8,9,0},MID(H875,(SEARCH(" E ",H875)-1),1))))+SUM(--ISNUMBER(SEARCH({1,2,3,4,5,6,7,8,9,0},MID(H875,(SEARCH(" E ",H875)+3),1))))=2,"",IF(SUM(--ISNUMBER(SEARCH({"Parte E","Apoquindo N"},H875)))&gt;0,"",IF(OR(RIGHT(H875,3)=" NE",RIGHT(H875,3)=" NW",RIGHT(H875,3)=" SW",RIGHT(H875,3)=" SE",RIGHT(H875,2)=" N",RIGHT(H875,2)=" E",RIGHT(H875,2)=" W",RIGHT(H875,2)=" S",LEFT(H875,3)="NE ",LEFT(H875,3)="NW ",LEFT(H875,3)="SW ",LEFT(H875,3)="SE ",LEFT(H875,2)="N ",LEFT(H875,2)="E ",LEFT(H875,2)="W ",LEFT(H875,2)="S "),"Directional Check",IF(SUM(--ISNUMBER(SEARCH({" N "," E "," W "," S "," NE "," NW "," SW "," SE ","N.E","N.W","S.W","S.E","E.","N.","S.","W."},H875)))&gt;0,"Directional Check",IF(SUM(--ISNUMBER(SEARCH({1,2,3,4,5,6,7,8,9,0},MID(H875,(SEARCH("nd ",H875)-1),1))))+SUM(--ISNUMBER(SEARCH({1,2,3,4,5,6,7,8,9,0},MID(H875,(SEARCH("rd ",H875)-1),1)))+SUM(--ISNUMBER(SEARCH({1,2,3,4,5,6,7,8,9,0},MID(H875,(SEARCH("st ",H875)-1),1))))+SUM(--ISNUMBER(SEARCH({1,2,3,4,5,6,7,8,9,0},MID(H875,(SEARCH("th ",H875)-1),1)))))&gt;0,"","")))))</f>
        <v/>
      </c>
      <c r="AA875" s="2" t="str">
        <f>IF(IF(L875="US",IFERROR(VLOOKUP(J875,Country_Codes!$B:$B,1,0)=J875,"US State Code Error"),IF(L875="CA",IFERROR(VLOOKUP(J875,Country_Codes!$E:$E,1,0)=J875,"Canada State Code Error"),IF(L875="BR",IFERROR(VLOOKUP(J875,Country_Codes!$H:$H,1,0)=J875,"Brazil State Code Error"),IF(L875="AU",IFERROR(VLOOKUP(J875,Country_Codes!$K:$K,1,0)=J875,"Australia State Code Error"),""))))=TRUE,"",IF(L875="US",IFERROR(VLOOKUP(J875,Country_Codes!$B:$B,1,0)=J875,"US State Code Error"),IF(L875="CA",IFERROR(VLOOKUP(J875,Country_Codes!$E:$E,1,0)=J875,"Canada State Code Error"),IF(L875="BR",IFERROR(VLOOKUP(J875,Country_Codes!$H:$H,1,0)=J875,"Brazil State Code Error"),IF(L875="AU",IFERROR(VLOOKUP(J875,Country_Codes!$K:$K,1,0)=J875,"Australia State Code Error"),"")))))</f>
        <v/>
      </c>
      <c r="AB875" s="2" t="str">
        <f t="shared" si="241"/>
        <v/>
      </c>
      <c r="AC875" s="2" t="str" cm="1">
        <f t="array" ref="AC875">IFERROR(_xlfn.IFS(IF(AND(LEN(I875)=0,ISBLANK(I875)=FALSE),"",ISNUMBER(SEARCH(I875,H875))),"City/Postal Code/Country Found in Address",IF(AND(LEN(K875)=0,ISBLANK(K875)=FALSE),"",ISNUMBER(SEARCH(K875,H875))),"City/Postal Code/Country Found in Address",IF(AND(LEN(L875)=0,ISBLANK(L875)=FALSE),"",ISNUMBER(SEARCH(", "&amp;L875,H875))),"City/Postal Code/Country Found in Address",IF(AND(LEN(J875)=0,ISBLANK(J875)=FALSE),"",ISNUMBER(SEARCH(", "&amp;J875,H875))),"City/Postal Code/Country Found in Address",IF(AND(LEN(L875)=0,ISBLANK(L875)=FALSE),"",ISNUMBER(SEARCH(","&amp;L875,H875))),"City/Postal Code/Country Found in Address",IF(AND(LEN(J875)=0,ISBLANK(J875)=FALSE),"",ISNUMBER(SEARCH(","&amp;J875,H875))),"City/Postal Code/Country Found in Address"),"")</f>
        <v/>
      </c>
      <c r="AD875" s="2" t="str">
        <f t="shared" si="242"/>
        <v/>
      </c>
      <c r="AE875" s="2" t="str" cm="1">
        <f t="array" ref="AE875">IFERROR(IF(VLOOKUP(LEFT(M875,MIN(SEARCH({1,2,3,4,5,6,7,8,9,0},M875&amp;{1,2,3,4,5,6,7,8,9,0}))-1),Country_Codes!$N:$N,1,0)&gt;0,"PO Number may be incorrect",""),"")</f>
        <v/>
      </c>
      <c r="AF875" s="2" t="str">
        <f t="shared" si="243"/>
        <v/>
      </c>
      <c r="AG875" s="2" t="str">
        <f t="shared" si="244"/>
        <v/>
      </c>
      <c r="AH875" s="2" t="str">
        <f t="shared" si="245"/>
        <v/>
      </c>
      <c r="AI875" s="2" t="str" cm="1">
        <f t="array" ref="AI875">IF(G875="","",_xlfn.IFNA(_xlfn.IFS(L875=VLOOKUP(L875,Country_Codes!$M:$M,1,0)=TRUE,""),"Please check the country code"))</f>
        <v/>
      </c>
      <c r="AJ875" s="2" t="str">
        <f t="shared" si="246"/>
        <v/>
      </c>
      <c r="AK875" s="2"/>
      <c r="AM875" s="39">
        <f t="shared" si="247"/>
        <v>0</v>
      </c>
      <c r="AN875" s="39">
        <f t="shared" si="248"/>
        <v>0</v>
      </c>
      <c r="AO875" s="39">
        <f t="shared" si="249"/>
        <v>0</v>
      </c>
      <c r="AP875" s="39">
        <f t="shared" si="250"/>
        <v>0</v>
      </c>
      <c r="AQ875" s="39">
        <f t="shared" si="251"/>
        <v>0</v>
      </c>
    </row>
    <row r="876" spans="1:43" ht="15.75" x14ac:dyDescent="0.25">
      <c r="A876" s="40">
        <v>45759</v>
      </c>
      <c r="B876" s="11" t="s">
        <v>475</v>
      </c>
      <c r="C876" s="11" t="s">
        <v>9</v>
      </c>
      <c r="D876" s="11" t="s">
        <v>6869</v>
      </c>
      <c r="E876" s="11" t="s">
        <v>6870</v>
      </c>
      <c r="F876" s="11" t="s">
        <v>576</v>
      </c>
      <c r="G876" s="11" t="s">
        <v>494</v>
      </c>
      <c r="H876" s="11" t="s">
        <v>6871</v>
      </c>
      <c r="I876" s="11" t="s">
        <v>6872</v>
      </c>
      <c r="J876" s="11" t="s">
        <v>147</v>
      </c>
      <c r="K876" s="11" t="s">
        <v>6873</v>
      </c>
      <c r="L876" s="11" t="s">
        <v>57</v>
      </c>
      <c r="M876" s="11" t="s">
        <v>785</v>
      </c>
      <c r="N876" s="11"/>
      <c r="O876" s="11" t="s">
        <v>6874</v>
      </c>
      <c r="P876" s="11" t="s">
        <v>6875</v>
      </c>
      <c r="Q876" s="7"/>
      <c r="R876" s="2" t="str">
        <f t="shared" si="236"/>
        <v>Unique Record</v>
      </c>
      <c r="S876" s="2" t="str">
        <f t="shared" si="237"/>
        <v/>
      </c>
      <c r="T876" s="2" t="str">
        <f t="shared" si="238"/>
        <v/>
      </c>
      <c r="U876" s="2" t="str">
        <f t="shared" si="239"/>
        <v/>
      </c>
      <c r="V876" s="2" t="str">
        <f t="shared" si="240"/>
        <v/>
      </c>
      <c r="W876" s="2" t="str">
        <f t="shared" si="252"/>
        <v/>
      </c>
      <c r="X876" s="2" t="str" cm="1">
        <f t="array" ref="X876">IF((SUMPRODUCT(--ISNUMBER(SEARCH({"!","@","#","$","%","^","&amp;","~*","(",")","_","+","=","{","}","[","]","|","\",":",";","'","""","&lt;","&gt;",",",".","~?","/","~~","`"}, I876)))&gt;0)=TRUE,"Special Characters Found in City","")</f>
        <v/>
      </c>
      <c r="Y876" s="2" t="str" cm="1">
        <f t="array" ref="Y876">IF((SUMPRODUCT(--ISNUMBER(SEARCH({"!","@","#","$","%","^","~*","(",")","_","+","=","{","}","[","]","|","\",":",";","'","""","&lt;","&gt;","~?","/","~~","`"},F876)))&gt;0)=TRUE,"Special Characters Found in Account field","")</f>
        <v/>
      </c>
      <c r="Z876" s="2" t="str" cm="1">
        <f t="array" ref="Z876">IF(SUM(--ISNUMBER(SEARCH({1,2,3,4,5,6,7,8,9,0},MID(H876,(SEARCH(" E ",H876)-1),1))))+SUM(--ISNUMBER(SEARCH({1,2,3,4,5,6,7,8,9,0},MID(H876,(SEARCH(" E ",H876)+3),1))))=2,"",IF(SUM(--ISNUMBER(SEARCH({"Parte E","Apoquindo N"},H876)))&gt;0,"",IF(OR(RIGHT(H876,3)=" NE",RIGHT(H876,3)=" NW",RIGHT(H876,3)=" SW",RIGHT(H876,3)=" SE",RIGHT(H876,2)=" N",RIGHT(H876,2)=" E",RIGHT(H876,2)=" W",RIGHT(H876,2)=" S",LEFT(H876,3)="NE ",LEFT(H876,3)="NW ",LEFT(H876,3)="SW ",LEFT(H876,3)="SE ",LEFT(H876,2)="N ",LEFT(H876,2)="E ",LEFT(H876,2)="W ",LEFT(H876,2)="S "),"Directional Check",IF(SUM(--ISNUMBER(SEARCH({" N "," E "," W "," S "," NE "," NW "," SW "," SE ","N.E","N.W","S.W","S.E","E.","N.","S.","W."},H876)))&gt;0,"Directional Check",IF(SUM(--ISNUMBER(SEARCH({1,2,3,4,5,6,7,8,9,0},MID(H876,(SEARCH("nd ",H876)-1),1))))+SUM(--ISNUMBER(SEARCH({1,2,3,4,5,6,7,8,9,0},MID(H876,(SEARCH("rd ",H876)-1),1)))+SUM(--ISNUMBER(SEARCH({1,2,3,4,5,6,7,8,9,0},MID(H876,(SEARCH("st ",H876)-1),1))))+SUM(--ISNUMBER(SEARCH({1,2,3,4,5,6,7,8,9,0},MID(H876,(SEARCH("th ",H876)-1),1)))))&gt;0,"","")))))</f>
        <v/>
      </c>
      <c r="AA876" s="2" t="str">
        <f>IF(IF(L876="US",IFERROR(VLOOKUP(J876,Country_Codes!$B:$B,1,0)=J876,"US State Code Error"),IF(L876="CA",IFERROR(VLOOKUP(J876,Country_Codes!$E:$E,1,0)=J876,"Canada State Code Error"),IF(L876="BR",IFERROR(VLOOKUP(J876,Country_Codes!$H:$H,1,0)=J876,"Brazil State Code Error"),IF(L876="AU",IFERROR(VLOOKUP(J876,Country_Codes!$K:$K,1,0)=J876,"Australia State Code Error"),""))))=TRUE,"",IF(L876="US",IFERROR(VLOOKUP(J876,Country_Codes!$B:$B,1,0)=J876,"US State Code Error"),IF(L876="CA",IFERROR(VLOOKUP(J876,Country_Codes!$E:$E,1,0)=J876,"Canada State Code Error"),IF(L876="BR",IFERROR(VLOOKUP(J876,Country_Codes!$H:$H,1,0)=J876,"Brazil State Code Error"),IF(L876="AU",IFERROR(VLOOKUP(J876,Country_Codes!$K:$K,1,0)=J876,"Australia State Code Error"),"")))))</f>
        <v/>
      </c>
      <c r="AB876" s="2" t="str">
        <f t="shared" si="241"/>
        <v/>
      </c>
      <c r="AC876" s="2" t="str" cm="1">
        <f t="array" ref="AC876">IFERROR(_xlfn.IFS(IF(AND(LEN(I876)=0,ISBLANK(I876)=FALSE),"",ISNUMBER(SEARCH(I876,H876))),"City/Postal Code/Country Found in Address",IF(AND(LEN(K876)=0,ISBLANK(K876)=FALSE),"",ISNUMBER(SEARCH(K876,H876))),"City/Postal Code/Country Found in Address",IF(AND(LEN(L876)=0,ISBLANK(L876)=FALSE),"",ISNUMBER(SEARCH(", "&amp;L876,H876))),"City/Postal Code/Country Found in Address",IF(AND(LEN(J876)=0,ISBLANK(J876)=FALSE),"",ISNUMBER(SEARCH(", "&amp;J876,H876))),"City/Postal Code/Country Found in Address",IF(AND(LEN(L876)=0,ISBLANK(L876)=FALSE),"",ISNUMBER(SEARCH(","&amp;L876,H876))),"City/Postal Code/Country Found in Address",IF(AND(LEN(J876)=0,ISBLANK(J876)=FALSE),"",ISNUMBER(SEARCH(","&amp;J876,H876))),"City/Postal Code/Country Found in Address"),"")</f>
        <v/>
      </c>
      <c r="AD876" s="2" t="str">
        <f t="shared" si="242"/>
        <v/>
      </c>
      <c r="AE876" s="2" t="str" cm="1">
        <f t="array" ref="AE876">IFERROR(IF(VLOOKUP(LEFT(M876,MIN(SEARCH({1,2,3,4,5,6,7,8,9,0},M876&amp;{1,2,3,4,5,6,7,8,9,0}))-1),Country_Codes!$N:$N,1,0)&gt;0,"PO Number may be incorrect",""),"")</f>
        <v/>
      </c>
      <c r="AF876" s="2" t="str">
        <f t="shared" si="243"/>
        <v/>
      </c>
      <c r="AG876" s="2" t="str">
        <f t="shared" si="244"/>
        <v/>
      </c>
      <c r="AH876" s="2" t="str">
        <f t="shared" si="245"/>
        <v/>
      </c>
      <c r="AI876" s="2" t="str" cm="1">
        <f t="array" ref="AI876">IF(G876="","",_xlfn.IFNA(_xlfn.IFS(L876=VLOOKUP(L876,Country_Codes!$M:$M,1,0)=TRUE,""),"Please check the country code"))</f>
        <v/>
      </c>
      <c r="AJ876" s="2" t="str">
        <f t="shared" si="246"/>
        <v/>
      </c>
      <c r="AK876" s="2"/>
      <c r="AM876" s="39">
        <f t="shared" si="247"/>
        <v>0</v>
      </c>
      <c r="AN876" s="39">
        <f t="shared" si="248"/>
        <v>0</v>
      </c>
      <c r="AO876" s="39">
        <f t="shared" si="249"/>
        <v>0</v>
      </c>
      <c r="AP876" s="39">
        <f t="shared" si="250"/>
        <v>0</v>
      </c>
      <c r="AQ876" s="39">
        <f t="shared" si="251"/>
        <v>0</v>
      </c>
    </row>
    <row r="877" spans="1:43" ht="15.75" x14ac:dyDescent="0.25">
      <c r="A877" s="40">
        <v>45600</v>
      </c>
      <c r="B877" s="11" t="s">
        <v>474</v>
      </c>
      <c r="C877" s="11" t="s">
        <v>9</v>
      </c>
      <c r="D877" s="11" t="s">
        <v>6876</v>
      </c>
      <c r="E877" s="11" t="s">
        <v>6877</v>
      </c>
      <c r="F877" s="11" t="s">
        <v>531</v>
      </c>
      <c r="G877" s="11" t="s">
        <v>496</v>
      </c>
      <c r="H877" s="11" t="s">
        <v>6878</v>
      </c>
      <c r="I877" s="11" t="s">
        <v>6879</v>
      </c>
      <c r="J877" s="11" t="s">
        <v>93</v>
      </c>
      <c r="K877" s="11" t="s">
        <v>6880</v>
      </c>
      <c r="L877" s="11" t="s">
        <v>33</v>
      </c>
      <c r="M877" s="11" t="s">
        <v>609</v>
      </c>
      <c r="N877" s="11"/>
      <c r="O877" s="11" t="s">
        <v>6881</v>
      </c>
      <c r="P877" s="11" t="s">
        <v>6882</v>
      </c>
      <c r="Q877" s="7"/>
      <c r="R877" s="2" t="str">
        <f t="shared" si="236"/>
        <v>Unique Record</v>
      </c>
      <c r="S877" s="2" t="str">
        <f t="shared" si="237"/>
        <v/>
      </c>
      <c r="T877" s="2" t="str">
        <f t="shared" si="238"/>
        <v/>
      </c>
      <c r="U877" s="2" t="str">
        <f t="shared" si="239"/>
        <v/>
      </c>
      <c r="V877" s="2" t="str">
        <f t="shared" si="240"/>
        <v/>
      </c>
      <c r="W877" s="2" t="str">
        <f t="shared" si="252"/>
        <v/>
      </c>
      <c r="X877" s="2" t="str" cm="1">
        <f t="array" ref="X877">IF((SUMPRODUCT(--ISNUMBER(SEARCH({"!","@","#","$","%","^","&amp;","~*","(",")","_","+","=","{","}","[","]","|","\",":",";","'","""","&lt;","&gt;",",",".","~?","/","~~","`"}, I877)))&gt;0)=TRUE,"Special Characters Found in City","")</f>
        <v/>
      </c>
      <c r="Y877" s="2" t="str" cm="1">
        <f t="array" ref="Y877">IF((SUMPRODUCT(--ISNUMBER(SEARCH({"!","@","#","$","%","^","~*","(",")","_","+","=","{","}","[","]","|","\",":",";","'","""","&lt;","&gt;","~?","/","~~","`"},F877)))&gt;0)=TRUE,"Special Characters Found in Account field","")</f>
        <v/>
      </c>
      <c r="Z877" s="2" t="str" cm="1">
        <f t="array" ref="Z877">IF(SUM(--ISNUMBER(SEARCH({1,2,3,4,5,6,7,8,9,0},MID(H877,(SEARCH(" E ",H877)-1),1))))+SUM(--ISNUMBER(SEARCH({1,2,3,4,5,6,7,8,9,0},MID(H877,(SEARCH(" E ",H877)+3),1))))=2,"",IF(SUM(--ISNUMBER(SEARCH({"Parte E","Apoquindo N"},H877)))&gt;0,"",IF(OR(RIGHT(H877,3)=" NE",RIGHT(H877,3)=" NW",RIGHT(H877,3)=" SW",RIGHT(H877,3)=" SE",RIGHT(H877,2)=" N",RIGHT(H877,2)=" E",RIGHT(H877,2)=" W",RIGHT(H877,2)=" S",LEFT(H877,3)="NE ",LEFT(H877,3)="NW ",LEFT(H877,3)="SW ",LEFT(H877,3)="SE ",LEFT(H877,2)="N ",LEFT(H877,2)="E ",LEFT(H877,2)="W ",LEFT(H877,2)="S "),"Directional Check",IF(SUM(--ISNUMBER(SEARCH({" N "," E "," W "," S "," NE "," NW "," SW "," SE ","N.E","N.W","S.W","S.E","E.","N.","S.","W."},H877)))&gt;0,"Directional Check",IF(SUM(--ISNUMBER(SEARCH({1,2,3,4,5,6,7,8,9,0},MID(H877,(SEARCH("nd ",H877)-1),1))))+SUM(--ISNUMBER(SEARCH({1,2,3,4,5,6,7,8,9,0},MID(H877,(SEARCH("rd ",H877)-1),1)))+SUM(--ISNUMBER(SEARCH({1,2,3,4,5,6,7,8,9,0},MID(H877,(SEARCH("st ",H877)-1),1))))+SUM(--ISNUMBER(SEARCH({1,2,3,4,5,6,7,8,9,0},MID(H877,(SEARCH("th ",H877)-1),1)))))&gt;0,"","")))))</f>
        <v/>
      </c>
      <c r="AA877" s="2" t="str">
        <f>IF(IF(L877="US",IFERROR(VLOOKUP(J877,Country_Codes!$B:$B,1,0)=J877,"US State Code Error"),IF(L877="CA",IFERROR(VLOOKUP(J877,Country_Codes!$E:$E,1,0)=J877,"Canada State Code Error"),IF(L877="BR",IFERROR(VLOOKUP(J877,Country_Codes!$H:$H,1,0)=J877,"Brazil State Code Error"),IF(L877="AU",IFERROR(VLOOKUP(J877,Country_Codes!$K:$K,1,0)=J877,"Australia State Code Error"),""))))=TRUE,"",IF(L877="US",IFERROR(VLOOKUP(J877,Country_Codes!$B:$B,1,0)=J877,"US State Code Error"),IF(L877="CA",IFERROR(VLOOKUP(J877,Country_Codes!$E:$E,1,0)=J877,"Canada State Code Error"),IF(L877="BR",IFERROR(VLOOKUP(J877,Country_Codes!$H:$H,1,0)=J877,"Brazil State Code Error"),IF(L877="AU",IFERROR(VLOOKUP(J877,Country_Codes!$K:$K,1,0)=J877,"Australia State Code Error"),"")))))</f>
        <v/>
      </c>
      <c r="AB877" s="2" t="str">
        <f t="shared" si="241"/>
        <v/>
      </c>
      <c r="AC877" s="2" t="str" cm="1">
        <f t="array" ref="AC877">IFERROR(_xlfn.IFS(IF(AND(LEN(I877)=0,ISBLANK(I877)=FALSE),"",ISNUMBER(SEARCH(I877,H877))),"City/Postal Code/Country Found in Address",IF(AND(LEN(K877)=0,ISBLANK(K877)=FALSE),"",ISNUMBER(SEARCH(K877,H877))),"City/Postal Code/Country Found in Address",IF(AND(LEN(L877)=0,ISBLANK(L877)=FALSE),"",ISNUMBER(SEARCH(", "&amp;L877,H877))),"City/Postal Code/Country Found in Address",IF(AND(LEN(J877)=0,ISBLANK(J877)=FALSE),"",ISNUMBER(SEARCH(", "&amp;J877,H877))),"City/Postal Code/Country Found in Address",IF(AND(LEN(L877)=0,ISBLANK(L877)=FALSE),"",ISNUMBER(SEARCH(","&amp;L877,H877))),"City/Postal Code/Country Found in Address",IF(AND(LEN(J877)=0,ISBLANK(J877)=FALSE),"",ISNUMBER(SEARCH(","&amp;J877,H877))),"City/Postal Code/Country Found in Address"),"")</f>
        <v/>
      </c>
      <c r="AD877" s="2" t="str">
        <f t="shared" si="242"/>
        <v/>
      </c>
      <c r="AE877" s="2" t="str" cm="1">
        <f t="array" ref="AE877">IFERROR(IF(VLOOKUP(LEFT(M877,MIN(SEARCH({1,2,3,4,5,6,7,8,9,0},M877&amp;{1,2,3,4,5,6,7,8,9,0}))-1),Country_Codes!$N:$N,1,0)&gt;0,"PO Number may be incorrect",""),"")</f>
        <v/>
      </c>
      <c r="AF877" s="2" t="str">
        <f t="shared" si="243"/>
        <v/>
      </c>
      <c r="AG877" s="2" t="str">
        <f t="shared" si="244"/>
        <v/>
      </c>
      <c r="AH877" s="2" t="str">
        <f t="shared" si="245"/>
        <v/>
      </c>
      <c r="AI877" s="2" t="str" cm="1">
        <f t="array" ref="AI877">IF(G877="","",_xlfn.IFNA(_xlfn.IFS(L877=VLOOKUP(L877,Country_Codes!$M:$M,1,0)=TRUE,""),"Please check the country code"))</f>
        <v/>
      </c>
      <c r="AJ877" s="2" t="str">
        <f t="shared" si="246"/>
        <v/>
      </c>
      <c r="AK877" s="2"/>
      <c r="AM877" s="39">
        <f t="shared" si="247"/>
        <v>0</v>
      </c>
      <c r="AN877" s="39">
        <f t="shared" si="248"/>
        <v>0</v>
      </c>
      <c r="AO877" s="39">
        <f t="shared" si="249"/>
        <v>0</v>
      </c>
      <c r="AP877" s="39">
        <f t="shared" si="250"/>
        <v>0</v>
      </c>
      <c r="AQ877" s="39">
        <f t="shared" si="251"/>
        <v>0</v>
      </c>
    </row>
    <row r="878" spans="1:43" ht="15.75" x14ac:dyDescent="0.25">
      <c r="A878" s="40">
        <v>45504</v>
      </c>
      <c r="B878" s="11" t="s">
        <v>475</v>
      </c>
      <c r="C878" s="11" t="s">
        <v>3</v>
      </c>
      <c r="D878" s="11" t="s">
        <v>1324</v>
      </c>
      <c r="E878" s="11" t="s">
        <v>764</v>
      </c>
      <c r="F878" s="11" t="s">
        <v>601</v>
      </c>
      <c r="G878" s="11" t="s">
        <v>497</v>
      </c>
      <c r="H878" s="11" t="s">
        <v>6883</v>
      </c>
      <c r="I878" s="11" t="s">
        <v>1152</v>
      </c>
      <c r="J878" s="11"/>
      <c r="K878" s="11" t="s">
        <v>6884</v>
      </c>
      <c r="L878" s="11" t="s">
        <v>46</v>
      </c>
      <c r="M878" s="11" t="s">
        <v>6885</v>
      </c>
      <c r="N878" s="11"/>
      <c r="O878" s="11" t="s">
        <v>6886</v>
      </c>
      <c r="P878" s="11" t="s">
        <v>6887</v>
      </c>
      <c r="Q878" s="7"/>
      <c r="R878" s="2" t="str">
        <f t="shared" si="236"/>
        <v>Unique Record</v>
      </c>
      <c r="S878" s="2" t="str">
        <f t="shared" si="237"/>
        <v/>
      </c>
      <c r="T878" s="2" t="str">
        <f t="shared" si="238"/>
        <v/>
      </c>
      <c r="U878" s="2" t="str">
        <f t="shared" si="239"/>
        <v/>
      </c>
      <c r="V878" s="2" t="str">
        <f t="shared" si="240"/>
        <v/>
      </c>
      <c r="W878" s="2" t="str">
        <f t="shared" si="252"/>
        <v/>
      </c>
      <c r="X878" s="2" t="str" cm="1">
        <f t="array" ref="X878">IF((SUMPRODUCT(--ISNUMBER(SEARCH({"!","@","#","$","%","^","&amp;","~*","(",")","_","+","=","{","}","[","]","|","\",":",";","'","""","&lt;","&gt;",",",".","~?","/","~~","`"}, I878)))&gt;0)=TRUE,"Special Characters Found in City","")</f>
        <v/>
      </c>
      <c r="Y878" s="2" t="str" cm="1">
        <f t="array" ref="Y878">IF((SUMPRODUCT(--ISNUMBER(SEARCH({"!","@","#","$","%","^","~*","(",")","_","+","=","{","}","[","]","|","\",":",";","'","""","&lt;","&gt;","~?","/","~~","`"},F878)))&gt;0)=TRUE,"Special Characters Found in Account field","")</f>
        <v/>
      </c>
      <c r="Z878" s="2" t="str" cm="1">
        <f t="array" ref="Z878">IF(SUM(--ISNUMBER(SEARCH({1,2,3,4,5,6,7,8,9,0},MID(H878,(SEARCH(" E ",H878)-1),1))))+SUM(--ISNUMBER(SEARCH({1,2,3,4,5,6,7,8,9,0},MID(H878,(SEARCH(" E ",H878)+3),1))))=2,"",IF(SUM(--ISNUMBER(SEARCH({"Parte E","Apoquindo N"},H878)))&gt;0,"",IF(OR(RIGHT(H878,3)=" NE",RIGHT(H878,3)=" NW",RIGHT(H878,3)=" SW",RIGHT(H878,3)=" SE",RIGHT(H878,2)=" N",RIGHT(H878,2)=" E",RIGHT(H878,2)=" W",RIGHT(H878,2)=" S",LEFT(H878,3)="NE ",LEFT(H878,3)="NW ",LEFT(H878,3)="SW ",LEFT(H878,3)="SE ",LEFT(H878,2)="N ",LEFT(H878,2)="E ",LEFT(H878,2)="W ",LEFT(H878,2)="S "),"Directional Check",IF(SUM(--ISNUMBER(SEARCH({" N "," E "," W "," S "," NE "," NW "," SW "," SE ","N.E","N.W","S.W","S.E","E.","N.","S.","W."},H878)))&gt;0,"Directional Check",IF(SUM(--ISNUMBER(SEARCH({1,2,3,4,5,6,7,8,9,0},MID(H878,(SEARCH("nd ",H878)-1),1))))+SUM(--ISNUMBER(SEARCH({1,2,3,4,5,6,7,8,9,0},MID(H878,(SEARCH("rd ",H878)-1),1)))+SUM(--ISNUMBER(SEARCH({1,2,3,4,5,6,7,8,9,0},MID(H878,(SEARCH("st ",H878)-1),1))))+SUM(--ISNUMBER(SEARCH({1,2,3,4,5,6,7,8,9,0},MID(H878,(SEARCH("th ",H878)-1),1)))))&gt;0,"","")))))</f>
        <v/>
      </c>
      <c r="AA878" s="2" t="str">
        <f>IF(IF(L878="US",IFERROR(VLOOKUP(J878,Country_Codes!$B:$B,1,0)=J878,"US State Code Error"),IF(L878="CA",IFERROR(VLOOKUP(J878,Country_Codes!$E:$E,1,0)=J878,"Canada State Code Error"),IF(L878="BR",IFERROR(VLOOKUP(J878,Country_Codes!$H:$H,1,0)=J878,"Brazil State Code Error"),IF(L878="AU",IFERROR(VLOOKUP(J878,Country_Codes!$K:$K,1,0)=J878,"Australia State Code Error"),""))))=TRUE,"",IF(L878="US",IFERROR(VLOOKUP(J878,Country_Codes!$B:$B,1,0)=J878,"US State Code Error"),IF(L878="CA",IFERROR(VLOOKUP(J878,Country_Codes!$E:$E,1,0)=J878,"Canada State Code Error"),IF(L878="BR",IFERROR(VLOOKUP(J878,Country_Codes!$H:$H,1,0)=J878,"Brazil State Code Error"),IF(L878="AU",IFERROR(VLOOKUP(J878,Country_Codes!$K:$K,1,0)=J878,"Australia State Code Error"),"")))))</f>
        <v/>
      </c>
      <c r="AB878" s="2" t="str">
        <f t="shared" si="241"/>
        <v/>
      </c>
      <c r="AC878" s="2" t="str" cm="1">
        <f t="array" ref="AC878">IFERROR(_xlfn.IFS(IF(AND(LEN(I878)=0,ISBLANK(I878)=FALSE),"",ISNUMBER(SEARCH(I878,H878))),"City/Postal Code/Country Found in Address",IF(AND(LEN(K878)=0,ISBLANK(K878)=FALSE),"",ISNUMBER(SEARCH(K878,H878))),"City/Postal Code/Country Found in Address",IF(AND(LEN(L878)=0,ISBLANK(L878)=FALSE),"",ISNUMBER(SEARCH(", "&amp;L878,H878))),"City/Postal Code/Country Found in Address",IF(AND(LEN(J878)=0,ISBLANK(J878)=FALSE),"",ISNUMBER(SEARCH(", "&amp;J878,H878))),"City/Postal Code/Country Found in Address",IF(AND(LEN(L878)=0,ISBLANK(L878)=FALSE),"",ISNUMBER(SEARCH(","&amp;L878,H878))),"City/Postal Code/Country Found in Address",IF(AND(LEN(J878)=0,ISBLANK(J878)=FALSE),"",ISNUMBER(SEARCH(","&amp;J878,H878))),"City/Postal Code/Country Found in Address"),"")</f>
        <v/>
      </c>
      <c r="AD878" s="2" t="str">
        <f t="shared" si="242"/>
        <v/>
      </c>
      <c r="AE878" s="2" t="str" cm="1">
        <f t="array" ref="AE878">IFERROR(IF(VLOOKUP(LEFT(M878,MIN(SEARCH({1,2,3,4,5,6,7,8,9,0},M878&amp;{1,2,3,4,5,6,7,8,9,0}))-1),Country_Codes!$N:$N,1,0)&gt;0,"PO Number may be incorrect",""),"")</f>
        <v/>
      </c>
      <c r="AF878" s="2" t="str">
        <f t="shared" si="243"/>
        <v/>
      </c>
      <c r="AG878" s="2" t="str">
        <f t="shared" si="244"/>
        <v/>
      </c>
      <c r="AH878" s="2" t="str">
        <f t="shared" si="245"/>
        <v/>
      </c>
      <c r="AI878" s="2" t="str" cm="1">
        <f t="array" ref="AI878">IF(G878="","",_xlfn.IFNA(_xlfn.IFS(L878=VLOOKUP(L878,Country_Codes!$M:$M,1,0)=TRUE,""),"Please check the country code"))</f>
        <v/>
      </c>
      <c r="AJ878" s="2" t="str">
        <f t="shared" si="246"/>
        <v/>
      </c>
      <c r="AK878" s="2"/>
      <c r="AM878" s="39">
        <f t="shared" si="247"/>
        <v>0</v>
      </c>
      <c r="AN878" s="39">
        <f t="shared" si="248"/>
        <v>0</v>
      </c>
      <c r="AO878" s="39">
        <f t="shared" si="249"/>
        <v>0</v>
      </c>
      <c r="AP878" s="39">
        <f t="shared" si="250"/>
        <v>0</v>
      </c>
      <c r="AQ878" s="39">
        <f t="shared" si="251"/>
        <v>0</v>
      </c>
    </row>
    <row r="879" spans="1:43" ht="15.75" x14ac:dyDescent="0.25">
      <c r="A879" s="40">
        <v>45981</v>
      </c>
      <c r="B879" s="11" t="s">
        <v>1581</v>
      </c>
      <c r="C879" s="11" t="s">
        <v>9</v>
      </c>
      <c r="D879" s="11" t="s">
        <v>1532</v>
      </c>
      <c r="E879" s="11" t="s">
        <v>6888</v>
      </c>
      <c r="F879" s="11" t="s">
        <v>531</v>
      </c>
      <c r="G879" s="11" t="s">
        <v>498</v>
      </c>
      <c r="H879" s="11" t="s">
        <v>6889</v>
      </c>
      <c r="I879" s="11" t="s">
        <v>6890</v>
      </c>
      <c r="J879" s="11"/>
      <c r="K879" s="11" t="s">
        <v>6891</v>
      </c>
      <c r="L879" s="11" t="s">
        <v>46</v>
      </c>
      <c r="M879" s="11" t="s">
        <v>919</v>
      </c>
      <c r="N879" s="11"/>
      <c r="O879" s="11" t="s">
        <v>6892</v>
      </c>
      <c r="P879" s="11" t="s">
        <v>6893</v>
      </c>
      <c r="Q879" s="7"/>
      <c r="R879" s="2" t="str">
        <f t="shared" ref="R879:R942" si="253">IF(G879=G878,"","Unique Record")</f>
        <v>Unique Record</v>
      </c>
      <c r="S879" s="2" t="str">
        <f t="shared" ref="S879:S942" si="254">IF(F879="","",IF(EXACT(F879,(UPPER(F879))),"Account Upper Case",""))</f>
        <v/>
      </c>
      <c r="T879" s="2" t="str">
        <f t="shared" ref="T879:T942" si="255">IF(F879="","",IF(EXACT(F879,(LOWER(F879))),"Account Lower Case",""))</f>
        <v/>
      </c>
      <c r="U879" s="2" t="str">
        <f t="shared" ref="U879:U942" si="256">IF(EXACT(H879,PROPER(H879)),"","Billing Street - casing")</f>
        <v/>
      </c>
      <c r="V879" s="2" t="str">
        <f t="shared" ref="V879:V942" si="257">IF(EXACT(I879,PROPER(I879)),"","City - casing")</f>
        <v/>
      </c>
      <c r="W879" s="2" t="str">
        <f t="shared" si="252"/>
        <v/>
      </c>
      <c r="X879" s="2" t="str" cm="1">
        <f t="array" ref="X879">IF((SUMPRODUCT(--ISNUMBER(SEARCH({"!","@","#","$","%","^","&amp;","~*","(",")","_","+","=","{","}","[","]","|","\",":",";","'","""","&lt;","&gt;",",",".","~?","/","~~","`"}, I879)))&gt;0)=TRUE,"Special Characters Found in City","")</f>
        <v/>
      </c>
      <c r="Y879" s="2" t="str" cm="1">
        <f t="array" ref="Y879">IF((SUMPRODUCT(--ISNUMBER(SEARCH({"!","@","#","$","%","^","~*","(",")","_","+","=","{","}","[","]","|","\",":",";","'","""","&lt;","&gt;","~?","/","~~","`"},F879)))&gt;0)=TRUE,"Special Characters Found in Account field","")</f>
        <v/>
      </c>
      <c r="Z879" s="2" t="str" cm="1">
        <f t="array" ref="Z879">IF(SUM(--ISNUMBER(SEARCH({1,2,3,4,5,6,7,8,9,0},MID(H879,(SEARCH(" E ",H879)-1),1))))+SUM(--ISNUMBER(SEARCH({1,2,3,4,5,6,7,8,9,0},MID(H879,(SEARCH(" E ",H879)+3),1))))=2,"",IF(SUM(--ISNUMBER(SEARCH({"Parte E","Apoquindo N"},H879)))&gt;0,"",IF(OR(RIGHT(H879,3)=" NE",RIGHT(H879,3)=" NW",RIGHT(H879,3)=" SW",RIGHT(H879,3)=" SE",RIGHT(H879,2)=" N",RIGHT(H879,2)=" E",RIGHT(H879,2)=" W",RIGHT(H879,2)=" S",LEFT(H879,3)="NE ",LEFT(H879,3)="NW ",LEFT(H879,3)="SW ",LEFT(H879,3)="SE ",LEFT(H879,2)="N ",LEFT(H879,2)="E ",LEFT(H879,2)="W ",LEFT(H879,2)="S "),"Directional Check",IF(SUM(--ISNUMBER(SEARCH({" N "," E "," W "," S "," NE "," NW "," SW "," SE ","N.E","N.W","S.W","S.E","E.","N.","S.","W."},H879)))&gt;0,"Directional Check",IF(SUM(--ISNUMBER(SEARCH({1,2,3,4,5,6,7,8,9,0},MID(H879,(SEARCH("nd ",H879)-1),1))))+SUM(--ISNUMBER(SEARCH({1,2,3,4,5,6,7,8,9,0},MID(H879,(SEARCH("rd ",H879)-1),1)))+SUM(--ISNUMBER(SEARCH({1,2,3,4,5,6,7,8,9,0},MID(H879,(SEARCH("st ",H879)-1),1))))+SUM(--ISNUMBER(SEARCH({1,2,3,4,5,6,7,8,9,0},MID(H879,(SEARCH("th ",H879)-1),1)))))&gt;0,"","")))))</f>
        <v/>
      </c>
      <c r="AA879" s="2" t="str">
        <f>IF(IF(L879="US",IFERROR(VLOOKUP(J879,Country_Codes!$B:$B,1,0)=J879,"US State Code Error"),IF(L879="CA",IFERROR(VLOOKUP(J879,Country_Codes!$E:$E,1,0)=J879,"Canada State Code Error"),IF(L879="BR",IFERROR(VLOOKUP(J879,Country_Codes!$H:$H,1,0)=J879,"Brazil State Code Error"),IF(L879="AU",IFERROR(VLOOKUP(J879,Country_Codes!$K:$K,1,0)=J879,"Australia State Code Error"),""))))=TRUE,"",IF(L879="US",IFERROR(VLOOKUP(J879,Country_Codes!$B:$B,1,0)=J879,"US State Code Error"),IF(L879="CA",IFERROR(VLOOKUP(J879,Country_Codes!$E:$E,1,0)=J879,"Canada State Code Error"),IF(L879="BR",IFERROR(VLOOKUP(J879,Country_Codes!$H:$H,1,0)=J879,"Brazil State Code Error"),IF(L879="AU",IFERROR(VLOOKUP(J879,Country_Codes!$K:$K,1,0)=J879,"Australia State Code Error"),"")))))</f>
        <v/>
      </c>
      <c r="AB879" s="2" t="str">
        <f t="shared" ref="AB879:AB942" si="258">IF(OR(L879="US",L879="CA",L879="BR",L879="AU"),IF((EXACT(UPPER(J879),J879)),"","Country Code Casing"),IF(EXACT(J879,PROPER(J879)),"","Billing State casing"))</f>
        <v/>
      </c>
      <c r="AC879" s="2" t="str" cm="1">
        <f t="array" ref="AC879">IFERROR(_xlfn.IFS(IF(AND(LEN(I879)=0,ISBLANK(I879)=FALSE),"",ISNUMBER(SEARCH(I879,H879))),"City/Postal Code/Country Found in Address",IF(AND(LEN(K879)=0,ISBLANK(K879)=FALSE),"",ISNUMBER(SEARCH(K879,H879))),"City/Postal Code/Country Found in Address",IF(AND(LEN(L879)=0,ISBLANK(L879)=FALSE),"",ISNUMBER(SEARCH(", "&amp;L879,H879))),"City/Postal Code/Country Found in Address",IF(AND(LEN(J879)=0,ISBLANK(J879)=FALSE),"",ISNUMBER(SEARCH(", "&amp;J879,H879))),"City/Postal Code/Country Found in Address",IF(AND(LEN(L879)=0,ISBLANK(L879)=FALSE),"",ISNUMBER(SEARCH(","&amp;L879,H879))),"City/Postal Code/Country Found in Address",IF(AND(LEN(J879)=0,ISBLANK(J879)=FALSE),"",ISNUMBER(SEARCH(","&amp;J879,H879))),"City/Postal Code/Country Found in Address"),"")</f>
        <v/>
      </c>
      <c r="AD879" s="2" t="str">
        <f t="shared" ref="AD879:AD942" si="259">IF(ISNUMBER(SEARCH("PO",N879)),"PO# Entered in Tax ID Field","")</f>
        <v/>
      </c>
      <c r="AE879" s="2" t="str" cm="1">
        <f t="array" ref="AE879">IFERROR(IF(VLOOKUP(LEFT(M879,MIN(SEARCH({1,2,3,4,5,6,7,8,9,0},M879&amp;{1,2,3,4,5,6,7,8,9,0}))-1),Country_Codes!$N:$N,1,0)&gt;0,"PO Number may be incorrect",""),"")</f>
        <v/>
      </c>
      <c r="AF879" s="2" t="str">
        <f t="shared" ref="AF879:AF942" si="260">IF(N879="","",IF(EXACT(L879,LEFT(N879,2)),IF(EXACT(MID(N879,3,1)," "),"Check the Space inbetween County code &amp; VAT",""),"Check the VAT Country Code Format"))</f>
        <v/>
      </c>
      <c r="AG879" s="2" t="str">
        <f t="shared" ref="AG879:AG942" si="261">IF((ISNUMBER(SEARCH("@",P879)))&gt;0,"",IF(IF(--(ISNUMBER(SEARCH("'",P879)))&gt;0,OR(EXACT(PROPER(P879),P879),EXACT((PROPER(LEFT(P879,FIND("'",P879)-2))&amp;LOWER(MID(P879,FIND("'",P879)-1,1))&amp;PROPER(MID(P879,FIND("'",P879)+0,LEN(P879)-FIND("'",P879)+1))),P879)),"Please check Billing Contact Casing")=TRUE,"","Please check Billing Contact casing"))</f>
        <v/>
      </c>
      <c r="AH879" s="2" t="str">
        <f t="shared" ref="AH879:AH942" si="262">IF(OR(L879="AS",L879="FM",L879="GU",L879="MH",L879="MP",L879="PW",L879="PR",L879="VI",L879="UM"),"US Territories Check","")</f>
        <v/>
      </c>
      <c r="AI879" s="2" t="str" cm="1">
        <f t="array" ref="AI879">IF(G879="","",_xlfn.IFNA(_xlfn.IFS(L879=VLOOKUP(L879,Country_Codes!$M:$M,1,0)=TRUE,""),"Please check the country code"))</f>
        <v/>
      </c>
      <c r="AJ879" s="2" t="str">
        <f t="shared" ref="AJ879:AJ942" si="263">IF(S879="","",S879&amp;"; ")&amp;IF(T879="","",T879&amp;"; ")&amp;IF(U879="","",U879&amp;"; ")&amp;IF(V879="","",V879&amp;"; ")&amp;IF(AF879="","",AF879&amp;"; ")&amp;IF(AG879="","",AG879&amp;"; ")&amp;IF(AH879="","",AH879&amp;"; ")&amp;IF(Z879="","",Z879&amp;"; ")&amp;IF(AA879="","",AA879&amp;"; ")&amp;IF(AB879="","",AB879&amp;"; ")&amp;IF(AC879="","",AC879&amp;"; ")&amp;IF(AD879="","",AD879&amp;"; ")&amp;IF(AE879="","",AE879&amp;"; ")&amp;IF(AI879="","",AI879&amp;"; ")&amp;IF(W879="","",W879&amp;"; ")&amp;IF(X879="","",X879&amp;"; ")&amp;IF(Y879="","",Y879&amp;"; ")</f>
        <v/>
      </c>
      <c r="AK879" s="2"/>
      <c r="AM879" s="39">
        <f t="shared" si="247"/>
        <v>0</v>
      </c>
      <c r="AN879" s="39">
        <f t="shared" si="248"/>
        <v>0</v>
      </c>
      <c r="AO879" s="39">
        <f t="shared" si="249"/>
        <v>0</v>
      </c>
      <c r="AP879" s="39">
        <f t="shared" si="250"/>
        <v>0</v>
      </c>
      <c r="AQ879" s="39">
        <f t="shared" si="251"/>
        <v>0</v>
      </c>
    </row>
    <row r="880" spans="1:43" ht="15.75" x14ac:dyDescent="0.25">
      <c r="A880" s="40">
        <v>46060</v>
      </c>
      <c r="B880" s="11" t="s">
        <v>474</v>
      </c>
      <c r="C880" s="11" t="s">
        <v>9</v>
      </c>
      <c r="D880" s="11" t="s">
        <v>6894</v>
      </c>
      <c r="E880" s="11" t="s">
        <v>1198</v>
      </c>
      <c r="F880" s="11" t="s">
        <v>579</v>
      </c>
      <c r="G880" s="11" t="s">
        <v>599</v>
      </c>
      <c r="H880" s="11" t="s">
        <v>6895</v>
      </c>
      <c r="I880" s="11" t="s">
        <v>6896</v>
      </c>
      <c r="J880" s="11"/>
      <c r="K880" s="11" t="s">
        <v>6897</v>
      </c>
      <c r="L880" s="11" t="s">
        <v>46</v>
      </c>
      <c r="M880" s="11" t="s">
        <v>6898</v>
      </c>
      <c r="N880" s="11"/>
      <c r="O880" s="11" t="s">
        <v>1207</v>
      </c>
      <c r="P880" s="11" t="s">
        <v>6899</v>
      </c>
      <c r="Q880" s="7"/>
      <c r="R880" s="2" t="str">
        <f t="shared" si="253"/>
        <v>Unique Record</v>
      </c>
      <c r="S880" s="2" t="str">
        <f t="shared" si="254"/>
        <v/>
      </c>
      <c r="T880" s="2" t="str">
        <f t="shared" si="255"/>
        <v/>
      </c>
      <c r="U880" s="2" t="str">
        <f t="shared" si="256"/>
        <v/>
      </c>
      <c r="V880" s="2" t="str">
        <f t="shared" si="257"/>
        <v/>
      </c>
      <c r="W880" s="2" t="str">
        <f t="shared" si="252"/>
        <v/>
      </c>
      <c r="X880" s="2" t="str" cm="1">
        <f t="array" ref="X880">IF((SUMPRODUCT(--ISNUMBER(SEARCH({"!","@","#","$","%","^","&amp;","~*","(",")","_","+","=","{","}","[","]","|","\",":",";","'","""","&lt;","&gt;",",",".","~?","/","~~","`"}, I880)))&gt;0)=TRUE,"Special Characters Found in City","")</f>
        <v/>
      </c>
      <c r="Y880" s="2" t="str" cm="1">
        <f t="array" ref="Y880">IF((SUMPRODUCT(--ISNUMBER(SEARCH({"!","@","#","$","%","^","~*","(",")","_","+","=","{","}","[","]","|","\",":",";","'","""","&lt;","&gt;","~?","/","~~","`"},F880)))&gt;0)=TRUE,"Special Characters Found in Account field","")</f>
        <v/>
      </c>
      <c r="Z880" s="2" t="str" cm="1">
        <f t="array" ref="Z880">IF(SUM(--ISNUMBER(SEARCH({1,2,3,4,5,6,7,8,9,0},MID(H880,(SEARCH(" E ",H880)-1),1))))+SUM(--ISNUMBER(SEARCH({1,2,3,4,5,6,7,8,9,0},MID(H880,(SEARCH(" E ",H880)+3),1))))=2,"",IF(SUM(--ISNUMBER(SEARCH({"Parte E","Apoquindo N"},H880)))&gt;0,"",IF(OR(RIGHT(H880,3)=" NE",RIGHT(H880,3)=" NW",RIGHT(H880,3)=" SW",RIGHT(H880,3)=" SE",RIGHT(H880,2)=" N",RIGHT(H880,2)=" E",RIGHT(H880,2)=" W",RIGHT(H880,2)=" S",LEFT(H880,3)="NE ",LEFT(H880,3)="NW ",LEFT(H880,3)="SW ",LEFT(H880,3)="SE ",LEFT(H880,2)="N ",LEFT(H880,2)="E ",LEFT(H880,2)="W ",LEFT(H880,2)="S "),"Directional Check",IF(SUM(--ISNUMBER(SEARCH({" N "," E "," W "," S "," NE "," NW "," SW "," SE ","N.E","N.W","S.W","S.E","E.","N.","S.","W."},H880)))&gt;0,"Directional Check",IF(SUM(--ISNUMBER(SEARCH({1,2,3,4,5,6,7,8,9,0},MID(H880,(SEARCH("nd ",H880)-1),1))))+SUM(--ISNUMBER(SEARCH({1,2,3,4,5,6,7,8,9,0},MID(H880,(SEARCH("rd ",H880)-1),1)))+SUM(--ISNUMBER(SEARCH({1,2,3,4,5,6,7,8,9,0},MID(H880,(SEARCH("st ",H880)-1),1))))+SUM(--ISNUMBER(SEARCH({1,2,3,4,5,6,7,8,9,0},MID(H880,(SEARCH("th ",H880)-1),1)))))&gt;0,"","")))))</f>
        <v/>
      </c>
      <c r="AA880" s="2" t="str">
        <f>IF(IF(L880="US",IFERROR(VLOOKUP(J880,Country_Codes!$B:$B,1,0)=J880,"US State Code Error"),IF(L880="CA",IFERROR(VLOOKUP(J880,Country_Codes!$E:$E,1,0)=J880,"Canada State Code Error"),IF(L880="BR",IFERROR(VLOOKUP(J880,Country_Codes!$H:$H,1,0)=J880,"Brazil State Code Error"),IF(L880="AU",IFERROR(VLOOKUP(J880,Country_Codes!$K:$K,1,0)=J880,"Australia State Code Error"),""))))=TRUE,"",IF(L880="US",IFERROR(VLOOKUP(J880,Country_Codes!$B:$B,1,0)=J880,"US State Code Error"),IF(L880="CA",IFERROR(VLOOKUP(J880,Country_Codes!$E:$E,1,0)=J880,"Canada State Code Error"),IF(L880="BR",IFERROR(VLOOKUP(J880,Country_Codes!$H:$H,1,0)=J880,"Brazil State Code Error"),IF(L880="AU",IFERROR(VLOOKUP(J880,Country_Codes!$K:$K,1,0)=J880,"Australia State Code Error"),"")))))</f>
        <v/>
      </c>
      <c r="AB880" s="2" t="str">
        <f t="shared" si="258"/>
        <v/>
      </c>
      <c r="AC880" s="2" t="str" cm="1">
        <f t="array" ref="AC880">IFERROR(_xlfn.IFS(IF(AND(LEN(I880)=0,ISBLANK(I880)=FALSE),"",ISNUMBER(SEARCH(I880,H880))),"City/Postal Code/Country Found in Address",IF(AND(LEN(K880)=0,ISBLANK(K880)=FALSE),"",ISNUMBER(SEARCH(K880,H880))),"City/Postal Code/Country Found in Address",IF(AND(LEN(L880)=0,ISBLANK(L880)=FALSE),"",ISNUMBER(SEARCH(", "&amp;L880,H880))),"City/Postal Code/Country Found in Address",IF(AND(LEN(J880)=0,ISBLANK(J880)=FALSE),"",ISNUMBER(SEARCH(", "&amp;J880,H880))),"City/Postal Code/Country Found in Address",IF(AND(LEN(L880)=0,ISBLANK(L880)=FALSE),"",ISNUMBER(SEARCH(","&amp;L880,H880))),"City/Postal Code/Country Found in Address",IF(AND(LEN(J880)=0,ISBLANK(J880)=FALSE),"",ISNUMBER(SEARCH(","&amp;J880,H880))),"City/Postal Code/Country Found in Address"),"")</f>
        <v/>
      </c>
      <c r="AD880" s="2" t="str">
        <f t="shared" si="259"/>
        <v/>
      </c>
      <c r="AE880" s="2" t="str" cm="1">
        <f t="array" ref="AE880">IFERROR(IF(VLOOKUP(LEFT(M880,MIN(SEARCH({1,2,3,4,5,6,7,8,9,0},M880&amp;{1,2,3,4,5,6,7,8,9,0}))-1),Country_Codes!$N:$N,1,0)&gt;0,"PO Number may be incorrect",""),"")</f>
        <v/>
      </c>
      <c r="AF880" s="2" t="str">
        <f t="shared" si="260"/>
        <v/>
      </c>
      <c r="AG880" s="2" t="str">
        <f t="shared" si="261"/>
        <v/>
      </c>
      <c r="AH880" s="2" t="str">
        <f t="shared" si="262"/>
        <v/>
      </c>
      <c r="AI880" s="2" t="str" cm="1">
        <f t="array" ref="AI880">IF(G880="","",_xlfn.IFNA(_xlfn.IFS(L880=VLOOKUP(L880,Country_Codes!$M:$M,1,0)=TRUE,""),"Please check the country code"))</f>
        <v/>
      </c>
      <c r="AJ880" s="2" t="str">
        <f t="shared" si="263"/>
        <v/>
      </c>
      <c r="AK880" s="2"/>
      <c r="AM880" s="39">
        <f t="shared" ref="AM880:AM943" si="264">(COUNTA(S880:V880)-COUNTIFS((S880:V880),""))+(COUNTA(AB880)-COUNTIFS((AB880),""))+(COUNTA(AG880)-COUNTIFS((AG880),""))</f>
        <v>0</v>
      </c>
      <c r="AN880" s="39">
        <f t="shared" ref="AN880:AN943" si="265">(COUNTA(W880)-COUNTIFS((W880),""))+(COUNTA(Z880)-COUNTIFS((Z880),""))</f>
        <v>0</v>
      </c>
      <c r="AO880" s="39">
        <f t="shared" ref="AO880:AO943" si="266">(COUNTA(AA880)-COUNTIFS((AA880),""))+(COUNTA(AC880:AE880)-COUNTIFS((AC880:AE880),""))+(COUNTA(AH880:AI880)-COUNTIFS((AH880:AI880),""))</f>
        <v>0</v>
      </c>
      <c r="AP880" s="39">
        <f t="shared" ref="AP880:AP943" si="267">(COUNTA(X880:Y880)-COUNTIFS((X880:Y880),""))+(COUNTA(AF880)-COUNTIFS((AF880),""))</f>
        <v>0</v>
      </c>
      <c r="AQ880" s="39">
        <f t="shared" ref="AQ880:AQ943" si="268">SUM(AM880:AP880)</f>
        <v>0</v>
      </c>
    </row>
    <row r="881" spans="1:43" ht="15.75" x14ac:dyDescent="0.25">
      <c r="A881" s="40">
        <v>45703</v>
      </c>
      <c r="B881" s="11" t="s">
        <v>474</v>
      </c>
      <c r="C881" s="11" t="s">
        <v>9</v>
      </c>
      <c r="D881" s="11" t="s">
        <v>6900</v>
      </c>
      <c r="E881" s="11" t="s">
        <v>6901</v>
      </c>
      <c r="F881" s="11" t="s">
        <v>479</v>
      </c>
      <c r="G881" s="11" t="s">
        <v>584</v>
      </c>
      <c r="H881" s="11" t="s">
        <v>6902</v>
      </c>
      <c r="I881" s="11" t="s">
        <v>6903</v>
      </c>
      <c r="J881" s="11" t="s">
        <v>147</v>
      </c>
      <c r="K881" s="11" t="s">
        <v>6904</v>
      </c>
      <c r="L881" s="11" t="s">
        <v>57</v>
      </c>
      <c r="M881" s="11" t="s">
        <v>6905</v>
      </c>
      <c r="N881" s="11"/>
      <c r="O881" s="11" t="s">
        <v>6510</v>
      </c>
      <c r="P881" s="11" t="s">
        <v>6906</v>
      </c>
      <c r="Q881" s="7"/>
      <c r="R881" s="2" t="str">
        <f t="shared" si="253"/>
        <v>Unique Record</v>
      </c>
      <c r="S881" s="2" t="str">
        <f t="shared" si="254"/>
        <v/>
      </c>
      <c r="T881" s="2" t="str">
        <f t="shared" si="255"/>
        <v/>
      </c>
      <c r="U881" s="2" t="str">
        <f t="shared" si="256"/>
        <v/>
      </c>
      <c r="V881" s="2" t="str">
        <f t="shared" si="257"/>
        <v/>
      </c>
      <c r="W881" s="2" t="str">
        <f t="shared" si="252"/>
        <v/>
      </c>
      <c r="X881" s="2" t="str" cm="1">
        <f t="array" ref="X881">IF((SUMPRODUCT(--ISNUMBER(SEARCH({"!","@","#","$","%","^","&amp;","~*","(",")","_","+","=","{","}","[","]","|","\",":",";","'","""","&lt;","&gt;",",",".","~?","/","~~","`"}, I881)))&gt;0)=TRUE,"Special Characters Found in City","")</f>
        <v/>
      </c>
      <c r="Y881" s="2" t="str" cm="1">
        <f t="array" ref="Y881">IF((SUMPRODUCT(--ISNUMBER(SEARCH({"!","@","#","$","%","^","~*","(",")","_","+","=","{","}","[","]","|","\",":",";","'","""","&lt;","&gt;","~?","/","~~","`"},F881)))&gt;0)=TRUE,"Special Characters Found in Account field","")</f>
        <v/>
      </c>
      <c r="Z881" s="2" t="str" cm="1">
        <f t="array" ref="Z881">IF(SUM(--ISNUMBER(SEARCH({1,2,3,4,5,6,7,8,9,0},MID(H881,(SEARCH(" E ",H881)-1),1))))+SUM(--ISNUMBER(SEARCH({1,2,3,4,5,6,7,8,9,0},MID(H881,(SEARCH(" E ",H881)+3),1))))=2,"",IF(SUM(--ISNUMBER(SEARCH({"Parte E","Apoquindo N"},H881)))&gt;0,"",IF(OR(RIGHT(H881,3)=" NE",RIGHT(H881,3)=" NW",RIGHT(H881,3)=" SW",RIGHT(H881,3)=" SE",RIGHT(H881,2)=" N",RIGHT(H881,2)=" E",RIGHT(H881,2)=" W",RIGHT(H881,2)=" S",LEFT(H881,3)="NE ",LEFT(H881,3)="NW ",LEFT(H881,3)="SW ",LEFT(H881,3)="SE ",LEFT(H881,2)="N ",LEFT(H881,2)="E ",LEFT(H881,2)="W ",LEFT(H881,2)="S "),"Directional Check",IF(SUM(--ISNUMBER(SEARCH({" N "," E "," W "," S "," NE "," NW "," SW "," SE ","N.E","N.W","S.W","S.E","E.","N.","S.","W."},H881)))&gt;0,"Directional Check",IF(SUM(--ISNUMBER(SEARCH({1,2,3,4,5,6,7,8,9,0},MID(H881,(SEARCH("nd ",H881)-1),1))))+SUM(--ISNUMBER(SEARCH({1,2,3,4,5,6,7,8,9,0},MID(H881,(SEARCH("rd ",H881)-1),1)))+SUM(--ISNUMBER(SEARCH({1,2,3,4,5,6,7,8,9,0},MID(H881,(SEARCH("st ",H881)-1),1))))+SUM(--ISNUMBER(SEARCH({1,2,3,4,5,6,7,8,9,0},MID(H881,(SEARCH("th ",H881)-1),1)))))&gt;0,"","")))))</f>
        <v/>
      </c>
      <c r="AA881" s="2" t="str">
        <f>IF(IF(L881="US",IFERROR(VLOOKUP(J881,Country_Codes!$B:$B,1,0)=J881,"US State Code Error"),IF(L881="CA",IFERROR(VLOOKUP(J881,Country_Codes!$E:$E,1,0)=J881,"Canada State Code Error"),IF(L881="BR",IFERROR(VLOOKUP(J881,Country_Codes!$H:$H,1,0)=J881,"Brazil State Code Error"),IF(L881="AU",IFERROR(VLOOKUP(J881,Country_Codes!$K:$K,1,0)=J881,"Australia State Code Error"),""))))=TRUE,"",IF(L881="US",IFERROR(VLOOKUP(J881,Country_Codes!$B:$B,1,0)=J881,"US State Code Error"),IF(L881="CA",IFERROR(VLOOKUP(J881,Country_Codes!$E:$E,1,0)=J881,"Canada State Code Error"),IF(L881="BR",IFERROR(VLOOKUP(J881,Country_Codes!$H:$H,1,0)=J881,"Brazil State Code Error"),IF(L881="AU",IFERROR(VLOOKUP(J881,Country_Codes!$K:$K,1,0)=J881,"Australia State Code Error"),"")))))</f>
        <v/>
      </c>
      <c r="AB881" s="2" t="str">
        <f t="shared" si="258"/>
        <v/>
      </c>
      <c r="AC881" s="2" t="str" cm="1">
        <f t="array" ref="AC881">IFERROR(_xlfn.IFS(IF(AND(LEN(I881)=0,ISBLANK(I881)=FALSE),"",ISNUMBER(SEARCH(I881,H881))),"City/Postal Code/Country Found in Address",IF(AND(LEN(K881)=0,ISBLANK(K881)=FALSE),"",ISNUMBER(SEARCH(K881,H881))),"City/Postal Code/Country Found in Address",IF(AND(LEN(L881)=0,ISBLANK(L881)=FALSE),"",ISNUMBER(SEARCH(", "&amp;L881,H881))),"City/Postal Code/Country Found in Address",IF(AND(LEN(J881)=0,ISBLANK(J881)=FALSE),"",ISNUMBER(SEARCH(", "&amp;J881,H881))),"City/Postal Code/Country Found in Address",IF(AND(LEN(L881)=0,ISBLANK(L881)=FALSE),"",ISNUMBER(SEARCH(","&amp;L881,H881))),"City/Postal Code/Country Found in Address",IF(AND(LEN(J881)=0,ISBLANK(J881)=FALSE),"",ISNUMBER(SEARCH(","&amp;J881,H881))),"City/Postal Code/Country Found in Address"),"")</f>
        <v/>
      </c>
      <c r="AD881" s="2" t="str">
        <f t="shared" si="259"/>
        <v/>
      </c>
      <c r="AE881" s="2" t="str" cm="1">
        <f t="array" ref="AE881">IFERROR(IF(VLOOKUP(LEFT(M881,MIN(SEARCH({1,2,3,4,5,6,7,8,9,0},M881&amp;{1,2,3,4,5,6,7,8,9,0}))-1),Country_Codes!$N:$N,1,0)&gt;0,"PO Number may be incorrect",""),"")</f>
        <v/>
      </c>
      <c r="AF881" s="2" t="str">
        <f t="shared" si="260"/>
        <v/>
      </c>
      <c r="AG881" s="2" t="str">
        <f t="shared" si="261"/>
        <v/>
      </c>
      <c r="AH881" s="2" t="str">
        <f t="shared" si="262"/>
        <v/>
      </c>
      <c r="AI881" s="2" t="str" cm="1">
        <f t="array" ref="AI881">IF(G881="","",_xlfn.IFNA(_xlfn.IFS(L881=VLOOKUP(L881,Country_Codes!$M:$M,1,0)=TRUE,""),"Please check the country code"))</f>
        <v/>
      </c>
      <c r="AJ881" s="2" t="str">
        <f t="shared" si="263"/>
        <v/>
      </c>
      <c r="AK881" s="2"/>
      <c r="AM881" s="39">
        <f t="shared" si="264"/>
        <v>0</v>
      </c>
      <c r="AN881" s="39">
        <f t="shared" si="265"/>
        <v>0</v>
      </c>
      <c r="AO881" s="39">
        <f t="shared" si="266"/>
        <v>0</v>
      </c>
      <c r="AP881" s="39">
        <f t="shared" si="267"/>
        <v>0</v>
      </c>
      <c r="AQ881" s="39">
        <f t="shared" si="268"/>
        <v>0</v>
      </c>
    </row>
    <row r="882" spans="1:43" ht="15.75" x14ac:dyDescent="0.25">
      <c r="A882" s="40">
        <v>45697</v>
      </c>
      <c r="B882" s="11" t="s">
        <v>1581</v>
      </c>
      <c r="C882" s="11" t="s">
        <v>9</v>
      </c>
      <c r="D882" s="11" t="s">
        <v>6907</v>
      </c>
      <c r="E882" s="11" t="s">
        <v>6908</v>
      </c>
      <c r="F882" s="11" t="s">
        <v>594</v>
      </c>
      <c r="G882" s="11" t="s">
        <v>495</v>
      </c>
      <c r="H882" s="11" t="s">
        <v>6909</v>
      </c>
      <c r="I882" s="11" t="s">
        <v>6910</v>
      </c>
      <c r="J882" s="11"/>
      <c r="K882" s="11" t="s">
        <v>6911</v>
      </c>
      <c r="L882" s="11" t="s">
        <v>46</v>
      </c>
      <c r="M882" s="11" t="s">
        <v>1153</v>
      </c>
      <c r="N882" s="11"/>
      <c r="O882" s="11" t="s">
        <v>6180</v>
      </c>
      <c r="P882" s="11" t="s">
        <v>6912</v>
      </c>
      <c r="Q882" s="7"/>
      <c r="R882" s="2" t="str">
        <f t="shared" si="253"/>
        <v>Unique Record</v>
      </c>
      <c r="S882" s="2" t="str">
        <f t="shared" si="254"/>
        <v/>
      </c>
      <c r="T882" s="2" t="str">
        <f t="shared" si="255"/>
        <v/>
      </c>
      <c r="U882" s="2" t="str">
        <f t="shared" si="256"/>
        <v/>
      </c>
      <c r="V882" s="2" t="str">
        <f t="shared" si="257"/>
        <v/>
      </c>
      <c r="W882" s="2" t="str">
        <f t="shared" si="252"/>
        <v/>
      </c>
      <c r="X882" s="2" t="str" cm="1">
        <f t="array" ref="X882">IF((SUMPRODUCT(--ISNUMBER(SEARCH({"!","@","#","$","%","^","&amp;","~*","(",")","_","+","=","{","}","[","]","|","\",":",";","'","""","&lt;","&gt;",",",".","~?","/","~~","`"}, I882)))&gt;0)=TRUE,"Special Characters Found in City","")</f>
        <v/>
      </c>
      <c r="Y882" s="2" t="str" cm="1">
        <f t="array" ref="Y882">IF((SUMPRODUCT(--ISNUMBER(SEARCH({"!","@","#","$","%","^","~*","(",")","_","+","=","{","}","[","]","|","\",":",";","'","""","&lt;","&gt;","~?","/","~~","`"},F882)))&gt;0)=TRUE,"Special Characters Found in Account field","")</f>
        <v/>
      </c>
      <c r="Z882" s="2" t="str" cm="1">
        <f t="array" ref="Z882">IF(SUM(--ISNUMBER(SEARCH({1,2,3,4,5,6,7,8,9,0},MID(H882,(SEARCH(" E ",H882)-1),1))))+SUM(--ISNUMBER(SEARCH({1,2,3,4,5,6,7,8,9,0},MID(H882,(SEARCH(" E ",H882)+3),1))))=2,"",IF(SUM(--ISNUMBER(SEARCH({"Parte E","Apoquindo N"},H882)))&gt;0,"",IF(OR(RIGHT(H882,3)=" NE",RIGHT(H882,3)=" NW",RIGHT(H882,3)=" SW",RIGHT(H882,3)=" SE",RIGHT(H882,2)=" N",RIGHT(H882,2)=" E",RIGHT(H882,2)=" W",RIGHT(H882,2)=" S",LEFT(H882,3)="NE ",LEFT(H882,3)="NW ",LEFT(H882,3)="SW ",LEFT(H882,3)="SE ",LEFT(H882,2)="N ",LEFT(H882,2)="E ",LEFT(H882,2)="W ",LEFT(H882,2)="S "),"Directional Check",IF(SUM(--ISNUMBER(SEARCH({" N "," E "," W "," S "," NE "," NW "," SW "," SE ","N.E","N.W","S.W","S.E","E.","N.","S.","W."},H882)))&gt;0,"Directional Check",IF(SUM(--ISNUMBER(SEARCH({1,2,3,4,5,6,7,8,9,0},MID(H882,(SEARCH("nd ",H882)-1),1))))+SUM(--ISNUMBER(SEARCH({1,2,3,4,5,6,7,8,9,0},MID(H882,(SEARCH("rd ",H882)-1),1)))+SUM(--ISNUMBER(SEARCH({1,2,3,4,5,6,7,8,9,0},MID(H882,(SEARCH("st ",H882)-1),1))))+SUM(--ISNUMBER(SEARCH({1,2,3,4,5,6,7,8,9,0},MID(H882,(SEARCH("th ",H882)-1),1)))))&gt;0,"","")))))</f>
        <v/>
      </c>
      <c r="AA882" s="2" t="str">
        <f>IF(IF(L882="US",IFERROR(VLOOKUP(J882,Country_Codes!$B:$B,1,0)=J882,"US State Code Error"),IF(L882="CA",IFERROR(VLOOKUP(J882,Country_Codes!$E:$E,1,0)=J882,"Canada State Code Error"),IF(L882="BR",IFERROR(VLOOKUP(J882,Country_Codes!$H:$H,1,0)=J882,"Brazil State Code Error"),IF(L882="AU",IFERROR(VLOOKUP(J882,Country_Codes!$K:$K,1,0)=J882,"Australia State Code Error"),""))))=TRUE,"",IF(L882="US",IFERROR(VLOOKUP(J882,Country_Codes!$B:$B,1,0)=J882,"US State Code Error"),IF(L882="CA",IFERROR(VLOOKUP(J882,Country_Codes!$E:$E,1,0)=J882,"Canada State Code Error"),IF(L882="BR",IFERROR(VLOOKUP(J882,Country_Codes!$H:$H,1,0)=J882,"Brazil State Code Error"),IF(L882="AU",IFERROR(VLOOKUP(J882,Country_Codes!$K:$K,1,0)=J882,"Australia State Code Error"),"")))))</f>
        <v/>
      </c>
      <c r="AB882" s="2" t="str">
        <f t="shared" si="258"/>
        <v/>
      </c>
      <c r="AC882" s="2" t="str" cm="1">
        <f t="array" ref="AC882">IFERROR(_xlfn.IFS(IF(AND(LEN(I882)=0,ISBLANK(I882)=FALSE),"",ISNUMBER(SEARCH(I882,H882))),"City/Postal Code/Country Found in Address",IF(AND(LEN(K882)=0,ISBLANK(K882)=FALSE),"",ISNUMBER(SEARCH(K882,H882))),"City/Postal Code/Country Found in Address",IF(AND(LEN(L882)=0,ISBLANK(L882)=FALSE),"",ISNUMBER(SEARCH(", "&amp;L882,H882))),"City/Postal Code/Country Found in Address",IF(AND(LEN(J882)=0,ISBLANK(J882)=FALSE),"",ISNUMBER(SEARCH(", "&amp;J882,H882))),"City/Postal Code/Country Found in Address",IF(AND(LEN(L882)=0,ISBLANK(L882)=FALSE),"",ISNUMBER(SEARCH(","&amp;L882,H882))),"City/Postal Code/Country Found in Address",IF(AND(LEN(J882)=0,ISBLANK(J882)=FALSE),"",ISNUMBER(SEARCH(","&amp;J882,H882))),"City/Postal Code/Country Found in Address"),"")</f>
        <v/>
      </c>
      <c r="AD882" s="2" t="str">
        <f t="shared" si="259"/>
        <v/>
      </c>
      <c r="AE882" s="2" t="str" cm="1">
        <f t="array" ref="AE882">IFERROR(IF(VLOOKUP(LEFT(M882,MIN(SEARCH({1,2,3,4,5,6,7,8,9,0},M882&amp;{1,2,3,4,5,6,7,8,9,0}))-1),Country_Codes!$N:$N,1,0)&gt;0,"PO Number may be incorrect",""),"")</f>
        <v/>
      </c>
      <c r="AF882" s="2" t="str">
        <f t="shared" si="260"/>
        <v/>
      </c>
      <c r="AG882" s="2" t="str">
        <f t="shared" si="261"/>
        <v/>
      </c>
      <c r="AH882" s="2" t="str">
        <f t="shared" si="262"/>
        <v/>
      </c>
      <c r="AI882" s="2" t="str" cm="1">
        <f t="array" ref="AI882">IF(G882="","",_xlfn.IFNA(_xlfn.IFS(L882=VLOOKUP(L882,Country_Codes!$M:$M,1,0)=TRUE,""),"Please check the country code"))</f>
        <v/>
      </c>
      <c r="AJ882" s="2" t="str">
        <f t="shared" si="263"/>
        <v/>
      </c>
      <c r="AK882" s="2"/>
      <c r="AM882" s="39">
        <f t="shared" si="264"/>
        <v>0</v>
      </c>
      <c r="AN882" s="39">
        <f t="shared" si="265"/>
        <v>0</v>
      </c>
      <c r="AO882" s="39">
        <f t="shared" si="266"/>
        <v>0</v>
      </c>
      <c r="AP882" s="39">
        <f t="shared" si="267"/>
        <v>0</v>
      </c>
      <c r="AQ882" s="39">
        <f t="shared" si="268"/>
        <v>0</v>
      </c>
    </row>
    <row r="883" spans="1:43" ht="15.75" x14ac:dyDescent="0.25">
      <c r="A883" s="40">
        <v>45905</v>
      </c>
      <c r="B883" s="11" t="s">
        <v>473</v>
      </c>
      <c r="C883" s="11" t="s">
        <v>11</v>
      </c>
      <c r="D883" s="11" t="s">
        <v>1512</v>
      </c>
      <c r="E883" s="11" t="s">
        <v>6913</v>
      </c>
      <c r="F883" s="11" t="s">
        <v>490</v>
      </c>
      <c r="G883" s="11" t="s">
        <v>498</v>
      </c>
      <c r="H883" s="11" t="s">
        <v>6914</v>
      </c>
      <c r="I883" s="11" t="s">
        <v>6915</v>
      </c>
      <c r="J883" s="11" t="s">
        <v>147</v>
      </c>
      <c r="K883" s="11" t="s">
        <v>6916</v>
      </c>
      <c r="L883" s="11" t="s">
        <v>57</v>
      </c>
      <c r="M883" s="11" t="s">
        <v>1108</v>
      </c>
      <c r="N883" s="11"/>
      <c r="O883" s="11" t="s">
        <v>6917</v>
      </c>
      <c r="P883" s="11" t="s">
        <v>6918</v>
      </c>
      <c r="Q883" s="7"/>
      <c r="R883" s="2" t="str">
        <f t="shared" si="253"/>
        <v>Unique Record</v>
      </c>
      <c r="S883" s="2" t="str">
        <f t="shared" si="254"/>
        <v/>
      </c>
      <c r="T883" s="2" t="str">
        <f t="shared" si="255"/>
        <v/>
      </c>
      <c r="U883" s="2" t="str">
        <f t="shared" si="256"/>
        <v/>
      </c>
      <c r="V883" s="2" t="str">
        <f t="shared" si="257"/>
        <v/>
      </c>
      <c r="W883" s="2" t="str">
        <f t="shared" si="252"/>
        <v/>
      </c>
      <c r="X883" s="2" t="str" cm="1">
        <f t="array" ref="X883">IF((SUMPRODUCT(--ISNUMBER(SEARCH({"!","@","#","$","%","^","&amp;","~*","(",")","_","+","=","{","}","[","]","|","\",":",";","'","""","&lt;","&gt;",",",".","~?","/","~~","`"}, I883)))&gt;0)=TRUE,"Special Characters Found in City","")</f>
        <v/>
      </c>
      <c r="Y883" s="2" t="str" cm="1">
        <f t="array" ref="Y883">IF((SUMPRODUCT(--ISNUMBER(SEARCH({"!","@","#","$","%","^","~*","(",")","_","+","=","{","}","[","]","|","\",":",";","'","""","&lt;","&gt;","~?","/","~~","`"},F883)))&gt;0)=TRUE,"Special Characters Found in Account field","")</f>
        <v/>
      </c>
      <c r="Z883" s="2" t="str" cm="1">
        <f t="array" ref="Z883">IF(SUM(--ISNUMBER(SEARCH({1,2,3,4,5,6,7,8,9,0},MID(H883,(SEARCH(" E ",H883)-1),1))))+SUM(--ISNUMBER(SEARCH({1,2,3,4,5,6,7,8,9,0},MID(H883,(SEARCH(" E ",H883)+3),1))))=2,"",IF(SUM(--ISNUMBER(SEARCH({"Parte E","Apoquindo N"},H883)))&gt;0,"",IF(OR(RIGHT(H883,3)=" NE",RIGHT(H883,3)=" NW",RIGHT(H883,3)=" SW",RIGHT(H883,3)=" SE",RIGHT(H883,2)=" N",RIGHT(H883,2)=" E",RIGHT(H883,2)=" W",RIGHT(H883,2)=" S",LEFT(H883,3)="NE ",LEFT(H883,3)="NW ",LEFT(H883,3)="SW ",LEFT(H883,3)="SE ",LEFT(H883,2)="N ",LEFT(H883,2)="E ",LEFT(H883,2)="W ",LEFT(H883,2)="S "),"Directional Check",IF(SUM(--ISNUMBER(SEARCH({" N "," E "," W "," S "," NE "," NW "," SW "," SE ","N.E","N.W","S.W","S.E","E.","N.","S.","W."},H883)))&gt;0,"Directional Check",IF(SUM(--ISNUMBER(SEARCH({1,2,3,4,5,6,7,8,9,0},MID(H883,(SEARCH("nd ",H883)-1),1))))+SUM(--ISNUMBER(SEARCH({1,2,3,4,5,6,7,8,9,0},MID(H883,(SEARCH("rd ",H883)-1),1)))+SUM(--ISNUMBER(SEARCH({1,2,3,4,5,6,7,8,9,0},MID(H883,(SEARCH("st ",H883)-1),1))))+SUM(--ISNUMBER(SEARCH({1,2,3,4,5,6,7,8,9,0},MID(H883,(SEARCH("th ",H883)-1),1)))))&gt;0,"","")))))</f>
        <v/>
      </c>
      <c r="AA883" s="2" t="str">
        <f>IF(IF(L883="US",IFERROR(VLOOKUP(J883,Country_Codes!$B:$B,1,0)=J883,"US State Code Error"),IF(L883="CA",IFERROR(VLOOKUP(J883,Country_Codes!$E:$E,1,0)=J883,"Canada State Code Error"),IF(L883="BR",IFERROR(VLOOKUP(J883,Country_Codes!$H:$H,1,0)=J883,"Brazil State Code Error"),IF(L883="AU",IFERROR(VLOOKUP(J883,Country_Codes!$K:$K,1,0)=J883,"Australia State Code Error"),""))))=TRUE,"",IF(L883="US",IFERROR(VLOOKUP(J883,Country_Codes!$B:$B,1,0)=J883,"US State Code Error"),IF(L883="CA",IFERROR(VLOOKUP(J883,Country_Codes!$E:$E,1,0)=J883,"Canada State Code Error"),IF(L883="BR",IFERROR(VLOOKUP(J883,Country_Codes!$H:$H,1,0)=J883,"Brazil State Code Error"),IF(L883="AU",IFERROR(VLOOKUP(J883,Country_Codes!$K:$K,1,0)=J883,"Australia State Code Error"),"")))))</f>
        <v/>
      </c>
      <c r="AB883" s="2" t="str">
        <f t="shared" si="258"/>
        <v/>
      </c>
      <c r="AC883" s="2" t="str" cm="1">
        <f t="array" ref="AC883">IFERROR(_xlfn.IFS(IF(AND(LEN(I883)=0,ISBLANK(I883)=FALSE),"",ISNUMBER(SEARCH(I883,H883))),"City/Postal Code/Country Found in Address",IF(AND(LEN(K883)=0,ISBLANK(K883)=FALSE),"",ISNUMBER(SEARCH(K883,H883))),"City/Postal Code/Country Found in Address",IF(AND(LEN(L883)=0,ISBLANK(L883)=FALSE),"",ISNUMBER(SEARCH(", "&amp;L883,H883))),"City/Postal Code/Country Found in Address",IF(AND(LEN(J883)=0,ISBLANK(J883)=FALSE),"",ISNUMBER(SEARCH(", "&amp;J883,H883))),"City/Postal Code/Country Found in Address",IF(AND(LEN(L883)=0,ISBLANK(L883)=FALSE),"",ISNUMBER(SEARCH(","&amp;L883,H883))),"City/Postal Code/Country Found in Address",IF(AND(LEN(J883)=0,ISBLANK(J883)=FALSE),"",ISNUMBER(SEARCH(","&amp;J883,H883))),"City/Postal Code/Country Found in Address"),"")</f>
        <v/>
      </c>
      <c r="AD883" s="2" t="str">
        <f t="shared" si="259"/>
        <v/>
      </c>
      <c r="AE883" s="2" t="str" cm="1">
        <f t="array" ref="AE883">IFERROR(IF(VLOOKUP(LEFT(M883,MIN(SEARCH({1,2,3,4,5,6,7,8,9,0},M883&amp;{1,2,3,4,5,6,7,8,9,0}))-1),Country_Codes!$N:$N,1,0)&gt;0,"PO Number may be incorrect",""),"")</f>
        <v/>
      </c>
      <c r="AF883" s="2" t="str">
        <f t="shared" si="260"/>
        <v/>
      </c>
      <c r="AG883" s="2" t="str">
        <f t="shared" si="261"/>
        <v/>
      </c>
      <c r="AH883" s="2" t="str">
        <f t="shared" si="262"/>
        <v/>
      </c>
      <c r="AI883" s="2" t="str" cm="1">
        <f t="array" ref="AI883">IF(G883="","",_xlfn.IFNA(_xlfn.IFS(L883=VLOOKUP(L883,Country_Codes!$M:$M,1,0)=TRUE,""),"Please check the country code"))</f>
        <v/>
      </c>
      <c r="AJ883" s="2" t="str">
        <f t="shared" si="263"/>
        <v/>
      </c>
      <c r="AK883" s="2"/>
      <c r="AM883" s="39">
        <f t="shared" si="264"/>
        <v>0</v>
      </c>
      <c r="AN883" s="39">
        <f t="shared" si="265"/>
        <v>0</v>
      </c>
      <c r="AO883" s="39">
        <f t="shared" si="266"/>
        <v>0</v>
      </c>
      <c r="AP883" s="39">
        <f t="shared" si="267"/>
        <v>0</v>
      </c>
      <c r="AQ883" s="39">
        <f t="shared" si="268"/>
        <v>0</v>
      </c>
    </row>
    <row r="884" spans="1:43" ht="15.75" x14ac:dyDescent="0.25">
      <c r="A884" s="40">
        <v>45807</v>
      </c>
      <c r="B884" s="11" t="s">
        <v>474</v>
      </c>
      <c r="C884" s="11" t="s">
        <v>12</v>
      </c>
      <c r="D884" s="11" t="s">
        <v>6919</v>
      </c>
      <c r="E884" s="11" t="s">
        <v>6920</v>
      </c>
      <c r="F884" s="11" t="s">
        <v>479</v>
      </c>
      <c r="G884" s="11" t="s">
        <v>497</v>
      </c>
      <c r="H884" s="11" t="s">
        <v>6921</v>
      </c>
      <c r="I884" s="11" t="s">
        <v>6922</v>
      </c>
      <c r="J884" s="11"/>
      <c r="K884" s="11" t="s">
        <v>6923</v>
      </c>
      <c r="L884" s="11" t="s">
        <v>46</v>
      </c>
      <c r="M884" s="11" t="s">
        <v>3163</v>
      </c>
      <c r="N884" s="11"/>
      <c r="O884" s="11" t="s">
        <v>6924</v>
      </c>
      <c r="P884" s="11" t="s">
        <v>6925</v>
      </c>
      <c r="Q884" s="7"/>
      <c r="R884" s="2" t="str">
        <f t="shared" si="253"/>
        <v>Unique Record</v>
      </c>
      <c r="S884" s="2" t="str">
        <f t="shared" si="254"/>
        <v/>
      </c>
      <c r="T884" s="2" t="str">
        <f t="shared" si="255"/>
        <v/>
      </c>
      <c r="U884" s="2" t="str">
        <f t="shared" si="256"/>
        <v/>
      </c>
      <c r="V884" s="2" t="str">
        <f t="shared" si="257"/>
        <v/>
      </c>
      <c r="W884" s="2" t="str">
        <f t="shared" si="252"/>
        <v/>
      </c>
      <c r="X884" s="2" t="str" cm="1">
        <f t="array" ref="X884">IF((SUMPRODUCT(--ISNUMBER(SEARCH({"!","@","#","$","%","^","&amp;","~*","(",")","_","+","=","{","}","[","]","|","\",":",";","'","""","&lt;","&gt;",",",".","~?","/","~~","`"}, I884)))&gt;0)=TRUE,"Special Characters Found in City","")</f>
        <v/>
      </c>
      <c r="Y884" s="2" t="str" cm="1">
        <f t="array" ref="Y884">IF((SUMPRODUCT(--ISNUMBER(SEARCH({"!","@","#","$","%","^","~*","(",")","_","+","=","{","}","[","]","|","\",":",";","'","""","&lt;","&gt;","~?","/","~~","`"},F884)))&gt;0)=TRUE,"Special Characters Found in Account field","")</f>
        <v/>
      </c>
      <c r="Z884" s="2" t="str" cm="1">
        <f t="array" ref="Z884">IF(SUM(--ISNUMBER(SEARCH({1,2,3,4,5,6,7,8,9,0},MID(H884,(SEARCH(" E ",H884)-1),1))))+SUM(--ISNUMBER(SEARCH({1,2,3,4,5,6,7,8,9,0},MID(H884,(SEARCH(" E ",H884)+3),1))))=2,"",IF(SUM(--ISNUMBER(SEARCH({"Parte E","Apoquindo N"},H884)))&gt;0,"",IF(OR(RIGHT(H884,3)=" NE",RIGHT(H884,3)=" NW",RIGHT(H884,3)=" SW",RIGHT(H884,3)=" SE",RIGHT(H884,2)=" N",RIGHT(H884,2)=" E",RIGHT(H884,2)=" W",RIGHT(H884,2)=" S",LEFT(H884,3)="NE ",LEFT(H884,3)="NW ",LEFT(H884,3)="SW ",LEFT(H884,3)="SE ",LEFT(H884,2)="N ",LEFT(H884,2)="E ",LEFT(H884,2)="W ",LEFT(H884,2)="S "),"Directional Check",IF(SUM(--ISNUMBER(SEARCH({" N "," E "," W "," S "," NE "," NW "," SW "," SE ","N.E","N.W","S.W","S.E","E.","N.","S.","W."},H884)))&gt;0,"Directional Check",IF(SUM(--ISNUMBER(SEARCH({1,2,3,4,5,6,7,8,9,0},MID(H884,(SEARCH("nd ",H884)-1),1))))+SUM(--ISNUMBER(SEARCH({1,2,3,4,5,6,7,8,9,0},MID(H884,(SEARCH("rd ",H884)-1),1)))+SUM(--ISNUMBER(SEARCH({1,2,3,4,5,6,7,8,9,0},MID(H884,(SEARCH("st ",H884)-1),1))))+SUM(--ISNUMBER(SEARCH({1,2,3,4,5,6,7,8,9,0},MID(H884,(SEARCH("th ",H884)-1),1)))))&gt;0,"","")))))</f>
        <v/>
      </c>
      <c r="AA884" s="2" t="str">
        <f>IF(IF(L884="US",IFERROR(VLOOKUP(J884,Country_Codes!$B:$B,1,0)=J884,"US State Code Error"),IF(L884="CA",IFERROR(VLOOKUP(J884,Country_Codes!$E:$E,1,0)=J884,"Canada State Code Error"),IF(L884="BR",IFERROR(VLOOKUP(J884,Country_Codes!$H:$H,1,0)=J884,"Brazil State Code Error"),IF(L884="AU",IFERROR(VLOOKUP(J884,Country_Codes!$K:$K,1,0)=J884,"Australia State Code Error"),""))))=TRUE,"",IF(L884="US",IFERROR(VLOOKUP(J884,Country_Codes!$B:$B,1,0)=J884,"US State Code Error"),IF(L884="CA",IFERROR(VLOOKUP(J884,Country_Codes!$E:$E,1,0)=J884,"Canada State Code Error"),IF(L884="BR",IFERROR(VLOOKUP(J884,Country_Codes!$H:$H,1,0)=J884,"Brazil State Code Error"),IF(L884="AU",IFERROR(VLOOKUP(J884,Country_Codes!$K:$K,1,0)=J884,"Australia State Code Error"),"")))))</f>
        <v/>
      </c>
      <c r="AB884" s="2" t="str">
        <f t="shared" si="258"/>
        <v/>
      </c>
      <c r="AC884" s="2" t="str" cm="1">
        <f t="array" ref="AC884">IFERROR(_xlfn.IFS(IF(AND(LEN(I884)=0,ISBLANK(I884)=FALSE),"",ISNUMBER(SEARCH(I884,H884))),"City/Postal Code/Country Found in Address",IF(AND(LEN(K884)=0,ISBLANK(K884)=FALSE),"",ISNUMBER(SEARCH(K884,H884))),"City/Postal Code/Country Found in Address",IF(AND(LEN(L884)=0,ISBLANK(L884)=FALSE),"",ISNUMBER(SEARCH(", "&amp;L884,H884))),"City/Postal Code/Country Found in Address",IF(AND(LEN(J884)=0,ISBLANK(J884)=FALSE),"",ISNUMBER(SEARCH(", "&amp;J884,H884))),"City/Postal Code/Country Found in Address",IF(AND(LEN(L884)=0,ISBLANK(L884)=FALSE),"",ISNUMBER(SEARCH(","&amp;L884,H884))),"City/Postal Code/Country Found in Address",IF(AND(LEN(J884)=0,ISBLANK(J884)=FALSE),"",ISNUMBER(SEARCH(","&amp;J884,H884))),"City/Postal Code/Country Found in Address"),"")</f>
        <v/>
      </c>
      <c r="AD884" s="2" t="str">
        <f t="shared" si="259"/>
        <v/>
      </c>
      <c r="AE884" s="2" t="str" cm="1">
        <f t="array" ref="AE884">IFERROR(IF(VLOOKUP(LEFT(M884,MIN(SEARCH({1,2,3,4,5,6,7,8,9,0},M884&amp;{1,2,3,4,5,6,7,8,9,0}))-1),Country_Codes!$N:$N,1,0)&gt;0,"PO Number may be incorrect",""),"")</f>
        <v/>
      </c>
      <c r="AF884" s="2" t="str">
        <f t="shared" si="260"/>
        <v/>
      </c>
      <c r="AG884" s="2" t="str">
        <f t="shared" si="261"/>
        <v/>
      </c>
      <c r="AH884" s="2" t="str">
        <f t="shared" si="262"/>
        <v/>
      </c>
      <c r="AI884" s="2" t="str" cm="1">
        <f t="array" ref="AI884">IF(G884="","",_xlfn.IFNA(_xlfn.IFS(L884=VLOOKUP(L884,Country_Codes!$M:$M,1,0)=TRUE,""),"Please check the country code"))</f>
        <v/>
      </c>
      <c r="AJ884" s="2" t="str">
        <f t="shared" si="263"/>
        <v/>
      </c>
      <c r="AK884" s="2"/>
      <c r="AM884" s="39">
        <f t="shared" si="264"/>
        <v>0</v>
      </c>
      <c r="AN884" s="39">
        <f t="shared" si="265"/>
        <v>0</v>
      </c>
      <c r="AO884" s="39">
        <f t="shared" si="266"/>
        <v>0</v>
      </c>
      <c r="AP884" s="39">
        <f t="shared" si="267"/>
        <v>0</v>
      </c>
      <c r="AQ884" s="39">
        <f t="shared" si="268"/>
        <v>0</v>
      </c>
    </row>
    <row r="885" spans="1:43" ht="15.75" x14ac:dyDescent="0.25">
      <c r="A885" s="40">
        <v>46148</v>
      </c>
      <c r="B885" s="11" t="s">
        <v>474</v>
      </c>
      <c r="C885" s="11" t="s">
        <v>12</v>
      </c>
      <c r="D885" s="11" t="s">
        <v>6926</v>
      </c>
      <c r="E885" s="11" t="s">
        <v>758</v>
      </c>
      <c r="F885" s="11" t="s">
        <v>634</v>
      </c>
      <c r="G885" s="11" t="s">
        <v>498</v>
      </c>
      <c r="H885" s="11" t="s">
        <v>6927</v>
      </c>
      <c r="I885" s="11" t="s">
        <v>6928</v>
      </c>
      <c r="J885" s="11"/>
      <c r="K885" s="11" t="s">
        <v>6929</v>
      </c>
      <c r="L885" s="11" t="s">
        <v>46</v>
      </c>
      <c r="M885" s="11" t="s">
        <v>1072</v>
      </c>
      <c r="N885" s="11"/>
      <c r="O885" s="11" t="s">
        <v>6930</v>
      </c>
      <c r="P885" s="11" t="s">
        <v>6931</v>
      </c>
      <c r="Q885" s="7"/>
      <c r="R885" s="2" t="str">
        <f t="shared" si="253"/>
        <v>Unique Record</v>
      </c>
      <c r="S885" s="2" t="str">
        <f t="shared" si="254"/>
        <v/>
      </c>
      <c r="T885" s="2" t="str">
        <f t="shared" si="255"/>
        <v/>
      </c>
      <c r="U885" s="2" t="str">
        <f t="shared" si="256"/>
        <v/>
      </c>
      <c r="V885" s="2" t="str">
        <f t="shared" si="257"/>
        <v/>
      </c>
      <c r="W885" s="2" t="str">
        <f t="shared" si="252"/>
        <v/>
      </c>
      <c r="X885" s="2" t="str" cm="1">
        <f t="array" ref="X885">IF((SUMPRODUCT(--ISNUMBER(SEARCH({"!","@","#","$","%","^","&amp;","~*","(",")","_","+","=","{","}","[","]","|","\",":",";","'","""","&lt;","&gt;",",",".","~?","/","~~","`"}, I885)))&gt;0)=TRUE,"Special Characters Found in City","")</f>
        <v/>
      </c>
      <c r="Y885" s="2" t="str" cm="1">
        <f t="array" ref="Y885">IF((SUMPRODUCT(--ISNUMBER(SEARCH({"!","@","#","$","%","^","~*","(",")","_","+","=","{","}","[","]","|","\",":",";","'","""","&lt;","&gt;","~?","/","~~","`"},F885)))&gt;0)=TRUE,"Special Characters Found in Account field","")</f>
        <v/>
      </c>
      <c r="Z885" s="2" t="str" cm="1">
        <f t="array" ref="Z885">IF(SUM(--ISNUMBER(SEARCH({1,2,3,4,5,6,7,8,9,0},MID(H885,(SEARCH(" E ",H885)-1),1))))+SUM(--ISNUMBER(SEARCH({1,2,3,4,5,6,7,8,9,0},MID(H885,(SEARCH(" E ",H885)+3),1))))=2,"",IF(SUM(--ISNUMBER(SEARCH({"Parte E","Apoquindo N"},H885)))&gt;0,"",IF(OR(RIGHT(H885,3)=" NE",RIGHT(H885,3)=" NW",RIGHT(H885,3)=" SW",RIGHT(H885,3)=" SE",RIGHT(H885,2)=" N",RIGHT(H885,2)=" E",RIGHT(H885,2)=" W",RIGHT(H885,2)=" S",LEFT(H885,3)="NE ",LEFT(H885,3)="NW ",LEFT(H885,3)="SW ",LEFT(H885,3)="SE ",LEFT(H885,2)="N ",LEFT(H885,2)="E ",LEFT(H885,2)="W ",LEFT(H885,2)="S "),"Directional Check",IF(SUM(--ISNUMBER(SEARCH({" N "," E "," W "," S "," NE "," NW "," SW "," SE ","N.E","N.W","S.W","S.E","E.","N.","S.","W."},H885)))&gt;0,"Directional Check",IF(SUM(--ISNUMBER(SEARCH({1,2,3,4,5,6,7,8,9,0},MID(H885,(SEARCH("nd ",H885)-1),1))))+SUM(--ISNUMBER(SEARCH({1,2,3,4,5,6,7,8,9,0},MID(H885,(SEARCH("rd ",H885)-1),1)))+SUM(--ISNUMBER(SEARCH({1,2,3,4,5,6,7,8,9,0},MID(H885,(SEARCH("st ",H885)-1),1))))+SUM(--ISNUMBER(SEARCH({1,2,3,4,5,6,7,8,9,0},MID(H885,(SEARCH("th ",H885)-1),1)))))&gt;0,"","")))))</f>
        <v/>
      </c>
      <c r="AA885" s="2" t="str">
        <f>IF(IF(L885="US",IFERROR(VLOOKUP(J885,Country_Codes!$B:$B,1,0)=J885,"US State Code Error"),IF(L885="CA",IFERROR(VLOOKUP(J885,Country_Codes!$E:$E,1,0)=J885,"Canada State Code Error"),IF(L885="BR",IFERROR(VLOOKUP(J885,Country_Codes!$H:$H,1,0)=J885,"Brazil State Code Error"),IF(L885="AU",IFERROR(VLOOKUP(J885,Country_Codes!$K:$K,1,0)=J885,"Australia State Code Error"),""))))=TRUE,"",IF(L885="US",IFERROR(VLOOKUP(J885,Country_Codes!$B:$B,1,0)=J885,"US State Code Error"),IF(L885="CA",IFERROR(VLOOKUP(J885,Country_Codes!$E:$E,1,0)=J885,"Canada State Code Error"),IF(L885="BR",IFERROR(VLOOKUP(J885,Country_Codes!$H:$H,1,0)=J885,"Brazil State Code Error"),IF(L885="AU",IFERROR(VLOOKUP(J885,Country_Codes!$K:$K,1,0)=J885,"Australia State Code Error"),"")))))</f>
        <v/>
      </c>
      <c r="AB885" s="2" t="str">
        <f t="shared" si="258"/>
        <v/>
      </c>
      <c r="AC885" s="2" t="str" cm="1">
        <f t="array" ref="AC885">IFERROR(_xlfn.IFS(IF(AND(LEN(I885)=0,ISBLANK(I885)=FALSE),"",ISNUMBER(SEARCH(I885,H885))),"City/Postal Code/Country Found in Address",IF(AND(LEN(K885)=0,ISBLANK(K885)=FALSE),"",ISNUMBER(SEARCH(K885,H885))),"City/Postal Code/Country Found in Address",IF(AND(LEN(L885)=0,ISBLANK(L885)=FALSE),"",ISNUMBER(SEARCH(", "&amp;L885,H885))),"City/Postal Code/Country Found in Address",IF(AND(LEN(J885)=0,ISBLANK(J885)=FALSE),"",ISNUMBER(SEARCH(", "&amp;J885,H885))),"City/Postal Code/Country Found in Address",IF(AND(LEN(L885)=0,ISBLANK(L885)=FALSE),"",ISNUMBER(SEARCH(","&amp;L885,H885))),"City/Postal Code/Country Found in Address",IF(AND(LEN(J885)=0,ISBLANK(J885)=FALSE),"",ISNUMBER(SEARCH(","&amp;J885,H885))),"City/Postal Code/Country Found in Address"),"")</f>
        <v/>
      </c>
      <c r="AD885" s="2" t="str">
        <f t="shared" si="259"/>
        <v/>
      </c>
      <c r="AE885" s="2" t="str" cm="1">
        <f t="array" ref="AE885">IFERROR(IF(VLOOKUP(LEFT(M885,MIN(SEARCH({1,2,3,4,5,6,7,8,9,0},M885&amp;{1,2,3,4,5,6,7,8,9,0}))-1),Country_Codes!$N:$N,1,0)&gt;0,"PO Number may be incorrect",""),"")</f>
        <v/>
      </c>
      <c r="AF885" s="2" t="str">
        <f t="shared" si="260"/>
        <v/>
      </c>
      <c r="AG885" s="2" t="str">
        <f t="shared" si="261"/>
        <v/>
      </c>
      <c r="AH885" s="2" t="str">
        <f t="shared" si="262"/>
        <v/>
      </c>
      <c r="AI885" s="2" t="str" cm="1">
        <f t="array" ref="AI885">IF(G885="","",_xlfn.IFNA(_xlfn.IFS(L885=VLOOKUP(L885,Country_Codes!$M:$M,1,0)=TRUE,""),"Please check the country code"))</f>
        <v/>
      </c>
      <c r="AJ885" s="2" t="str">
        <f t="shared" si="263"/>
        <v/>
      </c>
      <c r="AK885" s="2"/>
      <c r="AM885" s="39">
        <f t="shared" si="264"/>
        <v>0</v>
      </c>
      <c r="AN885" s="39">
        <f t="shared" si="265"/>
        <v>0</v>
      </c>
      <c r="AO885" s="39">
        <f t="shared" si="266"/>
        <v>0</v>
      </c>
      <c r="AP885" s="39">
        <f t="shared" si="267"/>
        <v>0</v>
      </c>
      <c r="AQ885" s="39">
        <f t="shared" si="268"/>
        <v>0</v>
      </c>
    </row>
    <row r="886" spans="1:43" ht="15.75" x14ac:dyDescent="0.25">
      <c r="A886" s="40">
        <v>45463</v>
      </c>
      <c r="B886" s="11" t="s">
        <v>475</v>
      </c>
      <c r="C886" s="11" t="s">
        <v>12</v>
      </c>
      <c r="D886" s="11" t="s">
        <v>832</v>
      </c>
      <c r="E886" s="11" t="s">
        <v>6932</v>
      </c>
      <c r="F886" s="11" t="s">
        <v>579</v>
      </c>
      <c r="G886" s="11" t="s">
        <v>571</v>
      </c>
      <c r="H886" s="11" t="s">
        <v>6933</v>
      </c>
      <c r="I886" s="11" t="s">
        <v>6934</v>
      </c>
      <c r="J886" s="11" t="s">
        <v>78</v>
      </c>
      <c r="K886" s="11" t="s">
        <v>6935</v>
      </c>
      <c r="L886" s="11" t="s">
        <v>33</v>
      </c>
      <c r="M886" s="11" t="s">
        <v>725</v>
      </c>
      <c r="N886" s="11"/>
      <c r="O886" s="11" t="s">
        <v>6936</v>
      </c>
      <c r="P886" s="11" t="s">
        <v>6937</v>
      </c>
      <c r="Q886" s="7"/>
      <c r="R886" s="2" t="str">
        <f t="shared" si="253"/>
        <v>Unique Record</v>
      </c>
      <c r="S886" s="2" t="str">
        <f t="shared" si="254"/>
        <v/>
      </c>
      <c r="T886" s="2" t="str">
        <f t="shared" si="255"/>
        <v/>
      </c>
      <c r="U886" s="2" t="str">
        <f t="shared" si="256"/>
        <v/>
      </c>
      <c r="V886" s="2" t="str">
        <f t="shared" si="257"/>
        <v/>
      </c>
      <c r="W886" s="2" t="str">
        <f t="shared" si="252"/>
        <v/>
      </c>
      <c r="X886" s="2" t="str" cm="1">
        <f t="array" ref="X886">IF((SUMPRODUCT(--ISNUMBER(SEARCH({"!","@","#","$","%","^","&amp;","~*","(",")","_","+","=","{","}","[","]","|","\",":",";","'","""","&lt;","&gt;",",",".","~?","/","~~","`"}, I886)))&gt;0)=TRUE,"Special Characters Found in City","")</f>
        <v/>
      </c>
      <c r="Y886" s="2" t="str" cm="1">
        <f t="array" ref="Y886">IF((SUMPRODUCT(--ISNUMBER(SEARCH({"!","@","#","$","%","^","~*","(",")","_","+","=","{","}","[","]","|","\",":",";","'","""","&lt;","&gt;","~?","/","~~","`"},F886)))&gt;0)=TRUE,"Special Characters Found in Account field","")</f>
        <v/>
      </c>
      <c r="Z886" s="2" t="str" cm="1">
        <f t="array" ref="Z886">IF(SUM(--ISNUMBER(SEARCH({1,2,3,4,5,6,7,8,9,0},MID(H886,(SEARCH(" E ",H886)-1),1))))+SUM(--ISNUMBER(SEARCH({1,2,3,4,5,6,7,8,9,0},MID(H886,(SEARCH(" E ",H886)+3),1))))=2,"",IF(SUM(--ISNUMBER(SEARCH({"Parte E","Apoquindo N"},H886)))&gt;0,"",IF(OR(RIGHT(H886,3)=" NE",RIGHT(H886,3)=" NW",RIGHT(H886,3)=" SW",RIGHT(H886,3)=" SE",RIGHT(H886,2)=" N",RIGHT(H886,2)=" E",RIGHT(H886,2)=" W",RIGHT(H886,2)=" S",LEFT(H886,3)="NE ",LEFT(H886,3)="NW ",LEFT(H886,3)="SW ",LEFT(H886,3)="SE ",LEFT(H886,2)="N ",LEFT(H886,2)="E ",LEFT(H886,2)="W ",LEFT(H886,2)="S "),"Directional Check",IF(SUM(--ISNUMBER(SEARCH({" N "," E "," W "," S "," NE "," NW "," SW "," SE ","N.E","N.W","S.W","S.E","E.","N.","S.","W."},H886)))&gt;0,"Directional Check",IF(SUM(--ISNUMBER(SEARCH({1,2,3,4,5,6,7,8,9,0},MID(H886,(SEARCH("nd ",H886)-1),1))))+SUM(--ISNUMBER(SEARCH({1,2,3,4,5,6,7,8,9,0},MID(H886,(SEARCH("rd ",H886)-1),1)))+SUM(--ISNUMBER(SEARCH({1,2,3,4,5,6,7,8,9,0},MID(H886,(SEARCH("st ",H886)-1),1))))+SUM(--ISNUMBER(SEARCH({1,2,3,4,5,6,7,8,9,0},MID(H886,(SEARCH("th ",H886)-1),1)))))&gt;0,"","")))))</f>
        <v/>
      </c>
      <c r="AA886" s="2" t="str">
        <f>IF(IF(L886="US",IFERROR(VLOOKUP(J886,Country_Codes!$B:$B,1,0)=J886,"US State Code Error"),IF(L886="CA",IFERROR(VLOOKUP(J886,Country_Codes!$E:$E,1,0)=J886,"Canada State Code Error"),IF(L886="BR",IFERROR(VLOOKUP(J886,Country_Codes!$H:$H,1,0)=J886,"Brazil State Code Error"),IF(L886="AU",IFERROR(VLOOKUP(J886,Country_Codes!$K:$K,1,0)=J886,"Australia State Code Error"),""))))=TRUE,"",IF(L886="US",IFERROR(VLOOKUP(J886,Country_Codes!$B:$B,1,0)=J886,"US State Code Error"),IF(L886="CA",IFERROR(VLOOKUP(J886,Country_Codes!$E:$E,1,0)=J886,"Canada State Code Error"),IF(L886="BR",IFERROR(VLOOKUP(J886,Country_Codes!$H:$H,1,0)=J886,"Brazil State Code Error"),IF(L886="AU",IFERROR(VLOOKUP(J886,Country_Codes!$K:$K,1,0)=J886,"Australia State Code Error"),"")))))</f>
        <v/>
      </c>
      <c r="AB886" s="2" t="str">
        <f t="shared" si="258"/>
        <v/>
      </c>
      <c r="AC886" s="2" t="str" cm="1">
        <f t="array" ref="AC886">IFERROR(_xlfn.IFS(IF(AND(LEN(I886)=0,ISBLANK(I886)=FALSE),"",ISNUMBER(SEARCH(I886,H886))),"City/Postal Code/Country Found in Address",IF(AND(LEN(K886)=0,ISBLANK(K886)=FALSE),"",ISNUMBER(SEARCH(K886,H886))),"City/Postal Code/Country Found in Address",IF(AND(LEN(L886)=0,ISBLANK(L886)=FALSE),"",ISNUMBER(SEARCH(", "&amp;L886,H886))),"City/Postal Code/Country Found in Address",IF(AND(LEN(J886)=0,ISBLANK(J886)=FALSE),"",ISNUMBER(SEARCH(", "&amp;J886,H886))),"City/Postal Code/Country Found in Address",IF(AND(LEN(L886)=0,ISBLANK(L886)=FALSE),"",ISNUMBER(SEARCH(","&amp;L886,H886))),"City/Postal Code/Country Found in Address",IF(AND(LEN(J886)=0,ISBLANK(J886)=FALSE),"",ISNUMBER(SEARCH(","&amp;J886,H886))),"City/Postal Code/Country Found in Address"),"")</f>
        <v/>
      </c>
      <c r="AD886" s="2" t="str">
        <f t="shared" si="259"/>
        <v/>
      </c>
      <c r="AE886" s="2" t="str" cm="1">
        <f t="array" ref="AE886">IFERROR(IF(VLOOKUP(LEFT(M886,MIN(SEARCH({1,2,3,4,5,6,7,8,9,0},M886&amp;{1,2,3,4,5,6,7,8,9,0}))-1),Country_Codes!$N:$N,1,0)&gt;0,"PO Number may be incorrect",""),"")</f>
        <v/>
      </c>
      <c r="AF886" s="2" t="str">
        <f t="shared" si="260"/>
        <v/>
      </c>
      <c r="AG886" s="2" t="str">
        <f t="shared" si="261"/>
        <v/>
      </c>
      <c r="AH886" s="2" t="str">
        <f t="shared" si="262"/>
        <v/>
      </c>
      <c r="AI886" s="2" t="str" cm="1">
        <f t="array" ref="AI886">IF(G886="","",_xlfn.IFNA(_xlfn.IFS(L886=VLOOKUP(L886,Country_Codes!$M:$M,1,0)=TRUE,""),"Please check the country code"))</f>
        <v/>
      </c>
      <c r="AJ886" s="2" t="str">
        <f t="shared" si="263"/>
        <v/>
      </c>
      <c r="AK886" s="2"/>
      <c r="AM886" s="39">
        <f t="shared" si="264"/>
        <v>0</v>
      </c>
      <c r="AN886" s="39">
        <f t="shared" si="265"/>
        <v>0</v>
      </c>
      <c r="AO886" s="39">
        <f t="shared" si="266"/>
        <v>0</v>
      </c>
      <c r="AP886" s="39">
        <f t="shared" si="267"/>
        <v>0</v>
      </c>
      <c r="AQ886" s="39">
        <f t="shared" si="268"/>
        <v>0</v>
      </c>
    </row>
    <row r="887" spans="1:43" ht="15.75" x14ac:dyDescent="0.25">
      <c r="A887" s="40">
        <v>45986</v>
      </c>
      <c r="B887" s="11" t="s">
        <v>475</v>
      </c>
      <c r="C887" s="11" t="s">
        <v>9</v>
      </c>
      <c r="D887" s="11" t="s">
        <v>1425</v>
      </c>
      <c r="E887" s="11" t="s">
        <v>6938</v>
      </c>
      <c r="F887" s="11" t="s">
        <v>581</v>
      </c>
      <c r="G887" s="11" t="s">
        <v>493</v>
      </c>
      <c r="H887" s="11" t="s">
        <v>6939</v>
      </c>
      <c r="I887" s="11" t="s">
        <v>6940</v>
      </c>
      <c r="J887" s="11" t="s">
        <v>37</v>
      </c>
      <c r="K887" s="11" t="s">
        <v>6941</v>
      </c>
      <c r="L887" s="11" t="s">
        <v>33</v>
      </c>
      <c r="M887" s="11" t="s">
        <v>702</v>
      </c>
      <c r="N887" s="11"/>
      <c r="O887" s="11" t="s">
        <v>6942</v>
      </c>
      <c r="P887" s="11" t="s">
        <v>6943</v>
      </c>
      <c r="Q887" s="7"/>
      <c r="R887" s="2" t="str">
        <f t="shared" si="253"/>
        <v>Unique Record</v>
      </c>
      <c r="S887" s="2" t="str">
        <f t="shared" si="254"/>
        <v/>
      </c>
      <c r="T887" s="2" t="str">
        <f t="shared" si="255"/>
        <v/>
      </c>
      <c r="U887" s="2" t="str">
        <f t="shared" si="256"/>
        <v/>
      </c>
      <c r="V887" s="2" t="str">
        <f t="shared" si="257"/>
        <v/>
      </c>
      <c r="W887" s="2" t="str">
        <f t="shared" si="252"/>
        <v/>
      </c>
      <c r="X887" s="2" t="str" cm="1">
        <f t="array" ref="X887">IF((SUMPRODUCT(--ISNUMBER(SEARCH({"!","@","#","$","%","^","&amp;","~*","(",")","_","+","=","{","}","[","]","|","\",":",";","'","""","&lt;","&gt;",",",".","~?","/","~~","`"}, I887)))&gt;0)=TRUE,"Special Characters Found in City","")</f>
        <v/>
      </c>
      <c r="Y887" s="2" t="str" cm="1">
        <f t="array" ref="Y887">IF((SUMPRODUCT(--ISNUMBER(SEARCH({"!","@","#","$","%","^","~*","(",")","_","+","=","{","}","[","]","|","\",":",";","'","""","&lt;","&gt;","~?","/","~~","`"},F887)))&gt;0)=TRUE,"Special Characters Found in Account field","")</f>
        <v/>
      </c>
      <c r="Z887" s="2" t="str" cm="1">
        <f t="array" ref="Z887">IF(SUM(--ISNUMBER(SEARCH({1,2,3,4,5,6,7,8,9,0},MID(H887,(SEARCH(" E ",H887)-1),1))))+SUM(--ISNUMBER(SEARCH({1,2,3,4,5,6,7,8,9,0},MID(H887,(SEARCH(" E ",H887)+3),1))))=2,"",IF(SUM(--ISNUMBER(SEARCH({"Parte E","Apoquindo N"},H887)))&gt;0,"",IF(OR(RIGHT(H887,3)=" NE",RIGHT(H887,3)=" NW",RIGHT(H887,3)=" SW",RIGHT(H887,3)=" SE",RIGHT(H887,2)=" N",RIGHT(H887,2)=" E",RIGHT(H887,2)=" W",RIGHT(H887,2)=" S",LEFT(H887,3)="NE ",LEFT(H887,3)="NW ",LEFT(H887,3)="SW ",LEFT(H887,3)="SE ",LEFT(H887,2)="N ",LEFT(H887,2)="E ",LEFT(H887,2)="W ",LEFT(H887,2)="S "),"Directional Check",IF(SUM(--ISNUMBER(SEARCH({" N "," E "," W "," S "," NE "," NW "," SW "," SE ","N.E","N.W","S.W","S.E","E.","N.","S.","W."},H887)))&gt;0,"Directional Check",IF(SUM(--ISNUMBER(SEARCH({1,2,3,4,5,6,7,8,9,0},MID(H887,(SEARCH("nd ",H887)-1),1))))+SUM(--ISNUMBER(SEARCH({1,2,3,4,5,6,7,8,9,0},MID(H887,(SEARCH("rd ",H887)-1),1)))+SUM(--ISNUMBER(SEARCH({1,2,3,4,5,6,7,8,9,0},MID(H887,(SEARCH("st ",H887)-1),1))))+SUM(--ISNUMBER(SEARCH({1,2,3,4,5,6,7,8,9,0},MID(H887,(SEARCH("th ",H887)-1),1)))))&gt;0,"","")))))</f>
        <v/>
      </c>
      <c r="AA887" s="2" t="str">
        <f>IF(IF(L887="US",IFERROR(VLOOKUP(J887,Country_Codes!$B:$B,1,0)=J887,"US State Code Error"),IF(L887="CA",IFERROR(VLOOKUP(J887,Country_Codes!$E:$E,1,0)=J887,"Canada State Code Error"),IF(L887="BR",IFERROR(VLOOKUP(J887,Country_Codes!$H:$H,1,0)=J887,"Brazil State Code Error"),IF(L887="AU",IFERROR(VLOOKUP(J887,Country_Codes!$K:$K,1,0)=J887,"Australia State Code Error"),""))))=TRUE,"",IF(L887="US",IFERROR(VLOOKUP(J887,Country_Codes!$B:$B,1,0)=J887,"US State Code Error"),IF(L887="CA",IFERROR(VLOOKUP(J887,Country_Codes!$E:$E,1,0)=J887,"Canada State Code Error"),IF(L887="BR",IFERROR(VLOOKUP(J887,Country_Codes!$H:$H,1,0)=J887,"Brazil State Code Error"),IF(L887="AU",IFERROR(VLOOKUP(J887,Country_Codes!$K:$K,1,0)=J887,"Australia State Code Error"),"")))))</f>
        <v/>
      </c>
      <c r="AB887" s="2" t="str">
        <f t="shared" si="258"/>
        <v/>
      </c>
      <c r="AC887" s="2" t="str" cm="1">
        <f t="array" ref="AC887">IFERROR(_xlfn.IFS(IF(AND(LEN(I887)=0,ISBLANK(I887)=FALSE),"",ISNUMBER(SEARCH(I887,H887))),"City/Postal Code/Country Found in Address",IF(AND(LEN(K887)=0,ISBLANK(K887)=FALSE),"",ISNUMBER(SEARCH(K887,H887))),"City/Postal Code/Country Found in Address",IF(AND(LEN(L887)=0,ISBLANK(L887)=FALSE),"",ISNUMBER(SEARCH(", "&amp;L887,H887))),"City/Postal Code/Country Found in Address",IF(AND(LEN(J887)=0,ISBLANK(J887)=FALSE),"",ISNUMBER(SEARCH(", "&amp;J887,H887))),"City/Postal Code/Country Found in Address",IF(AND(LEN(L887)=0,ISBLANK(L887)=FALSE),"",ISNUMBER(SEARCH(","&amp;L887,H887))),"City/Postal Code/Country Found in Address",IF(AND(LEN(J887)=0,ISBLANK(J887)=FALSE),"",ISNUMBER(SEARCH(","&amp;J887,H887))),"City/Postal Code/Country Found in Address"),"")</f>
        <v/>
      </c>
      <c r="AD887" s="2" t="str">
        <f t="shared" si="259"/>
        <v/>
      </c>
      <c r="AE887" s="2" t="str" cm="1">
        <f t="array" ref="AE887">IFERROR(IF(VLOOKUP(LEFT(M887,MIN(SEARCH({1,2,3,4,5,6,7,8,9,0},M887&amp;{1,2,3,4,5,6,7,8,9,0}))-1),Country_Codes!$N:$N,1,0)&gt;0,"PO Number may be incorrect",""),"")</f>
        <v/>
      </c>
      <c r="AF887" s="2" t="str">
        <f t="shared" si="260"/>
        <v/>
      </c>
      <c r="AG887" s="2" t="str">
        <f t="shared" si="261"/>
        <v/>
      </c>
      <c r="AH887" s="2" t="str">
        <f t="shared" si="262"/>
        <v/>
      </c>
      <c r="AI887" s="2" t="str" cm="1">
        <f t="array" ref="AI887">IF(G887="","",_xlfn.IFNA(_xlfn.IFS(L887=VLOOKUP(L887,Country_Codes!$M:$M,1,0)=TRUE,""),"Please check the country code"))</f>
        <v/>
      </c>
      <c r="AJ887" s="2" t="str">
        <f t="shared" si="263"/>
        <v/>
      </c>
      <c r="AK887" s="2"/>
      <c r="AM887" s="39">
        <f t="shared" si="264"/>
        <v>0</v>
      </c>
      <c r="AN887" s="39">
        <f t="shared" si="265"/>
        <v>0</v>
      </c>
      <c r="AO887" s="39">
        <f t="shared" si="266"/>
        <v>0</v>
      </c>
      <c r="AP887" s="39">
        <f t="shared" si="267"/>
        <v>0</v>
      </c>
      <c r="AQ887" s="39">
        <f t="shared" si="268"/>
        <v>0</v>
      </c>
    </row>
    <row r="888" spans="1:43" ht="15.75" x14ac:dyDescent="0.25">
      <c r="A888" s="40">
        <v>45640</v>
      </c>
      <c r="B888" s="11" t="s">
        <v>475</v>
      </c>
      <c r="C888" s="11" t="s">
        <v>12</v>
      </c>
      <c r="D888" s="11" t="s">
        <v>3309</v>
      </c>
      <c r="E888" s="11" t="s">
        <v>6944</v>
      </c>
      <c r="F888" s="11" t="s">
        <v>634</v>
      </c>
      <c r="G888" s="11" t="s">
        <v>494</v>
      </c>
      <c r="H888" s="11" t="s">
        <v>6945</v>
      </c>
      <c r="I888" s="11" t="s">
        <v>6946</v>
      </c>
      <c r="J888" s="11"/>
      <c r="K888" s="11" t="s">
        <v>6947</v>
      </c>
      <c r="L888" s="11" t="s">
        <v>46</v>
      </c>
      <c r="M888" s="11" t="s">
        <v>6537</v>
      </c>
      <c r="N888" s="11"/>
      <c r="O888" s="11" t="s">
        <v>6948</v>
      </c>
      <c r="P888" s="11" t="s">
        <v>6949</v>
      </c>
      <c r="Q888" s="7"/>
      <c r="R888" s="2" t="str">
        <f t="shared" si="253"/>
        <v>Unique Record</v>
      </c>
      <c r="S888" s="2" t="str">
        <f t="shared" si="254"/>
        <v/>
      </c>
      <c r="T888" s="2" t="str">
        <f t="shared" si="255"/>
        <v/>
      </c>
      <c r="U888" s="2" t="str">
        <f t="shared" si="256"/>
        <v/>
      </c>
      <c r="V888" s="2" t="str">
        <f t="shared" si="257"/>
        <v/>
      </c>
      <c r="W888" s="2" t="str">
        <f t="shared" si="252"/>
        <v/>
      </c>
      <c r="X888" s="2" t="str" cm="1">
        <f t="array" ref="X888">IF((SUMPRODUCT(--ISNUMBER(SEARCH({"!","@","#","$","%","^","&amp;","~*","(",")","_","+","=","{","}","[","]","|","\",":",";","'","""","&lt;","&gt;",",",".","~?","/","~~","`"}, I888)))&gt;0)=TRUE,"Special Characters Found in City","")</f>
        <v/>
      </c>
      <c r="Y888" s="2" t="str" cm="1">
        <f t="array" ref="Y888">IF((SUMPRODUCT(--ISNUMBER(SEARCH({"!","@","#","$","%","^","~*","(",")","_","+","=","{","}","[","]","|","\",":",";","'","""","&lt;","&gt;","~?","/","~~","`"},F888)))&gt;0)=TRUE,"Special Characters Found in Account field","")</f>
        <v/>
      </c>
      <c r="Z888" s="2" t="str" cm="1">
        <f t="array" ref="Z888">IF(SUM(--ISNUMBER(SEARCH({1,2,3,4,5,6,7,8,9,0},MID(H888,(SEARCH(" E ",H888)-1),1))))+SUM(--ISNUMBER(SEARCH({1,2,3,4,5,6,7,8,9,0},MID(H888,(SEARCH(" E ",H888)+3),1))))=2,"",IF(SUM(--ISNUMBER(SEARCH({"Parte E","Apoquindo N"},H888)))&gt;0,"",IF(OR(RIGHT(H888,3)=" NE",RIGHT(H888,3)=" NW",RIGHT(H888,3)=" SW",RIGHT(H888,3)=" SE",RIGHT(H888,2)=" N",RIGHT(H888,2)=" E",RIGHT(H888,2)=" W",RIGHT(H888,2)=" S",LEFT(H888,3)="NE ",LEFT(H888,3)="NW ",LEFT(H888,3)="SW ",LEFT(H888,3)="SE ",LEFT(H888,2)="N ",LEFT(H888,2)="E ",LEFT(H888,2)="W ",LEFT(H888,2)="S "),"Directional Check",IF(SUM(--ISNUMBER(SEARCH({" N "," E "," W "," S "," NE "," NW "," SW "," SE ","N.E","N.W","S.W","S.E","E.","N.","S.","W."},H888)))&gt;0,"Directional Check",IF(SUM(--ISNUMBER(SEARCH({1,2,3,4,5,6,7,8,9,0},MID(H888,(SEARCH("nd ",H888)-1),1))))+SUM(--ISNUMBER(SEARCH({1,2,3,4,5,6,7,8,9,0},MID(H888,(SEARCH("rd ",H888)-1),1)))+SUM(--ISNUMBER(SEARCH({1,2,3,4,5,6,7,8,9,0},MID(H888,(SEARCH("st ",H888)-1),1))))+SUM(--ISNUMBER(SEARCH({1,2,3,4,5,6,7,8,9,0},MID(H888,(SEARCH("th ",H888)-1),1)))))&gt;0,"","")))))</f>
        <v/>
      </c>
      <c r="AA888" s="2" t="str">
        <f>IF(IF(L888="US",IFERROR(VLOOKUP(J888,Country_Codes!$B:$B,1,0)=J888,"US State Code Error"),IF(L888="CA",IFERROR(VLOOKUP(J888,Country_Codes!$E:$E,1,0)=J888,"Canada State Code Error"),IF(L888="BR",IFERROR(VLOOKUP(J888,Country_Codes!$H:$H,1,0)=J888,"Brazil State Code Error"),IF(L888="AU",IFERROR(VLOOKUP(J888,Country_Codes!$K:$K,1,0)=J888,"Australia State Code Error"),""))))=TRUE,"",IF(L888="US",IFERROR(VLOOKUP(J888,Country_Codes!$B:$B,1,0)=J888,"US State Code Error"),IF(L888="CA",IFERROR(VLOOKUP(J888,Country_Codes!$E:$E,1,0)=J888,"Canada State Code Error"),IF(L888="BR",IFERROR(VLOOKUP(J888,Country_Codes!$H:$H,1,0)=J888,"Brazil State Code Error"),IF(L888="AU",IFERROR(VLOOKUP(J888,Country_Codes!$K:$K,1,0)=J888,"Australia State Code Error"),"")))))</f>
        <v/>
      </c>
      <c r="AB888" s="2" t="str">
        <f t="shared" si="258"/>
        <v/>
      </c>
      <c r="AC888" s="2" t="str" cm="1">
        <f t="array" ref="AC888">IFERROR(_xlfn.IFS(IF(AND(LEN(I888)=0,ISBLANK(I888)=FALSE),"",ISNUMBER(SEARCH(I888,H888))),"City/Postal Code/Country Found in Address",IF(AND(LEN(K888)=0,ISBLANK(K888)=FALSE),"",ISNUMBER(SEARCH(K888,H888))),"City/Postal Code/Country Found in Address",IF(AND(LEN(L888)=0,ISBLANK(L888)=FALSE),"",ISNUMBER(SEARCH(", "&amp;L888,H888))),"City/Postal Code/Country Found in Address",IF(AND(LEN(J888)=0,ISBLANK(J888)=FALSE),"",ISNUMBER(SEARCH(", "&amp;J888,H888))),"City/Postal Code/Country Found in Address",IF(AND(LEN(L888)=0,ISBLANK(L888)=FALSE),"",ISNUMBER(SEARCH(","&amp;L888,H888))),"City/Postal Code/Country Found in Address",IF(AND(LEN(J888)=0,ISBLANK(J888)=FALSE),"",ISNUMBER(SEARCH(","&amp;J888,H888))),"City/Postal Code/Country Found in Address"),"")</f>
        <v/>
      </c>
      <c r="AD888" s="2" t="str">
        <f t="shared" si="259"/>
        <v/>
      </c>
      <c r="AE888" s="2" t="str" cm="1">
        <f t="array" ref="AE888">IFERROR(IF(VLOOKUP(LEFT(M888,MIN(SEARCH({1,2,3,4,5,6,7,8,9,0},M888&amp;{1,2,3,4,5,6,7,8,9,0}))-1),Country_Codes!$N:$N,1,0)&gt;0,"PO Number may be incorrect",""),"")</f>
        <v/>
      </c>
      <c r="AF888" s="2" t="str">
        <f t="shared" si="260"/>
        <v/>
      </c>
      <c r="AG888" s="2" t="str">
        <f t="shared" si="261"/>
        <v/>
      </c>
      <c r="AH888" s="2" t="str">
        <f t="shared" si="262"/>
        <v/>
      </c>
      <c r="AI888" s="2" t="str" cm="1">
        <f t="array" ref="AI888">IF(G888="","",_xlfn.IFNA(_xlfn.IFS(L888=VLOOKUP(L888,Country_Codes!$M:$M,1,0)=TRUE,""),"Please check the country code"))</f>
        <v/>
      </c>
      <c r="AJ888" s="2" t="str">
        <f t="shared" si="263"/>
        <v/>
      </c>
      <c r="AK888" s="2"/>
      <c r="AM888" s="39">
        <f t="shared" si="264"/>
        <v>0</v>
      </c>
      <c r="AN888" s="39">
        <f t="shared" si="265"/>
        <v>0</v>
      </c>
      <c r="AO888" s="39">
        <f t="shared" si="266"/>
        <v>0</v>
      </c>
      <c r="AP888" s="39">
        <f t="shared" si="267"/>
        <v>0</v>
      </c>
      <c r="AQ888" s="39">
        <f t="shared" si="268"/>
        <v>0</v>
      </c>
    </row>
    <row r="889" spans="1:43" ht="15.75" x14ac:dyDescent="0.25">
      <c r="A889" s="40">
        <v>45794</v>
      </c>
      <c r="B889" s="11" t="s">
        <v>474</v>
      </c>
      <c r="C889" s="11" t="s">
        <v>11</v>
      </c>
      <c r="D889" s="11" t="s">
        <v>616</v>
      </c>
      <c r="E889" s="11" t="s">
        <v>6950</v>
      </c>
      <c r="F889" s="11" t="s">
        <v>579</v>
      </c>
      <c r="G889" s="11" t="s">
        <v>584</v>
      </c>
      <c r="H889" s="11" t="s">
        <v>6951</v>
      </c>
      <c r="I889" s="11" t="s">
        <v>6952</v>
      </c>
      <c r="J889" s="11" t="s">
        <v>57</v>
      </c>
      <c r="K889" s="11" t="s">
        <v>6953</v>
      </c>
      <c r="L889" s="11" t="s">
        <v>33</v>
      </c>
      <c r="M889" s="11" t="s">
        <v>781</v>
      </c>
      <c r="N889" s="11"/>
      <c r="O889" s="11" t="s">
        <v>3230</v>
      </c>
      <c r="P889" s="11" t="s">
        <v>6954</v>
      </c>
      <c r="Q889" s="7"/>
      <c r="R889" s="2" t="str">
        <f t="shared" si="253"/>
        <v>Unique Record</v>
      </c>
      <c r="S889" s="2" t="str">
        <f t="shared" si="254"/>
        <v/>
      </c>
      <c r="T889" s="2" t="str">
        <f t="shared" si="255"/>
        <v/>
      </c>
      <c r="U889" s="2" t="str">
        <f t="shared" si="256"/>
        <v/>
      </c>
      <c r="V889" s="2" t="str">
        <f t="shared" si="257"/>
        <v/>
      </c>
      <c r="W889" s="2" t="str">
        <f t="shared" si="252"/>
        <v/>
      </c>
      <c r="X889" s="2" t="str" cm="1">
        <f t="array" ref="X889">IF((SUMPRODUCT(--ISNUMBER(SEARCH({"!","@","#","$","%","^","&amp;","~*","(",")","_","+","=","{","}","[","]","|","\",":",";","'","""","&lt;","&gt;",",",".","~?","/","~~","`"}, I889)))&gt;0)=TRUE,"Special Characters Found in City","")</f>
        <v/>
      </c>
      <c r="Y889" s="2" t="str" cm="1">
        <f t="array" ref="Y889">IF((SUMPRODUCT(--ISNUMBER(SEARCH({"!","@","#","$","%","^","~*","(",")","_","+","=","{","}","[","]","|","\",":",";","'","""","&lt;","&gt;","~?","/","~~","`"},F889)))&gt;0)=TRUE,"Special Characters Found in Account field","")</f>
        <v/>
      </c>
      <c r="Z889" s="2" t="str" cm="1">
        <f t="array" ref="Z889">IF(SUM(--ISNUMBER(SEARCH({1,2,3,4,5,6,7,8,9,0},MID(H889,(SEARCH(" E ",H889)-1),1))))+SUM(--ISNUMBER(SEARCH({1,2,3,4,5,6,7,8,9,0},MID(H889,(SEARCH(" E ",H889)+3),1))))=2,"",IF(SUM(--ISNUMBER(SEARCH({"Parte E","Apoquindo N"},H889)))&gt;0,"",IF(OR(RIGHT(H889,3)=" NE",RIGHT(H889,3)=" NW",RIGHT(H889,3)=" SW",RIGHT(H889,3)=" SE",RIGHT(H889,2)=" N",RIGHT(H889,2)=" E",RIGHT(H889,2)=" W",RIGHT(H889,2)=" S",LEFT(H889,3)="NE ",LEFT(H889,3)="NW ",LEFT(H889,3)="SW ",LEFT(H889,3)="SE ",LEFT(H889,2)="N ",LEFT(H889,2)="E ",LEFT(H889,2)="W ",LEFT(H889,2)="S "),"Directional Check",IF(SUM(--ISNUMBER(SEARCH({" N "," E "," W "," S "," NE "," NW "," SW "," SE ","N.E","N.W","S.W","S.E","E.","N.","S.","W."},H889)))&gt;0,"Directional Check",IF(SUM(--ISNUMBER(SEARCH({1,2,3,4,5,6,7,8,9,0},MID(H889,(SEARCH("nd ",H889)-1),1))))+SUM(--ISNUMBER(SEARCH({1,2,3,4,5,6,7,8,9,0},MID(H889,(SEARCH("rd ",H889)-1),1)))+SUM(--ISNUMBER(SEARCH({1,2,3,4,5,6,7,8,9,0},MID(H889,(SEARCH("st ",H889)-1),1))))+SUM(--ISNUMBER(SEARCH({1,2,3,4,5,6,7,8,9,0},MID(H889,(SEARCH("th ",H889)-1),1)))))&gt;0,"","")))))</f>
        <v/>
      </c>
      <c r="AA889" s="2" t="str">
        <f>IF(IF(L889="US",IFERROR(VLOOKUP(J889,Country_Codes!$B:$B,1,0)=J889,"US State Code Error"),IF(L889="CA",IFERROR(VLOOKUP(J889,Country_Codes!$E:$E,1,0)=J889,"Canada State Code Error"),IF(L889="BR",IFERROR(VLOOKUP(J889,Country_Codes!$H:$H,1,0)=J889,"Brazil State Code Error"),IF(L889="AU",IFERROR(VLOOKUP(J889,Country_Codes!$K:$K,1,0)=J889,"Australia State Code Error"),""))))=TRUE,"",IF(L889="US",IFERROR(VLOOKUP(J889,Country_Codes!$B:$B,1,0)=J889,"US State Code Error"),IF(L889="CA",IFERROR(VLOOKUP(J889,Country_Codes!$E:$E,1,0)=J889,"Canada State Code Error"),IF(L889="BR",IFERROR(VLOOKUP(J889,Country_Codes!$H:$H,1,0)=J889,"Brazil State Code Error"),IF(L889="AU",IFERROR(VLOOKUP(J889,Country_Codes!$K:$K,1,0)=J889,"Australia State Code Error"),"")))))</f>
        <v/>
      </c>
      <c r="AB889" s="2" t="str">
        <f t="shared" si="258"/>
        <v/>
      </c>
      <c r="AC889" s="2" t="str" cm="1">
        <f t="array" ref="AC889">IFERROR(_xlfn.IFS(IF(AND(LEN(I889)=0,ISBLANK(I889)=FALSE),"",ISNUMBER(SEARCH(I889,H889))),"City/Postal Code/Country Found in Address",IF(AND(LEN(K889)=0,ISBLANK(K889)=FALSE),"",ISNUMBER(SEARCH(K889,H889))),"City/Postal Code/Country Found in Address",IF(AND(LEN(L889)=0,ISBLANK(L889)=FALSE),"",ISNUMBER(SEARCH(", "&amp;L889,H889))),"City/Postal Code/Country Found in Address",IF(AND(LEN(J889)=0,ISBLANK(J889)=FALSE),"",ISNUMBER(SEARCH(", "&amp;J889,H889))),"City/Postal Code/Country Found in Address",IF(AND(LEN(L889)=0,ISBLANK(L889)=FALSE),"",ISNUMBER(SEARCH(","&amp;L889,H889))),"City/Postal Code/Country Found in Address",IF(AND(LEN(J889)=0,ISBLANK(J889)=FALSE),"",ISNUMBER(SEARCH(","&amp;J889,H889))),"City/Postal Code/Country Found in Address"),"")</f>
        <v/>
      </c>
      <c r="AD889" s="2" t="str">
        <f t="shared" si="259"/>
        <v/>
      </c>
      <c r="AE889" s="2" t="str" cm="1">
        <f t="array" ref="AE889">IFERROR(IF(VLOOKUP(LEFT(M889,MIN(SEARCH({1,2,3,4,5,6,7,8,9,0},M889&amp;{1,2,3,4,5,6,7,8,9,0}))-1),Country_Codes!$N:$N,1,0)&gt;0,"PO Number may be incorrect",""),"")</f>
        <v/>
      </c>
      <c r="AF889" s="2" t="str">
        <f t="shared" si="260"/>
        <v/>
      </c>
      <c r="AG889" s="2" t="str">
        <f t="shared" si="261"/>
        <v/>
      </c>
      <c r="AH889" s="2" t="str">
        <f t="shared" si="262"/>
        <v/>
      </c>
      <c r="AI889" s="2" t="str" cm="1">
        <f t="array" ref="AI889">IF(G889="","",_xlfn.IFNA(_xlfn.IFS(L889=VLOOKUP(L889,Country_Codes!$M:$M,1,0)=TRUE,""),"Please check the country code"))</f>
        <v/>
      </c>
      <c r="AJ889" s="2" t="str">
        <f t="shared" si="263"/>
        <v/>
      </c>
      <c r="AK889" s="2"/>
      <c r="AM889" s="39">
        <f t="shared" si="264"/>
        <v>0</v>
      </c>
      <c r="AN889" s="39">
        <f t="shared" si="265"/>
        <v>0</v>
      </c>
      <c r="AO889" s="39">
        <f t="shared" si="266"/>
        <v>0</v>
      </c>
      <c r="AP889" s="39">
        <f t="shared" si="267"/>
        <v>0</v>
      </c>
      <c r="AQ889" s="39">
        <f t="shared" si="268"/>
        <v>0</v>
      </c>
    </row>
    <row r="890" spans="1:43" ht="15.75" x14ac:dyDescent="0.25">
      <c r="A890" s="40">
        <v>46011</v>
      </c>
      <c r="B890" s="11" t="s">
        <v>475</v>
      </c>
      <c r="C890" s="11" t="s">
        <v>11</v>
      </c>
      <c r="D890" s="11" t="s">
        <v>6036</v>
      </c>
      <c r="E890" s="11" t="s">
        <v>6955</v>
      </c>
      <c r="F890" s="11" t="s">
        <v>601</v>
      </c>
      <c r="G890" s="11" t="s">
        <v>571</v>
      </c>
      <c r="H890" s="11" t="s">
        <v>6956</v>
      </c>
      <c r="I890" s="11" t="s">
        <v>6957</v>
      </c>
      <c r="J890" s="11" t="s">
        <v>147</v>
      </c>
      <c r="K890" s="11" t="s">
        <v>6958</v>
      </c>
      <c r="L890" s="11" t="s">
        <v>57</v>
      </c>
      <c r="M890" s="11" t="s">
        <v>4535</v>
      </c>
      <c r="N890" s="11"/>
      <c r="O890" s="11" t="s">
        <v>6959</v>
      </c>
      <c r="P890" s="11" t="s">
        <v>6960</v>
      </c>
      <c r="Q890" s="7"/>
      <c r="R890" s="2" t="str">
        <f t="shared" si="253"/>
        <v>Unique Record</v>
      </c>
      <c r="S890" s="2" t="str">
        <f t="shared" si="254"/>
        <v/>
      </c>
      <c r="T890" s="2" t="str">
        <f t="shared" si="255"/>
        <v/>
      </c>
      <c r="U890" s="2" t="str">
        <f t="shared" si="256"/>
        <v/>
      </c>
      <c r="V890" s="2" t="str">
        <f t="shared" si="257"/>
        <v/>
      </c>
      <c r="W890" s="2" t="str">
        <f t="shared" si="252"/>
        <v/>
      </c>
      <c r="X890" s="2" t="str" cm="1">
        <f t="array" ref="X890">IF((SUMPRODUCT(--ISNUMBER(SEARCH({"!","@","#","$","%","^","&amp;","~*","(",")","_","+","=","{","}","[","]","|","\",":",";","'","""","&lt;","&gt;",",",".","~?","/","~~","`"}, I890)))&gt;0)=TRUE,"Special Characters Found in City","")</f>
        <v/>
      </c>
      <c r="Y890" s="2" t="str" cm="1">
        <f t="array" ref="Y890">IF((SUMPRODUCT(--ISNUMBER(SEARCH({"!","@","#","$","%","^","~*","(",")","_","+","=","{","}","[","]","|","\",":",";","'","""","&lt;","&gt;","~?","/","~~","`"},F890)))&gt;0)=TRUE,"Special Characters Found in Account field","")</f>
        <v/>
      </c>
      <c r="Z890" s="2" t="str" cm="1">
        <f t="array" ref="Z890">IF(SUM(--ISNUMBER(SEARCH({1,2,3,4,5,6,7,8,9,0},MID(H890,(SEARCH(" E ",H890)-1),1))))+SUM(--ISNUMBER(SEARCH({1,2,3,4,5,6,7,8,9,0},MID(H890,(SEARCH(" E ",H890)+3),1))))=2,"",IF(SUM(--ISNUMBER(SEARCH({"Parte E","Apoquindo N"},H890)))&gt;0,"",IF(OR(RIGHT(H890,3)=" NE",RIGHT(H890,3)=" NW",RIGHT(H890,3)=" SW",RIGHT(H890,3)=" SE",RIGHT(H890,2)=" N",RIGHT(H890,2)=" E",RIGHT(H890,2)=" W",RIGHT(H890,2)=" S",LEFT(H890,3)="NE ",LEFT(H890,3)="NW ",LEFT(H890,3)="SW ",LEFT(H890,3)="SE ",LEFT(H890,2)="N ",LEFT(H890,2)="E ",LEFT(H890,2)="W ",LEFT(H890,2)="S "),"Directional Check",IF(SUM(--ISNUMBER(SEARCH({" N "," E "," W "," S "," NE "," NW "," SW "," SE ","N.E","N.W","S.W","S.E","E.","N.","S.","W."},H890)))&gt;0,"Directional Check",IF(SUM(--ISNUMBER(SEARCH({1,2,3,4,5,6,7,8,9,0},MID(H890,(SEARCH("nd ",H890)-1),1))))+SUM(--ISNUMBER(SEARCH({1,2,3,4,5,6,7,8,9,0},MID(H890,(SEARCH("rd ",H890)-1),1)))+SUM(--ISNUMBER(SEARCH({1,2,3,4,5,6,7,8,9,0},MID(H890,(SEARCH("st ",H890)-1),1))))+SUM(--ISNUMBER(SEARCH({1,2,3,4,5,6,7,8,9,0},MID(H890,(SEARCH("th ",H890)-1),1)))))&gt;0,"","")))))</f>
        <v/>
      </c>
      <c r="AA890" s="2" t="str">
        <f>IF(IF(L890="US",IFERROR(VLOOKUP(J890,Country_Codes!$B:$B,1,0)=J890,"US State Code Error"),IF(L890="CA",IFERROR(VLOOKUP(J890,Country_Codes!$E:$E,1,0)=J890,"Canada State Code Error"),IF(L890="BR",IFERROR(VLOOKUP(J890,Country_Codes!$H:$H,1,0)=J890,"Brazil State Code Error"),IF(L890="AU",IFERROR(VLOOKUP(J890,Country_Codes!$K:$K,1,0)=J890,"Australia State Code Error"),""))))=TRUE,"",IF(L890="US",IFERROR(VLOOKUP(J890,Country_Codes!$B:$B,1,0)=J890,"US State Code Error"),IF(L890="CA",IFERROR(VLOOKUP(J890,Country_Codes!$E:$E,1,0)=J890,"Canada State Code Error"),IF(L890="BR",IFERROR(VLOOKUP(J890,Country_Codes!$H:$H,1,0)=J890,"Brazil State Code Error"),IF(L890="AU",IFERROR(VLOOKUP(J890,Country_Codes!$K:$K,1,0)=J890,"Australia State Code Error"),"")))))</f>
        <v/>
      </c>
      <c r="AB890" s="2" t="str">
        <f t="shared" si="258"/>
        <v/>
      </c>
      <c r="AC890" s="2" t="str" cm="1">
        <f t="array" ref="AC890">IFERROR(_xlfn.IFS(IF(AND(LEN(I890)=0,ISBLANK(I890)=FALSE),"",ISNUMBER(SEARCH(I890,H890))),"City/Postal Code/Country Found in Address",IF(AND(LEN(K890)=0,ISBLANK(K890)=FALSE),"",ISNUMBER(SEARCH(K890,H890))),"City/Postal Code/Country Found in Address",IF(AND(LEN(L890)=0,ISBLANK(L890)=FALSE),"",ISNUMBER(SEARCH(", "&amp;L890,H890))),"City/Postal Code/Country Found in Address",IF(AND(LEN(J890)=0,ISBLANK(J890)=FALSE),"",ISNUMBER(SEARCH(", "&amp;J890,H890))),"City/Postal Code/Country Found in Address",IF(AND(LEN(L890)=0,ISBLANK(L890)=FALSE),"",ISNUMBER(SEARCH(","&amp;L890,H890))),"City/Postal Code/Country Found in Address",IF(AND(LEN(J890)=0,ISBLANK(J890)=FALSE),"",ISNUMBER(SEARCH(","&amp;J890,H890))),"City/Postal Code/Country Found in Address"),"")</f>
        <v/>
      </c>
      <c r="AD890" s="2" t="str">
        <f t="shared" si="259"/>
        <v/>
      </c>
      <c r="AE890" s="2" t="str" cm="1">
        <f t="array" ref="AE890">IFERROR(IF(VLOOKUP(LEFT(M890,MIN(SEARCH({1,2,3,4,5,6,7,8,9,0},M890&amp;{1,2,3,4,5,6,7,8,9,0}))-1),Country_Codes!$N:$N,1,0)&gt;0,"PO Number may be incorrect",""),"")</f>
        <v/>
      </c>
      <c r="AF890" s="2" t="str">
        <f t="shared" si="260"/>
        <v/>
      </c>
      <c r="AG890" s="2" t="str">
        <f t="shared" si="261"/>
        <v/>
      </c>
      <c r="AH890" s="2" t="str">
        <f t="shared" si="262"/>
        <v/>
      </c>
      <c r="AI890" s="2" t="str" cm="1">
        <f t="array" ref="AI890">IF(G890="","",_xlfn.IFNA(_xlfn.IFS(L890=VLOOKUP(L890,Country_Codes!$M:$M,1,0)=TRUE,""),"Please check the country code"))</f>
        <v/>
      </c>
      <c r="AJ890" s="2" t="str">
        <f t="shared" si="263"/>
        <v/>
      </c>
      <c r="AK890" s="2"/>
      <c r="AM890" s="39">
        <f t="shared" si="264"/>
        <v>0</v>
      </c>
      <c r="AN890" s="39">
        <f t="shared" si="265"/>
        <v>0</v>
      </c>
      <c r="AO890" s="39">
        <f t="shared" si="266"/>
        <v>0</v>
      </c>
      <c r="AP890" s="39">
        <f t="shared" si="267"/>
        <v>0</v>
      </c>
      <c r="AQ890" s="39">
        <f t="shared" si="268"/>
        <v>0</v>
      </c>
    </row>
    <row r="891" spans="1:43" ht="15.75" x14ac:dyDescent="0.25">
      <c r="A891" s="40">
        <v>45423</v>
      </c>
      <c r="B891" s="11" t="s">
        <v>475</v>
      </c>
      <c r="C891" s="11" t="s">
        <v>12</v>
      </c>
      <c r="D891" s="11" t="s">
        <v>6961</v>
      </c>
      <c r="E891" s="11" t="s">
        <v>6962</v>
      </c>
      <c r="F891" s="11" t="s">
        <v>479</v>
      </c>
      <c r="G891" s="11" t="s">
        <v>571</v>
      </c>
      <c r="H891" s="11" t="s">
        <v>6963</v>
      </c>
      <c r="I891" s="11" t="s">
        <v>6964</v>
      </c>
      <c r="J891" s="11" t="s">
        <v>147</v>
      </c>
      <c r="K891" s="11" t="s">
        <v>6965</v>
      </c>
      <c r="L891" s="11" t="s">
        <v>57</v>
      </c>
      <c r="M891" s="11" t="s">
        <v>1839</v>
      </c>
      <c r="N891" s="11"/>
      <c r="O891" s="11" t="s">
        <v>754</v>
      </c>
      <c r="P891" s="11" t="s">
        <v>6966</v>
      </c>
      <c r="Q891" s="7"/>
      <c r="R891" s="2" t="str">
        <f t="shared" si="253"/>
        <v/>
      </c>
      <c r="S891" s="2" t="str">
        <f t="shared" si="254"/>
        <v/>
      </c>
      <c r="T891" s="2" t="str">
        <f t="shared" si="255"/>
        <v/>
      </c>
      <c r="U891" s="2" t="str">
        <f t="shared" si="256"/>
        <v/>
      </c>
      <c r="V891" s="2" t="str">
        <f t="shared" si="257"/>
        <v/>
      </c>
      <c r="W891" s="2" t="str">
        <f t="shared" si="252"/>
        <v/>
      </c>
      <c r="X891" s="2" t="str" cm="1">
        <f t="array" ref="X891">IF((SUMPRODUCT(--ISNUMBER(SEARCH({"!","@","#","$","%","^","&amp;","~*","(",")","_","+","=","{","}","[","]","|","\",":",";","'","""","&lt;","&gt;",",",".","~?","/","~~","`"}, I891)))&gt;0)=TRUE,"Special Characters Found in City","")</f>
        <v/>
      </c>
      <c r="Y891" s="2" t="str" cm="1">
        <f t="array" ref="Y891">IF((SUMPRODUCT(--ISNUMBER(SEARCH({"!","@","#","$","%","^","~*","(",")","_","+","=","{","}","[","]","|","\",":",";","'","""","&lt;","&gt;","~?","/","~~","`"},F891)))&gt;0)=TRUE,"Special Characters Found in Account field","")</f>
        <v/>
      </c>
      <c r="Z891" s="2" t="str" cm="1">
        <f t="array" ref="Z891">IF(SUM(--ISNUMBER(SEARCH({1,2,3,4,5,6,7,8,9,0},MID(H891,(SEARCH(" E ",H891)-1),1))))+SUM(--ISNUMBER(SEARCH({1,2,3,4,5,6,7,8,9,0},MID(H891,(SEARCH(" E ",H891)+3),1))))=2,"",IF(SUM(--ISNUMBER(SEARCH({"Parte E","Apoquindo N"},H891)))&gt;0,"",IF(OR(RIGHT(H891,3)=" NE",RIGHT(H891,3)=" NW",RIGHT(H891,3)=" SW",RIGHT(H891,3)=" SE",RIGHT(H891,2)=" N",RIGHT(H891,2)=" E",RIGHT(H891,2)=" W",RIGHT(H891,2)=" S",LEFT(H891,3)="NE ",LEFT(H891,3)="NW ",LEFT(H891,3)="SW ",LEFT(H891,3)="SE ",LEFT(H891,2)="N ",LEFT(H891,2)="E ",LEFT(H891,2)="W ",LEFT(H891,2)="S "),"Directional Check",IF(SUM(--ISNUMBER(SEARCH({" N "," E "," W "," S "," NE "," NW "," SW "," SE ","N.E","N.W","S.W","S.E","E.","N.","S.","W."},H891)))&gt;0,"Directional Check",IF(SUM(--ISNUMBER(SEARCH({1,2,3,4,5,6,7,8,9,0},MID(H891,(SEARCH("nd ",H891)-1),1))))+SUM(--ISNUMBER(SEARCH({1,2,3,4,5,6,7,8,9,0},MID(H891,(SEARCH("rd ",H891)-1),1)))+SUM(--ISNUMBER(SEARCH({1,2,3,4,5,6,7,8,9,0},MID(H891,(SEARCH("st ",H891)-1),1))))+SUM(--ISNUMBER(SEARCH({1,2,3,4,5,6,7,8,9,0},MID(H891,(SEARCH("th ",H891)-1),1)))))&gt;0,"","")))))</f>
        <v/>
      </c>
      <c r="AA891" s="2" t="str">
        <f>IF(IF(L891="US",IFERROR(VLOOKUP(J891,Country_Codes!$B:$B,1,0)=J891,"US State Code Error"),IF(L891="CA",IFERROR(VLOOKUP(J891,Country_Codes!$E:$E,1,0)=J891,"Canada State Code Error"),IF(L891="BR",IFERROR(VLOOKUP(J891,Country_Codes!$H:$H,1,0)=J891,"Brazil State Code Error"),IF(L891="AU",IFERROR(VLOOKUP(J891,Country_Codes!$K:$K,1,0)=J891,"Australia State Code Error"),""))))=TRUE,"",IF(L891="US",IFERROR(VLOOKUP(J891,Country_Codes!$B:$B,1,0)=J891,"US State Code Error"),IF(L891="CA",IFERROR(VLOOKUP(J891,Country_Codes!$E:$E,1,0)=J891,"Canada State Code Error"),IF(L891="BR",IFERROR(VLOOKUP(J891,Country_Codes!$H:$H,1,0)=J891,"Brazil State Code Error"),IF(L891="AU",IFERROR(VLOOKUP(J891,Country_Codes!$K:$K,1,0)=J891,"Australia State Code Error"),"")))))</f>
        <v/>
      </c>
      <c r="AB891" s="2" t="str">
        <f t="shared" si="258"/>
        <v/>
      </c>
      <c r="AC891" s="2" t="str" cm="1">
        <f t="array" ref="AC891">IFERROR(_xlfn.IFS(IF(AND(LEN(I891)=0,ISBLANK(I891)=FALSE),"",ISNUMBER(SEARCH(I891,H891))),"City/Postal Code/Country Found in Address",IF(AND(LEN(K891)=0,ISBLANK(K891)=FALSE),"",ISNUMBER(SEARCH(K891,H891))),"City/Postal Code/Country Found in Address",IF(AND(LEN(L891)=0,ISBLANK(L891)=FALSE),"",ISNUMBER(SEARCH(", "&amp;L891,H891))),"City/Postal Code/Country Found in Address",IF(AND(LEN(J891)=0,ISBLANK(J891)=FALSE),"",ISNUMBER(SEARCH(", "&amp;J891,H891))),"City/Postal Code/Country Found in Address",IF(AND(LEN(L891)=0,ISBLANK(L891)=FALSE),"",ISNUMBER(SEARCH(","&amp;L891,H891))),"City/Postal Code/Country Found in Address",IF(AND(LEN(J891)=0,ISBLANK(J891)=FALSE),"",ISNUMBER(SEARCH(","&amp;J891,H891))),"City/Postal Code/Country Found in Address"),"")</f>
        <v/>
      </c>
      <c r="AD891" s="2" t="str">
        <f t="shared" si="259"/>
        <v/>
      </c>
      <c r="AE891" s="2" t="str" cm="1">
        <f t="array" ref="AE891">IFERROR(IF(VLOOKUP(LEFT(M891,MIN(SEARCH({1,2,3,4,5,6,7,8,9,0},M891&amp;{1,2,3,4,5,6,7,8,9,0}))-1),Country_Codes!$N:$N,1,0)&gt;0,"PO Number may be incorrect",""),"")</f>
        <v/>
      </c>
      <c r="AF891" s="2" t="str">
        <f t="shared" si="260"/>
        <v/>
      </c>
      <c r="AG891" s="2" t="str">
        <f t="shared" si="261"/>
        <v/>
      </c>
      <c r="AH891" s="2" t="str">
        <f t="shared" si="262"/>
        <v/>
      </c>
      <c r="AI891" s="2" t="str" cm="1">
        <f t="array" ref="AI891">IF(G891="","",_xlfn.IFNA(_xlfn.IFS(L891=VLOOKUP(L891,Country_Codes!$M:$M,1,0)=TRUE,""),"Please check the country code"))</f>
        <v/>
      </c>
      <c r="AJ891" s="2" t="str">
        <f t="shared" si="263"/>
        <v/>
      </c>
      <c r="AK891" s="2"/>
      <c r="AM891" s="39">
        <f t="shared" si="264"/>
        <v>0</v>
      </c>
      <c r="AN891" s="39">
        <f t="shared" si="265"/>
        <v>0</v>
      </c>
      <c r="AO891" s="39">
        <f t="shared" si="266"/>
        <v>0</v>
      </c>
      <c r="AP891" s="39">
        <f t="shared" si="267"/>
        <v>0</v>
      </c>
      <c r="AQ891" s="39">
        <f t="shared" si="268"/>
        <v>0</v>
      </c>
    </row>
    <row r="892" spans="1:43" ht="15.75" x14ac:dyDescent="0.25">
      <c r="A892" s="40">
        <v>45460</v>
      </c>
      <c r="B892" s="11" t="s">
        <v>475</v>
      </c>
      <c r="C892" s="11" t="s">
        <v>3</v>
      </c>
      <c r="D892" s="11" t="s">
        <v>6967</v>
      </c>
      <c r="E892" s="11" t="s">
        <v>6968</v>
      </c>
      <c r="F892" s="11" t="s">
        <v>479</v>
      </c>
      <c r="G892" s="11" t="s">
        <v>599</v>
      </c>
      <c r="H892" s="11" t="s">
        <v>6969</v>
      </c>
      <c r="I892" s="11" t="s">
        <v>6970</v>
      </c>
      <c r="J892" s="11" t="s">
        <v>35</v>
      </c>
      <c r="K892" s="11" t="s">
        <v>6971</v>
      </c>
      <c r="L892" s="11" t="s">
        <v>33</v>
      </c>
      <c r="M892" s="11" t="s">
        <v>949</v>
      </c>
      <c r="N892" s="11"/>
      <c r="O892" s="11" t="s">
        <v>6972</v>
      </c>
      <c r="P892" s="11" t="s">
        <v>6973</v>
      </c>
      <c r="Q892" s="7"/>
      <c r="R892" s="2" t="str">
        <f t="shared" si="253"/>
        <v>Unique Record</v>
      </c>
      <c r="S892" s="2" t="str">
        <f t="shared" si="254"/>
        <v/>
      </c>
      <c r="T892" s="2" t="str">
        <f t="shared" si="255"/>
        <v/>
      </c>
      <c r="U892" s="2" t="str">
        <f t="shared" si="256"/>
        <v/>
      </c>
      <c r="V892" s="2" t="str">
        <f t="shared" si="257"/>
        <v/>
      </c>
      <c r="W892" s="2" t="str">
        <f t="shared" si="252"/>
        <v/>
      </c>
      <c r="X892" s="2" t="str" cm="1">
        <f t="array" ref="X892">IF((SUMPRODUCT(--ISNUMBER(SEARCH({"!","@","#","$","%","^","&amp;","~*","(",")","_","+","=","{","}","[","]","|","\",":",";","'","""","&lt;","&gt;",",",".","~?","/","~~","`"}, I892)))&gt;0)=TRUE,"Special Characters Found in City","")</f>
        <v/>
      </c>
      <c r="Y892" s="2" t="str" cm="1">
        <f t="array" ref="Y892">IF((SUMPRODUCT(--ISNUMBER(SEARCH({"!","@","#","$","%","^","~*","(",")","_","+","=","{","}","[","]","|","\",":",";","'","""","&lt;","&gt;","~?","/","~~","`"},F892)))&gt;0)=TRUE,"Special Characters Found in Account field","")</f>
        <v/>
      </c>
      <c r="Z892" s="2" t="str" cm="1">
        <f t="array" ref="Z892">IF(SUM(--ISNUMBER(SEARCH({1,2,3,4,5,6,7,8,9,0},MID(H892,(SEARCH(" E ",H892)-1),1))))+SUM(--ISNUMBER(SEARCH({1,2,3,4,5,6,7,8,9,0},MID(H892,(SEARCH(" E ",H892)+3),1))))=2,"",IF(SUM(--ISNUMBER(SEARCH({"Parte E","Apoquindo N"},H892)))&gt;0,"",IF(OR(RIGHT(H892,3)=" NE",RIGHT(H892,3)=" NW",RIGHT(H892,3)=" SW",RIGHT(H892,3)=" SE",RIGHT(H892,2)=" N",RIGHT(H892,2)=" E",RIGHT(H892,2)=" W",RIGHT(H892,2)=" S",LEFT(H892,3)="NE ",LEFT(H892,3)="NW ",LEFT(H892,3)="SW ",LEFT(H892,3)="SE ",LEFT(H892,2)="N ",LEFT(H892,2)="E ",LEFT(H892,2)="W ",LEFT(H892,2)="S "),"Directional Check",IF(SUM(--ISNUMBER(SEARCH({" N "," E "," W "," S "," NE "," NW "," SW "," SE ","N.E","N.W","S.W","S.E","E.","N.","S.","W."},H892)))&gt;0,"Directional Check",IF(SUM(--ISNUMBER(SEARCH({1,2,3,4,5,6,7,8,9,0},MID(H892,(SEARCH("nd ",H892)-1),1))))+SUM(--ISNUMBER(SEARCH({1,2,3,4,5,6,7,8,9,0},MID(H892,(SEARCH("rd ",H892)-1),1)))+SUM(--ISNUMBER(SEARCH({1,2,3,4,5,6,7,8,9,0},MID(H892,(SEARCH("st ",H892)-1),1))))+SUM(--ISNUMBER(SEARCH({1,2,3,4,5,6,7,8,9,0},MID(H892,(SEARCH("th ",H892)-1),1)))))&gt;0,"","")))))</f>
        <v/>
      </c>
      <c r="AA892" s="2" t="str">
        <f>IF(IF(L892="US",IFERROR(VLOOKUP(J892,Country_Codes!$B:$B,1,0)=J892,"US State Code Error"),IF(L892="CA",IFERROR(VLOOKUP(J892,Country_Codes!$E:$E,1,0)=J892,"Canada State Code Error"),IF(L892="BR",IFERROR(VLOOKUP(J892,Country_Codes!$H:$H,1,0)=J892,"Brazil State Code Error"),IF(L892="AU",IFERROR(VLOOKUP(J892,Country_Codes!$K:$K,1,0)=J892,"Australia State Code Error"),""))))=TRUE,"",IF(L892="US",IFERROR(VLOOKUP(J892,Country_Codes!$B:$B,1,0)=J892,"US State Code Error"),IF(L892="CA",IFERROR(VLOOKUP(J892,Country_Codes!$E:$E,1,0)=J892,"Canada State Code Error"),IF(L892="BR",IFERROR(VLOOKUP(J892,Country_Codes!$H:$H,1,0)=J892,"Brazil State Code Error"),IF(L892="AU",IFERROR(VLOOKUP(J892,Country_Codes!$K:$K,1,0)=J892,"Australia State Code Error"),"")))))</f>
        <v/>
      </c>
      <c r="AB892" s="2" t="str">
        <f t="shared" si="258"/>
        <v/>
      </c>
      <c r="AC892" s="2" t="str" cm="1">
        <f t="array" ref="AC892">IFERROR(_xlfn.IFS(IF(AND(LEN(I892)=0,ISBLANK(I892)=FALSE),"",ISNUMBER(SEARCH(I892,H892))),"City/Postal Code/Country Found in Address",IF(AND(LEN(K892)=0,ISBLANK(K892)=FALSE),"",ISNUMBER(SEARCH(K892,H892))),"City/Postal Code/Country Found in Address",IF(AND(LEN(L892)=0,ISBLANK(L892)=FALSE),"",ISNUMBER(SEARCH(", "&amp;L892,H892))),"City/Postal Code/Country Found in Address",IF(AND(LEN(J892)=0,ISBLANK(J892)=FALSE),"",ISNUMBER(SEARCH(", "&amp;J892,H892))),"City/Postal Code/Country Found in Address",IF(AND(LEN(L892)=0,ISBLANK(L892)=FALSE),"",ISNUMBER(SEARCH(","&amp;L892,H892))),"City/Postal Code/Country Found in Address",IF(AND(LEN(J892)=0,ISBLANK(J892)=FALSE),"",ISNUMBER(SEARCH(","&amp;J892,H892))),"City/Postal Code/Country Found in Address"),"")</f>
        <v/>
      </c>
      <c r="AD892" s="2" t="str">
        <f t="shared" si="259"/>
        <v/>
      </c>
      <c r="AE892" s="2" t="str" cm="1">
        <f t="array" ref="AE892">IFERROR(IF(VLOOKUP(LEFT(M892,MIN(SEARCH({1,2,3,4,5,6,7,8,9,0},M892&amp;{1,2,3,4,5,6,7,8,9,0}))-1),Country_Codes!$N:$N,1,0)&gt;0,"PO Number may be incorrect",""),"")</f>
        <v/>
      </c>
      <c r="AF892" s="2" t="str">
        <f t="shared" si="260"/>
        <v/>
      </c>
      <c r="AG892" s="2" t="str">
        <f t="shared" si="261"/>
        <v/>
      </c>
      <c r="AH892" s="2" t="str">
        <f t="shared" si="262"/>
        <v/>
      </c>
      <c r="AI892" s="2" t="str" cm="1">
        <f t="array" ref="AI892">IF(G892="","",_xlfn.IFNA(_xlfn.IFS(L892=VLOOKUP(L892,Country_Codes!$M:$M,1,0)=TRUE,""),"Please check the country code"))</f>
        <v/>
      </c>
      <c r="AJ892" s="2" t="str">
        <f t="shared" si="263"/>
        <v/>
      </c>
      <c r="AK892" s="2"/>
      <c r="AM892" s="39">
        <f t="shared" si="264"/>
        <v>0</v>
      </c>
      <c r="AN892" s="39">
        <f t="shared" si="265"/>
        <v>0</v>
      </c>
      <c r="AO892" s="39">
        <f t="shared" si="266"/>
        <v>0</v>
      </c>
      <c r="AP892" s="39">
        <f t="shared" si="267"/>
        <v>0</v>
      </c>
      <c r="AQ892" s="39">
        <f t="shared" si="268"/>
        <v>0</v>
      </c>
    </row>
    <row r="893" spans="1:43" ht="15.75" x14ac:dyDescent="0.25">
      <c r="A893" s="40">
        <v>45971</v>
      </c>
      <c r="B893" s="11" t="s">
        <v>474</v>
      </c>
      <c r="C893" s="11" t="s">
        <v>9</v>
      </c>
      <c r="D893" s="11" t="s">
        <v>6974</v>
      </c>
      <c r="E893" s="11" t="s">
        <v>6975</v>
      </c>
      <c r="F893" s="11" t="s">
        <v>488</v>
      </c>
      <c r="G893" s="11" t="s">
        <v>496</v>
      </c>
      <c r="H893" s="11" t="s">
        <v>6976</v>
      </c>
      <c r="I893" s="11" t="s">
        <v>6977</v>
      </c>
      <c r="J893" s="11" t="s">
        <v>147</v>
      </c>
      <c r="K893" s="11" t="s">
        <v>6978</v>
      </c>
      <c r="L893" s="11" t="s">
        <v>57</v>
      </c>
      <c r="M893" s="11" t="s">
        <v>1380</v>
      </c>
      <c r="N893" s="11"/>
      <c r="O893" s="11" t="s">
        <v>910</v>
      </c>
      <c r="P893" s="11" t="s">
        <v>6979</v>
      </c>
      <c r="Q893" s="7"/>
      <c r="R893" s="2" t="str">
        <f t="shared" si="253"/>
        <v>Unique Record</v>
      </c>
      <c r="S893" s="2" t="str">
        <f t="shared" si="254"/>
        <v/>
      </c>
      <c r="T893" s="2" t="str">
        <f t="shared" si="255"/>
        <v/>
      </c>
      <c r="U893" s="2" t="str">
        <f t="shared" si="256"/>
        <v/>
      </c>
      <c r="V893" s="2" t="str">
        <f t="shared" si="257"/>
        <v/>
      </c>
      <c r="W893" s="2" t="str">
        <f t="shared" si="252"/>
        <v/>
      </c>
      <c r="X893" s="2" t="str" cm="1">
        <f t="array" ref="X893">IF((SUMPRODUCT(--ISNUMBER(SEARCH({"!","@","#","$","%","^","&amp;","~*","(",")","_","+","=","{","}","[","]","|","\",":",";","'","""","&lt;","&gt;",",",".","~?","/","~~","`"}, I893)))&gt;0)=TRUE,"Special Characters Found in City","")</f>
        <v/>
      </c>
      <c r="Y893" s="2" t="str" cm="1">
        <f t="array" ref="Y893">IF((SUMPRODUCT(--ISNUMBER(SEARCH({"!","@","#","$","%","^","~*","(",")","_","+","=","{","}","[","]","|","\",":",";","'","""","&lt;","&gt;","~?","/","~~","`"},F893)))&gt;0)=TRUE,"Special Characters Found in Account field","")</f>
        <v/>
      </c>
      <c r="Z893" s="2" t="str" cm="1">
        <f t="array" ref="Z893">IF(SUM(--ISNUMBER(SEARCH({1,2,3,4,5,6,7,8,9,0},MID(H893,(SEARCH(" E ",H893)-1),1))))+SUM(--ISNUMBER(SEARCH({1,2,3,4,5,6,7,8,9,0},MID(H893,(SEARCH(" E ",H893)+3),1))))=2,"",IF(SUM(--ISNUMBER(SEARCH({"Parte E","Apoquindo N"},H893)))&gt;0,"",IF(OR(RIGHT(H893,3)=" NE",RIGHT(H893,3)=" NW",RIGHT(H893,3)=" SW",RIGHT(H893,3)=" SE",RIGHT(H893,2)=" N",RIGHT(H893,2)=" E",RIGHT(H893,2)=" W",RIGHT(H893,2)=" S",LEFT(H893,3)="NE ",LEFT(H893,3)="NW ",LEFT(H893,3)="SW ",LEFT(H893,3)="SE ",LEFT(H893,2)="N ",LEFT(H893,2)="E ",LEFT(H893,2)="W ",LEFT(H893,2)="S "),"Directional Check",IF(SUM(--ISNUMBER(SEARCH({" N "," E "," W "," S "," NE "," NW "," SW "," SE ","N.E","N.W","S.W","S.E","E.","N.","S.","W."},H893)))&gt;0,"Directional Check",IF(SUM(--ISNUMBER(SEARCH({1,2,3,4,5,6,7,8,9,0},MID(H893,(SEARCH("nd ",H893)-1),1))))+SUM(--ISNUMBER(SEARCH({1,2,3,4,5,6,7,8,9,0},MID(H893,(SEARCH("rd ",H893)-1),1)))+SUM(--ISNUMBER(SEARCH({1,2,3,4,5,6,7,8,9,0},MID(H893,(SEARCH("st ",H893)-1),1))))+SUM(--ISNUMBER(SEARCH({1,2,3,4,5,6,7,8,9,0},MID(H893,(SEARCH("th ",H893)-1),1)))))&gt;0,"","")))))</f>
        <v/>
      </c>
      <c r="AA893" s="2" t="str">
        <f>IF(IF(L893="US",IFERROR(VLOOKUP(J893,Country_Codes!$B:$B,1,0)=J893,"US State Code Error"),IF(L893="CA",IFERROR(VLOOKUP(J893,Country_Codes!$E:$E,1,0)=J893,"Canada State Code Error"),IF(L893="BR",IFERROR(VLOOKUP(J893,Country_Codes!$H:$H,1,0)=J893,"Brazil State Code Error"),IF(L893="AU",IFERROR(VLOOKUP(J893,Country_Codes!$K:$K,1,0)=J893,"Australia State Code Error"),""))))=TRUE,"",IF(L893="US",IFERROR(VLOOKUP(J893,Country_Codes!$B:$B,1,0)=J893,"US State Code Error"),IF(L893="CA",IFERROR(VLOOKUP(J893,Country_Codes!$E:$E,1,0)=J893,"Canada State Code Error"),IF(L893="BR",IFERROR(VLOOKUP(J893,Country_Codes!$H:$H,1,0)=J893,"Brazil State Code Error"),IF(L893="AU",IFERROR(VLOOKUP(J893,Country_Codes!$K:$K,1,0)=J893,"Australia State Code Error"),"")))))</f>
        <v/>
      </c>
      <c r="AB893" s="2" t="str">
        <f t="shared" si="258"/>
        <v/>
      </c>
      <c r="AC893" s="2" t="str" cm="1">
        <f t="array" ref="AC893">IFERROR(_xlfn.IFS(IF(AND(LEN(I893)=0,ISBLANK(I893)=FALSE),"",ISNUMBER(SEARCH(I893,H893))),"City/Postal Code/Country Found in Address",IF(AND(LEN(K893)=0,ISBLANK(K893)=FALSE),"",ISNUMBER(SEARCH(K893,H893))),"City/Postal Code/Country Found in Address",IF(AND(LEN(L893)=0,ISBLANK(L893)=FALSE),"",ISNUMBER(SEARCH(", "&amp;L893,H893))),"City/Postal Code/Country Found in Address",IF(AND(LEN(J893)=0,ISBLANK(J893)=FALSE),"",ISNUMBER(SEARCH(", "&amp;J893,H893))),"City/Postal Code/Country Found in Address",IF(AND(LEN(L893)=0,ISBLANK(L893)=FALSE),"",ISNUMBER(SEARCH(","&amp;L893,H893))),"City/Postal Code/Country Found in Address",IF(AND(LEN(J893)=0,ISBLANK(J893)=FALSE),"",ISNUMBER(SEARCH(","&amp;J893,H893))),"City/Postal Code/Country Found in Address"),"")</f>
        <v/>
      </c>
      <c r="AD893" s="2" t="str">
        <f t="shared" si="259"/>
        <v/>
      </c>
      <c r="AE893" s="2" t="str" cm="1">
        <f t="array" ref="AE893">IFERROR(IF(VLOOKUP(LEFT(M893,MIN(SEARCH({1,2,3,4,5,6,7,8,9,0},M893&amp;{1,2,3,4,5,6,7,8,9,0}))-1),Country_Codes!$N:$N,1,0)&gt;0,"PO Number may be incorrect",""),"")</f>
        <v/>
      </c>
      <c r="AF893" s="2" t="str">
        <f t="shared" si="260"/>
        <v/>
      </c>
      <c r="AG893" s="2" t="str">
        <f t="shared" si="261"/>
        <v/>
      </c>
      <c r="AH893" s="2" t="str">
        <f t="shared" si="262"/>
        <v/>
      </c>
      <c r="AI893" s="2" t="str" cm="1">
        <f t="array" ref="AI893">IF(G893="","",_xlfn.IFNA(_xlfn.IFS(L893=VLOOKUP(L893,Country_Codes!$M:$M,1,0)=TRUE,""),"Please check the country code"))</f>
        <v/>
      </c>
      <c r="AJ893" s="2" t="str">
        <f t="shared" si="263"/>
        <v/>
      </c>
      <c r="AK893" s="2"/>
      <c r="AM893" s="39">
        <f t="shared" si="264"/>
        <v>0</v>
      </c>
      <c r="AN893" s="39">
        <f t="shared" si="265"/>
        <v>0</v>
      </c>
      <c r="AO893" s="39">
        <f t="shared" si="266"/>
        <v>0</v>
      </c>
      <c r="AP893" s="39">
        <f t="shared" si="267"/>
        <v>0</v>
      </c>
      <c r="AQ893" s="39">
        <f t="shared" si="268"/>
        <v>0</v>
      </c>
    </row>
    <row r="894" spans="1:43" ht="15.75" x14ac:dyDescent="0.25">
      <c r="A894" s="40">
        <v>45840</v>
      </c>
      <c r="B894" s="11" t="s">
        <v>474</v>
      </c>
      <c r="C894" s="11" t="s">
        <v>12</v>
      </c>
      <c r="D894" s="11" t="s">
        <v>6980</v>
      </c>
      <c r="E894" s="11" t="s">
        <v>3016</v>
      </c>
      <c r="F894" s="11" t="s">
        <v>576</v>
      </c>
      <c r="G894" s="11" t="s">
        <v>495</v>
      </c>
      <c r="H894" s="11" t="s">
        <v>6981</v>
      </c>
      <c r="I894" s="11" t="s">
        <v>6982</v>
      </c>
      <c r="J894" s="11" t="s">
        <v>133</v>
      </c>
      <c r="K894" s="11" t="s">
        <v>6983</v>
      </c>
      <c r="L894" s="11" t="s">
        <v>33</v>
      </c>
      <c r="M894" s="11" t="s">
        <v>1086</v>
      </c>
      <c r="N894" s="11"/>
      <c r="O894" s="11" t="s">
        <v>6984</v>
      </c>
      <c r="P894" s="11" t="s">
        <v>6985</v>
      </c>
      <c r="Q894" s="7"/>
      <c r="R894" s="2" t="str">
        <f t="shared" si="253"/>
        <v>Unique Record</v>
      </c>
      <c r="S894" s="2" t="str">
        <f t="shared" si="254"/>
        <v/>
      </c>
      <c r="T894" s="2" t="str">
        <f t="shared" si="255"/>
        <v/>
      </c>
      <c r="U894" s="2" t="str">
        <f t="shared" si="256"/>
        <v/>
      </c>
      <c r="V894" s="2" t="str">
        <f t="shared" si="257"/>
        <v/>
      </c>
      <c r="W894" s="2" t="str">
        <f t="shared" si="252"/>
        <v/>
      </c>
      <c r="X894" s="2" t="str" cm="1">
        <f t="array" ref="X894">IF((SUMPRODUCT(--ISNUMBER(SEARCH({"!","@","#","$","%","^","&amp;","~*","(",")","_","+","=","{","}","[","]","|","\",":",";","'","""","&lt;","&gt;",",",".","~?","/","~~","`"}, I894)))&gt;0)=TRUE,"Special Characters Found in City","")</f>
        <v/>
      </c>
      <c r="Y894" s="2" t="str" cm="1">
        <f t="array" ref="Y894">IF((SUMPRODUCT(--ISNUMBER(SEARCH({"!","@","#","$","%","^","~*","(",")","_","+","=","{","}","[","]","|","\",":",";","'","""","&lt;","&gt;","~?","/","~~","`"},F894)))&gt;0)=TRUE,"Special Characters Found in Account field","")</f>
        <v/>
      </c>
      <c r="Z894" s="2" t="str" cm="1">
        <f t="array" ref="Z894">IF(SUM(--ISNUMBER(SEARCH({1,2,3,4,5,6,7,8,9,0},MID(H894,(SEARCH(" E ",H894)-1),1))))+SUM(--ISNUMBER(SEARCH({1,2,3,4,5,6,7,8,9,0},MID(H894,(SEARCH(" E ",H894)+3),1))))=2,"",IF(SUM(--ISNUMBER(SEARCH({"Parte E","Apoquindo N"},H894)))&gt;0,"",IF(OR(RIGHT(H894,3)=" NE",RIGHT(H894,3)=" NW",RIGHT(H894,3)=" SW",RIGHT(H894,3)=" SE",RIGHT(H894,2)=" N",RIGHT(H894,2)=" E",RIGHT(H894,2)=" W",RIGHT(H894,2)=" S",LEFT(H894,3)="NE ",LEFT(H894,3)="NW ",LEFT(H894,3)="SW ",LEFT(H894,3)="SE ",LEFT(H894,2)="N ",LEFT(H894,2)="E ",LEFT(H894,2)="W ",LEFT(H894,2)="S "),"Directional Check",IF(SUM(--ISNUMBER(SEARCH({" N "," E "," W "," S "," NE "," NW "," SW "," SE ","N.E","N.W","S.W","S.E","E.","N.","S.","W."},H894)))&gt;0,"Directional Check",IF(SUM(--ISNUMBER(SEARCH({1,2,3,4,5,6,7,8,9,0},MID(H894,(SEARCH("nd ",H894)-1),1))))+SUM(--ISNUMBER(SEARCH({1,2,3,4,5,6,7,8,9,0},MID(H894,(SEARCH("rd ",H894)-1),1)))+SUM(--ISNUMBER(SEARCH({1,2,3,4,5,6,7,8,9,0},MID(H894,(SEARCH("st ",H894)-1),1))))+SUM(--ISNUMBER(SEARCH({1,2,3,4,5,6,7,8,9,0},MID(H894,(SEARCH("th ",H894)-1),1)))))&gt;0,"","")))))</f>
        <v/>
      </c>
      <c r="AA894" s="2" t="str">
        <f>IF(IF(L894="US",IFERROR(VLOOKUP(J894,Country_Codes!$B:$B,1,0)=J894,"US State Code Error"),IF(L894="CA",IFERROR(VLOOKUP(J894,Country_Codes!$E:$E,1,0)=J894,"Canada State Code Error"),IF(L894="BR",IFERROR(VLOOKUP(J894,Country_Codes!$H:$H,1,0)=J894,"Brazil State Code Error"),IF(L894="AU",IFERROR(VLOOKUP(J894,Country_Codes!$K:$K,1,0)=J894,"Australia State Code Error"),""))))=TRUE,"",IF(L894="US",IFERROR(VLOOKUP(J894,Country_Codes!$B:$B,1,0)=J894,"US State Code Error"),IF(L894="CA",IFERROR(VLOOKUP(J894,Country_Codes!$E:$E,1,0)=J894,"Canada State Code Error"),IF(L894="BR",IFERROR(VLOOKUP(J894,Country_Codes!$H:$H,1,0)=J894,"Brazil State Code Error"),IF(L894="AU",IFERROR(VLOOKUP(J894,Country_Codes!$K:$K,1,0)=J894,"Australia State Code Error"),"")))))</f>
        <v/>
      </c>
      <c r="AB894" s="2" t="str">
        <f t="shared" si="258"/>
        <v/>
      </c>
      <c r="AC894" s="2" t="str" cm="1">
        <f t="array" ref="AC894">IFERROR(_xlfn.IFS(IF(AND(LEN(I894)=0,ISBLANK(I894)=FALSE),"",ISNUMBER(SEARCH(I894,H894))),"City/Postal Code/Country Found in Address",IF(AND(LEN(K894)=0,ISBLANK(K894)=FALSE),"",ISNUMBER(SEARCH(K894,H894))),"City/Postal Code/Country Found in Address",IF(AND(LEN(L894)=0,ISBLANK(L894)=FALSE),"",ISNUMBER(SEARCH(", "&amp;L894,H894))),"City/Postal Code/Country Found in Address",IF(AND(LEN(J894)=0,ISBLANK(J894)=FALSE),"",ISNUMBER(SEARCH(", "&amp;J894,H894))),"City/Postal Code/Country Found in Address",IF(AND(LEN(L894)=0,ISBLANK(L894)=FALSE),"",ISNUMBER(SEARCH(","&amp;L894,H894))),"City/Postal Code/Country Found in Address",IF(AND(LEN(J894)=0,ISBLANK(J894)=FALSE),"",ISNUMBER(SEARCH(","&amp;J894,H894))),"City/Postal Code/Country Found in Address"),"")</f>
        <v/>
      </c>
      <c r="AD894" s="2" t="str">
        <f t="shared" si="259"/>
        <v/>
      </c>
      <c r="AE894" s="2" t="str" cm="1">
        <f t="array" ref="AE894">IFERROR(IF(VLOOKUP(LEFT(M894,MIN(SEARCH({1,2,3,4,5,6,7,8,9,0},M894&amp;{1,2,3,4,5,6,7,8,9,0}))-1),Country_Codes!$N:$N,1,0)&gt;0,"PO Number may be incorrect",""),"")</f>
        <v/>
      </c>
      <c r="AF894" s="2" t="str">
        <f t="shared" si="260"/>
        <v/>
      </c>
      <c r="AG894" s="2" t="str">
        <f t="shared" si="261"/>
        <v/>
      </c>
      <c r="AH894" s="2" t="str">
        <f t="shared" si="262"/>
        <v/>
      </c>
      <c r="AI894" s="2" t="str" cm="1">
        <f t="array" ref="AI894">IF(G894="","",_xlfn.IFNA(_xlfn.IFS(L894=VLOOKUP(L894,Country_Codes!$M:$M,1,0)=TRUE,""),"Please check the country code"))</f>
        <v/>
      </c>
      <c r="AJ894" s="2" t="str">
        <f t="shared" si="263"/>
        <v/>
      </c>
      <c r="AK894" s="2"/>
      <c r="AM894" s="39">
        <f t="shared" si="264"/>
        <v>0</v>
      </c>
      <c r="AN894" s="39">
        <f t="shared" si="265"/>
        <v>0</v>
      </c>
      <c r="AO894" s="39">
        <f t="shared" si="266"/>
        <v>0</v>
      </c>
      <c r="AP894" s="39">
        <f t="shared" si="267"/>
        <v>0</v>
      </c>
      <c r="AQ894" s="39">
        <f t="shared" si="268"/>
        <v>0</v>
      </c>
    </row>
    <row r="895" spans="1:43" ht="15.75" x14ac:dyDescent="0.25">
      <c r="A895" s="40">
        <v>45930</v>
      </c>
      <c r="B895" s="11" t="s">
        <v>1581</v>
      </c>
      <c r="C895" s="11" t="s">
        <v>11</v>
      </c>
      <c r="D895" s="11" t="s">
        <v>6986</v>
      </c>
      <c r="E895" s="11" t="s">
        <v>4109</v>
      </c>
      <c r="F895" s="11" t="s">
        <v>489</v>
      </c>
      <c r="G895" s="11" t="s">
        <v>493</v>
      </c>
      <c r="H895" s="11" t="s">
        <v>6987</v>
      </c>
      <c r="I895" s="11" t="s">
        <v>6988</v>
      </c>
      <c r="J895" s="11" t="s">
        <v>133</v>
      </c>
      <c r="K895" s="11" t="s">
        <v>968</v>
      </c>
      <c r="L895" s="11" t="s">
        <v>33</v>
      </c>
      <c r="M895" s="11" t="s">
        <v>3695</v>
      </c>
      <c r="N895" s="11"/>
      <c r="O895" s="11" t="s">
        <v>6989</v>
      </c>
      <c r="P895" s="11" t="s">
        <v>6990</v>
      </c>
      <c r="Q895" s="7"/>
      <c r="R895" s="2" t="str">
        <f t="shared" si="253"/>
        <v>Unique Record</v>
      </c>
      <c r="S895" s="2" t="str">
        <f t="shared" si="254"/>
        <v/>
      </c>
      <c r="T895" s="2" t="str">
        <f t="shared" si="255"/>
        <v/>
      </c>
      <c r="U895" s="2" t="str">
        <f t="shared" si="256"/>
        <v/>
      </c>
      <c r="V895" s="2" t="str">
        <f t="shared" si="257"/>
        <v/>
      </c>
      <c r="W895" s="2" t="str">
        <f t="shared" si="252"/>
        <v/>
      </c>
      <c r="X895" s="2" t="str" cm="1">
        <f t="array" ref="X895">IF((SUMPRODUCT(--ISNUMBER(SEARCH({"!","@","#","$","%","^","&amp;","~*","(",")","_","+","=","{","}","[","]","|","\",":",";","'","""","&lt;","&gt;",",",".","~?","/","~~","`"}, I895)))&gt;0)=TRUE,"Special Characters Found in City","")</f>
        <v/>
      </c>
      <c r="Y895" s="2" t="str" cm="1">
        <f t="array" ref="Y895">IF((SUMPRODUCT(--ISNUMBER(SEARCH({"!","@","#","$","%","^","~*","(",")","_","+","=","{","}","[","]","|","\",":",";","'","""","&lt;","&gt;","~?","/","~~","`"},F895)))&gt;0)=TRUE,"Special Characters Found in Account field","")</f>
        <v/>
      </c>
      <c r="Z895" s="2" t="str" cm="1">
        <f t="array" ref="Z895">IF(SUM(--ISNUMBER(SEARCH({1,2,3,4,5,6,7,8,9,0},MID(H895,(SEARCH(" E ",H895)-1),1))))+SUM(--ISNUMBER(SEARCH({1,2,3,4,5,6,7,8,9,0},MID(H895,(SEARCH(" E ",H895)+3),1))))=2,"",IF(SUM(--ISNUMBER(SEARCH({"Parte E","Apoquindo N"},H895)))&gt;0,"",IF(OR(RIGHT(H895,3)=" NE",RIGHT(H895,3)=" NW",RIGHT(H895,3)=" SW",RIGHT(H895,3)=" SE",RIGHT(H895,2)=" N",RIGHT(H895,2)=" E",RIGHT(H895,2)=" W",RIGHT(H895,2)=" S",LEFT(H895,3)="NE ",LEFT(H895,3)="NW ",LEFT(H895,3)="SW ",LEFT(H895,3)="SE ",LEFT(H895,2)="N ",LEFT(H895,2)="E ",LEFT(H895,2)="W ",LEFT(H895,2)="S "),"Directional Check",IF(SUM(--ISNUMBER(SEARCH({" N "," E "," W "," S "," NE "," NW "," SW "," SE ","N.E","N.W","S.W","S.E","E.","N.","S.","W."},H895)))&gt;0,"Directional Check",IF(SUM(--ISNUMBER(SEARCH({1,2,3,4,5,6,7,8,9,0},MID(H895,(SEARCH("nd ",H895)-1),1))))+SUM(--ISNUMBER(SEARCH({1,2,3,4,5,6,7,8,9,0},MID(H895,(SEARCH("rd ",H895)-1),1)))+SUM(--ISNUMBER(SEARCH({1,2,3,4,5,6,7,8,9,0},MID(H895,(SEARCH("st ",H895)-1),1))))+SUM(--ISNUMBER(SEARCH({1,2,3,4,5,6,7,8,9,0},MID(H895,(SEARCH("th ",H895)-1),1)))))&gt;0,"","")))))</f>
        <v/>
      </c>
      <c r="AA895" s="2" t="str">
        <f>IF(IF(L895="US",IFERROR(VLOOKUP(J895,Country_Codes!$B:$B,1,0)=J895,"US State Code Error"),IF(L895="CA",IFERROR(VLOOKUP(J895,Country_Codes!$E:$E,1,0)=J895,"Canada State Code Error"),IF(L895="BR",IFERROR(VLOOKUP(J895,Country_Codes!$H:$H,1,0)=J895,"Brazil State Code Error"),IF(L895="AU",IFERROR(VLOOKUP(J895,Country_Codes!$K:$K,1,0)=J895,"Australia State Code Error"),""))))=TRUE,"",IF(L895="US",IFERROR(VLOOKUP(J895,Country_Codes!$B:$B,1,0)=J895,"US State Code Error"),IF(L895="CA",IFERROR(VLOOKUP(J895,Country_Codes!$E:$E,1,0)=J895,"Canada State Code Error"),IF(L895="BR",IFERROR(VLOOKUP(J895,Country_Codes!$H:$H,1,0)=J895,"Brazil State Code Error"),IF(L895="AU",IFERROR(VLOOKUP(J895,Country_Codes!$K:$K,1,0)=J895,"Australia State Code Error"),"")))))</f>
        <v/>
      </c>
      <c r="AB895" s="2" t="str">
        <f t="shared" si="258"/>
        <v/>
      </c>
      <c r="AC895" s="2" t="str" cm="1">
        <f t="array" ref="AC895">IFERROR(_xlfn.IFS(IF(AND(LEN(I895)=0,ISBLANK(I895)=FALSE),"",ISNUMBER(SEARCH(I895,H895))),"City/Postal Code/Country Found in Address",IF(AND(LEN(K895)=0,ISBLANK(K895)=FALSE),"",ISNUMBER(SEARCH(K895,H895))),"City/Postal Code/Country Found in Address",IF(AND(LEN(L895)=0,ISBLANK(L895)=FALSE),"",ISNUMBER(SEARCH(", "&amp;L895,H895))),"City/Postal Code/Country Found in Address",IF(AND(LEN(J895)=0,ISBLANK(J895)=FALSE),"",ISNUMBER(SEARCH(", "&amp;J895,H895))),"City/Postal Code/Country Found in Address",IF(AND(LEN(L895)=0,ISBLANK(L895)=FALSE),"",ISNUMBER(SEARCH(","&amp;L895,H895))),"City/Postal Code/Country Found in Address",IF(AND(LEN(J895)=0,ISBLANK(J895)=FALSE),"",ISNUMBER(SEARCH(","&amp;J895,H895))),"City/Postal Code/Country Found in Address"),"")</f>
        <v/>
      </c>
      <c r="AD895" s="2" t="str">
        <f t="shared" si="259"/>
        <v/>
      </c>
      <c r="AE895" s="2" t="str" cm="1">
        <f t="array" ref="AE895">IFERROR(IF(VLOOKUP(LEFT(M895,MIN(SEARCH({1,2,3,4,5,6,7,8,9,0},M895&amp;{1,2,3,4,5,6,7,8,9,0}))-1),Country_Codes!$N:$N,1,0)&gt;0,"PO Number may be incorrect",""),"")</f>
        <v/>
      </c>
      <c r="AF895" s="2" t="str">
        <f t="shared" si="260"/>
        <v/>
      </c>
      <c r="AG895" s="2" t="str">
        <f t="shared" si="261"/>
        <v/>
      </c>
      <c r="AH895" s="2" t="str">
        <f t="shared" si="262"/>
        <v/>
      </c>
      <c r="AI895" s="2" t="str" cm="1">
        <f t="array" ref="AI895">IF(G895="","",_xlfn.IFNA(_xlfn.IFS(L895=VLOOKUP(L895,Country_Codes!$M:$M,1,0)=TRUE,""),"Please check the country code"))</f>
        <v/>
      </c>
      <c r="AJ895" s="2" t="str">
        <f t="shared" si="263"/>
        <v/>
      </c>
      <c r="AK895" s="2"/>
      <c r="AM895" s="39">
        <f t="shared" si="264"/>
        <v>0</v>
      </c>
      <c r="AN895" s="39">
        <f t="shared" si="265"/>
        <v>0</v>
      </c>
      <c r="AO895" s="39">
        <f t="shared" si="266"/>
        <v>0</v>
      </c>
      <c r="AP895" s="39">
        <f t="shared" si="267"/>
        <v>0</v>
      </c>
      <c r="AQ895" s="39">
        <f t="shared" si="268"/>
        <v>0</v>
      </c>
    </row>
    <row r="896" spans="1:43" ht="15.75" x14ac:dyDescent="0.25">
      <c r="A896" s="40">
        <v>45638</v>
      </c>
      <c r="B896" s="11" t="s">
        <v>475</v>
      </c>
      <c r="C896" s="11" t="s">
        <v>9</v>
      </c>
      <c r="D896" s="11" t="s">
        <v>1063</v>
      </c>
      <c r="E896" s="11" t="s">
        <v>6991</v>
      </c>
      <c r="F896" s="11" t="s">
        <v>634</v>
      </c>
      <c r="G896" s="11" t="s">
        <v>495</v>
      </c>
      <c r="H896" s="11" t="s">
        <v>6992</v>
      </c>
      <c r="I896" s="11" t="s">
        <v>4747</v>
      </c>
      <c r="J896" s="11" t="s">
        <v>122</v>
      </c>
      <c r="K896" s="11" t="s">
        <v>6993</v>
      </c>
      <c r="L896" s="11" t="s">
        <v>33</v>
      </c>
      <c r="M896" s="11" t="s">
        <v>2363</v>
      </c>
      <c r="N896" s="11"/>
      <c r="O896" s="11" t="s">
        <v>5200</v>
      </c>
      <c r="P896" s="11" t="s">
        <v>6994</v>
      </c>
      <c r="Q896" s="7"/>
      <c r="R896" s="2" t="str">
        <f t="shared" si="253"/>
        <v>Unique Record</v>
      </c>
      <c r="S896" s="2" t="str">
        <f t="shared" si="254"/>
        <v/>
      </c>
      <c r="T896" s="2" t="str">
        <f t="shared" si="255"/>
        <v/>
      </c>
      <c r="U896" s="2" t="str">
        <f t="shared" si="256"/>
        <v/>
      </c>
      <c r="V896" s="2" t="str">
        <f t="shared" si="257"/>
        <v/>
      </c>
      <c r="W896" s="2" t="str">
        <f t="shared" si="252"/>
        <v/>
      </c>
      <c r="X896" s="2" t="str" cm="1">
        <f t="array" ref="X896">IF((SUMPRODUCT(--ISNUMBER(SEARCH({"!","@","#","$","%","^","&amp;","~*","(",")","_","+","=","{","}","[","]","|","\",":",";","'","""","&lt;","&gt;",",",".","~?","/","~~","`"}, I896)))&gt;0)=TRUE,"Special Characters Found in City","")</f>
        <v/>
      </c>
      <c r="Y896" s="2" t="str" cm="1">
        <f t="array" ref="Y896">IF((SUMPRODUCT(--ISNUMBER(SEARCH({"!","@","#","$","%","^","~*","(",")","_","+","=","{","}","[","]","|","\",":",";","'","""","&lt;","&gt;","~?","/","~~","`"},F896)))&gt;0)=TRUE,"Special Characters Found in Account field","")</f>
        <v/>
      </c>
      <c r="Z896" s="2" t="str" cm="1">
        <f t="array" ref="Z896">IF(SUM(--ISNUMBER(SEARCH({1,2,3,4,5,6,7,8,9,0},MID(H896,(SEARCH(" E ",H896)-1),1))))+SUM(--ISNUMBER(SEARCH({1,2,3,4,5,6,7,8,9,0},MID(H896,(SEARCH(" E ",H896)+3),1))))=2,"",IF(SUM(--ISNUMBER(SEARCH({"Parte E","Apoquindo N"},H896)))&gt;0,"",IF(OR(RIGHT(H896,3)=" NE",RIGHT(H896,3)=" NW",RIGHT(H896,3)=" SW",RIGHT(H896,3)=" SE",RIGHT(H896,2)=" N",RIGHT(H896,2)=" E",RIGHT(H896,2)=" W",RIGHT(H896,2)=" S",LEFT(H896,3)="NE ",LEFT(H896,3)="NW ",LEFT(H896,3)="SW ",LEFT(H896,3)="SE ",LEFT(H896,2)="N ",LEFT(H896,2)="E ",LEFT(H896,2)="W ",LEFT(H896,2)="S "),"Directional Check",IF(SUM(--ISNUMBER(SEARCH({" N "," E "," W "," S "," NE "," NW "," SW "," SE ","N.E","N.W","S.W","S.E","E.","N.","S.","W."},H896)))&gt;0,"Directional Check",IF(SUM(--ISNUMBER(SEARCH({1,2,3,4,5,6,7,8,9,0},MID(H896,(SEARCH("nd ",H896)-1),1))))+SUM(--ISNUMBER(SEARCH({1,2,3,4,5,6,7,8,9,0},MID(H896,(SEARCH("rd ",H896)-1),1)))+SUM(--ISNUMBER(SEARCH({1,2,3,4,5,6,7,8,9,0},MID(H896,(SEARCH("st ",H896)-1),1))))+SUM(--ISNUMBER(SEARCH({1,2,3,4,5,6,7,8,9,0},MID(H896,(SEARCH("th ",H896)-1),1)))))&gt;0,"","")))))</f>
        <v/>
      </c>
      <c r="AA896" s="2" t="str">
        <f>IF(IF(L896="US",IFERROR(VLOOKUP(J896,Country_Codes!$B:$B,1,0)=J896,"US State Code Error"),IF(L896="CA",IFERROR(VLOOKUP(J896,Country_Codes!$E:$E,1,0)=J896,"Canada State Code Error"),IF(L896="BR",IFERROR(VLOOKUP(J896,Country_Codes!$H:$H,1,0)=J896,"Brazil State Code Error"),IF(L896="AU",IFERROR(VLOOKUP(J896,Country_Codes!$K:$K,1,0)=J896,"Australia State Code Error"),""))))=TRUE,"",IF(L896="US",IFERROR(VLOOKUP(J896,Country_Codes!$B:$B,1,0)=J896,"US State Code Error"),IF(L896="CA",IFERROR(VLOOKUP(J896,Country_Codes!$E:$E,1,0)=J896,"Canada State Code Error"),IF(L896="BR",IFERROR(VLOOKUP(J896,Country_Codes!$H:$H,1,0)=J896,"Brazil State Code Error"),IF(L896="AU",IFERROR(VLOOKUP(J896,Country_Codes!$K:$K,1,0)=J896,"Australia State Code Error"),"")))))</f>
        <v/>
      </c>
      <c r="AB896" s="2" t="str">
        <f t="shared" si="258"/>
        <v/>
      </c>
      <c r="AC896" s="2" t="str" cm="1">
        <f t="array" ref="AC896">IFERROR(_xlfn.IFS(IF(AND(LEN(I896)=0,ISBLANK(I896)=FALSE),"",ISNUMBER(SEARCH(I896,H896))),"City/Postal Code/Country Found in Address",IF(AND(LEN(K896)=0,ISBLANK(K896)=FALSE),"",ISNUMBER(SEARCH(K896,H896))),"City/Postal Code/Country Found in Address",IF(AND(LEN(L896)=0,ISBLANK(L896)=FALSE),"",ISNUMBER(SEARCH(", "&amp;L896,H896))),"City/Postal Code/Country Found in Address",IF(AND(LEN(J896)=0,ISBLANK(J896)=FALSE),"",ISNUMBER(SEARCH(", "&amp;J896,H896))),"City/Postal Code/Country Found in Address",IF(AND(LEN(L896)=0,ISBLANK(L896)=FALSE),"",ISNUMBER(SEARCH(","&amp;L896,H896))),"City/Postal Code/Country Found in Address",IF(AND(LEN(J896)=0,ISBLANK(J896)=FALSE),"",ISNUMBER(SEARCH(","&amp;J896,H896))),"City/Postal Code/Country Found in Address"),"")</f>
        <v/>
      </c>
      <c r="AD896" s="2" t="str">
        <f t="shared" si="259"/>
        <v/>
      </c>
      <c r="AE896" s="2" t="str" cm="1">
        <f t="array" ref="AE896">IFERROR(IF(VLOOKUP(LEFT(M896,MIN(SEARCH({1,2,3,4,5,6,7,8,9,0},M896&amp;{1,2,3,4,5,6,7,8,9,0}))-1),Country_Codes!$N:$N,1,0)&gt;0,"PO Number may be incorrect",""),"")</f>
        <v/>
      </c>
      <c r="AF896" s="2" t="str">
        <f t="shared" si="260"/>
        <v/>
      </c>
      <c r="AG896" s="2" t="str">
        <f t="shared" si="261"/>
        <v/>
      </c>
      <c r="AH896" s="2" t="str">
        <f t="shared" si="262"/>
        <v/>
      </c>
      <c r="AI896" s="2" t="str" cm="1">
        <f t="array" ref="AI896">IF(G896="","",_xlfn.IFNA(_xlfn.IFS(L896=VLOOKUP(L896,Country_Codes!$M:$M,1,0)=TRUE,""),"Please check the country code"))</f>
        <v/>
      </c>
      <c r="AJ896" s="2" t="str">
        <f t="shared" si="263"/>
        <v/>
      </c>
      <c r="AK896" s="2"/>
      <c r="AM896" s="39">
        <f t="shared" si="264"/>
        <v>0</v>
      </c>
      <c r="AN896" s="39">
        <f t="shared" si="265"/>
        <v>0</v>
      </c>
      <c r="AO896" s="39">
        <f t="shared" si="266"/>
        <v>0</v>
      </c>
      <c r="AP896" s="39">
        <f t="shared" si="267"/>
        <v>0</v>
      </c>
      <c r="AQ896" s="39">
        <f t="shared" si="268"/>
        <v>0</v>
      </c>
    </row>
    <row r="897" spans="1:43" ht="15.75" x14ac:dyDescent="0.25">
      <c r="A897" s="40">
        <v>46070</v>
      </c>
      <c r="B897" s="11" t="s">
        <v>475</v>
      </c>
      <c r="C897" s="11" t="s">
        <v>9</v>
      </c>
      <c r="D897" s="11" t="s">
        <v>6995</v>
      </c>
      <c r="E897" s="11" t="s">
        <v>4725</v>
      </c>
      <c r="F897" s="11" t="s">
        <v>601</v>
      </c>
      <c r="G897" s="11" t="s">
        <v>571</v>
      </c>
      <c r="H897" s="11" t="s">
        <v>6996</v>
      </c>
      <c r="I897" s="11" t="s">
        <v>6997</v>
      </c>
      <c r="J897" s="11" t="s">
        <v>35</v>
      </c>
      <c r="K897" s="11" t="s">
        <v>6998</v>
      </c>
      <c r="L897" s="11" t="s">
        <v>33</v>
      </c>
      <c r="M897" s="11" t="s">
        <v>1046</v>
      </c>
      <c r="N897" s="11"/>
      <c r="O897" s="11" t="s">
        <v>6999</v>
      </c>
      <c r="P897" s="11" t="s">
        <v>7000</v>
      </c>
      <c r="Q897" s="7"/>
      <c r="R897" s="2" t="str">
        <f t="shared" si="253"/>
        <v>Unique Record</v>
      </c>
      <c r="S897" s="2" t="str">
        <f t="shared" si="254"/>
        <v/>
      </c>
      <c r="T897" s="2" t="str">
        <f t="shared" si="255"/>
        <v/>
      </c>
      <c r="U897" s="2" t="str">
        <f t="shared" si="256"/>
        <v/>
      </c>
      <c r="V897" s="2" t="str">
        <f t="shared" si="257"/>
        <v/>
      </c>
      <c r="W897" s="2" t="str">
        <f t="shared" si="252"/>
        <v/>
      </c>
      <c r="X897" s="2" t="str" cm="1">
        <f t="array" ref="X897">IF((SUMPRODUCT(--ISNUMBER(SEARCH({"!","@","#","$","%","^","&amp;","~*","(",")","_","+","=","{","}","[","]","|","\",":",";","'","""","&lt;","&gt;",",",".","~?","/","~~","`"}, I897)))&gt;0)=TRUE,"Special Characters Found in City","")</f>
        <v/>
      </c>
      <c r="Y897" s="2" t="str" cm="1">
        <f t="array" ref="Y897">IF((SUMPRODUCT(--ISNUMBER(SEARCH({"!","@","#","$","%","^","~*","(",")","_","+","=","{","}","[","]","|","\",":",";","'","""","&lt;","&gt;","~?","/","~~","`"},F897)))&gt;0)=TRUE,"Special Characters Found in Account field","")</f>
        <v/>
      </c>
      <c r="Z897" s="2" t="str" cm="1">
        <f t="array" ref="Z897">IF(SUM(--ISNUMBER(SEARCH({1,2,3,4,5,6,7,8,9,0},MID(H897,(SEARCH(" E ",H897)-1),1))))+SUM(--ISNUMBER(SEARCH({1,2,3,4,5,6,7,8,9,0},MID(H897,(SEARCH(" E ",H897)+3),1))))=2,"",IF(SUM(--ISNUMBER(SEARCH({"Parte E","Apoquindo N"},H897)))&gt;0,"",IF(OR(RIGHT(H897,3)=" NE",RIGHT(H897,3)=" NW",RIGHT(H897,3)=" SW",RIGHT(H897,3)=" SE",RIGHT(H897,2)=" N",RIGHT(H897,2)=" E",RIGHT(H897,2)=" W",RIGHT(H897,2)=" S",LEFT(H897,3)="NE ",LEFT(H897,3)="NW ",LEFT(H897,3)="SW ",LEFT(H897,3)="SE ",LEFT(H897,2)="N ",LEFT(H897,2)="E ",LEFT(H897,2)="W ",LEFT(H897,2)="S "),"Directional Check",IF(SUM(--ISNUMBER(SEARCH({" N "," E "," W "," S "," NE "," NW "," SW "," SE ","N.E","N.W","S.W","S.E","E.","N.","S.","W."},H897)))&gt;0,"Directional Check",IF(SUM(--ISNUMBER(SEARCH({1,2,3,4,5,6,7,8,9,0},MID(H897,(SEARCH("nd ",H897)-1),1))))+SUM(--ISNUMBER(SEARCH({1,2,3,4,5,6,7,8,9,0},MID(H897,(SEARCH("rd ",H897)-1),1)))+SUM(--ISNUMBER(SEARCH({1,2,3,4,5,6,7,8,9,0},MID(H897,(SEARCH("st ",H897)-1),1))))+SUM(--ISNUMBER(SEARCH({1,2,3,4,5,6,7,8,9,0},MID(H897,(SEARCH("th ",H897)-1),1)))))&gt;0,"","")))))</f>
        <v/>
      </c>
      <c r="AA897" s="2" t="str">
        <f>IF(IF(L897="US",IFERROR(VLOOKUP(J897,Country_Codes!$B:$B,1,0)=J897,"US State Code Error"),IF(L897="CA",IFERROR(VLOOKUP(J897,Country_Codes!$E:$E,1,0)=J897,"Canada State Code Error"),IF(L897="BR",IFERROR(VLOOKUP(J897,Country_Codes!$H:$H,1,0)=J897,"Brazil State Code Error"),IF(L897="AU",IFERROR(VLOOKUP(J897,Country_Codes!$K:$K,1,0)=J897,"Australia State Code Error"),""))))=TRUE,"",IF(L897="US",IFERROR(VLOOKUP(J897,Country_Codes!$B:$B,1,0)=J897,"US State Code Error"),IF(L897="CA",IFERROR(VLOOKUP(J897,Country_Codes!$E:$E,1,0)=J897,"Canada State Code Error"),IF(L897="BR",IFERROR(VLOOKUP(J897,Country_Codes!$H:$H,1,0)=J897,"Brazil State Code Error"),IF(L897="AU",IFERROR(VLOOKUP(J897,Country_Codes!$K:$K,1,0)=J897,"Australia State Code Error"),"")))))</f>
        <v/>
      </c>
      <c r="AB897" s="2" t="str">
        <f t="shared" si="258"/>
        <v/>
      </c>
      <c r="AC897" s="2" t="str" cm="1">
        <f t="array" ref="AC897">IFERROR(_xlfn.IFS(IF(AND(LEN(I897)=0,ISBLANK(I897)=FALSE),"",ISNUMBER(SEARCH(I897,H897))),"City/Postal Code/Country Found in Address",IF(AND(LEN(K897)=0,ISBLANK(K897)=FALSE),"",ISNUMBER(SEARCH(K897,H897))),"City/Postal Code/Country Found in Address",IF(AND(LEN(L897)=0,ISBLANK(L897)=FALSE),"",ISNUMBER(SEARCH(", "&amp;L897,H897))),"City/Postal Code/Country Found in Address",IF(AND(LEN(J897)=0,ISBLANK(J897)=FALSE),"",ISNUMBER(SEARCH(", "&amp;J897,H897))),"City/Postal Code/Country Found in Address",IF(AND(LEN(L897)=0,ISBLANK(L897)=FALSE),"",ISNUMBER(SEARCH(","&amp;L897,H897))),"City/Postal Code/Country Found in Address",IF(AND(LEN(J897)=0,ISBLANK(J897)=FALSE),"",ISNUMBER(SEARCH(","&amp;J897,H897))),"City/Postal Code/Country Found in Address"),"")</f>
        <v/>
      </c>
      <c r="AD897" s="2" t="str">
        <f t="shared" si="259"/>
        <v/>
      </c>
      <c r="AE897" s="2" t="str" cm="1">
        <f t="array" ref="AE897">IFERROR(IF(VLOOKUP(LEFT(M897,MIN(SEARCH({1,2,3,4,5,6,7,8,9,0},M897&amp;{1,2,3,4,5,6,7,8,9,0}))-1),Country_Codes!$N:$N,1,0)&gt;0,"PO Number may be incorrect",""),"")</f>
        <v/>
      </c>
      <c r="AF897" s="2" t="str">
        <f t="shared" si="260"/>
        <v/>
      </c>
      <c r="AG897" s="2" t="str">
        <f t="shared" si="261"/>
        <v/>
      </c>
      <c r="AH897" s="2" t="str">
        <f t="shared" si="262"/>
        <v/>
      </c>
      <c r="AI897" s="2" t="str" cm="1">
        <f t="array" ref="AI897">IF(G897="","",_xlfn.IFNA(_xlfn.IFS(L897=VLOOKUP(L897,Country_Codes!$M:$M,1,0)=TRUE,""),"Please check the country code"))</f>
        <v/>
      </c>
      <c r="AJ897" s="2" t="str">
        <f t="shared" si="263"/>
        <v/>
      </c>
      <c r="AK897" s="2"/>
      <c r="AM897" s="39">
        <f t="shared" si="264"/>
        <v>0</v>
      </c>
      <c r="AN897" s="39">
        <f t="shared" si="265"/>
        <v>0</v>
      </c>
      <c r="AO897" s="39">
        <f t="shared" si="266"/>
        <v>0</v>
      </c>
      <c r="AP897" s="39">
        <f t="shared" si="267"/>
        <v>0</v>
      </c>
      <c r="AQ897" s="39">
        <f t="shared" si="268"/>
        <v>0</v>
      </c>
    </row>
    <row r="898" spans="1:43" ht="15.75" x14ac:dyDescent="0.25">
      <c r="A898" s="40">
        <v>45676</v>
      </c>
      <c r="B898" s="11" t="s">
        <v>475</v>
      </c>
      <c r="C898" s="11" t="s">
        <v>9</v>
      </c>
      <c r="D898" s="11" t="s">
        <v>4676</v>
      </c>
      <c r="E898" s="11" t="s">
        <v>7001</v>
      </c>
      <c r="F898" s="11" t="s">
        <v>489</v>
      </c>
      <c r="G898" s="11" t="s">
        <v>599</v>
      </c>
      <c r="H898" s="11" t="s">
        <v>7002</v>
      </c>
      <c r="I898" s="11" t="s">
        <v>7003</v>
      </c>
      <c r="J898" s="11" t="s">
        <v>147</v>
      </c>
      <c r="K898" s="11" t="s">
        <v>7004</v>
      </c>
      <c r="L898" s="11" t="s">
        <v>57</v>
      </c>
      <c r="M898" s="11" t="s">
        <v>2276</v>
      </c>
      <c r="N898" s="11"/>
      <c r="O898" s="11" t="s">
        <v>2519</v>
      </c>
      <c r="P898" s="11" t="s">
        <v>7005</v>
      </c>
      <c r="Q898" s="7"/>
      <c r="R898" s="2" t="str">
        <f t="shared" si="253"/>
        <v>Unique Record</v>
      </c>
      <c r="S898" s="2" t="str">
        <f t="shared" si="254"/>
        <v/>
      </c>
      <c r="T898" s="2" t="str">
        <f t="shared" si="255"/>
        <v/>
      </c>
      <c r="U898" s="2" t="str">
        <f t="shared" si="256"/>
        <v/>
      </c>
      <c r="V898" s="2" t="str">
        <f t="shared" si="257"/>
        <v/>
      </c>
      <c r="W898" s="2" t="str">
        <f t="shared" si="252"/>
        <v/>
      </c>
      <c r="X898" s="2" t="str" cm="1">
        <f t="array" ref="X898">IF((SUMPRODUCT(--ISNUMBER(SEARCH({"!","@","#","$","%","^","&amp;","~*","(",")","_","+","=","{","}","[","]","|","\",":",";","'","""","&lt;","&gt;",",",".","~?","/","~~","`"}, I898)))&gt;0)=TRUE,"Special Characters Found in City","")</f>
        <v/>
      </c>
      <c r="Y898" s="2" t="str" cm="1">
        <f t="array" ref="Y898">IF((SUMPRODUCT(--ISNUMBER(SEARCH({"!","@","#","$","%","^","~*","(",")","_","+","=","{","}","[","]","|","\",":",";","'","""","&lt;","&gt;","~?","/","~~","`"},F898)))&gt;0)=TRUE,"Special Characters Found in Account field","")</f>
        <v/>
      </c>
      <c r="Z898" s="2" t="str" cm="1">
        <f t="array" ref="Z898">IF(SUM(--ISNUMBER(SEARCH({1,2,3,4,5,6,7,8,9,0},MID(H898,(SEARCH(" E ",H898)-1),1))))+SUM(--ISNUMBER(SEARCH({1,2,3,4,5,6,7,8,9,0},MID(H898,(SEARCH(" E ",H898)+3),1))))=2,"",IF(SUM(--ISNUMBER(SEARCH({"Parte E","Apoquindo N"},H898)))&gt;0,"",IF(OR(RIGHT(H898,3)=" NE",RIGHT(H898,3)=" NW",RIGHT(H898,3)=" SW",RIGHT(H898,3)=" SE",RIGHT(H898,2)=" N",RIGHT(H898,2)=" E",RIGHT(H898,2)=" W",RIGHT(H898,2)=" S",LEFT(H898,3)="NE ",LEFT(H898,3)="NW ",LEFT(H898,3)="SW ",LEFT(H898,3)="SE ",LEFT(H898,2)="N ",LEFT(H898,2)="E ",LEFT(H898,2)="W ",LEFT(H898,2)="S "),"Directional Check",IF(SUM(--ISNUMBER(SEARCH({" N "," E "," W "," S "," NE "," NW "," SW "," SE ","N.E","N.W","S.W","S.E","E.","N.","S.","W."},H898)))&gt;0,"Directional Check",IF(SUM(--ISNUMBER(SEARCH({1,2,3,4,5,6,7,8,9,0},MID(H898,(SEARCH("nd ",H898)-1),1))))+SUM(--ISNUMBER(SEARCH({1,2,3,4,5,6,7,8,9,0},MID(H898,(SEARCH("rd ",H898)-1),1)))+SUM(--ISNUMBER(SEARCH({1,2,3,4,5,6,7,8,9,0},MID(H898,(SEARCH("st ",H898)-1),1))))+SUM(--ISNUMBER(SEARCH({1,2,3,4,5,6,7,8,9,0},MID(H898,(SEARCH("th ",H898)-1),1)))))&gt;0,"","")))))</f>
        <v/>
      </c>
      <c r="AA898" s="2" t="str">
        <f>IF(IF(L898="US",IFERROR(VLOOKUP(J898,Country_Codes!$B:$B,1,0)=J898,"US State Code Error"),IF(L898="CA",IFERROR(VLOOKUP(J898,Country_Codes!$E:$E,1,0)=J898,"Canada State Code Error"),IF(L898="BR",IFERROR(VLOOKUP(J898,Country_Codes!$H:$H,1,0)=J898,"Brazil State Code Error"),IF(L898="AU",IFERROR(VLOOKUP(J898,Country_Codes!$K:$K,1,0)=J898,"Australia State Code Error"),""))))=TRUE,"",IF(L898="US",IFERROR(VLOOKUP(J898,Country_Codes!$B:$B,1,0)=J898,"US State Code Error"),IF(L898="CA",IFERROR(VLOOKUP(J898,Country_Codes!$E:$E,1,0)=J898,"Canada State Code Error"),IF(L898="BR",IFERROR(VLOOKUP(J898,Country_Codes!$H:$H,1,0)=J898,"Brazil State Code Error"),IF(L898="AU",IFERROR(VLOOKUP(J898,Country_Codes!$K:$K,1,0)=J898,"Australia State Code Error"),"")))))</f>
        <v/>
      </c>
      <c r="AB898" s="2" t="str">
        <f t="shared" si="258"/>
        <v/>
      </c>
      <c r="AC898" s="2" t="str" cm="1">
        <f t="array" ref="AC898">IFERROR(_xlfn.IFS(IF(AND(LEN(I898)=0,ISBLANK(I898)=FALSE),"",ISNUMBER(SEARCH(I898,H898))),"City/Postal Code/Country Found in Address",IF(AND(LEN(K898)=0,ISBLANK(K898)=FALSE),"",ISNUMBER(SEARCH(K898,H898))),"City/Postal Code/Country Found in Address",IF(AND(LEN(L898)=0,ISBLANK(L898)=FALSE),"",ISNUMBER(SEARCH(", "&amp;L898,H898))),"City/Postal Code/Country Found in Address",IF(AND(LEN(J898)=0,ISBLANK(J898)=FALSE),"",ISNUMBER(SEARCH(", "&amp;J898,H898))),"City/Postal Code/Country Found in Address",IF(AND(LEN(L898)=0,ISBLANK(L898)=FALSE),"",ISNUMBER(SEARCH(","&amp;L898,H898))),"City/Postal Code/Country Found in Address",IF(AND(LEN(J898)=0,ISBLANK(J898)=FALSE),"",ISNUMBER(SEARCH(","&amp;J898,H898))),"City/Postal Code/Country Found in Address"),"")</f>
        <v/>
      </c>
      <c r="AD898" s="2" t="str">
        <f t="shared" si="259"/>
        <v/>
      </c>
      <c r="AE898" s="2" t="str" cm="1">
        <f t="array" ref="AE898">IFERROR(IF(VLOOKUP(LEFT(M898,MIN(SEARCH({1,2,3,4,5,6,7,8,9,0},M898&amp;{1,2,3,4,5,6,7,8,9,0}))-1),Country_Codes!$N:$N,1,0)&gt;0,"PO Number may be incorrect",""),"")</f>
        <v/>
      </c>
      <c r="AF898" s="2" t="str">
        <f t="shared" si="260"/>
        <v/>
      </c>
      <c r="AG898" s="2" t="str">
        <f t="shared" si="261"/>
        <v/>
      </c>
      <c r="AH898" s="2" t="str">
        <f t="shared" si="262"/>
        <v/>
      </c>
      <c r="AI898" s="2" t="str" cm="1">
        <f t="array" ref="AI898">IF(G898="","",_xlfn.IFNA(_xlfn.IFS(L898=VLOOKUP(L898,Country_Codes!$M:$M,1,0)=TRUE,""),"Please check the country code"))</f>
        <v/>
      </c>
      <c r="AJ898" s="2" t="str">
        <f t="shared" si="263"/>
        <v/>
      </c>
      <c r="AK898" s="2"/>
      <c r="AM898" s="39">
        <f t="shared" si="264"/>
        <v>0</v>
      </c>
      <c r="AN898" s="39">
        <f t="shared" si="265"/>
        <v>0</v>
      </c>
      <c r="AO898" s="39">
        <f t="shared" si="266"/>
        <v>0</v>
      </c>
      <c r="AP898" s="39">
        <f t="shared" si="267"/>
        <v>0</v>
      </c>
      <c r="AQ898" s="39">
        <f t="shared" si="268"/>
        <v>0</v>
      </c>
    </row>
    <row r="899" spans="1:43" ht="15.75" x14ac:dyDescent="0.25">
      <c r="A899" s="40">
        <v>46007</v>
      </c>
      <c r="B899" s="11" t="s">
        <v>473</v>
      </c>
      <c r="C899" s="11" t="s">
        <v>9</v>
      </c>
      <c r="D899" s="11" t="s">
        <v>7006</v>
      </c>
      <c r="E899" s="11" t="s">
        <v>7007</v>
      </c>
      <c r="F899" s="11" t="s">
        <v>488</v>
      </c>
      <c r="G899" s="11" t="s">
        <v>584</v>
      </c>
      <c r="H899" s="11" t="s">
        <v>7008</v>
      </c>
      <c r="I899" s="11" t="s">
        <v>7009</v>
      </c>
      <c r="J899" s="11"/>
      <c r="K899" s="11" t="s">
        <v>1317</v>
      </c>
      <c r="L899" s="11" t="s">
        <v>46</v>
      </c>
      <c r="M899" s="11" t="s">
        <v>4479</v>
      </c>
      <c r="N899" s="11"/>
      <c r="O899" s="11" t="s">
        <v>7010</v>
      </c>
      <c r="P899" s="11" t="s">
        <v>7011</v>
      </c>
      <c r="Q899" s="7"/>
      <c r="R899" s="2" t="str">
        <f t="shared" si="253"/>
        <v>Unique Record</v>
      </c>
      <c r="S899" s="2" t="str">
        <f t="shared" si="254"/>
        <v/>
      </c>
      <c r="T899" s="2" t="str">
        <f t="shared" si="255"/>
        <v/>
      </c>
      <c r="U899" s="2" t="str">
        <f t="shared" si="256"/>
        <v/>
      </c>
      <c r="V899" s="2" t="str">
        <f t="shared" si="257"/>
        <v/>
      </c>
      <c r="W899" s="2" t="str">
        <f t="shared" si="252"/>
        <v/>
      </c>
      <c r="X899" s="2" t="str" cm="1">
        <f t="array" ref="X899">IF((SUMPRODUCT(--ISNUMBER(SEARCH({"!","@","#","$","%","^","&amp;","~*","(",")","_","+","=","{","}","[","]","|","\",":",";","'","""","&lt;","&gt;",",",".","~?","/","~~","`"}, I899)))&gt;0)=TRUE,"Special Characters Found in City","")</f>
        <v/>
      </c>
      <c r="Y899" s="2" t="str" cm="1">
        <f t="array" ref="Y899">IF((SUMPRODUCT(--ISNUMBER(SEARCH({"!","@","#","$","%","^","~*","(",")","_","+","=","{","}","[","]","|","\",":",";","'","""","&lt;","&gt;","~?","/","~~","`"},F899)))&gt;0)=TRUE,"Special Characters Found in Account field","")</f>
        <v/>
      </c>
      <c r="Z899" s="2" t="str" cm="1">
        <f t="array" ref="Z899">IF(SUM(--ISNUMBER(SEARCH({1,2,3,4,5,6,7,8,9,0},MID(H899,(SEARCH(" E ",H899)-1),1))))+SUM(--ISNUMBER(SEARCH({1,2,3,4,5,6,7,8,9,0},MID(H899,(SEARCH(" E ",H899)+3),1))))=2,"",IF(SUM(--ISNUMBER(SEARCH({"Parte E","Apoquindo N"},H899)))&gt;0,"",IF(OR(RIGHT(H899,3)=" NE",RIGHT(H899,3)=" NW",RIGHT(H899,3)=" SW",RIGHT(H899,3)=" SE",RIGHT(H899,2)=" N",RIGHT(H899,2)=" E",RIGHT(H899,2)=" W",RIGHT(H899,2)=" S",LEFT(H899,3)="NE ",LEFT(H899,3)="NW ",LEFT(H899,3)="SW ",LEFT(H899,3)="SE ",LEFT(H899,2)="N ",LEFT(H899,2)="E ",LEFT(H899,2)="W ",LEFT(H899,2)="S "),"Directional Check",IF(SUM(--ISNUMBER(SEARCH({" N "," E "," W "," S "," NE "," NW "," SW "," SE ","N.E","N.W","S.W","S.E","E.","N.","S.","W."},H899)))&gt;0,"Directional Check",IF(SUM(--ISNUMBER(SEARCH({1,2,3,4,5,6,7,8,9,0},MID(H899,(SEARCH("nd ",H899)-1),1))))+SUM(--ISNUMBER(SEARCH({1,2,3,4,5,6,7,8,9,0},MID(H899,(SEARCH("rd ",H899)-1),1)))+SUM(--ISNUMBER(SEARCH({1,2,3,4,5,6,7,8,9,0},MID(H899,(SEARCH("st ",H899)-1),1))))+SUM(--ISNUMBER(SEARCH({1,2,3,4,5,6,7,8,9,0},MID(H899,(SEARCH("th ",H899)-1),1)))))&gt;0,"","")))))</f>
        <v/>
      </c>
      <c r="AA899" s="2" t="str">
        <f>IF(IF(L899="US",IFERROR(VLOOKUP(J899,Country_Codes!$B:$B,1,0)=J899,"US State Code Error"),IF(L899="CA",IFERROR(VLOOKUP(J899,Country_Codes!$E:$E,1,0)=J899,"Canada State Code Error"),IF(L899="BR",IFERROR(VLOOKUP(J899,Country_Codes!$H:$H,1,0)=J899,"Brazil State Code Error"),IF(L899="AU",IFERROR(VLOOKUP(J899,Country_Codes!$K:$K,1,0)=J899,"Australia State Code Error"),""))))=TRUE,"",IF(L899="US",IFERROR(VLOOKUP(J899,Country_Codes!$B:$B,1,0)=J899,"US State Code Error"),IF(L899="CA",IFERROR(VLOOKUP(J899,Country_Codes!$E:$E,1,0)=J899,"Canada State Code Error"),IF(L899="BR",IFERROR(VLOOKUP(J899,Country_Codes!$H:$H,1,0)=J899,"Brazil State Code Error"),IF(L899="AU",IFERROR(VLOOKUP(J899,Country_Codes!$K:$K,1,0)=J899,"Australia State Code Error"),"")))))</f>
        <v/>
      </c>
      <c r="AB899" s="2" t="str">
        <f t="shared" si="258"/>
        <v/>
      </c>
      <c r="AC899" s="2" t="str" cm="1">
        <f t="array" ref="AC899">IFERROR(_xlfn.IFS(IF(AND(LEN(I899)=0,ISBLANK(I899)=FALSE),"",ISNUMBER(SEARCH(I899,H899))),"City/Postal Code/Country Found in Address",IF(AND(LEN(K899)=0,ISBLANK(K899)=FALSE),"",ISNUMBER(SEARCH(K899,H899))),"City/Postal Code/Country Found in Address",IF(AND(LEN(L899)=0,ISBLANK(L899)=FALSE),"",ISNUMBER(SEARCH(", "&amp;L899,H899))),"City/Postal Code/Country Found in Address",IF(AND(LEN(J899)=0,ISBLANK(J899)=FALSE),"",ISNUMBER(SEARCH(", "&amp;J899,H899))),"City/Postal Code/Country Found in Address",IF(AND(LEN(L899)=0,ISBLANK(L899)=FALSE),"",ISNUMBER(SEARCH(","&amp;L899,H899))),"City/Postal Code/Country Found in Address",IF(AND(LEN(J899)=0,ISBLANK(J899)=FALSE),"",ISNUMBER(SEARCH(","&amp;J899,H899))),"City/Postal Code/Country Found in Address"),"")</f>
        <v/>
      </c>
      <c r="AD899" s="2" t="str">
        <f t="shared" si="259"/>
        <v/>
      </c>
      <c r="AE899" s="2" t="str" cm="1">
        <f t="array" ref="AE899">IFERROR(IF(VLOOKUP(LEFT(M899,MIN(SEARCH({1,2,3,4,5,6,7,8,9,0},M899&amp;{1,2,3,4,5,6,7,8,9,0}))-1),Country_Codes!$N:$N,1,0)&gt;0,"PO Number may be incorrect",""),"")</f>
        <v/>
      </c>
      <c r="AF899" s="2" t="str">
        <f t="shared" si="260"/>
        <v/>
      </c>
      <c r="AG899" s="2" t="str">
        <f t="shared" si="261"/>
        <v/>
      </c>
      <c r="AH899" s="2" t="str">
        <f t="shared" si="262"/>
        <v/>
      </c>
      <c r="AI899" s="2" t="str" cm="1">
        <f t="array" ref="AI899">IF(G899="","",_xlfn.IFNA(_xlfn.IFS(L899=VLOOKUP(L899,Country_Codes!$M:$M,1,0)=TRUE,""),"Please check the country code"))</f>
        <v/>
      </c>
      <c r="AJ899" s="2" t="str">
        <f t="shared" si="263"/>
        <v/>
      </c>
      <c r="AK899" s="2"/>
      <c r="AM899" s="39">
        <f t="shared" si="264"/>
        <v>0</v>
      </c>
      <c r="AN899" s="39">
        <f t="shared" si="265"/>
        <v>0</v>
      </c>
      <c r="AO899" s="39">
        <f t="shared" si="266"/>
        <v>0</v>
      </c>
      <c r="AP899" s="39">
        <f t="shared" si="267"/>
        <v>0</v>
      </c>
      <c r="AQ899" s="39">
        <f t="shared" si="268"/>
        <v>0</v>
      </c>
    </row>
    <row r="900" spans="1:43" ht="15.75" x14ac:dyDescent="0.25">
      <c r="A900" s="40">
        <v>46146</v>
      </c>
      <c r="B900" s="11" t="s">
        <v>473</v>
      </c>
      <c r="C900" s="11" t="s">
        <v>12</v>
      </c>
      <c r="D900" s="11" t="s">
        <v>7012</v>
      </c>
      <c r="E900" s="11" t="s">
        <v>7013</v>
      </c>
      <c r="F900" s="11" t="s">
        <v>490</v>
      </c>
      <c r="G900" s="11" t="s">
        <v>494</v>
      </c>
      <c r="H900" s="11" t="s">
        <v>7014</v>
      </c>
      <c r="I900" s="11" t="s">
        <v>7015</v>
      </c>
      <c r="J900" s="11"/>
      <c r="K900" s="11" t="s">
        <v>7016</v>
      </c>
      <c r="L900" s="11" t="s">
        <v>46</v>
      </c>
      <c r="M900" s="11" t="s">
        <v>850</v>
      </c>
      <c r="N900" s="11"/>
      <c r="O900" s="11" t="s">
        <v>2033</v>
      </c>
      <c r="P900" s="11" t="s">
        <v>7017</v>
      </c>
      <c r="Q900" s="7"/>
      <c r="R900" s="2" t="str">
        <f t="shared" si="253"/>
        <v>Unique Record</v>
      </c>
      <c r="S900" s="2" t="str">
        <f t="shared" si="254"/>
        <v/>
      </c>
      <c r="T900" s="2" t="str">
        <f t="shared" si="255"/>
        <v/>
      </c>
      <c r="U900" s="2" t="str">
        <f t="shared" si="256"/>
        <v/>
      </c>
      <c r="V900" s="2" t="str">
        <f t="shared" si="257"/>
        <v/>
      </c>
      <c r="W900" s="2" t="str">
        <f t="shared" ref="W900:W963" si="269">IF(OR(ISNUMBER(SEARCH("East",I900)),ISNUMBER(SEARCH("West",I900)),ISNUMBER(SEARCH("North",I900)),ISNUMBER(SEARCH("South",I900))),"",IF(OR(ISNUMBER(SEARCH("St.",I900)),ISNUMBER(SEARCH("St ",I900))),"Check St in city field",IF(RIGHT(I900,1)=".","Dot found in city field","")))</f>
        <v/>
      </c>
      <c r="X900" s="2" t="str" cm="1">
        <f t="array" ref="X900">IF((SUMPRODUCT(--ISNUMBER(SEARCH({"!","@","#","$","%","^","&amp;","~*","(",")","_","+","=","{","}","[","]","|","\",":",";","'","""","&lt;","&gt;",",",".","~?","/","~~","`"}, I900)))&gt;0)=TRUE,"Special Characters Found in City","")</f>
        <v/>
      </c>
      <c r="Y900" s="2" t="str" cm="1">
        <f t="array" ref="Y900">IF((SUMPRODUCT(--ISNUMBER(SEARCH({"!","@","#","$","%","^","~*","(",")","_","+","=","{","}","[","]","|","\",":",";","'","""","&lt;","&gt;","~?","/","~~","`"},F900)))&gt;0)=TRUE,"Special Characters Found in Account field","")</f>
        <v/>
      </c>
      <c r="Z900" s="2" t="str" cm="1">
        <f t="array" ref="Z900">IF(SUM(--ISNUMBER(SEARCH({1,2,3,4,5,6,7,8,9,0},MID(H900,(SEARCH(" E ",H900)-1),1))))+SUM(--ISNUMBER(SEARCH({1,2,3,4,5,6,7,8,9,0},MID(H900,(SEARCH(" E ",H900)+3),1))))=2,"",IF(SUM(--ISNUMBER(SEARCH({"Parte E","Apoquindo N"},H900)))&gt;0,"",IF(OR(RIGHT(H900,3)=" NE",RIGHT(H900,3)=" NW",RIGHT(H900,3)=" SW",RIGHT(H900,3)=" SE",RIGHT(H900,2)=" N",RIGHT(H900,2)=" E",RIGHT(H900,2)=" W",RIGHT(H900,2)=" S",LEFT(H900,3)="NE ",LEFT(H900,3)="NW ",LEFT(H900,3)="SW ",LEFT(H900,3)="SE ",LEFT(H900,2)="N ",LEFT(H900,2)="E ",LEFT(H900,2)="W ",LEFT(H900,2)="S "),"Directional Check",IF(SUM(--ISNUMBER(SEARCH({" N "," E "," W "," S "," NE "," NW "," SW "," SE ","N.E","N.W","S.W","S.E","E.","N.","S.","W."},H900)))&gt;0,"Directional Check",IF(SUM(--ISNUMBER(SEARCH({1,2,3,4,5,6,7,8,9,0},MID(H900,(SEARCH("nd ",H900)-1),1))))+SUM(--ISNUMBER(SEARCH({1,2,3,4,5,6,7,8,9,0},MID(H900,(SEARCH("rd ",H900)-1),1)))+SUM(--ISNUMBER(SEARCH({1,2,3,4,5,6,7,8,9,0},MID(H900,(SEARCH("st ",H900)-1),1))))+SUM(--ISNUMBER(SEARCH({1,2,3,4,5,6,7,8,9,0},MID(H900,(SEARCH("th ",H900)-1),1)))))&gt;0,"","")))))</f>
        <v/>
      </c>
      <c r="AA900" s="2" t="str">
        <f>IF(IF(L900="US",IFERROR(VLOOKUP(J900,Country_Codes!$B:$B,1,0)=J900,"US State Code Error"),IF(L900="CA",IFERROR(VLOOKUP(J900,Country_Codes!$E:$E,1,0)=J900,"Canada State Code Error"),IF(L900="BR",IFERROR(VLOOKUP(J900,Country_Codes!$H:$H,1,0)=J900,"Brazil State Code Error"),IF(L900="AU",IFERROR(VLOOKUP(J900,Country_Codes!$K:$K,1,0)=J900,"Australia State Code Error"),""))))=TRUE,"",IF(L900="US",IFERROR(VLOOKUP(J900,Country_Codes!$B:$B,1,0)=J900,"US State Code Error"),IF(L900="CA",IFERROR(VLOOKUP(J900,Country_Codes!$E:$E,1,0)=J900,"Canada State Code Error"),IF(L900="BR",IFERROR(VLOOKUP(J900,Country_Codes!$H:$H,1,0)=J900,"Brazil State Code Error"),IF(L900="AU",IFERROR(VLOOKUP(J900,Country_Codes!$K:$K,1,0)=J900,"Australia State Code Error"),"")))))</f>
        <v/>
      </c>
      <c r="AB900" s="2" t="str">
        <f t="shared" si="258"/>
        <v/>
      </c>
      <c r="AC900" s="2" t="str" cm="1">
        <f t="array" ref="AC900">IFERROR(_xlfn.IFS(IF(AND(LEN(I900)=0,ISBLANK(I900)=FALSE),"",ISNUMBER(SEARCH(I900,H900))),"City/Postal Code/Country Found in Address",IF(AND(LEN(K900)=0,ISBLANK(K900)=FALSE),"",ISNUMBER(SEARCH(K900,H900))),"City/Postal Code/Country Found in Address",IF(AND(LEN(L900)=0,ISBLANK(L900)=FALSE),"",ISNUMBER(SEARCH(", "&amp;L900,H900))),"City/Postal Code/Country Found in Address",IF(AND(LEN(J900)=0,ISBLANK(J900)=FALSE),"",ISNUMBER(SEARCH(", "&amp;J900,H900))),"City/Postal Code/Country Found in Address",IF(AND(LEN(L900)=0,ISBLANK(L900)=FALSE),"",ISNUMBER(SEARCH(","&amp;L900,H900))),"City/Postal Code/Country Found in Address",IF(AND(LEN(J900)=0,ISBLANK(J900)=FALSE),"",ISNUMBER(SEARCH(","&amp;J900,H900))),"City/Postal Code/Country Found in Address"),"")</f>
        <v/>
      </c>
      <c r="AD900" s="2" t="str">
        <f t="shared" si="259"/>
        <v/>
      </c>
      <c r="AE900" s="2" t="str" cm="1">
        <f t="array" ref="AE900">IFERROR(IF(VLOOKUP(LEFT(M900,MIN(SEARCH({1,2,3,4,5,6,7,8,9,0},M900&amp;{1,2,3,4,5,6,7,8,9,0}))-1),Country_Codes!$N:$N,1,0)&gt;0,"PO Number may be incorrect",""),"")</f>
        <v/>
      </c>
      <c r="AF900" s="2" t="str">
        <f t="shared" si="260"/>
        <v/>
      </c>
      <c r="AG900" s="2" t="str">
        <f t="shared" si="261"/>
        <v/>
      </c>
      <c r="AH900" s="2" t="str">
        <f t="shared" si="262"/>
        <v/>
      </c>
      <c r="AI900" s="2" t="str" cm="1">
        <f t="array" ref="AI900">IF(G900="","",_xlfn.IFNA(_xlfn.IFS(L900=VLOOKUP(L900,Country_Codes!$M:$M,1,0)=TRUE,""),"Please check the country code"))</f>
        <v/>
      </c>
      <c r="AJ900" s="2" t="str">
        <f t="shared" si="263"/>
        <v/>
      </c>
      <c r="AK900" s="2"/>
      <c r="AM900" s="39">
        <f t="shared" si="264"/>
        <v>0</v>
      </c>
      <c r="AN900" s="39">
        <f t="shared" si="265"/>
        <v>0</v>
      </c>
      <c r="AO900" s="39">
        <f t="shared" si="266"/>
        <v>0</v>
      </c>
      <c r="AP900" s="39">
        <f t="shared" si="267"/>
        <v>0</v>
      </c>
      <c r="AQ900" s="39">
        <f t="shared" si="268"/>
        <v>0</v>
      </c>
    </row>
    <row r="901" spans="1:43" ht="15.75" x14ac:dyDescent="0.25">
      <c r="A901" s="40">
        <v>46021</v>
      </c>
      <c r="B901" s="11" t="s">
        <v>475</v>
      </c>
      <c r="C901" s="11" t="s">
        <v>9</v>
      </c>
      <c r="D901" s="11" t="s">
        <v>4393</v>
      </c>
      <c r="E901" s="11" t="s">
        <v>7018</v>
      </c>
      <c r="F901" s="11" t="s">
        <v>479</v>
      </c>
      <c r="G901" s="11" t="s">
        <v>599</v>
      </c>
      <c r="H901" s="11" t="s">
        <v>7019</v>
      </c>
      <c r="I901" s="11" t="s">
        <v>7020</v>
      </c>
      <c r="J901" s="11"/>
      <c r="K901" s="11" t="s">
        <v>7021</v>
      </c>
      <c r="L901" s="11" t="s">
        <v>46</v>
      </c>
      <c r="M901" s="11" t="s">
        <v>849</v>
      </c>
      <c r="N901" s="11"/>
      <c r="O901" s="11" t="s">
        <v>7022</v>
      </c>
      <c r="P901" s="11" t="s">
        <v>7023</v>
      </c>
      <c r="Q901" s="7"/>
      <c r="R901" s="2" t="str">
        <f t="shared" si="253"/>
        <v>Unique Record</v>
      </c>
      <c r="S901" s="2" t="str">
        <f t="shared" si="254"/>
        <v/>
      </c>
      <c r="T901" s="2" t="str">
        <f t="shared" si="255"/>
        <v/>
      </c>
      <c r="U901" s="2" t="str">
        <f t="shared" si="256"/>
        <v/>
      </c>
      <c r="V901" s="2" t="str">
        <f t="shared" si="257"/>
        <v/>
      </c>
      <c r="W901" s="2" t="str">
        <f t="shared" si="269"/>
        <v/>
      </c>
      <c r="X901" s="2" t="str" cm="1">
        <f t="array" ref="X901">IF((SUMPRODUCT(--ISNUMBER(SEARCH({"!","@","#","$","%","^","&amp;","~*","(",")","_","+","=","{","}","[","]","|","\",":",";","'","""","&lt;","&gt;",",",".","~?","/","~~","`"}, I901)))&gt;0)=TRUE,"Special Characters Found in City","")</f>
        <v/>
      </c>
      <c r="Y901" s="2" t="str" cm="1">
        <f t="array" ref="Y901">IF((SUMPRODUCT(--ISNUMBER(SEARCH({"!","@","#","$","%","^","~*","(",")","_","+","=","{","}","[","]","|","\",":",";","'","""","&lt;","&gt;","~?","/","~~","`"},F901)))&gt;0)=TRUE,"Special Characters Found in Account field","")</f>
        <v/>
      </c>
      <c r="Z901" s="2" t="str" cm="1">
        <f t="array" ref="Z901">IF(SUM(--ISNUMBER(SEARCH({1,2,3,4,5,6,7,8,9,0},MID(H901,(SEARCH(" E ",H901)-1),1))))+SUM(--ISNUMBER(SEARCH({1,2,3,4,5,6,7,8,9,0},MID(H901,(SEARCH(" E ",H901)+3),1))))=2,"",IF(SUM(--ISNUMBER(SEARCH({"Parte E","Apoquindo N"},H901)))&gt;0,"",IF(OR(RIGHT(H901,3)=" NE",RIGHT(H901,3)=" NW",RIGHT(H901,3)=" SW",RIGHT(H901,3)=" SE",RIGHT(H901,2)=" N",RIGHT(H901,2)=" E",RIGHT(H901,2)=" W",RIGHT(H901,2)=" S",LEFT(H901,3)="NE ",LEFT(H901,3)="NW ",LEFT(H901,3)="SW ",LEFT(H901,3)="SE ",LEFT(H901,2)="N ",LEFT(H901,2)="E ",LEFT(H901,2)="W ",LEFT(H901,2)="S "),"Directional Check",IF(SUM(--ISNUMBER(SEARCH({" N "," E "," W "," S "," NE "," NW "," SW "," SE ","N.E","N.W","S.W","S.E","E.","N.","S.","W."},H901)))&gt;0,"Directional Check",IF(SUM(--ISNUMBER(SEARCH({1,2,3,4,5,6,7,8,9,0},MID(H901,(SEARCH("nd ",H901)-1),1))))+SUM(--ISNUMBER(SEARCH({1,2,3,4,5,6,7,8,9,0},MID(H901,(SEARCH("rd ",H901)-1),1)))+SUM(--ISNUMBER(SEARCH({1,2,3,4,5,6,7,8,9,0},MID(H901,(SEARCH("st ",H901)-1),1))))+SUM(--ISNUMBER(SEARCH({1,2,3,4,5,6,7,8,9,0},MID(H901,(SEARCH("th ",H901)-1),1)))))&gt;0,"","")))))</f>
        <v/>
      </c>
      <c r="AA901" s="2" t="str">
        <f>IF(IF(L901="US",IFERROR(VLOOKUP(J901,Country_Codes!$B:$B,1,0)=J901,"US State Code Error"),IF(L901="CA",IFERROR(VLOOKUP(J901,Country_Codes!$E:$E,1,0)=J901,"Canada State Code Error"),IF(L901="BR",IFERROR(VLOOKUP(J901,Country_Codes!$H:$H,1,0)=J901,"Brazil State Code Error"),IF(L901="AU",IFERROR(VLOOKUP(J901,Country_Codes!$K:$K,1,0)=J901,"Australia State Code Error"),""))))=TRUE,"",IF(L901="US",IFERROR(VLOOKUP(J901,Country_Codes!$B:$B,1,0)=J901,"US State Code Error"),IF(L901="CA",IFERROR(VLOOKUP(J901,Country_Codes!$E:$E,1,0)=J901,"Canada State Code Error"),IF(L901="BR",IFERROR(VLOOKUP(J901,Country_Codes!$H:$H,1,0)=J901,"Brazil State Code Error"),IF(L901="AU",IFERROR(VLOOKUP(J901,Country_Codes!$K:$K,1,0)=J901,"Australia State Code Error"),"")))))</f>
        <v/>
      </c>
      <c r="AB901" s="2" t="str">
        <f t="shared" si="258"/>
        <v/>
      </c>
      <c r="AC901" s="2" t="str" cm="1">
        <f t="array" ref="AC901">IFERROR(_xlfn.IFS(IF(AND(LEN(I901)=0,ISBLANK(I901)=FALSE),"",ISNUMBER(SEARCH(I901,H901))),"City/Postal Code/Country Found in Address",IF(AND(LEN(K901)=0,ISBLANK(K901)=FALSE),"",ISNUMBER(SEARCH(K901,H901))),"City/Postal Code/Country Found in Address",IF(AND(LEN(L901)=0,ISBLANK(L901)=FALSE),"",ISNUMBER(SEARCH(", "&amp;L901,H901))),"City/Postal Code/Country Found in Address",IF(AND(LEN(J901)=0,ISBLANK(J901)=FALSE),"",ISNUMBER(SEARCH(", "&amp;J901,H901))),"City/Postal Code/Country Found in Address",IF(AND(LEN(L901)=0,ISBLANK(L901)=FALSE),"",ISNUMBER(SEARCH(","&amp;L901,H901))),"City/Postal Code/Country Found in Address",IF(AND(LEN(J901)=0,ISBLANK(J901)=FALSE),"",ISNUMBER(SEARCH(","&amp;J901,H901))),"City/Postal Code/Country Found in Address"),"")</f>
        <v/>
      </c>
      <c r="AD901" s="2" t="str">
        <f t="shared" si="259"/>
        <v/>
      </c>
      <c r="AE901" s="2" t="str" cm="1">
        <f t="array" ref="AE901">IFERROR(IF(VLOOKUP(LEFT(M901,MIN(SEARCH({1,2,3,4,5,6,7,8,9,0},M901&amp;{1,2,3,4,5,6,7,8,9,0}))-1),Country_Codes!$N:$N,1,0)&gt;0,"PO Number may be incorrect",""),"")</f>
        <v/>
      </c>
      <c r="AF901" s="2" t="str">
        <f t="shared" si="260"/>
        <v/>
      </c>
      <c r="AG901" s="2" t="str">
        <f t="shared" si="261"/>
        <v/>
      </c>
      <c r="AH901" s="2" t="str">
        <f t="shared" si="262"/>
        <v/>
      </c>
      <c r="AI901" s="2" t="str" cm="1">
        <f t="array" ref="AI901">IF(G901="","",_xlfn.IFNA(_xlfn.IFS(L901=VLOOKUP(L901,Country_Codes!$M:$M,1,0)=TRUE,""),"Please check the country code"))</f>
        <v/>
      </c>
      <c r="AJ901" s="2" t="str">
        <f t="shared" si="263"/>
        <v/>
      </c>
      <c r="AK901" s="2"/>
      <c r="AM901" s="39">
        <f t="shared" si="264"/>
        <v>0</v>
      </c>
      <c r="AN901" s="39">
        <f t="shared" si="265"/>
        <v>0</v>
      </c>
      <c r="AO901" s="39">
        <f t="shared" si="266"/>
        <v>0</v>
      </c>
      <c r="AP901" s="39">
        <f t="shared" si="267"/>
        <v>0</v>
      </c>
      <c r="AQ901" s="39">
        <f t="shared" si="268"/>
        <v>0</v>
      </c>
    </row>
    <row r="902" spans="1:43" ht="15.75" x14ac:dyDescent="0.25">
      <c r="A902" s="40">
        <v>46071</v>
      </c>
      <c r="B902" s="11" t="s">
        <v>475</v>
      </c>
      <c r="C902" s="11" t="s">
        <v>9</v>
      </c>
      <c r="D902" s="11" t="s">
        <v>620</v>
      </c>
      <c r="E902" s="11" t="s">
        <v>1194</v>
      </c>
      <c r="F902" s="11" t="s">
        <v>574</v>
      </c>
      <c r="G902" s="11" t="s">
        <v>496</v>
      </c>
      <c r="H902" s="11" t="s">
        <v>7024</v>
      </c>
      <c r="I902" s="11" t="s">
        <v>7025</v>
      </c>
      <c r="J902" s="11"/>
      <c r="K902" s="11" t="s">
        <v>7026</v>
      </c>
      <c r="L902" s="11" t="s">
        <v>46</v>
      </c>
      <c r="M902" s="11" t="s">
        <v>7027</v>
      </c>
      <c r="N902" s="11"/>
      <c r="O902" s="11" t="s">
        <v>7028</v>
      </c>
      <c r="P902" s="11" t="s">
        <v>7029</v>
      </c>
      <c r="Q902" s="7"/>
      <c r="R902" s="2" t="str">
        <f t="shared" si="253"/>
        <v>Unique Record</v>
      </c>
      <c r="S902" s="2" t="str">
        <f t="shared" si="254"/>
        <v/>
      </c>
      <c r="T902" s="2" t="str">
        <f t="shared" si="255"/>
        <v/>
      </c>
      <c r="U902" s="2" t="str">
        <f t="shared" si="256"/>
        <v/>
      </c>
      <c r="V902" s="2" t="str">
        <f t="shared" si="257"/>
        <v/>
      </c>
      <c r="W902" s="2" t="str">
        <f t="shared" si="269"/>
        <v/>
      </c>
      <c r="X902" s="2" t="str" cm="1">
        <f t="array" ref="X902">IF((SUMPRODUCT(--ISNUMBER(SEARCH({"!","@","#","$","%","^","&amp;","~*","(",")","_","+","=","{","}","[","]","|","\",":",";","'","""","&lt;","&gt;",",",".","~?","/","~~","`"}, I902)))&gt;0)=TRUE,"Special Characters Found in City","")</f>
        <v/>
      </c>
      <c r="Y902" s="2" t="str" cm="1">
        <f t="array" ref="Y902">IF((SUMPRODUCT(--ISNUMBER(SEARCH({"!","@","#","$","%","^","~*","(",")","_","+","=","{","}","[","]","|","\",":",";","'","""","&lt;","&gt;","~?","/","~~","`"},F902)))&gt;0)=TRUE,"Special Characters Found in Account field","")</f>
        <v/>
      </c>
      <c r="Z902" s="2" t="str" cm="1">
        <f t="array" ref="Z902">IF(SUM(--ISNUMBER(SEARCH({1,2,3,4,5,6,7,8,9,0},MID(H902,(SEARCH(" E ",H902)-1),1))))+SUM(--ISNUMBER(SEARCH({1,2,3,4,5,6,7,8,9,0},MID(H902,(SEARCH(" E ",H902)+3),1))))=2,"",IF(SUM(--ISNUMBER(SEARCH({"Parte E","Apoquindo N"},H902)))&gt;0,"",IF(OR(RIGHT(H902,3)=" NE",RIGHT(H902,3)=" NW",RIGHT(H902,3)=" SW",RIGHT(H902,3)=" SE",RIGHT(H902,2)=" N",RIGHT(H902,2)=" E",RIGHT(H902,2)=" W",RIGHT(H902,2)=" S",LEFT(H902,3)="NE ",LEFT(H902,3)="NW ",LEFT(H902,3)="SW ",LEFT(H902,3)="SE ",LEFT(H902,2)="N ",LEFT(H902,2)="E ",LEFT(H902,2)="W ",LEFT(H902,2)="S "),"Directional Check",IF(SUM(--ISNUMBER(SEARCH({" N "," E "," W "," S "," NE "," NW "," SW "," SE ","N.E","N.W","S.W","S.E","E.","N.","S.","W."},H902)))&gt;0,"Directional Check",IF(SUM(--ISNUMBER(SEARCH({1,2,3,4,5,6,7,8,9,0},MID(H902,(SEARCH("nd ",H902)-1),1))))+SUM(--ISNUMBER(SEARCH({1,2,3,4,5,6,7,8,9,0},MID(H902,(SEARCH("rd ",H902)-1),1)))+SUM(--ISNUMBER(SEARCH({1,2,3,4,5,6,7,8,9,0},MID(H902,(SEARCH("st ",H902)-1),1))))+SUM(--ISNUMBER(SEARCH({1,2,3,4,5,6,7,8,9,0},MID(H902,(SEARCH("th ",H902)-1),1)))))&gt;0,"","")))))</f>
        <v/>
      </c>
      <c r="AA902" s="2" t="str">
        <f>IF(IF(L902="US",IFERROR(VLOOKUP(J902,Country_Codes!$B:$B,1,0)=J902,"US State Code Error"),IF(L902="CA",IFERROR(VLOOKUP(J902,Country_Codes!$E:$E,1,0)=J902,"Canada State Code Error"),IF(L902="BR",IFERROR(VLOOKUP(J902,Country_Codes!$H:$H,1,0)=J902,"Brazil State Code Error"),IF(L902="AU",IFERROR(VLOOKUP(J902,Country_Codes!$K:$K,1,0)=J902,"Australia State Code Error"),""))))=TRUE,"",IF(L902="US",IFERROR(VLOOKUP(J902,Country_Codes!$B:$B,1,0)=J902,"US State Code Error"),IF(L902="CA",IFERROR(VLOOKUP(J902,Country_Codes!$E:$E,1,0)=J902,"Canada State Code Error"),IF(L902="BR",IFERROR(VLOOKUP(J902,Country_Codes!$H:$H,1,0)=J902,"Brazil State Code Error"),IF(L902="AU",IFERROR(VLOOKUP(J902,Country_Codes!$K:$K,1,0)=J902,"Australia State Code Error"),"")))))</f>
        <v/>
      </c>
      <c r="AB902" s="2" t="str">
        <f t="shared" si="258"/>
        <v/>
      </c>
      <c r="AC902" s="2" t="str" cm="1">
        <f t="array" ref="AC902">IFERROR(_xlfn.IFS(IF(AND(LEN(I902)=0,ISBLANK(I902)=FALSE),"",ISNUMBER(SEARCH(I902,H902))),"City/Postal Code/Country Found in Address",IF(AND(LEN(K902)=0,ISBLANK(K902)=FALSE),"",ISNUMBER(SEARCH(K902,H902))),"City/Postal Code/Country Found in Address",IF(AND(LEN(L902)=0,ISBLANK(L902)=FALSE),"",ISNUMBER(SEARCH(", "&amp;L902,H902))),"City/Postal Code/Country Found in Address",IF(AND(LEN(J902)=0,ISBLANK(J902)=FALSE),"",ISNUMBER(SEARCH(", "&amp;J902,H902))),"City/Postal Code/Country Found in Address",IF(AND(LEN(L902)=0,ISBLANK(L902)=FALSE),"",ISNUMBER(SEARCH(","&amp;L902,H902))),"City/Postal Code/Country Found in Address",IF(AND(LEN(J902)=0,ISBLANK(J902)=FALSE),"",ISNUMBER(SEARCH(","&amp;J902,H902))),"City/Postal Code/Country Found in Address"),"")</f>
        <v/>
      </c>
      <c r="AD902" s="2" t="str">
        <f t="shared" si="259"/>
        <v/>
      </c>
      <c r="AE902" s="2" t="str" cm="1">
        <f t="array" ref="AE902">IFERROR(IF(VLOOKUP(LEFT(M902,MIN(SEARCH({1,2,3,4,5,6,7,8,9,0},M902&amp;{1,2,3,4,5,6,7,8,9,0}))-1),Country_Codes!$N:$N,1,0)&gt;0,"PO Number may be incorrect",""),"")</f>
        <v/>
      </c>
      <c r="AF902" s="2" t="str">
        <f t="shared" si="260"/>
        <v/>
      </c>
      <c r="AG902" s="2" t="str">
        <f t="shared" si="261"/>
        <v/>
      </c>
      <c r="AH902" s="2" t="str">
        <f t="shared" si="262"/>
        <v/>
      </c>
      <c r="AI902" s="2" t="str" cm="1">
        <f t="array" ref="AI902">IF(G902="","",_xlfn.IFNA(_xlfn.IFS(L902=VLOOKUP(L902,Country_Codes!$M:$M,1,0)=TRUE,""),"Please check the country code"))</f>
        <v/>
      </c>
      <c r="AJ902" s="2" t="str">
        <f t="shared" si="263"/>
        <v/>
      </c>
      <c r="AK902" s="2"/>
      <c r="AM902" s="39">
        <f t="shared" si="264"/>
        <v>0</v>
      </c>
      <c r="AN902" s="39">
        <f t="shared" si="265"/>
        <v>0</v>
      </c>
      <c r="AO902" s="39">
        <f t="shared" si="266"/>
        <v>0</v>
      </c>
      <c r="AP902" s="39">
        <f t="shared" si="267"/>
        <v>0</v>
      </c>
      <c r="AQ902" s="39">
        <f t="shared" si="268"/>
        <v>0</v>
      </c>
    </row>
    <row r="903" spans="1:43" ht="15.75" x14ac:dyDescent="0.25">
      <c r="A903" s="40">
        <v>46003</v>
      </c>
      <c r="B903" s="11" t="s">
        <v>1581</v>
      </c>
      <c r="C903" s="11" t="s">
        <v>3</v>
      </c>
      <c r="D903" s="11" t="s">
        <v>7030</v>
      </c>
      <c r="E903" s="11" t="s">
        <v>7031</v>
      </c>
      <c r="F903" s="11" t="s">
        <v>576</v>
      </c>
      <c r="G903" s="11" t="s">
        <v>625</v>
      </c>
      <c r="H903" s="11" t="s">
        <v>7032</v>
      </c>
      <c r="I903" s="11" t="s">
        <v>5887</v>
      </c>
      <c r="J903" s="11" t="s">
        <v>147</v>
      </c>
      <c r="K903" s="11" t="s">
        <v>7033</v>
      </c>
      <c r="L903" s="11" t="s">
        <v>57</v>
      </c>
      <c r="M903" s="11" t="s">
        <v>7034</v>
      </c>
      <c r="N903" s="11"/>
      <c r="O903" s="11" t="s">
        <v>6503</v>
      </c>
      <c r="P903" s="11" t="s">
        <v>7035</v>
      </c>
      <c r="Q903" s="7"/>
      <c r="R903" s="2" t="str">
        <f t="shared" si="253"/>
        <v>Unique Record</v>
      </c>
      <c r="S903" s="2" t="str">
        <f t="shared" si="254"/>
        <v/>
      </c>
      <c r="T903" s="2" t="str">
        <f t="shared" si="255"/>
        <v/>
      </c>
      <c r="U903" s="2" t="str">
        <f t="shared" si="256"/>
        <v/>
      </c>
      <c r="V903" s="2" t="str">
        <f t="shared" si="257"/>
        <v/>
      </c>
      <c r="W903" s="2" t="str">
        <f t="shared" si="269"/>
        <v/>
      </c>
      <c r="X903" s="2" t="str" cm="1">
        <f t="array" ref="X903">IF((SUMPRODUCT(--ISNUMBER(SEARCH({"!","@","#","$","%","^","&amp;","~*","(",")","_","+","=","{","}","[","]","|","\",":",";","'","""","&lt;","&gt;",",",".","~?","/","~~","`"}, I903)))&gt;0)=TRUE,"Special Characters Found in City","")</f>
        <v/>
      </c>
      <c r="Y903" s="2" t="str" cm="1">
        <f t="array" ref="Y903">IF((SUMPRODUCT(--ISNUMBER(SEARCH({"!","@","#","$","%","^","~*","(",")","_","+","=","{","}","[","]","|","\",":",";","'","""","&lt;","&gt;","~?","/","~~","`"},F903)))&gt;0)=TRUE,"Special Characters Found in Account field","")</f>
        <v/>
      </c>
      <c r="Z903" s="2" t="str" cm="1">
        <f t="array" ref="Z903">IF(SUM(--ISNUMBER(SEARCH({1,2,3,4,5,6,7,8,9,0},MID(H903,(SEARCH(" E ",H903)-1),1))))+SUM(--ISNUMBER(SEARCH({1,2,3,4,5,6,7,8,9,0},MID(H903,(SEARCH(" E ",H903)+3),1))))=2,"",IF(SUM(--ISNUMBER(SEARCH({"Parte E","Apoquindo N"},H903)))&gt;0,"",IF(OR(RIGHT(H903,3)=" NE",RIGHT(H903,3)=" NW",RIGHT(H903,3)=" SW",RIGHT(H903,3)=" SE",RIGHT(H903,2)=" N",RIGHT(H903,2)=" E",RIGHT(H903,2)=" W",RIGHT(H903,2)=" S",LEFT(H903,3)="NE ",LEFT(H903,3)="NW ",LEFT(H903,3)="SW ",LEFT(H903,3)="SE ",LEFT(H903,2)="N ",LEFT(H903,2)="E ",LEFT(H903,2)="W ",LEFT(H903,2)="S "),"Directional Check",IF(SUM(--ISNUMBER(SEARCH({" N "," E "," W "," S "," NE "," NW "," SW "," SE ","N.E","N.W","S.W","S.E","E.","N.","S.","W."},H903)))&gt;0,"Directional Check",IF(SUM(--ISNUMBER(SEARCH({1,2,3,4,5,6,7,8,9,0},MID(H903,(SEARCH("nd ",H903)-1),1))))+SUM(--ISNUMBER(SEARCH({1,2,3,4,5,6,7,8,9,0},MID(H903,(SEARCH("rd ",H903)-1),1)))+SUM(--ISNUMBER(SEARCH({1,2,3,4,5,6,7,8,9,0},MID(H903,(SEARCH("st ",H903)-1),1))))+SUM(--ISNUMBER(SEARCH({1,2,3,4,5,6,7,8,9,0},MID(H903,(SEARCH("th ",H903)-1),1)))))&gt;0,"","")))))</f>
        <v/>
      </c>
      <c r="AA903" s="2" t="str">
        <f>IF(IF(L903="US",IFERROR(VLOOKUP(J903,Country_Codes!$B:$B,1,0)=J903,"US State Code Error"),IF(L903="CA",IFERROR(VLOOKUP(J903,Country_Codes!$E:$E,1,0)=J903,"Canada State Code Error"),IF(L903="BR",IFERROR(VLOOKUP(J903,Country_Codes!$H:$H,1,0)=J903,"Brazil State Code Error"),IF(L903="AU",IFERROR(VLOOKUP(J903,Country_Codes!$K:$K,1,0)=J903,"Australia State Code Error"),""))))=TRUE,"",IF(L903="US",IFERROR(VLOOKUP(J903,Country_Codes!$B:$B,1,0)=J903,"US State Code Error"),IF(L903="CA",IFERROR(VLOOKUP(J903,Country_Codes!$E:$E,1,0)=J903,"Canada State Code Error"),IF(L903="BR",IFERROR(VLOOKUP(J903,Country_Codes!$H:$H,1,0)=J903,"Brazil State Code Error"),IF(L903="AU",IFERROR(VLOOKUP(J903,Country_Codes!$K:$K,1,0)=J903,"Australia State Code Error"),"")))))</f>
        <v/>
      </c>
      <c r="AB903" s="2" t="str">
        <f t="shared" si="258"/>
        <v/>
      </c>
      <c r="AC903" s="2" t="str" cm="1">
        <f t="array" ref="AC903">IFERROR(_xlfn.IFS(IF(AND(LEN(I903)=0,ISBLANK(I903)=FALSE),"",ISNUMBER(SEARCH(I903,H903))),"City/Postal Code/Country Found in Address",IF(AND(LEN(K903)=0,ISBLANK(K903)=FALSE),"",ISNUMBER(SEARCH(K903,H903))),"City/Postal Code/Country Found in Address",IF(AND(LEN(L903)=0,ISBLANK(L903)=FALSE),"",ISNUMBER(SEARCH(", "&amp;L903,H903))),"City/Postal Code/Country Found in Address",IF(AND(LEN(J903)=0,ISBLANK(J903)=FALSE),"",ISNUMBER(SEARCH(", "&amp;J903,H903))),"City/Postal Code/Country Found in Address",IF(AND(LEN(L903)=0,ISBLANK(L903)=FALSE),"",ISNUMBER(SEARCH(","&amp;L903,H903))),"City/Postal Code/Country Found in Address",IF(AND(LEN(J903)=0,ISBLANK(J903)=FALSE),"",ISNUMBER(SEARCH(","&amp;J903,H903))),"City/Postal Code/Country Found in Address"),"")</f>
        <v/>
      </c>
      <c r="AD903" s="2" t="str">
        <f t="shared" si="259"/>
        <v/>
      </c>
      <c r="AE903" s="2" t="str" cm="1">
        <f t="array" ref="AE903">IFERROR(IF(VLOOKUP(LEFT(M903,MIN(SEARCH({1,2,3,4,5,6,7,8,9,0},M903&amp;{1,2,3,4,5,6,7,8,9,0}))-1),Country_Codes!$N:$N,1,0)&gt;0,"PO Number may be incorrect",""),"")</f>
        <v/>
      </c>
      <c r="AF903" s="2" t="str">
        <f t="shared" si="260"/>
        <v/>
      </c>
      <c r="AG903" s="2" t="str">
        <f t="shared" si="261"/>
        <v/>
      </c>
      <c r="AH903" s="2" t="str">
        <f t="shared" si="262"/>
        <v/>
      </c>
      <c r="AI903" s="2" t="str" cm="1">
        <f t="array" ref="AI903">IF(G903="","",_xlfn.IFNA(_xlfn.IFS(L903=VLOOKUP(L903,Country_Codes!$M:$M,1,0)=TRUE,""),"Please check the country code"))</f>
        <v/>
      </c>
      <c r="AJ903" s="2" t="str">
        <f t="shared" si="263"/>
        <v/>
      </c>
      <c r="AK903" s="2"/>
      <c r="AM903" s="39">
        <f t="shared" si="264"/>
        <v>0</v>
      </c>
      <c r="AN903" s="39">
        <f t="shared" si="265"/>
        <v>0</v>
      </c>
      <c r="AO903" s="39">
        <f t="shared" si="266"/>
        <v>0</v>
      </c>
      <c r="AP903" s="39">
        <f t="shared" si="267"/>
        <v>0</v>
      </c>
      <c r="AQ903" s="39">
        <f t="shared" si="268"/>
        <v>0</v>
      </c>
    </row>
    <row r="904" spans="1:43" ht="15.75" x14ac:dyDescent="0.25">
      <c r="A904" s="40">
        <v>45780</v>
      </c>
      <c r="B904" s="11" t="s">
        <v>474</v>
      </c>
      <c r="C904" s="11" t="s">
        <v>3</v>
      </c>
      <c r="D904" s="11" t="s">
        <v>4916</v>
      </c>
      <c r="E904" s="11" t="s">
        <v>7036</v>
      </c>
      <c r="F904" s="11" t="s">
        <v>598</v>
      </c>
      <c r="G904" s="11" t="s">
        <v>625</v>
      </c>
      <c r="H904" s="11" t="s">
        <v>7037</v>
      </c>
      <c r="I904" s="11" t="s">
        <v>7038</v>
      </c>
      <c r="J904" s="11" t="s">
        <v>147</v>
      </c>
      <c r="K904" s="11" t="s">
        <v>7039</v>
      </c>
      <c r="L904" s="11" t="s">
        <v>57</v>
      </c>
      <c r="M904" s="11" t="s">
        <v>936</v>
      </c>
      <c r="N904" s="11"/>
      <c r="O904" s="11" t="s">
        <v>7040</v>
      </c>
      <c r="P904" s="11" t="s">
        <v>7041</v>
      </c>
      <c r="Q904" s="7"/>
      <c r="R904" s="2" t="str">
        <f t="shared" si="253"/>
        <v/>
      </c>
      <c r="S904" s="2" t="str">
        <f t="shared" si="254"/>
        <v/>
      </c>
      <c r="T904" s="2" t="str">
        <f t="shared" si="255"/>
        <v/>
      </c>
      <c r="U904" s="2" t="str">
        <f t="shared" si="256"/>
        <v/>
      </c>
      <c r="V904" s="2" t="str">
        <f t="shared" si="257"/>
        <v/>
      </c>
      <c r="W904" s="2" t="str">
        <f t="shared" si="269"/>
        <v/>
      </c>
      <c r="X904" s="2" t="str" cm="1">
        <f t="array" ref="X904">IF((SUMPRODUCT(--ISNUMBER(SEARCH({"!","@","#","$","%","^","&amp;","~*","(",")","_","+","=","{","}","[","]","|","\",":",";","'","""","&lt;","&gt;",",",".","~?","/","~~","`"}, I904)))&gt;0)=TRUE,"Special Characters Found in City","")</f>
        <v/>
      </c>
      <c r="Y904" s="2" t="str" cm="1">
        <f t="array" ref="Y904">IF((SUMPRODUCT(--ISNUMBER(SEARCH({"!","@","#","$","%","^","~*","(",")","_","+","=","{","}","[","]","|","\",":",";","'","""","&lt;","&gt;","~?","/","~~","`"},F904)))&gt;0)=TRUE,"Special Characters Found in Account field","")</f>
        <v/>
      </c>
      <c r="Z904" s="2" t="str" cm="1">
        <f t="array" ref="Z904">IF(SUM(--ISNUMBER(SEARCH({1,2,3,4,5,6,7,8,9,0},MID(H904,(SEARCH(" E ",H904)-1),1))))+SUM(--ISNUMBER(SEARCH({1,2,3,4,5,6,7,8,9,0},MID(H904,(SEARCH(" E ",H904)+3),1))))=2,"",IF(SUM(--ISNUMBER(SEARCH({"Parte E","Apoquindo N"},H904)))&gt;0,"",IF(OR(RIGHT(H904,3)=" NE",RIGHT(H904,3)=" NW",RIGHT(H904,3)=" SW",RIGHT(H904,3)=" SE",RIGHT(H904,2)=" N",RIGHT(H904,2)=" E",RIGHT(H904,2)=" W",RIGHT(H904,2)=" S",LEFT(H904,3)="NE ",LEFT(H904,3)="NW ",LEFT(H904,3)="SW ",LEFT(H904,3)="SE ",LEFT(H904,2)="N ",LEFT(H904,2)="E ",LEFT(H904,2)="W ",LEFT(H904,2)="S "),"Directional Check",IF(SUM(--ISNUMBER(SEARCH({" N "," E "," W "," S "," NE "," NW "," SW "," SE ","N.E","N.W","S.W","S.E","E.","N.","S.","W."},H904)))&gt;0,"Directional Check",IF(SUM(--ISNUMBER(SEARCH({1,2,3,4,5,6,7,8,9,0},MID(H904,(SEARCH("nd ",H904)-1),1))))+SUM(--ISNUMBER(SEARCH({1,2,3,4,5,6,7,8,9,0},MID(H904,(SEARCH("rd ",H904)-1),1)))+SUM(--ISNUMBER(SEARCH({1,2,3,4,5,6,7,8,9,0},MID(H904,(SEARCH("st ",H904)-1),1))))+SUM(--ISNUMBER(SEARCH({1,2,3,4,5,6,7,8,9,0},MID(H904,(SEARCH("th ",H904)-1),1)))))&gt;0,"","")))))</f>
        <v/>
      </c>
      <c r="AA904" s="2" t="str">
        <f>IF(IF(L904="US",IFERROR(VLOOKUP(J904,Country_Codes!$B:$B,1,0)=J904,"US State Code Error"),IF(L904="CA",IFERROR(VLOOKUP(J904,Country_Codes!$E:$E,1,0)=J904,"Canada State Code Error"),IF(L904="BR",IFERROR(VLOOKUP(J904,Country_Codes!$H:$H,1,0)=J904,"Brazil State Code Error"),IF(L904="AU",IFERROR(VLOOKUP(J904,Country_Codes!$K:$K,1,0)=J904,"Australia State Code Error"),""))))=TRUE,"",IF(L904="US",IFERROR(VLOOKUP(J904,Country_Codes!$B:$B,1,0)=J904,"US State Code Error"),IF(L904="CA",IFERROR(VLOOKUP(J904,Country_Codes!$E:$E,1,0)=J904,"Canada State Code Error"),IF(L904="BR",IFERROR(VLOOKUP(J904,Country_Codes!$H:$H,1,0)=J904,"Brazil State Code Error"),IF(L904="AU",IFERROR(VLOOKUP(J904,Country_Codes!$K:$K,1,0)=J904,"Australia State Code Error"),"")))))</f>
        <v/>
      </c>
      <c r="AB904" s="2" t="str">
        <f t="shared" si="258"/>
        <v/>
      </c>
      <c r="AC904" s="2" t="str" cm="1">
        <f t="array" ref="AC904">IFERROR(_xlfn.IFS(IF(AND(LEN(I904)=0,ISBLANK(I904)=FALSE),"",ISNUMBER(SEARCH(I904,H904))),"City/Postal Code/Country Found in Address",IF(AND(LEN(K904)=0,ISBLANK(K904)=FALSE),"",ISNUMBER(SEARCH(K904,H904))),"City/Postal Code/Country Found in Address",IF(AND(LEN(L904)=0,ISBLANK(L904)=FALSE),"",ISNUMBER(SEARCH(", "&amp;L904,H904))),"City/Postal Code/Country Found in Address",IF(AND(LEN(J904)=0,ISBLANK(J904)=FALSE),"",ISNUMBER(SEARCH(", "&amp;J904,H904))),"City/Postal Code/Country Found in Address",IF(AND(LEN(L904)=0,ISBLANK(L904)=FALSE),"",ISNUMBER(SEARCH(","&amp;L904,H904))),"City/Postal Code/Country Found in Address",IF(AND(LEN(J904)=0,ISBLANK(J904)=FALSE),"",ISNUMBER(SEARCH(","&amp;J904,H904))),"City/Postal Code/Country Found in Address"),"")</f>
        <v/>
      </c>
      <c r="AD904" s="2" t="str">
        <f t="shared" si="259"/>
        <v/>
      </c>
      <c r="AE904" s="2" t="str" cm="1">
        <f t="array" ref="AE904">IFERROR(IF(VLOOKUP(LEFT(M904,MIN(SEARCH({1,2,3,4,5,6,7,8,9,0},M904&amp;{1,2,3,4,5,6,7,8,9,0}))-1),Country_Codes!$N:$N,1,0)&gt;0,"PO Number may be incorrect",""),"")</f>
        <v/>
      </c>
      <c r="AF904" s="2" t="str">
        <f t="shared" si="260"/>
        <v/>
      </c>
      <c r="AG904" s="2" t="str">
        <f t="shared" si="261"/>
        <v/>
      </c>
      <c r="AH904" s="2" t="str">
        <f t="shared" si="262"/>
        <v/>
      </c>
      <c r="AI904" s="2" t="str" cm="1">
        <f t="array" ref="AI904">IF(G904="","",_xlfn.IFNA(_xlfn.IFS(L904=VLOOKUP(L904,Country_Codes!$M:$M,1,0)=TRUE,""),"Please check the country code"))</f>
        <v/>
      </c>
      <c r="AJ904" s="2" t="str">
        <f t="shared" si="263"/>
        <v/>
      </c>
      <c r="AK904" s="2"/>
      <c r="AM904" s="39">
        <f t="shared" si="264"/>
        <v>0</v>
      </c>
      <c r="AN904" s="39">
        <f t="shared" si="265"/>
        <v>0</v>
      </c>
      <c r="AO904" s="39">
        <f t="shared" si="266"/>
        <v>0</v>
      </c>
      <c r="AP904" s="39">
        <f t="shared" si="267"/>
        <v>0</v>
      </c>
      <c r="AQ904" s="39">
        <f t="shared" si="268"/>
        <v>0</v>
      </c>
    </row>
    <row r="905" spans="1:43" ht="15.75" x14ac:dyDescent="0.25">
      <c r="A905" s="40">
        <v>45537</v>
      </c>
      <c r="B905" s="11" t="s">
        <v>474</v>
      </c>
      <c r="C905" s="11" t="s">
        <v>3</v>
      </c>
      <c r="D905" s="11" t="s">
        <v>7042</v>
      </c>
      <c r="E905" s="11" t="s">
        <v>1331</v>
      </c>
      <c r="F905" s="11" t="s">
        <v>581</v>
      </c>
      <c r="G905" s="11" t="s">
        <v>625</v>
      </c>
      <c r="H905" s="11" t="s">
        <v>7043</v>
      </c>
      <c r="I905" s="11" t="s">
        <v>801</v>
      </c>
      <c r="J905" s="11" t="s">
        <v>147</v>
      </c>
      <c r="K905" s="11" t="s">
        <v>7044</v>
      </c>
      <c r="L905" s="11" t="s">
        <v>57</v>
      </c>
      <c r="M905" s="11" t="s">
        <v>725</v>
      </c>
      <c r="N905" s="11"/>
      <c r="O905" s="11" t="s">
        <v>7045</v>
      </c>
      <c r="P905" s="11" t="s">
        <v>7046</v>
      </c>
      <c r="Q905" s="7"/>
      <c r="R905" s="2" t="str">
        <f t="shared" si="253"/>
        <v/>
      </c>
      <c r="S905" s="2" t="str">
        <f t="shared" si="254"/>
        <v/>
      </c>
      <c r="T905" s="2" t="str">
        <f t="shared" si="255"/>
        <v/>
      </c>
      <c r="U905" s="2" t="str">
        <f t="shared" si="256"/>
        <v/>
      </c>
      <c r="V905" s="2" t="str">
        <f t="shared" si="257"/>
        <v/>
      </c>
      <c r="W905" s="2" t="str">
        <f t="shared" si="269"/>
        <v/>
      </c>
      <c r="X905" s="2" t="str" cm="1">
        <f t="array" ref="X905">IF((SUMPRODUCT(--ISNUMBER(SEARCH({"!","@","#","$","%","^","&amp;","~*","(",")","_","+","=","{","}","[","]","|","\",":",";","'","""","&lt;","&gt;",",",".","~?","/","~~","`"}, I905)))&gt;0)=TRUE,"Special Characters Found in City","")</f>
        <v/>
      </c>
      <c r="Y905" s="2" t="str" cm="1">
        <f t="array" ref="Y905">IF((SUMPRODUCT(--ISNUMBER(SEARCH({"!","@","#","$","%","^","~*","(",")","_","+","=","{","}","[","]","|","\",":",";","'","""","&lt;","&gt;","~?","/","~~","`"},F905)))&gt;0)=TRUE,"Special Characters Found in Account field","")</f>
        <v/>
      </c>
      <c r="Z905" s="2" t="str" cm="1">
        <f t="array" ref="Z905">IF(SUM(--ISNUMBER(SEARCH({1,2,3,4,5,6,7,8,9,0},MID(H905,(SEARCH(" E ",H905)-1),1))))+SUM(--ISNUMBER(SEARCH({1,2,3,4,5,6,7,8,9,0},MID(H905,(SEARCH(" E ",H905)+3),1))))=2,"",IF(SUM(--ISNUMBER(SEARCH({"Parte E","Apoquindo N"},H905)))&gt;0,"",IF(OR(RIGHT(H905,3)=" NE",RIGHT(H905,3)=" NW",RIGHT(H905,3)=" SW",RIGHT(H905,3)=" SE",RIGHT(H905,2)=" N",RIGHT(H905,2)=" E",RIGHT(H905,2)=" W",RIGHT(H905,2)=" S",LEFT(H905,3)="NE ",LEFT(H905,3)="NW ",LEFT(H905,3)="SW ",LEFT(H905,3)="SE ",LEFT(H905,2)="N ",LEFT(H905,2)="E ",LEFT(H905,2)="W ",LEFT(H905,2)="S "),"Directional Check",IF(SUM(--ISNUMBER(SEARCH({" N "," E "," W "," S "," NE "," NW "," SW "," SE ","N.E","N.W","S.W","S.E","E.","N.","S.","W."},H905)))&gt;0,"Directional Check",IF(SUM(--ISNUMBER(SEARCH({1,2,3,4,5,6,7,8,9,0},MID(H905,(SEARCH("nd ",H905)-1),1))))+SUM(--ISNUMBER(SEARCH({1,2,3,4,5,6,7,8,9,0},MID(H905,(SEARCH("rd ",H905)-1),1)))+SUM(--ISNUMBER(SEARCH({1,2,3,4,5,6,7,8,9,0},MID(H905,(SEARCH("st ",H905)-1),1))))+SUM(--ISNUMBER(SEARCH({1,2,3,4,5,6,7,8,9,0},MID(H905,(SEARCH("th ",H905)-1),1)))))&gt;0,"","")))))</f>
        <v/>
      </c>
      <c r="AA905" s="2" t="str">
        <f>IF(IF(L905="US",IFERROR(VLOOKUP(J905,Country_Codes!$B:$B,1,0)=J905,"US State Code Error"),IF(L905="CA",IFERROR(VLOOKUP(J905,Country_Codes!$E:$E,1,0)=J905,"Canada State Code Error"),IF(L905="BR",IFERROR(VLOOKUP(J905,Country_Codes!$H:$H,1,0)=J905,"Brazil State Code Error"),IF(L905="AU",IFERROR(VLOOKUP(J905,Country_Codes!$K:$K,1,0)=J905,"Australia State Code Error"),""))))=TRUE,"",IF(L905="US",IFERROR(VLOOKUP(J905,Country_Codes!$B:$B,1,0)=J905,"US State Code Error"),IF(L905="CA",IFERROR(VLOOKUP(J905,Country_Codes!$E:$E,1,0)=J905,"Canada State Code Error"),IF(L905="BR",IFERROR(VLOOKUP(J905,Country_Codes!$H:$H,1,0)=J905,"Brazil State Code Error"),IF(L905="AU",IFERROR(VLOOKUP(J905,Country_Codes!$K:$K,1,0)=J905,"Australia State Code Error"),"")))))</f>
        <v/>
      </c>
      <c r="AB905" s="2" t="str">
        <f t="shared" si="258"/>
        <v/>
      </c>
      <c r="AC905" s="2" t="str" cm="1">
        <f t="array" ref="AC905">IFERROR(_xlfn.IFS(IF(AND(LEN(I905)=0,ISBLANK(I905)=FALSE),"",ISNUMBER(SEARCH(I905,H905))),"City/Postal Code/Country Found in Address",IF(AND(LEN(K905)=0,ISBLANK(K905)=FALSE),"",ISNUMBER(SEARCH(K905,H905))),"City/Postal Code/Country Found in Address",IF(AND(LEN(L905)=0,ISBLANK(L905)=FALSE),"",ISNUMBER(SEARCH(", "&amp;L905,H905))),"City/Postal Code/Country Found in Address",IF(AND(LEN(J905)=0,ISBLANK(J905)=FALSE),"",ISNUMBER(SEARCH(", "&amp;J905,H905))),"City/Postal Code/Country Found in Address",IF(AND(LEN(L905)=0,ISBLANK(L905)=FALSE),"",ISNUMBER(SEARCH(","&amp;L905,H905))),"City/Postal Code/Country Found in Address",IF(AND(LEN(J905)=0,ISBLANK(J905)=FALSE),"",ISNUMBER(SEARCH(","&amp;J905,H905))),"City/Postal Code/Country Found in Address"),"")</f>
        <v/>
      </c>
      <c r="AD905" s="2" t="str">
        <f t="shared" si="259"/>
        <v/>
      </c>
      <c r="AE905" s="2" t="str" cm="1">
        <f t="array" ref="AE905">IFERROR(IF(VLOOKUP(LEFT(M905,MIN(SEARCH({1,2,3,4,5,6,7,8,9,0},M905&amp;{1,2,3,4,5,6,7,8,9,0}))-1),Country_Codes!$N:$N,1,0)&gt;0,"PO Number may be incorrect",""),"")</f>
        <v/>
      </c>
      <c r="AF905" s="2" t="str">
        <f t="shared" si="260"/>
        <v/>
      </c>
      <c r="AG905" s="2" t="str">
        <f t="shared" si="261"/>
        <v/>
      </c>
      <c r="AH905" s="2" t="str">
        <f t="shared" si="262"/>
        <v/>
      </c>
      <c r="AI905" s="2" t="str" cm="1">
        <f t="array" ref="AI905">IF(G905="","",_xlfn.IFNA(_xlfn.IFS(L905=VLOOKUP(L905,Country_Codes!$M:$M,1,0)=TRUE,""),"Please check the country code"))</f>
        <v/>
      </c>
      <c r="AJ905" s="2" t="str">
        <f t="shared" si="263"/>
        <v/>
      </c>
      <c r="AK905" s="2"/>
      <c r="AM905" s="39">
        <f t="shared" si="264"/>
        <v>0</v>
      </c>
      <c r="AN905" s="39">
        <f t="shared" si="265"/>
        <v>0</v>
      </c>
      <c r="AO905" s="39">
        <f t="shared" si="266"/>
        <v>0</v>
      </c>
      <c r="AP905" s="39">
        <f t="shared" si="267"/>
        <v>0</v>
      </c>
      <c r="AQ905" s="39">
        <f t="shared" si="268"/>
        <v>0</v>
      </c>
    </row>
    <row r="906" spans="1:43" ht="15.75" x14ac:dyDescent="0.25">
      <c r="A906" s="40">
        <v>46070</v>
      </c>
      <c r="B906" s="11" t="s">
        <v>473</v>
      </c>
      <c r="C906" s="11" t="s">
        <v>12</v>
      </c>
      <c r="D906" s="11" t="s">
        <v>1449</v>
      </c>
      <c r="E906" s="11" t="s">
        <v>7047</v>
      </c>
      <c r="F906" s="11" t="s">
        <v>588</v>
      </c>
      <c r="G906" s="11" t="s">
        <v>625</v>
      </c>
      <c r="H906" s="11" t="s">
        <v>7048</v>
      </c>
      <c r="I906" s="11" t="s">
        <v>7049</v>
      </c>
      <c r="J906" s="11"/>
      <c r="K906" s="11" t="s">
        <v>7050</v>
      </c>
      <c r="L906" s="11" t="s">
        <v>46</v>
      </c>
      <c r="M906" s="11" t="s">
        <v>3061</v>
      </c>
      <c r="N906" s="11"/>
      <c r="O906" s="11" t="s">
        <v>6603</v>
      </c>
      <c r="P906" s="11" t="s">
        <v>7051</v>
      </c>
      <c r="Q906" s="7"/>
      <c r="R906" s="2" t="str">
        <f t="shared" si="253"/>
        <v/>
      </c>
      <c r="S906" s="2" t="str">
        <f t="shared" si="254"/>
        <v/>
      </c>
      <c r="T906" s="2" t="str">
        <f t="shared" si="255"/>
        <v/>
      </c>
      <c r="U906" s="2" t="str">
        <f t="shared" si="256"/>
        <v/>
      </c>
      <c r="V906" s="2" t="str">
        <f t="shared" si="257"/>
        <v/>
      </c>
      <c r="W906" s="2" t="str">
        <f t="shared" si="269"/>
        <v/>
      </c>
      <c r="X906" s="2" t="str" cm="1">
        <f t="array" ref="X906">IF((SUMPRODUCT(--ISNUMBER(SEARCH({"!","@","#","$","%","^","&amp;","~*","(",")","_","+","=","{","}","[","]","|","\",":",";","'","""","&lt;","&gt;",",",".","~?","/","~~","`"}, I906)))&gt;0)=TRUE,"Special Characters Found in City","")</f>
        <v/>
      </c>
      <c r="Y906" s="2" t="str" cm="1">
        <f t="array" ref="Y906">IF((SUMPRODUCT(--ISNUMBER(SEARCH({"!","@","#","$","%","^","~*","(",")","_","+","=","{","}","[","]","|","\",":",";","'","""","&lt;","&gt;","~?","/","~~","`"},F906)))&gt;0)=TRUE,"Special Characters Found in Account field","")</f>
        <v/>
      </c>
      <c r="Z906" s="2" t="str" cm="1">
        <f t="array" ref="Z906">IF(SUM(--ISNUMBER(SEARCH({1,2,3,4,5,6,7,8,9,0},MID(H906,(SEARCH(" E ",H906)-1),1))))+SUM(--ISNUMBER(SEARCH({1,2,3,4,5,6,7,8,9,0},MID(H906,(SEARCH(" E ",H906)+3),1))))=2,"",IF(SUM(--ISNUMBER(SEARCH({"Parte E","Apoquindo N"},H906)))&gt;0,"",IF(OR(RIGHT(H906,3)=" NE",RIGHT(H906,3)=" NW",RIGHT(H906,3)=" SW",RIGHT(H906,3)=" SE",RIGHT(H906,2)=" N",RIGHT(H906,2)=" E",RIGHT(H906,2)=" W",RIGHT(H906,2)=" S",LEFT(H906,3)="NE ",LEFT(H906,3)="NW ",LEFT(H906,3)="SW ",LEFT(H906,3)="SE ",LEFT(H906,2)="N ",LEFT(H906,2)="E ",LEFT(H906,2)="W ",LEFT(H906,2)="S "),"Directional Check",IF(SUM(--ISNUMBER(SEARCH({" N "," E "," W "," S "," NE "," NW "," SW "," SE ","N.E","N.W","S.W","S.E","E.","N.","S.","W."},H906)))&gt;0,"Directional Check",IF(SUM(--ISNUMBER(SEARCH({1,2,3,4,5,6,7,8,9,0},MID(H906,(SEARCH("nd ",H906)-1),1))))+SUM(--ISNUMBER(SEARCH({1,2,3,4,5,6,7,8,9,0},MID(H906,(SEARCH("rd ",H906)-1),1)))+SUM(--ISNUMBER(SEARCH({1,2,3,4,5,6,7,8,9,0},MID(H906,(SEARCH("st ",H906)-1),1))))+SUM(--ISNUMBER(SEARCH({1,2,3,4,5,6,7,8,9,0},MID(H906,(SEARCH("th ",H906)-1),1)))))&gt;0,"","")))))</f>
        <v/>
      </c>
      <c r="AA906" s="2" t="str">
        <f>IF(IF(L906="US",IFERROR(VLOOKUP(J906,Country_Codes!$B:$B,1,0)=J906,"US State Code Error"),IF(L906="CA",IFERROR(VLOOKUP(J906,Country_Codes!$E:$E,1,0)=J906,"Canada State Code Error"),IF(L906="BR",IFERROR(VLOOKUP(J906,Country_Codes!$H:$H,1,0)=J906,"Brazil State Code Error"),IF(L906="AU",IFERROR(VLOOKUP(J906,Country_Codes!$K:$K,1,0)=J906,"Australia State Code Error"),""))))=TRUE,"",IF(L906="US",IFERROR(VLOOKUP(J906,Country_Codes!$B:$B,1,0)=J906,"US State Code Error"),IF(L906="CA",IFERROR(VLOOKUP(J906,Country_Codes!$E:$E,1,0)=J906,"Canada State Code Error"),IF(L906="BR",IFERROR(VLOOKUP(J906,Country_Codes!$H:$H,1,0)=J906,"Brazil State Code Error"),IF(L906="AU",IFERROR(VLOOKUP(J906,Country_Codes!$K:$K,1,0)=J906,"Australia State Code Error"),"")))))</f>
        <v/>
      </c>
      <c r="AB906" s="2" t="str">
        <f t="shared" si="258"/>
        <v/>
      </c>
      <c r="AC906" s="2" t="str" cm="1">
        <f t="array" ref="AC906">IFERROR(_xlfn.IFS(IF(AND(LEN(I906)=0,ISBLANK(I906)=FALSE),"",ISNUMBER(SEARCH(I906,H906))),"City/Postal Code/Country Found in Address",IF(AND(LEN(K906)=0,ISBLANK(K906)=FALSE),"",ISNUMBER(SEARCH(K906,H906))),"City/Postal Code/Country Found in Address",IF(AND(LEN(L906)=0,ISBLANK(L906)=FALSE),"",ISNUMBER(SEARCH(", "&amp;L906,H906))),"City/Postal Code/Country Found in Address",IF(AND(LEN(J906)=0,ISBLANK(J906)=FALSE),"",ISNUMBER(SEARCH(", "&amp;J906,H906))),"City/Postal Code/Country Found in Address",IF(AND(LEN(L906)=0,ISBLANK(L906)=FALSE),"",ISNUMBER(SEARCH(","&amp;L906,H906))),"City/Postal Code/Country Found in Address",IF(AND(LEN(J906)=0,ISBLANK(J906)=FALSE),"",ISNUMBER(SEARCH(","&amp;J906,H906))),"City/Postal Code/Country Found in Address"),"")</f>
        <v/>
      </c>
      <c r="AD906" s="2" t="str">
        <f t="shared" si="259"/>
        <v/>
      </c>
      <c r="AE906" s="2" t="str" cm="1">
        <f t="array" ref="AE906">IFERROR(IF(VLOOKUP(LEFT(M906,MIN(SEARCH({1,2,3,4,5,6,7,8,9,0},M906&amp;{1,2,3,4,5,6,7,8,9,0}))-1),Country_Codes!$N:$N,1,0)&gt;0,"PO Number may be incorrect",""),"")</f>
        <v/>
      </c>
      <c r="AF906" s="2" t="str">
        <f t="shared" si="260"/>
        <v/>
      </c>
      <c r="AG906" s="2" t="str">
        <f t="shared" si="261"/>
        <v/>
      </c>
      <c r="AH906" s="2" t="str">
        <f t="shared" si="262"/>
        <v/>
      </c>
      <c r="AI906" s="2" t="str" cm="1">
        <f t="array" ref="AI906">IF(G906="","",_xlfn.IFNA(_xlfn.IFS(L906=VLOOKUP(L906,Country_Codes!$M:$M,1,0)=TRUE,""),"Please check the country code"))</f>
        <v/>
      </c>
      <c r="AJ906" s="2" t="str">
        <f t="shared" si="263"/>
        <v/>
      </c>
      <c r="AK906" s="2"/>
      <c r="AM906" s="39">
        <f t="shared" si="264"/>
        <v>0</v>
      </c>
      <c r="AN906" s="39">
        <f t="shared" si="265"/>
        <v>0</v>
      </c>
      <c r="AO906" s="39">
        <f t="shared" si="266"/>
        <v>0</v>
      </c>
      <c r="AP906" s="39">
        <f t="shared" si="267"/>
        <v>0</v>
      </c>
      <c r="AQ906" s="39">
        <f t="shared" si="268"/>
        <v>0</v>
      </c>
    </row>
    <row r="907" spans="1:43" ht="15.75" x14ac:dyDescent="0.25">
      <c r="A907" s="40">
        <v>45853</v>
      </c>
      <c r="B907" s="11" t="s">
        <v>473</v>
      </c>
      <c r="C907" s="11" t="s">
        <v>12</v>
      </c>
      <c r="D907" s="11" t="s">
        <v>4060</v>
      </c>
      <c r="E907" s="11" t="s">
        <v>3412</v>
      </c>
      <c r="F907" s="11" t="s">
        <v>490</v>
      </c>
      <c r="G907" s="11" t="s">
        <v>571</v>
      </c>
      <c r="H907" s="11" t="s">
        <v>7052</v>
      </c>
      <c r="I907" s="11" t="s">
        <v>7053</v>
      </c>
      <c r="J907" s="11" t="s">
        <v>147</v>
      </c>
      <c r="K907" s="11" t="s">
        <v>7054</v>
      </c>
      <c r="L907" s="11" t="s">
        <v>57</v>
      </c>
      <c r="M907" s="11" t="s">
        <v>4894</v>
      </c>
      <c r="N907" s="11"/>
      <c r="O907" s="11" t="s">
        <v>7055</v>
      </c>
      <c r="P907" s="11" t="s">
        <v>7056</v>
      </c>
      <c r="Q907" s="7"/>
      <c r="R907" s="2" t="str">
        <f t="shared" si="253"/>
        <v>Unique Record</v>
      </c>
      <c r="S907" s="2" t="str">
        <f t="shared" si="254"/>
        <v/>
      </c>
      <c r="T907" s="2" t="str">
        <f t="shared" si="255"/>
        <v/>
      </c>
      <c r="U907" s="2" t="str">
        <f t="shared" si="256"/>
        <v/>
      </c>
      <c r="V907" s="2" t="str">
        <f t="shared" si="257"/>
        <v/>
      </c>
      <c r="W907" s="2" t="str">
        <f t="shared" si="269"/>
        <v/>
      </c>
      <c r="X907" s="2" t="str" cm="1">
        <f t="array" ref="X907">IF((SUMPRODUCT(--ISNUMBER(SEARCH({"!","@","#","$","%","^","&amp;","~*","(",")","_","+","=","{","}","[","]","|","\",":",";","'","""","&lt;","&gt;",",",".","~?","/","~~","`"}, I907)))&gt;0)=TRUE,"Special Characters Found in City","")</f>
        <v/>
      </c>
      <c r="Y907" s="2" t="str" cm="1">
        <f t="array" ref="Y907">IF((SUMPRODUCT(--ISNUMBER(SEARCH({"!","@","#","$","%","^","~*","(",")","_","+","=","{","}","[","]","|","\",":",";","'","""","&lt;","&gt;","~?","/","~~","`"},F907)))&gt;0)=TRUE,"Special Characters Found in Account field","")</f>
        <v/>
      </c>
      <c r="Z907" s="2" t="str" cm="1">
        <f t="array" ref="Z907">IF(SUM(--ISNUMBER(SEARCH({1,2,3,4,5,6,7,8,9,0},MID(H907,(SEARCH(" E ",H907)-1),1))))+SUM(--ISNUMBER(SEARCH({1,2,3,4,5,6,7,8,9,0},MID(H907,(SEARCH(" E ",H907)+3),1))))=2,"",IF(SUM(--ISNUMBER(SEARCH({"Parte E","Apoquindo N"},H907)))&gt;0,"",IF(OR(RIGHT(H907,3)=" NE",RIGHT(H907,3)=" NW",RIGHT(H907,3)=" SW",RIGHT(H907,3)=" SE",RIGHT(H907,2)=" N",RIGHT(H907,2)=" E",RIGHT(H907,2)=" W",RIGHT(H907,2)=" S",LEFT(H907,3)="NE ",LEFT(H907,3)="NW ",LEFT(H907,3)="SW ",LEFT(H907,3)="SE ",LEFT(H907,2)="N ",LEFT(H907,2)="E ",LEFT(H907,2)="W ",LEFT(H907,2)="S "),"Directional Check",IF(SUM(--ISNUMBER(SEARCH({" N "," E "," W "," S "," NE "," NW "," SW "," SE ","N.E","N.W","S.W","S.E","E.","N.","S.","W."},H907)))&gt;0,"Directional Check",IF(SUM(--ISNUMBER(SEARCH({1,2,3,4,5,6,7,8,9,0},MID(H907,(SEARCH("nd ",H907)-1),1))))+SUM(--ISNUMBER(SEARCH({1,2,3,4,5,6,7,8,9,0},MID(H907,(SEARCH("rd ",H907)-1),1)))+SUM(--ISNUMBER(SEARCH({1,2,3,4,5,6,7,8,9,0},MID(H907,(SEARCH("st ",H907)-1),1))))+SUM(--ISNUMBER(SEARCH({1,2,3,4,5,6,7,8,9,0},MID(H907,(SEARCH("th ",H907)-1),1)))))&gt;0,"","")))))</f>
        <v/>
      </c>
      <c r="AA907" s="2" t="str">
        <f>IF(IF(L907="US",IFERROR(VLOOKUP(J907,Country_Codes!$B:$B,1,0)=J907,"US State Code Error"),IF(L907="CA",IFERROR(VLOOKUP(J907,Country_Codes!$E:$E,1,0)=J907,"Canada State Code Error"),IF(L907="BR",IFERROR(VLOOKUP(J907,Country_Codes!$H:$H,1,0)=J907,"Brazil State Code Error"),IF(L907="AU",IFERROR(VLOOKUP(J907,Country_Codes!$K:$K,1,0)=J907,"Australia State Code Error"),""))))=TRUE,"",IF(L907="US",IFERROR(VLOOKUP(J907,Country_Codes!$B:$B,1,0)=J907,"US State Code Error"),IF(L907="CA",IFERROR(VLOOKUP(J907,Country_Codes!$E:$E,1,0)=J907,"Canada State Code Error"),IF(L907="BR",IFERROR(VLOOKUP(J907,Country_Codes!$H:$H,1,0)=J907,"Brazil State Code Error"),IF(L907="AU",IFERROR(VLOOKUP(J907,Country_Codes!$K:$K,1,0)=J907,"Australia State Code Error"),"")))))</f>
        <v/>
      </c>
      <c r="AB907" s="2" t="str">
        <f t="shared" si="258"/>
        <v/>
      </c>
      <c r="AC907" s="2" t="str" cm="1">
        <f t="array" ref="AC907">IFERROR(_xlfn.IFS(IF(AND(LEN(I907)=0,ISBLANK(I907)=FALSE),"",ISNUMBER(SEARCH(I907,H907))),"City/Postal Code/Country Found in Address",IF(AND(LEN(K907)=0,ISBLANK(K907)=FALSE),"",ISNUMBER(SEARCH(K907,H907))),"City/Postal Code/Country Found in Address",IF(AND(LEN(L907)=0,ISBLANK(L907)=FALSE),"",ISNUMBER(SEARCH(", "&amp;L907,H907))),"City/Postal Code/Country Found in Address",IF(AND(LEN(J907)=0,ISBLANK(J907)=FALSE),"",ISNUMBER(SEARCH(", "&amp;J907,H907))),"City/Postal Code/Country Found in Address",IF(AND(LEN(L907)=0,ISBLANK(L907)=FALSE),"",ISNUMBER(SEARCH(","&amp;L907,H907))),"City/Postal Code/Country Found in Address",IF(AND(LEN(J907)=0,ISBLANK(J907)=FALSE),"",ISNUMBER(SEARCH(","&amp;J907,H907))),"City/Postal Code/Country Found in Address"),"")</f>
        <v/>
      </c>
      <c r="AD907" s="2" t="str">
        <f t="shared" si="259"/>
        <v/>
      </c>
      <c r="AE907" s="2" t="str" cm="1">
        <f t="array" ref="AE907">IFERROR(IF(VLOOKUP(LEFT(M907,MIN(SEARCH({1,2,3,4,5,6,7,8,9,0},M907&amp;{1,2,3,4,5,6,7,8,9,0}))-1),Country_Codes!$N:$N,1,0)&gt;0,"PO Number may be incorrect",""),"")</f>
        <v/>
      </c>
      <c r="AF907" s="2" t="str">
        <f t="shared" si="260"/>
        <v/>
      </c>
      <c r="AG907" s="2" t="str">
        <f t="shared" si="261"/>
        <v/>
      </c>
      <c r="AH907" s="2" t="str">
        <f t="shared" si="262"/>
        <v/>
      </c>
      <c r="AI907" s="2" t="str" cm="1">
        <f t="array" ref="AI907">IF(G907="","",_xlfn.IFNA(_xlfn.IFS(L907=VLOOKUP(L907,Country_Codes!$M:$M,1,0)=TRUE,""),"Please check the country code"))</f>
        <v/>
      </c>
      <c r="AJ907" s="2" t="str">
        <f t="shared" si="263"/>
        <v/>
      </c>
      <c r="AK907" s="2"/>
      <c r="AM907" s="39">
        <f t="shared" si="264"/>
        <v>0</v>
      </c>
      <c r="AN907" s="39">
        <f t="shared" si="265"/>
        <v>0</v>
      </c>
      <c r="AO907" s="39">
        <f t="shared" si="266"/>
        <v>0</v>
      </c>
      <c r="AP907" s="39">
        <f t="shared" si="267"/>
        <v>0</v>
      </c>
      <c r="AQ907" s="39">
        <f t="shared" si="268"/>
        <v>0</v>
      </c>
    </row>
    <row r="908" spans="1:43" ht="15.75" x14ac:dyDescent="0.25">
      <c r="A908" s="40">
        <v>45917</v>
      </c>
      <c r="B908" s="11" t="s">
        <v>475</v>
      </c>
      <c r="C908" s="11" t="s">
        <v>9</v>
      </c>
      <c r="D908" s="11" t="s">
        <v>1180</v>
      </c>
      <c r="E908" s="11" t="s">
        <v>7057</v>
      </c>
      <c r="F908" s="11" t="s">
        <v>490</v>
      </c>
      <c r="G908" s="11" t="s">
        <v>494</v>
      </c>
      <c r="H908" s="11" t="s">
        <v>7058</v>
      </c>
      <c r="I908" s="11" t="s">
        <v>7059</v>
      </c>
      <c r="J908" s="11"/>
      <c r="K908" s="11" t="s">
        <v>7060</v>
      </c>
      <c r="L908" s="11" t="s">
        <v>46</v>
      </c>
      <c r="M908" s="11" t="s">
        <v>4267</v>
      </c>
      <c r="N908" s="11"/>
      <c r="O908" s="11" t="s">
        <v>1502</v>
      </c>
      <c r="P908" s="11" t="s">
        <v>7061</v>
      </c>
      <c r="Q908" s="7"/>
      <c r="R908" s="2" t="str">
        <f t="shared" si="253"/>
        <v>Unique Record</v>
      </c>
      <c r="S908" s="2" t="str">
        <f t="shared" si="254"/>
        <v/>
      </c>
      <c r="T908" s="2" t="str">
        <f t="shared" si="255"/>
        <v/>
      </c>
      <c r="U908" s="2" t="str">
        <f t="shared" si="256"/>
        <v/>
      </c>
      <c r="V908" s="2" t="str">
        <f t="shared" si="257"/>
        <v/>
      </c>
      <c r="W908" s="2" t="str">
        <f t="shared" si="269"/>
        <v/>
      </c>
      <c r="X908" s="2" t="str" cm="1">
        <f t="array" ref="X908">IF((SUMPRODUCT(--ISNUMBER(SEARCH({"!","@","#","$","%","^","&amp;","~*","(",")","_","+","=","{","}","[","]","|","\",":",";","'","""","&lt;","&gt;",",",".","~?","/","~~","`"}, I908)))&gt;0)=TRUE,"Special Characters Found in City","")</f>
        <v/>
      </c>
      <c r="Y908" s="2" t="str" cm="1">
        <f t="array" ref="Y908">IF((SUMPRODUCT(--ISNUMBER(SEARCH({"!","@","#","$","%","^","~*","(",")","_","+","=","{","}","[","]","|","\",":",";","'","""","&lt;","&gt;","~?","/","~~","`"},F908)))&gt;0)=TRUE,"Special Characters Found in Account field","")</f>
        <v/>
      </c>
      <c r="Z908" s="2" t="str" cm="1">
        <f t="array" ref="Z908">IF(SUM(--ISNUMBER(SEARCH({1,2,3,4,5,6,7,8,9,0},MID(H908,(SEARCH(" E ",H908)-1),1))))+SUM(--ISNUMBER(SEARCH({1,2,3,4,5,6,7,8,9,0},MID(H908,(SEARCH(" E ",H908)+3),1))))=2,"",IF(SUM(--ISNUMBER(SEARCH({"Parte E","Apoquindo N"},H908)))&gt;0,"",IF(OR(RIGHT(H908,3)=" NE",RIGHT(H908,3)=" NW",RIGHT(H908,3)=" SW",RIGHT(H908,3)=" SE",RIGHT(H908,2)=" N",RIGHT(H908,2)=" E",RIGHT(H908,2)=" W",RIGHT(H908,2)=" S",LEFT(H908,3)="NE ",LEFT(H908,3)="NW ",LEFT(H908,3)="SW ",LEFT(H908,3)="SE ",LEFT(H908,2)="N ",LEFT(H908,2)="E ",LEFT(H908,2)="W ",LEFT(H908,2)="S "),"Directional Check",IF(SUM(--ISNUMBER(SEARCH({" N "," E "," W "," S "," NE "," NW "," SW "," SE ","N.E","N.W","S.W","S.E","E.","N.","S.","W."},H908)))&gt;0,"Directional Check",IF(SUM(--ISNUMBER(SEARCH({1,2,3,4,5,6,7,8,9,0},MID(H908,(SEARCH("nd ",H908)-1),1))))+SUM(--ISNUMBER(SEARCH({1,2,3,4,5,6,7,8,9,0},MID(H908,(SEARCH("rd ",H908)-1),1)))+SUM(--ISNUMBER(SEARCH({1,2,3,4,5,6,7,8,9,0},MID(H908,(SEARCH("st ",H908)-1),1))))+SUM(--ISNUMBER(SEARCH({1,2,3,4,5,6,7,8,9,0},MID(H908,(SEARCH("th ",H908)-1),1)))))&gt;0,"","")))))</f>
        <v/>
      </c>
      <c r="AA908" s="2" t="str">
        <f>IF(IF(L908="US",IFERROR(VLOOKUP(J908,Country_Codes!$B:$B,1,0)=J908,"US State Code Error"),IF(L908="CA",IFERROR(VLOOKUP(J908,Country_Codes!$E:$E,1,0)=J908,"Canada State Code Error"),IF(L908="BR",IFERROR(VLOOKUP(J908,Country_Codes!$H:$H,1,0)=J908,"Brazil State Code Error"),IF(L908="AU",IFERROR(VLOOKUP(J908,Country_Codes!$K:$K,1,0)=J908,"Australia State Code Error"),""))))=TRUE,"",IF(L908="US",IFERROR(VLOOKUP(J908,Country_Codes!$B:$B,1,0)=J908,"US State Code Error"),IF(L908="CA",IFERROR(VLOOKUP(J908,Country_Codes!$E:$E,1,0)=J908,"Canada State Code Error"),IF(L908="BR",IFERROR(VLOOKUP(J908,Country_Codes!$H:$H,1,0)=J908,"Brazil State Code Error"),IF(L908="AU",IFERROR(VLOOKUP(J908,Country_Codes!$K:$K,1,0)=J908,"Australia State Code Error"),"")))))</f>
        <v/>
      </c>
      <c r="AB908" s="2" t="str">
        <f t="shared" si="258"/>
        <v/>
      </c>
      <c r="AC908" s="2" t="str" cm="1">
        <f t="array" ref="AC908">IFERROR(_xlfn.IFS(IF(AND(LEN(I908)=0,ISBLANK(I908)=FALSE),"",ISNUMBER(SEARCH(I908,H908))),"City/Postal Code/Country Found in Address",IF(AND(LEN(K908)=0,ISBLANK(K908)=FALSE),"",ISNUMBER(SEARCH(K908,H908))),"City/Postal Code/Country Found in Address",IF(AND(LEN(L908)=0,ISBLANK(L908)=FALSE),"",ISNUMBER(SEARCH(", "&amp;L908,H908))),"City/Postal Code/Country Found in Address",IF(AND(LEN(J908)=0,ISBLANK(J908)=FALSE),"",ISNUMBER(SEARCH(", "&amp;J908,H908))),"City/Postal Code/Country Found in Address",IF(AND(LEN(L908)=0,ISBLANK(L908)=FALSE),"",ISNUMBER(SEARCH(","&amp;L908,H908))),"City/Postal Code/Country Found in Address",IF(AND(LEN(J908)=0,ISBLANK(J908)=FALSE),"",ISNUMBER(SEARCH(","&amp;J908,H908))),"City/Postal Code/Country Found in Address"),"")</f>
        <v/>
      </c>
      <c r="AD908" s="2" t="str">
        <f t="shared" si="259"/>
        <v/>
      </c>
      <c r="AE908" s="2" t="str" cm="1">
        <f t="array" ref="AE908">IFERROR(IF(VLOOKUP(LEFT(M908,MIN(SEARCH({1,2,3,4,5,6,7,8,9,0},M908&amp;{1,2,3,4,5,6,7,8,9,0}))-1),Country_Codes!$N:$N,1,0)&gt;0,"PO Number may be incorrect",""),"")</f>
        <v/>
      </c>
      <c r="AF908" s="2" t="str">
        <f t="shared" si="260"/>
        <v/>
      </c>
      <c r="AG908" s="2" t="str">
        <f t="shared" si="261"/>
        <v/>
      </c>
      <c r="AH908" s="2" t="str">
        <f t="shared" si="262"/>
        <v/>
      </c>
      <c r="AI908" s="2" t="str" cm="1">
        <f t="array" ref="AI908">IF(G908="","",_xlfn.IFNA(_xlfn.IFS(L908=VLOOKUP(L908,Country_Codes!$M:$M,1,0)=TRUE,""),"Please check the country code"))</f>
        <v/>
      </c>
      <c r="AJ908" s="2" t="str">
        <f t="shared" si="263"/>
        <v/>
      </c>
      <c r="AK908" s="2"/>
      <c r="AM908" s="39">
        <f t="shared" si="264"/>
        <v>0</v>
      </c>
      <c r="AN908" s="39">
        <f t="shared" si="265"/>
        <v>0</v>
      </c>
      <c r="AO908" s="39">
        <f t="shared" si="266"/>
        <v>0</v>
      </c>
      <c r="AP908" s="39">
        <f t="shared" si="267"/>
        <v>0</v>
      </c>
      <c r="AQ908" s="39">
        <f t="shared" si="268"/>
        <v>0</v>
      </c>
    </row>
    <row r="909" spans="1:43" ht="15.75" x14ac:dyDescent="0.25">
      <c r="A909" s="40">
        <v>45854</v>
      </c>
      <c r="B909" s="11" t="s">
        <v>473</v>
      </c>
      <c r="C909" s="11" t="s">
        <v>9</v>
      </c>
      <c r="D909" s="11" t="s">
        <v>7062</v>
      </c>
      <c r="E909" s="11" t="s">
        <v>7063</v>
      </c>
      <c r="F909" s="11" t="s">
        <v>531</v>
      </c>
      <c r="G909" s="11" t="s">
        <v>494</v>
      </c>
      <c r="H909" s="11" t="s">
        <v>7064</v>
      </c>
      <c r="I909" s="11" t="s">
        <v>7065</v>
      </c>
      <c r="J909" s="11"/>
      <c r="K909" s="11" t="s">
        <v>7066</v>
      </c>
      <c r="L909" s="11" t="s">
        <v>46</v>
      </c>
      <c r="M909" s="11" t="s">
        <v>7067</v>
      </c>
      <c r="N909" s="11"/>
      <c r="O909" s="11" t="s">
        <v>7068</v>
      </c>
      <c r="P909" s="11" t="s">
        <v>7069</v>
      </c>
      <c r="Q909" s="7"/>
      <c r="R909" s="2" t="str">
        <f t="shared" si="253"/>
        <v/>
      </c>
      <c r="S909" s="2" t="str">
        <f t="shared" si="254"/>
        <v/>
      </c>
      <c r="T909" s="2" t="str">
        <f t="shared" si="255"/>
        <v/>
      </c>
      <c r="U909" s="2" t="str">
        <f t="shared" si="256"/>
        <v/>
      </c>
      <c r="V909" s="2" t="str">
        <f t="shared" si="257"/>
        <v/>
      </c>
      <c r="W909" s="2" t="str">
        <f t="shared" si="269"/>
        <v/>
      </c>
      <c r="X909" s="2" t="str" cm="1">
        <f t="array" ref="X909">IF((SUMPRODUCT(--ISNUMBER(SEARCH({"!","@","#","$","%","^","&amp;","~*","(",")","_","+","=","{","}","[","]","|","\",":",";","'","""","&lt;","&gt;",",",".","~?","/","~~","`"}, I909)))&gt;0)=TRUE,"Special Characters Found in City","")</f>
        <v/>
      </c>
      <c r="Y909" s="2" t="str" cm="1">
        <f t="array" ref="Y909">IF((SUMPRODUCT(--ISNUMBER(SEARCH({"!","@","#","$","%","^","~*","(",")","_","+","=","{","}","[","]","|","\",":",";","'","""","&lt;","&gt;","~?","/","~~","`"},F909)))&gt;0)=TRUE,"Special Characters Found in Account field","")</f>
        <v/>
      </c>
      <c r="Z909" s="2" t="str" cm="1">
        <f t="array" ref="Z909">IF(SUM(--ISNUMBER(SEARCH({1,2,3,4,5,6,7,8,9,0},MID(H909,(SEARCH(" E ",H909)-1),1))))+SUM(--ISNUMBER(SEARCH({1,2,3,4,5,6,7,8,9,0},MID(H909,(SEARCH(" E ",H909)+3),1))))=2,"",IF(SUM(--ISNUMBER(SEARCH({"Parte E","Apoquindo N"},H909)))&gt;0,"",IF(OR(RIGHT(H909,3)=" NE",RIGHT(H909,3)=" NW",RIGHT(H909,3)=" SW",RIGHT(H909,3)=" SE",RIGHT(H909,2)=" N",RIGHT(H909,2)=" E",RIGHT(H909,2)=" W",RIGHT(H909,2)=" S",LEFT(H909,3)="NE ",LEFT(H909,3)="NW ",LEFT(H909,3)="SW ",LEFT(H909,3)="SE ",LEFT(H909,2)="N ",LEFT(H909,2)="E ",LEFT(H909,2)="W ",LEFT(H909,2)="S "),"Directional Check",IF(SUM(--ISNUMBER(SEARCH({" N "," E "," W "," S "," NE "," NW "," SW "," SE ","N.E","N.W","S.W","S.E","E.","N.","S.","W."},H909)))&gt;0,"Directional Check",IF(SUM(--ISNUMBER(SEARCH({1,2,3,4,5,6,7,8,9,0},MID(H909,(SEARCH("nd ",H909)-1),1))))+SUM(--ISNUMBER(SEARCH({1,2,3,4,5,6,7,8,9,0},MID(H909,(SEARCH("rd ",H909)-1),1)))+SUM(--ISNUMBER(SEARCH({1,2,3,4,5,6,7,8,9,0},MID(H909,(SEARCH("st ",H909)-1),1))))+SUM(--ISNUMBER(SEARCH({1,2,3,4,5,6,7,8,9,0},MID(H909,(SEARCH("th ",H909)-1),1)))))&gt;0,"","")))))</f>
        <v/>
      </c>
      <c r="AA909" s="2" t="str">
        <f>IF(IF(L909="US",IFERROR(VLOOKUP(J909,Country_Codes!$B:$B,1,0)=J909,"US State Code Error"),IF(L909="CA",IFERROR(VLOOKUP(J909,Country_Codes!$E:$E,1,0)=J909,"Canada State Code Error"),IF(L909="BR",IFERROR(VLOOKUP(J909,Country_Codes!$H:$H,1,0)=J909,"Brazil State Code Error"),IF(L909="AU",IFERROR(VLOOKUP(J909,Country_Codes!$K:$K,1,0)=J909,"Australia State Code Error"),""))))=TRUE,"",IF(L909="US",IFERROR(VLOOKUP(J909,Country_Codes!$B:$B,1,0)=J909,"US State Code Error"),IF(L909="CA",IFERROR(VLOOKUP(J909,Country_Codes!$E:$E,1,0)=J909,"Canada State Code Error"),IF(L909="BR",IFERROR(VLOOKUP(J909,Country_Codes!$H:$H,1,0)=J909,"Brazil State Code Error"),IF(L909="AU",IFERROR(VLOOKUP(J909,Country_Codes!$K:$K,1,0)=J909,"Australia State Code Error"),"")))))</f>
        <v/>
      </c>
      <c r="AB909" s="2" t="str">
        <f t="shared" si="258"/>
        <v/>
      </c>
      <c r="AC909" s="2" t="str" cm="1">
        <f t="array" ref="AC909">IFERROR(_xlfn.IFS(IF(AND(LEN(I909)=0,ISBLANK(I909)=FALSE),"",ISNUMBER(SEARCH(I909,H909))),"City/Postal Code/Country Found in Address",IF(AND(LEN(K909)=0,ISBLANK(K909)=FALSE),"",ISNUMBER(SEARCH(K909,H909))),"City/Postal Code/Country Found in Address",IF(AND(LEN(L909)=0,ISBLANK(L909)=FALSE),"",ISNUMBER(SEARCH(", "&amp;L909,H909))),"City/Postal Code/Country Found in Address",IF(AND(LEN(J909)=0,ISBLANK(J909)=FALSE),"",ISNUMBER(SEARCH(", "&amp;J909,H909))),"City/Postal Code/Country Found in Address",IF(AND(LEN(L909)=0,ISBLANK(L909)=FALSE),"",ISNUMBER(SEARCH(","&amp;L909,H909))),"City/Postal Code/Country Found in Address",IF(AND(LEN(J909)=0,ISBLANK(J909)=FALSE),"",ISNUMBER(SEARCH(","&amp;J909,H909))),"City/Postal Code/Country Found in Address"),"")</f>
        <v/>
      </c>
      <c r="AD909" s="2" t="str">
        <f t="shared" si="259"/>
        <v/>
      </c>
      <c r="AE909" s="2" t="str" cm="1">
        <f t="array" ref="AE909">IFERROR(IF(VLOOKUP(LEFT(M909,MIN(SEARCH({1,2,3,4,5,6,7,8,9,0},M909&amp;{1,2,3,4,5,6,7,8,9,0}))-1),Country_Codes!$N:$N,1,0)&gt;0,"PO Number may be incorrect",""),"")</f>
        <v/>
      </c>
      <c r="AF909" s="2" t="str">
        <f t="shared" si="260"/>
        <v/>
      </c>
      <c r="AG909" s="2" t="str">
        <f t="shared" si="261"/>
        <v/>
      </c>
      <c r="AH909" s="2" t="str">
        <f t="shared" si="262"/>
        <v/>
      </c>
      <c r="AI909" s="2" t="str" cm="1">
        <f t="array" ref="AI909">IF(G909="","",_xlfn.IFNA(_xlfn.IFS(L909=VLOOKUP(L909,Country_Codes!$M:$M,1,0)=TRUE,""),"Please check the country code"))</f>
        <v/>
      </c>
      <c r="AJ909" s="2" t="str">
        <f t="shared" si="263"/>
        <v/>
      </c>
      <c r="AK909" s="2"/>
      <c r="AM909" s="39">
        <f t="shared" si="264"/>
        <v>0</v>
      </c>
      <c r="AN909" s="39">
        <f t="shared" si="265"/>
        <v>0</v>
      </c>
      <c r="AO909" s="39">
        <f t="shared" si="266"/>
        <v>0</v>
      </c>
      <c r="AP909" s="39">
        <f t="shared" si="267"/>
        <v>0</v>
      </c>
      <c r="AQ909" s="39">
        <f t="shared" si="268"/>
        <v>0</v>
      </c>
    </row>
    <row r="910" spans="1:43" ht="15.75" x14ac:dyDescent="0.25">
      <c r="A910" s="40">
        <v>45925</v>
      </c>
      <c r="B910" s="11" t="s">
        <v>1581</v>
      </c>
      <c r="C910" s="11" t="s">
        <v>3</v>
      </c>
      <c r="D910" s="11" t="s">
        <v>7070</v>
      </c>
      <c r="E910" s="11" t="s">
        <v>1248</v>
      </c>
      <c r="F910" s="11" t="s">
        <v>588</v>
      </c>
      <c r="G910" s="11" t="s">
        <v>497</v>
      </c>
      <c r="H910" s="11" t="s">
        <v>7071</v>
      </c>
      <c r="I910" s="11" t="s">
        <v>7072</v>
      </c>
      <c r="J910" s="11" t="s">
        <v>147</v>
      </c>
      <c r="K910" s="11" t="s">
        <v>7073</v>
      </c>
      <c r="L910" s="11" t="s">
        <v>57</v>
      </c>
      <c r="M910" s="11" t="s">
        <v>3366</v>
      </c>
      <c r="N910" s="11"/>
      <c r="O910" s="11" t="s">
        <v>7074</v>
      </c>
      <c r="P910" s="11" t="s">
        <v>7075</v>
      </c>
      <c r="Q910" s="7"/>
      <c r="R910" s="2" t="str">
        <f t="shared" si="253"/>
        <v>Unique Record</v>
      </c>
      <c r="S910" s="2" t="str">
        <f t="shared" si="254"/>
        <v/>
      </c>
      <c r="T910" s="2" t="str">
        <f t="shared" si="255"/>
        <v/>
      </c>
      <c r="U910" s="2" t="str">
        <f t="shared" si="256"/>
        <v/>
      </c>
      <c r="V910" s="2" t="str">
        <f t="shared" si="257"/>
        <v/>
      </c>
      <c r="W910" s="2" t="str">
        <f t="shared" si="269"/>
        <v/>
      </c>
      <c r="X910" s="2" t="str" cm="1">
        <f t="array" ref="X910">IF((SUMPRODUCT(--ISNUMBER(SEARCH({"!","@","#","$","%","^","&amp;","~*","(",")","_","+","=","{","}","[","]","|","\",":",";","'","""","&lt;","&gt;",",",".","~?","/","~~","`"}, I910)))&gt;0)=TRUE,"Special Characters Found in City","")</f>
        <v/>
      </c>
      <c r="Y910" s="2" t="str" cm="1">
        <f t="array" ref="Y910">IF((SUMPRODUCT(--ISNUMBER(SEARCH({"!","@","#","$","%","^","~*","(",")","_","+","=","{","}","[","]","|","\",":",";","'","""","&lt;","&gt;","~?","/","~~","`"},F910)))&gt;0)=TRUE,"Special Characters Found in Account field","")</f>
        <v/>
      </c>
      <c r="Z910" s="2" t="str" cm="1">
        <f t="array" ref="Z910">IF(SUM(--ISNUMBER(SEARCH({1,2,3,4,5,6,7,8,9,0},MID(H910,(SEARCH(" E ",H910)-1),1))))+SUM(--ISNUMBER(SEARCH({1,2,3,4,5,6,7,8,9,0},MID(H910,(SEARCH(" E ",H910)+3),1))))=2,"",IF(SUM(--ISNUMBER(SEARCH({"Parte E","Apoquindo N"},H910)))&gt;0,"",IF(OR(RIGHT(H910,3)=" NE",RIGHT(H910,3)=" NW",RIGHT(H910,3)=" SW",RIGHT(H910,3)=" SE",RIGHT(H910,2)=" N",RIGHT(H910,2)=" E",RIGHT(H910,2)=" W",RIGHT(H910,2)=" S",LEFT(H910,3)="NE ",LEFT(H910,3)="NW ",LEFT(H910,3)="SW ",LEFT(H910,3)="SE ",LEFT(H910,2)="N ",LEFT(H910,2)="E ",LEFT(H910,2)="W ",LEFT(H910,2)="S "),"Directional Check",IF(SUM(--ISNUMBER(SEARCH({" N "," E "," W "," S "," NE "," NW "," SW "," SE ","N.E","N.W","S.W","S.E","E.","N.","S.","W."},H910)))&gt;0,"Directional Check",IF(SUM(--ISNUMBER(SEARCH({1,2,3,4,5,6,7,8,9,0},MID(H910,(SEARCH("nd ",H910)-1),1))))+SUM(--ISNUMBER(SEARCH({1,2,3,4,5,6,7,8,9,0},MID(H910,(SEARCH("rd ",H910)-1),1)))+SUM(--ISNUMBER(SEARCH({1,2,3,4,5,6,7,8,9,0},MID(H910,(SEARCH("st ",H910)-1),1))))+SUM(--ISNUMBER(SEARCH({1,2,3,4,5,6,7,8,9,0},MID(H910,(SEARCH("th ",H910)-1),1)))))&gt;0,"","")))))</f>
        <v/>
      </c>
      <c r="AA910" s="2" t="str">
        <f>IF(IF(L910="US",IFERROR(VLOOKUP(J910,Country_Codes!$B:$B,1,0)=J910,"US State Code Error"),IF(L910="CA",IFERROR(VLOOKUP(J910,Country_Codes!$E:$E,1,0)=J910,"Canada State Code Error"),IF(L910="BR",IFERROR(VLOOKUP(J910,Country_Codes!$H:$H,1,0)=J910,"Brazil State Code Error"),IF(L910="AU",IFERROR(VLOOKUP(J910,Country_Codes!$K:$K,1,0)=J910,"Australia State Code Error"),""))))=TRUE,"",IF(L910="US",IFERROR(VLOOKUP(J910,Country_Codes!$B:$B,1,0)=J910,"US State Code Error"),IF(L910="CA",IFERROR(VLOOKUP(J910,Country_Codes!$E:$E,1,0)=J910,"Canada State Code Error"),IF(L910="BR",IFERROR(VLOOKUP(J910,Country_Codes!$H:$H,1,0)=J910,"Brazil State Code Error"),IF(L910="AU",IFERROR(VLOOKUP(J910,Country_Codes!$K:$K,1,0)=J910,"Australia State Code Error"),"")))))</f>
        <v/>
      </c>
      <c r="AB910" s="2" t="str">
        <f t="shared" si="258"/>
        <v/>
      </c>
      <c r="AC910" s="2" t="str" cm="1">
        <f t="array" ref="AC910">IFERROR(_xlfn.IFS(IF(AND(LEN(I910)=0,ISBLANK(I910)=FALSE),"",ISNUMBER(SEARCH(I910,H910))),"City/Postal Code/Country Found in Address",IF(AND(LEN(K910)=0,ISBLANK(K910)=FALSE),"",ISNUMBER(SEARCH(K910,H910))),"City/Postal Code/Country Found in Address",IF(AND(LEN(L910)=0,ISBLANK(L910)=FALSE),"",ISNUMBER(SEARCH(", "&amp;L910,H910))),"City/Postal Code/Country Found in Address",IF(AND(LEN(J910)=0,ISBLANK(J910)=FALSE),"",ISNUMBER(SEARCH(", "&amp;J910,H910))),"City/Postal Code/Country Found in Address",IF(AND(LEN(L910)=0,ISBLANK(L910)=FALSE),"",ISNUMBER(SEARCH(","&amp;L910,H910))),"City/Postal Code/Country Found in Address",IF(AND(LEN(J910)=0,ISBLANK(J910)=FALSE),"",ISNUMBER(SEARCH(","&amp;J910,H910))),"City/Postal Code/Country Found in Address"),"")</f>
        <v/>
      </c>
      <c r="AD910" s="2" t="str">
        <f t="shared" si="259"/>
        <v/>
      </c>
      <c r="AE910" s="2" t="str" cm="1">
        <f t="array" ref="AE910">IFERROR(IF(VLOOKUP(LEFT(M910,MIN(SEARCH({1,2,3,4,5,6,7,8,9,0},M910&amp;{1,2,3,4,5,6,7,8,9,0}))-1),Country_Codes!$N:$N,1,0)&gt;0,"PO Number may be incorrect",""),"")</f>
        <v/>
      </c>
      <c r="AF910" s="2" t="str">
        <f t="shared" si="260"/>
        <v/>
      </c>
      <c r="AG910" s="2" t="str">
        <f t="shared" si="261"/>
        <v/>
      </c>
      <c r="AH910" s="2" t="str">
        <f t="shared" si="262"/>
        <v/>
      </c>
      <c r="AI910" s="2" t="str" cm="1">
        <f t="array" ref="AI910">IF(G910="","",_xlfn.IFNA(_xlfn.IFS(L910=VLOOKUP(L910,Country_Codes!$M:$M,1,0)=TRUE,""),"Please check the country code"))</f>
        <v/>
      </c>
      <c r="AJ910" s="2" t="str">
        <f t="shared" si="263"/>
        <v/>
      </c>
      <c r="AK910" s="2"/>
      <c r="AM910" s="39">
        <f t="shared" si="264"/>
        <v>0</v>
      </c>
      <c r="AN910" s="39">
        <f t="shared" si="265"/>
        <v>0</v>
      </c>
      <c r="AO910" s="39">
        <f t="shared" si="266"/>
        <v>0</v>
      </c>
      <c r="AP910" s="39">
        <f t="shared" si="267"/>
        <v>0</v>
      </c>
      <c r="AQ910" s="39">
        <f t="shared" si="268"/>
        <v>0</v>
      </c>
    </row>
    <row r="911" spans="1:43" ht="15.75" x14ac:dyDescent="0.25">
      <c r="A911" s="40">
        <v>45865</v>
      </c>
      <c r="B911" s="11" t="s">
        <v>474</v>
      </c>
      <c r="C911" s="11" t="s">
        <v>9</v>
      </c>
      <c r="D911" s="11" t="s">
        <v>7076</v>
      </c>
      <c r="E911" s="11" t="s">
        <v>7077</v>
      </c>
      <c r="F911" s="11" t="s">
        <v>677</v>
      </c>
      <c r="G911" s="11" t="s">
        <v>625</v>
      </c>
      <c r="H911" s="11" t="s">
        <v>7078</v>
      </c>
      <c r="I911" s="11" t="s">
        <v>7079</v>
      </c>
      <c r="J911" s="11" t="s">
        <v>147</v>
      </c>
      <c r="K911" s="11" t="s">
        <v>7080</v>
      </c>
      <c r="L911" s="11" t="s">
        <v>57</v>
      </c>
      <c r="M911" s="11" t="s">
        <v>973</v>
      </c>
      <c r="N911" s="11"/>
      <c r="O911" s="11" t="s">
        <v>1131</v>
      </c>
      <c r="P911" s="11" t="s">
        <v>6592</v>
      </c>
      <c r="Q911" s="7"/>
      <c r="R911" s="2" t="str">
        <f t="shared" si="253"/>
        <v>Unique Record</v>
      </c>
      <c r="S911" s="2" t="str">
        <f t="shared" si="254"/>
        <v/>
      </c>
      <c r="T911" s="2" t="str">
        <f t="shared" si="255"/>
        <v/>
      </c>
      <c r="U911" s="2" t="str">
        <f t="shared" si="256"/>
        <v/>
      </c>
      <c r="V911" s="2" t="str">
        <f t="shared" si="257"/>
        <v/>
      </c>
      <c r="W911" s="2" t="str">
        <f t="shared" si="269"/>
        <v/>
      </c>
      <c r="X911" s="2" t="str" cm="1">
        <f t="array" ref="X911">IF((SUMPRODUCT(--ISNUMBER(SEARCH({"!","@","#","$","%","^","&amp;","~*","(",")","_","+","=","{","}","[","]","|","\",":",";","'","""","&lt;","&gt;",",",".","~?","/","~~","`"}, I911)))&gt;0)=TRUE,"Special Characters Found in City","")</f>
        <v/>
      </c>
      <c r="Y911" s="2" t="str" cm="1">
        <f t="array" ref="Y911">IF((SUMPRODUCT(--ISNUMBER(SEARCH({"!","@","#","$","%","^","~*","(",")","_","+","=","{","}","[","]","|","\",":",";","'","""","&lt;","&gt;","~?","/","~~","`"},F911)))&gt;0)=TRUE,"Special Characters Found in Account field","")</f>
        <v/>
      </c>
      <c r="Z911" s="2" t="str" cm="1">
        <f t="array" ref="Z911">IF(SUM(--ISNUMBER(SEARCH({1,2,3,4,5,6,7,8,9,0},MID(H911,(SEARCH(" E ",H911)-1),1))))+SUM(--ISNUMBER(SEARCH({1,2,3,4,5,6,7,8,9,0},MID(H911,(SEARCH(" E ",H911)+3),1))))=2,"",IF(SUM(--ISNUMBER(SEARCH({"Parte E","Apoquindo N"},H911)))&gt;0,"",IF(OR(RIGHT(H911,3)=" NE",RIGHT(H911,3)=" NW",RIGHT(H911,3)=" SW",RIGHT(H911,3)=" SE",RIGHT(H911,2)=" N",RIGHT(H911,2)=" E",RIGHT(H911,2)=" W",RIGHT(H911,2)=" S",LEFT(H911,3)="NE ",LEFT(H911,3)="NW ",LEFT(H911,3)="SW ",LEFT(H911,3)="SE ",LEFT(H911,2)="N ",LEFT(H911,2)="E ",LEFT(H911,2)="W ",LEFT(H911,2)="S "),"Directional Check",IF(SUM(--ISNUMBER(SEARCH({" N "," E "," W "," S "," NE "," NW "," SW "," SE ","N.E","N.W","S.W","S.E","E.","N.","S.","W."},H911)))&gt;0,"Directional Check",IF(SUM(--ISNUMBER(SEARCH({1,2,3,4,5,6,7,8,9,0},MID(H911,(SEARCH("nd ",H911)-1),1))))+SUM(--ISNUMBER(SEARCH({1,2,3,4,5,6,7,8,9,0},MID(H911,(SEARCH("rd ",H911)-1),1)))+SUM(--ISNUMBER(SEARCH({1,2,3,4,5,6,7,8,9,0},MID(H911,(SEARCH("st ",H911)-1),1))))+SUM(--ISNUMBER(SEARCH({1,2,3,4,5,6,7,8,9,0},MID(H911,(SEARCH("th ",H911)-1),1)))))&gt;0,"","")))))</f>
        <v/>
      </c>
      <c r="AA911" s="2" t="str">
        <f>IF(IF(L911="US",IFERROR(VLOOKUP(J911,Country_Codes!$B:$B,1,0)=J911,"US State Code Error"),IF(L911="CA",IFERROR(VLOOKUP(J911,Country_Codes!$E:$E,1,0)=J911,"Canada State Code Error"),IF(L911="BR",IFERROR(VLOOKUP(J911,Country_Codes!$H:$H,1,0)=J911,"Brazil State Code Error"),IF(L911="AU",IFERROR(VLOOKUP(J911,Country_Codes!$K:$K,1,0)=J911,"Australia State Code Error"),""))))=TRUE,"",IF(L911="US",IFERROR(VLOOKUP(J911,Country_Codes!$B:$B,1,0)=J911,"US State Code Error"),IF(L911="CA",IFERROR(VLOOKUP(J911,Country_Codes!$E:$E,1,0)=J911,"Canada State Code Error"),IF(L911="BR",IFERROR(VLOOKUP(J911,Country_Codes!$H:$H,1,0)=J911,"Brazil State Code Error"),IF(L911="AU",IFERROR(VLOOKUP(J911,Country_Codes!$K:$K,1,0)=J911,"Australia State Code Error"),"")))))</f>
        <v/>
      </c>
      <c r="AB911" s="2" t="str">
        <f t="shared" si="258"/>
        <v/>
      </c>
      <c r="AC911" s="2" t="str" cm="1">
        <f t="array" ref="AC911">IFERROR(_xlfn.IFS(IF(AND(LEN(I911)=0,ISBLANK(I911)=FALSE),"",ISNUMBER(SEARCH(I911,H911))),"City/Postal Code/Country Found in Address",IF(AND(LEN(K911)=0,ISBLANK(K911)=FALSE),"",ISNUMBER(SEARCH(K911,H911))),"City/Postal Code/Country Found in Address",IF(AND(LEN(L911)=0,ISBLANK(L911)=FALSE),"",ISNUMBER(SEARCH(", "&amp;L911,H911))),"City/Postal Code/Country Found in Address",IF(AND(LEN(J911)=0,ISBLANK(J911)=FALSE),"",ISNUMBER(SEARCH(", "&amp;J911,H911))),"City/Postal Code/Country Found in Address",IF(AND(LEN(L911)=0,ISBLANK(L911)=FALSE),"",ISNUMBER(SEARCH(","&amp;L911,H911))),"City/Postal Code/Country Found in Address",IF(AND(LEN(J911)=0,ISBLANK(J911)=FALSE),"",ISNUMBER(SEARCH(","&amp;J911,H911))),"City/Postal Code/Country Found in Address"),"")</f>
        <v/>
      </c>
      <c r="AD911" s="2" t="str">
        <f t="shared" si="259"/>
        <v/>
      </c>
      <c r="AE911" s="2" t="str" cm="1">
        <f t="array" ref="AE911">IFERROR(IF(VLOOKUP(LEFT(M911,MIN(SEARCH({1,2,3,4,5,6,7,8,9,0},M911&amp;{1,2,3,4,5,6,7,8,9,0}))-1),Country_Codes!$N:$N,1,0)&gt;0,"PO Number may be incorrect",""),"")</f>
        <v/>
      </c>
      <c r="AF911" s="2" t="str">
        <f t="shared" si="260"/>
        <v/>
      </c>
      <c r="AG911" s="2" t="str">
        <f t="shared" si="261"/>
        <v/>
      </c>
      <c r="AH911" s="2" t="str">
        <f t="shared" si="262"/>
        <v/>
      </c>
      <c r="AI911" s="2" t="str" cm="1">
        <f t="array" ref="AI911">IF(G911="","",_xlfn.IFNA(_xlfn.IFS(L911=VLOOKUP(L911,Country_Codes!$M:$M,1,0)=TRUE,""),"Please check the country code"))</f>
        <v/>
      </c>
      <c r="AJ911" s="2" t="str">
        <f t="shared" si="263"/>
        <v/>
      </c>
      <c r="AK911" s="2"/>
      <c r="AM911" s="39">
        <f t="shared" si="264"/>
        <v>0</v>
      </c>
      <c r="AN911" s="39">
        <f t="shared" si="265"/>
        <v>0</v>
      </c>
      <c r="AO911" s="39">
        <f t="shared" si="266"/>
        <v>0</v>
      </c>
      <c r="AP911" s="39">
        <f t="shared" si="267"/>
        <v>0</v>
      </c>
      <c r="AQ911" s="39">
        <f t="shared" si="268"/>
        <v>0</v>
      </c>
    </row>
    <row r="912" spans="1:43" ht="15.75" x14ac:dyDescent="0.25">
      <c r="A912" s="40">
        <v>45663</v>
      </c>
      <c r="B912" s="11" t="s">
        <v>1581</v>
      </c>
      <c r="C912" s="11" t="s">
        <v>9</v>
      </c>
      <c r="D912" s="11" t="s">
        <v>3690</v>
      </c>
      <c r="E912" s="11" t="s">
        <v>7081</v>
      </c>
      <c r="F912" s="11" t="s">
        <v>598</v>
      </c>
      <c r="G912" s="11" t="s">
        <v>625</v>
      </c>
      <c r="H912" s="11" t="s">
        <v>7082</v>
      </c>
      <c r="I912" s="11" t="s">
        <v>7083</v>
      </c>
      <c r="J912" s="11"/>
      <c r="K912" s="11" t="s">
        <v>7084</v>
      </c>
      <c r="L912" s="11" t="s">
        <v>46</v>
      </c>
      <c r="M912" s="11" t="s">
        <v>1225</v>
      </c>
      <c r="N912" s="11"/>
      <c r="O912" s="11" t="s">
        <v>1243</v>
      </c>
      <c r="P912" s="11" t="s">
        <v>7085</v>
      </c>
      <c r="Q912" s="7"/>
      <c r="R912" s="2" t="str">
        <f t="shared" si="253"/>
        <v/>
      </c>
      <c r="S912" s="2" t="str">
        <f t="shared" si="254"/>
        <v/>
      </c>
      <c r="T912" s="2" t="str">
        <f t="shared" si="255"/>
        <v/>
      </c>
      <c r="U912" s="2" t="str">
        <f t="shared" si="256"/>
        <v/>
      </c>
      <c r="V912" s="2" t="str">
        <f t="shared" si="257"/>
        <v/>
      </c>
      <c r="W912" s="2" t="str">
        <f t="shared" si="269"/>
        <v/>
      </c>
      <c r="X912" s="2" t="str" cm="1">
        <f t="array" ref="X912">IF((SUMPRODUCT(--ISNUMBER(SEARCH({"!","@","#","$","%","^","&amp;","~*","(",")","_","+","=","{","}","[","]","|","\",":",";","'","""","&lt;","&gt;",",",".","~?","/","~~","`"}, I912)))&gt;0)=TRUE,"Special Characters Found in City","")</f>
        <v/>
      </c>
      <c r="Y912" s="2" t="str" cm="1">
        <f t="array" ref="Y912">IF((SUMPRODUCT(--ISNUMBER(SEARCH({"!","@","#","$","%","^","~*","(",")","_","+","=","{","}","[","]","|","\",":",";","'","""","&lt;","&gt;","~?","/","~~","`"},F912)))&gt;0)=TRUE,"Special Characters Found in Account field","")</f>
        <v/>
      </c>
      <c r="Z912" s="2" t="str" cm="1">
        <f t="array" ref="Z912">IF(SUM(--ISNUMBER(SEARCH({1,2,3,4,5,6,7,8,9,0},MID(H912,(SEARCH(" E ",H912)-1),1))))+SUM(--ISNUMBER(SEARCH({1,2,3,4,5,6,7,8,9,0},MID(H912,(SEARCH(" E ",H912)+3),1))))=2,"",IF(SUM(--ISNUMBER(SEARCH({"Parte E","Apoquindo N"},H912)))&gt;0,"",IF(OR(RIGHT(H912,3)=" NE",RIGHT(H912,3)=" NW",RIGHT(H912,3)=" SW",RIGHT(H912,3)=" SE",RIGHT(H912,2)=" N",RIGHT(H912,2)=" E",RIGHT(H912,2)=" W",RIGHT(H912,2)=" S",LEFT(H912,3)="NE ",LEFT(H912,3)="NW ",LEFT(H912,3)="SW ",LEFT(H912,3)="SE ",LEFT(H912,2)="N ",LEFT(H912,2)="E ",LEFT(H912,2)="W ",LEFT(H912,2)="S "),"Directional Check",IF(SUM(--ISNUMBER(SEARCH({" N "," E "," W "," S "," NE "," NW "," SW "," SE ","N.E","N.W","S.W","S.E","E.","N.","S.","W."},H912)))&gt;0,"Directional Check",IF(SUM(--ISNUMBER(SEARCH({1,2,3,4,5,6,7,8,9,0},MID(H912,(SEARCH("nd ",H912)-1),1))))+SUM(--ISNUMBER(SEARCH({1,2,3,4,5,6,7,8,9,0},MID(H912,(SEARCH("rd ",H912)-1),1)))+SUM(--ISNUMBER(SEARCH({1,2,3,4,5,6,7,8,9,0},MID(H912,(SEARCH("st ",H912)-1),1))))+SUM(--ISNUMBER(SEARCH({1,2,3,4,5,6,7,8,9,0},MID(H912,(SEARCH("th ",H912)-1),1)))))&gt;0,"","")))))</f>
        <v/>
      </c>
      <c r="AA912" s="2" t="str">
        <f>IF(IF(L912="US",IFERROR(VLOOKUP(J912,Country_Codes!$B:$B,1,0)=J912,"US State Code Error"),IF(L912="CA",IFERROR(VLOOKUP(J912,Country_Codes!$E:$E,1,0)=J912,"Canada State Code Error"),IF(L912="BR",IFERROR(VLOOKUP(J912,Country_Codes!$H:$H,1,0)=J912,"Brazil State Code Error"),IF(L912="AU",IFERROR(VLOOKUP(J912,Country_Codes!$K:$K,1,0)=J912,"Australia State Code Error"),""))))=TRUE,"",IF(L912="US",IFERROR(VLOOKUP(J912,Country_Codes!$B:$B,1,0)=J912,"US State Code Error"),IF(L912="CA",IFERROR(VLOOKUP(J912,Country_Codes!$E:$E,1,0)=J912,"Canada State Code Error"),IF(L912="BR",IFERROR(VLOOKUP(J912,Country_Codes!$H:$H,1,0)=J912,"Brazil State Code Error"),IF(L912="AU",IFERROR(VLOOKUP(J912,Country_Codes!$K:$K,1,0)=J912,"Australia State Code Error"),"")))))</f>
        <v/>
      </c>
      <c r="AB912" s="2" t="str">
        <f t="shared" si="258"/>
        <v/>
      </c>
      <c r="AC912" s="2" t="str" cm="1">
        <f t="array" ref="AC912">IFERROR(_xlfn.IFS(IF(AND(LEN(I912)=0,ISBLANK(I912)=FALSE),"",ISNUMBER(SEARCH(I912,H912))),"City/Postal Code/Country Found in Address",IF(AND(LEN(K912)=0,ISBLANK(K912)=FALSE),"",ISNUMBER(SEARCH(K912,H912))),"City/Postal Code/Country Found in Address",IF(AND(LEN(L912)=0,ISBLANK(L912)=FALSE),"",ISNUMBER(SEARCH(", "&amp;L912,H912))),"City/Postal Code/Country Found in Address",IF(AND(LEN(J912)=0,ISBLANK(J912)=FALSE),"",ISNUMBER(SEARCH(", "&amp;J912,H912))),"City/Postal Code/Country Found in Address",IF(AND(LEN(L912)=0,ISBLANK(L912)=FALSE),"",ISNUMBER(SEARCH(","&amp;L912,H912))),"City/Postal Code/Country Found in Address",IF(AND(LEN(J912)=0,ISBLANK(J912)=FALSE),"",ISNUMBER(SEARCH(","&amp;J912,H912))),"City/Postal Code/Country Found in Address"),"")</f>
        <v/>
      </c>
      <c r="AD912" s="2" t="str">
        <f t="shared" si="259"/>
        <v/>
      </c>
      <c r="AE912" s="2" t="str" cm="1">
        <f t="array" ref="AE912">IFERROR(IF(VLOOKUP(LEFT(M912,MIN(SEARCH({1,2,3,4,5,6,7,8,9,0},M912&amp;{1,2,3,4,5,6,7,8,9,0}))-1),Country_Codes!$N:$N,1,0)&gt;0,"PO Number may be incorrect",""),"")</f>
        <v/>
      </c>
      <c r="AF912" s="2" t="str">
        <f t="shared" si="260"/>
        <v/>
      </c>
      <c r="AG912" s="2" t="str">
        <f t="shared" si="261"/>
        <v/>
      </c>
      <c r="AH912" s="2" t="str">
        <f t="shared" si="262"/>
        <v/>
      </c>
      <c r="AI912" s="2" t="str" cm="1">
        <f t="array" ref="AI912">IF(G912="","",_xlfn.IFNA(_xlfn.IFS(L912=VLOOKUP(L912,Country_Codes!$M:$M,1,0)=TRUE,""),"Please check the country code"))</f>
        <v/>
      </c>
      <c r="AJ912" s="2" t="str">
        <f t="shared" si="263"/>
        <v/>
      </c>
      <c r="AK912" s="2"/>
      <c r="AM912" s="39">
        <f t="shared" si="264"/>
        <v>0</v>
      </c>
      <c r="AN912" s="39">
        <f t="shared" si="265"/>
        <v>0</v>
      </c>
      <c r="AO912" s="39">
        <f t="shared" si="266"/>
        <v>0</v>
      </c>
      <c r="AP912" s="39">
        <f t="shared" si="267"/>
        <v>0</v>
      </c>
      <c r="AQ912" s="39">
        <f t="shared" si="268"/>
        <v>0</v>
      </c>
    </row>
    <row r="913" spans="1:43" ht="15.75" x14ac:dyDescent="0.25">
      <c r="A913" s="40">
        <v>45478</v>
      </c>
      <c r="B913" s="11" t="s">
        <v>474</v>
      </c>
      <c r="C913" s="11" t="s">
        <v>3</v>
      </c>
      <c r="D913" s="11" t="s">
        <v>7086</v>
      </c>
      <c r="E913" s="11" t="s">
        <v>1140</v>
      </c>
      <c r="F913" s="11" t="s">
        <v>634</v>
      </c>
      <c r="G913" s="11" t="s">
        <v>497</v>
      </c>
      <c r="H913" s="11" t="s">
        <v>7087</v>
      </c>
      <c r="I913" s="11" t="s">
        <v>7088</v>
      </c>
      <c r="J913" s="11" t="s">
        <v>147</v>
      </c>
      <c r="K913" s="11" t="s">
        <v>7089</v>
      </c>
      <c r="L913" s="11" t="s">
        <v>57</v>
      </c>
      <c r="M913" s="11" t="s">
        <v>1408</v>
      </c>
      <c r="N913" s="11"/>
      <c r="O913" s="11" t="s">
        <v>7090</v>
      </c>
      <c r="P913" s="11" t="s">
        <v>7091</v>
      </c>
      <c r="Q913" s="7"/>
      <c r="R913" s="2" t="str">
        <f t="shared" si="253"/>
        <v>Unique Record</v>
      </c>
      <c r="S913" s="2" t="str">
        <f t="shared" si="254"/>
        <v/>
      </c>
      <c r="T913" s="2" t="str">
        <f t="shared" si="255"/>
        <v/>
      </c>
      <c r="U913" s="2" t="str">
        <f t="shared" si="256"/>
        <v/>
      </c>
      <c r="V913" s="2" t="str">
        <f t="shared" si="257"/>
        <v/>
      </c>
      <c r="W913" s="2" t="str">
        <f t="shared" si="269"/>
        <v/>
      </c>
      <c r="X913" s="2" t="str" cm="1">
        <f t="array" ref="X913">IF((SUMPRODUCT(--ISNUMBER(SEARCH({"!","@","#","$","%","^","&amp;","~*","(",")","_","+","=","{","}","[","]","|","\",":",";","'","""","&lt;","&gt;",",",".","~?","/","~~","`"}, I913)))&gt;0)=TRUE,"Special Characters Found in City","")</f>
        <v/>
      </c>
      <c r="Y913" s="2" t="str" cm="1">
        <f t="array" ref="Y913">IF((SUMPRODUCT(--ISNUMBER(SEARCH({"!","@","#","$","%","^","~*","(",")","_","+","=","{","}","[","]","|","\",":",";","'","""","&lt;","&gt;","~?","/","~~","`"},F913)))&gt;0)=TRUE,"Special Characters Found in Account field","")</f>
        <v/>
      </c>
      <c r="Z913" s="2" t="str" cm="1">
        <f t="array" ref="Z913">IF(SUM(--ISNUMBER(SEARCH({1,2,3,4,5,6,7,8,9,0},MID(H913,(SEARCH(" E ",H913)-1),1))))+SUM(--ISNUMBER(SEARCH({1,2,3,4,5,6,7,8,9,0},MID(H913,(SEARCH(" E ",H913)+3),1))))=2,"",IF(SUM(--ISNUMBER(SEARCH({"Parte E","Apoquindo N"},H913)))&gt;0,"",IF(OR(RIGHT(H913,3)=" NE",RIGHT(H913,3)=" NW",RIGHT(H913,3)=" SW",RIGHT(H913,3)=" SE",RIGHT(H913,2)=" N",RIGHT(H913,2)=" E",RIGHT(H913,2)=" W",RIGHT(H913,2)=" S",LEFT(H913,3)="NE ",LEFT(H913,3)="NW ",LEFT(H913,3)="SW ",LEFT(H913,3)="SE ",LEFT(H913,2)="N ",LEFT(H913,2)="E ",LEFT(H913,2)="W ",LEFT(H913,2)="S "),"Directional Check",IF(SUM(--ISNUMBER(SEARCH({" N "," E "," W "," S "," NE "," NW "," SW "," SE ","N.E","N.W","S.W","S.E","E.","N.","S.","W."},H913)))&gt;0,"Directional Check",IF(SUM(--ISNUMBER(SEARCH({1,2,3,4,5,6,7,8,9,0},MID(H913,(SEARCH("nd ",H913)-1),1))))+SUM(--ISNUMBER(SEARCH({1,2,3,4,5,6,7,8,9,0},MID(H913,(SEARCH("rd ",H913)-1),1)))+SUM(--ISNUMBER(SEARCH({1,2,3,4,5,6,7,8,9,0},MID(H913,(SEARCH("st ",H913)-1),1))))+SUM(--ISNUMBER(SEARCH({1,2,3,4,5,6,7,8,9,0},MID(H913,(SEARCH("th ",H913)-1),1)))))&gt;0,"","")))))</f>
        <v/>
      </c>
      <c r="AA913" s="2" t="str">
        <f>IF(IF(L913="US",IFERROR(VLOOKUP(J913,Country_Codes!$B:$B,1,0)=J913,"US State Code Error"),IF(L913="CA",IFERROR(VLOOKUP(J913,Country_Codes!$E:$E,1,0)=J913,"Canada State Code Error"),IF(L913="BR",IFERROR(VLOOKUP(J913,Country_Codes!$H:$H,1,0)=J913,"Brazil State Code Error"),IF(L913="AU",IFERROR(VLOOKUP(J913,Country_Codes!$K:$K,1,0)=J913,"Australia State Code Error"),""))))=TRUE,"",IF(L913="US",IFERROR(VLOOKUP(J913,Country_Codes!$B:$B,1,0)=J913,"US State Code Error"),IF(L913="CA",IFERROR(VLOOKUP(J913,Country_Codes!$E:$E,1,0)=J913,"Canada State Code Error"),IF(L913="BR",IFERROR(VLOOKUP(J913,Country_Codes!$H:$H,1,0)=J913,"Brazil State Code Error"),IF(L913="AU",IFERROR(VLOOKUP(J913,Country_Codes!$K:$K,1,0)=J913,"Australia State Code Error"),"")))))</f>
        <v/>
      </c>
      <c r="AB913" s="2" t="str">
        <f t="shared" si="258"/>
        <v/>
      </c>
      <c r="AC913" s="2" t="str" cm="1">
        <f t="array" ref="AC913">IFERROR(_xlfn.IFS(IF(AND(LEN(I913)=0,ISBLANK(I913)=FALSE),"",ISNUMBER(SEARCH(I913,H913))),"City/Postal Code/Country Found in Address",IF(AND(LEN(K913)=0,ISBLANK(K913)=FALSE),"",ISNUMBER(SEARCH(K913,H913))),"City/Postal Code/Country Found in Address",IF(AND(LEN(L913)=0,ISBLANK(L913)=FALSE),"",ISNUMBER(SEARCH(", "&amp;L913,H913))),"City/Postal Code/Country Found in Address",IF(AND(LEN(J913)=0,ISBLANK(J913)=FALSE),"",ISNUMBER(SEARCH(", "&amp;J913,H913))),"City/Postal Code/Country Found in Address",IF(AND(LEN(L913)=0,ISBLANK(L913)=FALSE),"",ISNUMBER(SEARCH(","&amp;L913,H913))),"City/Postal Code/Country Found in Address",IF(AND(LEN(J913)=0,ISBLANK(J913)=FALSE),"",ISNUMBER(SEARCH(","&amp;J913,H913))),"City/Postal Code/Country Found in Address"),"")</f>
        <v/>
      </c>
      <c r="AD913" s="2" t="str">
        <f t="shared" si="259"/>
        <v/>
      </c>
      <c r="AE913" s="2" t="str" cm="1">
        <f t="array" ref="AE913">IFERROR(IF(VLOOKUP(LEFT(M913,MIN(SEARCH({1,2,3,4,5,6,7,8,9,0},M913&amp;{1,2,3,4,5,6,7,8,9,0}))-1),Country_Codes!$N:$N,1,0)&gt;0,"PO Number may be incorrect",""),"")</f>
        <v/>
      </c>
      <c r="AF913" s="2" t="str">
        <f t="shared" si="260"/>
        <v/>
      </c>
      <c r="AG913" s="2" t="str">
        <f t="shared" si="261"/>
        <v/>
      </c>
      <c r="AH913" s="2" t="str">
        <f t="shared" si="262"/>
        <v/>
      </c>
      <c r="AI913" s="2" t="str" cm="1">
        <f t="array" ref="AI913">IF(G913="","",_xlfn.IFNA(_xlfn.IFS(L913=VLOOKUP(L913,Country_Codes!$M:$M,1,0)=TRUE,""),"Please check the country code"))</f>
        <v/>
      </c>
      <c r="AJ913" s="2" t="str">
        <f t="shared" si="263"/>
        <v/>
      </c>
      <c r="AK913" s="2"/>
      <c r="AM913" s="39">
        <f t="shared" si="264"/>
        <v>0</v>
      </c>
      <c r="AN913" s="39">
        <f t="shared" si="265"/>
        <v>0</v>
      </c>
      <c r="AO913" s="39">
        <f t="shared" si="266"/>
        <v>0</v>
      </c>
      <c r="AP913" s="39">
        <f t="shared" si="267"/>
        <v>0</v>
      </c>
      <c r="AQ913" s="39">
        <f t="shared" si="268"/>
        <v>0</v>
      </c>
    </row>
    <row r="914" spans="1:43" ht="15.75" x14ac:dyDescent="0.25">
      <c r="A914" s="40">
        <v>45953</v>
      </c>
      <c r="B914" s="11" t="s">
        <v>474</v>
      </c>
      <c r="C914" s="11" t="s">
        <v>9</v>
      </c>
      <c r="D914" s="11" t="s">
        <v>7092</v>
      </c>
      <c r="E914" s="11" t="s">
        <v>723</v>
      </c>
      <c r="F914" s="11" t="s">
        <v>490</v>
      </c>
      <c r="G914" s="11" t="s">
        <v>599</v>
      </c>
      <c r="H914" s="11" t="s">
        <v>7093</v>
      </c>
      <c r="I914" s="11" t="s">
        <v>7094</v>
      </c>
      <c r="J914" s="11" t="s">
        <v>147</v>
      </c>
      <c r="K914" s="11" t="s">
        <v>7095</v>
      </c>
      <c r="L914" s="11" t="s">
        <v>57</v>
      </c>
      <c r="M914" s="11" t="s">
        <v>6021</v>
      </c>
      <c r="N914" s="11"/>
      <c r="O914" s="11" t="s">
        <v>7096</v>
      </c>
      <c r="P914" s="11" t="s">
        <v>7097</v>
      </c>
      <c r="Q914" s="7"/>
      <c r="R914" s="2" t="str">
        <f t="shared" si="253"/>
        <v>Unique Record</v>
      </c>
      <c r="S914" s="2" t="str">
        <f t="shared" si="254"/>
        <v/>
      </c>
      <c r="T914" s="2" t="str">
        <f t="shared" si="255"/>
        <v/>
      </c>
      <c r="U914" s="2" t="str">
        <f t="shared" si="256"/>
        <v/>
      </c>
      <c r="V914" s="2" t="str">
        <f t="shared" si="257"/>
        <v/>
      </c>
      <c r="W914" s="2" t="str">
        <f t="shared" si="269"/>
        <v/>
      </c>
      <c r="X914" s="2" t="str" cm="1">
        <f t="array" ref="X914">IF((SUMPRODUCT(--ISNUMBER(SEARCH({"!","@","#","$","%","^","&amp;","~*","(",")","_","+","=","{","}","[","]","|","\",":",";","'","""","&lt;","&gt;",",",".","~?","/","~~","`"}, I914)))&gt;0)=TRUE,"Special Characters Found in City","")</f>
        <v/>
      </c>
      <c r="Y914" s="2" t="str" cm="1">
        <f t="array" ref="Y914">IF((SUMPRODUCT(--ISNUMBER(SEARCH({"!","@","#","$","%","^","~*","(",")","_","+","=","{","}","[","]","|","\",":",";","'","""","&lt;","&gt;","~?","/","~~","`"},F914)))&gt;0)=TRUE,"Special Characters Found in Account field","")</f>
        <v/>
      </c>
      <c r="Z914" s="2" t="str" cm="1">
        <f t="array" ref="Z914">IF(SUM(--ISNUMBER(SEARCH({1,2,3,4,5,6,7,8,9,0},MID(H914,(SEARCH(" E ",H914)-1),1))))+SUM(--ISNUMBER(SEARCH({1,2,3,4,5,6,7,8,9,0},MID(H914,(SEARCH(" E ",H914)+3),1))))=2,"",IF(SUM(--ISNUMBER(SEARCH({"Parte E","Apoquindo N"},H914)))&gt;0,"",IF(OR(RIGHT(H914,3)=" NE",RIGHT(H914,3)=" NW",RIGHT(H914,3)=" SW",RIGHT(H914,3)=" SE",RIGHT(H914,2)=" N",RIGHT(H914,2)=" E",RIGHT(H914,2)=" W",RIGHT(H914,2)=" S",LEFT(H914,3)="NE ",LEFT(H914,3)="NW ",LEFT(H914,3)="SW ",LEFT(H914,3)="SE ",LEFT(H914,2)="N ",LEFT(H914,2)="E ",LEFT(H914,2)="W ",LEFT(H914,2)="S "),"Directional Check",IF(SUM(--ISNUMBER(SEARCH({" N "," E "," W "," S "," NE "," NW "," SW "," SE ","N.E","N.W","S.W","S.E","E.","N.","S.","W."},H914)))&gt;0,"Directional Check",IF(SUM(--ISNUMBER(SEARCH({1,2,3,4,5,6,7,8,9,0},MID(H914,(SEARCH("nd ",H914)-1),1))))+SUM(--ISNUMBER(SEARCH({1,2,3,4,5,6,7,8,9,0},MID(H914,(SEARCH("rd ",H914)-1),1)))+SUM(--ISNUMBER(SEARCH({1,2,3,4,5,6,7,8,9,0},MID(H914,(SEARCH("st ",H914)-1),1))))+SUM(--ISNUMBER(SEARCH({1,2,3,4,5,6,7,8,9,0},MID(H914,(SEARCH("th ",H914)-1),1)))))&gt;0,"","")))))</f>
        <v/>
      </c>
      <c r="AA914" s="2" t="str">
        <f>IF(IF(L914="US",IFERROR(VLOOKUP(J914,Country_Codes!$B:$B,1,0)=J914,"US State Code Error"),IF(L914="CA",IFERROR(VLOOKUP(J914,Country_Codes!$E:$E,1,0)=J914,"Canada State Code Error"),IF(L914="BR",IFERROR(VLOOKUP(J914,Country_Codes!$H:$H,1,0)=J914,"Brazil State Code Error"),IF(L914="AU",IFERROR(VLOOKUP(J914,Country_Codes!$K:$K,1,0)=J914,"Australia State Code Error"),""))))=TRUE,"",IF(L914="US",IFERROR(VLOOKUP(J914,Country_Codes!$B:$B,1,0)=J914,"US State Code Error"),IF(L914="CA",IFERROR(VLOOKUP(J914,Country_Codes!$E:$E,1,0)=J914,"Canada State Code Error"),IF(L914="BR",IFERROR(VLOOKUP(J914,Country_Codes!$H:$H,1,0)=J914,"Brazil State Code Error"),IF(L914="AU",IFERROR(VLOOKUP(J914,Country_Codes!$K:$K,1,0)=J914,"Australia State Code Error"),"")))))</f>
        <v/>
      </c>
      <c r="AB914" s="2" t="str">
        <f t="shared" si="258"/>
        <v/>
      </c>
      <c r="AC914" s="2" t="str" cm="1">
        <f t="array" ref="AC914">IFERROR(_xlfn.IFS(IF(AND(LEN(I914)=0,ISBLANK(I914)=FALSE),"",ISNUMBER(SEARCH(I914,H914))),"City/Postal Code/Country Found in Address",IF(AND(LEN(K914)=0,ISBLANK(K914)=FALSE),"",ISNUMBER(SEARCH(K914,H914))),"City/Postal Code/Country Found in Address",IF(AND(LEN(L914)=0,ISBLANK(L914)=FALSE),"",ISNUMBER(SEARCH(", "&amp;L914,H914))),"City/Postal Code/Country Found in Address",IF(AND(LEN(J914)=0,ISBLANK(J914)=FALSE),"",ISNUMBER(SEARCH(", "&amp;J914,H914))),"City/Postal Code/Country Found in Address",IF(AND(LEN(L914)=0,ISBLANK(L914)=FALSE),"",ISNUMBER(SEARCH(","&amp;L914,H914))),"City/Postal Code/Country Found in Address",IF(AND(LEN(J914)=0,ISBLANK(J914)=FALSE),"",ISNUMBER(SEARCH(","&amp;J914,H914))),"City/Postal Code/Country Found in Address"),"")</f>
        <v/>
      </c>
      <c r="AD914" s="2" t="str">
        <f t="shared" si="259"/>
        <v/>
      </c>
      <c r="AE914" s="2" t="str" cm="1">
        <f t="array" ref="AE914">IFERROR(IF(VLOOKUP(LEFT(M914,MIN(SEARCH({1,2,3,4,5,6,7,8,9,0},M914&amp;{1,2,3,4,5,6,7,8,9,0}))-1),Country_Codes!$N:$N,1,0)&gt;0,"PO Number may be incorrect",""),"")</f>
        <v/>
      </c>
      <c r="AF914" s="2" t="str">
        <f t="shared" si="260"/>
        <v/>
      </c>
      <c r="AG914" s="2" t="str">
        <f t="shared" si="261"/>
        <v/>
      </c>
      <c r="AH914" s="2" t="str">
        <f t="shared" si="262"/>
        <v/>
      </c>
      <c r="AI914" s="2" t="str" cm="1">
        <f t="array" ref="AI914">IF(G914="","",_xlfn.IFNA(_xlfn.IFS(L914=VLOOKUP(L914,Country_Codes!$M:$M,1,0)=TRUE,""),"Please check the country code"))</f>
        <v/>
      </c>
      <c r="AJ914" s="2" t="str">
        <f t="shared" si="263"/>
        <v/>
      </c>
      <c r="AK914" s="2"/>
      <c r="AM914" s="39">
        <f t="shared" si="264"/>
        <v>0</v>
      </c>
      <c r="AN914" s="39">
        <f t="shared" si="265"/>
        <v>0</v>
      </c>
      <c r="AO914" s="39">
        <f t="shared" si="266"/>
        <v>0</v>
      </c>
      <c r="AP914" s="39">
        <f t="shared" si="267"/>
        <v>0</v>
      </c>
      <c r="AQ914" s="39">
        <f t="shared" si="268"/>
        <v>0</v>
      </c>
    </row>
    <row r="915" spans="1:43" ht="15.75" x14ac:dyDescent="0.25">
      <c r="A915" s="40">
        <v>46083</v>
      </c>
      <c r="B915" s="11" t="s">
        <v>1581</v>
      </c>
      <c r="C915" s="11" t="s">
        <v>11</v>
      </c>
      <c r="D915" s="11" t="s">
        <v>7098</v>
      </c>
      <c r="E915" s="11" t="s">
        <v>7099</v>
      </c>
      <c r="F915" s="11" t="s">
        <v>531</v>
      </c>
      <c r="G915" s="11" t="s">
        <v>493</v>
      </c>
      <c r="H915" s="11" t="s">
        <v>7100</v>
      </c>
      <c r="I915" s="11" t="s">
        <v>7101</v>
      </c>
      <c r="J915" s="11" t="s">
        <v>118</v>
      </c>
      <c r="K915" s="11" t="s">
        <v>7102</v>
      </c>
      <c r="L915" s="11" t="s">
        <v>33</v>
      </c>
      <c r="M915" s="11" t="s">
        <v>7103</v>
      </c>
      <c r="N915" s="11"/>
      <c r="O915" s="11" t="s">
        <v>7104</v>
      </c>
      <c r="P915" s="11" t="s">
        <v>7105</v>
      </c>
      <c r="Q915" s="7"/>
      <c r="R915" s="2" t="str">
        <f t="shared" si="253"/>
        <v>Unique Record</v>
      </c>
      <c r="S915" s="2" t="str">
        <f t="shared" si="254"/>
        <v/>
      </c>
      <c r="T915" s="2" t="str">
        <f t="shared" si="255"/>
        <v/>
      </c>
      <c r="U915" s="2" t="str">
        <f t="shared" si="256"/>
        <v/>
      </c>
      <c r="V915" s="2" t="str">
        <f t="shared" si="257"/>
        <v/>
      </c>
      <c r="W915" s="2" t="str">
        <f t="shared" si="269"/>
        <v/>
      </c>
      <c r="X915" s="2" t="str" cm="1">
        <f t="array" ref="X915">IF((SUMPRODUCT(--ISNUMBER(SEARCH({"!","@","#","$","%","^","&amp;","~*","(",")","_","+","=","{","}","[","]","|","\",":",";","'","""","&lt;","&gt;",",",".","~?","/","~~","`"}, I915)))&gt;0)=TRUE,"Special Characters Found in City","")</f>
        <v/>
      </c>
      <c r="Y915" s="2" t="str" cm="1">
        <f t="array" ref="Y915">IF((SUMPRODUCT(--ISNUMBER(SEARCH({"!","@","#","$","%","^","~*","(",")","_","+","=","{","}","[","]","|","\",":",";","'","""","&lt;","&gt;","~?","/","~~","`"},F915)))&gt;0)=TRUE,"Special Characters Found in Account field","")</f>
        <v/>
      </c>
      <c r="Z915" s="2" t="str" cm="1">
        <f t="array" ref="Z915">IF(SUM(--ISNUMBER(SEARCH({1,2,3,4,5,6,7,8,9,0},MID(H915,(SEARCH(" E ",H915)-1),1))))+SUM(--ISNUMBER(SEARCH({1,2,3,4,5,6,7,8,9,0},MID(H915,(SEARCH(" E ",H915)+3),1))))=2,"",IF(SUM(--ISNUMBER(SEARCH({"Parte E","Apoquindo N"},H915)))&gt;0,"",IF(OR(RIGHT(H915,3)=" NE",RIGHT(H915,3)=" NW",RIGHT(H915,3)=" SW",RIGHT(H915,3)=" SE",RIGHT(H915,2)=" N",RIGHT(H915,2)=" E",RIGHT(H915,2)=" W",RIGHT(H915,2)=" S",LEFT(H915,3)="NE ",LEFT(H915,3)="NW ",LEFT(H915,3)="SW ",LEFT(H915,3)="SE ",LEFT(H915,2)="N ",LEFT(H915,2)="E ",LEFT(H915,2)="W ",LEFT(H915,2)="S "),"Directional Check",IF(SUM(--ISNUMBER(SEARCH({" N "," E "," W "," S "," NE "," NW "," SW "," SE ","N.E","N.W","S.W","S.E","E.","N.","S.","W."},H915)))&gt;0,"Directional Check",IF(SUM(--ISNUMBER(SEARCH({1,2,3,4,5,6,7,8,9,0},MID(H915,(SEARCH("nd ",H915)-1),1))))+SUM(--ISNUMBER(SEARCH({1,2,3,4,5,6,7,8,9,0},MID(H915,(SEARCH("rd ",H915)-1),1)))+SUM(--ISNUMBER(SEARCH({1,2,3,4,5,6,7,8,9,0},MID(H915,(SEARCH("st ",H915)-1),1))))+SUM(--ISNUMBER(SEARCH({1,2,3,4,5,6,7,8,9,0},MID(H915,(SEARCH("th ",H915)-1),1)))))&gt;0,"","")))))</f>
        <v/>
      </c>
      <c r="AA915" s="2" t="str">
        <f>IF(IF(L915="US",IFERROR(VLOOKUP(J915,Country_Codes!$B:$B,1,0)=J915,"US State Code Error"),IF(L915="CA",IFERROR(VLOOKUP(J915,Country_Codes!$E:$E,1,0)=J915,"Canada State Code Error"),IF(L915="BR",IFERROR(VLOOKUP(J915,Country_Codes!$H:$H,1,0)=J915,"Brazil State Code Error"),IF(L915="AU",IFERROR(VLOOKUP(J915,Country_Codes!$K:$K,1,0)=J915,"Australia State Code Error"),""))))=TRUE,"",IF(L915="US",IFERROR(VLOOKUP(J915,Country_Codes!$B:$B,1,0)=J915,"US State Code Error"),IF(L915="CA",IFERROR(VLOOKUP(J915,Country_Codes!$E:$E,1,0)=J915,"Canada State Code Error"),IF(L915="BR",IFERROR(VLOOKUP(J915,Country_Codes!$H:$H,1,0)=J915,"Brazil State Code Error"),IF(L915="AU",IFERROR(VLOOKUP(J915,Country_Codes!$K:$K,1,0)=J915,"Australia State Code Error"),"")))))</f>
        <v/>
      </c>
      <c r="AB915" s="2" t="str">
        <f t="shared" si="258"/>
        <v/>
      </c>
      <c r="AC915" s="2" t="str" cm="1">
        <f t="array" ref="AC915">IFERROR(_xlfn.IFS(IF(AND(LEN(I915)=0,ISBLANK(I915)=FALSE),"",ISNUMBER(SEARCH(I915,H915))),"City/Postal Code/Country Found in Address",IF(AND(LEN(K915)=0,ISBLANK(K915)=FALSE),"",ISNUMBER(SEARCH(K915,H915))),"City/Postal Code/Country Found in Address",IF(AND(LEN(L915)=0,ISBLANK(L915)=FALSE),"",ISNUMBER(SEARCH(", "&amp;L915,H915))),"City/Postal Code/Country Found in Address",IF(AND(LEN(J915)=0,ISBLANK(J915)=FALSE),"",ISNUMBER(SEARCH(", "&amp;J915,H915))),"City/Postal Code/Country Found in Address",IF(AND(LEN(L915)=0,ISBLANK(L915)=FALSE),"",ISNUMBER(SEARCH(","&amp;L915,H915))),"City/Postal Code/Country Found in Address",IF(AND(LEN(J915)=0,ISBLANK(J915)=FALSE),"",ISNUMBER(SEARCH(","&amp;J915,H915))),"City/Postal Code/Country Found in Address"),"")</f>
        <v/>
      </c>
      <c r="AD915" s="2" t="str">
        <f t="shared" si="259"/>
        <v/>
      </c>
      <c r="AE915" s="2" t="str" cm="1">
        <f t="array" ref="AE915">IFERROR(IF(VLOOKUP(LEFT(M915,MIN(SEARCH({1,2,3,4,5,6,7,8,9,0},M915&amp;{1,2,3,4,5,6,7,8,9,0}))-1),Country_Codes!$N:$N,1,0)&gt;0,"PO Number may be incorrect",""),"")</f>
        <v/>
      </c>
      <c r="AF915" s="2" t="str">
        <f t="shared" si="260"/>
        <v/>
      </c>
      <c r="AG915" s="2" t="str">
        <f t="shared" si="261"/>
        <v/>
      </c>
      <c r="AH915" s="2" t="str">
        <f t="shared" si="262"/>
        <v/>
      </c>
      <c r="AI915" s="2" t="str" cm="1">
        <f t="array" ref="AI915">IF(G915="","",_xlfn.IFNA(_xlfn.IFS(L915=VLOOKUP(L915,Country_Codes!$M:$M,1,0)=TRUE,""),"Please check the country code"))</f>
        <v/>
      </c>
      <c r="AJ915" s="2" t="str">
        <f t="shared" si="263"/>
        <v/>
      </c>
      <c r="AK915" s="2"/>
      <c r="AM915" s="39">
        <f t="shared" si="264"/>
        <v>0</v>
      </c>
      <c r="AN915" s="39">
        <f t="shared" si="265"/>
        <v>0</v>
      </c>
      <c r="AO915" s="39">
        <f t="shared" si="266"/>
        <v>0</v>
      </c>
      <c r="AP915" s="39">
        <f t="shared" si="267"/>
        <v>0</v>
      </c>
      <c r="AQ915" s="39">
        <f t="shared" si="268"/>
        <v>0</v>
      </c>
    </row>
    <row r="916" spans="1:43" ht="15.75" x14ac:dyDescent="0.25">
      <c r="A916" s="40">
        <v>45478</v>
      </c>
      <c r="B916" s="11" t="s">
        <v>474</v>
      </c>
      <c r="C916" s="11" t="s">
        <v>9</v>
      </c>
      <c r="D916" s="11" t="s">
        <v>7106</v>
      </c>
      <c r="E916" s="11" t="s">
        <v>7107</v>
      </c>
      <c r="F916" s="11" t="s">
        <v>598</v>
      </c>
      <c r="G916" s="11" t="s">
        <v>494</v>
      </c>
      <c r="H916" s="11" t="s">
        <v>7108</v>
      </c>
      <c r="I916" s="11" t="s">
        <v>7109</v>
      </c>
      <c r="J916" s="11" t="s">
        <v>147</v>
      </c>
      <c r="K916" s="11" t="s">
        <v>7110</v>
      </c>
      <c r="L916" s="11" t="s">
        <v>57</v>
      </c>
      <c r="M916" s="11" t="s">
        <v>1245</v>
      </c>
      <c r="N916" s="11"/>
      <c r="O916" s="11" t="s">
        <v>7111</v>
      </c>
      <c r="P916" s="11" t="s">
        <v>7112</v>
      </c>
      <c r="Q916" s="7"/>
      <c r="R916" s="2" t="str">
        <f t="shared" si="253"/>
        <v>Unique Record</v>
      </c>
      <c r="S916" s="2" t="str">
        <f t="shared" si="254"/>
        <v/>
      </c>
      <c r="T916" s="2" t="str">
        <f t="shared" si="255"/>
        <v/>
      </c>
      <c r="U916" s="2" t="str">
        <f t="shared" si="256"/>
        <v/>
      </c>
      <c r="V916" s="2" t="str">
        <f t="shared" si="257"/>
        <v/>
      </c>
      <c r="W916" s="2" t="str">
        <f t="shared" si="269"/>
        <v/>
      </c>
      <c r="X916" s="2" t="str" cm="1">
        <f t="array" ref="X916">IF((SUMPRODUCT(--ISNUMBER(SEARCH({"!","@","#","$","%","^","&amp;","~*","(",")","_","+","=","{","}","[","]","|","\",":",";","'","""","&lt;","&gt;",",",".","~?","/","~~","`"}, I916)))&gt;0)=TRUE,"Special Characters Found in City","")</f>
        <v/>
      </c>
      <c r="Y916" s="2" t="str" cm="1">
        <f t="array" ref="Y916">IF((SUMPRODUCT(--ISNUMBER(SEARCH({"!","@","#","$","%","^","~*","(",")","_","+","=","{","}","[","]","|","\",":",";","'","""","&lt;","&gt;","~?","/","~~","`"},F916)))&gt;0)=TRUE,"Special Characters Found in Account field","")</f>
        <v/>
      </c>
      <c r="Z916" s="2" t="str" cm="1">
        <f t="array" ref="Z916">IF(SUM(--ISNUMBER(SEARCH({1,2,3,4,5,6,7,8,9,0},MID(H916,(SEARCH(" E ",H916)-1),1))))+SUM(--ISNUMBER(SEARCH({1,2,3,4,5,6,7,8,9,0},MID(H916,(SEARCH(" E ",H916)+3),1))))=2,"",IF(SUM(--ISNUMBER(SEARCH({"Parte E","Apoquindo N"},H916)))&gt;0,"",IF(OR(RIGHT(H916,3)=" NE",RIGHT(H916,3)=" NW",RIGHT(H916,3)=" SW",RIGHT(H916,3)=" SE",RIGHT(H916,2)=" N",RIGHT(H916,2)=" E",RIGHT(H916,2)=" W",RIGHT(H916,2)=" S",LEFT(H916,3)="NE ",LEFT(H916,3)="NW ",LEFT(H916,3)="SW ",LEFT(H916,3)="SE ",LEFT(H916,2)="N ",LEFT(H916,2)="E ",LEFT(H916,2)="W ",LEFT(H916,2)="S "),"Directional Check",IF(SUM(--ISNUMBER(SEARCH({" N "," E "," W "," S "," NE "," NW "," SW "," SE ","N.E","N.W","S.W","S.E","E.","N.","S.","W."},H916)))&gt;0,"Directional Check",IF(SUM(--ISNUMBER(SEARCH({1,2,3,4,5,6,7,8,9,0},MID(H916,(SEARCH("nd ",H916)-1),1))))+SUM(--ISNUMBER(SEARCH({1,2,3,4,5,6,7,8,9,0},MID(H916,(SEARCH("rd ",H916)-1),1)))+SUM(--ISNUMBER(SEARCH({1,2,3,4,5,6,7,8,9,0},MID(H916,(SEARCH("st ",H916)-1),1))))+SUM(--ISNUMBER(SEARCH({1,2,3,4,5,6,7,8,9,0},MID(H916,(SEARCH("th ",H916)-1),1)))))&gt;0,"","")))))</f>
        <v/>
      </c>
      <c r="AA916" s="2" t="str">
        <f>IF(IF(L916="US",IFERROR(VLOOKUP(J916,Country_Codes!$B:$B,1,0)=J916,"US State Code Error"),IF(L916="CA",IFERROR(VLOOKUP(J916,Country_Codes!$E:$E,1,0)=J916,"Canada State Code Error"),IF(L916="BR",IFERROR(VLOOKUP(J916,Country_Codes!$H:$H,1,0)=J916,"Brazil State Code Error"),IF(L916="AU",IFERROR(VLOOKUP(J916,Country_Codes!$K:$K,1,0)=J916,"Australia State Code Error"),""))))=TRUE,"",IF(L916="US",IFERROR(VLOOKUP(J916,Country_Codes!$B:$B,1,0)=J916,"US State Code Error"),IF(L916="CA",IFERROR(VLOOKUP(J916,Country_Codes!$E:$E,1,0)=J916,"Canada State Code Error"),IF(L916="BR",IFERROR(VLOOKUP(J916,Country_Codes!$H:$H,1,0)=J916,"Brazil State Code Error"),IF(L916="AU",IFERROR(VLOOKUP(J916,Country_Codes!$K:$K,1,0)=J916,"Australia State Code Error"),"")))))</f>
        <v/>
      </c>
      <c r="AB916" s="2" t="str">
        <f t="shared" si="258"/>
        <v/>
      </c>
      <c r="AC916" s="2" t="str" cm="1">
        <f t="array" ref="AC916">IFERROR(_xlfn.IFS(IF(AND(LEN(I916)=0,ISBLANK(I916)=FALSE),"",ISNUMBER(SEARCH(I916,H916))),"City/Postal Code/Country Found in Address",IF(AND(LEN(K916)=0,ISBLANK(K916)=FALSE),"",ISNUMBER(SEARCH(K916,H916))),"City/Postal Code/Country Found in Address",IF(AND(LEN(L916)=0,ISBLANK(L916)=FALSE),"",ISNUMBER(SEARCH(", "&amp;L916,H916))),"City/Postal Code/Country Found in Address",IF(AND(LEN(J916)=0,ISBLANK(J916)=FALSE),"",ISNUMBER(SEARCH(", "&amp;J916,H916))),"City/Postal Code/Country Found in Address",IF(AND(LEN(L916)=0,ISBLANK(L916)=FALSE),"",ISNUMBER(SEARCH(","&amp;L916,H916))),"City/Postal Code/Country Found in Address",IF(AND(LEN(J916)=0,ISBLANK(J916)=FALSE),"",ISNUMBER(SEARCH(","&amp;J916,H916))),"City/Postal Code/Country Found in Address"),"")</f>
        <v/>
      </c>
      <c r="AD916" s="2" t="str">
        <f t="shared" si="259"/>
        <v/>
      </c>
      <c r="AE916" s="2" t="str" cm="1">
        <f t="array" ref="AE916">IFERROR(IF(VLOOKUP(LEFT(M916,MIN(SEARCH({1,2,3,4,5,6,7,8,9,0},M916&amp;{1,2,3,4,5,6,7,8,9,0}))-1),Country_Codes!$N:$N,1,0)&gt;0,"PO Number may be incorrect",""),"")</f>
        <v/>
      </c>
      <c r="AF916" s="2" t="str">
        <f t="shared" si="260"/>
        <v/>
      </c>
      <c r="AG916" s="2" t="str">
        <f t="shared" si="261"/>
        <v/>
      </c>
      <c r="AH916" s="2" t="str">
        <f t="shared" si="262"/>
        <v/>
      </c>
      <c r="AI916" s="2" t="str" cm="1">
        <f t="array" ref="AI916">IF(G916="","",_xlfn.IFNA(_xlfn.IFS(L916=VLOOKUP(L916,Country_Codes!$M:$M,1,0)=TRUE,""),"Please check the country code"))</f>
        <v/>
      </c>
      <c r="AJ916" s="2" t="str">
        <f t="shared" si="263"/>
        <v/>
      </c>
      <c r="AK916" s="2"/>
      <c r="AM916" s="39">
        <f t="shared" si="264"/>
        <v>0</v>
      </c>
      <c r="AN916" s="39">
        <f t="shared" si="265"/>
        <v>0</v>
      </c>
      <c r="AO916" s="39">
        <f t="shared" si="266"/>
        <v>0</v>
      </c>
      <c r="AP916" s="39">
        <f t="shared" si="267"/>
        <v>0</v>
      </c>
      <c r="AQ916" s="39">
        <f t="shared" si="268"/>
        <v>0</v>
      </c>
    </row>
    <row r="917" spans="1:43" ht="15.75" x14ac:dyDescent="0.25">
      <c r="A917" s="40">
        <v>45966</v>
      </c>
      <c r="B917" s="11" t="s">
        <v>473</v>
      </c>
      <c r="C917" s="11" t="s">
        <v>3</v>
      </c>
      <c r="D917" s="11" t="s">
        <v>1074</v>
      </c>
      <c r="E917" s="11" t="s">
        <v>7113</v>
      </c>
      <c r="F917" s="11" t="s">
        <v>579</v>
      </c>
      <c r="G917" s="11" t="s">
        <v>625</v>
      </c>
      <c r="H917" s="11" t="s">
        <v>7114</v>
      </c>
      <c r="I917" s="11" t="s">
        <v>7115</v>
      </c>
      <c r="J917" s="11" t="s">
        <v>97</v>
      </c>
      <c r="K917" s="11" t="s">
        <v>7116</v>
      </c>
      <c r="L917" s="11" t="s">
        <v>33</v>
      </c>
      <c r="M917" s="11" t="s">
        <v>644</v>
      </c>
      <c r="N917" s="11"/>
      <c r="O917" s="11" t="s">
        <v>7117</v>
      </c>
      <c r="P917" s="11" t="s">
        <v>7118</v>
      </c>
      <c r="Q917" s="7"/>
      <c r="R917" s="2" t="str">
        <f t="shared" si="253"/>
        <v>Unique Record</v>
      </c>
      <c r="S917" s="2" t="str">
        <f t="shared" si="254"/>
        <v/>
      </c>
      <c r="T917" s="2" t="str">
        <f t="shared" si="255"/>
        <v/>
      </c>
      <c r="U917" s="2" t="str">
        <f t="shared" si="256"/>
        <v/>
      </c>
      <c r="V917" s="2" t="str">
        <f t="shared" si="257"/>
        <v/>
      </c>
      <c r="W917" s="2" t="str">
        <f t="shared" si="269"/>
        <v/>
      </c>
      <c r="X917" s="2" t="str" cm="1">
        <f t="array" ref="X917">IF((SUMPRODUCT(--ISNUMBER(SEARCH({"!","@","#","$","%","^","&amp;","~*","(",")","_","+","=","{","}","[","]","|","\",":",";","'","""","&lt;","&gt;",",",".","~?","/","~~","`"}, I917)))&gt;0)=TRUE,"Special Characters Found in City","")</f>
        <v/>
      </c>
      <c r="Y917" s="2" t="str" cm="1">
        <f t="array" ref="Y917">IF((SUMPRODUCT(--ISNUMBER(SEARCH({"!","@","#","$","%","^","~*","(",")","_","+","=","{","}","[","]","|","\",":",";","'","""","&lt;","&gt;","~?","/","~~","`"},F917)))&gt;0)=TRUE,"Special Characters Found in Account field","")</f>
        <v/>
      </c>
      <c r="Z917" s="2" t="str" cm="1">
        <f t="array" ref="Z917">IF(SUM(--ISNUMBER(SEARCH({1,2,3,4,5,6,7,8,9,0},MID(H917,(SEARCH(" E ",H917)-1),1))))+SUM(--ISNUMBER(SEARCH({1,2,3,4,5,6,7,8,9,0},MID(H917,(SEARCH(" E ",H917)+3),1))))=2,"",IF(SUM(--ISNUMBER(SEARCH({"Parte E","Apoquindo N"},H917)))&gt;0,"",IF(OR(RIGHT(H917,3)=" NE",RIGHT(H917,3)=" NW",RIGHT(H917,3)=" SW",RIGHT(H917,3)=" SE",RIGHT(H917,2)=" N",RIGHT(H917,2)=" E",RIGHT(H917,2)=" W",RIGHT(H917,2)=" S",LEFT(H917,3)="NE ",LEFT(H917,3)="NW ",LEFT(H917,3)="SW ",LEFT(H917,3)="SE ",LEFT(H917,2)="N ",LEFT(H917,2)="E ",LEFT(H917,2)="W ",LEFT(H917,2)="S "),"Directional Check",IF(SUM(--ISNUMBER(SEARCH({" N "," E "," W "," S "," NE "," NW "," SW "," SE ","N.E","N.W","S.W","S.E","E.","N.","S.","W."},H917)))&gt;0,"Directional Check",IF(SUM(--ISNUMBER(SEARCH({1,2,3,4,5,6,7,8,9,0},MID(H917,(SEARCH("nd ",H917)-1),1))))+SUM(--ISNUMBER(SEARCH({1,2,3,4,5,6,7,8,9,0},MID(H917,(SEARCH("rd ",H917)-1),1)))+SUM(--ISNUMBER(SEARCH({1,2,3,4,5,6,7,8,9,0},MID(H917,(SEARCH("st ",H917)-1),1))))+SUM(--ISNUMBER(SEARCH({1,2,3,4,5,6,7,8,9,0},MID(H917,(SEARCH("th ",H917)-1),1)))))&gt;0,"","")))))</f>
        <v/>
      </c>
      <c r="AA917" s="2" t="str">
        <f>IF(IF(L917="US",IFERROR(VLOOKUP(J917,Country_Codes!$B:$B,1,0)=J917,"US State Code Error"),IF(L917="CA",IFERROR(VLOOKUP(J917,Country_Codes!$E:$E,1,0)=J917,"Canada State Code Error"),IF(L917="BR",IFERROR(VLOOKUP(J917,Country_Codes!$H:$H,1,0)=J917,"Brazil State Code Error"),IF(L917="AU",IFERROR(VLOOKUP(J917,Country_Codes!$K:$K,1,0)=J917,"Australia State Code Error"),""))))=TRUE,"",IF(L917="US",IFERROR(VLOOKUP(J917,Country_Codes!$B:$B,1,0)=J917,"US State Code Error"),IF(L917="CA",IFERROR(VLOOKUP(J917,Country_Codes!$E:$E,1,0)=J917,"Canada State Code Error"),IF(L917="BR",IFERROR(VLOOKUP(J917,Country_Codes!$H:$H,1,0)=J917,"Brazil State Code Error"),IF(L917="AU",IFERROR(VLOOKUP(J917,Country_Codes!$K:$K,1,0)=J917,"Australia State Code Error"),"")))))</f>
        <v/>
      </c>
      <c r="AB917" s="2" t="str">
        <f t="shared" si="258"/>
        <v/>
      </c>
      <c r="AC917" s="2" t="str" cm="1">
        <f t="array" ref="AC917">IFERROR(_xlfn.IFS(IF(AND(LEN(I917)=0,ISBLANK(I917)=FALSE),"",ISNUMBER(SEARCH(I917,H917))),"City/Postal Code/Country Found in Address",IF(AND(LEN(K917)=0,ISBLANK(K917)=FALSE),"",ISNUMBER(SEARCH(K917,H917))),"City/Postal Code/Country Found in Address",IF(AND(LEN(L917)=0,ISBLANK(L917)=FALSE),"",ISNUMBER(SEARCH(", "&amp;L917,H917))),"City/Postal Code/Country Found in Address",IF(AND(LEN(J917)=0,ISBLANK(J917)=FALSE),"",ISNUMBER(SEARCH(", "&amp;J917,H917))),"City/Postal Code/Country Found in Address",IF(AND(LEN(L917)=0,ISBLANK(L917)=FALSE),"",ISNUMBER(SEARCH(","&amp;L917,H917))),"City/Postal Code/Country Found in Address",IF(AND(LEN(J917)=0,ISBLANK(J917)=FALSE),"",ISNUMBER(SEARCH(","&amp;J917,H917))),"City/Postal Code/Country Found in Address"),"")</f>
        <v/>
      </c>
      <c r="AD917" s="2" t="str">
        <f t="shared" si="259"/>
        <v/>
      </c>
      <c r="AE917" s="2" t="str" cm="1">
        <f t="array" ref="AE917">IFERROR(IF(VLOOKUP(LEFT(M917,MIN(SEARCH({1,2,3,4,5,6,7,8,9,0},M917&amp;{1,2,3,4,5,6,7,8,9,0}))-1),Country_Codes!$N:$N,1,0)&gt;0,"PO Number may be incorrect",""),"")</f>
        <v/>
      </c>
      <c r="AF917" s="2" t="str">
        <f t="shared" si="260"/>
        <v/>
      </c>
      <c r="AG917" s="2" t="str">
        <f t="shared" si="261"/>
        <v/>
      </c>
      <c r="AH917" s="2" t="str">
        <f t="shared" si="262"/>
        <v/>
      </c>
      <c r="AI917" s="2" t="str" cm="1">
        <f t="array" ref="AI917">IF(G917="","",_xlfn.IFNA(_xlfn.IFS(L917=VLOOKUP(L917,Country_Codes!$M:$M,1,0)=TRUE,""),"Please check the country code"))</f>
        <v/>
      </c>
      <c r="AJ917" s="2" t="str">
        <f t="shared" si="263"/>
        <v/>
      </c>
      <c r="AK917" s="2"/>
      <c r="AM917" s="39">
        <f t="shared" si="264"/>
        <v>0</v>
      </c>
      <c r="AN917" s="39">
        <f t="shared" si="265"/>
        <v>0</v>
      </c>
      <c r="AO917" s="39">
        <f t="shared" si="266"/>
        <v>0</v>
      </c>
      <c r="AP917" s="39">
        <f t="shared" si="267"/>
        <v>0</v>
      </c>
      <c r="AQ917" s="39">
        <f t="shared" si="268"/>
        <v>0</v>
      </c>
    </row>
    <row r="918" spans="1:43" ht="15.75" x14ac:dyDescent="0.25">
      <c r="A918" s="40">
        <v>45716</v>
      </c>
      <c r="B918" s="11" t="s">
        <v>475</v>
      </c>
      <c r="C918" s="11" t="s">
        <v>12</v>
      </c>
      <c r="D918" s="11" t="s">
        <v>6223</v>
      </c>
      <c r="E918" s="11" t="s">
        <v>768</v>
      </c>
      <c r="F918" s="11" t="s">
        <v>489</v>
      </c>
      <c r="G918" s="11" t="s">
        <v>494</v>
      </c>
      <c r="H918" s="11" t="s">
        <v>7119</v>
      </c>
      <c r="I918" s="11" t="s">
        <v>7120</v>
      </c>
      <c r="J918" s="11" t="s">
        <v>147</v>
      </c>
      <c r="K918" s="11" t="s">
        <v>7121</v>
      </c>
      <c r="L918" s="11" t="s">
        <v>57</v>
      </c>
      <c r="M918" s="11" t="s">
        <v>2673</v>
      </c>
      <c r="N918" s="11"/>
      <c r="O918" s="11" t="s">
        <v>7122</v>
      </c>
      <c r="P918" s="11" t="s">
        <v>7123</v>
      </c>
      <c r="Q918" s="7"/>
      <c r="R918" s="2" t="str">
        <f t="shared" si="253"/>
        <v>Unique Record</v>
      </c>
      <c r="S918" s="2" t="str">
        <f t="shared" si="254"/>
        <v/>
      </c>
      <c r="T918" s="2" t="str">
        <f t="shared" si="255"/>
        <v/>
      </c>
      <c r="U918" s="2" t="str">
        <f t="shared" si="256"/>
        <v/>
      </c>
      <c r="V918" s="2" t="str">
        <f t="shared" si="257"/>
        <v/>
      </c>
      <c r="W918" s="2" t="str">
        <f t="shared" si="269"/>
        <v/>
      </c>
      <c r="X918" s="2" t="str" cm="1">
        <f t="array" ref="X918">IF((SUMPRODUCT(--ISNUMBER(SEARCH({"!","@","#","$","%","^","&amp;","~*","(",")","_","+","=","{","}","[","]","|","\",":",";","'","""","&lt;","&gt;",",",".","~?","/","~~","`"}, I918)))&gt;0)=TRUE,"Special Characters Found in City","")</f>
        <v/>
      </c>
      <c r="Y918" s="2" t="str" cm="1">
        <f t="array" ref="Y918">IF((SUMPRODUCT(--ISNUMBER(SEARCH({"!","@","#","$","%","^","~*","(",")","_","+","=","{","}","[","]","|","\",":",";","'","""","&lt;","&gt;","~?","/","~~","`"},F918)))&gt;0)=TRUE,"Special Characters Found in Account field","")</f>
        <v/>
      </c>
      <c r="Z918" s="2" t="str" cm="1">
        <f t="array" ref="Z918">IF(SUM(--ISNUMBER(SEARCH({1,2,3,4,5,6,7,8,9,0},MID(H918,(SEARCH(" E ",H918)-1),1))))+SUM(--ISNUMBER(SEARCH({1,2,3,4,5,6,7,8,9,0},MID(H918,(SEARCH(" E ",H918)+3),1))))=2,"",IF(SUM(--ISNUMBER(SEARCH({"Parte E","Apoquindo N"},H918)))&gt;0,"",IF(OR(RIGHT(H918,3)=" NE",RIGHT(H918,3)=" NW",RIGHT(H918,3)=" SW",RIGHT(H918,3)=" SE",RIGHT(H918,2)=" N",RIGHT(H918,2)=" E",RIGHT(H918,2)=" W",RIGHT(H918,2)=" S",LEFT(H918,3)="NE ",LEFT(H918,3)="NW ",LEFT(H918,3)="SW ",LEFT(H918,3)="SE ",LEFT(H918,2)="N ",LEFT(H918,2)="E ",LEFT(H918,2)="W ",LEFT(H918,2)="S "),"Directional Check",IF(SUM(--ISNUMBER(SEARCH({" N "," E "," W "," S "," NE "," NW "," SW "," SE ","N.E","N.W","S.W","S.E","E.","N.","S.","W."},H918)))&gt;0,"Directional Check",IF(SUM(--ISNUMBER(SEARCH({1,2,3,4,5,6,7,8,9,0},MID(H918,(SEARCH("nd ",H918)-1),1))))+SUM(--ISNUMBER(SEARCH({1,2,3,4,5,6,7,8,9,0},MID(H918,(SEARCH("rd ",H918)-1),1)))+SUM(--ISNUMBER(SEARCH({1,2,3,4,5,6,7,8,9,0},MID(H918,(SEARCH("st ",H918)-1),1))))+SUM(--ISNUMBER(SEARCH({1,2,3,4,5,6,7,8,9,0},MID(H918,(SEARCH("th ",H918)-1),1)))))&gt;0,"","")))))</f>
        <v/>
      </c>
      <c r="AA918" s="2" t="str">
        <f>IF(IF(L918="US",IFERROR(VLOOKUP(J918,Country_Codes!$B:$B,1,0)=J918,"US State Code Error"),IF(L918="CA",IFERROR(VLOOKUP(J918,Country_Codes!$E:$E,1,0)=J918,"Canada State Code Error"),IF(L918="BR",IFERROR(VLOOKUP(J918,Country_Codes!$H:$H,1,0)=J918,"Brazil State Code Error"),IF(L918="AU",IFERROR(VLOOKUP(J918,Country_Codes!$K:$K,1,0)=J918,"Australia State Code Error"),""))))=TRUE,"",IF(L918="US",IFERROR(VLOOKUP(J918,Country_Codes!$B:$B,1,0)=J918,"US State Code Error"),IF(L918="CA",IFERROR(VLOOKUP(J918,Country_Codes!$E:$E,1,0)=J918,"Canada State Code Error"),IF(L918="BR",IFERROR(VLOOKUP(J918,Country_Codes!$H:$H,1,0)=J918,"Brazil State Code Error"),IF(L918="AU",IFERROR(VLOOKUP(J918,Country_Codes!$K:$K,1,0)=J918,"Australia State Code Error"),"")))))</f>
        <v/>
      </c>
      <c r="AB918" s="2" t="str">
        <f t="shared" si="258"/>
        <v/>
      </c>
      <c r="AC918" s="2" t="str" cm="1">
        <f t="array" ref="AC918">IFERROR(_xlfn.IFS(IF(AND(LEN(I918)=0,ISBLANK(I918)=FALSE),"",ISNUMBER(SEARCH(I918,H918))),"City/Postal Code/Country Found in Address",IF(AND(LEN(K918)=0,ISBLANK(K918)=FALSE),"",ISNUMBER(SEARCH(K918,H918))),"City/Postal Code/Country Found in Address",IF(AND(LEN(L918)=0,ISBLANK(L918)=FALSE),"",ISNUMBER(SEARCH(", "&amp;L918,H918))),"City/Postal Code/Country Found in Address",IF(AND(LEN(J918)=0,ISBLANK(J918)=FALSE),"",ISNUMBER(SEARCH(", "&amp;J918,H918))),"City/Postal Code/Country Found in Address",IF(AND(LEN(L918)=0,ISBLANK(L918)=FALSE),"",ISNUMBER(SEARCH(","&amp;L918,H918))),"City/Postal Code/Country Found in Address",IF(AND(LEN(J918)=0,ISBLANK(J918)=FALSE),"",ISNUMBER(SEARCH(","&amp;J918,H918))),"City/Postal Code/Country Found in Address"),"")</f>
        <v/>
      </c>
      <c r="AD918" s="2" t="str">
        <f t="shared" si="259"/>
        <v/>
      </c>
      <c r="AE918" s="2" t="str" cm="1">
        <f t="array" ref="AE918">IFERROR(IF(VLOOKUP(LEFT(M918,MIN(SEARCH({1,2,3,4,5,6,7,8,9,0},M918&amp;{1,2,3,4,5,6,7,8,9,0}))-1),Country_Codes!$N:$N,1,0)&gt;0,"PO Number may be incorrect",""),"")</f>
        <v/>
      </c>
      <c r="AF918" s="2" t="str">
        <f t="shared" si="260"/>
        <v/>
      </c>
      <c r="AG918" s="2" t="str">
        <f t="shared" si="261"/>
        <v/>
      </c>
      <c r="AH918" s="2" t="str">
        <f t="shared" si="262"/>
        <v/>
      </c>
      <c r="AI918" s="2" t="str" cm="1">
        <f t="array" ref="AI918">IF(G918="","",_xlfn.IFNA(_xlfn.IFS(L918=VLOOKUP(L918,Country_Codes!$M:$M,1,0)=TRUE,""),"Please check the country code"))</f>
        <v/>
      </c>
      <c r="AJ918" s="2" t="str">
        <f t="shared" si="263"/>
        <v/>
      </c>
      <c r="AK918" s="2"/>
      <c r="AM918" s="39">
        <f t="shared" si="264"/>
        <v>0</v>
      </c>
      <c r="AN918" s="39">
        <f t="shared" si="265"/>
        <v>0</v>
      </c>
      <c r="AO918" s="39">
        <f t="shared" si="266"/>
        <v>0</v>
      </c>
      <c r="AP918" s="39">
        <f t="shared" si="267"/>
        <v>0</v>
      </c>
      <c r="AQ918" s="39">
        <f t="shared" si="268"/>
        <v>0</v>
      </c>
    </row>
    <row r="919" spans="1:43" ht="15.75" x14ac:dyDescent="0.25">
      <c r="A919" s="40">
        <v>45948</v>
      </c>
      <c r="B919" s="11" t="s">
        <v>1581</v>
      </c>
      <c r="C919" s="11" t="s">
        <v>3</v>
      </c>
      <c r="D919" s="11" t="s">
        <v>7124</v>
      </c>
      <c r="E919" s="11" t="s">
        <v>7125</v>
      </c>
      <c r="F919" s="11" t="s">
        <v>581</v>
      </c>
      <c r="G919" s="11" t="s">
        <v>498</v>
      </c>
      <c r="H919" s="11" t="s">
        <v>7126</v>
      </c>
      <c r="I919" s="11" t="s">
        <v>7127</v>
      </c>
      <c r="J919" s="11" t="s">
        <v>74</v>
      </c>
      <c r="K919" s="11" t="s">
        <v>7128</v>
      </c>
      <c r="L919" s="11" t="s">
        <v>33</v>
      </c>
      <c r="M919" s="11" t="s">
        <v>886</v>
      </c>
      <c r="N919" s="11"/>
      <c r="O919" s="11" t="s">
        <v>7129</v>
      </c>
      <c r="P919" s="11" t="s">
        <v>7130</v>
      </c>
      <c r="Q919" s="7"/>
      <c r="R919" s="2" t="str">
        <f t="shared" si="253"/>
        <v>Unique Record</v>
      </c>
      <c r="S919" s="2" t="str">
        <f t="shared" si="254"/>
        <v/>
      </c>
      <c r="T919" s="2" t="str">
        <f t="shared" si="255"/>
        <v/>
      </c>
      <c r="U919" s="2" t="str">
        <f t="shared" si="256"/>
        <v/>
      </c>
      <c r="V919" s="2" t="str">
        <f t="shared" si="257"/>
        <v/>
      </c>
      <c r="W919" s="2" t="str">
        <f t="shared" si="269"/>
        <v/>
      </c>
      <c r="X919" s="2" t="str" cm="1">
        <f t="array" ref="X919">IF((SUMPRODUCT(--ISNUMBER(SEARCH({"!","@","#","$","%","^","&amp;","~*","(",")","_","+","=","{","}","[","]","|","\",":",";","'","""","&lt;","&gt;",",",".","~?","/","~~","`"}, I919)))&gt;0)=TRUE,"Special Characters Found in City","")</f>
        <v/>
      </c>
      <c r="Y919" s="2" t="str" cm="1">
        <f t="array" ref="Y919">IF((SUMPRODUCT(--ISNUMBER(SEARCH({"!","@","#","$","%","^","~*","(",")","_","+","=","{","}","[","]","|","\",":",";","'","""","&lt;","&gt;","~?","/","~~","`"},F919)))&gt;0)=TRUE,"Special Characters Found in Account field","")</f>
        <v/>
      </c>
      <c r="Z919" s="2" t="str" cm="1">
        <f t="array" ref="Z919">IF(SUM(--ISNUMBER(SEARCH({1,2,3,4,5,6,7,8,9,0},MID(H919,(SEARCH(" E ",H919)-1),1))))+SUM(--ISNUMBER(SEARCH({1,2,3,4,5,6,7,8,9,0},MID(H919,(SEARCH(" E ",H919)+3),1))))=2,"",IF(SUM(--ISNUMBER(SEARCH({"Parte E","Apoquindo N"},H919)))&gt;0,"",IF(OR(RIGHT(H919,3)=" NE",RIGHT(H919,3)=" NW",RIGHT(H919,3)=" SW",RIGHT(H919,3)=" SE",RIGHT(H919,2)=" N",RIGHT(H919,2)=" E",RIGHT(H919,2)=" W",RIGHT(H919,2)=" S",LEFT(H919,3)="NE ",LEFT(H919,3)="NW ",LEFT(H919,3)="SW ",LEFT(H919,3)="SE ",LEFT(H919,2)="N ",LEFT(H919,2)="E ",LEFT(H919,2)="W ",LEFT(H919,2)="S "),"Directional Check",IF(SUM(--ISNUMBER(SEARCH({" N "," E "," W "," S "," NE "," NW "," SW "," SE ","N.E","N.W","S.W","S.E","E.","N.","S.","W."},H919)))&gt;0,"Directional Check",IF(SUM(--ISNUMBER(SEARCH({1,2,3,4,5,6,7,8,9,0},MID(H919,(SEARCH("nd ",H919)-1),1))))+SUM(--ISNUMBER(SEARCH({1,2,3,4,5,6,7,8,9,0},MID(H919,(SEARCH("rd ",H919)-1),1)))+SUM(--ISNUMBER(SEARCH({1,2,3,4,5,6,7,8,9,0},MID(H919,(SEARCH("st ",H919)-1),1))))+SUM(--ISNUMBER(SEARCH({1,2,3,4,5,6,7,8,9,0},MID(H919,(SEARCH("th ",H919)-1),1)))))&gt;0,"","")))))</f>
        <v/>
      </c>
      <c r="AA919" s="2" t="str">
        <f>IF(IF(L919="US",IFERROR(VLOOKUP(J919,Country_Codes!$B:$B,1,0)=J919,"US State Code Error"),IF(L919="CA",IFERROR(VLOOKUP(J919,Country_Codes!$E:$E,1,0)=J919,"Canada State Code Error"),IF(L919="BR",IFERROR(VLOOKUP(J919,Country_Codes!$H:$H,1,0)=J919,"Brazil State Code Error"),IF(L919="AU",IFERROR(VLOOKUP(J919,Country_Codes!$K:$K,1,0)=J919,"Australia State Code Error"),""))))=TRUE,"",IF(L919="US",IFERROR(VLOOKUP(J919,Country_Codes!$B:$B,1,0)=J919,"US State Code Error"),IF(L919="CA",IFERROR(VLOOKUP(J919,Country_Codes!$E:$E,1,0)=J919,"Canada State Code Error"),IF(L919="BR",IFERROR(VLOOKUP(J919,Country_Codes!$H:$H,1,0)=J919,"Brazil State Code Error"),IF(L919="AU",IFERROR(VLOOKUP(J919,Country_Codes!$K:$K,1,0)=J919,"Australia State Code Error"),"")))))</f>
        <v/>
      </c>
      <c r="AB919" s="2" t="str">
        <f t="shared" si="258"/>
        <v/>
      </c>
      <c r="AC919" s="2" t="str" cm="1">
        <f t="array" ref="AC919">IFERROR(_xlfn.IFS(IF(AND(LEN(I919)=0,ISBLANK(I919)=FALSE),"",ISNUMBER(SEARCH(I919,H919))),"City/Postal Code/Country Found in Address",IF(AND(LEN(K919)=0,ISBLANK(K919)=FALSE),"",ISNUMBER(SEARCH(K919,H919))),"City/Postal Code/Country Found in Address",IF(AND(LEN(L919)=0,ISBLANK(L919)=FALSE),"",ISNUMBER(SEARCH(", "&amp;L919,H919))),"City/Postal Code/Country Found in Address",IF(AND(LEN(J919)=0,ISBLANK(J919)=FALSE),"",ISNUMBER(SEARCH(", "&amp;J919,H919))),"City/Postal Code/Country Found in Address",IF(AND(LEN(L919)=0,ISBLANK(L919)=FALSE),"",ISNUMBER(SEARCH(","&amp;L919,H919))),"City/Postal Code/Country Found in Address",IF(AND(LEN(J919)=0,ISBLANK(J919)=FALSE),"",ISNUMBER(SEARCH(","&amp;J919,H919))),"City/Postal Code/Country Found in Address"),"")</f>
        <v/>
      </c>
      <c r="AD919" s="2" t="str">
        <f t="shared" si="259"/>
        <v/>
      </c>
      <c r="AE919" s="2" t="str" cm="1">
        <f t="array" ref="AE919">IFERROR(IF(VLOOKUP(LEFT(M919,MIN(SEARCH({1,2,3,4,5,6,7,8,9,0},M919&amp;{1,2,3,4,5,6,7,8,9,0}))-1),Country_Codes!$N:$N,1,0)&gt;0,"PO Number may be incorrect",""),"")</f>
        <v/>
      </c>
      <c r="AF919" s="2" t="str">
        <f t="shared" si="260"/>
        <v/>
      </c>
      <c r="AG919" s="2" t="str">
        <f t="shared" si="261"/>
        <v/>
      </c>
      <c r="AH919" s="2" t="str">
        <f t="shared" si="262"/>
        <v/>
      </c>
      <c r="AI919" s="2" t="str" cm="1">
        <f t="array" ref="AI919">IF(G919="","",_xlfn.IFNA(_xlfn.IFS(L919=VLOOKUP(L919,Country_Codes!$M:$M,1,0)=TRUE,""),"Please check the country code"))</f>
        <v/>
      </c>
      <c r="AJ919" s="2" t="str">
        <f t="shared" si="263"/>
        <v/>
      </c>
      <c r="AK919" s="2"/>
      <c r="AM919" s="39">
        <f t="shared" si="264"/>
        <v>0</v>
      </c>
      <c r="AN919" s="39">
        <f t="shared" si="265"/>
        <v>0</v>
      </c>
      <c r="AO919" s="39">
        <f t="shared" si="266"/>
        <v>0</v>
      </c>
      <c r="AP919" s="39">
        <f t="shared" si="267"/>
        <v>0</v>
      </c>
      <c r="AQ919" s="39">
        <f t="shared" si="268"/>
        <v>0</v>
      </c>
    </row>
    <row r="920" spans="1:43" ht="15.75" x14ac:dyDescent="0.25">
      <c r="A920" s="40">
        <v>45829</v>
      </c>
      <c r="B920" s="11" t="s">
        <v>1581</v>
      </c>
      <c r="C920" s="11" t="s">
        <v>11</v>
      </c>
      <c r="D920" s="11" t="s">
        <v>7131</v>
      </c>
      <c r="E920" s="11" t="s">
        <v>7132</v>
      </c>
      <c r="F920" s="11" t="s">
        <v>489</v>
      </c>
      <c r="G920" s="11" t="s">
        <v>497</v>
      </c>
      <c r="H920" s="11" t="s">
        <v>7133</v>
      </c>
      <c r="I920" s="11" t="s">
        <v>988</v>
      </c>
      <c r="J920" s="11" t="s">
        <v>147</v>
      </c>
      <c r="K920" s="11" t="s">
        <v>7134</v>
      </c>
      <c r="L920" s="11" t="s">
        <v>57</v>
      </c>
      <c r="M920" s="11" t="s">
        <v>708</v>
      </c>
      <c r="N920" s="11"/>
      <c r="O920" s="11" t="s">
        <v>1172</v>
      </c>
      <c r="P920" s="11" t="s">
        <v>7135</v>
      </c>
      <c r="Q920" s="7"/>
      <c r="R920" s="2" t="str">
        <f t="shared" si="253"/>
        <v>Unique Record</v>
      </c>
      <c r="S920" s="2" t="str">
        <f t="shared" si="254"/>
        <v/>
      </c>
      <c r="T920" s="2" t="str">
        <f t="shared" si="255"/>
        <v/>
      </c>
      <c r="U920" s="2" t="str">
        <f t="shared" si="256"/>
        <v/>
      </c>
      <c r="V920" s="2" t="str">
        <f t="shared" si="257"/>
        <v/>
      </c>
      <c r="W920" s="2" t="str">
        <f t="shared" si="269"/>
        <v/>
      </c>
      <c r="X920" s="2" t="str" cm="1">
        <f t="array" ref="X920">IF((SUMPRODUCT(--ISNUMBER(SEARCH({"!","@","#","$","%","^","&amp;","~*","(",")","_","+","=","{","}","[","]","|","\",":",";","'","""","&lt;","&gt;",",",".","~?","/","~~","`"}, I920)))&gt;0)=TRUE,"Special Characters Found in City","")</f>
        <v/>
      </c>
      <c r="Y920" s="2" t="str" cm="1">
        <f t="array" ref="Y920">IF((SUMPRODUCT(--ISNUMBER(SEARCH({"!","@","#","$","%","^","~*","(",")","_","+","=","{","}","[","]","|","\",":",";","'","""","&lt;","&gt;","~?","/","~~","`"},F920)))&gt;0)=TRUE,"Special Characters Found in Account field","")</f>
        <v/>
      </c>
      <c r="Z920" s="2" t="str" cm="1">
        <f t="array" ref="Z920">IF(SUM(--ISNUMBER(SEARCH({1,2,3,4,5,6,7,8,9,0},MID(H920,(SEARCH(" E ",H920)-1),1))))+SUM(--ISNUMBER(SEARCH({1,2,3,4,5,6,7,8,9,0},MID(H920,(SEARCH(" E ",H920)+3),1))))=2,"",IF(SUM(--ISNUMBER(SEARCH({"Parte E","Apoquindo N"},H920)))&gt;0,"",IF(OR(RIGHT(H920,3)=" NE",RIGHT(H920,3)=" NW",RIGHT(H920,3)=" SW",RIGHT(H920,3)=" SE",RIGHT(H920,2)=" N",RIGHT(H920,2)=" E",RIGHT(H920,2)=" W",RIGHT(H920,2)=" S",LEFT(H920,3)="NE ",LEFT(H920,3)="NW ",LEFT(H920,3)="SW ",LEFT(H920,3)="SE ",LEFT(H920,2)="N ",LEFT(H920,2)="E ",LEFT(H920,2)="W ",LEFT(H920,2)="S "),"Directional Check",IF(SUM(--ISNUMBER(SEARCH({" N "," E "," W "," S "," NE "," NW "," SW "," SE ","N.E","N.W","S.W","S.E","E.","N.","S.","W."},H920)))&gt;0,"Directional Check",IF(SUM(--ISNUMBER(SEARCH({1,2,3,4,5,6,7,8,9,0},MID(H920,(SEARCH("nd ",H920)-1),1))))+SUM(--ISNUMBER(SEARCH({1,2,3,4,5,6,7,8,9,0},MID(H920,(SEARCH("rd ",H920)-1),1)))+SUM(--ISNUMBER(SEARCH({1,2,3,4,5,6,7,8,9,0},MID(H920,(SEARCH("st ",H920)-1),1))))+SUM(--ISNUMBER(SEARCH({1,2,3,4,5,6,7,8,9,0},MID(H920,(SEARCH("th ",H920)-1),1)))))&gt;0,"","")))))</f>
        <v/>
      </c>
      <c r="AA920" s="2" t="str">
        <f>IF(IF(L920="US",IFERROR(VLOOKUP(J920,Country_Codes!$B:$B,1,0)=J920,"US State Code Error"),IF(L920="CA",IFERROR(VLOOKUP(J920,Country_Codes!$E:$E,1,0)=J920,"Canada State Code Error"),IF(L920="BR",IFERROR(VLOOKUP(J920,Country_Codes!$H:$H,1,0)=J920,"Brazil State Code Error"),IF(L920="AU",IFERROR(VLOOKUP(J920,Country_Codes!$K:$K,1,0)=J920,"Australia State Code Error"),""))))=TRUE,"",IF(L920="US",IFERROR(VLOOKUP(J920,Country_Codes!$B:$B,1,0)=J920,"US State Code Error"),IF(L920="CA",IFERROR(VLOOKUP(J920,Country_Codes!$E:$E,1,0)=J920,"Canada State Code Error"),IF(L920="BR",IFERROR(VLOOKUP(J920,Country_Codes!$H:$H,1,0)=J920,"Brazil State Code Error"),IF(L920="AU",IFERROR(VLOOKUP(J920,Country_Codes!$K:$K,1,0)=J920,"Australia State Code Error"),"")))))</f>
        <v/>
      </c>
      <c r="AB920" s="2" t="str">
        <f t="shared" si="258"/>
        <v/>
      </c>
      <c r="AC920" s="2" t="str" cm="1">
        <f t="array" ref="AC920">IFERROR(_xlfn.IFS(IF(AND(LEN(I920)=0,ISBLANK(I920)=FALSE),"",ISNUMBER(SEARCH(I920,H920))),"City/Postal Code/Country Found in Address",IF(AND(LEN(K920)=0,ISBLANK(K920)=FALSE),"",ISNUMBER(SEARCH(K920,H920))),"City/Postal Code/Country Found in Address",IF(AND(LEN(L920)=0,ISBLANK(L920)=FALSE),"",ISNUMBER(SEARCH(", "&amp;L920,H920))),"City/Postal Code/Country Found in Address",IF(AND(LEN(J920)=0,ISBLANK(J920)=FALSE),"",ISNUMBER(SEARCH(", "&amp;J920,H920))),"City/Postal Code/Country Found in Address",IF(AND(LEN(L920)=0,ISBLANK(L920)=FALSE),"",ISNUMBER(SEARCH(","&amp;L920,H920))),"City/Postal Code/Country Found in Address",IF(AND(LEN(J920)=0,ISBLANK(J920)=FALSE),"",ISNUMBER(SEARCH(","&amp;J920,H920))),"City/Postal Code/Country Found in Address"),"")</f>
        <v/>
      </c>
      <c r="AD920" s="2" t="str">
        <f t="shared" si="259"/>
        <v/>
      </c>
      <c r="AE920" s="2" t="str" cm="1">
        <f t="array" ref="AE920">IFERROR(IF(VLOOKUP(LEFT(M920,MIN(SEARCH({1,2,3,4,5,6,7,8,9,0},M920&amp;{1,2,3,4,5,6,7,8,9,0}))-1),Country_Codes!$N:$N,1,0)&gt;0,"PO Number may be incorrect",""),"")</f>
        <v/>
      </c>
      <c r="AF920" s="2" t="str">
        <f t="shared" si="260"/>
        <v/>
      </c>
      <c r="AG920" s="2" t="str">
        <f t="shared" si="261"/>
        <v/>
      </c>
      <c r="AH920" s="2" t="str">
        <f t="shared" si="262"/>
        <v/>
      </c>
      <c r="AI920" s="2" t="str" cm="1">
        <f t="array" ref="AI920">IF(G920="","",_xlfn.IFNA(_xlfn.IFS(L920=VLOOKUP(L920,Country_Codes!$M:$M,1,0)=TRUE,""),"Please check the country code"))</f>
        <v/>
      </c>
      <c r="AJ920" s="2" t="str">
        <f t="shared" si="263"/>
        <v/>
      </c>
      <c r="AK920" s="2"/>
      <c r="AM920" s="39">
        <f t="shared" si="264"/>
        <v>0</v>
      </c>
      <c r="AN920" s="39">
        <f t="shared" si="265"/>
        <v>0</v>
      </c>
      <c r="AO920" s="39">
        <f t="shared" si="266"/>
        <v>0</v>
      </c>
      <c r="AP920" s="39">
        <f t="shared" si="267"/>
        <v>0</v>
      </c>
      <c r="AQ920" s="39">
        <f t="shared" si="268"/>
        <v>0</v>
      </c>
    </row>
    <row r="921" spans="1:43" ht="15.75" x14ac:dyDescent="0.25">
      <c r="A921" s="40">
        <v>45844</v>
      </c>
      <c r="B921" s="11" t="s">
        <v>473</v>
      </c>
      <c r="C921" s="11" t="s">
        <v>12</v>
      </c>
      <c r="D921" s="11" t="s">
        <v>893</v>
      </c>
      <c r="E921" s="11" t="s">
        <v>610</v>
      </c>
      <c r="F921" s="11" t="s">
        <v>594</v>
      </c>
      <c r="G921" s="11" t="s">
        <v>599</v>
      </c>
      <c r="H921" s="11" t="s">
        <v>7136</v>
      </c>
      <c r="I921" s="11" t="s">
        <v>7137</v>
      </c>
      <c r="J921" s="11" t="s">
        <v>147</v>
      </c>
      <c r="K921" s="11" t="s">
        <v>7138</v>
      </c>
      <c r="L921" s="11" t="s">
        <v>57</v>
      </c>
      <c r="M921" s="11" t="s">
        <v>1160</v>
      </c>
      <c r="N921" s="11"/>
      <c r="O921" s="11" t="s">
        <v>7139</v>
      </c>
      <c r="P921" s="11" t="s">
        <v>7140</v>
      </c>
      <c r="Q921" s="7"/>
      <c r="R921" s="2" t="str">
        <f t="shared" si="253"/>
        <v>Unique Record</v>
      </c>
      <c r="S921" s="2" t="str">
        <f t="shared" si="254"/>
        <v/>
      </c>
      <c r="T921" s="2" t="str">
        <f t="shared" si="255"/>
        <v/>
      </c>
      <c r="U921" s="2" t="str">
        <f t="shared" si="256"/>
        <v/>
      </c>
      <c r="V921" s="2" t="str">
        <f t="shared" si="257"/>
        <v/>
      </c>
      <c r="W921" s="2" t="str">
        <f t="shared" si="269"/>
        <v/>
      </c>
      <c r="X921" s="2" t="str" cm="1">
        <f t="array" ref="X921">IF((SUMPRODUCT(--ISNUMBER(SEARCH({"!","@","#","$","%","^","&amp;","~*","(",")","_","+","=","{","}","[","]","|","\",":",";","'","""","&lt;","&gt;",",",".","~?","/","~~","`"}, I921)))&gt;0)=TRUE,"Special Characters Found in City","")</f>
        <v/>
      </c>
      <c r="Y921" s="2" t="str" cm="1">
        <f t="array" ref="Y921">IF((SUMPRODUCT(--ISNUMBER(SEARCH({"!","@","#","$","%","^","~*","(",")","_","+","=","{","}","[","]","|","\",":",";","'","""","&lt;","&gt;","~?","/","~~","`"},F921)))&gt;0)=TRUE,"Special Characters Found in Account field","")</f>
        <v/>
      </c>
      <c r="Z921" s="2" t="str" cm="1">
        <f t="array" ref="Z921">IF(SUM(--ISNUMBER(SEARCH({1,2,3,4,5,6,7,8,9,0},MID(H921,(SEARCH(" E ",H921)-1),1))))+SUM(--ISNUMBER(SEARCH({1,2,3,4,5,6,7,8,9,0},MID(H921,(SEARCH(" E ",H921)+3),1))))=2,"",IF(SUM(--ISNUMBER(SEARCH({"Parte E","Apoquindo N"},H921)))&gt;0,"",IF(OR(RIGHT(H921,3)=" NE",RIGHT(H921,3)=" NW",RIGHT(H921,3)=" SW",RIGHT(H921,3)=" SE",RIGHT(H921,2)=" N",RIGHT(H921,2)=" E",RIGHT(H921,2)=" W",RIGHT(H921,2)=" S",LEFT(H921,3)="NE ",LEFT(H921,3)="NW ",LEFT(H921,3)="SW ",LEFT(H921,3)="SE ",LEFT(H921,2)="N ",LEFT(H921,2)="E ",LEFT(H921,2)="W ",LEFT(H921,2)="S "),"Directional Check",IF(SUM(--ISNUMBER(SEARCH({" N "," E "," W "," S "," NE "," NW "," SW "," SE ","N.E","N.W","S.W","S.E","E.","N.","S.","W."},H921)))&gt;0,"Directional Check",IF(SUM(--ISNUMBER(SEARCH({1,2,3,4,5,6,7,8,9,0},MID(H921,(SEARCH("nd ",H921)-1),1))))+SUM(--ISNUMBER(SEARCH({1,2,3,4,5,6,7,8,9,0},MID(H921,(SEARCH("rd ",H921)-1),1)))+SUM(--ISNUMBER(SEARCH({1,2,3,4,5,6,7,8,9,0},MID(H921,(SEARCH("st ",H921)-1),1))))+SUM(--ISNUMBER(SEARCH({1,2,3,4,5,6,7,8,9,0},MID(H921,(SEARCH("th ",H921)-1),1)))))&gt;0,"","")))))</f>
        <v/>
      </c>
      <c r="AA921" s="2" t="str">
        <f>IF(IF(L921="US",IFERROR(VLOOKUP(J921,Country_Codes!$B:$B,1,0)=J921,"US State Code Error"),IF(L921="CA",IFERROR(VLOOKUP(J921,Country_Codes!$E:$E,1,0)=J921,"Canada State Code Error"),IF(L921="BR",IFERROR(VLOOKUP(J921,Country_Codes!$H:$H,1,0)=J921,"Brazil State Code Error"),IF(L921="AU",IFERROR(VLOOKUP(J921,Country_Codes!$K:$K,1,0)=J921,"Australia State Code Error"),""))))=TRUE,"",IF(L921="US",IFERROR(VLOOKUP(J921,Country_Codes!$B:$B,1,0)=J921,"US State Code Error"),IF(L921="CA",IFERROR(VLOOKUP(J921,Country_Codes!$E:$E,1,0)=J921,"Canada State Code Error"),IF(L921="BR",IFERROR(VLOOKUP(J921,Country_Codes!$H:$H,1,0)=J921,"Brazil State Code Error"),IF(L921="AU",IFERROR(VLOOKUP(J921,Country_Codes!$K:$K,1,0)=J921,"Australia State Code Error"),"")))))</f>
        <v/>
      </c>
      <c r="AB921" s="2" t="str">
        <f t="shared" si="258"/>
        <v/>
      </c>
      <c r="AC921" s="2" t="str" cm="1">
        <f t="array" ref="AC921">IFERROR(_xlfn.IFS(IF(AND(LEN(I921)=0,ISBLANK(I921)=FALSE),"",ISNUMBER(SEARCH(I921,H921))),"City/Postal Code/Country Found in Address",IF(AND(LEN(K921)=0,ISBLANK(K921)=FALSE),"",ISNUMBER(SEARCH(K921,H921))),"City/Postal Code/Country Found in Address",IF(AND(LEN(L921)=0,ISBLANK(L921)=FALSE),"",ISNUMBER(SEARCH(", "&amp;L921,H921))),"City/Postal Code/Country Found in Address",IF(AND(LEN(J921)=0,ISBLANK(J921)=FALSE),"",ISNUMBER(SEARCH(", "&amp;J921,H921))),"City/Postal Code/Country Found in Address",IF(AND(LEN(L921)=0,ISBLANK(L921)=FALSE),"",ISNUMBER(SEARCH(","&amp;L921,H921))),"City/Postal Code/Country Found in Address",IF(AND(LEN(J921)=0,ISBLANK(J921)=FALSE),"",ISNUMBER(SEARCH(","&amp;J921,H921))),"City/Postal Code/Country Found in Address"),"")</f>
        <v/>
      </c>
      <c r="AD921" s="2" t="str">
        <f t="shared" si="259"/>
        <v/>
      </c>
      <c r="AE921" s="2" t="str" cm="1">
        <f t="array" ref="AE921">IFERROR(IF(VLOOKUP(LEFT(M921,MIN(SEARCH({1,2,3,4,5,6,7,8,9,0},M921&amp;{1,2,3,4,5,6,7,8,9,0}))-1),Country_Codes!$N:$N,1,0)&gt;0,"PO Number may be incorrect",""),"")</f>
        <v/>
      </c>
      <c r="AF921" s="2" t="str">
        <f t="shared" si="260"/>
        <v/>
      </c>
      <c r="AG921" s="2" t="str">
        <f t="shared" si="261"/>
        <v/>
      </c>
      <c r="AH921" s="2" t="str">
        <f t="shared" si="262"/>
        <v/>
      </c>
      <c r="AI921" s="2" t="str" cm="1">
        <f t="array" ref="AI921">IF(G921="","",_xlfn.IFNA(_xlfn.IFS(L921=VLOOKUP(L921,Country_Codes!$M:$M,1,0)=TRUE,""),"Please check the country code"))</f>
        <v/>
      </c>
      <c r="AJ921" s="2" t="str">
        <f t="shared" si="263"/>
        <v/>
      </c>
      <c r="AK921" s="2"/>
      <c r="AM921" s="39">
        <f t="shared" si="264"/>
        <v>0</v>
      </c>
      <c r="AN921" s="39">
        <f t="shared" si="265"/>
        <v>0</v>
      </c>
      <c r="AO921" s="39">
        <f t="shared" si="266"/>
        <v>0</v>
      </c>
      <c r="AP921" s="39">
        <f t="shared" si="267"/>
        <v>0</v>
      </c>
      <c r="AQ921" s="39">
        <f t="shared" si="268"/>
        <v>0</v>
      </c>
    </row>
    <row r="922" spans="1:43" ht="15.75" x14ac:dyDescent="0.25">
      <c r="A922" s="40">
        <v>45833</v>
      </c>
      <c r="B922" s="11" t="s">
        <v>474</v>
      </c>
      <c r="C922" s="11" t="s">
        <v>9</v>
      </c>
      <c r="D922" s="11" t="s">
        <v>7141</v>
      </c>
      <c r="E922" s="11" t="s">
        <v>7142</v>
      </c>
      <c r="F922" s="11" t="s">
        <v>588</v>
      </c>
      <c r="G922" s="11" t="s">
        <v>495</v>
      </c>
      <c r="H922" s="11" t="s">
        <v>7143</v>
      </c>
      <c r="I922" s="11" t="s">
        <v>7144</v>
      </c>
      <c r="J922" s="11" t="s">
        <v>133</v>
      </c>
      <c r="K922" s="11" t="s">
        <v>7145</v>
      </c>
      <c r="L922" s="11" t="s">
        <v>33</v>
      </c>
      <c r="M922" s="11" t="s">
        <v>7146</v>
      </c>
      <c r="N922" s="11"/>
      <c r="O922" s="11" t="s">
        <v>7147</v>
      </c>
      <c r="P922" s="11" t="s">
        <v>7148</v>
      </c>
      <c r="Q922" s="7"/>
      <c r="R922" s="2" t="str">
        <f t="shared" si="253"/>
        <v>Unique Record</v>
      </c>
      <c r="S922" s="2" t="str">
        <f t="shared" si="254"/>
        <v/>
      </c>
      <c r="T922" s="2" t="str">
        <f t="shared" si="255"/>
        <v/>
      </c>
      <c r="U922" s="2" t="str">
        <f t="shared" si="256"/>
        <v/>
      </c>
      <c r="V922" s="2" t="str">
        <f t="shared" si="257"/>
        <v/>
      </c>
      <c r="W922" s="2" t="str">
        <f t="shared" si="269"/>
        <v/>
      </c>
      <c r="X922" s="2" t="str" cm="1">
        <f t="array" ref="X922">IF((SUMPRODUCT(--ISNUMBER(SEARCH({"!","@","#","$","%","^","&amp;","~*","(",")","_","+","=","{","}","[","]","|","\",":",";","'","""","&lt;","&gt;",",",".","~?","/","~~","`"}, I922)))&gt;0)=TRUE,"Special Characters Found in City","")</f>
        <v/>
      </c>
      <c r="Y922" s="2" t="str" cm="1">
        <f t="array" ref="Y922">IF((SUMPRODUCT(--ISNUMBER(SEARCH({"!","@","#","$","%","^","~*","(",")","_","+","=","{","}","[","]","|","\",":",";","'","""","&lt;","&gt;","~?","/","~~","`"},F922)))&gt;0)=TRUE,"Special Characters Found in Account field","")</f>
        <v/>
      </c>
      <c r="Z922" s="2" t="str" cm="1">
        <f t="array" ref="Z922">IF(SUM(--ISNUMBER(SEARCH({1,2,3,4,5,6,7,8,9,0},MID(H922,(SEARCH(" E ",H922)-1),1))))+SUM(--ISNUMBER(SEARCH({1,2,3,4,5,6,7,8,9,0},MID(H922,(SEARCH(" E ",H922)+3),1))))=2,"",IF(SUM(--ISNUMBER(SEARCH({"Parte E","Apoquindo N"},H922)))&gt;0,"",IF(OR(RIGHT(H922,3)=" NE",RIGHT(H922,3)=" NW",RIGHT(H922,3)=" SW",RIGHT(H922,3)=" SE",RIGHT(H922,2)=" N",RIGHT(H922,2)=" E",RIGHT(H922,2)=" W",RIGHT(H922,2)=" S",LEFT(H922,3)="NE ",LEFT(H922,3)="NW ",LEFT(H922,3)="SW ",LEFT(H922,3)="SE ",LEFT(H922,2)="N ",LEFT(H922,2)="E ",LEFT(H922,2)="W ",LEFT(H922,2)="S "),"Directional Check",IF(SUM(--ISNUMBER(SEARCH({" N "," E "," W "," S "," NE "," NW "," SW "," SE ","N.E","N.W","S.W","S.E","E.","N.","S.","W."},H922)))&gt;0,"Directional Check",IF(SUM(--ISNUMBER(SEARCH({1,2,3,4,5,6,7,8,9,0},MID(H922,(SEARCH("nd ",H922)-1),1))))+SUM(--ISNUMBER(SEARCH({1,2,3,4,5,6,7,8,9,0},MID(H922,(SEARCH("rd ",H922)-1),1)))+SUM(--ISNUMBER(SEARCH({1,2,3,4,5,6,7,8,9,0},MID(H922,(SEARCH("st ",H922)-1),1))))+SUM(--ISNUMBER(SEARCH({1,2,3,4,5,6,7,8,9,0},MID(H922,(SEARCH("th ",H922)-1),1)))))&gt;0,"","")))))</f>
        <v/>
      </c>
      <c r="AA922" s="2" t="str">
        <f>IF(IF(L922="US",IFERROR(VLOOKUP(J922,Country_Codes!$B:$B,1,0)=J922,"US State Code Error"),IF(L922="CA",IFERROR(VLOOKUP(J922,Country_Codes!$E:$E,1,0)=J922,"Canada State Code Error"),IF(L922="BR",IFERROR(VLOOKUP(J922,Country_Codes!$H:$H,1,0)=J922,"Brazil State Code Error"),IF(L922="AU",IFERROR(VLOOKUP(J922,Country_Codes!$K:$K,1,0)=J922,"Australia State Code Error"),""))))=TRUE,"",IF(L922="US",IFERROR(VLOOKUP(J922,Country_Codes!$B:$B,1,0)=J922,"US State Code Error"),IF(L922="CA",IFERROR(VLOOKUP(J922,Country_Codes!$E:$E,1,0)=J922,"Canada State Code Error"),IF(L922="BR",IFERROR(VLOOKUP(J922,Country_Codes!$H:$H,1,0)=J922,"Brazil State Code Error"),IF(L922="AU",IFERROR(VLOOKUP(J922,Country_Codes!$K:$K,1,0)=J922,"Australia State Code Error"),"")))))</f>
        <v/>
      </c>
      <c r="AB922" s="2" t="str">
        <f t="shared" si="258"/>
        <v/>
      </c>
      <c r="AC922" s="2" t="str" cm="1">
        <f t="array" ref="AC922">IFERROR(_xlfn.IFS(IF(AND(LEN(I922)=0,ISBLANK(I922)=FALSE),"",ISNUMBER(SEARCH(I922,H922))),"City/Postal Code/Country Found in Address",IF(AND(LEN(K922)=0,ISBLANK(K922)=FALSE),"",ISNUMBER(SEARCH(K922,H922))),"City/Postal Code/Country Found in Address",IF(AND(LEN(L922)=0,ISBLANK(L922)=FALSE),"",ISNUMBER(SEARCH(", "&amp;L922,H922))),"City/Postal Code/Country Found in Address",IF(AND(LEN(J922)=0,ISBLANK(J922)=FALSE),"",ISNUMBER(SEARCH(", "&amp;J922,H922))),"City/Postal Code/Country Found in Address",IF(AND(LEN(L922)=0,ISBLANK(L922)=FALSE),"",ISNUMBER(SEARCH(","&amp;L922,H922))),"City/Postal Code/Country Found in Address",IF(AND(LEN(J922)=0,ISBLANK(J922)=FALSE),"",ISNUMBER(SEARCH(","&amp;J922,H922))),"City/Postal Code/Country Found in Address"),"")</f>
        <v/>
      </c>
      <c r="AD922" s="2" t="str">
        <f t="shared" si="259"/>
        <v/>
      </c>
      <c r="AE922" s="2" t="str" cm="1">
        <f t="array" ref="AE922">IFERROR(IF(VLOOKUP(LEFT(M922,MIN(SEARCH({1,2,3,4,5,6,7,8,9,0},M922&amp;{1,2,3,4,5,6,7,8,9,0}))-1),Country_Codes!$N:$N,1,0)&gt;0,"PO Number may be incorrect",""),"")</f>
        <v/>
      </c>
      <c r="AF922" s="2" t="str">
        <f t="shared" si="260"/>
        <v/>
      </c>
      <c r="AG922" s="2" t="str">
        <f t="shared" si="261"/>
        <v/>
      </c>
      <c r="AH922" s="2" t="str">
        <f t="shared" si="262"/>
        <v/>
      </c>
      <c r="AI922" s="2" t="str" cm="1">
        <f t="array" ref="AI922">IF(G922="","",_xlfn.IFNA(_xlfn.IFS(L922=VLOOKUP(L922,Country_Codes!$M:$M,1,0)=TRUE,""),"Please check the country code"))</f>
        <v/>
      </c>
      <c r="AJ922" s="2" t="str">
        <f t="shared" si="263"/>
        <v/>
      </c>
      <c r="AK922" s="2"/>
      <c r="AM922" s="39">
        <f t="shared" si="264"/>
        <v>0</v>
      </c>
      <c r="AN922" s="39">
        <f t="shared" si="265"/>
        <v>0</v>
      </c>
      <c r="AO922" s="39">
        <f t="shared" si="266"/>
        <v>0</v>
      </c>
      <c r="AP922" s="39">
        <f t="shared" si="267"/>
        <v>0</v>
      </c>
      <c r="AQ922" s="39">
        <f t="shared" si="268"/>
        <v>0</v>
      </c>
    </row>
    <row r="923" spans="1:43" ht="15.75" x14ac:dyDescent="0.25">
      <c r="A923" s="40">
        <v>45460</v>
      </c>
      <c r="B923" s="11" t="s">
        <v>473</v>
      </c>
      <c r="C923" s="11" t="s">
        <v>9</v>
      </c>
      <c r="D923" s="11" t="s">
        <v>682</v>
      </c>
      <c r="E923" s="11" t="s">
        <v>7149</v>
      </c>
      <c r="F923" s="11" t="s">
        <v>594</v>
      </c>
      <c r="G923" s="11" t="s">
        <v>571</v>
      </c>
      <c r="H923" s="11" t="s">
        <v>7150</v>
      </c>
      <c r="I923" s="11" t="s">
        <v>7151</v>
      </c>
      <c r="J923" s="11" t="s">
        <v>147</v>
      </c>
      <c r="K923" s="11" t="s">
        <v>7152</v>
      </c>
      <c r="L923" s="11" t="s">
        <v>57</v>
      </c>
      <c r="M923" s="11" t="s">
        <v>765</v>
      </c>
      <c r="N923" s="11"/>
      <c r="O923" s="11" t="s">
        <v>7153</v>
      </c>
      <c r="P923" s="11" t="s">
        <v>7154</v>
      </c>
      <c r="Q923" s="7"/>
      <c r="R923" s="2" t="str">
        <f t="shared" si="253"/>
        <v>Unique Record</v>
      </c>
      <c r="S923" s="2" t="str">
        <f t="shared" si="254"/>
        <v/>
      </c>
      <c r="T923" s="2" t="str">
        <f t="shared" si="255"/>
        <v/>
      </c>
      <c r="U923" s="2" t="str">
        <f t="shared" si="256"/>
        <v/>
      </c>
      <c r="V923" s="2" t="str">
        <f t="shared" si="257"/>
        <v/>
      </c>
      <c r="W923" s="2" t="str">
        <f t="shared" si="269"/>
        <v/>
      </c>
      <c r="X923" s="2" t="str" cm="1">
        <f t="array" ref="X923">IF((SUMPRODUCT(--ISNUMBER(SEARCH({"!","@","#","$","%","^","&amp;","~*","(",")","_","+","=","{","}","[","]","|","\",":",";","'","""","&lt;","&gt;",",",".","~?","/","~~","`"}, I923)))&gt;0)=TRUE,"Special Characters Found in City","")</f>
        <v/>
      </c>
      <c r="Y923" s="2" t="str" cm="1">
        <f t="array" ref="Y923">IF((SUMPRODUCT(--ISNUMBER(SEARCH({"!","@","#","$","%","^","~*","(",")","_","+","=","{","}","[","]","|","\",":",";","'","""","&lt;","&gt;","~?","/","~~","`"},F923)))&gt;0)=TRUE,"Special Characters Found in Account field","")</f>
        <v/>
      </c>
      <c r="Z923" s="2" t="str" cm="1">
        <f t="array" ref="Z923">IF(SUM(--ISNUMBER(SEARCH({1,2,3,4,5,6,7,8,9,0},MID(H923,(SEARCH(" E ",H923)-1),1))))+SUM(--ISNUMBER(SEARCH({1,2,3,4,5,6,7,8,9,0},MID(H923,(SEARCH(" E ",H923)+3),1))))=2,"",IF(SUM(--ISNUMBER(SEARCH({"Parte E","Apoquindo N"},H923)))&gt;0,"",IF(OR(RIGHT(H923,3)=" NE",RIGHT(H923,3)=" NW",RIGHT(H923,3)=" SW",RIGHT(H923,3)=" SE",RIGHT(H923,2)=" N",RIGHT(H923,2)=" E",RIGHT(H923,2)=" W",RIGHT(H923,2)=" S",LEFT(H923,3)="NE ",LEFT(H923,3)="NW ",LEFT(H923,3)="SW ",LEFT(H923,3)="SE ",LEFT(H923,2)="N ",LEFT(H923,2)="E ",LEFT(H923,2)="W ",LEFT(H923,2)="S "),"Directional Check",IF(SUM(--ISNUMBER(SEARCH({" N "," E "," W "," S "," NE "," NW "," SW "," SE ","N.E","N.W","S.W","S.E","E.","N.","S.","W."},H923)))&gt;0,"Directional Check",IF(SUM(--ISNUMBER(SEARCH({1,2,3,4,5,6,7,8,9,0},MID(H923,(SEARCH("nd ",H923)-1),1))))+SUM(--ISNUMBER(SEARCH({1,2,3,4,5,6,7,8,9,0},MID(H923,(SEARCH("rd ",H923)-1),1)))+SUM(--ISNUMBER(SEARCH({1,2,3,4,5,6,7,8,9,0},MID(H923,(SEARCH("st ",H923)-1),1))))+SUM(--ISNUMBER(SEARCH({1,2,3,4,5,6,7,8,9,0},MID(H923,(SEARCH("th ",H923)-1),1)))))&gt;0,"","")))))</f>
        <v/>
      </c>
      <c r="AA923" s="2" t="str">
        <f>IF(IF(L923="US",IFERROR(VLOOKUP(J923,Country_Codes!$B:$B,1,0)=J923,"US State Code Error"),IF(L923="CA",IFERROR(VLOOKUP(J923,Country_Codes!$E:$E,1,0)=J923,"Canada State Code Error"),IF(L923="BR",IFERROR(VLOOKUP(J923,Country_Codes!$H:$H,1,0)=J923,"Brazil State Code Error"),IF(L923="AU",IFERROR(VLOOKUP(J923,Country_Codes!$K:$K,1,0)=J923,"Australia State Code Error"),""))))=TRUE,"",IF(L923="US",IFERROR(VLOOKUP(J923,Country_Codes!$B:$B,1,0)=J923,"US State Code Error"),IF(L923="CA",IFERROR(VLOOKUP(J923,Country_Codes!$E:$E,1,0)=J923,"Canada State Code Error"),IF(L923="BR",IFERROR(VLOOKUP(J923,Country_Codes!$H:$H,1,0)=J923,"Brazil State Code Error"),IF(L923="AU",IFERROR(VLOOKUP(J923,Country_Codes!$K:$K,1,0)=J923,"Australia State Code Error"),"")))))</f>
        <v/>
      </c>
      <c r="AB923" s="2" t="str">
        <f t="shared" si="258"/>
        <v/>
      </c>
      <c r="AC923" s="2" t="str" cm="1">
        <f t="array" ref="AC923">IFERROR(_xlfn.IFS(IF(AND(LEN(I923)=0,ISBLANK(I923)=FALSE),"",ISNUMBER(SEARCH(I923,H923))),"City/Postal Code/Country Found in Address",IF(AND(LEN(K923)=0,ISBLANK(K923)=FALSE),"",ISNUMBER(SEARCH(K923,H923))),"City/Postal Code/Country Found in Address",IF(AND(LEN(L923)=0,ISBLANK(L923)=FALSE),"",ISNUMBER(SEARCH(", "&amp;L923,H923))),"City/Postal Code/Country Found in Address",IF(AND(LEN(J923)=0,ISBLANK(J923)=FALSE),"",ISNUMBER(SEARCH(", "&amp;J923,H923))),"City/Postal Code/Country Found in Address",IF(AND(LEN(L923)=0,ISBLANK(L923)=FALSE),"",ISNUMBER(SEARCH(","&amp;L923,H923))),"City/Postal Code/Country Found in Address",IF(AND(LEN(J923)=0,ISBLANK(J923)=FALSE),"",ISNUMBER(SEARCH(","&amp;J923,H923))),"City/Postal Code/Country Found in Address"),"")</f>
        <v/>
      </c>
      <c r="AD923" s="2" t="str">
        <f t="shared" si="259"/>
        <v/>
      </c>
      <c r="AE923" s="2" t="str" cm="1">
        <f t="array" ref="AE923">IFERROR(IF(VLOOKUP(LEFT(M923,MIN(SEARCH({1,2,3,4,5,6,7,8,9,0},M923&amp;{1,2,3,4,5,6,7,8,9,0}))-1),Country_Codes!$N:$N,1,0)&gt;0,"PO Number may be incorrect",""),"")</f>
        <v/>
      </c>
      <c r="AF923" s="2" t="str">
        <f t="shared" si="260"/>
        <v/>
      </c>
      <c r="AG923" s="2" t="str">
        <f t="shared" si="261"/>
        <v/>
      </c>
      <c r="AH923" s="2" t="str">
        <f t="shared" si="262"/>
        <v/>
      </c>
      <c r="AI923" s="2" t="str" cm="1">
        <f t="array" ref="AI923">IF(G923="","",_xlfn.IFNA(_xlfn.IFS(L923=VLOOKUP(L923,Country_Codes!$M:$M,1,0)=TRUE,""),"Please check the country code"))</f>
        <v/>
      </c>
      <c r="AJ923" s="2" t="str">
        <f t="shared" si="263"/>
        <v/>
      </c>
      <c r="AK923" s="2"/>
      <c r="AM923" s="39">
        <f t="shared" si="264"/>
        <v>0</v>
      </c>
      <c r="AN923" s="39">
        <f t="shared" si="265"/>
        <v>0</v>
      </c>
      <c r="AO923" s="39">
        <f t="shared" si="266"/>
        <v>0</v>
      </c>
      <c r="AP923" s="39">
        <f t="shared" si="267"/>
        <v>0</v>
      </c>
      <c r="AQ923" s="39">
        <f t="shared" si="268"/>
        <v>0</v>
      </c>
    </row>
    <row r="924" spans="1:43" ht="15.75" x14ac:dyDescent="0.25">
      <c r="A924" s="40">
        <v>45653</v>
      </c>
      <c r="B924" s="11" t="s">
        <v>1581</v>
      </c>
      <c r="C924" s="11" t="s">
        <v>12</v>
      </c>
      <c r="D924" s="11" t="s">
        <v>7155</v>
      </c>
      <c r="E924" s="11" t="s">
        <v>7156</v>
      </c>
      <c r="F924" s="11" t="s">
        <v>588</v>
      </c>
      <c r="G924" s="11" t="s">
        <v>493</v>
      </c>
      <c r="H924" s="11" t="s">
        <v>7157</v>
      </c>
      <c r="I924" s="11" t="s">
        <v>7158</v>
      </c>
      <c r="J924" s="11"/>
      <c r="K924" s="11" t="s">
        <v>7159</v>
      </c>
      <c r="L924" s="11" t="s">
        <v>46</v>
      </c>
      <c r="M924" s="11" t="s">
        <v>1262</v>
      </c>
      <c r="N924" s="11"/>
      <c r="O924" s="11" t="s">
        <v>4000</v>
      </c>
      <c r="P924" s="11" t="s">
        <v>7160</v>
      </c>
      <c r="Q924" s="7"/>
      <c r="R924" s="2" t="str">
        <f t="shared" si="253"/>
        <v>Unique Record</v>
      </c>
      <c r="S924" s="2" t="str">
        <f t="shared" si="254"/>
        <v/>
      </c>
      <c r="T924" s="2" t="str">
        <f t="shared" si="255"/>
        <v/>
      </c>
      <c r="U924" s="2" t="str">
        <f t="shared" si="256"/>
        <v/>
      </c>
      <c r="V924" s="2" t="str">
        <f t="shared" si="257"/>
        <v/>
      </c>
      <c r="W924" s="2" t="str">
        <f t="shared" si="269"/>
        <v/>
      </c>
      <c r="X924" s="2" t="str" cm="1">
        <f t="array" ref="X924">IF((SUMPRODUCT(--ISNUMBER(SEARCH({"!","@","#","$","%","^","&amp;","~*","(",")","_","+","=","{","}","[","]","|","\",":",";","'","""","&lt;","&gt;",",",".","~?","/","~~","`"}, I924)))&gt;0)=TRUE,"Special Characters Found in City","")</f>
        <v/>
      </c>
      <c r="Y924" s="2" t="str" cm="1">
        <f t="array" ref="Y924">IF((SUMPRODUCT(--ISNUMBER(SEARCH({"!","@","#","$","%","^","~*","(",")","_","+","=","{","}","[","]","|","\",":",";","'","""","&lt;","&gt;","~?","/","~~","`"},F924)))&gt;0)=TRUE,"Special Characters Found in Account field","")</f>
        <v/>
      </c>
      <c r="Z924" s="2" t="str" cm="1">
        <f t="array" ref="Z924">IF(SUM(--ISNUMBER(SEARCH({1,2,3,4,5,6,7,8,9,0},MID(H924,(SEARCH(" E ",H924)-1),1))))+SUM(--ISNUMBER(SEARCH({1,2,3,4,5,6,7,8,9,0},MID(H924,(SEARCH(" E ",H924)+3),1))))=2,"",IF(SUM(--ISNUMBER(SEARCH({"Parte E","Apoquindo N"},H924)))&gt;0,"",IF(OR(RIGHT(H924,3)=" NE",RIGHT(H924,3)=" NW",RIGHT(H924,3)=" SW",RIGHT(H924,3)=" SE",RIGHT(H924,2)=" N",RIGHT(H924,2)=" E",RIGHT(H924,2)=" W",RIGHT(H924,2)=" S",LEFT(H924,3)="NE ",LEFT(H924,3)="NW ",LEFT(H924,3)="SW ",LEFT(H924,3)="SE ",LEFT(H924,2)="N ",LEFT(H924,2)="E ",LEFT(H924,2)="W ",LEFT(H924,2)="S "),"Directional Check",IF(SUM(--ISNUMBER(SEARCH({" N "," E "," W "," S "," NE "," NW "," SW "," SE ","N.E","N.W","S.W","S.E","E.","N.","S.","W."},H924)))&gt;0,"Directional Check",IF(SUM(--ISNUMBER(SEARCH({1,2,3,4,5,6,7,8,9,0},MID(H924,(SEARCH("nd ",H924)-1),1))))+SUM(--ISNUMBER(SEARCH({1,2,3,4,5,6,7,8,9,0},MID(H924,(SEARCH("rd ",H924)-1),1)))+SUM(--ISNUMBER(SEARCH({1,2,3,4,5,6,7,8,9,0},MID(H924,(SEARCH("st ",H924)-1),1))))+SUM(--ISNUMBER(SEARCH({1,2,3,4,5,6,7,8,9,0},MID(H924,(SEARCH("th ",H924)-1),1)))))&gt;0,"","")))))</f>
        <v/>
      </c>
      <c r="AA924" s="2" t="str">
        <f>IF(IF(L924="US",IFERROR(VLOOKUP(J924,Country_Codes!$B:$B,1,0)=J924,"US State Code Error"),IF(L924="CA",IFERROR(VLOOKUP(J924,Country_Codes!$E:$E,1,0)=J924,"Canada State Code Error"),IF(L924="BR",IFERROR(VLOOKUP(J924,Country_Codes!$H:$H,1,0)=J924,"Brazil State Code Error"),IF(L924="AU",IFERROR(VLOOKUP(J924,Country_Codes!$K:$K,1,0)=J924,"Australia State Code Error"),""))))=TRUE,"",IF(L924="US",IFERROR(VLOOKUP(J924,Country_Codes!$B:$B,1,0)=J924,"US State Code Error"),IF(L924="CA",IFERROR(VLOOKUP(J924,Country_Codes!$E:$E,1,0)=J924,"Canada State Code Error"),IF(L924="BR",IFERROR(VLOOKUP(J924,Country_Codes!$H:$H,1,0)=J924,"Brazil State Code Error"),IF(L924="AU",IFERROR(VLOOKUP(J924,Country_Codes!$K:$K,1,0)=J924,"Australia State Code Error"),"")))))</f>
        <v/>
      </c>
      <c r="AB924" s="2" t="str">
        <f t="shared" si="258"/>
        <v/>
      </c>
      <c r="AC924" s="2" t="str" cm="1">
        <f t="array" ref="AC924">IFERROR(_xlfn.IFS(IF(AND(LEN(I924)=0,ISBLANK(I924)=FALSE),"",ISNUMBER(SEARCH(I924,H924))),"City/Postal Code/Country Found in Address",IF(AND(LEN(K924)=0,ISBLANK(K924)=FALSE),"",ISNUMBER(SEARCH(K924,H924))),"City/Postal Code/Country Found in Address",IF(AND(LEN(L924)=0,ISBLANK(L924)=FALSE),"",ISNUMBER(SEARCH(", "&amp;L924,H924))),"City/Postal Code/Country Found in Address",IF(AND(LEN(J924)=0,ISBLANK(J924)=FALSE),"",ISNUMBER(SEARCH(", "&amp;J924,H924))),"City/Postal Code/Country Found in Address",IF(AND(LEN(L924)=0,ISBLANK(L924)=FALSE),"",ISNUMBER(SEARCH(","&amp;L924,H924))),"City/Postal Code/Country Found in Address",IF(AND(LEN(J924)=0,ISBLANK(J924)=FALSE),"",ISNUMBER(SEARCH(","&amp;J924,H924))),"City/Postal Code/Country Found in Address"),"")</f>
        <v/>
      </c>
      <c r="AD924" s="2" t="str">
        <f t="shared" si="259"/>
        <v/>
      </c>
      <c r="AE924" s="2" t="str" cm="1">
        <f t="array" ref="AE924">IFERROR(IF(VLOOKUP(LEFT(M924,MIN(SEARCH({1,2,3,4,5,6,7,8,9,0},M924&amp;{1,2,3,4,5,6,7,8,9,0}))-1),Country_Codes!$N:$N,1,0)&gt;0,"PO Number may be incorrect",""),"")</f>
        <v/>
      </c>
      <c r="AF924" s="2" t="str">
        <f t="shared" si="260"/>
        <v/>
      </c>
      <c r="AG924" s="2" t="str">
        <f t="shared" si="261"/>
        <v/>
      </c>
      <c r="AH924" s="2" t="str">
        <f t="shared" si="262"/>
        <v/>
      </c>
      <c r="AI924" s="2" t="str" cm="1">
        <f t="array" ref="AI924">IF(G924="","",_xlfn.IFNA(_xlfn.IFS(L924=VLOOKUP(L924,Country_Codes!$M:$M,1,0)=TRUE,""),"Please check the country code"))</f>
        <v/>
      </c>
      <c r="AJ924" s="2" t="str">
        <f t="shared" si="263"/>
        <v/>
      </c>
      <c r="AK924" s="2"/>
      <c r="AM924" s="39">
        <f t="shared" si="264"/>
        <v>0</v>
      </c>
      <c r="AN924" s="39">
        <f t="shared" si="265"/>
        <v>0</v>
      </c>
      <c r="AO924" s="39">
        <f t="shared" si="266"/>
        <v>0</v>
      </c>
      <c r="AP924" s="39">
        <f t="shared" si="267"/>
        <v>0</v>
      </c>
      <c r="AQ924" s="39">
        <f t="shared" si="268"/>
        <v>0</v>
      </c>
    </row>
    <row r="925" spans="1:43" ht="15.75" x14ac:dyDescent="0.25">
      <c r="A925" s="40">
        <v>45546</v>
      </c>
      <c r="B925" s="11" t="s">
        <v>475</v>
      </c>
      <c r="C925" s="11" t="s">
        <v>11</v>
      </c>
      <c r="D925" s="11" t="s">
        <v>7161</v>
      </c>
      <c r="E925" s="11" t="s">
        <v>7162</v>
      </c>
      <c r="F925" s="11" t="s">
        <v>576</v>
      </c>
      <c r="G925" s="11" t="s">
        <v>584</v>
      </c>
      <c r="H925" s="11" t="s">
        <v>7163</v>
      </c>
      <c r="I925" s="11" t="s">
        <v>7164</v>
      </c>
      <c r="J925" s="11"/>
      <c r="K925" s="11" t="s">
        <v>7165</v>
      </c>
      <c r="L925" s="11" t="s">
        <v>46</v>
      </c>
      <c r="M925" s="11" t="s">
        <v>7166</v>
      </c>
      <c r="N925" s="11"/>
      <c r="O925" s="11" t="s">
        <v>7167</v>
      </c>
      <c r="P925" s="11" t="s">
        <v>7168</v>
      </c>
      <c r="Q925" s="7"/>
      <c r="R925" s="2" t="str">
        <f t="shared" si="253"/>
        <v>Unique Record</v>
      </c>
      <c r="S925" s="2" t="str">
        <f t="shared" si="254"/>
        <v/>
      </c>
      <c r="T925" s="2" t="str">
        <f t="shared" si="255"/>
        <v/>
      </c>
      <c r="U925" s="2" t="str">
        <f t="shared" si="256"/>
        <v/>
      </c>
      <c r="V925" s="2" t="str">
        <f t="shared" si="257"/>
        <v/>
      </c>
      <c r="W925" s="2" t="str">
        <f t="shared" si="269"/>
        <v/>
      </c>
      <c r="X925" s="2" t="str" cm="1">
        <f t="array" ref="X925">IF((SUMPRODUCT(--ISNUMBER(SEARCH({"!","@","#","$","%","^","&amp;","~*","(",")","_","+","=","{","}","[","]","|","\",":",";","'","""","&lt;","&gt;",",",".","~?","/","~~","`"}, I925)))&gt;0)=TRUE,"Special Characters Found in City","")</f>
        <v/>
      </c>
      <c r="Y925" s="2" t="str" cm="1">
        <f t="array" ref="Y925">IF((SUMPRODUCT(--ISNUMBER(SEARCH({"!","@","#","$","%","^","~*","(",")","_","+","=","{","}","[","]","|","\",":",";","'","""","&lt;","&gt;","~?","/","~~","`"},F925)))&gt;0)=TRUE,"Special Characters Found in Account field","")</f>
        <v/>
      </c>
      <c r="Z925" s="2" t="str" cm="1">
        <f t="array" ref="Z925">IF(SUM(--ISNUMBER(SEARCH({1,2,3,4,5,6,7,8,9,0},MID(H925,(SEARCH(" E ",H925)-1),1))))+SUM(--ISNUMBER(SEARCH({1,2,3,4,5,6,7,8,9,0},MID(H925,(SEARCH(" E ",H925)+3),1))))=2,"",IF(SUM(--ISNUMBER(SEARCH({"Parte E","Apoquindo N"},H925)))&gt;0,"",IF(OR(RIGHT(H925,3)=" NE",RIGHT(H925,3)=" NW",RIGHT(H925,3)=" SW",RIGHT(H925,3)=" SE",RIGHT(H925,2)=" N",RIGHT(H925,2)=" E",RIGHT(H925,2)=" W",RIGHT(H925,2)=" S",LEFT(H925,3)="NE ",LEFT(H925,3)="NW ",LEFT(H925,3)="SW ",LEFT(H925,3)="SE ",LEFT(H925,2)="N ",LEFT(H925,2)="E ",LEFT(H925,2)="W ",LEFT(H925,2)="S "),"Directional Check",IF(SUM(--ISNUMBER(SEARCH({" N "," E "," W "," S "," NE "," NW "," SW "," SE ","N.E","N.W","S.W","S.E","E.","N.","S.","W."},H925)))&gt;0,"Directional Check",IF(SUM(--ISNUMBER(SEARCH({1,2,3,4,5,6,7,8,9,0},MID(H925,(SEARCH("nd ",H925)-1),1))))+SUM(--ISNUMBER(SEARCH({1,2,3,4,5,6,7,8,9,0},MID(H925,(SEARCH("rd ",H925)-1),1)))+SUM(--ISNUMBER(SEARCH({1,2,3,4,5,6,7,8,9,0},MID(H925,(SEARCH("st ",H925)-1),1))))+SUM(--ISNUMBER(SEARCH({1,2,3,4,5,6,7,8,9,0},MID(H925,(SEARCH("th ",H925)-1),1)))))&gt;0,"","")))))</f>
        <v/>
      </c>
      <c r="AA925" s="2" t="str">
        <f>IF(IF(L925="US",IFERROR(VLOOKUP(J925,Country_Codes!$B:$B,1,0)=J925,"US State Code Error"),IF(L925="CA",IFERROR(VLOOKUP(J925,Country_Codes!$E:$E,1,0)=J925,"Canada State Code Error"),IF(L925="BR",IFERROR(VLOOKUP(J925,Country_Codes!$H:$H,1,0)=J925,"Brazil State Code Error"),IF(L925="AU",IFERROR(VLOOKUP(J925,Country_Codes!$K:$K,1,0)=J925,"Australia State Code Error"),""))))=TRUE,"",IF(L925="US",IFERROR(VLOOKUP(J925,Country_Codes!$B:$B,1,0)=J925,"US State Code Error"),IF(L925="CA",IFERROR(VLOOKUP(J925,Country_Codes!$E:$E,1,0)=J925,"Canada State Code Error"),IF(L925="BR",IFERROR(VLOOKUP(J925,Country_Codes!$H:$H,1,0)=J925,"Brazil State Code Error"),IF(L925="AU",IFERROR(VLOOKUP(J925,Country_Codes!$K:$K,1,0)=J925,"Australia State Code Error"),"")))))</f>
        <v/>
      </c>
      <c r="AB925" s="2" t="str">
        <f t="shared" si="258"/>
        <v/>
      </c>
      <c r="AC925" s="2" t="str" cm="1">
        <f t="array" ref="AC925">IFERROR(_xlfn.IFS(IF(AND(LEN(I925)=0,ISBLANK(I925)=FALSE),"",ISNUMBER(SEARCH(I925,H925))),"City/Postal Code/Country Found in Address",IF(AND(LEN(K925)=0,ISBLANK(K925)=FALSE),"",ISNUMBER(SEARCH(K925,H925))),"City/Postal Code/Country Found in Address",IF(AND(LEN(L925)=0,ISBLANK(L925)=FALSE),"",ISNUMBER(SEARCH(", "&amp;L925,H925))),"City/Postal Code/Country Found in Address",IF(AND(LEN(J925)=0,ISBLANK(J925)=FALSE),"",ISNUMBER(SEARCH(", "&amp;J925,H925))),"City/Postal Code/Country Found in Address",IF(AND(LEN(L925)=0,ISBLANK(L925)=FALSE),"",ISNUMBER(SEARCH(","&amp;L925,H925))),"City/Postal Code/Country Found in Address",IF(AND(LEN(J925)=0,ISBLANK(J925)=FALSE),"",ISNUMBER(SEARCH(","&amp;J925,H925))),"City/Postal Code/Country Found in Address"),"")</f>
        <v/>
      </c>
      <c r="AD925" s="2" t="str">
        <f t="shared" si="259"/>
        <v/>
      </c>
      <c r="AE925" s="2" t="str" cm="1">
        <f t="array" ref="AE925">IFERROR(IF(VLOOKUP(LEFT(M925,MIN(SEARCH({1,2,3,4,5,6,7,8,9,0},M925&amp;{1,2,3,4,5,6,7,8,9,0}))-1),Country_Codes!$N:$N,1,0)&gt;0,"PO Number may be incorrect",""),"")</f>
        <v/>
      </c>
      <c r="AF925" s="2" t="str">
        <f t="shared" si="260"/>
        <v/>
      </c>
      <c r="AG925" s="2" t="str">
        <f t="shared" si="261"/>
        <v/>
      </c>
      <c r="AH925" s="2" t="str">
        <f t="shared" si="262"/>
        <v/>
      </c>
      <c r="AI925" s="2" t="str" cm="1">
        <f t="array" ref="AI925">IF(G925="","",_xlfn.IFNA(_xlfn.IFS(L925=VLOOKUP(L925,Country_Codes!$M:$M,1,0)=TRUE,""),"Please check the country code"))</f>
        <v/>
      </c>
      <c r="AJ925" s="2" t="str">
        <f t="shared" si="263"/>
        <v/>
      </c>
      <c r="AK925" s="2"/>
      <c r="AM925" s="39">
        <f t="shared" si="264"/>
        <v>0</v>
      </c>
      <c r="AN925" s="39">
        <f t="shared" si="265"/>
        <v>0</v>
      </c>
      <c r="AO925" s="39">
        <f t="shared" si="266"/>
        <v>0</v>
      </c>
      <c r="AP925" s="39">
        <f t="shared" si="267"/>
        <v>0</v>
      </c>
      <c r="AQ925" s="39">
        <f t="shared" si="268"/>
        <v>0</v>
      </c>
    </row>
    <row r="926" spans="1:43" ht="15.75" x14ac:dyDescent="0.25">
      <c r="A926" s="40">
        <v>45597</v>
      </c>
      <c r="B926" s="11" t="s">
        <v>473</v>
      </c>
      <c r="C926" s="11" t="s">
        <v>11</v>
      </c>
      <c r="D926" s="11" t="s">
        <v>7169</v>
      </c>
      <c r="E926" s="11" t="s">
        <v>7170</v>
      </c>
      <c r="F926" s="11" t="s">
        <v>588</v>
      </c>
      <c r="G926" s="11" t="s">
        <v>494</v>
      </c>
      <c r="H926" s="11" t="s">
        <v>7171</v>
      </c>
      <c r="I926" s="11" t="s">
        <v>7172</v>
      </c>
      <c r="J926" s="11" t="s">
        <v>147</v>
      </c>
      <c r="K926" s="11" t="s">
        <v>1215</v>
      </c>
      <c r="L926" s="11" t="s">
        <v>57</v>
      </c>
      <c r="M926" s="11" t="s">
        <v>7173</v>
      </c>
      <c r="N926" s="11"/>
      <c r="O926" s="11" t="s">
        <v>7174</v>
      </c>
      <c r="P926" s="11" t="s">
        <v>7175</v>
      </c>
      <c r="Q926" s="7"/>
      <c r="R926" s="2" t="str">
        <f t="shared" si="253"/>
        <v>Unique Record</v>
      </c>
      <c r="S926" s="2" t="str">
        <f t="shared" si="254"/>
        <v/>
      </c>
      <c r="T926" s="2" t="str">
        <f t="shared" si="255"/>
        <v/>
      </c>
      <c r="U926" s="2" t="str">
        <f t="shared" si="256"/>
        <v/>
      </c>
      <c r="V926" s="2" t="str">
        <f t="shared" si="257"/>
        <v/>
      </c>
      <c r="W926" s="2" t="str">
        <f t="shared" si="269"/>
        <v/>
      </c>
      <c r="X926" s="2" t="str" cm="1">
        <f t="array" ref="X926">IF((SUMPRODUCT(--ISNUMBER(SEARCH({"!","@","#","$","%","^","&amp;","~*","(",")","_","+","=","{","}","[","]","|","\",":",";","'","""","&lt;","&gt;",",",".","~?","/","~~","`"}, I926)))&gt;0)=TRUE,"Special Characters Found in City","")</f>
        <v/>
      </c>
      <c r="Y926" s="2" t="str" cm="1">
        <f t="array" ref="Y926">IF((SUMPRODUCT(--ISNUMBER(SEARCH({"!","@","#","$","%","^","~*","(",")","_","+","=","{","}","[","]","|","\",":",";","'","""","&lt;","&gt;","~?","/","~~","`"},F926)))&gt;0)=TRUE,"Special Characters Found in Account field","")</f>
        <v/>
      </c>
      <c r="Z926" s="2" t="str" cm="1">
        <f t="array" ref="Z926">IF(SUM(--ISNUMBER(SEARCH({1,2,3,4,5,6,7,8,9,0},MID(H926,(SEARCH(" E ",H926)-1),1))))+SUM(--ISNUMBER(SEARCH({1,2,3,4,5,6,7,8,9,0},MID(H926,(SEARCH(" E ",H926)+3),1))))=2,"",IF(SUM(--ISNUMBER(SEARCH({"Parte E","Apoquindo N"},H926)))&gt;0,"",IF(OR(RIGHT(H926,3)=" NE",RIGHT(H926,3)=" NW",RIGHT(H926,3)=" SW",RIGHT(H926,3)=" SE",RIGHT(H926,2)=" N",RIGHT(H926,2)=" E",RIGHT(H926,2)=" W",RIGHT(H926,2)=" S",LEFT(H926,3)="NE ",LEFT(H926,3)="NW ",LEFT(H926,3)="SW ",LEFT(H926,3)="SE ",LEFT(H926,2)="N ",LEFT(H926,2)="E ",LEFT(H926,2)="W ",LEFT(H926,2)="S "),"Directional Check",IF(SUM(--ISNUMBER(SEARCH({" N "," E "," W "," S "," NE "," NW "," SW "," SE ","N.E","N.W","S.W","S.E","E.","N.","S.","W."},H926)))&gt;0,"Directional Check",IF(SUM(--ISNUMBER(SEARCH({1,2,3,4,5,6,7,8,9,0},MID(H926,(SEARCH("nd ",H926)-1),1))))+SUM(--ISNUMBER(SEARCH({1,2,3,4,5,6,7,8,9,0},MID(H926,(SEARCH("rd ",H926)-1),1)))+SUM(--ISNUMBER(SEARCH({1,2,3,4,5,6,7,8,9,0},MID(H926,(SEARCH("st ",H926)-1),1))))+SUM(--ISNUMBER(SEARCH({1,2,3,4,5,6,7,8,9,0},MID(H926,(SEARCH("th ",H926)-1),1)))))&gt;0,"","")))))</f>
        <v/>
      </c>
      <c r="AA926" s="2" t="str">
        <f>IF(IF(L926="US",IFERROR(VLOOKUP(J926,Country_Codes!$B:$B,1,0)=J926,"US State Code Error"),IF(L926="CA",IFERROR(VLOOKUP(J926,Country_Codes!$E:$E,1,0)=J926,"Canada State Code Error"),IF(L926="BR",IFERROR(VLOOKUP(J926,Country_Codes!$H:$H,1,0)=J926,"Brazil State Code Error"),IF(L926="AU",IFERROR(VLOOKUP(J926,Country_Codes!$K:$K,1,0)=J926,"Australia State Code Error"),""))))=TRUE,"",IF(L926="US",IFERROR(VLOOKUP(J926,Country_Codes!$B:$B,1,0)=J926,"US State Code Error"),IF(L926="CA",IFERROR(VLOOKUP(J926,Country_Codes!$E:$E,1,0)=J926,"Canada State Code Error"),IF(L926="BR",IFERROR(VLOOKUP(J926,Country_Codes!$H:$H,1,0)=J926,"Brazil State Code Error"),IF(L926="AU",IFERROR(VLOOKUP(J926,Country_Codes!$K:$K,1,0)=J926,"Australia State Code Error"),"")))))</f>
        <v/>
      </c>
      <c r="AB926" s="2" t="str">
        <f t="shared" si="258"/>
        <v/>
      </c>
      <c r="AC926" s="2" t="str" cm="1">
        <f t="array" ref="AC926">IFERROR(_xlfn.IFS(IF(AND(LEN(I926)=0,ISBLANK(I926)=FALSE),"",ISNUMBER(SEARCH(I926,H926))),"City/Postal Code/Country Found in Address",IF(AND(LEN(K926)=0,ISBLANK(K926)=FALSE),"",ISNUMBER(SEARCH(K926,H926))),"City/Postal Code/Country Found in Address",IF(AND(LEN(L926)=0,ISBLANK(L926)=FALSE),"",ISNUMBER(SEARCH(", "&amp;L926,H926))),"City/Postal Code/Country Found in Address",IF(AND(LEN(J926)=0,ISBLANK(J926)=FALSE),"",ISNUMBER(SEARCH(", "&amp;J926,H926))),"City/Postal Code/Country Found in Address",IF(AND(LEN(L926)=0,ISBLANK(L926)=FALSE),"",ISNUMBER(SEARCH(","&amp;L926,H926))),"City/Postal Code/Country Found in Address",IF(AND(LEN(J926)=0,ISBLANK(J926)=FALSE),"",ISNUMBER(SEARCH(","&amp;J926,H926))),"City/Postal Code/Country Found in Address"),"")</f>
        <v/>
      </c>
      <c r="AD926" s="2" t="str">
        <f t="shared" si="259"/>
        <v/>
      </c>
      <c r="AE926" s="2" t="str" cm="1">
        <f t="array" ref="AE926">IFERROR(IF(VLOOKUP(LEFT(M926,MIN(SEARCH({1,2,3,4,5,6,7,8,9,0},M926&amp;{1,2,3,4,5,6,7,8,9,0}))-1),Country_Codes!$N:$N,1,0)&gt;0,"PO Number may be incorrect",""),"")</f>
        <v/>
      </c>
      <c r="AF926" s="2" t="str">
        <f t="shared" si="260"/>
        <v/>
      </c>
      <c r="AG926" s="2" t="str">
        <f t="shared" si="261"/>
        <v/>
      </c>
      <c r="AH926" s="2" t="str">
        <f t="shared" si="262"/>
        <v/>
      </c>
      <c r="AI926" s="2" t="str" cm="1">
        <f t="array" ref="AI926">IF(G926="","",_xlfn.IFNA(_xlfn.IFS(L926=VLOOKUP(L926,Country_Codes!$M:$M,1,0)=TRUE,""),"Please check the country code"))</f>
        <v/>
      </c>
      <c r="AJ926" s="2" t="str">
        <f t="shared" si="263"/>
        <v/>
      </c>
      <c r="AK926" s="2"/>
      <c r="AM926" s="39">
        <f t="shared" si="264"/>
        <v>0</v>
      </c>
      <c r="AN926" s="39">
        <f t="shared" si="265"/>
        <v>0</v>
      </c>
      <c r="AO926" s="39">
        <f t="shared" si="266"/>
        <v>0</v>
      </c>
      <c r="AP926" s="39">
        <f t="shared" si="267"/>
        <v>0</v>
      </c>
      <c r="AQ926" s="39">
        <f t="shared" si="268"/>
        <v>0</v>
      </c>
    </row>
    <row r="927" spans="1:43" ht="15.75" x14ac:dyDescent="0.25">
      <c r="A927" s="40">
        <v>46048</v>
      </c>
      <c r="B927" s="11" t="s">
        <v>1581</v>
      </c>
      <c r="C927" s="11" t="s">
        <v>11</v>
      </c>
      <c r="D927" s="11" t="s">
        <v>7176</v>
      </c>
      <c r="E927" s="11" t="s">
        <v>7177</v>
      </c>
      <c r="F927" s="11" t="s">
        <v>576</v>
      </c>
      <c r="G927" s="11" t="s">
        <v>599</v>
      </c>
      <c r="H927" s="11" t="s">
        <v>7178</v>
      </c>
      <c r="I927" s="11" t="s">
        <v>7179</v>
      </c>
      <c r="J927" s="11" t="s">
        <v>147</v>
      </c>
      <c r="K927" s="11" t="s">
        <v>7180</v>
      </c>
      <c r="L927" s="11" t="s">
        <v>57</v>
      </c>
      <c r="M927" s="11" t="s">
        <v>2090</v>
      </c>
      <c r="N927" s="11"/>
      <c r="O927" s="11" t="s">
        <v>7181</v>
      </c>
      <c r="P927" s="11" t="s">
        <v>7182</v>
      </c>
      <c r="Q927" s="7"/>
      <c r="R927" s="2" t="str">
        <f t="shared" si="253"/>
        <v>Unique Record</v>
      </c>
      <c r="S927" s="2" t="str">
        <f t="shared" si="254"/>
        <v/>
      </c>
      <c r="T927" s="2" t="str">
        <f t="shared" si="255"/>
        <v/>
      </c>
      <c r="U927" s="2" t="str">
        <f t="shared" si="256"/>
        <v/>
      </c>
      <c r="V927" s="2" t="str">
        <f t="shared" si="257"/>
        <v/>
      </c>
      <c r="W927" s="2" t="str">
        <f t="shared" si="269"/>
        <v/>
      </c>
      <c r="X927" s="2" t="str" cm="1">
        <f t="array" ref="X927">IF((SUMPRODUCT(--ISNUMBER(SEARCH({"!","@","#","$","%","^","&amp;","~*","(",")","_","+","=","{","}","[","]","|","\",":",";","'","""","&lt;","&gt;",",",".","~?","/","~~","`"}, I927)))&gt;0)=TRUE,"Special Characters Found in City","")</f>
        <v/>
      </c>
      <c r="Y927" s="2" t="str" cm="1">
        <f t="array" ref="Y927">IF((SUMPRODUCT(--ISNUMBER(SEARCH({"!","@","#","$","%","^","~*","(",")","_","+","=","{","}","[","]","|","\",":",";","'","""","&lt;","&gt;","~?","/","~~","`"},F927)))&gt;0)=TRUE,"Special Characters Found in Account field","")</f>
        <v/>
      </c>
      <c r="Z927" s="2" t="str" cm="1">
        <f t="array" ref="Z927">IF(SUM(--ISNUMBER(SEARCH({1,2,3,4,5,6,7,8,9,0},MID(H927,(SEARCH(" E ",H927)-1),1))))+SUM(--ISNUMBER(SEARCH({1,2,3,4,5,6,7,8,9,0},MID(H927,(SEARCH(" E ",H927)+3),1))))=2,"",IF(SUM(--ISNUMBER(SEARCH({"Parte E","Apoquindo N"},H927)))&gt;0,"",IF(OR(RIGHT(H927,3)=" NE",RIGHT(H927,3)=" NW",RIGHT(H927,3)=" SW",RIGHT(H927,3)=" SE",RIGHT(H927,2)=" N",RIGHT(H927,2)=" E",RIGHT(H927,2)=" W",RIGHT(H927,2)=" S",LEFT(H927,3)="NE ",LEFT(H927,3)="NW ",LEFT(H927,3)="SW ",LEFT(H927,3)="SE ",LEFT(H927,2)="N ",LEFT(H927,2)="E ",LEFT(H927,2)="W ",LEFT(H927,2)="S "),"Directional Check",IF(SUM(--ISNUMBER(SEARCH({" N "," E "," W "," S "," NE "," NW "," SW "," SE ","N.E","N.W","S.W","S.E","E.","N.","S.","W."},H927)))&gt;0,"Directional Check",IF(SUM(--ISNUMBER(SEARCH({1,2,3,4,5,6,7,8,9,0},MID(H927,(SEARCH("nd ",H927)-1),1))))+SUM(--ISNUMBER(SEARCH({1,2,3,4,5,6,7,8,9,0},MID(H927,(SEARCH("rd ",H927)-1),1)))+SUM(--ISNUMBER(SEARCH({1,2,3,4,5,6,7,8,9,0},MID(H927,(SEARCH("st ",H927)-1),1))))+SUM(--ISNUMBER(SEARCH({1,2,3,4,5,6,7,8,9,0},MID(H927,(SEARCH("th ",H927)-1),1)))))&gt;0,"","")))))</f>
        <v/>
      </c>
      <c r="AA927" s="2" t="str">
        <f>IF(IF(L927="US",IFERROR(VLOOKUP(J927,Country_Codes!$B:$B,1,0)=J927,"US State Code Error"),IF(L927="CA",IFERROR(VLOOKUP(J927,Country_Codes!$E:$E,1,0)=J927,"Canada State Code Error"),IF(L927="BR",IFERROR(VLOOKUP(J927,Country_Codes!$H:$H,1,0)=J927,"Brazil State Code Error"),IF(L927="AU",IFERROR(VLOOKUP(J927,Country_Codes!$K:$K,1,0)=J927,"Australia State Code Error"),""))))=TRUE,"",IF(L927="US",IFERROR(VLOOKUP(J927,Country_Codes!$B:$B,1,0)=J927,"US State Code Error"),IF(L927="CA",IFERROR(VLOOKUP(J927,Country_Codes!$E:$E,1,0)=J927,"Canada State Code Error"),IF(L927="BR",IFERROR(VLOOKUP(J927,Country_Codes!$H:$H,1,0)=J927,"Brazil State Code Error"),IF(L927="AU",IFERROR(VLOOKUP(J927,Country_Codes!$K:$K,1,0)=J927,"Australia State Code Error"),"")))))</f>
        <v/>
      </c>
      <c r="AB927" s="2" t="str">
        <f t="shared" si="258"/>
        <v/>
      </c>
      <c r="AC927" s="2" t="str" cm="1">
        <f t="array" ref="AC927">IFERROR(_xlfn.IFS(IF(AND(LEN(I927)=0,ISBLANK(I927)=FALSE),"",ISNUMBER(SEARCH(I927,H927))),"City/Postal Code/Country Found in Address",IF(AND(LEN(K927)=0,ISBLANK(K927)=FALSE),"",ISNUMBER(SEARCH(K927,H927))),"City/Postal Code/Country Found in Address",IF(AND(LEN(L927)=0,ISBLANK(L927)=FALSE),"",ISNUMBER(SEARCH(", "&amp;L927,H927))),"City/Postal Code/Country Found in Address",IF(AND(LEN(J927)=0,ISBLANK(J927)=FALSE),"",ISNUMBER(SEARCH(", "&amp;J927,H927))),"City/Postal Code/Country Found in Address",IF(AND(LEN(L927)=0,ISBLANK(L927)=FALSE),"",ISNUMBER(SEARCH(","&amp;L927,H927))),"City/Postal Code/Country Found in Address",IF(AND(LEN(J927)=0,ISBLANK(J927)=FALSE),"",ISNUMBER(SEARCH(","&amp;J927,H927))),"City/Postal Code/Country Found in Address"),"")</f>
        <v/>
      </c>
      <c r="AD927" s="2" t="str">
        <f t="shared" si="259"/>
        <v/>
      </c>
      <c r="AE927" s="2" t="str" cm="1">
        <f t="array" ref="AE927">IFERROR(IF(VLOOKUP(LEFT(M927,MIN(SEARCH({1,2,3,4,5,6,7,8,9,0},M927&amp;{1,2,3,4,5,6,7,8,9,0}))-1),Country_Codes!$N:$N,1,0)&gt;0,"PO Number may be incorrect",""),"")</f>
        <v/>
      </c>
      <c r="AF927" s="2" t="str">
        <f t="shared" si="260"/>
        <v/>
      </c>
      <c r="AG927" s="2" t="str">
        <f t="shared" si="261"/>
        <v/>
      </c>
      <c r="AH927" s="2" t="str">
        <f t="shared" si="262"/>
        <v/>
      </c>
      <c r="AI927" s="2" t="str" cm="1">
        <f t="array" ref="AI927">IF(G927="","",_xlfn.IFNA(_xlfn.IFS(L927=VLOOKUP(L927,Country_Codes!$M:$M,1,0)=TRUE,""),"Please check the country code"))</f>
        <v/>
      </c>
      <c r="AJ927" s="2" t="str">
        <f t="shared" si="263"/>
        <v/>
      </c>
      <c r="AK927" s="2"/>
      <c r="AM927" s="39">
        <f t="shared" si="264"/>
        <v>0</v>
      </c>
      <c r="AN927" s="39">
        <f t="shared" si="265"/>
        <v>0</v>
      </c>
      <c r="AO927" s="39">
        <f t="shared" si="266"/>
        <v>0</v>
      </c>
      <c r="AP927" s="39">
        <f t="shared" si="267"/>
        <v>0</v>
      </c>
      <c r="AQ927" s="39">
        <f t="shared" si="268"/>
        <v>0</v>
      </c>
    </row>
    <row r="928" spans="1:43" ht="15.75" x14ac:dyDescent="0.25">
      <c r="A928" s="40">
        <v>46064</v>
      </c>
      <c r="B928" s="11" t="s">
        <v>473</v>
      </c>
      <c r="C928" s="11" t="s">
        <v>3</v>
      </c>
      <c r="D928" s="11" t="s">
        <v>7183</v>
      </c>
      <c r="E928" s="11" t="s">
        <v>2961</v>
      </c>
      <c r="F928" s="11" t="s">
        <v>588</v>
      </c>
      <c r="G928" s="11" t="s">
        <v>497</v>
      </c>
      <c r="H928" s="11" t="s">
        <v>7184</v>
      </c>
      <c r="I928" s="11" t="s">
        <v>988</v>
      </c>
      <c r="J928" s="11"/>
      <c r="K928" s="11" t="s">
        <v>7185</v>
      </c>
      <c r="L928" s="11" t="s">
        <v>46</v>
      </c>
      <c r="M928" s="11" t="s">
        <v>3163</v>
      </c>
      <c r="N928" s="11"/>
      <c r="O928" s="11" t="s">
        <v>3190</v>
      </c>
      <c r="P928" s="11" t="s">
        <v>7186</v>
      </c>
      <c r="Q928" s="7"/>
      <c r="R928" s="2" t="str">
        <f t="shared" si="253"/>
        <v>Unique Record</v>
      </c>
      <c r="S928" s="2" t="str">
        <f t="shared" si="254"/>
        <v/>
      </c>
      <c r="T928" s="2" t="str">
        <f t="shared" si="255"/>
        <v/>
      </c>
      <c r="U928" s="2" t="str">
        <f t="shared" si="256"/>
        <v/>
      </c>
      <c r="V928" s="2" t="str">
        <f t="shared" si="257"/>
        <v/>
      </c>
      <c r="W928" s="2" t="str">
        <f t="shared" si="269"/>
        <v/>
      </c>
      <c r="X928" s="2" t="str" cm="1">
        <f t="array" ref="X928">IF((SUMPRODUCT(--ISNUMBER(SEARCH({"!","@","#","$","%","^","&amp;","~*","(",")","_","+","=","{","}","[","]","|","\",":",";","'","""","&lt;","&gt;",",",".","~?","/","~~","`"}, I928)))&gt;0)=TRUE,"Special Characters Found in City","")</f>
        <v/>
      </c>
      <c r="Y928" s="2" t="str" cm="1">
        <f t="array" ref="Y928">IF((SUMPRODUCT(--ISNUMBER(SEARCH({"!","@","#","$","%","^","~*","(",")","_","+","=","{","}","[","]","|","\",":",";","'","""","&lt;","&gt;","~?","/","~~","`"},F928)))&gt;0)=TRUE,"Special Characters Found in Account field","")</f>
        <v/>
      </c>
      <c r="Z928" s="2" t="str" cm="1">
        <f t="array" ref="Z928">IF(SUM(--ISNUMBER(SEARCH({1,2,3,4,5,6,7,8,9,0},MID(H928,(SEARCH(" E ",H928)-1),1))))+SUM(--ISNUMBER(SEARCH({1,2,3,4,5,6,7,8,9,0},MID(H928,(SEARCH(" E ",H928)+3),1))))=2,"",IF(SUM(--ISNUMBER(SEARCH({"Parte E","Apoquindo N"},H928)))&gt;0,"",IF(OR(RIGHT(H928,3)=" NE",RIGHT(H928,3)=" NW",RIGHT(H928,3)=" SW",RIGHT(H928,3)=" SE",RIGHT(H928,2)=" N",RIGHT(H928,2)=" E",RIGHT(H928,2)=" W",RIGHT(H928,2)=" S",LEFT(H928,3)="NE ",LEFT(H928,3)="NW ",LEFT(H928,3)="SW ",LEFT(H928,3)="SE ",LEFT(H928,2)="N ",LEFT(H928,2)="E ",LEFT(H928,2)="W ",LEFT(H928,2)="S "),"Directional Check",IF(SUM(--ISNUMBER(SEARCH({" N "," E "," W "," S "," NE "," NW "," SW "," SE ","N.E","N.W","S.W","S.E","E.","N.","S.","W."},H928)))&gt;0,"Directional Check",IF(SUM(--ISNUMBER(SEARCH({1,2,3,4,5,6,7,8,9,0},MID(H928,(SEARCH("nd ",H928)-1),1))))+SUM(--ISNUMBER(SEARCH({1,2,3,4,5,6,7,8,9,0},MID(H928,(SEARCH("rd ",H928)-1),1)))+SUM(--ISNUMBER(SEARCH({1,2,3,4,5,6,7,8,9,0},MID(H928,(SEARCH("st ",H928)-1),1))))+SUM(--ISNUMBER(SEARCH({1,2,3,4,5,6,7,8,9,0},MID(H928,(SEARCH("th ",H928)-1),1)))))&gt;0,"","")))))</f>
        <v/>
      </c>
      <c r="AA928" s="2" t="str">
        <f>IF(IF(L928="US",IFERROR(VLOOKUP(J928,Country_Codes!$B:$B,1,0)=J928,"US State Code Error"),IF(L928="CA",IFERROR(VLOOKUP(J928,Country_Codes!$E:$E,1,0)=J928,"Canada State Code Error"),IF(L928="BR",IFERROR(VLOOKUP(J928,Country_Codes!$H:$H,1,0)=J928,"Brazil State Code Error"),IF(L928="AU",IFERROR(VLOOKUP(J928,Country_Codes!$K:$K,1,0)=J928,"Australia State Code Error"),""))))=TRUE,"",IF(L928="US",IFERROR(VLOOKUP(J928,Country_Codes!$B:$B,1,0)=J928,"US State Code Error"),IF(L928="CA",IFERROR(VLOOKUP(J928,Country_Codes!$E:$E,1,0)=J928,"Canada State Code Error"),IF(L928="BR",IFERROR(VLOOKUP(J928,Country_Codes!$H:$H,1,0)=J928,"Brazil State Code Error"),IF(L928="AU",IFERROR(VLOOKUP(J928,Country_Codes!$K:$K,1,0)=J928,"Australia State Code Error"),"")))))</f>
        <v/>
      </c>
      <c r="AB928" s="2" t="str">
        <f t="shared" si="258"/>
        <v/>
      </c>
      <c r="AC928" s="2" t="str" cm="1">
        <f t="array" ref="AC928">IFERROR(_xlfn.IFS(IF(AND(LEN(I928)=0,ISBLANK(I928)=FALSE),"",ISNUMBER(SEARCH(I928,H928))),"City/Postal Code/Country Found in Address",IF(AND(LEN(K928)=0,ISBLANK(K928)=FALSE),"",ISNUMBER(SEARCH(K928,H928))),"City/Postal Code/Country Found in Address",IF(AND(LEN(L928)=0,ISBLANK(L928)=FALSE),"",ISNUMBER(SEARCH(", "&amp;L928,H928))),"City/Postal Code/Country Found in Address",IF(AND(LEN(J928)=0,ISBLANK(J928)=FALSE),"",ISNUMBER(SEARCH(", "&amp;J928,H928))),"City/Postal Code/Country Found in Address",IF(AND(LEN(L928)=0,ISBLANK(L928)=FALSE),"",ISNUMBER(SEARCH(","&amp;L928,H928))),"City/Postal Code/Country Found in Address",IF(AND(LEN(J928)=0,ISBLANK(J928)=FALSE),"",ISNUMBER(SEARCH(","&amp;J928,H928))),"City/Postal Code/Country Found in Address"),"")</f>
        <v/>
      </c>
      <c r="AD928" s="2" t="str">
        <f t="shared" si="259"/>
        <v/>
      </c>
      <c r="AE928" s="2" t="str" cm="1">
        <f t="array" ref="AE928">IFERROR(IF(VLOOKUP(LEFT(M928,MIN(SEARCH({1,2,3,4,5,6,7,8,9,0},M928&amp;{1,2,3,4,5,6,7,8,9,0}))-1),Country_Codes!$N:$N,1,0)&gt;0,"PO Number may be incorrect",""),"")</f>
        <v/>
      </c>
      <c r="AF928" s="2" t="str">
        <f t="shared" si="260"/>
        <v/>
      </c>
      <c r="AG928" s="2" t="str">
        <f t="shared" si="261"/>
        <v/>
      </c>
      <c r="AH928" s="2" t="str">
        <f t="shared" si="262"/>
        <v/>
      </c>
      <c r="AI928" s="2" t="str" cm="1">
        <f t="array" ref="AI928">IF(G928="","",_xlfn.IFNA(_xlfn.IFS(L928=VLOOKUP(L928,Country_Codes!$M:$M,1,0)=TRUE,""),"Please check the country code"))</f>
        <v/>
      </c>
      <c r="AJ928" s="2" t="str">
        <f t="shared" si="263"/>
        <v/>
      </c>
      <c r="AK928" s="2"/>
      <c r="AM928" s="39">
        <f t="shared" si="264"/>
        <v>0</v>
      </c>
      <c r="AN928" s="39">
        <f t="shared" si="265"/>
        <v>0</v>
      </c>
      <c r="AO928" s="39">
        <f t="shared" si="266"/>
        <v>0</v>
      </c>
      <c r="AP928" s="39">
        <f t="shared" si="267"/>
        <v>0</v>
      </c>
      <c r="AQ928" s="39">
        <f t="shared" si="268"/>
        <v>0</v>
      </c>
    </row>
    <row r="929" spans="1:43" ht="15.75" x14ac:dyDescent="0.25">
      <c r="A929" s="40">
        <v>45434</v>
      </c>
      <c r="B929" s="11" t="s">
        <v>473</v>
      </c>
      <c r="C929" s="11" t="s">
        <v>9</v>
      </c>
      <c r="D929" s="11" t="s">
        <v>1119</v>
      </c>
      <c r="E929" s="11" t="s">
        <v>5676</v>
      </c>
      <c r="F929" s="11" t="s">
        <v>588</v>
      </c>
      <c r="G929" s="11" t="s">
        <v>584</v>
      </c>
      <c r="H929" s="11" t="s">
        <v>7187</v>
      </c>
      <c r="I929" s="11" t="s">
        <v>7188</v>
      </c>
      <c r="J929" s="11"/>
      <c r="K929" s="11" t="s">
        <v>884</v>
      </c>
      <c r="L929" s="11" t="s">
        <v>46</v>
      </c>
      <c r="M929" s="11" t="s">
        <v>1160</v>
      </c>
      <c r="N929" s="11"/>
      <c r="O929" s="11" t="s">
        <v>7189</v>
      </c>
      <c r="P929" s="11" t="s">
        <v>7190</v>
      </c>
      <c r="Q929" s="7"/>
      <c r="R929" s="2" t="str">
        <f t="shared" si="253"/>
        <v>Unique Record</v>
      </c>
      <c r="S929" s="2" t="str">
        <f t="shared" si="254"/>
        <v/>
      </c>
      <c r="T929" s="2" t="str">
        <f t="shared" si="255"/>
        <v/>
      </c>
      <c r="U929" s="2" t="str">
        <f t="shared" si="256"/>
        <v/>
      </c>
      <c r="V929" s="2" t="str">
        <f t="shared" si="257"/>
        <v/>
      </c>
      <c r="W929" s="2" t="str">
        <f t="shared" si="269"/>
        <v/>
      </c>
      <c r="X929" s="2" t="str" cm="1">
        <f t="array" ref="X929">IF((SUMPRODUCT(--ISNUMBER(SEARCH({"!","@","#","$","%","^","&amp;","~*","(",")","_","+","=","{","}","[","]","|","\",":",";","'","""","&lt;","&gt;",",",".","~?","/","~~","`"}, I929)))&gt;0)=TRUE,"Special Characters Found in City","")</f>
        <v/>
      </c>
      <c r="Y929" s="2" t="str" cm="1">
        <f t="array" ref="Y929">IF((SUMPRODUCT(--ISNUMBER(SEARCH({"!","@","#","$","%","^","~*","(",")","_","+","=","{","}","[","]","|","\",":",";","'","""","&lt;","&gt;","~?","/","~~","`"},F929)))&gt;0)=TRUE,"Special Characters Found in Account field","")</f>
        <v/>
      </c>
      <c r="Z929" s="2" t="str" cm="1">
        <f t="array" ref="Z929">IF(SUM(--ISNUMBER(SEARCH({1,2,3,4,5,6,7,8,9,0},MID(H929,(SEARCH(" E ",H929)-1),1))))+SUM(--ISNUMBER(SEARCH({1,2,3,4,5,6,7,8,9,0},MID(H929,(SEARCH(" E ",H929)+3),1))))=2,"",IF(SUM(--ISNUMBER(SEARCH({"Parte E","Apoquindo N"},H929)))&gt;0,"",IF(OR(RIGHT(H929,3)=" NE",RIGHT(H929,3)=" NW",RIGHT(H929,3)=" SW",RIGHT(H929,3)=" SE",RIGHT(H929,2)=" N",RIGHT(H929,2)=" E",RIGHT(H929,2)=" W",RIGHT(H929,2)=" S",LEFT(H929,3)="NE ",LEFT(H929,3)="NW ",LEFT(H929,3)="SW ",LEFT(H929,3)="SE ",LEFT(H929,2)="N ",LEFT(H929,2)="E ",LEFT(H929,2)="W ",LEFT(H929,2)="S "),"Directional Check",IF(SUM(--ISNUMBER(SEARCH({" N "," E "," W "," S "," NE "," NW "," SW "," SE ","N.E","N.W","S.W","S.E","E.","N.","S.","W."},H929)))&gt;0,"Directional Check",IF(SUM(--ISNUMBER(SEARCH({1,2,3,4,5,6,7,8,9,0},MID(H929,(SEARCH("nd ",H929)-1),1))))+SUM(--ISNUMBER(SEARCH({1,2,3,4,5,6,7,8,9,0},MID(H929,(SEARCH("rd ",H929)-1),1)))+SUM(--ISNUMBER(SEARCH({1,2,3,4,5,6,7,8,9,0},MID(H929,(SEARCH("st ",H929)-1),1))))+SUM(--ISNUMBER(SEARCH({1,2,3,4,5,6,7,8,9,0},MID(H929,(SEARCH("th ",H929)-1),1)))))&gt;0,"","")))))</f>
        <v/>
      </c>
      <c r="AA929" s="2" t="str">
        <f>IF(IF(L929="US",IFERROR(VLOOKUP(J929,Country_Codes!$B:$B,1,0)=J929,"US State Code Error"),IF(L929="CA",IFERROR(VLOOKUP(J929,Country_Codes!$E:$E,1,0)=J929,"Canada State Code Error"),IF(L929="BR",IFERROR(VLOOKUP(J929,Country_Codes!$H:$H,1,0)=J929,"Brazil State Code Error"),IF(L929="AU",IFERROR(VLOOKUP(J929,Country_Codes!$K:$K,1,0)=J929,"Australia State Code Error"),""))))=TRUE,"",IF(L929="US",IFERROR(VLOOKUP(J929,Country_Codes!$B:$B,1,0)=J929,"US State Code Error"),IF(L929="CA",IFERROR(VLOOKUP(J929,Country_Codes!$E:$E,1,0)=J929,"Canada State Code Error"),IF(L929="BR",IFERROR(VLOOKUP(J929,Country_Codes!$H:$H,1,0)=J929,"Brazil State Code Error"),IF(L929="AU",IFERROR(VLOOKUP(J929,Country_Codes!$K:$K,1,0)=J929,"Australia State Code Error"),"")))))</f>
        <v/>
      </c>
      <c r="AB929" s="2" t="str">
        <f t="shared" si="258"/>
        <v/>
      </c>
      <c r="AC929" s="2" t="str" cm="1">
        <f t="array" ref="AC929">IFERROR(_xlfn.IFS(IF(AND(LEN(I929)=0,ISBLANK(I929)=FALSE),"",ISNUMBER(SEARCH(I929,H929))),"City/Postal Code/Country Found in Address",IF(AND(LEN(K929)=0,ISBLANK(K929)=FALSE),"",ISNUMBER(SEARCH(K929,H929))),"City/Postal Code/Country Found in Address",IF(AND(LEN(L929)=0,ISBLANK(L929)=FALSE),"",ISNUMBER(SEARCH(", "&amp;L929,H929))),"City/Postal Code/Country Found in Address",IF(AND(LEN(J929)=0,ISBLANK(J929)=FALSE),"",ISNUMBER(SEARCH(", "&amp;J929,H929))),"City/Postal Code/Country Found in Address",IF(AND(LEN(L929)=0,ISBLANK(L929)=FALSE),"",ISNUMBER(SEARCH(","&amp;L929,H929))),"City/Postal Code/Country Found in Address",IF(AND(LEN(J929)=0,ISBLANK(J929)=FALSE),"",ISNUMBER(SEARCH(","&amp;J929,H929))),"City/Postal Code/Country Found in Address"),"")</f>
        <v/>
      </c>
      <c r="AD929" s="2" t="str">
        <f t="shared" si="259"/>
        <v/>
      </c>
      <c r="AE929" s="2" t="str" cm="1">
        <f t="array" ref="AE929">IFERROR(IF(VLOOKUP(LEFT(M929,MIN(SEARCH({1,2,3,4,5,6,7,8,9,0},M929&amp;{1,2,3,4,5,6,7,8,9,0}))-1),Country_Codes!$N:$N,1,0)&gt;0,"PO Number may be incorrect",""),"")</f>
        <v/>
      </c>
      <c r="AF929" s="2" t="str">
        <f t="shared" si="260"/>
        <v/>
      </c>
      <c r="AG929" s="2" t="str">
        <f t="shared" si="261"/>
        <v/>
      </c>
      <c r="AH929" s="2" t="str">
        <f t="shared" si="262"/>
        <v/>
      </c>
      <c r="AI929" s="2" t="str" cm="1">
        <f t="array" ref="AI929">IF(G929="","",_xlfn.IFNA(_xlfn.IFS(L929=VLOOKUP(L929,Country_Codes!$M:$M,1,0)=TRUE,""),"Please check the country code"))</f>
        <v/>
      </c>
      <c r="AJ929" s="2" t="str">
        <f t="shared" si="263"/>
        <v/>
      </c>
      <c r="AK929" s="2"/>
      <c r="AM929" s="39">
        <f t="shared" si="264"/>
        <v>0</v>
      </c>
      <c r="AN929" s="39">
        <f t="shared" si="265"/>
        <v>0</v>
      </c>
      <c r="AO929" s="39">
        <f t="shared" si="266"/>
        <v>0</v>
      </c>
      <c r="AP929" s="39">
        <f t="shared" si="267"/>
        <v>0</v>
      </c>
      <c r="AQ929" s="39">
        <f t="shared" si="268"/>
        <v>0</v>
      </c>
    </row>
    <row r="930" spans="1:43" ht="15.75" x14ac:dyDescent="0.25">
      <c r="A930" s="40">
        <v>45521</v>
      </c>
      <c r="B930" s="11" t="s">
        <v>473</v>
      </c>
      <c r="C930" s="11" t="s">
        <v>12</v>
      </c>
      <c r="D930" s="11" t="s">
        <v>7191</v>
      </c>
      <c r="E930" s="11" t="s">
        <v>807</v>
      </c>
      <c r="F930" s="11" t="s">
        <v>576</v>
      </c>
      <c r="G930" s="11" t="s">
        <v>495</v>
      </c>
      <c r="H930" s="11" t="s">
        <v>7192</v>
      </c>
      <c r="I930" s="11" t="s">
        <v>7193</v>
      </c>
      <c r="J930" s="11"/>
      <c r="K930" s="11" t="s">
        <v>7194</v>
      </c>
      <c r="L930" s="11" t="s">
        <v>46</v>
      </c>
      <c r="M930" s="11" t="s">
        <v>5548</v>
      </c>
      <c r="N930" s="11"/>
      <c r="O930" s="11" t="s">
        <v>7195</v>
      </c>
      <c r="P930" s="11" t="s">
        <v>7196</v>
      </c>
      <c r="Q930" s="7"/>
      <c r="R930" s="2" t="str">
        <f t="shared" si="253"/>
        <v>Unique Record</v>
      </c>
      <c r="S930" s="2" t="str">
        <f t="shared" si="254"/>
        <v/>
      </c>
      <c r="T930" s="2" t="str">
        <f t="shared" si="255"/>
        <v/>
      </c>
      <c r="U930" s="2" t="str">
        <f t="shared" si="256"/>
        <v/>
      </c>
      <c r="V930" s="2" t="str">
        <f t="shared" si="257"/>
        <v/>
      </c>
      <c r="W930" s="2" t="str">
        <f t="shared" si="269"/>
        <v/>
      </c>
      <c r="X930" s="2" t="str" cm="1">
        <f t="array" ref="X930">IF((SUMPRODUCT(--ISNUMBER(SEARCH({"!","@","#","$","%","^","&amp;","~*","(",")","_","+","=","{","}","[","]","|","\",":",";","'","""","&lt;","&gt;",",",".","~?","/","~~","`"}, I930)))&gt;0)=TRUE,"Special Characters Found in City","")</f>
        <v/>
      </c>
      <c r="Y930" s="2" t="str" cm="1">
        <f t="array" ref="Y930">IF((SUMPRODUCT(--ISNUMBER(SEARCH({"!","@","#","$","%","^","~*","(",")","_","+","=","{","}","[","]","|","\",":",";","'","""","&lt;","&gt;","~?","/","~~","`"},F930)))&gt;0)=TRUE,"Special Characters Found in Account field","")</f>
        <v/>
      </c>
      <c r="Z930" s="2" t="str" cm="1">
        <f t="array" ref="Z930">IF(SUM(--ISNUMBER(SEARCH({1,2,3,4,5,6,7,8,9,0},MID(H930,(SEARCH(" E ",H930)-1),1))))+SUM(--ISNUMBER(SEARCH({1,2,3,4,5,6,7,8,9,0},MID(H930,(SEARCH(" E ",H930)+3),1))))=2,"",IF(SUM(--ISNUMBER(SEARCH({"Parte E","Apoquindo N"},H930)))&gt;0,"",IF(OR(RIGHT(H930,3)=" NE",RIGHT(H930,3)=" NW",RIGHT(H930,3)=" SW",RIGHT(H930,3)=" SE",RIGHT(H930,2)=" N",RIGHT(H930,2)=" E",RIGHT(H930,2)=" W",RIGHT(H930,2)=" S",LEFT(H930,3)="NE ",LEFT(H930,3)="NW ",LEFT(H930,3)="SW ",LEFT(H930,3)="SE ",LEFT(H930,2)="N ",LEFT(H930,2)="E ",LEFT(H930,2)="W ",LEFT(H930,2)="S "),"Directional Check",IF(SUM(--ISNUMBER(SEARCH({" N "," E "," W "," S "," NE "," NW "," SW "," SE ","N.E","N.W","S.W","S.E","E.","N.","S.","W."},H930)))&gt;0,"Directional Check",IF(SUM(--ISNUMBER(SEARCH({1,2,3,4,5,6,7,8,9,0},MID(H930,(SEARCH("nd ",H930)-1),1))))+SUM(--ISNUMBER(SEARCH({1,2,3,4,5,6,7,8,9,0},MID(H930,(SEARCH("rd ",H930)-1),1)))+SUM(--ISNUMBER(SEARCH({1,2,3,4,5,6,7,8,9,0},MID(H930,(SEARCH("st ",H930)-1),1))))+SUM(--ISNUMBER(SEARCH({1,2,3,4,5,6,7,8,9,0},MID(H930,(SEARCH("th ",H930)-1),1)))))&gt;0,"","")))))</f>
        <v/>
      </c>
      <c r="AA930" s="2" t="str">
        <f>IF(IF(L930="US",IFERROR(VLOOKUP(J930,Country_Codes!$B:$B,1,0)=J930,"US State Code Error"),IF(L930="CA",IFERROR(VLOOKUP(J930,Country_Codes!$E:$E,1,0)=J930,"Canada State Code Error"),IF(L930="BR",IFERROR(VLOOKUP(J930,Country_Codes!$H:$H,1,0)=J930,"Brazil State Code Error"),IF(L930="AU",IFERROR(VLOOKUP(J930,Country_Codes!$K:$K,1,0)=J930,"Australia State Code Error"),""))))=TRUE,"",IF(L930="US",IFERROR(VLOOKUP(J930,Country_Codes!$B:$B,1,0)=J930,"US State Code Error"),IF(L930="CA",IFERROR(VLOOKUP(J930,Country_Codes!$E:$E,1,0)=J930,"Canada State Code Error"),IF(L930="BR",IFERROR(VLOOKUP(J930,Country_Codes!$H:$H,1,0)=J930,"Brazil State Code Error"),IF(L930="AU",IFERROR(VLOOKUP(J930,Country_Codes!$K:$K,1,0)=J930,"Australia State Code Error"),"")))))</f>
        <v/>
      </c>
      <c r="AB930" s="2" t="str">
        <f t="shared" si="258"/>
        <v/>
      </c>
      <c r="AC930" s="2" t="str" cm="1">
        <f t="array" ref="AC930">IFERROR(_xlfn.IFS(IF(AND(LEN(I930)=0,ISBLANK(I930)=FALSE),"",ISNUMBER(SEARCH(I930,H930))),"City/Postal Code/Country Found in Address",IF(AND(LEN(K930)=0,ISBLANK(K930)=FALSE),"",ISNUMBER(SEARCH(K930,H930))),"City/Postal Code/Country Found in Address",IF(AND(LEN(L930)=0,ISBLANK(L930)=FALSE),"",ISNUMBER(SEARCH(", "&amp;L930,H930))),"City/Postal Code/Country Found in Address",IF(AND(LEN(J930)=0,ISBLANK(J930)=FALSE),"",ISNUMBER(SEARCH(", "&amp;J930,H930))),"City/Postal Code/Country Found in Address",IF(AND(LEN(L930)=0,ISBLANK(L930)=FALSE),"",ISNUMBER(SEARCH(","&amp;L930,H930))),"City/Postal Code/Country Found in Address",IF(AND(LEN(J930)=0,ISBLANK(J930)=FALSE),"",ISNUMBER(SEARCH(","&amp;J930,H930))),"City/Postal Code/Country Found in Address"),"")</f>
        <v/>
      </c>
      <c r="AD930" s="2" t="str">
        <f t="shared" si="259"/>
        <v/>
      </c>
      <c r="AE930" s="2" t="str" cm="1">
        <f t="array" ref="AE930">IFERROR(IF(VLOOKUP(LEFT(M930,MIN(SEARCH({1,2,3,4,5,6,7,8,9,0},M930&amp;{1,2,3,4,5,6,7,8,9,0}))-1),Country_Codes!$N:$N,1,0)&gt;0,"PO Number may be incorrect",""),"")</f>
        <v/>
      </c>
      <c r="AF930" s="2" t="str">
        <f t="shared" si="260"/>
        <v/>
      </c>
      <c r="AG930" s="2" t="str">
        <f t="shared" si="261"/>
        <v/>
      </c>
      <c r="AH930" s="2" t="str">
        <f t="shared" si="262"/>
        <v/>
      </c>
      <c r="AI930" s="2" t="str" cm="1">
        <f t="array" ref="AI930">IF(G930="","",_xlfn.IFNA(_xlfn.IFS(L930=VLOOKUP(L930,Country_Codes!$M:$M,1,0)=TRUE,""),"Please check the country code"))</f>
        <v/>
      </c>
      <c r="AJ930" s="2" t="str">
        <f t="shared" si="263"/>
        <v/>
      </c>
      <c r="AK930" s="2"/>
      <c r="AM930" s="39">
        <f t="shared" si="264"/>
        <v>0</v>
      </c>
      <c r="AN930" s="39">
        <f t="shared" si="265"/>
        <v>0</v>
      </c>
      <c r="AO930" s="39">
        <f t="shared" si="266"/>
        <v>0</v>
      </c>
      <c r="AP930" s="39">
        <f t="shared" si="267"/>
        <v>0</v>
      </c>
      <c r="AQ930" s="39">
        <f t="shared" si="268"/>
        <v>0</v>
      </c>
    </row>
    <row r="931" spans="1:43" ht="15.75" x14ac:dyDescent="0.25">
      <c r="A931" s="40">
        <v>45854</v>
      </c>
      <c r="B931" s="11" t="s">
        <v>475</v>
      </c>
      <c r="C931" s="11" t="s">
        <v>9</v>
      </c>
      <c r="D931" s="11" t="s">
        <v>7197</v>
      </c>
      <c r="E931" s="11" t="s">
        <v>7198</v>
      </c>
      <c r="F931" s="11" t="s">
        <v>479</v>
      </c>
      <c r="G931" s="11" t="s">
        <v>599</v>
      </c>
      <c r="H931" s="11" t="s">
        <v>7199</v>
      </c>
      <c r="I931" s="11" t="s">
        <v>7200</v>
      </c>
      <c r="J931" s="11" t="s">
        <v>147</v>
      </c>
      <c r="K931" s="11" t="s">
        <v>7201</v>
      </c>
      <c r="L931" s="11" t="s">
        <v>57</v>
      </c>
      <c r="M931" s="11" t="s">
        <v>1251</v>
      </c>
      <c r="N931" s="11"/>
      <c r="O931" s="11" t="s">
        <v>7202</v>
      </c>
      <c r="P931" s="11" t="s">
        <v>7203</v>
      </c>
      <c r="Q931" s="7"/>
      <c r="R931" s="2" t="str">
        <f t="shared" si="253"/>
        <v>Unique Record</v>
      </c>
      <c r="S931" s="2" t="str">
        <f t="shared" si="254"/>
        <v/>
      </c>
      <c r="T931" s="2" t="str">
        <f t="shared" si="255"/>
        <v/>
      </c>
      <c r="U931" s="2" t="str">
        <f t="shared" si="256"/>
        <v/>
      </c>
      <c r="V931" s="2" t="str">
        <f t="shared" si="257"/>
        <v/>
      </c>
      <c r="W931" s="2" t="str">
        <f t="shared" si="269"/>
        <v/>
      </c>
      <c r="X931" s="2" t="str" cm="1">
        <f t="array" ref="X931">IF((SUMPRODUCT(--ISNUMBER(SEARCH({"!","@","#","$","%","^","&amp;","~*","(",")","_","+","=","{","}","[","]","|","\",":",";","'","""","&lt;","&gt;",",",".","~?","/","~~","`"}, I931)))&gt;0)=TRUE,"Special Characters Found in City","")</f>
        <v/>
      </c>
      <c r="Y931" s="2" t="str" cm="1">
        <f t="array" ref="Y931">IF((SUMPRODUCT(--ISNUMBER(SEARCH({"!","@","#","$","%","^","~*","(",")","_","+","=","{","}","[","]","|","\",":",";","'","""","&lt;","&gt;","~?","/","~~","`"},F931)))&gt;0)=TRUE,"Special Characters Found in Account field","")</f>
        <v/>
      </c>
      <c r="Z931" s="2" t="str" cm="1">
        <f t="array" ref="Z931">IF(SUM(--ISNUMBER(SEARCH({1,2,3,4,5,6,7,8,9,0},MID(H931,(SEARCH(" E ",H931)-1),1))))+SUM(--ISNUMBER(SEARCH({1,2,3,4,5,6,7,8,9,0},MID(H931,(SEARCH(" E ",H931)+3),1))))=2,"",IF(SUM(--ISNUMBER(SEARCH({"Parte E","Apoquindo N"},H931)))&gt;0,"",IF(OR(RIGHT(H931,3)=" NE",RIGHT(H931,3)=" NW",RIGHT(H931,3)=" SW",RIGHT(H931,3)=" SE",RIGHT(H931,2)=" N",RIGHT(H931,2)=" E",RIGHT(H931,2)=" W",RIGHT(H931,2)=" S",LEFT(H931,3)="NE ",LEFT(H931,3)="NW ",LEFT(H931,3)="SW ",LEFT(H931,3)="SE ",LEFT(H931,2)="N ",LEFT(H931,2)="E ",LEFT(H931,2)="W ",LEFT(H931,2)="S "),"Directional Check",IF(SUM(--ISNUMBER(SEARCH({" N "," E "," W "," S "," NE "," NW "," SW "," SE ","N.E","N.W","S.W","S.E","E.","N.","S.","W."},H931)))&gt;0,"Directional Check",IF(SUM(--ISNUMBER(SEARCH({1,2,3,4,5,6,7,8,9,0},MID(H931,(SEARCH("nd ",H931)-1),1))))+SUM(--ISNUMBER(SEARCH({1,2,3,4,5,6,7,8,9,0},MID(H931,(SEARCH("rd ",H931)-1),1)))+SUM(--ISNUMBER(SEARCH({1,2,3,4,5,6,7,8,9,0},MID(H931,(SEARCH("st ",H931)-1),1))))+SUM(--ISNUMBER(SEARCH({1,2,3,4,5,6,7,8,9,0},MID(H931,(SEARCH("th ",H931)-1),1)))))&gt;0,"","")))))</f>
        <v/>
      </c>
      <c r="AA931" s="2" t="str">
        <f>IF(IF(L931="US",IFERROR(VLOOKUP(J931,Country_Codes!$B:$B,1,0)=J931,"US State Code Error"),IF(L931="CA",IFERROR(VLOOKUP(J931,Country_Codes!$E:$E,1,0)=J931,"Canada State Code Error"),IF(L931="BR",IFERROR(VLOOKUP(J931,Country_Codes!$H:$H,1,0)=J931,"Brazil State Code Error"),IF(L931="AU",IFERROR(VLOOKUP(J931,Country_Codes!$K:$K,1,0)=J931,"Australia State Code Error"),""))))=TRUE,"",IF(L931="US",IFERROR(VLOOKUP(J931,Country_Codes!$B:$B,1,0)=J931,"US State Code Error"),IF(L931="CA",IFERROR(VLOOKUP(J931,Country_Codes!$E:$E,1,0)=J931,"Canada State Code Error"),IF(L931="BR",IFERROR(VLOOKUP(J931,Country_Codes!$H:$H,1,0)=J931,"Brazil State Code Error"),IF(L931="AU",IFERROR(VLOOKUP(J931,Country_Codes!$K:$K,1,0)=J931,"Australia State Code Error"),"")))))</f>
        <v/>
      </c>
      <c r="AB931" s="2" t="str">
        <f t="shared" si="258"/>
        <v/>
      </c>
      <c r="AC931" s="2" t="str" cm="1">
        <f t="array" ref="AC931">IFERROR(_xlfn.IFS(IF(AND(LEN(I931)=0,ISBLANK(I931)=FALSE),"",ISNUMBER(SEARCH(I931,H931))),"City/Postal Code/Country Found in Address",IF(AND(LEN(K931)=0,ISBLANK(K931)=FALSE),"",ISNUMBER(SEARCH(K931,H931))),"City/Postal Code/Country Found in Address",IF(AND(LEN(L931)=0,ISBLANK(L931)=FALSE),"",ISNUMBER(SEARCH(", "&amp;L931,H931))),"City/Postal Code/Country Found in Address",IF(AND(LEN(J931)=0,ISBLANK(J931)=FALSE),"",ISNUMBER(SEARCH(", "&amp;J931,H931))),"City/Postal Code/Country Found in Address",IF(AND(LEN(L931)=0,ISBLANK(L931)=FALSE),"",ISNUMBER(SEARCH(","&amp;L931,H931))),"City/Postal Code/Country Found in Address",IF(AND(LEN(J931)=0,ISBLANK(J931)=FALSE),"",ISNUMBER(SEARCH(","&amp;J931,H931))),"City/Postal Code/Country Found in Address"),"")</f>
        <v/>
      </c>
      <c r="AD931" s="2" t="str">
        <f t="shared" si="259"/>
        <v/>
      </c>
      <c r="AE931" s="2" t="str" cm="1">
        <f t="array" ref="AE931">IFERROR(IF(VLOOKUP(LEFT(M931,MIN(SEARCH({1,2,3,4,5,6,7,8,9,0},M931&amp;{1,2,3,4,5,6,7,8,9,0}))-1),Country_Codes!$N:$N,1,0)&gt;0,"PO Number may be incorrect",""),"")</f>
        <v/>
      </c>
      <c r="AF931" s="2" t="str">
        <f t="shared" si="260"/>
        <v/>
      </c>
      <c r="AG931" s="2" t="str">
        <f t="shared" si="261"/>
        <v/>
      </c>
      <c r="AH931" s="2" t="str">
        <f t="shared" si="262"/>
        <v/>
      </c>
      <c r="AI931" s="2" t="str" cm="1">
        <f t="array" ref="AI931">IF(G931="","",_xlfn.IFNA(_xlfn.IFS(L931=VLOOKUP(L931,Country_Codes!$M:$M,1,0)=TRUE,""),"Please check the country code"))</f>
        <v/>
      </c>
      <c r="AJ931" s="2" t="str">
        <f t="shared" si="263"/>
        <v/>
      </c>
      <c r="AK931" s="2"/>
      <c r="AM931" s="39">
        <f t="shared" si="264"/>
        <v>0</v>
      </c>
      <c r="AN931" s="39">
        <f t="shared" si="265"/>
        <v>0</v>
      </c>
      <c r="AO931" s="39">
        <f t="shared" si="266"/>
        <v>0</v>
      </c>
      <c r="AP931" s="39">
        <f t="shared" si="267"/>
        <v>0</v>
      </c>
      <c r="AQ931" s="39">
        <f t="shared" si="268"/>
        <v>0</v>
      </c>
    </row>
    <row r="932" spans="1:43" ht="15.75" x14ac:dyDescent="0.25">
      <c r="A932" s="40">
        <v>45596</v>
      </c>
      <c r="B932" s="11" t="s">
        <v>475</v>
      </c>
      <c r="C932" s="11" t="s">
        <v>3</v>
      </c>
      <c r="D932" s="11" t="s">
        <v>733</v>
      </c>
      <c r="E932" s="11" t="s">
        <v>7204</v>
      </c>
      <c r="F932" s="11" t="s">
        <v>479</v>
      </c>
      <c r="G932" s="11" t="s">
        <v>571</v>
      </c>
      <c r="H932" s="11" t="s">
        <v>7205</v>
      </c>
      <c r="I932" s="11" t="s">
        <v>4090</v>
      </c>
      <c r="J932" s="11" t="s">
        <v>147</v>
      </c>
      <c r="K932" s="11" t="s">
        <v>7206</v>
      </c>
      <c r="L932" s="11" t="s">
        <v>57</v>
      </c>
      <c r="M932" s="11" t="s">
        <v>915</v>
      </c>
      <c r="N932" s="11"/>
      <c r="O932" s="11" t="s">
        <v>7207</v>
      </c>
      <c r="P932" s="11" t="s">
        <v>7208</v>
      </c>
      <c r="Q932" s="7"/>
      <c r="R932" s="2" t="str">
        <f t="shared" si="253"/>
        <v>Unique Record</v>
      </c>
      <c r="S932" s="2" t="str">
        <f t="shared" si="254"/>
        <v/>
      </c>
      <c r="T932" s="2" t="str">
        <f t="shared" si="255"/>
        <v/>
      </c>
      <c r="U932" s="2" t="str">
        <f t="shared" si="256"/>
        <v/>
      </c>
      <c r="V932" s="2" t="str">
        <f t="shared" si="257"/>
        <v/>
      </c>
      <c r="W932" s="2" t="str">
        <f t="shared" si="269"/>
        <v/>
      </c>
      <c r="X932" s="2" t="str" cm="1">
        <f t="array" ref="X932">IF((SUMPRODUCT(--ISNUMBER(SEARCH({"!","@","#","$","%","^","&amp;","~*","(",")","_","+","=","{","}","[","]","|","\",":",";","'","""","&lt;","&gt;",",",".","~?","/","~~","`"}, I932)))&gt;0)=TRUE,"Special Characters Found in City","")</f>
        <v/>
      </c>
      <c r="Y932" s="2" t="str" cm="1">
        <f t="array" ref="Y932">IF((SUMPRODUCT(--ISNUMBER(SEARCH({"!","@","#","$","%","^","~*","(",")","_","+","=","{","}","[","]","|","\",":",";","'","""","&lt;","&gt;","~?","/","~~","`"},F932)))&gt;0)=TRUE,"Special Characters Found in Account field","")</f>
        <v/>
      </c>
      <c r="Z932" s="2" t="str" cm="1">
        <f t="array" ref="Z932">IF(SUM(--ISNUMBER(SEARCH({1,2,3,4,5,6,7,8,9,0},MID(H932,(SEARCH(" E ",H932)-1),1))))+SUM(--ISNUMBER(SEARCH({1,2,3,4,5,6,7,8,9,0},MID(H932,(SEARCH(" E ",H932)+3),1))))=2,"",IF(SUM(--ISNUMBER(SEARCH({"Parte E","Apoquindo N"},H932)))&gt;0,"",IF(OR(RIGHT(H932,3)=" NE",RIGHT(H932,3)=" NW",RIGHT(H932,3)=" SW",RIGHT(H932,3)=" SE",RIGHT(H932,2)=" N",RIGHT(H932,2)=" E",RIGHT(H932,2)=" W",RIGHT(H932,2)=" S",LEFT(H932,3)="NE ",LEFT(H932,3)="NW ",LEFT(H932,3)="SW ",LEFT(H932,3)="SE ",LEFT(H932,2)="N ",LEFT(H932,2)="E ",LEFT(H932,2)="W ",LEFT(H932,2)="S "),"Directional Check",IF(SUM(--ISNUMBER(SEARCH({" N "," E "," W "," S "," NE "," NW "," SW "," SE ","N.E","N.W","S.W","S.E","E.","N.","S.","W."},H932)))&gt;0,"Directional Check",IF(SUM(--ISNUMBER(SEARCH({1,2,3,4,5,6,7,8,9,0},MID(H932,(SEARCH("nd ",H932)-1),1))))+SUM(--ISNUMBER(SEARCH({1,2,3,4,5,6,7,8,9,0},MID(H932,(SEARCH("rd ",H932)-1),1)))+SUM(--ISNUMBER(SEARCH({1,2,3,4,5,6,7,8,9,0},MID(H932,(SEARCH("st ",H932)-1),1))))+SUM(--ISNUMBER(SEARCH({1,2,3,4,5,6,7,8,9,0},MID(H932,(SEARCH("th ",H932)-1),1)))))&gt;0,"","")))))</f>
        <v/>
      </c>
      <c r="AA932" s="2" t="str">
        <f>IF(IF(L932="US",IFERROR(VLOOKUP(J932,Country_Codes!$B:$B,1,0)=J932,"US State Code Error"),IF(L932="CA",IFERROR(VLOOKUP(J932,Country_Codes!$E:$E,1,0)=J932,"Canada State Code Error"),IF(L932="BR",IFERROR(VLOOKUP(J932,Country_Codes!$H:$H,1,0)=J932,"Brazil State Code Error"),IF(L932="AU",IFERROR(VLOOKUP(J932,Country_Codes!$K:$K,1,0)=J932,"Australia State Code Error"),""))))=TRUE,"",IF(L932="US",IFERROR(VLOOKUP(J932,Country_Codes!$B:$B,1,0)=J932,"US State Code Error"),IF(L932="CA",IFERROR(VLOOKUP(J932,Country_Codes!$E:$E,1,0)=J932,"Canada State Code Error"),IF(L932="BR",IFERROR(VLOOKUP(J932,Country_Codes!$H:$H,1,0)=J932,"Brazil State Code Error"),IF(L932="AU",IFERROR(VLOOKUP(J932,Country_Codes!$K:$K,1,0)=J932,"Australia State Code Error"),"")))))</f>
        <v/>
      </c>
      <c r="AB932" s="2" t="str">
        <f t="shared" si="258"/>
        <v/>
      </c>
      <c r="AC932" s="2" t="str" cm="1">
        <f t="array" ref="AC932">IFERROR(_xlfn.IFS(IF(AND(LEN(I932)=0,ISBLANK(I932)=FALSE),"",ISNUMBER(SEARCH(I932,H932))),"City/Postal Code/Country Found in Address",IF(AND(LEN(K932)=0,ISBLANK(K932)=FALSE),"",ISNUMBER(SEARCH(K932,H932))),"City/Postal Code/Country Found in Address",IF(AND(LEN(L932)=0,ISBLANK(L932)=FALSE),"",ISNUMBER(SEARCH(", "&amp;L932,H932))),"City/Postal Code/Country Found in Address",IF(AND(LEN(J932)=0,ISBLANK(J932)=FALSE),"",ISNUMBER(SEARCH(", "&amp;J932,H932))),"City/Postal Code/Country Found in Address",IF(AND(LEN(L932)=0,ISBLANK(L932)=FALSE),"",ISNUMBER(SEARCH(","&amp;L932,H932))),"City/Postal Code/Country Found in Address",IF(AND(LEN(J932)=0,ISBLANK(J932)=FALSE),"",ISNUMBER(SEARCH(","&amp;J932,H932))),"City/Postal Code/Country Found in Address"),"")</f>
        <v/>
      </c>
      <c r="AD932" s="2" t="str">
        <f t="shared" si="259"/>
        <v/>
      </c>
      <c r="AE932" s="2" t="str" cm="1">
        <f t="array" ref="AE932">IFERROR(IF(VLOOKUP(LEFT(M932,MIN(SEARCH({1,2,3,4,5,6,7,8,9,0},M932&amp;{1,2,3,4,5,6,7,8,9,0}))-1),Country_Codes!$N:$N,1,0)&gt;0,"PO Number may be incorrect",""),"")</f>
        <v/>
      </c>
      <c r="AF932" s="2" t="str">
        <f t="shared" si="260"/>
        <v/>
      </c>
      <c r="AG932" s="2" t="str">
        <f t="shared" si="261"/>
        <v/>
      </c>
      <c r="AH932" s="2" t="str">
        <f t="shared" si="262"/>
        <v/>
      </c>
      <c r="AI932" s="2" t="str" cm="1">
        <f t="array" ref="AI932">IF(G932="","",_xlfn.IFNA(_xlfn.IFS(L932=VLOOKUP(L932,Country_Codes!$M:$M,1,0)=TRUE,""),"Please check the country code"))</f>
        <v/>
      </c>
      <c r="AJ932" s="2" t="str">
        <f t="shared" si="263"/>
        <v/>
      </c>
      <c r="AK932" s="2"/>
      <c r="AM932" s="39">
        <f t="shared" si="264"/>
        <v>0</v>
      </c>
      <c r="AN932" s="39">
        <f t="shared" si="265"/>
        <v>0</v>
      </c>
      <c r="AO932" s="39">
        <f t="shared" si="266"/>
        <v>0</v>
      </c>
      <c r="AP932" s="39">
        <f t="shared" si="267"/>
        <v>0</v>
      </c>
      <c r="AQ932" s="39">
        <f t="shared" si="268"/>
        <v>0</v>
      </c>
    </row>
    <row r="933" spans="1:43" ht="15.75" x14ac:dyDescent="0.25">
      <c r="A933" s="40">
        <v>46050</v>
      </c>
      <c r="B933" s="11" t="s">
        <v>1581</v>
      </c>
      <c r="C933" s="11" t="s">
        <v>9</v>
      </c>
      <c r="D933" s="11" t="s">
        <v>5563</v>
      </c>
      <c r="E933" s="11" t="s">
        <v>1410</v>
      </c>
      <c r="F933" s="11" t="s">
        <v>576</v>
      </c>
      <c r="G933" s="11" t="s">
        <v>625</v>
      </c>
      <c r="H933" s="11" t="s">
        <v>7209</v>
      </c>
      <c r="I933" s="11" t="s">
        <v>7210</v>
      </c>
      <c r="J933" s="11"/>
      <c r="K933" s="11" t="s">
        <v>7211</v>
      </c>
      <c r="L933" s="11" t="s">
        <v>46</v>
      </c>
      <c r="M933" s="11" t="s">
        <v>3048</v>
      </c>
      <c r="N933" s="11"/>
      <c r="O933" s="11" t="s">
        <v>1207</v>
      </c>
      <c r="P933" s="11" t="s">
        <v>7212</v>
      </c>
      <c r="Q933" s="7"/>
      <c r="R933" s="2" t="str">
        <f t="shared" si="253"/>
        <v>Unique Record</v>
      </c>
      <c r="S933" s="2" t="str">
        <f t="shared" si="254"/>
        <v/>
      </c>
      <c r="T933" s="2" t="str">
        <f t="shared" si="255"/>
        <v/>
      </c>
      <c r="U933" s="2" t="str">
        <f t="shared" si="256"/>
        <v/>
      </c>
      <c r="V933" s="2" t="str">
        <f t="shared" si="257"/>
        <v/>
      </c>
      <c r="W933" s="2" t="str">
        <f t="shared" si="269"/>
        <v/>
      </c>
      <c r="X933" s="2" t="str" cm="1">
        <f t="array" ref="X933">IF((SUMPRODUCT(--ISNUMBER(SEARCH({"!","@","#","$","%","^","&amp;","~*","(",")","_","+","=","{","}","[","]","|","\",":",";","'","""","&lt;","&gt;",",",".","~?","/","~~","`"}, I933)))&gt;0)=TRUE,"Special Characters Found in City","")</f>
        <v/>
      </c>
      <c r="Y933" s="2" t="str" cm="1">
        <f t="array" ref="Y933">IF((SUMPRODUCT(--ISNUMBER(SEARCH({"!","@","#","$","%","^","~*","(",")","_","+","=","{","}","[","]","|","\",":",";","'","""","&lt;","&gt;","~?","/","~~","`"},F933)))&gt;0)=TRUE,"Special Characters Found in Account field","")</f>
        <v/>
      </c>
      <c r="Z933" s="2" t="str" cm="1">
        <f t="array" ref="Z933">IF(SUM(--ISNUMBER(SEARCH({1,2,3,4,5,6,7,8,9,0},MID(H933,(SEARCH(" E ",H933)-1),1))))+SUM(--ISNUMBER(SEARCH({1,2,3,4,5,6,7,8,9,0},MID(H933,(SEARCH(" E ",H933)+3),1))))=2,"",IF(SUM(--ISNUMBER(SEARCH({"Parte E","Apoquindo N"},H933)))&gt;0,"",IF(OR(RIGHT(H933,3)=" NE",RIGHT(H933,3)=" NW",RIGHT(H933,3)=" SW",RIGHT(H933,3)=" SE",RIGHT(H933,2)=" N",RIGHT(H933,2)=" E",RIGHT(H933,2)=" W",RIGHT(H933,2)=" S",LEFT(H933,3)="NE ",LEFT(H933,3)="NW ",LEFT(H933,3)="SW ",LEFT(H933,3)="SE ",LEFT(H933,2)="N ",LEFT(H933,2)="E ",LEFT(H933,2)="W ",LEFT(H933,2)="S "),"Directional Check",IF(SUM(--ISNUMBER(SEARCH({" N "," E "," W "," S "," NE "," NW "," SW "," SE ","N.E","N.W","S.W","S.E","E.","N.","S.","W."},H933)))&gt;0,"Directional Check",IF(SUM(--ISNUMBER(SEARCH({1,2,3,4,5,6,7,8,9,0},MID(H933,(SEARCH("nd ",H933)-1),1))))+SUM(--ISNUMBER(SEARCH({1,2,3,4,5,6,7,8,9,0},MID(H933,(SEARCH("rd ",H933)-1),1)))+SUM(--ISNUMBER(SEARCH({1,2,3,4,5,6,7,8,9,0},MID(H933,(SEARCH("st ",H933)-1),1))))+SUM(--ISNUMBER(SEARCH({1,2,3,4,5,6,7,8,9,0},MID(H933,(SEARCH("th ",H933)-1),1)))))&gt;0,"","")))))</f>
        <v/>
      </c>
      <c r="AA933" s="2" t="str">
        <f>IF(IF(L933="US",IFERROR(VLOOKUP(J933,Country_Codes!$B:$B,1,0)=J933,"US State Code Error"),IF(L933="CA",IFERROR(VLOOKUP(J933,Country_Codes!$E:$E,1,0)=J933,"Canada State Code Error"),IF(L933="BR",IFERROR(VLOOKUP(J933,Country_Codes!$H:$H,1,0)=J933,"Brazil State Code Error"),IF(L933="AU",IFERROR(VLOOKUP(J933,Country_Codes!$K:$K,1,0)=J933,"Australia State Code Error"),""))))=TRUE,"",IF(L933="US",IFERROR(VLOOKUP(J933,Country_Codes!$B:$B,1,0)=J933,"US State Code Error"),IF(L933="CA",IFERROR(VLOOKUP(J933,Country_Codes!$E:$E,1,0)=J933,"Canada State Code Error"),IF(L933="BR",IFERROR(VLOOKUP(J933,Country_Codes!$H:$H,1,0)=J933,"Brazil State Code Error"),IF(L933="AU",IFERROR(VLOOKUP(J933,Country_Codes!$K:$K,1,0)=J933,"Australia State Code Error"),"")))))</f>
        <v/>
      </c>
      <c r="AB933" s="2" t="str">
        <f t="shared" si="258"/>
        <v/>
      </c>
      <c r="AC933" s="2" t="str" cm="1">
        <f t="array" ref="AC933">IFERROR(_xlfn.IFS(IF(AND(LEN(I933)=0,ISBLANK(I933)=FALSE),"",ISNUMBER(SEARCH(I933,H933))),"City/Postal Code/Country Found in Address",IF(AND(LEN(K933)=0,ISBLANK(K933)=FALSE),"",ISNUMBER(SEARCH(K933,H933))),"City/Postal Code/Country Found in Address",IF(AND(LEN(L933)=0,ISBLANK(L933)=FALSE),"",ISNUMBER(SEARCH(", "&amp;L933,H933))),"City/Postal Code/Country Found in Address",IF(AND(LEN(J933)=0,ISBLANK(J933)=FALSE),"",ISNUMBER(SEARCH(", "&amp;J933,H933))),"City/Postal Code/Country Found in Address",IF(AND(LEN(L933)=0,ISBLANK(L933)=FALSE),"",ISNUMBER(SEARCH(","&amp;L933,H933))),"City/Postal Code/Country Found in Address",IF(AND(LEN(J933)=0,ISBLANK(J933)=FALSE),"",ISNUMBER(SEARCH(","&amp;J933,H933))),"City/Postal Code/Country Found in Address"),"")</f>
        <v/>
      </c>
      <c r="AD933" s="2" t="str">
        <f t="shared" si="259"/>
        <v/>
      </c>
      <c r="AE933" s="2" t="str" cm="1">
        <f t="array" ref="AE933">IFERROR(IF(VLOOKUP(LEFT(M933,MIN(SEARCH({1,2,3,4,5,6,7,8,9,0},M933&amp;{1,2,3,4,5,6,7,8,9,0}))-1),Country_Codes!$N:$N,1,0)&gt;0,"PO Number may be incorrect",""),"")</f>
        <v/>
      </c>
      <c r="AF933" s="2" t="str">
        <f t="shared" si="260"/>
        <v/>
      </c>
      <c r="AG933" s="2" t="str">
        <f t="shared" si="261"/>
        <v/>
      </c>
      <c r="AH933" s="2" t="str">
        <f t="shared" si="262"/>
        <v/>
      </c>
      <c r="AI933" s="2" t="str" cm="1">
        <f t="array" ref="AI933">IF(G933="","",_xlfn.IFNA(_xlfn.IFS(L933=VLOOKUP(L933,Country_Codes!$M:$M,1,0)=TRUE,""),"Please check the country code"))</f>
        <v/>
      </c>
      <c r="AJ933" s="2" t="str">
        <f t="shared" si="263"/>
        <v/>
      </c>
      <c r="AK933" s="2"/>
      <c r="AM933" s="39">
        <f t="shared" si="264"/>
        <v>0</v>
      </c>
      <c r="AN933" s="39">
        <f t="shared" si="265"/>
        <v>0</v>
      </c>
      <c r="AO933" s="39">
        <f t="shared" si="266"/>
        <v>0</v>
      </c>
      <c r="AP933" s="39">
        <f t="shared" si="267"/>
        <v>0</v>
      </c>
      <c r="AQ933" s="39">
        <f t="shared" si="268"/>
        <v>0</v>
      </c>
    </row>
    <row r="934" spans="1:43" ht="15.75" x14ac:dyDescent="0.25">
      <c r="A934" s="40">
        <v>45702</v>
      </c>
      <c r="B934" s="11" t="s">
        <v>473</v>
      </c>
      <c r="C934" s="11" t="s">
        <v>9</v>
      </c>
      <c r="D934" s="11" t="s">
        <v>5799</v>
      </c>
      <c r="E934" s="11" t="s">
        <v>870</v>
      </c>
      <c r="F934" s="11" t="s">
        <v>488</v>
      </c>
      <c r="G934" s="11" t="s">
        <v>495</v>
      </c>
      <c r="H934" s="11" t="s">
        <v>7213</v>
      </c>
      <c r="I934" s="11" t="s">
        <v>7214</v>
      </c>
      <c r="J934" s="11" t="s">
        <v>137</v>
      </c>
      <c r="K934" s="11" t="s">
        <v>7215</v>
      </c>
      <c r="L934" s="11" t="s">
        <v>33</v>
      </c>
      <c r="M934" s="11" t="s">
        <v>1121</v>
      </c>
      <c r="N934" s="11"/>
      <c r="O934" s="11" t="s">
        <v>7216</v>
      </c>
      <c r="P934" s="11" t="s">
        <v>7217</v>
      </c>
      <c r="Q934" s="7"/>
      <c r="R934" s="2" t="str">
        <f t="shared" si="253"/>
        <v>Unique Record</v>
      </c>
      <c r="S934" s="2" t="str">
        <f t="shared" si="254"/>
        <v/>
      </c>
      <c r="T934" s="2" t="str">
        <f t="shared" si="255"/>
        <v/>
      </c>
      <c r="U934" s="2" t="str">
        <f t="shared" si="256"/>
        <v/>
      </c>
      <c r="V934" s="2" t="str">
        <f t="shared" si="257"/>
        <v/>
      </c>
      <c r="W934" s="2" t="str">
        <f t="shared" si="269"/>
        <v/>
      </c>
      <c r="X934" s="2" t="str" cm="1">
        <f t="array" ref="X934">IF((SUMPRODUCT(--ISNUMBER(SEARCH({"!","@","#","$","%","^","&amp;","~*","(",")","_","+","=","{","}","[","]","|","\",":",";","'","""","&lt;","&gt;",",",".","~?","/","~~","`"}, I934)))&gt;0)=TRUE,"Special Characters Found in City","")</f>
        <v/>
      </c>
      <c r="Y934" s="2" t="str" cm="1">
        <f t="array" ref="Y934">IF((SUMPRODUCT(--ISNUMBER(SEARCH({"!","@","#","$","%","^","~*","(",")","_","+","=","{","}","[","]","|","\",":",";","'","""","&lt;","&gt;","~?","/","~~","`"},F934)))&gt;0)=TRUE,"Special Characters Found in Account field","")</f>
        <v/>
      </c>
      <c r="Z934" s="2" t="str" cm="1">
        <f t="array" ref="Z934">IF(SUM(--ISNUMBER(SEARCH({1,2,3,4,5,6,7,8,9,0},MID(H934,(SEARCH(" E ",H934)-1),1))))+SUM(--ISNUMBER(SEARCH({1,2,3,4,5,6,7,8,9,0},MID(H934,(SEARCH(" E ",H934)+3),1))))=2,"",IF(SUM(--ISNUMBER(SEARCH({"Parte E","Apoquindo N"},H934)))&gt;0,"",IF(OR(RIGHT(H934,3)=" NE",RIGHT(H934,3)=" NW",RIGHT(H934,3)=" SW",RIGHT(H934,3)=" SE",RIGHT(H934,2)=" N",RIGHT(H934,2)=" E",RIGHT(H934,2)=" W",RIGHT(H934,2)=" S",LEFT(H934,3)="NE ",LEFT(H934,3)="NW ",LEFT(H934,3)="SW ",LEFT(H934,3)="SE ",LEFT(H934,2)="N ",LEFT(H934,2)="E ",LEFT(H934,2)="W ",LEFT(H934,2)="S "),"Directional Check",IF(SUM(--ISNUMBER(SEARCH({" N "," E "," W "," S "," NE "," NW "," SW "," SE ","N.E","N.W","S.W","S.E","E.","N.","S.","W."},H934)))&gt;0,"Directional Check",IF(SUM(--ISNUMBER(SEARCH({1,2,3,4,5,6,7,8,9,0},MID(H934,(SEARCH("nd ",H934)-1),1))))+SUM(--ISNUMBER(SEARCH({1,2,3,4,5,6,7,8,9,0},MID(H934,(SEARCH("rd ",H934)-1),1)))+SUM(--ISNUMBER(SEARCH({1,2,3,4,5,6,7,8,9,0},MID(H934,(SEARCH("st ",H934)-1),1))))+SUM(--ISNUMBER(SEARCH({1,2,3,4,5,6,7,8,9,0},MID(H934,(SEARCH("th ",H934)-1),1)))))&gt;0,"","")))))</f>
        <v/>
      </c>
      <c r="AA934" s="2" t="str">
        <f>IF(IF(L934="US",IFERROR(VLOOKUP(J934,Country_Codes!$B:$B,1,0)=J934,"US State Code Error"),IF(L934="CA",IFERROR(VLOOKUP(J934,Country_Codes!$E:$E,1,0)=J934,"Canada State Code Error"),IF(L934="BR",IFERROR(VLOOKUP(J934,Country_Codes!$H:$H,1,0)=J934,"Brazil State Code Error"),IF(L934="AU",IFERROR(VLOOKUP(J934,Country_Codes!$K:$K,1,0)=J934,"Australia State Code Error"),""))))=TRUE,"",IF(L934="US",IFERROR(VLOOKUP(J934,Country_Codes!$B:$B,1,0)=J934,"US State Code Error"),IF(L934="CA",IFERROR(VLOOKUP(J934,Country_Codes!$E:$E,1,0)=J934,"Canada State Code Error"),IF(L934="BR",IFERROR(VLOOKUP(J934,Country_Codes!$H:$H,1,0)=J934,"Brazil State Code Error"),IF(L934="AU",IFERROR(VLOOKUP(J934,Country_Codes!$K:$K,1,0)=J934,"Australia State Code Error"),"")))))</f>
        <v/>
      </c>
      <c r="AB934" s="2" t="str">
        <f t="shared" si="258"/>
        <v/>
      </c>
      <c r="AC934" s="2" t="str" cm="1">
        <f t="array" ref="AC934">IFERROR(_xlfn.IFS(IF(AND(LEN(I934)=0,ISBLANK(I934)=FALSE),"",ISNUMBER(SEARCH(I934,H934))),"City/Postal Code/Country Found in Address",IF(AND(LEN(K934)=0,ISBLANK(K934)=FALSE),"",ISNUMBER(SEARCH(K934,H934))),"City/Postal Code/Country Found in Address",IF(AND(LEN(L934)=0,ISBLANK(L934)=FALSE),"",ISNUMBER(SEARCH(", "&amp;L934,H934))),"City/Postal Code/Country Found in Address",IF(AND(LEN(J934)=0,ISBLANK(J934)=FALSE),"",ISNUMBER(SEARCH(", "&amp;J934,H934))),"City/Postal Code/Country Found in Address",IF(AND(LEN(L934)=0,ISBLANK(L934)=FALSE),"",ISNUMBER(SEARCH(","&amp;L934,H934))),"City/Postal Code/Country Found in Address",IF(AND(LEN(J934)=0,ISBLANK(J934)=FALSE),"",ISNUMBER(SEARCH(","&amp;J934,H934))),"City/Postal Code/Country Found in Address"),"")</f>
        <v/>
      </c>
      <c r="AD934" s="2" t="str">
        <f t="shared" si="259"/>
        <v/>
      </c>
      <c r="AE934" s="2" t="str" cm="1">
        <f t="array" ref="AE934">IFERROR(IF(VLOOKUP(LEFT(M934,MIN(SEARCH({1,2,3,4,5,6,7,8,9,0},M934&amp;{1,2,3,4,5,6,7,8,9,0}))-1),Country_Codes!$N:$N,1,0)&gt;0,"PO Number may be incorrect",""),"")</f>
        <v/>
      </c>
      <c r="AF934" s="2" t="str">
        <f t="shared" si="260"/>
        <v/>
      </c>
      <c r="AG934" s="2" t="str">
        <f t="shared" si="261"/>
        <v/>
      </c>
      <c r="AH934" s="2" t="str">
        <f t="shared" si="262"/>
        <v/>
      </c>
      <c r="AI934" s="2" t="str" cm="1">
        <f t="array" ref="AI934">IF(G934="","",_xlfn.IFNA(_xlfn.IFS(L934=VLOOKUP(L934,Country_Codes!$M:$M,1,0)=TRUE,""),"Please check the country code"))</f>
        <v/>
      </c>
      <c r="AJ934" s="2" t="str">
        <f t="shared" si="263"/>
        <v/>
      </c>
      <c r="AK934" s="2"/>
      <c r="AM934" s="39">
        <f t="shared" si="264"/>
        <v>0</v>
      </c>
      <c r="AN934" s="39">
        <f t="shared" si="265"/>
        <v>0</v>
      </c>
      <c r="AO934" s="39">
        <f t="shared" si="266"/>
        <v>0</v>
      </c>
      <c r="AP934" s="39">
        <f t="shared" si="267"/>
        <v>0</v>
      </c>
      <c r="AQ934" s="39">
        <f t="shared" si="268"/>
        <v>0</v>
      </c>
    </row>
    <row r="935" spans="1:43" ht="15.75" x14ac:dyDescent="0.25">
      <c r="A935" s="40">
        <v>45743</v>
      </c>
      <c r="B935" s="11" t="s">
        <v>474</v>
      </c>
      <c r="C935" s="11" t="s">
        <v>11</v>
      </c>
      <c r="D935" s="11" t="s">
        <v>5598</v>
      </c>
      <c r="E935" s="11" t="s">
        <v>784</v>
      </c>
      <c r="F935" s="11" t="s">
        <v>479</v>
      </c>
      <c r="G935" s="11" t="s">
        <v>625</v>
      </c>
      <c r="H935" s="11" t="s">
        <v>7218</v>
      </c>
      <c r="I935" s="11" t="s">
        <v>7219</v>
      </c>
      <c r="J935" s="11" t="s">
        <v>37</v>
      </c>
      <c r="K935" s="11" t="s">
        <v>7220</v>
      </c>
      <c r="L935" s="11" t="s">
        <v>33</v>
      </c>
      <c r="M935" s="11" t="s">
        <v>1447</v>
      </c>
      <c r="N935" s="11"/>
      <c r="O935" s="11" t="s">
        <v>7221</v>
      </c>
      <c r="P935" s="11" t="s">
        <v>7222</v>
      </c>
      <c r="Q935" s="7"/>
      <c r="R935" s="2" t="str">
        <f t="shared" si="253"/>
        <v>Unique Record</v>
      </c>
      <c r="S935" s="2" t="str">
        <f t="shared" si="254"/>
        <v/>
      </c>
      <c r="T935" s="2" t="str">
        <f t="shared" si="255"/>
        <v/>
      </c>
      <c r="U935" s="2" t="str">
        <f t="shared" si="256"/>
        <v/>
      </c>
      <c r="V935" s="2" t="str">
        <f t="shared" si="257"/>
        <v/>
      </c>
      <c r="W935" s="2" t="str">
        <f t="shared" si="269"/>
        <v/>
      </c>
      <c r="X935" s="2" t="str" cm="1">
        <f t="array" ref="X935">IF((SUMPRODUCT(--ISNUMBER(SEARCH({"!","@","#","$","%","^","&amp;","~*","(",")","_","+","=","{","}","[","]","|","\",":",";","'","""","&lt;","&gt;",",",".","~?","/","~~","`"}, I935)))&gt;0)=TRUE,"Special Characters Found in City","")</f>
        <v/>
      </c>
      <c r="Y935" s="2" t="str" cm="1">
        <f t="array" ref="Y935">IF((SUMPRODUCT(--ISNUMBER(SEARCH({"!","@","#","$","%","^","~*","(",")","_","+","=","{","}","[","]","|","\",":",";","'","""","&lt;","&gt;","~?","/","~~","`"},F935)))&gt;0)=TRUE,"Special Characters Found in Account field","")</f>
        <v/>
      </c>
      <c r="Z935" s="2" t="str" cm="1">
        <f t="array" ref="Z935">IF(SUM(--ISNUMBER(SEARCH({1,2,3,4,5,6,7,8,9,0},MID(H935,(SEARCH(" E ",H935)-1),1))))+SUM(--ISNUMBER(SEARCH({1,2,3,4,5,6,7,8,9,0},MID(H935,(SEARCH(" E ",H935)+3),1))))=2,"",IF(SUM(--ISNUMBER(SEARCH({"Parte E","Apoquindo N"},H935)))&gt;0,"",IF(OR(RIGHT(H935,3)=" NE",RIGHT(H935,3)=" NW",RIGHT(H935,3)=" SW",RIGHT(H935,3)=" SE",RIGHT(H935,2)=" N",RIGHT(H935,2)=" E",RIGHT(H935,2)=" W",RIGHT(H935,2)=" S",LEFT(H935,3)="NE ",LEFT(H935,3)="NW ",LEFT(H935,3)="SW ",LEFT(H935,3)="SE ",LEFT(H935,2)="N ",LEFT(H935,2)="E ",LEFT(H935,2)="W ",LEFT(H935,2)="S "),"Directional Check",IF(SUM(--ISNUMBER(SEARCH({" N "," E "," W "," S "," NE "," NW "," SW "," SE ","N.E","N.W","S.W","S.E","E.","N.","S.","W."},H935)))&gt;0,"Directional Check",IF(SUM(--ISNUMBER(SEARCH({1,2,3,4,5,6,7,8,9,0},MID(H935,(SEARCH("nd ",H935)-1),1))))+SUM(--ISNUMBER(SEARCH({1,2,3,4,5,6,7,8,9,0},MID(H935,(SEARCH("rd ",H935)-1),1)))+SUM(--ISNUMBER(SEARCH({1,2,3,4,5,6,7,8,9,0},MID(H935,(SEARCH("st ",H935)-1),1))))+SUM(--ISNUMBER(SEARCH({1,2,3,4,5,6,7,8,9,0},MID(H935,(SEARCH("th ",H935)-1),1)))))&gt;0,"","")))))</f>
        <v/>
      </c>
      <c r="AA935" s="2" t="str">
        <f>IF(IF(L935="US",IFERROR(VLOOKUP(J935,Country_Codes!$B:$B,1,0)=J935,"US State Code Error"),IF(L935="CA",IFERROR(VLOOKUP(J935,Country_Codes!$E:$E,1,0)=J935,"Canada State Code Error"),IF(L935="BR",IFERROR(VLOOKUP(J935,Country_Codes!$H:$H,1,0)=J935,"Brazil State Code Error"),IF(L935="AU",IFERROR(VLOOKUP(J935,Country_Codes!$K:$K,1,0)=J935,"Australia State Code Error"),""))))=TRUE,"",IF(L935="US",IFERROR(VLOOKUP(J935,Country_Codes!$B:$B,1,0)=J935,"US State Code Error"),IF(L935="CA",IFERROR(VLOOKUP(J935,Country_Codes!$E:$E,1,0)=J935,"Canada State Code Error"),IF(L935="BR",IFERROR(VLOOKUP(J935,Country_Codes!$H:$H,1,0)=J935,"Brazil State Code Error"),IF(L935="AU",IFERROR(VLOOKUP(J935,Country_Codes!$K:$K,1,0)=J935,"Australia State Code Error"),"")))))</f>
        <v/>
      </c>
      <c r="AB935" s="2" t="str">
        <f t="shared" si="258"/>
        <v/>
      </c>
      <c r="AC935" s="2" t="str" cm="1">
        <f t="array" ref="AC935">IFERROR(_xlfn.IFS(IF(AND(LEN(I935)=0,ISBLANK(I935)=FALSE),"",ISNUMBER(SEARCH(I935,H935))),"City/Postal Code/Country Found in Address",IF(AND(LEN(K935)=0,ISBLANK(K935)=FALSE),"",ISNUMBER(SEARCH(K935,H935))),"City/Postal Code/Country Found in Address",IF(AND(LEN(L935)=0,ISBLANK(L935)=FALSE),"",ISNUMBER(SEARCH(", "&amp;L935,H935))),"City/Postal Code/Country Found in Address",IF(AND(LEN(J935)=0,ISBLANK(J935)=FALSE),"",ISNUMBER(SEARCH(", "&amp;J935,H935))),"City/Postal Code/Country Found in Address",IF(AND(LEN(L935)=0,ISBLANK(L935)=FALSE),"",ISNUMBER(SEARCH(","&amp;L935,H935))),"City/Postal Code/Country Found in Address",IF(AND(LEN(J935)=0,ISBLANK(J935)=FALSE),"",ISNUMBER(SEARCH(","&amp;J935,H935))),"City/Postal Code/Country Found in Address"),"")</f>
        <v/>
      </c>
      <c r="AD935" s="2" t="str">
        <f t="shared" si="259"/>
        <v/>
      </c>
      <c r="AE935" s="2" t="str" cm="1">
        <f t="array" ref="AE935">IFERROR(IF(VLOOKUP(LEFT(M935,MIN(SEARCH({1,2,3,4,5,6,7,8,9,0},M935&amp;{1,2,3,4,5,6,7,8,9,0}))-1),Country_Codes!$N:$N,1,0)&gt;0,"PO Number may be incorrect",""),"")</f>
        <v/>
      </c>
      <c r="AF935" s="2" t="str">
        <f t="shared" si="260"/>
        <v/>
      </c>
      <c r="AG935" s="2" t="str">
        <f t="shared" si="261"/>
        <v/>
      </c>
      <c r="AH935" s="2" t="str">
        <f t="shared" si="262"/>
        <v/>
      </c>
      <c r="AI935" s="2" t="str" cm="1">
        <f t="array" ref="AI935">IF(G935="","",_xlfn.IFNA(_xlfn.IFS(L935=VLOOKUP(L935,Country_Codes!$M:$M,1,0)=TRUE,""),"Please check the country code"))</f>
        <v/>
      </c>
      <c r="AJ935" s="2" t="str">
        <f t="shared" si="263"/>
        <v/>
      </c>
      <c r="AK935" s="2"/>
      <c r="AM935" s="39">
        <f t="shared" si="264"/>
        <v>0</v>
      </c>
      <c r="AN935" s="39">
        <f t="shared" si="265"/>
        <v>0</v>
      </c>
      <c r="AO935" s="39">
        <f t="shared" si="266"/>
        <v>0</v>
      </c>
      <c r="AP935" s="39">
        <f t="shared" si="267"/>
        <v>0</v>
      </c>
      <c r="AQ935" s="39">
        <f t="shared" si="268"/>
        <v>0</v>
      </c>
    </row>
    <row r="936" spans="1:43" ht="15.75" x14ac:dyDescent="0.25">
      <c r="A936" s="40">
        <v>45429</v>
      </c>
      <c r="B936" s="11" t="s">
        <v>474</v>
      </c>
      <c r="C936" s="11" t="s">
        <v>12</v>
      </c>
      <c r="D936" s="11" t="s">
        <v>7223</v>
      </c>
      <c r="E936" s="11" t="s">
        <v>5651</v>
      </c>
      <c r="F936" s="11" t="s">
        <v>488</v>
      </c>
      <c r="G936" s="11" t="s">
        <v>497</v>
      </c>
      <c r="H936" s="11" t="s">
        <v>7224</v>
      </c>
      <c r="I936" s="11" t="s">
        <v>7225</v>
      </c>
      <c r="J936" s="11" t="s">
        <v>147</v>
      </c>
      <c r="K936" s="11" t="s">
        <v>7226</v>
      </c>
      <c r="L936" s="11" t="s">
        <v>57</v>
      </c>
      <c r="M936" s="11" t="s">
        <v>7173</v>
      </c>
      <c r="N936" s="11"/>
      <c r="O936" s="11" t="s">
        <v>7227</v>
      </c>
      <c r="P936" s="11" t="s">
        <v>7228</v>
      </c>
      <c r="Q936" s="7"/>
      <c r="R936" s="2" t="str">
        <f t="shared" si="253"/>
        <v>Unique Record</v>
      </c>
      <c r="S936" s="2" t="str">
        <f t="shared" si="254"/>
        <v/>
      </c>
      <c r="T936" s="2" t="str">
        <f t="shared" si="255"/>
        <v/>
      </c>
      <c r="U936" s="2" t="str">
        <f t="shared" si="256"/>
        <v/>
      </c>
      <c r="V936" s="2" t="str">
        <f t="shared" si="257"/>
        <v/>
      </c>
      <c r="W936" s="2" t="str">
        <f t="shared" si="269"/>
        <v/>
      </c>
      <c r="X936" s="2" t="str" cm="1">
        <f t="array" ref="X936">IF((SUMPRODUCT(--ISNUMBER(SEARCH({"!","@","#","$","%","^","&amp;","~*","(",")","_","+","=","{","}","[","]","|","\",":",";","'","""","&lt;","&gt;",",",".","~?","/","~~","`"}, I936)))&gt;0)=TRUE,"Special Characters Found in City","")</f>
        <v/>
      </c>
      <c r="Y936" s="2" t="str" cm="1">
        <f t="array" ref="Y936">IF((SUMPRODUCT(--ISNUMBER(SEARCH({"!","@","#","$","%","^","~*","(",")","_","+","=","{","}","[","]","|","\",":",";","'","""","&lt;","&gt;","~?","/","~~","`"},F936)))&gt;0)=TRUE,"Special Characters Found in Account field","")</f>
        <v/>
      </c>
      <c r="Z936" s="2" t="str" cm="1">
        <f t="array" ref="Z936">IF(SUM(--ISNUMBER(SEARCH({1,2,3,4,5,6,7,8,9,0},MID(H936,(SEARCH(" E ",H936)-1),1))))+SUM(--ISNUMBER(SEARCH({1,2,3,4,5,6,7,8,9,0},MID(H936,(SEARCH(" E ",H936)+3),1))))=2,"",IF(SUM(--ISNUMBER(SEARCH({"Parte E","Apoquindo N"},H936)))&gt;0,"",IF(OR(RIGHT(H936,3)=" NE",RIGHT(H936,3)=" NW",RIGHT(H936,3)=" SW",RIGHT(H936,3)=" SE",RIGHT(H936,2)=" N",RIGHT(H936,2)=" E",RIGHT(H936,2)=" W",RIGHT(H936,2)=" S",LEFT(H936,3)="NE ",LEFT(H936,3)="NW ",LEFT(H936,3)="SW ",LEFT(H936,3)="SE ",LEFT(H936,2)="N ",LEFT(H936,2)="E ",LEFT(H936,2)="W ",LEFT(H936,2)="S "),"Directional Check",IF(SUM(--ISNUMBER(SEARCH({" N "," E "," W "," S "," NE "," NW "," SW "," SE ","N.E","N.W","S.W","S.E","E.","N.","S.","W."},H936)))&gt;0,"Directional Check",IF(SUM(--ISNUMBER(SEARCH({1,2,3,4,5,6,7,8,9,0},MID(H936,(SEARCH("nd ",H936)-1),1))))+SUM(--ISNUMBER(SEARCH({1,2,3,4,5,6,7,8,9,0},MID(H936,(SEARCH("rd ",H936)-1),1)))+SUM(--ISNUMBER(SEARCH({1,2,3,4,5,6,7,8,9,0},MID(H936,(SEARCH("st ",H936)-1),1))))+SUM(--ISNUMBER(SEARCH({1,2,3,4,5,6,7,8,9,0},MID(H936,(SEARCH("th ",H936)-1),1)))))&gt;0,"","")))))</f>
        <v/>
      </c>
      <c r="AA936" s="2" t="str">
        <f>IF(IF(L936="US",IFERROR(VLOOKUP(J936,Country_Codes!$B:$B,1,0)=J936,"US State Code Error"),IF(L936="CA",IFERROR(VLOOKUP(J936,Country_Codes!$E:$E,1,0)=J936,"Canada State Code Error"),IF(L936="BR",IFERROR(VLOOKUP(J936,Country_Codes!$H:$H,1,0)=J936,"Brazil State Code Error"),IF(L936="AU",IFERROR(VLOOKUP(J936,Country_Codes!$K:$K,1,0)=J936,"Australia State Code Error"),""))))=TRUE,"",IF(L936="US",IFERROR(VLOOKUP(J936,Country_Codes!$B:$B,1,0)=J936,"US State Code Error"),IF(L936="CA",IFERROR(VLOOKUP(J936,Country_Codes!$E:$E,1,0)=J936,"Canada State Code Error"),IF(L936="BR",IFERROR(VLOOKUP(J936,Country_Codes!$H:$H,1,0)=J936,"Brazil State Code Error"),IF(L936="AU",IFERROR(VLOOKUP(J936,Country_Codes!$K:$K,1,0)=J936,"Australia State Code Error"),"")))))</f>
        <v/>
      </c>
      <c r="AB936" s="2" t="str">
        <f t="shared" si="258"/>
        <v/>
      </c>
      <c r="AC936" s="2" t="str" cm="1">
        <f t="array" ref="AC936">IFERROR(_xlfn.IFS(IF(AND(LEN(I936)=0,ISBLANK(I936)=FALSE),"",ISNUMBER(SEARCH(I936,H936))),"City/Postal Code/Country Found in Address",IF(AND(LEN(K936)=0,ISBLANK(K936)=FALSE),"",ISNUMBER(SEARCH(K936,H936))),"City/Postal Code/Country Found in Address",IF(AND(LEN(L936)=0,ISBLANK(L936)=FALSE),"",ISNUMBER(SEARCH(", "&amp;L936,H936))),"City/Postal Code/Country Found in Address",IF(AND(LEN(J936)=0,ISBLANK(J936)=FALSE),"",ISNUMBER(SEARCH(", "&amp;J936,H936))),"City/Postal Code/Country Found in Address",IF(AND(LEN(L936)=0,ISBLANK(L936)=FALSE),"",ISNUMBER(SEARCH(","&amp;L936,H936))),"City/Postal Code/Country Found in Address",IF(AND(LEN(J936)=0,ISBLANK(J936)=FALSE),"",ISNUMBER(SEARCH(","&amp;J936,H936))),"City/Postal Code/Country Found in Address"),"")</f>
        <v/>
      </c>
      <c r="AD936" s="2" t="str">
        <f t="shared" si="259"/>
        <v/>
      </c>
      <c r="AE936" s="2" t="str" cm="1">
        <f t="array" ref="AE936">IFERROR(IF(VLOOKUP(LEFT(M936,MIN(SEARCH({1,2,3,4,5,6,7,8,9,0},M936&amp;{1,2,3,4,5,6,7,8,9,0}))-1),Country_Codes!$N:$N,1,0)&gt;0,"PO Number may be incorrect",""),"")</f>
        <v/>
      </c>
      <c r="AF936" s="2" t="str">
        <f t="shared" si="260"/>
        <v/>
      </c>
      <c r="AG936" s="2" t="str">
        <f t="shared" si="261"/>
        <v/>
      </c>
      <c r="AH936" s="2" t="str">
        <f t="shared" si="262"/>
        <v/>
      </c>
      <c r="AI936" s="2" t="str" cm="1">
        <f t="array" ref="AI936">IF(G936="","",_xlfn.IFNA(_xlfn.IFS(L936=VLOOKUP(L936,Country_Codes!$M:$M,1,0)=TRUE,""),"Please check the country code"))</f>
        <v/>
      </c>
      <c r="AJ936" s="2" t="str">
        <f t="shared" si="263"/>
        <v/>
      </c>
      <c r="AK936" s="2"/>
      <c r="AM936" s="39">
        <f t="shared" si="264"/>
        <v>0</v>
      </c>
      <c r="AN936" s="39">
        <f t="shared" si="265"/>
        <v>0</v>
      </c>
      <c r="AO936" s="39">
        <f t="shared" si="266"/>
        <v>0</v>
      </c>
      <c r="AP936" s="39">
        <f t="shared" si="267"/>
        <v>0</v>
      </c>
      <c r="AQ936" s="39">
        <f t="shared" si="268"/>
        <v>0</v>
      </c>
    </row>
    <row r="937" spans="1:43" ht="15.75" x14ac:dyDescent="0.25">
      <c r="A937" s="40">
        <v>45684</v>
      </c>
      <c r="B937" s="11" t="s">
        <v>474</v>
      </c>
      <c r="C937" s="11" t="s">
        <v>11</v>
      </c>
      <c r="D937" s="11" t="s">
        <v>1651</v>
      </c>
      <c r="E937" s="11" t="s">
        <v>756</v>
      </c>
      <c r="F937" s="11" t="s">
        <v>479</v>
      </c>
      <c r="G937" s="11" t="s">
        <v>571</v>
      </c>
      <c r="H937" s="11" t="s">
        <v>7229</v>
      </c>
      <c r="I937" s="11" t="s">
        <v>7230</v>
      </c>
      <c r="J937" s="11" t="s">
        <v>147</v>
      </c>
      <c r="K937" s="11" t="s">
        <v>7231</v>
      </c>
      <c r="L937" s="11" t="s">
        <v>57</v>
      </c>
      <c r="M937" s="11" t="s">
        <v>886</v>
      </c>
      <c r="N937" s="11"/>
      <c r="O937" s="11" t="s">
        <v>7232</v>
      </c>
      <c r="P937" s="11" t="s">
        <v>7233</v>
      </c>
      <c r="Q937" s="7"/>
      <c r="R937" s="2" t="str">
        <f t="shared" si="253"/>
        <v>Unique Record</v>
      </c>
      <c r="S937" s="2" t="str">
        <f t="shared" si="254"/>
        <v/>
      </c>
      <c r="T937" s="2" t="str">
        <f t="shared" si="255"/>
        <v/>
      </c>
      <c r="U937" s="2" t="str">
        <f t="shared" si="256"/>
        <v/>
      </c>
      <c r="V937" s="2" t="str">
        <f t="shared" si="257"/>
        <v/>
      </c>
      <c r="W937" s="2" t="str">
        <f t="shared" si="269"/>
        <v/>
      </c>
      <c r="X937" s="2" t="str" cm="1">
        <f t="array" ref="X937">IF((SUMPRODUCT(--ISNUMBER(SEARCH({"!","@","#","$","%","^","&amp;","~*","(",")","_","+","=","{","}","[","]","|","\",":",";","'","""","&lt;","&gt;",",",".","~?","/","~~","`"}, I937)))&gt;0)=TRUE,"Special Characters Found in City","")</f>
        <v/>
      </c>
      <c r="Y937" s="2" t="str" cm="1">
        <f t="array" ref="Y937">IF((SUMPRODUCT(--ISNUMBER(SEARCH({"!","@","#","$","%","^","~*","(",")","_","+","=","{","}","[","]","|","\",":",";","'","""","&lt;","&gt;","~?","/","~~","`"},F937)))&gt;0)=TRUE,"Special Characters Found in Account field","")</f>
        <v/>
      </c>
      <c r="Z937" s="2" t="str" cm="1">
        <f t="array" ref="Z937">IF(SUM(--ISNUMBER(SEARCH({1,2,3,4,5,6,7,8,9,0},MID(H937,(SEARCH(" E ",H937)-1),1))))+SUM(--ISNUMBER(SEARCH({1,2,3,4,5,6,7,8,9,0},MID(H937,(SEARCH(" E ",H937)+3),1))))=2,"",IF(SUM(--ISNUMBER(SEARCH({"Parte E","Apoquindo N"},H937)))&gt;0,"",IF(OR(RIGHT(H937,3)=" NE",RIGHT(H937,3)=" NW",RIGHT(H937,3)=" SW",RIGHT(H937,3)=" SE",RIGHT(H937,2)=" N",RIGHT(H937,2)=" E",RIGHT(H937,2)=" W",RIGHT(H937,2)=" S",LEFT(H937,3)="NE ",LEFT(H937,3)="NW ",LEFT(H937,3)="SW ",LEFT(H937,3)="SE ",LEFT(H937,2)="N ",LEFT(H937,2)="E ",LEFT(H937,2)="W ",LEFT(H937,2)="S "),"Directional Check",IF(SUM(--ISNUMBER(SEARCH({" N "," E "," W "," S "," NE "," NW "," SW "," SE ","N.E","N.W","S.W","S.E","E.","N.","S.","W."},H937)))&gt;0,"Directional Check",IF(SUM(--ISNUMBER(SEARCH({1,2,3,4,5,6,7,8,9,0},MID(H937,(SEARCH("nd ",H937)-1),1))))+SUM(--ISNUMBER(SEARCH({1,2,3,4,5,6,7,8,9,0},MID(H937,(SEARCH("rd ",H937)-1),1)))+SUM(--ISNUMBER(SEARCH({1,2,3,4,5,6,7,8,9,0},MID(H937,(SEARCH("st ",H937)-1),1))))+SUM(--ISNUMBER(SEARCH({1,2,3,4,5,6,7,8,9,0},MID(H937,(SEARCH("th ",H937)-1),1)))))&gt;0,"","")))))</f>
        <v/>
      </c>
      <c r="AA937" s="2" t="str">
        <f>IF(IF(L937="US",IFERROR(VLOOKUP(J937,Country_Codes!$B:$B,1,0)=J937,"US State Code Error"),IF(L937="CA",IFERROR(VLOOKUP(J937,Country_Codes!$E:$E,1,0)=J937,"Canada State Code Error"),IF(L937="BR",IFERROR(VLOOKUP(J937,Country_Codes!$H:$H,1,0)=J937,"Brazil State Code Error"),IF(L937="AU",IFERROR(VLOOKUP(J937,Country_Codes!$K:$K,1,0)=J937,"Australia State Code Error"),""))))=TRUE,"",IF(L937="US",IFERROR(VLOOKUP(J937,Country_Codes!$B:$B,1,0)=J937,"US State Code Error"),IF(L937="CA",IFERROR(VLOOKUP(J937,Country_Codes!$E:$E,1,0)=J937,"Canada State Code Error"),IF(L937="BR",IFERROR(VLOOKUP(J937,Country_Codes!$H:$H,1,0)=J937,"Brazil State Code Error"),IF(L937="AU",IFERROR(VLOOKUP(J937,Country_Codes!$K:$K,1,0)=J937,"Australia State Code Error"),"")))))</f>
        <v/>
      </c>
      <c r="AB937" s="2" t="str">
        <f t="shared" si="258"/>
        <v/>
      </c>
      <c r="AC937" s="2" t="str" cm="1">
        <f t="array" ref="AC937">IFERROR(_xlfn.IFS(IF(AND(LEN(I937)=0,ISBLANK(I937)=FALSE),"",ISNUMBER(SEARCH(I937,H937))),"City/Postal Code/Country Found in Address",IF(AND(LEN(K937)=0,ISBLANK(K937)=FALSE),"",ISNUMBER(SEARCH(K937,H937))),"City/Postal Code/Country Found in Address",IF(AND(LEN(L937)=0,ISBLANK(L937)=FALSE),"",ISNUMBER(SEARCH(", "&amp;L937,H937))),"City/Postal Code/Country Found in Address",IF(AND(LEN(J937)=0,ISBLANK(J937)=FALSE),"",ISNUMBER(SEARCH(", "&amp;J937,H937))),"City/Postal Code/Country Found in Address",IF(AND(LEN(L937)=0,ISBLANK(L937)=FALSE),"",ISNUMBER(SEARCH(","&amp;L937,H937))),"City/Postal Code/Country Found in Address",IF(AND(LEN(J937)=0,ISBLANK(J937)=FALSE),"",ISNUMBER(SEARCH(","&amp;J937,H937))),"City/Postal Code/Country Found in Address"),"")</f>
        <v/>
      </c>
      <c r="AD937" s="2" t="str">
        <f t="shared" si="259"/>
        <v/>
      </c>
      <c r="AE937" s="2" t="str" cm="1">
        <f t="array" ref="AE937">IFERROR(IF(VLOOKUP(LEFT(M937,MIN(SEARCH({1,2,3,4,5,6,7,8,9,0},M937&amp;{1,2,3,4,5,6,7,8,9,0}))-1),Country_Codes!$N:$N,1,0)&gt;0,"PO Number may be incorrect",""),"")</f>
        <v/>
      </c>
      <c r="AF937" s="2" t="str">
        <f t="shared" si="260"/>
        <v/>
      </c>
      <c r="AG937" s="2" t="str">
        <f t="shared" si="261"/>
        <v/>
      </c>
      <c r="AH937" s="2" t="str">
        <f t="shared" si="262"/>
        <v/>
      </c>
      <c r="AI937" s="2" t="str" cm="1">
        <f t="array" ref="AI937">IF(G937="","",_xlfn.IFNA(_xlfn.IFS(L937=VLOOKUP(L937,Country_Codes!$M:$M,1,0)=TRUE,""),"Please check the country code"))</f>
        <v/>
      </c>
      <c r="AJ937" s="2" t="str">
        <f t="shared" si="263"/>
        <v/>
      </c>
      <c r="AK937" s="2"/>
      <c r="AM937" s="39">
        <f t="shared" si="264"/>
        <v>0</v>
      </c>
      <c r="AN937" s="39">
        <f t="shared" si="265"/>
        <v>0</v>
      </c>
      <c r="AO937" s="39">
        <f t="shared" si="266"/>
        <v>0</v>
      </c>
      <c r="AP937" s="39">
        <f t="shared" si="267"/>
        <v>0</v>
      </c>
      <c r="AQ937" s="39">
        <f t="shared" si="268"/>
        <v>0</v>
      </c>
    </row>
    <row r="938" spans="1:43" ht="15.75" x14ac:dyDescent="0.25">
      <c r="A938" s="40">
        <v>46017</v>
      </c>
      <c r="B938" s="11" t="s">
        <v>473</v>
      </c>
      <c r="C938" s="11" t="s">
        <v>12</v>
      </c>
      <c r="D938" s="11" t="s">
        <v>7234</v>
      </c>
      <c r="E938" s="11" t="s">
        <v>1271</v>
      </c>
      <c r="F938" s="11" t="s">
        <v>588</v>
      </c>
      <c r="G938" s="11" t="s">
        <v>625</v>
      </c>
      <c r="H938" s="11" t="s">
        <v>7235</v>
      </c>
      <c r="I938" s="11" t="s">
        <v>7236</v>
      </c>
      <c r="J938" s="11" t="s">
        <v>133</v>
      </c>
      <c r="K938" s="11" t="s">
        <v>7237</v>
      </c>
      <c r="L938" s="11" t="s">
        <v>33</v>
      </c>
      <c r="M938" s="11" t="s">
        <v>585</v>
      </c>
      <c r="N938" s="11"/>
      <c r="O938" s="11" t="s">
        <v>7238</v>
      </c>
      <c r="P938" s="11" t="s">
        <v>7239</v>
      </c>
      <c r="Q938" s="7"/>
      <c r="R938" s="2" t="str">
        <f t="shared" si="253"/>
        <v>Unique Record</v>
      </c>
      <c r="S938" s="2" t="str">
        <f t="shared" si="254"/>
        <v/>
      </c>
      <c r="T938" s="2" t="str">
        <f t="shared" si="255"/>
        <v/>
      </c>
      <c r="U938" s="2" t="str">
        <f t="shared" si="256"/>
        <v/>
      </c>
      <c r="V938" s="2" t="str">
        <f t="shared" si="257"/>
        <v/>
      </c>
      <c r="W938" s="2" t="str">
        <f t="shared" si="269"/>
        <v/>
      </c>
      <c r="X938" s="2" t="str" cm="1">
        <f t="array" ref="X938">IF((SUMPRODUCT(--ISNUMBER(SEARCH({"!","@","#","$","%","^","&amp;","~*","(",")","_","+","=","{","}","[","]","|","\",":",";","'","""","&lt;","&gt;",",",".","~?","/","~~","`"}, I938)))&gt;0)=TRUE,"Special Characters Found in City","")</f>
        <v/>
      </c>
      <c r="Y938" s="2" t="str" cm="1">
        <f t="array" ref="Y938">IF((SUMPRODUCT(--ISNUMBER(SEARCH({"!","@","#","$","%","^","~*","(",")","_","+","=","{","}","[","]","|","\",":",";","'","""","&lt;","&gt;","~?","/","~~","`"},F938)))&gt;0)=TRUE,"Special Characters Found in Account field","")</f>
        <v/>
      </c>
      <c r="Z938" s="2" t="str" cm="1">
        <f t="array" ref="Z938">IF(SUM(--ISNUMBER(SEARCH({1,2,3,4,5,6,7,8,9,0},MID(H938,(SEARCH(" E ",H938)-1),1))))+SUM(--ISNUMBER(SEARCH({1,2,3,4,5,6,7,8,9,0},MID(H938,(SEARCH(" E ",H938)+3),1))))=2,"",IF(SUM(--ISNUMBER(SEARCH({"Parte E","Apoquindo N"},H938)))&gt;0,"",IF(OR(RIGHT(H938,3)=" NE",RIGHT(H938,3)=" NW",RIGHT(H938,3)=" SW",RIGHT(H938,3)=" SE",RIGHT(H938,2)=" N",RIGHT(H938,2)=" E",RIGHT(H938,2)=" W",RIGHT(H938,2)=" S",LEFT(H938,3)="NE ",LEFT(H938,3)="NW ",LEFT(H938,3)="SW ",LEFT(H938,3)="SE ",LEFT(H938,2)="N ",LEFT(H938,2)="E ",LEFT(H938,2)="W ",LEFT(H938,2)="S "),"Directional Check",IF(SUM(--ISNUMBER(SEARCH({" N "," E "," W "," S "," NE "," NW "," SW "," SE ","N.E","N.W","S.W","S.E","E.","N.","S.","W."},H938)))&gt;0,"Directional Check",IF(SUM(--ISNUMBER(SEARCH({1,2,3,4,5,6,7,8,9,0},MID(H938,(SEARCH("nd ",H938)-1),1))))+SUM(--ISNUMBER(SEARCH({1,2,3,4,5,6,7,8,9,0},MID(H938,(SEARCH("rd ",H938)-1),1)))+SUM(--ISNUMBER(SEARCH({1,2,3,4,5,6,7,8,9,0},MID(H938,(SEARCH("st ",H938)-1),1))))+SUM(--ISNUMBER(SEARCH({1,2,3,4,5,6,7,8,9,0},MID(H938,(SEARCH("th ",H938)-1),1)))))&gt;0,"","")))))</f>
        <v/>
      </c>
      <c r="AA938" s="2" t="str">
        <f>IF(IF(L938="US",IFERROR(VLOOKUP(J938,Country_Codes!$B:$B,1,0)=J938,"US State Code Error"),IF(L938="CA",IFERROR(VLOOKUP(J938,Country_Codes!$E:$E,1,0)=J938,"Canada State Code Error"),IF(L938="BR",IFERROR(VLOOKUP(J938,Country_Codes!$H:$H,1,0)=J938,"Brazil State Code Error"),IF(L938="AU",IFERROR(VLOOKUP(J938,Country_Codes!$K:$K,1,0)=J938,"Australia State Code Error"),""))))=TRUE,"",IF(L938="US",IFERROR(VLOOKUP(J938,Country_Codes!$B:$B,1,0)=J938,"US State Code Error"),IF(L938="CA",IFERROR(VLOOKUP(J938,Country_Codes!$E:$E,1,0)=J938,"Canada State Code Error"),IF(L938="BR",IFERROR(VLOOKUP(J938,Country_Codes!$H:$H,1,0)=J938,"Brazil State Code Error"),IF(L938="AU",IFERROR(VLOOKUP(J938,Country_Codes!$K:$K,1,0)=J938,"Australia State Code Error"),"")))))</f>
        <v/>
      </c>
      <c r="AB938" s="2" t="str">
        <f t="shared" si="258"/>
        <v/>
      </c>
      <c r="AC938" s="2" t="str" cm="1">
        <f t="array" ref="AC938">IFERROR(_xlfn.IFS(IF(AND(LEN(I938)=0,ISBLANK(I938)=FALSE),"",ISNUMBER(SEARCH(I938,H938))),"City/Postal Code/Country Found in Address",IF(AND(LEN(K938)=0,ISBLANK(K938)=FALSE),"",ISNUMBER(SEARCH(K938,H938))),"City/Postal Code/Country Found in Address",IF(AND(LEN(L938)=0,ISBLANK(L938)=FALSE),"",ISNUMBER(SEARCH(", "&amp;L938,H938))),"City/Postal Code/Country Found in Address",IF(AND(LEN(J938)=0,ISBLANK(J938)=FALSE),"",ISNUMBER(SEARCH(", "&amp;J938,H938))),"City/Postal Code/Country Found in Address",IF(AND(LEN(L938)=0,ISBLANK(L938)=FALSE),"",ISNUMBER(SEARCH(","&amp;L938,H938))),"City/Postal Code/Country Found in Address",IF(AND(LEN(J938)=0,ISBLANK(J938)=FALSE),"",ISNUMBER(SEARCH(","&amp;J938,H938))),"City/Postal Code/Country Found in Address"),"")</f>
        <v/>
      </c>
      <c r="AD938" s="2" t="str">
        <f t="shared" si="259"/>
        <v/>
      </c>
      <c r="AE938" s="2" t="str" cm="1">
        <f t="array" ref="AE938">IFERROR(IF(VLOOKUP(LEFT(M938,MIN(SEARCH({1,2,3,4,5,6,7,8,9,0},M938&amp;{1,2,3,4,5,6,7,8,9,0}))-1),Country_Codes!$N:$N,1,0)&gt;0,"PO Number may be incorrect",""),"")</f>
        <v/>
      </c>
      <c r="AF938" s="2" t="str">
        <f t="shared" si="260"/>
        <v/>
      </c>
      <c r="AG938" s="2" t="str">
        <f t="shared" si="261"/>
        <v/>
      </c>
      <c r="AH938" s="2" t="str">
        <f t="shared" si="262"/>
        <v/>
      </c>
      <c r="AI938" s="2" t="str" cm="1">
        <f t="array" ref="AI938">IF(G938="","",_xlfn.IFNA(_xlfn.IFS(L938=VLOOKUP(L938,Country_Codes!$M:$M,1,0)=TRUE,""),"Please check the country code"))</f>
        <v/>
      </c>
      <c r="AJ938" s="2" t="str">
        <f t="shared" si="263"/>
        <v/>
      </c>
      <c r="AK938" s="2"/>
      <c r="AM938" s="39">
        <f t="shared" si="264"/>
        <v>0</v>
      </c>
      <c r="AN938" s="39">
        <f t="shared" si="265"/>
        <v>0</v>
      </c>
      <c r="AO938" s="39">
        <f t="shared" si="266"/>
        <v>0</v>
      </c>
      <c r="AP938" s="39">
        <f t="shared" si="267"/>
        <v>0</v>
      </c>
      <c r="AQ938" s="39">
        <f t="shared" si="268"/>
        <v>0</v>
      </c>
    </row>
    <row r="939" spans="1:43" ht="15.75" x14ac:dyDescent="0.25">
      <c r="A939" s="40">
        <v>46016</v>
      </c>
      <c r="B939" s="11" t="s">
        <v>474</v>
      </c>
      <c r="C939" s="11" t="s">
        <v>9</v>
      </c>
      <c r="D939" s="11" t="s">
        <v>7240</v>
      </c>
      <c r="E939" s="11" t="s">
        <v>1226</v>
      </c>
      <c r="F939" s="11" t="s">
        <v>581</v>
      </c>
      <c r="G939" s="11" t="s">
        <v>495</v>
      </c>
      <c r="H939" s="11" t="s">
        <v>7241</v>
      </c>
      <c r="I939" s="11" t="s">
        <v>7242</v>
      </c>
      <c r="J939" s="11"/>
      <c r="K939" s="11" t="s">
        <v>7243</v>
      </c>
      <c r="L939" s="11" t="s">
        <v>46</v>
      </c>
      <c r="M939" s="11" t="s">
        <v>2165</v>
      </c>
      <c r="N939" s="11"/>
      <c r="O939" s="11" t="s">
        <v>7244</v>
      </c>
      <c r="P939" s="11" t="s">
        <v>7245</v>
      </c>
      <c r="Q939" s="7"/>
      <c r="R939" s="2" t="str">
        <f t="shared" si="253"/>
        <v>Unique Record</v>
      </c>
      <c r="S939" s="2" t="str">
        <f t="shared" si="254"/>
        <v/>
      </c>
      <c r="T939" s="2" t="str">
        <f t="shared" si="255"/>
        <v/>
      </c>
      <c r="U939" s="2" t="str">
        <f t="shared" si="256"/>
        <v/>
      </c>
      <c r="V939" s="2" t="str">
        <f t="shared" si="257"/>
        <v/>
      </c>
      <c r="W939" s="2" t="str">
        <f t="shared" si="269"/>
        <v/>
      </c>
      <c r="X939" s="2" t="str" cm="1">
        <f t="array" ref="X939">IF((SUMPRODUCT(--ISNUMBER(SEARCH({"!","@","#","$","%","^","&amp;","~*","(",")","_","+","=","{","}","[","]","|","\",":",";","'","""","&lt;","&gt;",",",".","~?","/","~~","`"}, I939)))&gt;0)=TRUE,"Special Characters Found in City","")</f>
        <v/>
      </c>
      <c r="Y939" s="2" t="str" cm="1">
        <f t="array" ref="Y939">IF((SUMPRODUCT(--ISNUMBER(SEARCH({"!","@","#","$","%","^","~*","(",")","_","+","=","{","}","[","]","|","\",":",";","'","""","&lt;","&gt;","~?","/","~~","`"},F939)))&gt;0)=TRUE,"Special Characters Found in Account field","")</f>
        <v/>
      </c>
      <c r="Z939" s="2" t="str" cm="1">
        <f t="array" ref="Z939">IF(SUM(--ISNUMBER(SEARCH({1,2,3,4,5,6,7,8,9,0},MID(H939,(SEARCH(" E ",H939)-1),1))))+SUM(--ISNUMBER(SEARCH({1,2,3,4,5,6,7,8,9,0},MID(H939,(SEARCH(" E ",H939)+3),1))))=2,"",IF(SUM(--ISNUMBER(SEARCH({"Parte E","Apoquindo N"},H939)))&gt;0,"",IF(OR(RIGHT(H939,3)=" NE",RIGHT(H939,3)=" NW",RIGHT(H939,3)=" SW",RIGHT(H939,3)=" SE",RIGHT(H939,2)=" N",RIGHT(H939,2)=" E",RIGHT(H939,2)=" W",RIGHT(H939,2)=" S",LEFT(H939,3)="NE ",LEFT(H939,3)="NW ",LEFT(H939,3)="SW ",LEFT(H939,3)="SE ",LEFT(H939,2)="N ",LEFT(H939,2)="E ",LEFT(H939,2)="W ",LEFT(H939,2)="S "),"Directional Check",IF(SUM(--ISNUMBER(SEARCH({" N "," E "," W "," S "," NE "," NW "," SW "," SE ","N.E","N.W","S.W","S.E","E.","N.","S.","W."},H939)))&gt;0,"Directional Check",IF(SUM(--ISNUMBER(SEARCH({1,2,3,4,5,6,7,8,9,0},MID(H939,(SEARCH("nd ",H939)-1),1))))+SUM(--ISNUMBER(SEARCH({1,2,3,4,5,6,7,8,9,0},MID(H939,(SEARCH("rd ",H939)-1),1)))+SUM(--ISNUMBER(SEARCH({1,2,3,4,5,6,7,8,9,0},MID(H939,(SEARCH("st ",H939)-1),1))))+SUM(--ISNUMBER(SEARCH({1,2,3,4,5,6,7,8,9,0},MID(H939,(SEARCH("th ",H939)-1),1)))))&gt;0,"","")))))</f>
        <v/>
      </c>
      <c r="AA939" s="2" t="str">
        <f>IF(IF(L939="US",IFERROR(VLOOKUP(J939,Country_Codes!$B:$B,1,0)=J939,"US State Code Error"),IF(L939="CA",IFERROR(VLOOKUP(J939,Country_Codes!$E:$E,1,0)=J939,"Canada State Code Error"),IF(L939="BR",IFERROR(VLOOKUP(J939,Country_Codes!$H:$H,1,0)=J939,"Brazil State Code Error"),IF(L939="AU",IFERROR(VLOOKUP(J939,Country_Codes!$K:$K,1,0)=J939,"Australia State Code Error"),""))))=TRUE,"",IF(L939="US",IFERROR(VLOOKUP(J939,Country_Codes!$B:$B,1,0)=J939,"US State Code Error"),IF(L939="CA",IFERROR(VLOOKUP(J939,Country_Codes!$E:$E,1,0)=J939,"Canada State Code Error"),IF(L939="BR",IFERROR(VLOOKUP(J939,Country_Codes!$H:$H,1,0)=J939,"Brazil State Code Error"),IF(L939="AU",IFERROR(VLOOKUP(J939,Country_Codes!$K:$K,1,0)=J939,"Australia State Code Error"),"")))))</f>
        <v/>
      </c>
      <c r="AB939" s="2" t="str">
        <f t="shared" si="258"/>
        <v/>
      </c>
      <c r="AC939" s="2" t="str" cm="1">
        <f t="array" ref="AC939">IFERROR(_xlfn.IFS(IF(AND(LEN(I939)=0,ISBLANK(I939)=FALSE),"",ISNUMBER(SEARCH(I939,H939))),"City/Postal Code/Country Found in Address",IF(AND(LEN(K939)=0,ISBLANK(K939)=FALSE),"",ISNUMBER(SEARCH(K939,H939))),"City/Postal Code/Country Found in Address",IF(AND(LEN(L939)=0,ISBLANK(L939)=FALSE),"",ISNUMBER(SEARCH(", "&amp;L939,H939))),"City/Postal Code/Country Found in Address",IF(AND(LEN(J939)=0,ISBLANK(J939)=FALSE),"",ISNUMBER(SEARCH(", "&amp;J939,H939))),"City/Postal Code/Country Found in Address",IF(AND(LEN(L939)=0,ISBLANK(L939)=FALSE),"",ISNUMBER(SEARCH(","&amp;L939,H939))),"City/Postal Code/Country Found in Address",IF(AND(LEN(J939)=0,ISBLANK(J939)=FALSE),"",ISNUMBER(SEARCH(","&amp;J939,H939))),"City/Postal Code/Country Found in Address"),"")</f>
        <v/>
      </c>
      <c r="AD939" s="2" t="str">
        <f t="shared" si="259"/>
        <v/>
      </c>
      <c r="AE939" s="2" t="str" cm="1">
        <f t="array" ref="AE939">IFERROR(IF(VLOOKUP(LEFT(M939,MIN(SEARCH({1,2,3,4,5,6,7,8,9,0},M939&amp;{1,2,3,4,5,6,7,8,9,0}))-1),Country_Codes!$N:$N,1,0)&gt;0,"PO Number may be incorrect",""),"")</f>
        <v/>
      </c>
      <c r="AF939" s="2" t="str">
        <f t="shared" si="260"/>
        <v/>
      </c>
      <c r="AG939" s="2" t="str">
        <f t="shared" si="261"/>
        <v/>
      </c>
      <c r="AH939" s="2" t="str">
        <f t="shared" si="262"/>
        <v/>
      </c>
      <c r="AI939" s="2" t="str" cm="1">
        <f t="array" ref="AI939">IF(G939="","",_xlfn.IFNA(_xlfn.IFS(L939=VLOOKUP(L939,Country_Codes!$M:$M,1,0)=TRUE,""),"Please check the country code"))</f>
        <v/>
      </c>
      <c r="AJ939" s="2" t="str">
        <f t="shared" si="263"/>
        <v/>
      </c>
      <c r="AK939" s="2"/>
      <c r="AM939" s="39">
        <f t="shared" si="264"/>
        <v>0</v>
      </c>
      <c r="AN939" s="39">
        <f t="shared" si="265"/>
        <v>0</v>
      </c>
      <c r="AO939" s="39">
        <f t="shared" si="266"/>
        <v>0</v>
      </c>
      <c r="AP939" s="39">
        <f t="shared" si="267"/>
        <v>0</v>
      </c>
      <c r="AQ939" s="39">
        <f t="shared" si="268"/>
        <v>0</v>
      </c>
    </row>
    <row r="940" spans="1:43" ht="15.75" x14ac:dyDescent="0.25">
      <c r="A940" s="40">
        <v>46083</v>
      </c>
      <c r="B940" s="11" t="s">
        <v>474</v>
      </c>
      <c r="C940" s="11" t="s">
        <v>9</v>
      </c>
      <c r="D940" s="11" t="s">
        <v>1115</v>
      </c>
      <c r="E940" s="11" t="s">
        <v>7246</v>
      </c>
      <c r="F940" s="11" t="s">
        <v>581</v>
      </c>
      <c r="G940" s="11" t="s">
        <v>498</v>
      </c>
      <c r="H940" s="11" t="s">
        <v>7247</v>
      </c>
      <c r="I940" s="11" t="s">
        <v>7248</v>
      </c>
      <c r="J940" s="11" t="s">
        <v>147</v>
      </c>
      <c r="K940" s="11" t="s">
        <v>7249</v>
      </c>
      <c r="L940" s="11" t="s">
        <v>57</v>
      </c>
      <c r="M940" s="11" t="s">
        <v>4302</v>
      </c>
      <c r="N940" s="11"/>
      <c r="O940" s="11" t="s">
        <v>7250</v>
      </c>
      <c r="P940" s="11" t="s">
        <v>7251</v>
      </c>
      <c r="Q940" s="7"/>
      <c r="R940" s="2" t="str">
        <f t="shared" si="253"/>
        <v>Unique Record</v>
      </c>
      <c r="S940" s="2" t="str">
        <f t="shared" si="254"/>
        <v/>
      </c>
      <c r="T940" s="2" t="str">
        <f t="shared" si="255"/>
        <v/>
      </c>
      <c r="U940" s="2" t="str">
        <f t="shared" si="256"/>
        <v/>
      </c>
      <c r="V940" s="2" t="str">
        <f t="shared" si="257"/>
        <v/>
      </c>
      <c r="W940" s="2" t="str">
        <f t="shared" si="269"/>
        <v/>
      </c>
      <c r="X940" s="2" t="str" cm="1">
        <f t="array" ref="X940">IF((SUMPRODUCT(--ISNUMBER(SEARCH({"!","@","#","$","%","^","&amp;","~*","(",")","_","+","=","{","}","[","]","|","\",":",";","'","""","&lt;","&gt;",",",".","~?","/","~~","`"}, I940)))&gt;0)=TRUE,"Special Characters Found in City","")</f>
        <v/>
      </c>
      <c r="Y940" s="2" t="str" cm="1">
        <f t="array" ref="Y940">IF((SUMPRODUCT(--ISNUMBER(SEARCH({"!","@","#","$","%","^","~*","(",")","_","+","=","{","}","[","]","|","\",":",";","'","""","&lt;","&gt;","~?","/","~~","`"},F940)))&gt;0)=TRUE,"Special Characters Found in Account field","")</f>
        <v/>
      </c>
      <c r="Z940" s="2" t="str" cm="1">
        <f t="array" ref="Z940">IF(SUM(--ISNUMBER(SEARCH({1,2,3,4,5,6,7,8,9,0},MID(H940,(SEARCH(" E ",H940)-1),1))))+SUM(--ISNUMBER(SEARCH({1,2,3,4,5,6,7,8,9,0},MID(H940,(SEARCH(" E ",H940)+3),1))))=2,"",IF(SUM(--ISNUMBER(SEARCH({"Parte E","Apoquindo N"},H940)))&gt;0,"",IF(OR(RIGHT(H940,3)=" NE",RIGHT(H940,3)=" NW",RIGHT(H940,3)=" SW",RIGHT(H940,3)=" SE",RIGHT(H940,2)=" N",RIGHT(H940,2)=" E",RIGHT(H940,2)=" W",RIGHT(H940,2)=" S",LEFT(H940,3)="NE ",LEFT(H940,3)="NW ",LEFT(H940,3)="SW ",LEFT(H940,3)="SE ",LEFT(H940,2)="N ",LEFT(H940,2)="E ",LEFT(H940,2)="W ",LEFT(H940,2)="S "),"Directional Check",IF(SUM(--ISNUMBER(SEARCH({" N "," E "," W "," S "," NE "," NW "," SW "," SE ","N.E","N.W","S.W","S.E","E.","N.","S.","W."},H940)))&gt;0,"Directional Check",IF(SUM(--ISNUMBER(SEARCH({1,2,3,4,5,6,7,8,9,0},MID(H940,(SEARCH("nd ",H940)-1),1))))+SUM(--ISNUMBER(SEARCH({1,2,3,4,5,6,7,8,9,0},MID(H940,(SEARCH("rd ",H940)-1),1)))+SUM(--ISNUMBER(SEARCH({1,2,3,4,5,6,7,8,9,0},MID(H940,(SEARCH("st ",H940)-1),1))))+SUM(--ISNUMBER(SEARCH({1,2,3,4,5,6,7,8,9,0},MID(H940,(SEARCH("th ",H940)-1),1)))))&gt;0,"","")))))</f>
        <v/>
      </c>
      <c r="AA940" s="2" t="str">
        <f>IF(IF(L940="US",IFERROR(VLOOKUP(J940,Country_Codes!$B:$B,1,0)=J940,"US State Code Error"),IF(L940="CA",IFERROR(VLOOKUP(J940,Country_Codes!$E:$E,1,0)=J940,"Canada State Code Error"),IF(L940="BR",IFERROR(VLOOKUP(J940,Country_Codes!$H:$H,1,0)=J940,"Brazil State Code Error"),IF(L940="AU",IFERROR(VLOOKUP(J940,Country_Codes!$K:$K,1,0)=J940,"Australia State Code Error"),""))))=TRUE,"",IF(L940="US",IFERROR(VLOOKUP(J940,Country_Codes!$B:$B,1,0)=J940,"US State Code Error"),IF(L940="CA",IFERROR(VLOOKUP(J940,Country_Codes!$E:$E,1,0)=J940,"Canada State Code Error"),IF(L940="BR",IFERROR(VLOOKUP(J940,Country_Codes!$H:$H,1,0)=J940,"Brazil State Code Error"),IF(L940="AU",IFERROR(VLOOKUP(J940,Country_Codes!$K:$K,1,0)=J940,"Australia State Code Error"),"")))))</f>
        <v/>
      </c>
      <c r="AB940" s="2" t="str">
        <f t="shared" si="258"/>
        <v/>
      </c>
      <c r="AC940" s="2" t="str" cm="1">
        <f t="array" ref="AC940">IFERROR(_xlfn.IFS(IF(AND(LEN(I940)=0,ISBLANK(I940)=FALSE),"",ISNUMBER(SEARCH(I940,H940))),"City/Postal Code/Country Found in Address",IF(AND(LEN(K940)=0,ISBLANK(K940)=FALSE),"",ISNUMBER(SEARCH(K940,H940))),"City/Postal Code/Country Found in Address",IF(AND(LEN(L940)=0,ISBLANK(L940)=FALSE),"",ISNUMBER(SEARCH(", "&amp;L940,H940))),"City/Postal Code/Country Found in Address",IF(AND(LEN(J940)=0,ISBLANK(J940)=FALSE),"",ISNUMBER(SEARCH(", "&amp;J940,H940))),"City/Postal Code/Country Found in Address",IF(AND(LEN(L940)=0,ISBLANK(L940)=FALSE),"",ISNUMBER(SEARCH(","&amp;L940,H940))),"City/Postal Code/Country Found in Address",IF(AND(LEN(J940)=0,ISBLANK(J940)=FALSE),"",ISNUMBER(SEARCH(","&amp;J940,H940))),"City/Postal Code/Country Found in Address"),"")</f>
        <v/>
      </c>
      <c r="AD940" s="2" t="str">
        <f t="shared" si="259"/>
        <v/>
      </c>
      <c r="AE940" s="2" t="str" cm="1">
        <f t="array" ref="AE940">IFERROR(IF(VLOOKUP(LEFT(M940,MIN(SEARCH({1,2,3,4,5,6,7,8,9,0},M940&amp;{1,2,3,4,5,6,7,8,9,0}))-1),Country_Codes!$N:$N,1,0)&gt;0,"PO Number may be incorrect",""),"")</f>
        <v/>
      </c>
      <c r="AF940" s="2" t="str">
        <f t="shared" si="260"/>
        <v/>
      </c>
      <c r="AG940" s="2" t="str">
        <f t="shared" si="261"/>
        <v/>
      </c>
      <c r="AH940" s="2" t="str">
        <f t="shared" si="262"/>
        <v/>
      </c>
      <c r="AI940" s="2" t="str" cm="1">
        <f t="array" ref="AI940">IF(G940="","",_xlfn.IFNA(_xlfn.IFS(L940=VLOOKUP(L940,Country_Codes!$M:$M,1,0)=TRUE,""),"Please check the country code"))</f>
        <v/>
      </c>
      <c r="AJ940" s="2" t="str">
        <f t="shared" si="263"/>
        <v/>
      </c>
      <c r="AK940" s="2"/>
      <c r="AM940" s="39">
        <f t="shared" si="264"/>
        <v>0</v>
      </c>
      <c r="AN940" s="39">
        <f t="shared" si="265"/>
        <v>0</v>
      </c>
      <c r="AO940" s="39">
        <f t="shared" si="266"/>
        <v>0</v>
      </c>
      <c r="AP940" s="39">
        <f t="shared" si="267"/>
        <v>0</v>
      </c>
      <c r="AQ940" s="39">
        <f t="shared" si="268"/>
        <v>0</v>
      </c>
    </row>
    <row r="941" spans="1:43" ht="15.75" x14ac:dyDescent="0.25">
      <c r="A941" s="40">
        <v>45516</v>
      </c>
      <c r="B941" s="11" t="s">
        <v>473</v>
      </c>
      <c r="C941" s="11" t="s">
        <v>9</v>
      </c>
      <c r="D941" s="11" t="s">
        <v>7176</v>
      </c>
      <c r="E941" s="11" t="s">
        <v>7252</v>
      </c>
      <c r="F941" s="11" t="s">
        <v>488</v>
      </c>
      <c r="G941" s="11" t="s">
        <v>496</v>
      </c>
      <c r="H941" s="11" t="s">
        <v>7253</v>
      </c>
      <c r="I941" s="11" t="s">
        <v>7254</v>
      </c>
      <c r="J941" s="11" t="s">
        <v>78</v>
      </c>
      <c r="K941" s="11" t="s">
        <v>7255</v>
      </c>
      <c r="L941" s="11" t="s">
        <v>33</v>
      </c>
      <c r="M941" s="11" t="s">
        <v>1447</v>
      </c>
      <c r="N941" s="11"/>
      <c r="O941" s="11" t="s">
        <v>7256</v>
      </c>
      <c r="P941" s="11" t="s">
        <v>7257</v>
      </c>
      <c r="Q941" s="7"/>
      <c r="R941" s="2" t="str">
        <f t="shared" si="253"/>
        <v>Unique Record</v>
      </c>
      <c r="S941" s="2" t="str">
        <f t="shared" si="254"/>
        <v/>
      </c>
      <c r="T941" s="2" t="str">
        <f t="shared" si="255"/>
        <v/>
      </c>
      <c r="U941" s="2" t="str">
        <f t="shared" si="256"/>
        <v/>
      </c>
      <c r="V941" s="2" t="str">
        <f t="shared" si="257"/>
        <v/>
      </c>
      <c r="W941" s="2" t="str">
        <f t="shared" si="269"/>
        <v/>
      </c>
      <c r="X941" s="2" t="str" cm="1">
        <f t="array" ref="X941">IF((SUMPRODUCT(--ISNUMBER(SEARCH({"!","@","#","$","%","^","&amp;","~*","(",")","_","+","=","{","}","[","]","|","\",":",";","'","""","&lt;","&gt;",",",".","~?","/","~~","`"}, I941)))&gt;0)=TRUE,"Special Characters Found in City","")</f>
        <v/>
      </c>
      <c r="Y941" s="2" t="str" cm="1">
        <f t="array" ref="Y941">IF((SUMPRODUCT(--ISNUMBER(SEARCH({"!","@","#","$","%","^","~*","(",")","_","+","=","{","}","[","]","|","\",":",";","'","""","&lt;","&gt;","~?","/","~~","`"},F941)))&gt;0)=TRUE,"Special Characters Found in Account field","")</f>
        <v/>
      </c>
      <c r="Z941" s="2" t="str" cm="1">
        <f t="array" ref="Z941">IF(SUM(--ISNUMBER(SEARCH({1,2,3,4,5,6,7,8,9,0},MID(H941,(SEARCH(" E ",H941)-1),1))))+SUM(--ISNUMBER(SEARCH({1,2,3,4,5,6,7,8,9,0},MID(H941,(SEARCH(" E ",H941)+3),1))))=2,"",IF(SUM(--ISNUMBER(SEARCH({"Parte E","Apoquindo N"},H941)))&gt;0,"",IF(OR(RIGHT(H941,3)=" NE",RIGHT(H941,3)=" NW",RIGHT(H941,3)=" SW",RIGHT(H941,3)=" SE",RIGHT(H941,2)=" N",RIGHT(H941,2)=" E",RIGHT(H941,2)=" W",RIGHT(H941,2)=" S",LEFT(H941,3)="NE ",LEFT(H941,3)="NW ",LEFT(H941,3)="SW ",LEFT(H941,3)="SE ",LEFT(H941,2)="N ",LEFT(H941,2)="E ",LEFT(H941,2)="W ",LEFT(H941,2)="S "),"Directional Check",IF(SUM(--ISNUMBER(SEARCH({" N "," E "," W "," S "," NE "," NW "," SW "," SE ","N.E","N.W","S.W","S.E","E.","N.","S.","W."},H941)))&gt;0,"Directional Check",IF(SUM(--ISNUMBER(SEARCH({1,2,3,4,5,6,7,8,9,0},MID(H941,(SEARCH("nd ",H941)-1),1))))+SUM(--ISNUMBER(SEARCH({1,2,3,4,5,6,7,8,9,0},MID(H941,(SEARCH("rd ",H941)-1),1)))+SUM(--ISNUMBER(SEARCH({1,2,3,4,5,6,7,8,9,0},MID(H941,(SEARCH("st ",H941)-1),1))))+SUM(--ISNUMBER(SEARCH({1,2,3,4,5,6,7,8,9,0},MID(H941,(SEARCH("th ",H941)-1),1)))))&gt;0,"","")))))</f>
        <v/>
      </c>
      <c r="AA941" s="2" t="str">
        <f>IF(IF(L941="US",IFERROR(VLOOKUP(J941,Country_Codes!$B:$B,1,0)=J941,"US State Code Error"),IF(L941="CA",IFERROR(VLOOKUP(J941,Country_Codes!$E:$E,1,0)=J941,"Canada State Code Error"),IF(L941="BR",IFERROR(VLOOKUP(J941,Country_Codes!$H:$H,1,0)=J941,"Brazil State Code Error"),IF(L941="AU",IFERROR(VLOOKUP(J941,Country_Codes!$K:$K,1,0)=J941,"Australia State Code Error"),""))))=TRUE,"",IF(L941="US",IFERROR(VLOOKUP(J941,Country_Codes!$B:$B,1,0)=J941,"US State Code Error"),IF(L941="CA",IFERROR(VLOOKUP(J941,Country_Codes!$E:$E,1,0)=J941,"Canada State Code Error"),IF(L941="BR",IFERROR(VLOOKUP(J941,Country_Codes!$H:$H,1,0)=J941,"Brazil State Code Error"),IF(L941="AU",IFERROR(VLOOKUP(J941,Country_Codes!$K:$K,1,0)=J941,"Australia State Code Error"),"")))))</f>
        <v/>
      </c>
      <c r="AB941" s="2" t="str">
        <f t="shared" si="258"/>
        <v/>
      </c>
      <c r="AC941" s="2" t="str" cm="1">
        <f t="array" ref="AC941">IFERROR(_xlfn.IFS(IF(AND(LEN(I941)=0,ISBLANK(I941)=FALSE),"",ISNUMBER(SEARCH(I941,H941))),"City/Postal Code/Country Found in Address",IF(AND(LEN(K941)=0,ISBLANK(K941)=FALSE),"",ISNUMBER(SEARCH(K941,H941))),"City/Postal Code/Country Found in Address",IF(AND(LEN(L941)=0,ISBLANK(L941)=FALSE),"",ISNUMBER(SEARCH(", "&amp;L941,H941))),"City/Postal Code/Country Found in Address",IF(AND(LEN(J941)=0,ISBLANK(J941)=FALSE),"",ISNUMBER(SEARCH(", "&amp;J941,H941))),"City/Postal Code/Country Found in Address",IF(AND(LEN(L941)=0,ISBLANK(L941)=FALSE),"",ISNUMBER(SEARCH(","&amp;L941,H941))),"City/Postal Code/Country Found in Address",IF(AND(LEN(J941)=0,ISBLANK(J941)=FALSE),"",ISNUMBER(SEARCH(","&amp;J941,H941))),"City/Postal Code/Country Found in Address"),"")</f>
        <v/>
      </c>
      <c r="AD941" s="2" t="str">
        <f t="shared" si="259"/>
        <v/>
      </c>
      <c r="AE941" s="2" t="str" cm="1">
        <f t="array" ref="AE941">IFERROR(IF(VLOOKUP(LEFT(M941,MIN(SEARCH({1,2,3,4,5,6,7,8,9,0},M941&amp;{1,2,3,4,5,6,7,8,9,0}))-1),Country_Codes!$N:$N,1,0)&gt;0,"PO Number may be incorrect",""),"")</f>
        <v/>
      </c>
      <c r="AF941" s="2" t="str">
        <f t="shared" si="260"/>
        <v/>
      </c>
      <c r="AG941" s="2" t="str">
        <f t="shared" si="261"/>
        <v/>
      </c>
      <c r="AH941" s="2" t="str">
        <f t="shared" si="262"/>
        <v/>
      </c>
      <c r="AI941" s="2" t="str" cm="1">
        <f t="array" ref="AI941">IF(G941="","",_xlfn.IFNA(_xlfn.IFS(L941=VLOOKUP(L941,Country_Codes!$M:$M,1,0)=TRUE,""),"Please check the country code"))</f>
        <v/>
      </c>
      <c r="AJ941" s="2" t="str">
        <f t="shared" si="263"/>
        <v/>
      </c>
      <c r="AK941" s="2"/>
      <c r="AM941" s="39">
        <f t="shared" si="264"/>
        <v>0</v>
      </c>
      <c r="AN941" s="39">
        <f t="shared" si="265"/>
        <v>0</v>
      </c>
      <c r="AO941" s="39">
        <f t="shared" si="266"/>
        <v>0</v>
      </c>
      <c r="AP941" s="39">
        <f t="shared" si="267"/>
        <v>0</v>
      </c>
      <c r="AQ941" s="39">
        <f t="shared" si="268"/>
        <v>0</v>
      </c>
    </row>
    <row r="942" spans="1:43" ht="15.75" x14ac:dyDescent="0.25">
      <c r="A942" s="40">
        <v>45520</v>
      </c>
      <c r="B942" s="11" t="s">
        <v>474</v>
      </c>
      <c r="C942" s="11" t="s">
        <v>3</v>
      </c>
      <c r="D942" s="11" t="s">
        <v>7258</v>
      </c>
      <c r="E942" s="11" t="s">
        <v>7259</v>
      </c>
      <c r="F942" s="11" t="s">
        <v>598</v>
      </c>
      <c r="G942" s="11" t="s">
        <v>498</v>
      </c>
      <c r="H942" s="11" t="s">
        <v>7260</v>
      </c>
      <c r="I942" s="11" t="s">
        <v>7261</v>
      </c>
      <c r="J942" s="11" t="s">
        <v>147</v>
      </c>
      <c r="K942" s="11" t="s">
        <v>7262</v>
      </c>
      <c r="L942" s="11" t="s">
        <v>57</v>
      </c>
      <c r="M942" s="11" t="s">
        <v>704</v>
      </c>
      <c r="N942" s="11"/>
      <c r="O942" s="11" t="s">
        <v>4811</v>
      </c>
      <c r="P942" s="11" t="s">
        <v>7263</v>
      </c>
      <c r="Q942" s="7"/>
      <c r="R942" s="2" t="str">
        <f t="shared" si="253"/>
        <v>Unique Record</v>
      </c>
      <c r="S942" s="2" t="str">
        <f t="shared" si="254"/>
        <v/>
      </c>
      <c r="T942" s="2" t="str">
        <f t="shared" si="255"/>
        <v/>
      </c>
      <c r="U942" s="2" t="str">
        <f t="shared" si="256"/>
        <v/>
      </c>
      <c r="V942" s="2" t="str">
        <f t="shared" si="257"/>
        <v/>
      </c>
      <c r="W942" s="2" t="str">
        <f t="shared" si="269"/>
        <v/>
      </c>
      <c r="X942" s="2" t="str" cm="1">
        <f t="array" ref="X942">IF((SUMPRODUCT(--ISNUMBER(SEARCH({"!","@","#","$","%","^","&amp;","~*","(",")","_","+","=","{","}","[","]","|","\",":",";","'","""","&lt;","&gt;",",",".","~?","/","~~","`"}, I942)))&gt;0)=TRUE,"Special Characters Found in City","")</f>
        <v/>
      </c>
      <c r="Y942" s="2" t="str" cm="1">
        <f t="array" ref="Y942">IF((SUMPRODUCT(--ISNUMBER(SEARCH({"!","@","#","$","%","^","~*","(",")","_","+","=","{","}","[","]","|","\",":",";","'","""","&lt;","&gt;","~?","/","~~","`"},F942)))&gt;0)=TRUE,"Special Characters Found in Account field","")</f>
        <v/>
      </c>
      <c r="Z942" s="2" t="str" cm="1">
        <f t="array" ref="Z942">IF(SUM(--ISNUMBER(SEARCH({1,2,3,4,5,6,7,8,9,0},MID(H942,(SEARCH(" E ",H942)-1),1))))+SUM(--ISNUMBER(SEARCH({1,2,3,4,5,6,7,8,9,0},MID(H942,(SEARCH(" E ",H942)+3),1))))=2,"",IF(SUM(--ISNUMBER(SEARCH({"Parte E","Apoquindo N"},H942)))&gt;0,"",IF(OR(RIGHT(H942,3)=" NE",RIGHT(H942,3)=" NW",RIGHT(H942,3)=" SW",RIGHT(H942,3)=" SE",RIGHT(H942,2)=" N",RIGHT(H942,2)=" E",RIGHT(H942,2)=" W",RIGHT(H942,2)=" S",LEFT(H942,3)="NE ",LEFT(H942,3)="NW ",LEFT(H942,3)="SW ",LEFT(H942,3)="SE ",LEFT(H942,2)="N ",LEFT(H942,2)="E ",LEFT(H942,2)="W ",LEFT(H942,2)="S "),"Directional Check",IF(SUM(--ISNUMBER(SEARCH({" N "," E "," W "," S "," NE "," NW "," SW "," SE ","N.E","N.W","S.W","S.E","E.","N.","S.","W."},H942)))&gt;0,"Directional Check",IF(SUM(--ISNUMBER(SEARCH({1,2,3,4,5,6,7,8,9,0},MID(H942,(SEARCH("nd ",H942)-1),1))))+SUM(--ISNUMBER(SEARCH({1,2,3,4,5,6,7,8,9,0},MID(H942,(SEARCH("rd ",H942)-1),1)))+SUM(--ISNUMBER(SEARCH({1,2,3,4,5,6,7,8,9,0},MID(H942,(SEARCH("st ",H942)-1),1))))+SUM(--ISNUMBER(SEARCH({1,2,3,4,5,6,7,8,9,0},MID(H942,(SEARCH("th ",H942)-1),1)))))&gt;0,"","")))))</f>
        <v/>
      </c>
      <c r="AA942" s="2" t="str">
        <f>IF(IF(L942="US",IFERROR(VLOOKUP(J942,Country_Codes!$B:$B,1,0)=J942,"US State Code Error"),IF(L942="CA",IFERROR(VLOOKUP(J942,Country_Codes!$E:$E,1,0)=J942,"Canada State Code Error"),IF(L942="BR",IFERROR(VLOOKUP(J942,Country_Codes!$H:$H,1,0)=J942,"Brazil State Code Error"),IF(L942="AU",IFERROR(VLOOKUP(J942,Country_Codes!$K:$K,1,0)=J942,"Australia State Code Error"),""))))=TRUE,"",IF(L942="US",IFERROR(VLOOKUP(J942,Country_Codes!$B:$B,1,0)=J942,"US State Code Error"),IF(L942="CA",IFERROR(VLOOKUP(J942,Country_Codes!$E:$E,1,0)=J942,"Canada State Code Error"),IF(L942="BR",IFERROR(VLOOKUP(J942,Country_Codes!$H:$H,1,0)=J942,"Brazil State Code Error"),IF(L942="AU",IFERROR(VLOOKUP(J942,Country_Codes!$K:$K,1,0)=J942,"Australia State Code Error"),"")))))</f>
        <v/>
      </c>
      <c r="AB942" s="2" t="str">
        <f t="shared" si="258"/>
        <v/>
      </c>
      <c r="AC942" s="2" t="str" cm="1">
        <f t="array" ref="AC942">IFERROR(_xlfn.IFS(IF(AND(LEN(I942)=0,ISBLANK(I942)=FALSE),"",ISNUMBER(SEARCH(I942,H942))),"City/Postal Code/Country Found in Address",IF(AND(LEN(K942)=0,ISBLANK(K942)=FALSE),"",ISNUMBER(SEARCH(K942,H942))),"City/Postal Code/Country Found in Address",IF(AND(LEN(L942)=0,ISBLANK(L942)=FALSE),"",ISNUMBER(SEARCH(", "&amp;L942,H942))),"City/Postal Code/Country Found in Address",IF(AND(LEN(J942)=0,ISBLANK(J942)=FALSE),"",ISNUMBER(SEARCH(", "&amp;J942,H942))),"City/Postal Code/Country Found in Address",IF(AND(LEN(L942)=0,ISBLANK(L942)=FALSE),"",ISNUMBER(SEARCH(","&amp;L942,H942))),"City/Postal Code/Country Found in Address",IF(AND(LEN(J942)=0,ISBLANK(J942)=FALSE),"",ISNUMBER(SEARCH(","&amp;J942,H942))),"City/Postal Code/Country Found in Address"),"")</f>
        <v/>
      </c>
      <c r="AD942" s="2" t="str">
        <f t="shared" si="259"/>
        <v/>
      </c>
      <c r="AE942" s="2" t="str" cm="1">
        <f t="array" ref="AE942">IFERROR(IF(VLOOKUP(LEFT(M942,MIN(SEARCH({1,2,3,4,5,6,7,8,9,0},M942&amp;{1,2,3,4,5,6,7,8,9,0}))-1),Country_Codes!$N:$N,1,0)&gt;0,"PO Number may be incorrect",""),"")</f>
        <v/>
      </c>
      <c r="AF942" s="2" t="str">
        <f t="shared" si="260"/>
        <v/>
      </c>
      <c r="AG942" s="2" t="str">
        <f t="shared" si="261"/>
        <v/>
      </c>
      <c r="AH942" s="2" t="str">
        <f t="shared" si="262"/>
        <v/>
      </c>
      <c r="AI942" s="2" t="str" cm="1">
        <f t="array" ref="AI942">IF(G942="","",_xlfn.IFNA(_xlfn.IFS(L942=VLOOKUP(L942,Country_Codes!$M:$M,1,0)=TRUE,""),"Please check the country code"))</f>
        <v/>
      </c>
      <c r="AJ942" s="2" t="str">
        <f t="shared" si="263"/>
        <v/>
      </c>
      <c r="AK942" s="2"/>
      <c r="AM942" s="39">
        <f t="shared" si="264"/>
        <v>0</v>
      </c>
      <c r="AN942" s="39">
        <f t="shared" si="265"/>
        <v>0</v>
      </c>
      <c r="AO942" s="39">
        <f t="shared" si="266"/>
        <v>0</v>
      </c>
      <c r="AP942" s="39">
        <f t="shared" si="267"/>
        <v>0</v>
      </c>
      <c r="AQ942" s="39">
        <f t="shared" si="268"/>
        <v>0</v>
      </c>
    </row>
    <row r="943" spans="1:43" ht="15.75" x14ac:dyDescent="0.25">
      <c r="A943" s="40">
        <v>45835</v>
      </c>
      <c r="B943" s="11" t="s">
        <v>475</v>
      </c>
      <c r="C943" s="11" t="s">
        <v>12</v>
      </c>
      <c r="D943" s="11" t="s">
        <v>7176</v>
      </c>
      <c r="E943" s="11" t="s">
        <v>7264</v>
      </c>
      <c r="F943" s="11" t="s">
        <v>576</v>
      </c>
      <c r="G943" s="11" t="s">
        <v>584</v>
      </c>
      <c r="H943" s="11" t="s">
        <v>7265</v>
      </c>
      <c r="I943" s="11" t="s">
        <v>7266</v>
      </c>
      <c r="J943" s="11" t="s">
        <v>147</v>
      </c>
      <c r="K943" s="11" t="s">
        <v>7267</v>
      </c>
      <c r="L943" s="11" t="s">
        <v>57</v>
      </c>
      <c r="M943" s="11" t="s">
        <v>573</v>
      </c>
      <c r="N943" s="11"/>
      <c r="O943" s="11" t="s">
        <v>7268</v>
      </c>
      <c r="P943" s="11" t="s">
        <v>7269</v>
      </c>
      <c r="Q943" s="7"/>
      <c r="R943" s="2" t="str">
        <f t="shared" ref="R943:R1006" si="270">IF(G943=G942,"","Unique Record")</f>
        <v>Unique Record</v>
      </c>
      <c r="S943" s="2" t="str">
        <f t="shared" ref="S943:S1006" si="271">IF(F943="","",IF(EXACT(F943,(UPPER(F943))),"Account Upper Case",""))</f>
        <v/>
      </c>
      <c r="T943" s="2" t="str">
        <f t="shared" ref="T943:T1006" si="272">IF(F943="","",IF(EXACT(F943,(LOWER(F943))),"Account Lower Case",""))</f>
        <v/>
      </c>
      <c r="U943" s="2" t="str">
        <f t="shared" ref="U943:U1006" si="273">IF(EXACT(H943,PROPER(H943)),"","Billing Street - casing")</f>
        <v/>
      </c>
      <c r="V943" s="2" t="str">
        <f t="shared" ref="V943:V1006" si="274">IF(EXACT(I943,PROPER(I943)),"","City - casing")</f>
        <v/>
      </c>
      <c r="W943" s="2" t="str">
        <f t="shared" si="269"/>
        <v/>
      </c>
      <c r="X943" s="2" t="str" cm="1">
        <f t="array" ref="X943">IF((SUMPRODUCT(--ISNUMBER(SEARCH({"!","@","#","$","%","^","&amp;","~*","(",")","_","+","=","{","}","[","]","|","\",":",";","'","""","&lt;","&gt;",",",".","~?","/","~~","`"}, I943)))&gt;0)=TRUE,"Special Characters Found in City","")</f>
        <v/>
      </c>
      <c r="Y943" s="2" t="str" cm="1">
        <f t="array" ref="Y943">IF((SUMPRODUCT(--ISNUMBER(SEARCH({"!","@","#","$","%","^","~*","(",")","_","+","=","{","}","[","]","|","\",":",";","'","""","&lt;","&gt;","~?","/","~~","`"},F943)))&gt;0)=TRUE,"Special Characters Found in Account field","")</f>
        <v/>
      </c>
      <c r="Z943" s="2" t="str" cm="1">
        <f t="array" ref="Z943">IF(SUM(--ISNUMBER(SEARCH({1,2,3,4,5,6,7,8,9,0},MID(H943,(SEARCH(" E ",H943)-1),1))))+SUM(--ISNUMBER(SEARCH({1,2,3,4,5,6,7,8,9,0},MID(H943,(SEARCH(" E ",H943)+3),1))))=2,"",IF(SUM(--ISNUMBER(SEARCH({"Parte E","Apoquindo N"},H943)))&gt;0,"",IF(OR(RIGHT(H943,3)=" NE",RIGHT(H943,3)=" NW",RIGHT(H943,3)=" SW",RIGHT(H943,3)=" SE",RIGHT(H943,2)=" N",RIGHT(H943,2)=" E",RIGHT(H943,2)=" W",RIGHT(H943,2)=" S",LEFT(H943,3)="NE ",LEFT(H943,3)="NW ",LEFT(H943,3)="SW ",LEFT(H943,3)="SE ",LEFT(H943,2)="N ",LEFT(H943,2)="E ",LEFT(H943,2)="W ",LEFT(H943,2)="S "),"Directional Check",IF(SUM(--ISNUMBER(SEARCH({" N "," E "," W "," S "," NE "," NW "," SW "," SE ","N.E","N.W","S.W","S.E","E.","N.","S.","W."},H943)))&gt;0,"Directional Check",IF(SUM(--ISNUMBER(SEARCH({1,2,3,4,5,6,7,8,9,0},MID(H943,(SEARCH("nd ",H943)-1),1))))+SUM(--ISNUMBER(SEARCH({1,2,3,4,5,6,7,8,9,0},MID(H943,(SEARCH("rd ",H943)-1),1)))+SUM(--ISNUMBER(SEARCH({1,2,3,4,5,6,7,8,9,0},MID(H943,(SEARCH("st ",H943)-1),1))))+SUM(--ISNUMBER(SEARCH({1,2,3,4,5,6,7,8,9,0},MID(H943,(SEARCH("th ",H943)-1),1)))))&gt;0,"","")))))</f>
        <v/>
      </c>
      <c r="AA943" s="2" t="str">
        <f>IF(IF(L943="US",IFERROR(VLOOKUP(J943,Country_Codes!$B:$B,1,0)=J943,"US State Code Error"),IF(L943="CA",IFERROR(VLOOKUP(J943,Country_Codes!$E:$E,1,0)=J943,"Canada State Code Error"),IF(L943="BR",IFERROR(VLOOKUP(J943,Country_Codes!$H:$H,1,0)=J943,"Brazil State Code Error"),IF(L943="AU",IFERROR(VLOOKUP(J943,Country_Codes!$K:$K,1,0)=J943,"Australia State Code Error"),""))))=TRUE,"",IF(L943="US",IFERROR(VLOOKUP(J943,Country_Codes!$B:$B,1,0)=J943,"US State Code Error"),IF(L943="CA",IFERROR(VLOOKUP(J943,Country_Codes!$E:$E,1,0)=J943,"Canada State Code Error"),IF(L943="BR",IFERROR(VLOOKUP(J943,Country_Codes!$H:$H,1,0)=J943,"Brazil State Code Error"),IF(L943="AU",IFERROR(VLOOKUP(J943,Country_Codes!$K:$K,1,0)=J943,"Australia State Code Error"),"")))))</f>
        <v/>
      </c>
      <c r="AB943" s="2" t="str">
        <f t="shared" ref="AB943:AB1006" si="275">IF(OR(L943="US",L943="CA",L943="BR",L943="AU"),IF((EXACT(UPPER(J943),J943)),"","Country Code Casing"),IF(EXACT(J943,PROPER(J943)),"","Billing State casing"))</f>
        <v/>
      </c>
      <c r="AC943" s="2" t="str" cm="1">
        <f t="array" ref="AC943">IFERROR(_xlfn.IFS(IF(AND(LEN(I943)=0,ISBLANK(I943)=FALSE),"",ISNUMBER(SEARCH(I943,H943))),"City/Postal Code/Country Found in Address",IF(AND(LEN(K943)=0,ISBLANK(K943)=FALSE),"",ISNUMBER(SEARCH(K943,H943))),"City/Postal Code/Country Found in Address",IF(AND(LEN(L943)=0,ISBLANK(L943)=FALSE),"",ISNUMBER(SEARCH(", "&amp;L943,H943))),"City/Postal Code/Country Found in Address",IF(AND(LEN(J943)=0,ISBLANK(J943)=FALSE),"",ISNUMBER(SEARCH(", "&amp;J943,H943))),"City/Postal Code/Country Found in Address",IF(AND(LEN(L943)=0,ISBLANK(L943)=FALSE),"",ISNUMBER(SEARCH(","&amp;L943,H943))),"City/Postal Code/Country Found in Address",IF(AND(LEN(J943)=0,ISBLANK(J943)=FALSE),"",ISNUMBER(SEARCH(","&amp;J943,H943))),"City/Postal Code/Country Found in Address"),"")</f>
        <v/>
      </c>
      <c r="AD943" s="2" t="str">
        <f t="shared" ref="AD943:AD1006" si="276">IF(ISNUMBER(SEARCH("PO",N943)),"PO# Entered in Tax ID Field","")</f>
        <v/>
      </c>
      <c r="AE943" s="2" t="str" cm="1">
        <f t="array" ref="AE943">IFERROR(IF(VLOOKUP(LEFT(M943,MIN(SEARCH({1,2,3,4,5,6,7,8,9,0},M943&amp;{1,2,3,4,5,6,7,8,9,0}))-1),Country_Codes!$N:$N,1,0)&gt;0,"PO Number may be incorrect",""),"")</f>
        <v/>
      </c>
      <c r="AF943" s="2" t="str">
        <f t="shared" ref="AF943:AF1006" si="277">IF(N943="","",IF(EXACT(L943,LEFT(N943,2)),IF(EXACT(MID(N943,3,1)," "),"Check the Space inbetween County code &amp; VAT",""),"Check the VAT Country Code Format"))</f>
        <v/>
      </c>
      <c r="AG943" s="2" t="str">
        <f t="shared" ref="AG943:AG1006" si="278">IF((ISNUMBER(SEARCH("@",P943)))&gt;0,"",IF(IF(--(ISNUMBER(SEARCH("'",P943)))&gt;0,OR(EXACT(PROPER(P943),P943),EXACT((PROPER(LEFT(P943,FIND("'",P943)-2))&amp;LOWER(MID(P943,FIND("'",P943)-1,1))&amp;PROPER(MID(P943,FIND("'",P943)+0,LEN(P943)-FIND("'",P943)+1))),P943)),"Please check Billing Contact Casing")=TRUE,"","Please check Billing Contact casing"))</f>
        <v/>
      </c>
      <c r="AH943" s="2" t="str">
        <f t="shared" ref="AH943:AH1006" si="279">IF(OR(L943="AS",L943="FM",L943="GU",L943="MH",L943="MP",L943="PW",L943="PR",L943="VI",L943="UM"),"US Territories Check","")</f>
        <v/>
      </c>
      <c r="AI943" s="2" t="str" cm="1">
        <f t="array" ref="AI943">IF(G943="","",_xlfn.IFNA(_xlfn.IFS(L943=VLOOKUP(L943,Country_Codes!$M:$M,1,0)=TRUE,""),"Please check the country code"))</f>
        <v/>
      </c>
      <c r="AJ943" s="2" t="str">
        <f t="shared" ref="AJ943:AJ1006" si="280">IF(S943="","",S943&amp;"; ")&amp;IF(T943="","",T943&amp;"; ")&amp;IF(U943="","",U943&amp;"; ")&amp;IF(V943="","",V943&amp;"; ")&amp;IF(AF943="","",AF943&amp;"; ")&amp;IF(AG943="","",AG943&amp;"; ")&amp;IF(AH943="","",AH943&amp;"; ")&amp;IF(Z943="","",Z943&amp;"; ")&amp;IF(AA943="","",AA943&amp;"; ")&amp;IF(AB943="","",AB943&amp;"; ")&amp;IF(AC943="","",AC943&amp;"; ")&amp;IF(AD943="","",AD943&amp;"; ")&amp;IF(AE943="","",AE943&amp;"; ")&amp;IF(AI943="","",AI943&amp;"; ")&amp;IF(W943="","",W943&amp;"; ")&amp;IF(X943="","",X943&amp;"; ")&amp;IF(Y943="","",Y943&amp;"; ")</f>
        <v/>
      </c>
      <c r="AK943" s="2"/>
      <c r="AM943" s="39">
        <f t="shared" si="264"/>
        <v>0</v>
      </c>
      <c r="AN943" s="39">
        <f t="shared" si="265"/>
        <v>0</v>
      </c>
      <c r="AO943" s="39">
        <f t="shared" si="266"/>
        <v>0</v>
      </c>
      <c r="AP943" s="39">
        <f t="shared" si="267"/>
        <v>0</v>
      </c>
      <c r="AQ943" s="39">
        <f t="shared" si="268"/>
        <v>0</v>
      </c>
    </row>
    <row r="944" spans="1:43" ht="15.75" x14ac:dyDescent="0.25">
      <c r="A944" s="40">
        <v>45984</v>
      </c>
      <c r="B944" s="11" t="s">
        <v>473</v>
      </c>
      <c r="C944" s="11" t="s">
        <v>12</v>
      </c>
      <c r="D944" s="11" t="s">
        <v>7270</v>
      </c>
      <c r="E944" s="11" t="s">
        <v>1397</v>
      </c>
      <c r="F944" s="11" t="s">
        <v>489</v>
      </c>
      <c r="G944" s="11" t="s">
        <v>494</v>
      </c>
      <c r="H944" s="11" t="s">
        <v>7271</v>
      </c>
      <c r="I944" s="11" t="s">
        <v>7272</v>
      </c>
      <c r="J944" s="11" t="s">
        <v>97</v>
      </c>
      <c r="K944" s="11" t="s">
        <v>7273</v>
      </c>
      <c r="L944" s="11" t="s">
        <v>33</v>
      </c>
      <c r="M944" s="11" t="s">
        <v>1501</v>
      </c>
      <c r="N944" s="11"/>
      <c r="O944" s="11" t="s">
        <v>709</v>
      </c>
      <c r="P944" s="11" t="s">
        <v>7274</v>
      </c>
      <c r="Q944" s="7"/>
      <c r="R944" s="2" t="str">
        <f t="shared" si="270"/>
        <v>Unique Record</v>
      </c>
      <c r="S944" s="2" t="str">
        <f t="shared" si="271"/>
        <v/>
      </c>
      <c r="T944" s="2" t="str">
        <f t="shared" si="272"/>
        <v/>
      </c>
      <c r="U944" s="2" t="str">
        <f t="shared" si="273"/>
        <v/>
      </c>
      <c r="V944" s="2" t="str">
        <f t="shared" si="274"/>
        <v/>
      </c>
      <c r="W944" s="2" t="str">
        <f t="shared" si="269"/>
        <v/>
      </c>
      <c r="X944" s="2" t="str" cm="1">
        <f t="array" ref="X944">IF((SUMPRODUCT(--ISNUMBER(SEARCH({"!","@","#","$","%","^","&amp;","~*","(",")","_","+","=","{","}","[","]","|","\",":",";","'","""","&lt;","&gt;",",",".","~?","/","~~","`"}, I944)))&gt;0)=TRUE,"Special Characters Found in City","")</f>
        <v/>
      </c>
      <c r="Y944" s="2" t="str" cm="1">
        <f t="array" ref="Y944">IF((SUMPRODUCT(--ISNUMBER(SEARCH({"!","@","#","$","%","^","~*","(",")","_","+","=","{","}","[","]","|","\",":",";","'","""","&lt;","&gt;","~?","/","~~","`"},F944)))&gt;0)=TRUE,"Special Characters Found in Account field","")</f>
        <v/>
      </c>
      <c r="Z944" s="2" t="str" cm="1">
        <f t="array" ref="Z944">IF(SUM(--ISNUMBER(SEARCH({1,2,3,4,5,6,7,8,9,0},MID(H944,(SEARCH(" E ",H944)-1),1))))+SUM(--ISNUMBER(SEARCH({1,2,3,4,5,6,7,8,9,0},MID(H944,(SEARCH(" E ",H944)+3),1))))=2,"",IF(SUM(--ISNUMBER(SEARCH({"Parte E","Apoquindo N"},H944)))&gt;0,"",IF(OR(RIGHT(H944,3)=" NE",RIGHT(H944,3)=" NW",RIGHT(H944,3)=" SW",RIGHT(H944,3)=" SE",RIGHT(H944,2)=" N",RIGHT(H944,2)=" E",RIGHT(H944,2)=" W",RIGHT(H944,2)=" S",LEFT(H944,3)="NE ",LEFT(H944,3)="NW ",LEFT(H944,3)="SW ",LEFT(H944,3)="SE ",LEFT(H944,2)="N ",LEFT(H944,2)="E ",LEFT(H944,2)="W ",LEFT(H944,2)="S "),"Directional Check",IF(SUM(--ISNUMBER(SEARCH({" N "," E "," W "," S "," NE "," NW "," SW "," SE ","N.E","N.W","S.W","S.E","E.","N.","S.","W."},H944)))&gt;0,"Directional Check",IF(SUM(--ISNUMBER(SEARCH({1,2,3,4,5,6,7,8,9,0},MID(H944,(SEARCH("nd ",H944)-1),1))))+SUM(--ISNUMBER(SEARCH({1,2,3,4,5,6,7,8,9,0},MID(H944,(SEARCH("rd ",H944)-1),1)))+SUM(--ISNUMBER(SEARCH({1,2,3,4,5,6,7,8,9,0},MID(H944,(SEARCH("st ",H944)-1),1))))+SUM(--ISNUMBER(SEARCH({1,2,3,4,5,6,7,8,9,0},MID(H944,(SEARCH("th ",H944)-1),1)))))&gt;0,"","")))))</f>
        <v/>
      </c>
      <c r="AA944" s="2" t="str">
        <f>IF(IF(L944="US",IFERROR(VLOOKUP(J944,Country_Codes!$B:$B,1,0)=J944,"US State Code Error"),IF(L944="CA",IFERROR(VLOOKUP(J944,Country_Codes!$E:$E,1,0)=J944,"Canada State Code Error"),IF(L944="BR",IFERROR(VLOOKUP(J944,Country_Codes!$H:$H,1,0)=J944,"Brazil State Code Error"),IF(L944="AU",IFERROR(VLOOKUP(J944,Country_Codes!$K:$K,1,0)=J944,"Australia State Code Error"),""))))=TRUE,"",IF(L944="US",IFERROR(VLOOKUP(J944,Country_Codes!$B:$B,1,0)=J944,"US State Code Error"),IF(L944="CA",IFERROR(VLOOKUP(J944,Country_Codes!$E:$E,1,0)=J944,"Canada State Code Error"),IF(L944="BR",IFERROR(VLOOKUP(J944,Country_Codes!$H:$H,1,0)=J944,"Brazil State Code Error"),IF(L944="AU",IFERROR(VLOOKUP(J944,Country_Codes!$K:$K,1,0)=J944,"Australia State Code Error"),"")))))</f>
        <v/>
      </c>
      <c r="AB944" s="2" t="str">
        <f t="shared" si="275"/>
        <v/>
      </c>
      <c r="AC944" s="2" t="str" cm="1">
        <f t="array" ref="AC944">IFERROR(_xlfn.IFS(IF(AND(LEN(I944)=0,ISBLANK(I944)=FALSE),"",ISNUMBER(SEARCH(I944,H944))),"City/Postal Code/Country Found in Address",IF(AND(LEN(K944)=0,ISBLANK(K944)=FALSE),"",ISNUMBER(SEARCH(K944,H944))),"City/Postal Code/Country Found in Address",IF(AND(LEN(L944)=0,ISBLANK(L944)=FALSE),"",ISNUMBER(SEARCH(", "&amp;L944,H944))),"City/Postal Code/Country Found in Address",IF(AND(LEN(J944)=0,ISBLANK(J944)=FALSE),"",ISNUMBER(SEARCH(", "&amp;J944,H944))),"City/Postal Code/Country Found in Address",IF(AND(LEN(L944)=0,ISBLANK(L944)=FALSE),"",ISNUMBER(SEARCH(","&amp;L944,H944))),"City/Postal Code/Country Found in Address",IF(AND(LEN(J944)=0,ISBLANK(J944)=FALSE),"",ISNUMBER(SEARCH(","&amp;J944,H944))),"City/Postal Code/Country Found in Address"),"")</f>
        <v/>
      </c>
      <c r="AD944" s="2" t="str">
        <f t="shared" si="276"/>
        <v/>
      </c>
      <c r="AE944" s="2" t="str" cm="1">
        <f t="array" ref="AE944">IFERROR(IF(VLOOKUP(LEFT(M944,MIN(SEARCH({1,2,3,4,5,6,7,8,9,0},M944&amp;{1,2,3,4,5,6,7,8,9,0}))-1),Country_Codes!$N:$N,1,0)&gt;0,"PO Number may be incorrect",""),"")</f>
        <v/>
      </c>
      <c r="AF944" s="2" t="str">
        <f t="shared" si="277"/>
        <v/>
      </c>
      <c r="AG944" s="2" t="str">
        <f t="shared" si="278"/>
        <v/>
      </c>
      <c r="AH944" s="2" t="str">
        <f t="shared" si="279"/>
        <v/>
      </c>
      <c r="AI944" s="2" t="str" cm="1">
        <f t="array" ref="AI944">IF(G944="","",_xlfn.IFNA(_xlfn.IFS(L944=VLOOKUP(L944,Country_Codes!$M:$M,1,0)=TRUE,""),"Please check the country code"))</f>
        <v/>
      </c>
      <c r="AJ944" s="2" t="str">
        <f t="shared" si="280"/>
        <v/>
      </c>
      <c r="AK944" s="2"/>
      <c r="AM944" s="39">
        <f t="shared" ref="AM944:AM1007" si="281">(COUNTA(S944:V944)-COUNTIFS((S944:V944),""))+(COUNTA(AB944)-COUNTIFS((AB944),""))+(COUNTA(AG944)-COUNTIFS((AG944),""))</f>
        <v>0</v>
      </c>
      <c r="AN944" s="39">
        <f t="shared" ref="AN944:AN1007" si="282">(COUNTA(W944)-COUNTIFS((W944),""))+(COUNTA(Z944)-COUNTIFS((Z944),""))</f>
        <v>0</v>
      </c>
      <c r="AO944" s="39">
        <f t="shared" ref="AO944:AO1007" si="283">(COUNTA(AA944)-COUNTIFS((AA944),""))+(COUNTA(AC944:AE944)-COUNTIFS((AC944:AE944),""))+(COUNTA(AH944:AI944)-COUNTIFS((AH944:AI944),""))</f>
        <v>0</v>
      </c>
      <c r="AP944" s="39">
        <f t="shared" ref="AP944:AP1007" si="284">(COUNTA(X944:Y944)-COUNTIFS((X944:Y944),""))+(COUNTA(AF944)-COUNTIFS((AF944),""))</f>
        <v>0</v>
      </c>
      <c r="AQ944" s="39">
        <f t="shared" ref="AQ944:AQ1007" si="285">SUM(AM944:AP944)</f>
        <v>0</v>
      </c>
    </row>
    <row r="945" spans="1:43" ht="15.75" x14ac:dyDescent="0.25">
      <c r="A945" s="40">
        <v>46054</v>
      </c>
      <c r="B945" s="11" t="s">
        <v>475</v>
      </c>
      <c r="C945" s="11" t="s">
        <v>3</v>
      </c>
      <c r="D945" s="11" t="s">
        <v>7275</v>
      </c>
      <c r="E945" s="11" t="s">
        <v>7276</v>
      </c>
      <c r="F945" s="11" t="s">
        <v>579</v>
      </c>
      <c r="G945" s="11" t="s">
        <v>494</v>
      </c>
      <c r="H945" s="11" t="s">
        <v>7277</v>
      </c>
      <c r="I945" s="11" t="s">
        <v>7278</v>
      </c>
      <c r="J945" s="11"/>
      <c r="K945" s="11" t="s">
        <v>7279</v>
      </c>
      <c r="L945" s="11" t="s">
        <v>46</v>
      </c>
      <c r="M945" s="11" t="s">
        <v>731</v>
      </c>
      <c r="N945" s="11"/>
      <c r="O945" s="11" t="s">
        <v>7280</v>
      </c>
      <c r="P945" s="11" t="s">
        <v>7281</v>
      </c>
      <c r="Q945" s="7"/>
      <c r="R945" s="2" t="str">
        <f t="shared" si="270"/>
        <v/>
      </c>
      <c r="S945" s="2" t="str">
        <f t="shared" si="271"/>
        <v/>
      </c>
      <c r="T945" s="2" t="str">
        <f t="shared" si="272"/>
        <v/>
      </c>
      <c r="U945" s="2" t="str">
        <f t="shared" si="273"/>
        <v/>
      </c>
      <c r="V945" s="2" t="str">
        <f t="shared" si="274"/>
        <v/>
      </c>
      <c r="W945" s="2" t="str">
        <f t="shared" si="269"/>
        <v/>
      </c>
      <c r="X945" s="2" t="str" cm="1">
        <f t="array" ref="X945">IF((SUMPRODUCT(--ISNUMBER(SEARCH({"!","@","#","$","%","^","&amp;","~*","(",")","_","+","=","{","}","[","]","|","\",":",";","'","""","&lt;","&gt;",",",".","~?","/","~~","`"}, I945)))&gt;0)=TRUE,"Special Characters Found in City","")</f>
        <v/>
      </c>
      <c r="Y945" s="2" t="str" cm="1">
        <f t="array" ref="Y945">IF((SUMPRODUCT(--ISNUMBER(SEARCH({"!","@","#","$","%","^","~*","(",")","_","+","=","{","}","[","]","|","\",":",";","'","""","&lt;","&gt;","~?","/","~~","`"},F945)))&gt;0)=TRUE,"Special Characters Found in Account field","")</f>
        <v/>
      </c>
      <c r="Z945" s="2" t="str" cm="1">
        <f t="array" ref="Z945">IF(SUM(--ISNUMBER(SEARCH({1,2,3,4,5,6,7,8,9,0},MID(H945,(SEARCH(" E ",H945)-1),1))))+SUM(--ISNUMBER(SEARCH({1,2,3,4,5,6,7,8,9,0},MID(H945,(SEARCH(" E ",H945)+3),1))))=2,"",IF(SUM(--ISNUMBER(SEARCH({"Parte E","Apoquindo N"},H945)))&gt;0,"",IF(OR(RIGHT(H945,3)=" NE",RIGHT(H945,3)=" NW",RIGHT(H945,3)=" SW",RIGHT(H945,3)=" SE",RIGHT(H945,2)=" N",RIGHT(H945,2)=" E",RIGHT(H945,2)=" W",RIGHT(H945,2)=" S",LEFT(H945,3)="NE ",LEFT(H945,3)="NW ",LEFT(H945,3)="SW ",LEFT(H945,3)="SE ",LEFT(H945,2)="N ",LEFT(H945,2)="E ",LEFT(H945,2)="W ",LEFT(H945,2)="S "),"Directional Check",IF(SUM(--ISNUMBER(SEARCH({" N "," E "," W "," S "," NE "," NW "," SW "," SE ","N.E","N.W","S.W","S.E","E.","N.","S.","W."},H945)))&gt;0,"Directional Check",IF(SUM(--ISNUMBER(SEARCH({1,2,3,4,5,6,7,8,9,0},MID(H945,(SEARCH("nd ",H945)-1),1))))+SUM(--ISNUMBER(SEARCH({1,2,3,4,5,6,7,8,9,0},MID(H945,(SEARCH("rd ",H945)-1),1)))+SUM(--ISNUMBER(SEARCH({1,2,3,4,5,6,7,8,9,0},MID(H945,(SEARCH("st ",H945)-1),1))))+SUM(--ISNUMBER(SEARCH({1,2,3,4,5,6,7,8,9,0},MID(H945,(SEARCH("th ",H945)-1),1)))))&gt;0,"","")))))</f>
        <v/>
      </c>
      <c r="AA945" s="2" t="str">
        <f>IF(IF(L945="US",IFERROR(VLOOKUP(J945,Country_Codes!$B:$B,1,0)=J945,"US State Code Error"),IF(L945="CA",IFERROR(VLOOKUP(J945,Country_Codes!$E:$E,1,0)=J945,"Canada State Code Error"),IF(L945="BR",IFERROR(VLOOKUP(J945,Country_Codes!$H:$H,1,0)=J945,"Brazil State Code Error"),IF(L945="AU",IFERROR(VLOOKUP(J945,Country_Codes!$K:$K,1,0)=J945,"Australia State Code Error"),""))))=TRUE,"",IF(L945="US",IFERROR(VLOOKUP(J945,Country_Codes!$B:$B,1,0)=J945,"US State Code Error"),IF(L945="CA",IFERROR(VLOOKUP(J945,Country_Codes!$E:$E,1,0)=J945,"Canada State Code Error"),IF(L945="BR",IFERROR(VLOOKUP(J945,Country_Codes!$H:$H,1,0)=J945,"Brazil State Code Error"),IF(L945="AU",IFERROR(VLOOKUP(J945,Country_Codes!$K:$K,1,0)=J945,"Australia State Code Error"),"")))))</f>
        <v/>
      </c>
      <c r="AB945" s="2" t="str">
        <f t="shared" si="275"/>
        <v/>
      </c>
      <c r="AC945" s="2" t="str" cm="1">
        <f t="array" ref="AC945">IFERROR(_xlfn.IFS(IF(AND(LEN(I945)=0,ISBLANK(I945)=FALSE),"",ISNUMBER(SEARCH(I945,H945))),"City/Postal Code/Country Found in Address",IF(AND(LEN(K945)=0,ISBLANK(K945)=FALSE),"",ISNUMBER(SEARCH(K945,H945))),"City/Postal Code/Country Found in Address",IF(AND(LEN(L945)=0,ISBLANK(L945)=FALSE),"",ISNUMBER(SEARCH(", "&amp;L945,H945))),"City/Postal Code/Country Found in Address",IF(AND(LEN(J945)=0,ISBLANK(J945)=FALSE),"",ISNUMBER(SEARCH(", "&amp;J945,H945))),"City/Postal Code/Country Found in Address",IF(AND(LEN(L945)=0,ISBLANK(L945)=FALSE),"",ISNUMBER(SEARCH(","&amp;L945,H945))),"City/Postal Code/Country Found in Address",IF(AND(LEN(J945)=0,ISBLANK(J945)=FALSE),"",ISNUMBER(SEARCH(","&amp;J945,H945))),"City/Postal Code/Country Found in Address"),"")</f>
        <v/>
      </c>
      <c r="AD945" s="2" t="str">
        <f t="shared" si="276"/>
        <v/>
      </c>
      <c r="AE945" s="2" t="str" cm="1">
        <f t="array" ref="AE945">IFERROR(IF(VLOOKUP(LEFT(M945,MIN(SEARCH({1,2,3,4,5,6,7,8,9,0},M945&amp;{1,2,3,4,5,6,7,8,9,0}))-1),Country_Codes!$N:$N,1,0)&gt;0,"PO Number may be incorrect",""),"")</f>
        <v/>
      </c>
      <c r="AF945" s="2" t="str">
        <f t="shared" si="277"/>
        <v/>
      </c>
      <c r="AG945" s="2" t="str">
        <f t="shared" si="278"/>
        <v/>
      </c>
      <c r="AH945" s="2" t="str">
        <f t="shared" si="279"/>
        <v/>
      </c>
      <c r="AI945" s="2" t="str" cm="1">
        <f t="array" ref="AI945">IF(G945="","",_xlfn.IFNA(_xlfn.IFS(L945=VLOOKUP(L945,Country_Codes!$M:$M,1,0)=TRUE,""),"Please check the country code"))</f>
        <v/>
      </c>
      <c r="AJ945" s="2" t="str">
        <f t="shared" si="280"/>
        <v/>
      </c>
      <c r="AK945" s="2"/>
      <c r="AM945" s="39">
        <f t="shared" si="281"/>
        <v>0</v>
      </c>
      <c r="AN945" s="39">
        <f t="shared" si="282"/>
        <v>0</v>
      </c>
      <c r="AO945" s="39">
        <f t="shared" si="283"/>
        <v>0</v>
      </c>
      <c r="AP945" s="39">
        <f t="shared" si="284"/>
        <v>0</v>
      </c>
      <c r="AQ945" s="39">
        <f t="shared" si="285"/>
        <v>0</v>
      </c>
    </row>
    <row r="946" spans="1:43" ht="15.75" x14ac:dyDescent="0.25">
      <c r="A946" s="40">
        <v>46012</v>
      </c>
      <c r="B946" s="11" t="s">
        <v>475</v>
      </c>
      <c r="C946" s="11" t="s">
        <v>12</v>
      </c>
      <c r="D946" s="11" t="s">
        <v>7282</v>
      </c>
      <c r="E946" s="11" t="s">
        <v>875</v>
      </c>
      <c r="F946" s="11" t="s">
        <v>479</v>
      </c>
      <c r="G946" s="11" t="s">
        <v>495</v>
      </c>
      <c r="H946" s="11" t="s">
        <v>7283</v>
      </c>
      <c r="I946" s="11" t="s">
        <v>7284</v>
      </c>
      <c r="J946" s="11" t="s">
        <v>147</v>
      </c>
      <c r="K946" s="11" t="s">
        <v>7285</v>
      </c>
      <c r="L946" s="11" t="s">
        <v>57</v>
      </c>
      <c r="M946" s="11" t="s">
        <v>7286</v>
      </c>
      <c r="N946" s="11"/>
      <c r="O946" s="11" t="s">
        <v>7287</v>
      </c>
      <c r="P946" s="11" t="s">
        <v>7288</v>
      </c>
      <c r="Q946" s="7"/>
      <c r="R946" s="2" t="str">
        <f t="shared" si="270"/>
        <v>Unique Record</v>
      </c>
      <c r="S946" s="2" t="str">
        <f t="shared" si="271"/>
        <v/>
      </c>
      <c r="T946" s="2" t="str">
        <f t="shared" si="272"/>
        <v/>
      </c>
      <c r="U946" s="2" t="str">
        <f t="shared" si="273"/>
        <v/>
      </c>
      <c r="V946" s="2" t="str">
        <f t="shared" si="274"/>
        <v/>
      </c>
      <c r="W946" s="2" t="str">
        <f t="shared" si="269"/>
        <v/>
      </c>
      <c r="X946" s="2" t="str" cm="1">
        <f t="array" ref="X946">IF((SUMPRODUCT(--ISNUMBER(SEARCH({"!","@","#","$","%","^","&amp;","~*","(",")","_","+","=","{","}","[","]","|","\",":",";","'","""","&lt;","&gt;",",",".","~?","/","~~","`"}, I946)))&gt;0)=TRUE,"Special Characters Found in City","")</f>
        <v/>
      </c>
      <c r="Y946" s="2" t="str" cm="1">
        <f t="array" ref="Y946">IF((SUMPRODUCT(--ISNUMBER(SEARCH({"!","@","#","$","%","^","~*","(",")","_","+","=","{","}","[","]","|","\",":",";","'","""","&lt;","&gt;","~?","/","~~","`"},F946)))&gt;0)=TRUE,"Special Characters Found in Account field","")</f>
        <v/>
      </c>
      <c r="Z946" s="2" t="str" cm="1">
        <f t="array" ref="Z946">IF(SUM(--ISNUMBER(SEARCH({1,2,3,4,5,6,7,8,9,0},MID(H946,(SEARCH(" E ",H946)-1),1))))+SUM(--ISNUMBER(SEARCH({1,2,3,4,5,6,7,8,9,0},MID(H946,(SEARCH(" E ",H946)+3),1))))=2,"",IF(SUM(--ISNUMBER(SEARCH({"Parte E","Apoquindo N"},H946)))&gt;0,"",IF(OR(RIGHT(H946,3)=" NE",RIGHT(H946,3)=" NW",RIGHT(H946,3)=" SW",RIGHT(H946,3)=" SE",RIGHT(H946,2)=" N",RIGHT(H946,2)=" E",RIGHT(H946,2)=" W",RIGHT(H946,2)=" S",LEFT(H946,3)="NE ",LEFT(H946,3)="NW ",LEFT(H946,3)="SW ",LEFT(H946,3)="SE ",LEFT(H946,2)="N ",LEFT(H946,2)="E ",LEFT(H946,2)="W ",LEFT(H946,2)="S "),"Directional Check",IF(SUM(--ISNUMBER(SEARCH({" N "," E "," W "," S "," NE "," NW "," SW "," SE ","N.E","N.W","S.W","S.E","E.","N.","S.","W."},H946)))&gt;0,"Directional Check",IF(SUM(--ISNUMBER(SEARCH({1,2,3,4,5,6,7,8,9,0},MID(H946,(SEARCH("nd ",H946)-1),1))))+SUM(--ISNUMBER(SEARCH({1,2,3,4,5,6,7,8,9,0},MID(H946,(SEARCH("rd ",H946)-1),1)))+SUM(--ISNUMBER(SEARCH({1,2,3,4,5,6,7,8,9,0},MID(H946,(SEARCH("st ",H946)-1),1))))+SUM(--ISNUMBER(SEARCH({1,2,3,4,5,6,7,8,9,0},MID(H946,(SEARCH("th ",H946)-1),1)))))&gt;0,"","")))))</f>
        <v/>
      </c>
      <c r="AA946" s="2" t="str">
        <f>IF(IF(L946="US",IFERROR(VLOOKUP(J946,Country_Codes!$B:$B,1,0)=J946,"US State Code Error"),IF(L946="CA",IFERROR(VLOOKUP(J946,Country_Codes!$E:$E,1,0)=J946,"Canada State Code Error"),IF(L946="BR",IFERROR(VLOOKUP(J946,Country_Codes!$H:$H,1,0)=J946,"Brazil State Code Error"),IF(L946="AU",IFERROR(VLOOKUP(J946,Country_Codes!$K:$K,1,0)=J946,"Australia State Code Error"),""))))=TRUE,"",IF(L946="US",IFERROR(VLOOKUP(J946,Country_Codes!$B:$B,1,0)=J946,"US State Code Error"),IF(L946="CA",IFERROR(VLOOKUP(J946,Country_Codes!$E:$E,1,0)=J946,"Canada State Code Error"),IF(L946="BR",IFERROR(VLOOKUP(J946,Country_Codes!$H:$H,1,0)=J946,"Brazil State Code Error"),IF(L946="AU",IFERROR(VLOOKUP(J946,Country_Codes!$K:$K,1,0)=J946,"Australia State Code Error"),"")))))</f>
        <v/>
      </c>
      <c r="AB946" s="2" t="str">
        <f t="shared" si="275"/>
        <v/>
      </c>
      <c r="AC946" s="2" t="str" cm="1">
        <f t="array" ref="AC946">IFERROR(_xlfn.IFS(IF(AND(LEN(I946)=0,ISBLANK(I946)=FALSE),"",ISNUMBER(SEARCH(I946,H946))),"City/Postal Code/Country Found in Address",IF(AND(LEN(K946)=0,ISBLANK(K946)=FALSE),"",ISNUMBER(SEARCH(K946,H946))),"City/Postal Code/Country Found in Address",IF(AND(LEN(L946)=0,ISBLANK(L946)=FALSE),"",ISNUMBER(SEARCH(", "&amp;L946,H946))),"City/Postal Code/Country Found in Address",IF(AND(LEN(J946)=0,ISBLANK(J946)=FALSE),"",ISNUMBER(SEARCH(", "&amp;J946,H946))),"City/Postal Code/Country Found in Address",IF(AND(LEN(L946)=0,ISBLANK(L946)=FALSE),"",ISNUMBER(SEARCH(","&amp;L946,H946))),"City/Postal Code/Country Found in Address",IF(AND(LEN(J946)=0,ISBLANK(J946)=FALSE),"",ISNUMBER(SEARCH(","&amp;J946,H946))),"City/Postal Code/Country Found in Address"),"")</f>
        <v/>
      </c>
      <c r="AD946" s="2" t="str">
        <f t="shared" si="276"/>
        <v/>
      </c>
      <c r="AE946" s="2" t="str" cm="1">
        <f t="array" ref="AE946">IFERROR(IF(VLOOKUP(LEFT(M946,MIN(SEARCH({1,2,3,4,5,6,7,8,9,0},M946&amp;{1,2,3,4,5,6,7,8,9,0}))-1),Country_Codes!$N:$N,1,0)&gt;0,"PO Number may be incorrect",""),"")</f>
        <v/>
      </c>
      <c r="AF946" s="2" t="str">
        <f t="shared" si="277"/>
        <v/>
      </c>
      <c r="AG946" s="2" t="str">
        <f t="shared" si="278"/>
        <v/>
      </c>
      <c r="AH946" s="2" t="str">
        <f t="shared" si="279"/>
        <v/>
      </c>
      <c r="AI946" s="2" t="str" cm="1">
        <f t="array" ref="AI946">IF(G946="","",_xlfn.IFNA(_xlfn.IFS(L946=VLOOKUP(L946,Country_Codes!$M:$M,1,0)=TRUE,""),"Please check the country code"))</f>
        <v/>
      </c>
      <c r="AJ946" s="2" t="str">
        <f t="shared" si="280"/>
        <v/>
      </c>
      <c r="AK946" s="2"/>
      <c r="AM946" s="39">
        <f t="shared" si="281"/>
        <v>0</v>
      </c>
      <c r="AN946" s="39">
        <f t="shared" si="282"/>
        <v>0</v>
      </c>
      <c r="AO946" s="39">
        <f t="shared" si="283"/>
        <v>0</v>
      </c>
      <c r="AP946" s="39">
        <f t="shared" si="284"/>
        <v>0</v>
      </c>
      <c r="AQ946" s="39">
        <f t="shared" si="285"/>
        <v>0</v>
      </c>
    </row>
    <row r="947" spans="1:43" ht="15.75" x14ac:dyDescent="0.25">
      <c r="A947" s="40">
        <v>46082</v>
      </c>
      <c r="B947" s="11" t="s">
        <v>474</v>
      </c>
      <c r="C947" s="11" t="s">
        <v>12</v>
      </c>
      <c r="D947" s="11" t="s">
        <v>7289</v>
      </c>
      <c r="E947" s="11" t="s">
        <v>7290</v>
      </c>
      <c r="F947" s="11" t="s">
        <v>594</v>
      </c>
      <c r="G947" s="11" t="s">
        <v>599</v>
      </c>
      <c r="H947" s="11" t="s">
        <v>7291</v>
      </c>
      <c r="I947" s="11" t="s">
        <v>7292</v>
      </c>
      <c r="J947" s="11" t="s">
        <v>147</v>
      </c>
      <c r="K947" s="11" t="s">
        <v>7293</v>
      </c>
      <c r="L947" s="11" t="s">
        <v>57</v>
      </c>
      <c r="M947" s="11" t="s">
        <v>982</v>
      </c>
      <c r="N947" s="11"/>
      <c r="O947" s="11" t="s">
        <v>7294</v>
      </c>
      <c r="P947" s="11" t="s">
        <v>7295</v>
      </c>
      <c r="Q947" s="7"/>
      <c r="R947" s="2" t="str">
        <f t="shared" si="270"/>
        <v>Unique Record</v>
      </c>
      <c r="S947" s="2" t="str">
        <f t="shared" si="271"/>
        <v/>
      </c>
      <c r="T947" s="2" t="str">
        <f t="shared" si="272"/>
        <v/>
      </c>
      <c r="U947" s="2" t="str">
        <f t="shared" si="273"/>
        <v/>
      </c>
      <c r="V947" s="2" t="str">
        <f t="shared" si="274"/>
        <v/>
      </c>
      <c r="W947" s="2" t="str">
        <f t="shared" si="269"/>
        <v/>
      </c>
      <c r="X947" s="2" t="str" cm="1">
        <f t="array" ref="X947">IF((SUMPRODUCT(--ISNUMBER(SEARCH({"!","@","#","$","%","^","&amp;","~*","(",")","_","+","=","{","}","[","]","|","\",":",";","'","""","&lt;","&gt;",",",".","~?","/","~~","`"}, I947)))&gt;0)=TRUE,"Special Characters Found in City","")</f>
        <v/>
      </c>
      <c r="Y947" s="2" t="str" cm="1">
        <f t="array" ref="Y947">IF((SUMPRODUCT(--ISNUMBER(SEARCH({"!","@","#","$","%","^","~*","(",")","_","+","=","{","}","[","]","|","\",":",";","'","""","&lt;","&gt;","~?","/","~~","`"},F947)))&gt;0)=TRUE,"Special Characters Found in Account field","")</f>
        <v/>
      </c>
      <c r="Z947" s="2" t="str" cm="1">
        <f t="array" ref="Z947">IF(SUM(--ISNUMBER(SEARCH({1,2,3,4,5,6,7,8,9,0},MID(H947,(SEARCH(" E ",H947)-1),1))))+SUM(--ISNUMBER(SEARCH({1,2,3,4,5,6,7,8,9,0},MID(H947,(SEARCH(" E ",H947)+3),1))))=2,"",IF(SUM(--ISNUMBER(SEARCH({"Parte E","Apoquindo N"},H947)))&gt;0,"",IF(OR(RIGHT(H947,3)=" NE",RIGHT(H947,3)=" NW",RIGHT(H947,3)=" SW",RIGHT(H947,3)=" SE",RIGHT(H947,2)=" N",RIGHT(H947,2)=" E",RIGHT(H947,2)=" W",RIGHT(H947,2)=" S",LEFT(H947,3)="NE ",LEFT(H947,3)="NW ",LEFT(H947,3)="SW ",LEFT(H947,3)="SE ",LEFT(H947,2)="N ",LEFT(H947,2)="E ",LEFT(H947,2)="W ",LEFT(H947,2)="S "),"Directional Check",IF(SUM(--ISNUMBER(SEARCH({" N "," E "," W "," S "," NE "," NW "," SW "," SE ","N.E","N.W","S.W","S.E","E.","N.","S.","W."},H947)))&gt;0,"Directional Check",IF(SUM(--ISNUMBER(SEARCH({1,2,3,4,5,6,7,8,9,0},MID(H947,(SEARCH("nd ",H947)-1),1))))+SUM(--ISNUMBER(SEARCH({1,2,3,4,5,6,7,8,9,0},MID(H947,(SEARCH("rd ",H947)-1),1)))+SUM(--ISNUMBER(SEARCH({1,2,3,4,5,6,7,8,9,0},MID(H947,(SEARCH("st ",H947)-1),1))))+SUM(--ISNUMBER(SEARCH({1,2,3,4,5,6,7,8,9,0},MID(H947,(SEARCH("th ",H947)-1),1)))))&gt;0,"","")))))</f>
        <v/>
      </c>
      <c r="AA947" s="2" t="str">
        <f>IF(IF(L947="US",IFERROR(VLOOKUP(J947,Country_Codes!$B:$B,1,0)=J947,"US State Code Error"),IF(L947="CA",IFERROR(VLOOKUP(J947,Country_Codes!$E:$E,1,0)=J947,"Canada State Code Error"),IF(L947="BR",IFERROR(VLOOKUP(J947,Country_Codes!$H:$H,1,0)=J947,"Brazil State Code Error"),IF(L947="AU",IFERROR(VLOOKUP(J947,Country_Codes!$K:$K,1,0)=J947,"Australia State Code Error"),""))))=TRUE,"",IF(L947="US",IFERROR(VLOOKUP(J947,Country_Codes!$B:$B,1,0)=J947,"US State Code Error"),IF(L947="CA",IFERROR(VLOOKUP(J947,Country_Codes!$E:$E,1,0)=J947,"Canada State Code Error"),IF(L947="BR",IFERROR(VLOOKUP(J947,Country_Codes!$H:$H,1,0)=J947,"Brazil State Code Error"),IF(L947="AU",IFERROR(VLOOKUP(J947,Country_Codes!$K:$K,1,0)=J947,"Australia State Code Error"),"")))))</f>
        <v/>
      </c>
      <c r="AB947" s="2" t="str">
        <f t="shared" si="275"/>
        <v/>
      </c>
      <c r="AC947" s="2" t="str" cm="1">
        <f t="array" ref="AC947">IFERROR(_xlfn.IFS(IF(AND(LEN(I947)=0,ISBLANK(I947)=FALSE),"",ISNUMBER(SEARCH(I947,H947))),"City/Postal Code/Country Found in Address",IF(AND(LEN(K947)=0,ISBLANK(K947)=FALSE),"",ISNUMBER(SEARCH(K947,H947))),"City/Postal Code/Country Found in Address",IF(AND(LEN(L947)=0,ISBLANK(L947)=FALSE),"",ISNUMBER(SEARCH(", "&amp;L947,H947))),"City/Postal Code/Country Found in Address",IF(AND(LEN(J947)=0,ISBLANK(J947)=FALSE),"",ISNUMBER(SEARCH(", "&amp;J947,H947))),"City/Postal Code/Country Found in Address",IF(AND(LEN(L947)=0,ISBLANK(L947)=FALSE),"",ISNUMBER(SEARCH(","&amp;L947,H947))),"City/Postal Code/Country Found in Address",IF(AND(LEN(J947)=0,ISBLANK(J947)=FALSE),"",ISNUMBER(SEARCH(","&amp;J947,H947))),"City/Postal Code/Country Found in Address"),"")</f>
        <v/>
      </c>
      <c r="AD947" s="2" t="str">
        <f t="shared" si="276"/>
        <v/>
      </c>
      <c r="AE947" s="2" t="str" cm="1">
        <f t="array" ref="AE947">IFERROR(IF(VLOOKUP(LEFT(M947,MIN(SEARCH({1,2,3,4,5,6,7,8,9,0},M947&amp;{1,2,3,4,5,6,7,8,9,0}))-1),Country_Codes!$N:$N,1,0)&gt;0,"PO Number may be incorrect",""),"")</f>
        <v/>
      </c>
      <c r="AF947" s="2" t="str">
        <f t="shared" si="277"/>
        <v/>
      </c>
      <c r="AG947" s="2" t="str">
        <f t="shared" si="278"/>
        <v/>
      </c>
      <c r="AH947" s="2" t="str">
        <f t="shared" si="279"/>
        <v/>
      </c>
      <c r="AI947" s="2" t="str" cm="1">
        <f t="array" ref="AI947">IF(G947="","",_xlfn.IFNA(_xlfn.IFS(L947=VLOOKUP(L947,Country_Codes!$M:$M,1,0)=TRUE,""),"Please check the country code"))</f>
        <v/>
      </c>
      <c r="AJ947" s="2" t="str">
        <f t="shared" si="280"/>
        <v/>
      </c>
      <c r="AK947" s="2"/>
      <c r="AM947" s="39">
        <f t="shared" si="281"/>
        <v>0</v>
      </c>
      <c r="AN947" s="39">
        <f t="shared" si="282"/>
        <v>0</v>
      </c>
      <c r="AO947" s="39">
        <f t="shared" si="283"/>
        <v>0</v>
      </c>
      <c r="AP947" s="39">
        <f t="shared" si="284"/>
        <v>0</v>
      </c>
      <c r="AQ947" s="39">
        <f t="shared" si="285"/>
        <v>0</v>
      </c>
    </row>
    <row r="948" spans="1:43" ht="15.75" x14ac:dyDescent="0.25">
      <c r="A948" s="40">
        <v>45616</v>
      </c>
      <c r="B948" s="11" t="s">
        <v>474</v>
      </c>
      <c r="C948" s="11" t="s">
        <v>11</v>
      </c>
      <c r="D948" s="11" t="s">
        <v>7296</v>
      </c>
      <c r="E948" s="11" t="s">
        <v>4183</v>
      </c>
      <c r="F948" s="11" t="s">
        <v>479</v>
      </c>
      <c r="G948" s="11" t="s">
        <v>599</v>
      </c>
      <c r="H948" s="11" t="s">
        <v>7297</v>
      </c>
      <c r="I948" s="11" t="s">
        <v>7298</v>
      </c>
      <c r="J948" s="11" t="s">
        <v>80</v>
      </c>
      <c r="K948" s="11" t="s">
        <v>7299</v>
      </c>
      <c r="L948" s="11" t="s">
        <v>33</v>
      </c>
      <c r="M948" s="11" t="s">
        <v>1530</v>
      </c>
      <c r="N948" s="11"/>
      <c r="O948" s="11" t="s">
        <v>3696</v>
      </c>
      <c r="P948" s="11" t="s">
        <v>7300</v>
      </c>
      <c r="Q948" s="7"/>
      <c r="R948" s="2" t="str">
        <f t="shared" si="270"/>
        <v/>
      </c>
      <c r="S948" s="2" t="str">
        <f t="shared" si="271"/>
        <v/>
      </c>
      <c r="T948" s="2" t="str">
        <f t="shared" si="272"/>
        <v/>
      </c>
      <c r="U948" s="2" t="str">
        <f t="shared" si="273"/>
        <v/>
      </c>
      <c r="V948" s="2" t="str">
        <f t="shared" si="274"/>
        <v/>
      </c>
      <c r="W948" s="2" t="str">
        <f t="shared" si="269"/>
        <v/>
      </c>
      <c r="X948" s="2" t="str" cm="1">
        <f t="array" ref="X948">IF((SUMPRODUCT(--ISNUMBER(SEARCH({"!","@","#","$","%","^","&amp;","~*","(",")","_","+","=","{","}","[","]","|","\",":",";","'","""","&lt;","&gt;",",",".","~?","/","~~","`"}, I948)))&gt;0)=TRUE,"Special Characters Found in City","")</f>
        <v/>
      </c>
      <c r="Y948" s="2" t="str" cm="1">
        <f t="array" ref="Y948">IF((SUMPRODUCT(--ISNUMBER(SEARCH({"!","@","#","$","%","^","~*","(",")","_","+","=","{","}","[","]","|","\",":",";","'","""","&lt;","&gt;","~?","/","~~","`"},F948)))&gt;0)=TRUE,"Special Characters Found in Account field","")</f>
        <v/>
      </c>
      <c r="Z948" s="2" t="str" cm="1">
        <f t="array" ref="Z948">IF(SUM(--ISNUMBER(SEARCH({1,2,3,4,5,6,7,8,9,0},MID(H948,(SEARCH(" E ",H948)-1),1))))+SUM(--ISNUMBER(SEARCH({1,2,3,4,5,6,7,8,9,0},MID(H948,(SEARCH(" E ",H948)+3),1))))=2,"",IF(SUM(--ISNUMBER(SEARCH({"Parte E","Apoquindo N"},H948)))&gt;0,"",IF(OR(RIGHT(H948,3)=" NE",RIGHT(H948,3)=" NW",RIGHT(H948,3)=" SW",RIGHT(H948,3)=" SE",RIGHT(H948,2)=" N",RIGHT(H948,2)=" E",RIGHT(H948,2)=" W",RIGHT(H948,2)=" S",LEFT(H948,3)="NE ",LEFT(H948,3)="NW ",LEFT(H948,3)="SW ",LEFT(H948,3)="SE ",LEFT(H948,2)="N ",LEFT(H948,2)="E ",LEFT(H948,2)="W ",LEFT(H948,2)="S "),"Directional Check",IF(SUM(--ISNUMBER(SEARCH({" N "," E "," W "," S "," NE "," NW "," SW "," SE ","N.E","N.W","S.W","S.E","E.","N.","S.","W."},H948)))&gt;0,"Directional Check",IF(SUM(--ISNUMBER(SEARCH({1,2,3,4,5,6,7,8,9,0},MID(H948,(SEARCH("nd ",H948)-1),1))))+SUM(--ISNUMBER(SEARCH({1,2,3,4,5,6,7,8,9,0},MID(H948,(SEARCH("rd ",H948)-1),1)))+SUM(--ISNUMBER(SEARCH({1,2,3,4,5,6,7,8,9,0},MID(H948,(SEARCH("st ",H948)-1),1))))+SUM(--ISNUMBER(SEARCH({1,2,3,4,5,6,7,8,9,0},MID(H948,(SEARCH("th ",H948)-1),1)))))&gt;0,"","")))))</f>
        <v/>
      </c>
      <c r="AA948" s="2" t="str">
        <f>IF(IF(L948="US",IFERROR(VLOOKUP(J948,Country_Codes!$B:$B,1,0)=J948,"US State Code Error"),IF(L948="CA",IFERROR(VLOOKUP(J948,Country_Codes!$E:$E,1,0)=J948,"Canada State Code Error"),IF(L948="BR",IFERROR(VLOOKUP(J948,Country_Codes!$H:$H,1,0)=J948,"Brazil State Code Error"),IF(L948="AU",IFERROR(VLOOKUP(J948,Country_Codes!$K:$K,1,0)=J948,"Australia State Code Error"),""))))=TRUE,"",IF(L948="US",IFERROR(VLOOKUP(J948,Country_Codes!$B:$B,1,0)=J948,"US State Code Error"),IF(L948="CA",IFERROR(VLOOKUP(J948,Country_Codes!$E:$E,1,0)=J948,"Canada State Code Error"),IF(L948="BR",IFERROR(VLOOKUP(J948,Country_Codes!$H:$H,1,0)=J948,"Brazil State Code Error"),IF(L948="AU",IFERROR(VLOOKUP(J948,Country_Codes!$K:$K,1,0)=J948,"Australia State Code Error"),"")))))</f>
        <v/>
      </c>
      <c r="AB948" s="2" t="str">
        <f t="shared" si="275"/>
        <v/>
      </c>
      <c r="AC948" s="2" t="str" cm="1">
        <f t="array" ref="AC948">IFERROR(_xlfn.IFS(IF(AND(LEN(I948)=0,ISBLANK(I948)=FALSE),"",ISNUMBER(SEARCH(I948,H948))),"City/Postal Code/Country Found in Address",IF(AND(LEN(K948)=0,ISBLANK(K948)=FALSE),"",ISNUMBER(SEARCH(K948,H948))),"City/Postal Code/Country Found in Address",IF(AND(LEN(L948)=0,ISBLANK(L948)=FALSE),"",ISNUMBER(SEARCH(", "&amp;L948,H948))),"City/Postal Code/Country Found in Address",IF(AND(LEN(J948)=0,ISBLANK(J948)=FALSE),"",ISNUMBER(SEARCH(", "&amp;J948,H948))),"City/Postal Code/Country Found in Address",IF(AND(LEN(L948)=0,ISBLANK(L948)=FALSE),"",ISNUMBER(SEARCH(","&amp;L948,H948))),"City/Postal Code/Country Found in Address",IF(AND(LEN(J948)=0,ISBLANK(J948)=FALSE),"",ISNUMBER(SEARCH(","&amp;J948,H948))),"City/Postal Code/Country Found in Address"),"")</f>
        <v/>
      </c>
      <c r="AD948" s="2" t="str">
        <f t="shared" si="276"/>
        <v/>
      </c>
      <c r="AE948" s="2" t="str" cm="1">
        <f t="array" ref="AE948">IFERROR(IF(VLOOKUP(LEFT(M948,MIN(SEARCH({1,2,3,4,5,6,7,8,9,0},M948&amp;{1,2,3,4,5,6,7,8,9,0}))-1),Country_Codes!$N:$N,1,0)&gt;0,"PO Number may be incorrect",""),"")</f>
        <v/>
      </c>
      <c r="AF948" s="2" t="str">
        <f t="shared" si="277"/>
        <v/>
      </c>
      <c r="AG948" s="2" t="str">
        <f t="shared" si="278"/>
        <v/>
      </c>
      <c r="AH948" s="2" t="str">
        <f t="shared" si="279"/>
        <v/>
      </c>
      <c r="AI948" s="2" t="str" cm="1">
        <f t="array" ref="AI948">IF(G948="","",_xlfn.IFNA(_xlfn.IFS(L948=VLOOKUP(L948,Country_Codes!$M:$M,1,0)=TRUE,""),"Please check the country code"))</f>
        <v/>
      </c>
      <c r="AJ948" s="2" t="str">
        <f t="shared" si="280"/>
        <v/>
      </c>
      <c r="AK948" s="2"/>
      <c r="AM948" s="39">
        <f t="shared" si="281"/>
        <v>0</v>
      </c>
      <c r="AN948" s="39">
        <f t="shared" si="282"/>
        <v>0</v>
      </c>
      <c r="AO948" s="39">
        <f t="shared" si="283"/>
        <v>0</v>
      </c>
      <c r="AP948" s="39">
        <f t="shared" si="284"/>
        <v>0</v>
      </c>
      <c r="AQ948" s="39">
        <f t="shared" si="285"/>
        <v>0</v>
      </c>
    </row>
    <row r="949" spans="1:43" ht="15.75" x14ac:dyDescent="0.25">
      <c r="A949" s="40">
        <v>46035</v>
      </c>
      <c r="B949" s="11" t="s">
        <v>474</v>
      </c>
      <c r="C949" s="11" t="s">
        <v>3</v>
      </c>
      <c r="D949" s="11" t="s">
        <v>7301</v>
      </c>
      <c r="E949" s="11" t="s">
        <v>975</v>
      </c>
      <c r="F949" s="11" t="s">
        <v>594</v>
      </c>
      <c r="G949" s="11" t="s">
        <v>496</v>
      </c>
      <c r="H949" s="11" t="s">
        <v>7302</v>
      </c>
      <c r="I949" s="11" t="s">
        <v>7303</v>
      </c>
      <c r="J949" s="11"/>
      <c r="K949" s="11" t="s">
        <v>7304</v>
      </c>
      <c r="L949" s="11" t="s">
        <v>46</v>
      </c>
      <c r="M949" s="11" t="s">
        <v>1427</v>
      </c>
      <c r="N949" s="11"/>
      <c r="O949" s="11" t="s">
        <v>7305</v>
      </c>
      <c r="P949" s="11" t="s">
        <v>7306</v>
      </c>
      <c r="Q949" s="7"/>
      <c r="R949" s="2" t="str">
        <f t="shared" si="270"/>
        <v>Unique Record</v>
      </c>
      <c r="S949" s="2" t="str">
        <f t="shared" si="271"/>
        <v/>
      </c>
      <c r="T949" s="2" t="str">
        <f t="shared" si="272"/>
        <v/>
      </c>
      <c r="U949" s="2" t="str">
        <f t="shared" si="273"/>
        <v/>
      </c>
      <c r="V949" s="2" t="str">
        <f t="shared" si="274"/>
        <v/>
      </c>
      <c r="W949" s="2" t="str">
        <f t="shared" si="269"/>
        <v/>
      </c>
      <c r="X949" s="2" t="str" cm="1">
        <f t="array" ref="X949">IF((SUMPRODUCT(--ISNUMBER(SEARCH({"!","@","#","$","%","^","&amp;","~*","(",")","_","+","=","{","}","[","]","|","\",":",";","'","""","&lt;","&gt;",",",".","~?","/","~~","`"}, I949)))&gt;0)=TRUE,"Special Characters Found in City","")</f>
        <v/>
      </c>
      <c r="Y949" s="2" t="str" cm="1">
        <f t="array" ref="Y949">IF((SUMPRODUCT(--ISNUMBER(SEARCH({"!","@","#","$","%","^","~*","(",")","_","+","=","{","}","[","]","|","\",":",";","'","""","&lt;","&gt;","~?","/","~~","`"},F949)))&gt;0)=TRUE,"Special Characters Found in Account field","")</f>
        <v/>
      </c>
      <c r="Z949" s="2" t="str" cm="1">
        <f t="array" ref="Z949">IF(SUM(--ISNUMBER(SEARCH({1,2,3,4,5,6,7,8,9,0},MID(H949,(SEARCH(" E ",H949)-1),1))))+SUM(--ISNUMBER(SEARCH({1,2,3,4,5,6,7,8,9,0},MID(H949,(SEARCH(" E ",H949)+3),1))))=2,"",IF(SUM(--ISNUMBER(SEARCH({"Parte E","Apoquindo N"},H949)))&gt;0,"",IF(OR(RIGHT(H949,3)=" NE",RIGHT(H949,3)=" NW",RIGHT(H949,3)=" SW",RIGHT(H949,3)=" SE",RIGHT(H949,2)=" N",RIGHT(H949,2)=" E",RIGHT(H949,2)=" W",RIGHT(H949,2)=" S",LEFT(H949,3)="NE ",LEFT(H949,3)="NW ",LEFT(H949,3)="SW ",LEFT(H949,3)="SE ",LEFT(H949,2)="N ",LEFT(H949,2)="E ",LEFT(H949,2)="W ",LEFT(H949,2)="S "),"Directional Check",IF(SUM(--ISNUMBER(SEARCH({" N "," E "," W "," S "," NE "," NW "," SW "," SE ","N.E","N.W","S.W","S.E","E.","N.","S.","W."},H949)))&gt;0,"Directional Check",IF(SUM(--ISNUMBER(SEARCH({1,2,3,4,5,6,7,8,9,0},MID(H949,(SEARCH("nd ",H949)-1),1))))+SUM(--ISNUMBER(SEARCH({1,2,3,4,5,6,7,8,9,0},MID(H949,(SEARCH("rd ",H949)-1),1)))+SUM(--ISNUMBER(SEARCH({1,2,3,4,5,6,7,8,9,0},MID(H949,(SEARCH("st ",H949)-1),1))))+SUM(--ISNUMBER(SEARCH({1,2,3,4,5,6,7,8,9,0},MID(H949,(SEARCH("th ",H949)-1),1)))))&gt;0,"","")))))</f>
        <v/>
      </c>
      <c r="AA949" s="2" t="str">
        <f>IF(IF(L949="US",IFERROR(VLOOKUP(J949,Country_Codes!$B:$B,1,0)=J949,"US State Code Error"),IF(L949="CA",IFERROR(VLOOKUP(J949,Country_Codes!$E:$E,1,0)=J949,"Canada State Code Error"),IF(L949="BR",IFERROR(VLOOKUP(J949,Country_Codes!$H:$H,1,0)=J949,"Brazil State Code Error"),IF(L949="AU",IFERROR(VLOOKUP(J949,Country_Codes!$K:$K,1,0)=J949,"Australia State Code Error"),""))))=TRUE,"",IF(L949="US",IFERROR(VLOOKUP(J949,Country_Codes!$B:$B,1,0)=J949,"US State Code Error"),IF(L949="CA",IFERROR(VLOOKUP(J949,Country_Codes!$E:$E,1,0)=J949,"Canada State Code Error"),IF(L949="BR",IFERROR(VLOOKUP(J949,Country_Codes!$H:$H,1,0)=J949,"Brazil State Code Error"),IF(L949="AU",IFERROR(VLOOKUP(J949,Country_Codes!$K:$K,1,0)=J949,"Australia State Code Error"),"")))))</f>
        <v/>
      </c>
      <c r="AB949" s="2" t="str">
        <f t="shared" si="275"/>
        <v/>
      </c>
      <c r="AC949" s="2" t="str" cm="1">
        <f t="array" ref="AC949">IFERROR(_xlfn.IFS(IF(AND(LEN(I949)=0,ISBLANK(I949)=FALSE),"",ISNUMBER(SEARCH(I949,H949))),"City/Postal Code/Country Found in Address",IF(AND(LEN(K949)=0,ISBLANK(K949)=FALSE),"",ISNUMBER(SEARCH(K949,H949))),"City/Postal Code/Country Found in Address",IF(AND(LEN(L949)=0,ISBLANK(L949)=FALSE),"",ISNUMBER(SEARCH(", "&amp;L949,H949))),"City/Postal Code/Country Found in Address",IF(AND(LEN(J949)=0,ISBLANK(J949)=FALSE),"",ISNUMBER(SEARCH(", "&amp;J949,H949))),"City/Postal Code/Country Found in Address",IF(AND(LEN(L949)=0,ISBLANK(L949)=FALSE),"",ISNUMBER(SEARCH(","&amp;L949,H949))),"City/Postal Code/Country Found in Address",IF(AND(LEN(J949)=0,ISBLANK(J949)=FALSE),"",ISNUMBER(SEARCH(","&amp;J949,H949))),"City/Postal Code/Country Found in Address"),"")</f>
        <v/>
      </c>
      <c r="AD949" s="2" t="str">
        <f t="shared" si="276"/>
        <v/>
      </c>
      <c r="AE949" s="2" t="str" cm="1">
        <f t="array" ref="AE949">IFERROR(IF(VLOOKUP(LEFT(M949,MIN(SEARCH({1,2,3,4,5,6,7,8,9,0},M949&amp;{1,2,3,4,5,6,7,8,9,0}))-1),Country_Codes!$N:$N,1,0)&gt;0,"PO Number may be incorrect",""),"")</f>
        <v/>
      </c>
      <c r="AF949" s="2" t="str">
        <f t="shared" si="277"/>
        <v/>
      </c>
      <c r="AG949" s="2" t="str">
        <f t="shared" si="278"/>
        <v/>
      </c>
      <c r="AH949" s="2" t="str">
        <f t="shared" si="279"/>
        <v/>
      </c>
      <c r="AI949" s="2" t="str" cm="1">
        <f t="array" ref="AI949">IF(G949="","",_xlfn.IFNA(_xlfn.IFS(L949=VLOOKUP(L949,Country_Codes!$M:$M,1,0)=TRUE,""),"Please check the country code"))</f>
        <v/>
      </c>
      <c r="AJ949" s="2" t="str">
        <f t="shared" si="280"/>
        <v/>
      </c>
      <c r="AK949" s="2"/>
      <c r="AM949" s="39">
        <f t="shared" si="281"/>
        <v>0</v>
      </c>
      <c r="AN949" s="39">
        <f t="shared" si="282"/>
        <v>0</v>
      </c>
      <c r="AO949" s="39">
        <f t="shared" si="283"/>
        <v>0</v>
      </c>
      <c r="AP949" s="39">
        <f t="shared" si="284"/>
        <v>0</v>
      </c>
      <c r="AQ949" s="39">
        <f t="shared" si="285"/>
        <v>0</v>
      </c>
    </row>
    <row r="950" spans="1:43" ht="15.75" x14ac:dyDescent="0.25">
      <c r="A950" s="40">
        <v>45779</v>
      </c>
      <c r="B950" s="11" t="s">
        <v>1581</v>
      </c>
      <c r="C950" s="11" t="s">
        <v>9</v>
      </c>
      <c r="D950" s="11" t="s">
        <v>7307</v>
      </c>
      <c r="E950" s="11" t="s">
        <v>1422</v>
      </c>
      <c r="F950" s="11" t="s">
        <v>677</v>
      </c>
      <c r="G950" s="11" t="s">
        <v>494</v>
      </c>
      <c r="H950" s="11" t="s">
        <v>7308</v>
      </c>
      <c r="I950" s="11" t="s">
        <v>7309</v>
      </c>
      <c r="J950" s="11" t="s">
        <v>147</v>
      </c>
      <c r="K950" s="11" t="s">
        <v>7310</v>
      </c>
      <c r="L950" s="11" t="s">
        <v>57</v>
      </c>
      <c r="M950" s="11" t="s">
        <v>1028</v>
      </c>
      <c r="N950" s="11"/>
      <c r="O950" s="11" t="s">
        <v>1377</v>
      </c>
      <c r="P950" s="11" t="s">
        <v>7311</v>
      </c>
      <c r="Q950" s="7"/>
      <c r="R950" s="2" t="str">
        <f t="shared" si="270"/>
        <v>Unique Record</v>
      </c>
      <c r="S950" s="2" t="str">
        <f t="shared" si="271"/>
        <v/>
      </c>
      <c r="T950" s="2" t="str">
        <f t="shared" si="272"/>
        <v/>
      </c>
      <c r="U950" s="2" t="str">
        <f t="shared" si="273"/>
        <v/>
      </c>
      <c r="V950" s="2" t="str">
        <f t="shared" si="274"/>
        <v/>
      </c>
      <c r="W950" s="2" t="str">
        <f t="shared" si="269"/>
        <v/>
      </c>
      <c r="X950" s="2" t="str" cm="1">
        <f t="array" ref="X950">IF((SUMPRODUCT(--ISNUMBER(SEARCH({"!","@","#","$","%","^","&amp;","~*","(",")","_","+","=","{","}","[","]","|","\",":",";","'","""","&lt;","&gt;",",",".","~?","/","~~","`"}, I950)))&gt;0)=TRUE,"Special Characters Found in City","")</f>
        <v/>
      </c>
      <c r="Y950" s="2" t="str" cm="1">
        <f t="array" ref="Y950">IF((SUMPRODUCT(--ISNUMBER(SEARCH({"!","@","#","$","%","^","~*","(",")","_","+","=","{","}","[","]","|","\",":",";","'","""","&lt;","&gt;","~?","/","~~","`"},F950)))&gt;0)=TRUE,"Special Characters Found in Account field","")</f>
        <v/>
      </c>
      <c r="Z950" s="2" t="str" cm="1">
        <f t="array" ref="Z950">IF(SUM(--ISNUMBER(SEARCH({1,2,3,4,5,6,7,8,9,0},MID(H950,(SEARCH(" E ",H950)-1),1))))+SUM(--ISNUMBER(SEARCH({1,2,3,4,5,6,7,8,9,0},MID(H950,(SEARCH(" E ",H950)+3),1))))=2,"",IF(SUM(--ISNUMBER(SEARCH({"Parte E","Apoquindo N"},H950)))&gt;0,"",IF(OR(RIGHT(H950,3)=" NE",RIGHT(H950,3)=" NW",RIGHT(H950,3)=" SW",RIGHT(H950,3)=" SE",RIGHT(H950,2)=" N",RIGHT(H950,2)=" E",RIGHT(H950,2)=" W",RIGHT(H950,2)=" S",LEFT(H950,3)="NE ",LEFT(H950,3)="NW ",LEFT(H950,3)="SW ",LEFT(H950,3)="SE ",LEFT(H950,2)="N ",LEFT(H950,2)="E ",LEFT(H950,2)="W ",LEFT(H950,2)="S "),"Directional Check",IF(SUM(--ISNUMBER(SEARCH({" N "," E "," W "," S "," NE "," NW "," SW "," SE ","N.E","N.W","S.W","S.E","E.","N.","S.","W."},H950)))&gt;0,"Directional Check",IF(SUM(--ISNUMBER(SEARCH({1,2,3,4,5,6,7,8,9,0},MID(H950,(SEARCH("nd ",H950)-1),1))))+SUM(--ISNUMBER(SEARCH({1,2,3,4,5,6,7,8,9,0},MID(H950,(SEARCH("rd ",H950)-1),1)))+SUM(--ISNUMBER(SEARCH({1,2,3,4,5,6,7,8,9,0},MID(H950,(SEARCH("st ",H950)-1),1))))+SUM(--ISNUMBER(SEARCH({1,2,3,4,5,6,7,8,9,0},MID(H950,(SEARCH("th ",H950)-1),1)))))&gt;0,"","")))))</f>
        <v/>
      </c>
      <c r="AA950" s="2" t="str">
        <f>IF(IF(L950="US",IFERROR(VLOOKUP(J950,Country_Codes!$B:$B,1,0)=J950,"US State Code Error"),IF(L950="CA",IFERROR(VLOOKUP(J950,Country_Codes!$E:$E,1,0)=J950,"Canada State Code Error"),IF(L950="BR",IFERROR(VLOOKUP(J950,Country_Codes!$H:$H,1,0)=J950,"Brazil State Code Error"),IF(L950="AU",IFERROR(VLOOKUP(J950,Country_Codes!$K:$K,1,0)=J950,"Australia State Code Error"),""))))=TRUE,"",IF(L950="US",IFERROR(VLOOKUP(J950,Country_Codes!$B:$B,1,0)=J950,"US State Code Error"),IF(L950="CA",IFERROR(VLOOKUP(J950,Country_Codes!$E:$E,1,0)=J950,"Canada State Code Error"),IF(L950="BR",IFERROR(VLOOKUP(J950,Country_Codes!$H:$H,1,0)=J950,"Brazil State Code Error"),IF(L950="AU",IFERROR(VLOOKUP(J950,Country_Codes!$K:$K,1,0)=J950,"Australia State Code Error"),"")))))</f>
        <v/>
      </c>
      <c r="AB950" s="2" t="str">
        <f t="shared" si="275"/>
        <v/>
      </c>
      <c r="AC950" s="2" t="str" cm="1">
        <f t="array" ref="AC950">IFERROR(_xlfn.IFS(IF(AND(LEN(I950)=0,ISBLANK(I950)=FALSE),"",ISNUMBER(SEARCH(I950,H950))),"City/Postal Code/Country Found in Address",IF(AND(LEN(K950)=0,ISBLANK(K950)=FALSE),"",ISNUMBER(SEARCH(K950,H950))),"City/Postal Code/Country Found in Address",IF(AND(LEN(L950)=0,ISBLANK(L950)=FALSE),"",ISNUMBER(SEARCH(", "&amp;L950,H950))),"City/Postal Code/Country Found in Address",IF(AND(LEN(J950)=0,ISBLANK(J950)=FALSE),"",ISNUMBER(SEARCH(", "&amp;J950,H950))),"City/Postal Code/Country Found in Address",IF(AND(LEN(L950)=0,ISBLANK(L950)=FALSE),"",ISNUMBER(SEARCH(","&amp;L950,H950))),"City/Postal Code/Country Found in Address",IF(AND(LEN(J950)=0,ISBLANK(J950)=FALSE),"",ISNUMBER(SEARCH(","&amp;J950,H950))),"City/Postal Code/Country Found in Address"),"")</f>
        <v/>
      </c>
      <c r="AD950" s="2" t="str">
        <f t="shared" si="276"/>
        <v/>
      </c>
      <c r="AE950" s="2" t="str" cm="1">
        <f t="array" ref="AE950">IFERROR(IF(VLOOKUP(LEFT(M950,MIN(SEARCH({1,2,3,4,5,6,7,8,9,0},M950&amp;{1,2,3,4,5,6,7,8,9,0}))-1),Country_Codes!$N:$N,1,0)&gt;0,"PO Number may be incorrect",""),"")</f>
        <v/>
      </c>
      <c r="AF950" s="2" t="str">
        <f t="shared" si="277"/>
        <v/>
      </c>
      <c r="AG950" s="2" t="str">
        <f t="shared" si="278"/>
        <v/>
      </c>
      <c r="AH950" s="2" t="str">
        <f t="shared" si="279"/>
        <v/>
      </c>
      <c r="AI950" s="2" t="str" cm="1">
        <f t="array" ref="AI950">IF(G950="","",_xlfn.IFNA(_xlfn.IFS(L950=VLOOKUP(L950,Country_Codes!$M:$M,1,0)=TRUE,""),"Please check the country code"))</f>
        <v/>
      </c>
      <c r="AJ950" s="2" t="str">
        <f t="shared" si="280"/>
        <v/>
      </c>
      <c r="AK950" s="2"/>
      <c r="AM950" s="39">
        <f t="shared" si="281"/>
        <v>0</v>
      </c>
      <c r="AN950" s="39">
        <f t="shared" si="282"/>
        <v>0</v>
      </c>
      <c r="AO950" s="39">
        <f t="shared" si="283"/>
        <v>0</v>
      </c>
      <c r="AP950" s="39">
        <f t="shared" si="284"/>
        <v>0</v>
      </c>
      <c r="AQ950" s="39">
        <f t="shared" si="285"/>
        <v>0</v>
      </c>
    </row>
    <row r="951" spans="1:43" ht="15.75" x14ac:dyDescent="0.25">
      <c r="A951" s="40">
        <v>45881</v>
      </c>
      <c r="B951" s="11" t="s">
        <v>474</v>
      </c>
      <c r="C951" s="11" t="s">
        <v>12</v>
      </c>
      <c r="D951" s="11" t="s">
        <v>7312</v>
      </c>
      <c r="E951" s="11" t="s">
        <v>1582</v>
      </c>
      <c r="F951" s="11" t="s">
        <v>601</v>
      </c>
      <c r="G951" s="11" t="s">
        <v>625</v>
      </c>
      <c r="H951" s="11" t="s">
        <v>7313</v>
      </c>
      <c r="I951" s="11" t="s">
        <v>7314</v>
      </c>
      <c r="J951" s="11" t="s">
        <v>133</v>
      </c>
      <c r="K951" s="11" t="s">
        <v>7315</v>
      </c>
      <c r="L951" s="11" t="s">
        <v>33</v>
      </c>
      <c r="M951" s="11" t="s">
        <v>630</v>
      </c>
      <c r="N951" s="11"/>
      <c r="O951" s="11" t="s">
        <v>1254</v>
      </c>
      <c r="P951" s="11" t="s">
        <v>7316</v>
      </c>
      <c r="Q951" s="7"/>
      <c r="R951" s="2" t="str">
        <f t="shared" si="270"/>
        <v>Unique Record</v>
      </c>
      <c r="S951" s="2" t="str">
        <f t="shared" si="271"/>
        <v/>
      </c>
      <c r="T951" s="2" t="str">
        <f t="shared" si="272"/>
        <v/>
      </c>
      <c r="U951" s="2" t="str">
        <f t="shared" si="273"/>
        <v/>
      </c>
      <c r="V951" s="2" t="str">
        <f t="shared" si="274"/>
        <v/>
      </c>
      <c r="W951" s="2" t="str">
        <f t="shared" si="269"/>
        <v/>
      </c>
      <c r="X951" s="2" t="str" cm="1">
        <f t="array" ref="X951">IF((SUMPRODUCT(--ISNUMBER(SEARCH({"!","@","#","$","%","^","&amp;","~*","(",")","_","+","=","{","}","[","]","|","\",":",";","'","""","&lt;","&gt;",",",".","~?","/","~~","`"}, I951)))&gt;0)=TRUE,"Special Characters Found in City","")</f>
        <v/>
      </c>
      <c r="Y951" s="2" t="str" cm="1">
        <f t="array" ref="Y951">IF((SUMPRODUCT(--ISNUMBER(SEARCH({"!","@","#","$","%","^","~*","(",")","_","+","=","{","}","[","]","|","\",":",";","'","""","&lt;","&gt;","~?","/","~~","`"},F951)))&gt;0)=TRUE,"Special Characters Found in Account field","")</f>
        <v/>
      </c>
      <c r="Z951" s="2" t="str" cm="1">
        <f t="array" ref="Z951">IF(SUM(--ISNUMBER(SEARCH({1,2,3,4,5,6,7,8,9,0},MID(H951,(SEARCH(" E ",H951)-1),1))))+SUM(--ISNUMBER(SEARCH({1,2,3,4,5,6,7,8,9,0},MID(H951,(SEARCH(" E ",H951)+3),1))))=2,"",IF(SUM(--ISNUMBER(SEARCH({"Parte E","Apoquindo N"},H951)))&gt;0,"",IF(OR(RIGHT(H951,3)=" NE",RIGHT(H951,3)=" NW",RIGHT(H951,3)=" SW",RIGHT(H951,3)=" SE",RIGHT(H951,2)=" N",RIGHT(H951,2)=" E",RIGHT(H951,2)=" W",RIGHT(H951,2)=" S",LEFT(H951,3)="NE ",LEFT(H951,3)="NW ",LEFT(H951,3)="SW ",LEFT(H951,3)="SE ",LEFT(H951,2)="N ",LEFT(H951,2)="E ",LEFT(H951,2)="W ",LEFT(H951,2)="S "),"Directional Check",IF(SUM(--ISNUMBER(SEARCH({" N "," E "," W "," S "," NE "," NW "," SW "," SE ","N.E","N.W","S.W","S.E","E.","N.","S.","W."},H951)))&gt;0,"Directional Check",IF(SUM(--ISNUMBER(SEARCH({1,2,3,4,5,6,7,8,9,0},MID(H951,(SEARCH("nd ",H951)-1),1))))+SUM(--ISNUMBER(SEARCH({1,2,3,4,5,6,7,8,9,0},MID(H951,(SEARCH("rd ",H951)-1),1)))+SUM(--ISNUMBER(SEARCH({1,2,3,4,5,6,7,8,9,0},MID(H951,(SEARCH("st ",H951)-1),1))))+SUM(--ISNUMBER(SEARCH({1,2,3,4,5,6,7,8,9,0},MID(H951,(SEARCH("th ",H951)-1),1)))))&gt;0,"","")))))</f>
        <v/>
      </c>
      <c r="AA951" s="2" t="str">
        <f>IF(IF(L951="US",IFERROR(VLOOKUP(J951,Country_Codes!$B:$B,1,0)=J951,"US State Code Error"),IF(L951="CA",IFERROR(VLOOKUP(J951,Country_Codes!$E:$E,1,0)=J951,"Canada State Code Error"),IF(L951="BR",IFERROR(VLOOKUP(J951,Country_Codes!$H:$H,1,0)=J951,"Brazil State Code Error"),IF(L951="AU",IFERROR(VLOOKUP(J951,Country_Codes!$K:$K,1,0)=J951,"Australia State Code Error"),""))))=TRUE,"",IF(L951="US",IFERROR(VLOOKUP(J951,Country_Codes!$B:$B,1,0)=J951,"US State Code Error"),IF(L951="CA",IFERROR(VLOOKUP(J951,Country_Codes!$E:$E,1,0)=J951,"Canada State Code Error"),IF(L951="BR",IFERROR(VLOOKUP(J951,Country_Codes!$H:$H,1,0)=J951,"Brazil State Code Error"),IF(L951="AU",IFERROR(VLOOKUP(J951,Country_Codes!$K:$K,1,0)=J951,"Australia State Code Error"),"")))))</f>
        <v/>
      </c>
      <c r="AB951" s="2" t="str">
        <f t="shared" si="275"/>
        <v/>
      </c>
      <c r="AC951" s="2" t="str" cm="1">
        <f t="array" ref="AC951">IFERROR(_xlfn.IFS(IF(AND(LEN(I951)=0,ISBLANK(I951)=FALSE),"",ISNUMBER(SEARCH(I951,H951))),"City/Postal Code/Country Found in Address",IF(AND(LEN(K951)=0,ISBLANK(K951)=FALSE),"",ISNUMBER(SEARCH(K951,H951))),"City/Postal Code/Country Found in Address",IF(AND(LEN(L951)=0,ISBLANK(L951)=FALSE),"",ISNUMBER(SEARCH(", "&amp;L951,H951))),"City/Postal Code/Country Found in Address",IF(AND(LEN(J951)=0,ISBLANK(J951)=FALSE),"",ISNUMBER(SEARCH(", "&amp;J951,H951))),"City/Postal Code/Country Found in Address",IF(AND(LEN(L951)=0,ISBLANK(L951)=FALSE),"",ISNUMBER(SEARCH(","&amp;L951,H951))),"City/Postal Code/Country Found in Address",IF(AND(LEN(J951)=0,ISBLANK(J951)=FALSE),"",ISNUMBER(SEARCH(","&amp;J951,H951))),"City/Postal Code/Country Found in Address"),"")</f>
        <v/>
      </c>
      <c r="AD951" s="2" t="str">
        <f t="shared" si="276"/>
        <v/>
      </c>
      <c r="AE951" s="2" t="str" cm="1">
        <f t="array" ref="AE951">IFERROR(IF(VLOOKUP(LEFT(M951,MIN(SEARCH({1,2,3,4,5,6,7,8,9,0},M951&amp;{1,2,3,4,5,6,7,8,9,0}))-1),Country_Codes!$N:$N,1,0)&gt;0,"PO Number may be incorrect",""),"")</f>
        <v/>
      </c>
      <c r="AF951" s="2" t="str">
        <f t="shared" si="277"/>
        <v/>
      </c>
      <c r="AG951" s="2" t="str">
        <f t="shared" si="278"/>
        <v/>
      </c>
      <c r="AH951" s="2" t="str">
        <f t="shared" si="279"/>
        <v/>
      </c>
      <c r="AI951" s="2" t="str" cm="1">
        <f t="array" ref="AI951">IF(G951="","",_xlfn.IFNA(_xlfn.IFS(L951=VLOOKUP(L951,Country_Codes!$M:$M,1,0)=TRUE,""),"Please check the country code"))</f>
        <v/>
      </c>
      <c r="AJ951" s="2" t="str">
        <f t="shared" si="280"/>
        <v/>
      </c>
      <c r="AK951" s="2"/>
      <c r="AM951" s="39">
        <f t="shared" si="281"/>
        <v>0</v>
      </c>
      <c r="AN951" s="39">
        <f t="shared" si="282"/>
        <v>0</v>
      </c>
      <c r="AO951" s="39">
        <f t="shared" si="283"/>
        <v>0</v>
      </c>
      <c r="AP951" s="39">
        <f t="shared" si="284"/>
        <v>0</v>
      </c>
      <c r="AQ951" s="39">
        <f t="shared" si="285"/>
        <v>0</v>
      </c>
    </row>
    <row r="952" spans="1:43" ht="15.75" x14ac:dyDescent="0.25">
      <c r="A952" s="40">
        <v>46147</v>
      </c>
      <c r="B952" s="11" t="s">
        <v>475</v>
      </c>
      <c r="C952" s="11" t="s">
        <v>12</v>
      </c>
      <c r="D952" s="11" t="s">
        <v>7317</v>
      </c>
      <c r="E952" s="11" t="s">
        <v>2085</v>
      </c>
      <c r="F952" s="11" t="s">
        <v>601</v>
      </c>
      <c r="G952" s="11" t="s">
        <v>494</v>
      </c>
      <c r="H952" s="11" t="s">
        <v>7318</v>
      </c>
      <c r="I952" s="11" t="s">
        <v>7319</v>
      </c>
      <c r="J952" s="11"/>
      <c r="K952" s="11" t="s">
        <v>7320</v>
      </c>
      <c r="L952" s="11" t="s">
        <v>46</v>
      </c>
      <c r="M952" s="11" t="s">
        <v>5169</v>
      </c>
      <c r="N952" s="11"/>
      <c r="O952" s="11" t="s">
        <v>7321</v>
      </c>
      <c r="P952" s="11" t="s">
        <v>7322</v>
      </c>
      <c r="Q952" s="7"/>
      <c r="R952" s="2" t="str">
        <f t="shared" si="270"/>
        <v>Unique Record</v>
      </c>
      <c r="S952" s="2" t="str">
        <f t="shared" si="271"/>
        <v/>
      </c>
      <c r="T952" s="2" t="str">
        <f t="shared" si="272"/>
        <v/>
      </c>
      <c r="U952" s="2" t="str">
        <f t="shared" si="273"/>
        <v/>
      </c>
      <c r="V952" s="2" t="str">
        <f t="shared" si="274"/>
        <v/>
      </c>
      <c r="W952" s="2" t="str">
        <f t="shared" si="269"/>
        <v/>
      </c>
      <c r="X952" s="2" t="str" cm="1">
        <f t="array" ref="X952">IF((SUMPRODUCT(--ISNUMBER(SEARCH({"!","@","#","$","%","^","&amp;","~*","(",")","_","+","=","{","}","[","]","|","\",":",";","'","""","&lt;","&gt;",",",".","~?","/","~~","`"}, I952)))&gt;0)=TRUE,"Special Characters Found in City","")</f>
        <v/>
      </c>
      <c r="Y952" s="2" t="str" cm="1">
        <f t="array" ref="Y952">IF((SUMPRODUCT(--ISNUMBER(SEARCH({"!","@","#","$","%","^","~*","(",")","_","+","=","{","}","[","]","|","\",":",";","'","""","&lt;","&gt;","~?","/","~~","`"},F952)))&gt;0)=TRUE,"Special Characters Found in Account field","")</f>
        <v/>
      </c>
      <c r="Z952" s="2" t="str" cm="1">
        <f t="array" ref="Z952">IF(SUM(--ISNUMBER(SEARCH({1,2,3,4,5,6,7,8,9,0},MID(H952,(SEARCH(" E ",H952)-1),1))))+SUM(--ISNUMBER(SEARCH({1,2,3,4,5,6,7,8,9,0},MID(H952,(SEARCH(" E ",H952)+3),1))))=2,"",IF(SUM(--ISNUMBER(SEARCH({"Parte E","Apoquindo N"},H952)))&gt;0,"",IF(OR(RIGHT(H952,3)=" NE",RIGHT(H952,3)=" NW",RIGHT(H952,3)=" SW",RIGHT(H952,3)=" SE",RIGHT(H952,2)=" N",RIGHT(H952,2)=" E",RIGHT(H952,2)=" W",RIGHT(H952,2)=" S",LEFT(H952,3)="NE ",LEFT(H952,3)="NW ",LEFT(H952,3)="SW ",LEFT(H952,3)="SE ",LEFT(H952,2)="N ",LEFT(H952,2)="E ",LEFT(H952,2)="W ",LEFT(H952,2)="S "),"Directional Check",IF(SUM(--ISNUMBER(SEARCH({" N "," E "," W "," S "," NE "," NW "," SW "," SE ","N.E","N.W","S.W","S.E","E.","N.","S.","W."},H952)))&gt;0,"Directional Check",IF(SUM(--ISNUMBER(SEARCH({1,2,3,4,5,6,7,8,9,0},MID(H952,(SEARCH("nd ",H952)-1),1))))+SUM(--ISNUMBER(SEARCH({1,2,3,4,5,6,7,8,9,0},MID(H952,(SEARCH("rd ",H952)-1),1)))+SUM(--ISNUMBER(SEARCH({1,2,3,4,5,6,7,8,9,0},MID(H952,(SEARCH("st ",H952)-1),1))))+SUM(--ISNUMBER(SEARCH({1,2,3,4,5,6,7,8,9,0},MID(H952,(SEARCH("th ",H952)-1),1)))))&gt;0,"","")))))</f>
        <v/>
      </c>
      <c r="AA952" s="2" t="str">
        <f>IF(IF(L952="US",IFERROR(VLOOKUP(J952,Country_Codes!$B:$B,1,0)=J952,"US State Code Error"),IF(L952="CA",IFERROR(VLOOKUP(J952,Country_Codes!$E:$E,1,0)=J952,"Canada State Code Error"),IF(L952="BR",IFERROR(VLOOKUP(J952,Country_Codes!$H:$H,1,0)=J952,"Brazil State Code Error"),IF(L952="AU",IFERROR(VLOOKUP(J952,Country_Codes!$K:$K,1,0)=J952,"Australia State Code Error"),""))))=TRUE,"",IF(L952="US",IFERROR(VLOOKUP(J952,Country_Codes!$B:$B,1,0)=J952,"US State Code Error"),IF(L952="CA",IFERROR(VLOOKUP(J952,Country_Codes!$E:$E,1,0)=J952,"Canada State Code Error"),IF(L952="BR",IFERROR(VLOOKUP(J952,Country_Codes!$H:$H,1,0)=J952,"Brazil State Code Error"),IF(L952="AU",IFERROR(VLOOKUP(J952,Country_Codes!$K:$K,1,0)=J952,"Australia State Code Error"),"")))))</f>
        <v/>
      </c>
      <c r="AB952" s="2" t="str">
        <f t="shared" si="275"/>
        <v/>
      </c>
      <c r="AC952" s="2" t="str" cm="1">
        <f t="array" ref="AC952">IFERROR(_xlfn.IFS(IF(AND(LEN(I952)=0,ISBLANK(I952)=FALSE),"",ISNUMBER(SEARCH(I952,H952))),"City/Postal Code/Country Found in Address",IF(AND(LEN(K952)=0,ISBLANK(K952)=FALSE),"",ISNUMBER(SEARCH(K952,H952))),"City/Postal Code/Country Found in Address",IF(AND(LEN(L952)=0,ISBLANK(L952)=FALSE),"",ISNUMBER(SEARCH(", "&amp;L952,H952))),"City/Postal Code/Country Found in Address",IF(AND(LEN(J952)=0,ISBLANK(J952)=FALSE),"",ISNUMBER(SEARCH(", "&amp;J952,H952))),"City/Postal Code/Country Found in Address",IF(AND(LEN(L952)=0,ISBLANK(L952)=FALSE),"",ISNUMBER(SEARCH(","&amp;L952,H952))),"City/Postal Code/Country Found in Address",IF(AND(LEN(J952)=0,ISBLANK(J952)=FALSE),"",ISNUMBER(SEARCH(","&amp;J952,H952))),"City/Postal Code/Country Found in Address"),"")</f>
        <v/>
      </c>
      <c r="AD952" s="2" t="str">
        <f t="shared" si="276"/>
        <v/>
      </c>
      <c r="AE952" s="2" t="str" cm="1">
        <f t="array" ref="AE952">IFERROR(IF(VLOOKUP(LEFT(M952,MIN(SEARCH({1,2,3,4,5,6,7,8,9,0},M952&amp;{1,2,3,4,5,6,7,8,9,0}))-1),Country_Codes!$N:$N,1,0)&gt;0,"PO Number may be incorrect",""),"")</f>
        <v/>
      </c>
      <c r="AF952" s="2" t="str">
        <f t="shared" si="277"/>
        <v/>
      </c>
      <c r="AG952" s="2" t="str">
        <f t="shared" si="278"/>
        <v/>
      </c>
      <c r="AH952" s="2" t="str">
        <f t="shared" si="279"/>
        <v/>
      </c>
      <c r="AI952" s="2" t="str" cm="1">
        <f t="array" ref="AI952">IF(G952="","",_xlfn.IFNA(_xlfn.IFS(L952=VLOOKUP(L952,Country_Codes!$M:$M,1,0)=TRUE,""),"Please check the country code"))</f>
        <v/>
      </c>
      <c r="AJ952" s="2" t="str">
        <f t="shared" si="280"/>
        <v/>
      </c>
      <c r="AK952" s="2"/>
      <c r="AM952" s="39">
        <f t="shared" si="281"/>
        <v>0</v>
      </c>
      <c r="AN952" s="39">
        <f t="shared" si="282"/>
        <v>0</v>
      </c>
      <c r="AO952" s="39">
        <f t="shared" si="283"/>
        <v>0</v>
      </c>
      <c r="AP952" s="39">
        <f t="shared" si="284"/>
        <v>0</v>
      </c>
      <c r="AQ952" s="39">
        <f t="shared" si="285"/>
        <v>0</v>
      </c>
    </row>
    <row r="953" spans="1:43" ht="15.75" x14ac:dyDescent="0.25">
      <c r="A953" s="40">
        <v>46136</v>
      </c>
      <c r="B953" s="11" t="s">
        <v>474</v>
      </c>
      <c r="C953" s="11" t="s">
        <v>9</v>
      </c>
      <c r="D953" s="11" t="s">
        <v>7323</v>
      </c>
      <c r="E953" s="11" t="s">
        <v>7324</v>
      </c>
      <c r="F953" s="11" t="s">
        <v>490</v>
      </c>
      <c r="G953" s="11" t="s">
        <v>496</v>
      </c>
      <c r="H953" s="11" t="s">
        <v>7325</v>
      </c>
      <c r="I953" s="11" t="s">
        <v>7326</v>
      </c>
      <c r="J953" s="11"/>
      <c r="K953" s="11" t="s">
        <v>7327</v>
      </c>
      <c r="L953" s="11" t="s">
        <v>46</v>
      </c>
      <c r="M953" s="11" t="s">
        <v>1145</v>
      </c>
      <c r="N953" s="11"/>
      <c r="O953" s="11" t="s">
        <v>7328</v>
      </c>
      <c r="P953" s="11" t="s">
        <v>7329</v>
      </c>
      <c r="Q953" s="7"/>
      <c r="R953" s="2" t="str">
        <f t="shared" si="270"/>
        <v>Unique Record</v>
      </c>
      <c r="S953" s="2" t="str">
        <f t="shared" si="271"/>
        <v/>
      </c>
      <c r="T953" s="2" t="str">
        <f t="shared" si="272"/>
        <v/>
      </c>
      <c r="U953" s="2" t="str">
        <f t="shared" si="273"/>
        <v/>
      </c>
      <c r="V953" s="2" t="str">
        <f t="shared" si="274"/>
        <v/>
      </c>
      <c r="W953" s="2" t="str">
        <f t="shared" si="269"/>
        <v/>
      </c>
      <c r="X953" s="2" t="str" cm="1">
        <f t="array" ref="X953">IF((SUMPRODUCT(--ISNUMBER(SEARCH({"!","@","#","$","%","^","&amp;","~*","(",")","_","+","=","{","}","[","]","|","\",":",";","'","""","&lt;","&gt;",",",".","~?","/","~~","`"}, I953)))&gt;0)=TRUE,"Special Characters Found in City","")</f>
        <v/>
      </c>
      <c r="Y953" s="2" t="str" cm="1">
        <f t="array" ref="Y953">IF((SUMPRODUCT(--ISNUMBER(SEARCH({"!","@","#","$","%","^","~*","(",")","_","+","=","{","}","[","]","|","\",":",";","'","""","&lt;","&gt;","~?","/","~~","`"},F953)))&gt;0)=TRUE,"Special Characters Found in Account field","")</f>
        <v/>
      </c>
      <c r="Z953" s="2" t="str" cm="1">
        <f t="array" ref="Z953">IF(SUM(--ISNUMBER(SEARCH({1,2,3,4,5,6,7,8,9,0},MID(H953,(SEARCH(" E ",H953)-1),1))))+SUM(--ISNUMBER(SEARCH({1,2,3,4,5,6,7,8,9,0},MID(H953,(SEARCH(" E ",H953)+3),1))))=2,"",IF(SUM(--ISNUMBER(SEARCH({"Parte E","Apoquindo N"},H953)))&gt;0,"",IF(OR(RIGHT(H953,3)=" NE",RIGHT(H953,3)=" NW",RIGHT(H953,3)=" SW",RIGHT(H953,3)=" SE",RIGHT(H953,2)=" N",RIGHT(H953,2)=" E",RIGHT(H953,2)=" W",RIGHT(H953,2)=" S",LEFT(H953,3)="NE ",LEFT(H953,3)="NW ",LEFT(H953,3)="SW ",LEFT(H953,3)="SE ",LEFT(H953,2)="N ",LEFT(H953,2)="E ",LEFT(H953,2)="W ",LEFT(H953,2)="S "),"Directional Check",IF(SUM(--ISNUMBER(SEARCH({" N "," E "," W "," S "," NE "," NW "," SW "," SE ","N.E","N.W","S.W","S.E","E.","N.","S.","W."},H953)))&gt;0,"Directional Check",IF(SUM(--ISNUMBER(SEARCH({1,2,3,4,5,6,7,8,9,0},MID(H953,(SEARCH("nd ",H953)-1),1))))+SUM(--ISNUMBER(SEARCH({1,2,3,4,5,6,7,8,9,0},MID(H953,(SEARCH("rd ",H953)-1),1)))+SUM(--ISNUMBER(SEARCH({1,2,3,4,5,6,7,8,9,0},MID(H953,(SEARCH("st ",H953)-1),1))))+SUM(--ISNUMBER(SEARCH({1,2,3,4,5,6,7,8,9,0},MID(H953,(SEARCH("th ",H953)-1),1)))))&gt;0,"","")))))</f>
        <v/>
      </c>
      <c r="AA953" s="2" t="str">
        <f>IF(IF(L953="US",IFERROR(VLOOKUP(J953,Country_Codes!$B:$B,1,0)=J953,"US State Code Error"),IF(L953="CA",IFERROR(VLOOKUP(J953,Country_Codes!$E:$E,1,0)=J953,"Canada State Code Error"),IF(L953="BR",IFERROR(VLOOKUP(J953,Country_Codes!$H:$H,1,0)=J953,"Brazil State Code Error"),IF(L953="AU",IFERROR(VLOOKUP(J953,Country_Codes!$K:$K,1,0)=J953,"Australia State Code Error"),""))))=TRUE,"",IF(L953="US",IFERROR(VLOOKUP(J953,Country_Codes!$B:$B,1,0)=J953,"US State Code Error"),IF(L953="CA",IFERROR(VLOOKUP(J953,Country_Codes!$E:$E,1,0)=J953,"Canada State Code Error"),IF(L953="BR",IFERROR(VLOOKUP(J953,Country_Codes!$H:$H,1,0)=J953,"Brazil State Code Error"),IF(L953="AU",IFERROR(VLOOKUP(J953,Country_Codes!$K:$K,1,0)=J953,"Australia State Code Error"),"")))))</f>
        <v/>
      </c>
      <c r="AB953" s="2" t="str">
        <f t="shared" si="275"/>
        <v/>
      </c>
      <c r="AC953" s="2" t="str" cm="1">
        <f t="array" ref="AC953">IFERROR(_xlfn.IFS(IF(AND(LEN(I953)=0,ISBLANK(I953)=FALSE),"",ISNUMBER(SEARCH(I953,H953))),"City/Postal Code/Country Found in Address",IF(AND(LEN(K953)=0,ISBLANK(K953)=FALSE),"",ISNUMBER(SEARCH(K953,H953))),"City/Postal Code/Country Found in Address",IF(AND(LEN(L953)=0,ISBLANK(L953)=FALSE),"",ISNUMBER(SEARCH(", "&amp;L953,H953))),"City/Postal Code/Country Found in Address",IF(AND(LEN(J953)=0,ISBLANK(J953)=FALSE),"",ISNUMBER(SEARCH(", "&amp;J953,H953))),"City/Postal Code/Country Found in Address",IF(AND(LEN(L953)=0,ISBLANK(L953)=FALSE),"",ISNUMBER(SEARCH(","&amp;L953,H953))),"City/Postal Code/Country Found in Address",IF(AND(LEN(J953)=0,ISBLANK(J953)=FALSE),"",ISNUMBER(SEARCH(","&amp;J953,H953))),"City/Postal Code/Country Found in Address"),"")</f>
        <v/>
      </c>
      <c r="AD953" s="2" t="str">
        <f t="shared" si="276"/>
        <v/>
      </c>
      <c r="AE953" s="2" t="str" cm="1">
        <f t="array" ref="AE953">IFERROR(IF(VLOOKUP(LEFT(M953,MIN(SEARCH({1,2,3,4,5,6,7,8,9,0},M953&amp;{1,2,3,4,5,6,7,8,9,0}))-1),Country_Codes!$N:$N,1,0)&gt;0,"PO Number may be incorrect",""),"")</f>
        <v/>
      </c>
      <c r="AF953" s="2" t="str">
        <f t="shared" si="277"/>
        <v/>
      </c>
      <c r="AG953" s="2" t="str">
        <f t="shared" si="278"/>
        <v/>
      </c>
      <c r="AH953" s="2" t="str">
        <f t="shared" si="279"/>
        <v/>
      </c>
      <c r="AI953" s="2" t="str" cm="1">
        <f t="array" ref="AI953">IF(G953="","",_xlfn.IFNA(_xlfn.IFS(L953=VLOOKUP(L953,Country_Codes!$M:$M,1,0)=TRUE,""),"Please check the country code"))</f>
        <v/>
      </c>
      <c r="AJ953" s="2" t="str">
        <f t="shared" si="280"/>
        <v/>
      </c>
      <c r="AK953" s="2"/>
      <c r="AM953" s="39">
        <f t="shared" si="281"/>
        <v>0</v>
      </c>
      <c r="AN953" s="39">
        <f t="shared" si="282"/>
        <v>0</v>
      </c>
      <c r="AO953" s="39">
        <f t="shared" si="283"/>
        <v>0</v>
      </c>
      <c r="AP953" s="39">
        <f t="shared" si="284"/>
        <v>0</v>
      </c>
      <c r="AQ953" s="39">
        <f t="shared" si="285"/>
        <v>0</v>
      </c>
    </row>
    <row r="954" spans="1:43" ht="15.75" x14ac:dyDescent="0.25">
      <c r="A954" s="40">
        <v>45603</v>
      </c>
      <c r="B954" s="11" t="s">
        <v>473</v>
      </c>
      <c r="C954" s="11" t="s">
        <v>3</v>
      </c>
      <c r="D954" s="11" t="s">
        <v>7330</v>
      </c>
      <c r="E954" s="11" t="s">
        <v>7331</v>
      </c>
      <c r="F954" s="11" t="s">
        <v>576</v>
      </c>
      <c r="G954" s="11" t="s">
        <v>599</v>
      </c>
      <c r="H954" s="11" t="s">
        <v>7332</v>
      </c>
      <c r="I954" s="11" t="s">
        <v>7333</v>
      </c>
      <c r="J954" s="11" t="s">
        <v>44</v>
      </c>
      <c r="K954" s="11" t="s">
        <v>7334</v>
      </c>
      <c r="L954" s="11" t="s">
        <v>33</v>
      </c>
      <c r="M954" s="11" t="s">
        <v>990</v>
      </c>
      <c r="N954" s="11"/>
      <c r="O954" s="11" t="s">
        <v>7335</v>
      </c>
      <c r="P954" s="11" t="s">
        <v>7336</v>
      </c>
      <c r="Q954" s="7"/>
      <c r="R954" s="2" t="str">
        <f t="shared" si="270"/>
        <v>Unique Record</v>
      </c>
      <c r="S954" s="2" t="str">
        <f t="shared" si="271"/>
        <v/>
      </c>
      <c r="T954" s="2" t="str">
        <f t="shared" si="272"/>
        <v/>
      </c>
      <c r="U954" s="2" t="str">
        <f t="shared" si="273"/>
        <v/>
      </c>
      <c r="V954" s="2" t="str">
        <f t="shared" si="274"/>
        <v/>
      </c>
      <c r="W954" s="2" t="str">
        <f t="shared" si="269"/>
        <v/>
      </c>
      <c r="X954" s="2" t="str" cm="1">
        <f t="array" ref="X954">IF((SUMPRODUCT(--ISNUMBER(SEARCH({"!","@","#","$","%","^","&amp;","~*","(",")","_","+","=","{","}","[","]","|","\",":",";","'","""","&lt;","&gt;",",",".","~?","/","~~","`"}, I954)))&gt;0)=TRUE,"Special Characters Found in City","")</f>
        <v/>
      </c>
      <c r="Y954" s="2" t="str" cm="1">
        <f t="array" ref="Y954">IF((SUMPRODUCT(--ISNUMBER(SEARCH({"!","@","#","$","%","^","~*","(",")","_","+","=","{","}","[","]","|","\",":",";","'","""","&lt;","&gt;","~?","/","~~","`"},F954)))&gt;0)=TRUE,"Special Characters Found in Account field","")</f>
        <v/>
      </c>
      <c r="Z954" s="2" t="str" cm="1">
        <f t="array" ref="Z954">IF(SUM(--ISNUMBER(SEARCH({1,2,3,4,5,6,7,8,9,0},MID(H954,(SEARCH(" E ",H954)-1),1))))+SUM(--ISNUMBER(SEARCH({1,2,3,4,5,6,7,8,9,0},MID(H954,(SEARCH(" E ",H954)+3),1))))=2,"",IF(SUM(--ISNUMBER(SEARCH({"Parte E","Apoquindo N"},H954)))&gt;0,"",IF(OR(RIGHT(H954,3)=" NE",RIGHT(H954,3)=" NW",RIGHT(H954,3)=" SW",RIGHT(H954,3)=" SE",RIGHT(H954,2)=" N",RIGHT(H954,2)=" E",RIGHT(H954,2)=" W",RIGHT(H954,2)=" S",LEFT(H954,3)="NE ",LEFT(H954,3)="NW ",LEFT(H954,3)="SW ",LEFT(H954,3)="SE ",LEFT(H954,2)="N ",LEFT(H954,2)="E ",LEFT(H954,2)="W ",LEFT(H954,2)="S "),"Directional Check",IF(SUM(--ISNUMBER(SEARCH({" N "," E "," W "," S "," NE "," NW "," SW "," SE ","N.E","N.W","S.W","S.E","E.","N.","S.","W."},H954)))&gt;0,"Directional Check",IF(SUM(--ISNUMBER(SEARCH({1,2,3,4,5,6,7,8,9,0},MID(H954,(SEARCH("nd ",H954)-1),1))))+SUM(--ISNUMBER(SEARCH({1,2,3,4,5,6,7,8,9,0},MID(H954,(SEARCH("rd ",H954)-1),1)))+SUM(--ISNUMBER(SEARCH({1,2,3,4,5,6,7,8,9,0},MID(H954,(SEARCH("st ",H954)-1),1))))+SUM(--ISNUMBER(SEARCH({1,2,3,4,5,6,7,8,9,0},MID(H954,(SEARCH("th ",H954)-1),1)))))&gt;0,"","")))))</f>
        <v/>
      </c>
      <c r="AA954" s="2" t="str">
        <f>IF(IF(L954="US",IFERROR(VLOOKUP(J954,Country_Codes!$B:$B,1,0)=J954,"US State Code Error"),IF(L954="CA",IFERROR(VLOOKUP(J954,Country_Codes!$E:$E,1,0)=J954,"Canada State Code Error"),IF(L954="BR",IFERROR(VLOOKUP(J954,Country_Codes!$H:$H,1,0)=J954,"Brazil State Code Error"),IF(L954="AU",IFERROR(VLOOKUP(J954,Country_Codes!$K:$K,1,0)=J954,"Australia State Code Error"),""))))=TRUE,"",IF(L954="US",IFERROR(VLOOKUP(J954,Country_Codes!$B:$B,1,0)=J954,"US State Code Error"),IF(L954="CA",IFERROR(VLOOKUP(J954,Country_Codes!$E:$E,1,0)=J954,"Canada State Code Error"),IF(L954="BR",IFERROR(VLOOKUP(J954,Country_Codes!$H:$H,1,0)=J954,"Brazil State Code Error"),IF(L954="AU",IFERROR(VLOOKUP(J954,Country_Codes!$K:$K,1,0)=J954,"Australia State Code Error"),"")))))</f>
        <v/>
      </c>
      <c r="AB954" s="2" t="str">
        <f t="shared" si="275"/>
        <v/>
      </c>
      <c r="AC954" s="2" t="str" cm="1">
        <f t="array" ref="AC954">IFERROR(_xlfn.IFS(IF(AND(LEN(I954)=0,ISBLANK(I954)=FALSE),"",ISNUMBER(SEARCH(I954,H954))),"City/Postal Code/Country Found in Address",IF(AND(LEN(K954)=0,ISBLANK(K954)=FALSE),"",ISNUMBER(SEARCH(K954,H954))),"City/Postal Code/Country Found in Address",IF(AND(LEN(L954)=0,ISBLANK(L954)=FALSE),"",ISNUMBER(SEARCH(", "&amp;L954,H954))),"City/Postal Code/Country Found in Address",IF(AND(LEN(J954)=0,ISBLANK(J954)=FALSE),"",ISNUMBER(SEARCH(", "&amp;J954,H954))),"City/Postal Code/Country Found in Address",IF(AND(LEN(L954)=0,ISBLANK(L954)=FALSE),"",ISNUMBER(SEARCH(","&amp;L954,H954))),"City/Postal Code/Country Found in Address",IF(AND(LEN(J954)=0,ISBLANK(J954)=FALSE),"",ISNUMBER(SEARCH(","&amp;J954,H954))),"City/Postal Code/Country Found in Address"),"")</f>
        <v/>
      </c>
      <c r="AD954" s="2" t="str">
        <f t="shared" si="276"/>
        <v/>
      </c>
      <c r="AE954" s="2" t="str" cm="1">
        <f t="array" ref="AE954">IFERROR(IF(VLOOKUP(LEFT(M954,MIN(SEARCH({1,2,3,4,5,6,7,8,9,0},M954&amp;{1,2,3,4,5,6,7,8,9,0}))-1),Country_Codes!$N:$N,1,0)&gt;0,"PO Number may be incorrect",""),"")</f>
        <v/>
      </c>
      <c r="AF954" s="2" t="str">
        <f t="shared" si="277"/>
        <v/>
      </c>
      <c r="AG954" s="2" t="str">
        <f t="shared" si="278"/>
        <v/>
      </c>
      <c r="AH954" s="2" t="str">
        <f t="shared" si="279"/>
        <v/>
      </c>
      <c r="AI954" s="2" t="str" cm="1">
        <f t="array" ref="AI954">IF(G954="","",_xlfn.IFNA(_xlfn.IFS(L954=VLOOKUP(L954,Country_Codes!$M:$M,1,0)=TRUE,""),"Please check the country code"))</f>
        <v/>
      </c>
      <c r="AJ954" s="2" t="str">
        <f t="shared" si="280"/>
        <v/>
      </c>
      <c r="AK954" s="2"/>
      <c r="AM954" s="39">
        <f t="shared" si="281"/>
        <v>0</v>
      </c>
      <c r="AN954" s="39">
        <f t="shared" si="282"/>
        <v>0</v>
      </c>
      <c r="AO954" s="39">
        <f t="shared" si="283"/>
        <v>0</v>
      </c>
      <c r="AP954" s="39">
        <f t="shared" si="284"/>
        <v>0</v>
      </c>
      <c r="AQ954" s="39">
        <f t="shared" si="285"/>
        <v>0</v>
      </c>
    </row>
    <row r="955" spans="1:43" ht="15.75" x14ac:dyDescent="0.25">
      <c r="A955" s="40">
        <v>45818</v>
      </c>
      <c r="B955" s="11" t="s">
        <v>475</v>
      </c>
      <c r="C955" s="11" t="s">
        <v>9</v>
      </c>
      <c r="D955" s="11" t="s">
        <v>7337</v>
      </c>
      <c r="E955" s="11" t="s">
        <v>1510</v>
      </c>
      <c r="F955" s="11" t="s">
        <v>677</v>
      </c>
      <c r="G955" s="11" t="s">
        <v>498</v>
      </c>
      <c r="H955" s="11" t="s">
        <v>7338</v>
      </c>
      <c r="I955" s="11" t="s">
        <v>7339</v>
      </c>
      <c r="J955" s="11"/>
      <c r="K955" s="11" t="s">
        <v>7340</v>
      </c>
      <c r="L955" s="11" t="s">
        <v>46</v>
      </c>
      <c r="M955" s="11" t="s">
        <v>1162</v>
      </c>
      <c r="N955" s="11"/>
      <c r="O955" s="11" t="s">
        <v>2732</v>
      </c>
      <c r="P955" s="11" t="s">
        <v>7341</v>
      </c>
      <c r="Q955" s="7"/>
      <c r="R955" s="2" t="str">
        <f t="shared" si="270"/>
        <v>Unique Record</v>
      </c>
      <c r="S955" s="2" t="str">
        <f t="shared" si="271"/>
        <v/>
      </c>
      <c r="T955" s="2" t="str">
        <f t="shared" si="272"/>
        <v/>
      </c>
      <c r="U955" s="2" t="str">
        <f t="shared" si="273"/>
        <v/>
      </c>
      <c r="V955" s="2" t="str">
        <f t="shared" si="274"/>
        <v/>
      </c>
      <c r="W955" s="2" t="str">
        <f t="shared" si="269"/>
        <v/>
      </c>
      <c r="X955" s="2" t="str" cm="1">
        <f t="array" ref="X955">IF((SUMPRODUCT(--ISNUMBER(SEARCH({"!","@","#","$","%","^","&amp;","~*","(",")","_","+","=","{","}","[","]","|","\",":",";","'","""","&lt;","&gt;",",",".","~?","/","~~","`"}, I955)))&gt;0)=TRUE,"Special Characters Found in City","")</f>
        <v/>
      </c>
      <c r="Y955" s="2" t="str" cm="1">
        <f t="array" ref="Y955">IF((SUMPRODUCT(--ISNUMBER(SEARCH({"!","@","#","$","%","^","~*","(",")","_","+","=","{","}","[","]","|","\",":",";","'","""","&lt;","&gt;","~?","/","~~","`"},F955)))&gt;0)=TRUE,"Special Characters Found in Account field","")</f>
        <v/>
      </c>
      <c r="Z955" s="2" t="str" cm="1">
        <f t="array" ref="Z955">IF(SUM(--ISNUMBER(SEARCH({1,2,3,4,5,6,7,8,9,0},MID(H955,(SEARCH(" E ",H955)-1),1))))+SUM(--ISNUMBER(SEARCH({1,2,3,4,5,6,7,8,9,0},MID(H955,(SEARCH(" E ",H955)+3),1))))=2,"",IF(SUM(--ISNUMBER(SEARCH({"Parte E","Apoquindo N"},H955)))&gt;0,"",IF(OR(RIGHT(H955,3)=" NE",RIGHT(H955,3)=" NW",RIGHT(H955,3)=" SW",RIGHT(H955,3)=" SE",RIGHT(H955,2)=" N",RIGHT(H955,2)=" E",RIGHT(H955,2)=" W",RIGHT(H955,2)=" S",LEFT(H955,3)="NE ",LEFT(H955,3)="NW ",LEFT(H955,3)="SW ",LEFT(H955,3)="SE ",LEFT(H955,2)="N ",LEFT(H955,2)="E ",LEFT(H955,2)="W ",LEFT(H955,2)="S "),"Directional Check",IF(SUM(--ISNUMBER(SEARCH({" N "," E "," W "," S "," NE "," NW "," SW "," SE ","N.E","N.W","S.W","S.E","E.","N.","S.","W."},H955)))&gt;0,"Directional Check",IF(SUM(--ISNUMBER(SEARCH({1,2,3,4,5,6,7,8,9,0},MID(H955,(SEARCH("nd ",H955)-1),1))))+SUM(--ISNUMBER(SEARCH({1,2,3,4,5,6,7,8,9,0},MID(H955,(SEARCH("rd ",H955)-1),1)))+SUM(--ISNUMBER(SEARCH({1,2,3,4,5,6,7,8,9,0},MID(H955,(SEARCH("st ",H955)-1),1))))+SUM(--ISNUMBER(SEARCH({1,2,3,4,5,6,7,8,9,0},MID(H955,(SEARCH("th ",H955)-1),1)))))&gt;0,"","")))))</f>
        <v/>
      </c>
      <c r="AA955" s="2" t="str">
        <f>IF(IF(L955="US",IFERROR(VLOOKUP(J955,Country_Codes!$B:$B,1,0)=J955,"US State Code Error"),IF(L955="CA",IFERROR(VLOOKUP(J955,Country_Codes!$E:$E,1,0)=J955,"Canada State Code Error"),IF(L955="BR",IFERROR(VLOOKUP(J955,Country_Codes!$H:$H,1,0)=J955,"Brazil State Code Error"),IF(L955="AU",IFERROR(VLOOKUP(J955,Country_Codes!$K:$K,1,0)=J955,"Australia State Code Error"),""))))=TRUE,"",IF(L955="US",IFERROR(VLOOKUP(J955,Country_Codes!$B:$B,1,0)=J955,"US State Code Error"),IF(L955="CA",IFERROR(VLOOKUP(J955,Country_Codes!$E:$E,1,0)=J955,"Canada State Code Error"),IF(L955="BR",IFERROR(VLOOKUP(J955,Country_Codes!$H:$H,1,0)=J955,"Brazil State Code Error"),IF(L955="AU",IFERROR(VLOOKUP(J955,Country_Codes!$K:$K,1,0)=J955,"Australia State Code Error"),"")))))</f>
        <v/>
      </c>
      <c r="AB955" s="2" t="str">
        <f t="shared" si="275"/>
        <v/>
      </c>
      <c r="AC955" s="2" t="str" cm="1">
        <f t="array" ref="AC955">IFERROR(_xlfn.IFS(IF(AND(LEN(I955)=0,ISBLANK(I955)=FALSE),"",ISNUMBER(SEARCH(I955,H955))),"City/Postal Code/Country Found in Address",IF(AND(LEN(K955)=0,ISBLANK(K955)=FALSE),"",ISNUMBER(SEARCH(K955,H955))),"City/Postal Code/Country Found in Address",IF(AND(LEN(L955)=0,ISBLANK(L955)=FALSE),"",ISNUMBER(SEARCH(", "&amp;L955,H955))),"City/Postal Code/Country Found in Address",IF(AND(LEN(J955)=0,ISBLANK(J955)=FALSE),"",ISNUMBER(SEARCH(", "&amp;J955,H955))),"City/Postal Code/Country Found in Address",IF(AND(LEN(L955)=0,ISBLANK(L955)=FALSE),"",ISNUMBER(SEARCH(","&amp;L955,H955))),"City/Postal Code/Country Found in Address",IF(AND(LEN(J955)=0,ISBLANK(J955)=FALSE),"",ISNUMBER(SEARCH(","&amp;J955,H955))),"City/Postal Code/Country Found in Address"),"")</f>
        <v/>
      </c>
      <c r="AD955" s="2" t="str">
        <f t="shared" si="276"/>
        <v/>
      </c>
      <c r="AE955" s="2" t="str" cm="1">
        <f t="array" ref="AE955">IFERROR(IF(VLOOKUP(LEFT(M955,MIN(SEARCH({1,2,3,4,5,6,7,8,9,0},M955&amp;{1,2,3,4,5,6,7,8,9,0}))-1),Country_Codes!$N:$N,1,0)&gt;0,"PO Number may be incorrect",""),"")</f>
        <v/>
      </c>
      <c r="AF955" s="2" t="str">
        <f t="shared" si="277"/>
        <v/>
      </c>
      <c r="AG955" s="2" t="str">
        <f t="shared" si="278"/>
        <v/>
      </c>
      <c r="AH955" s="2" t="str">
        <f t="shared" si="279"/>
        <v/>
      </c>
      <c r="AI955" s="2" t="str" cm="1">
        <f t="array" ref="AI955">IF(G955="","",_xlfn.IFNA(_xlfn.IFS(L955=VLOOKUP(L955,Country_Codes!$M:$M,1,0)=TRUE,""),"Please check the country code"))</f>
        <v/>
      </c>
      <c r="AJ955" s="2" t="str">
        <f t="shared" si="280"/>
        <v/>
      </c>
      <c r="AK955" s="2"/>
      <c r="AM955" s="39">
        <f t="shared" si="281"/>
        <v>0</v>
      </c>
      <c r="AN955" s="39">
        <f t="shared" si="282"/>
        <v>0</v>
      </c>
      <c r="AO955" s="39">
        <f t="shared" si="283"/>
        <v>0</v>
      </c>
      <c r="AP955" s="39">
        <f t="shared" si="284"/>
        <v>0</v>
      </c>
      <c r="AQ955" s="39">
        <f t="shared" si="285"/>
        <v>0</v>
      </c>
    </row>
    <row r="956" spans="1:43" ht="15.75" x14ac:dyDescent="0.25">
      <c r="A956" s="40">
        <v>45880</v>
      </c>
      <c r="B956" s="11" t="s">
        <v>475</v>
      </c>
      <c r="C956" s="11" t="s">
        <v>12</v>
      </c>
      <c r="D956" s="11" t="s">
        <v>7342</v>
      </c>
      <c r="E956" s="11" t="s">
        <v>1350</v>
      </c>
      <c r="F956" s="11" t="s">
        <v>489</v>
      </c>
      <c r="G956" s="11" t="s">
        <v>498</v>
      </c>
      <c r="H956" s="11" t="s">
        <v>7343</v>
      </c>
      <c r="I956" s="11" t="s">
        <v>7344</v>
      </c>
      <c r="J956" s="11" t="s">
        <v>147</v>
      </c>
      <c r="K956" s="11" t="s">
        <v>7345</v>
      </c>
      <c r="L956" s="11" t="s">
        <v>57</v>
      </c>
      <c r="M956" s="11" t="s">
        <v>1051</v>
      </c>
      <c r="N956" s="11"/>
      <c r="O956" s="11" t="s">
        <v>7346</v>
      </c>
      <c r="P956" s="11" t="s">
        <v>7347</v>
      </c>
      <c r="Q956" s="7"/>
      <c r="R956" s="2" t="str">
        <f t="shared" si="270"/>
        <v/>
      </c>
      <c r="S956" s="2" t="str">
        <f t="shared" si="271"/>
        <v/>
      </c>
      <c r="T956" s="2" t="str">
        <f t="shared" si="272"/>
        <v/>
      </c>
      <c r="U956" s="2" t="str">
        <f t="shared" si="273"/>
        <v/>
      </c>
      <c r="V956" s="2" t="str">
        <f t="shared" si="274"/>
        <v/>
      </c>
      <c r="W956" s="2" t="str">
        <f t="shared" si="269"/>
        <v/>
      </c>
      <c r="X956" s="2" t="str" cm="1">
        <f t="array" ref="X956">IF((SUMPRODUCT(--ISNUMBER(SEARCH({"!","@","#","$","%","^","&amp;","~*","(",")","_","+","=","{","}","[","]","|","\",":",";","'","""","&lt;","&gt;",",",".","~?","/","~~","`"}, I956)))&gt;0)=TRUE,"Special Characters Found in City","")</f>
        <v/>
      </c>
      <c r="Y956" s="2" t="str" cm="1">
        <f t="array" ref="Y956">IF((SUMPRODUCT(--ISNUMBER(SEARCH({"!","@","#","$","%","^","~*","(",")","_","+","=","{","}","[","]","|","\",":",";","'","""","&lt;","&gt;","~?","/","~~","`"},F956)))&gt;0)=TRUE,"Special Characters Found in Account field","")</f>
        <v/>
      </c>
      <c r="Z956" s="2" t="str" cm="1">
        <f t="array" ref="Z956">IF(SUM(--ISNUMBER(SEARCH({1,2,3,4,5,6,7,8,9,0},MID(H956,(SEARCH(" E ",H956)-1),1))))+SUM(--ISNUMBER(SEARCH({1,2,3,4,5,6,7,8,9,0},MID(H956,(SEARCH(" E ",H956)+3),1))))=2,"",IF(SUM(--ISNUMBER(SEARCH({"Parte E","Apoquindo N"},H956)))&gt;0,"",IF(OR(RIGHT(H956,3)=" NE",RIGHT(H956,3)=" NW",RIGHT(H956,3)=" SW",RIGHT(H956,3)=" SE",RIGHT(H956,2)=" N",RIGHT(H956,2)=" E",RIGHT(H956,2)=" W",RIGHT(H956,2)=" S",LEFT(H956,3)="NE ",LEFT(H956,3)="NW ",LEFT(H956,3)="SW ",LEFT(H956,3)="SE ",LEFT(H956,2)="N ",LEFT(H956,2)="E ",LEFT(H956,2)="W ",LEFT(H956,2)="S "),"Directional Check",IF(SUM(--ISNUMBER(SEARCH({" N "," E "," W "," S "," NE "," NW "," SW "," SE ","N.E","N.W","S.W","S.E","E.","N.","S.","W."},H956)))&gt;0,"Directional Check",IF(SUM(--ISNUMBER(SEARCH({1,2,3,4,5,6,7,8,9,0},MID(H956,(SEARCH("nd ",H956)-1),1))))+SUM(--ISNUMBER(SEARCH({1,2,3,4,5,6,7,8,9,0},MID(H956,(SEARCH("rd ",H956)-1),1)))+SUM(--ISNUMBER(SEARCH({1,2,3,4,5,6,7,8,9,0},MID(H956,(SEARCH("st ",H956)-1),1))))+SUM(--ISNUMBER(SEARCH({1,2,3,4,5,6,7,8,9,0},MID(H956,(SEARCH("th ",H956)-1),1)))))&gt;0,"","")))))</f>
        <v/>
      </c>
      <c r="AA956" s="2" t="str">
        <f>IF(IF(L956="US",IFERROR(VLOOKUP(J956,Country_Codes!$B:$B,1,0)=J956,"US State Code Error"),IF(L956="CA",IFERROR(VLOOKUP(J956,Country_Codes!$E:$E,1,0)=J956,"Canada State Code Error"),IF(L956="BR",IFERROR(VLOOKUP(J956,Country_Codes!$H:$H,1,0)=J956,"Brazil State Code Error"),IF(L956="AU",IFERROR(VLOOKUP(J956,Country_Codes!$K:$K,1,0)=J956,"Australia State Code Error"),""))))=TRUE,"",IF(L956="US",IFERROR(VLOOKUP(J956,Country_Codes!$B:$B,1,0)=J956,"US State Code Error"),IF(L956="CA",IFERROR(VLOOKUP(J956,Country_Codes!$E:$E,1,0)=J956,"Canada State Code Error"),IF(L956="BR",IFERROR(VLOOKUP(J956,Country_Codes!$H:$H,1,0)=J956,"Brazil State Code Error"),IF(L956="AU",IFERROR(VLOOKUP(J956,Country_Codes!$K:$K,1,0)=J956,"Australia State Code Error"),"")))))</f>
        <v/>
      </c>
      <c r="AB956" s="2" t="str">
        <f t="shared" si="275"/>
        <v/>
      </c>
      <c r="AC956" s="2" t="str" cm="1">
        <f t="array" ref="AC956">IFERROR(_xlfn.IFS(IF(AND(LEN(I956)=0,ISBLANK(I956)=FALSE),"",ISNUMBER(SEARCH(I956,H956))),"City/Postal Code/Country Found in Address",IF(AND(LEN(K956)=0,ISBLANK(K956)=FALSE),"",ISNUMBER(SEARCH(K956,H956))),"City/Postal Code/Country Found in Address",IF(AND(LEN(L956)=0,ISBLANK(L956)=FALSE),"",ISNUMBER(SEARCH(", "&amp;L956,H956))),"City/Postal Code/Country Found in Address",IF(AND(LEN(J956)=0,ISBLANK(J956)=FALSE),"",ISNUMBER(SEARCH(", "&amp;J956,H956))),"City/Postal Code/Country Found in Address",IF(AND(LEN(L956)=0,ISBLANK(L956)=FALSE),"",ISNUMBER(SEARCH(","&amp;L956,H956))),"City/Postal Code/Country Found in Address",IF(AND(LEN(J956)=0,ISBLANK(J956)=FALSE),"",ISNUMBER(SEARCH(","&amp;J956,H956))),"City/Postal Code/Country Found in Address"),"")</f>
        <v/>
      </c>
      <c r="AD956" s="2" t="str">
        <f t="shared" si="276"/>
        <v/>
      </c>
      <c r="AE956" s="2" t="str" cm="1">
        <f t="array" ref="AE956">IFERROR(IF(VLOOKUP(LEFT(M956,MIN(SEARCH({1,2,3,4,5,6,7,8,9,0},M956&amp;{1,2,3,4,5,6,7,8,9,0}))-1),Country_Codes!$N:$N,1,0)&gt;0,"PO Number may be incorrect",""),"")</f>
        <v/>
      </c>
      <c r="AF956" s="2" t="str">
        <f t="shared" si="277"/>
        <v/>
      </c>
      <c r="AG956" s="2" t="str">
        <f t="shared" si="278"/>
        <v/>
      </c>
      <c r="AH956" s="2" t="str">
        <f t="shared" si="279"/>
        <v/>
      </c>
      <c r="AI956" s="2" t="str" cm="1">
        <f t="array" ref="AI956">IF(G956="","",_xlfn.IFNA(_xlfn.IFS(L956=VLOOKUP(L956,Country_Codes!$M:$M,1,0)=TRUE,""),"Please check the country code"))</f>
        <v/>
      </c>
      <c r="AJ956" s="2" t="str">
        <f t="shared" si="280"/>
        <v/>
      </c>
      <c r="AK956" s="2"/>
      <c r="AM956" s="39">
        <f t="shared" si="281"/>
        <v>0</v>
      </c>
      <c r="AN956" s="39">
        <f t="shared" si="282"/>
        <v>0</v>
      </c>
      <c r="AO956" s="39">
        <f t="shared" si="283"/>
        <v>0</v>
      </c>
      <c r="AP956" s="39">
        <f t="shared" si="284"/>
        <v>0</v>
      </c>
      <c r="AQ956" s="39">
        <f t="shared" si="285"/>
        <v>0</v>
      </c>
    </row>
    <row r="957" spans="1:43" ht="15.75" x14ac:dyDescent="0.25">
      <c r="A957" s="40">
        <v>45790</v>
      </c>
      <c r="B957" s="11" t="s">
        <v>474</v>
      </c>
      <c r="C957" s="11" t="s">
        <v>12</v>
      </c>
      <c r="D957" s="11" t="s">
        <v>1187</v>
      </c>
      <c r="E957" s="11" t="s">
        <v>7348</v>
      </c>
      <c r="F957" s="11" t="s">
        <v>601</v>
      </c>
      <c r="G957" s="11" t="s">
        <v>584</v>
      </c>
      <c r="H957" s="11" t="s">
        <v>7349</v>
      </c>
      <c r="I957" s="11" t="s">
        <v>7350</v>
      </c>
      <c r="J957" s="11"/>
      <c r="K957" s="11" t="s">
        <v>7351</v>
      </c>
      <c r="L957" s="11" t="s">
        <v>46</v>
      </c>
      <c r="M957" s="11" t="s">
        <v>1604</v>
      </c>
      <c r="N957" s="11"/>
      <c r="O957" s="11" t="s">
        <v>7352</v>
      </c>
      <c r="P957" s="11" t="s">
        <v>7353</v>
      </c>
      <c r="Q957" s="7"/>
      <c r="R957" s="2" t="str">
        <f t="shared" si="270"/>
        <v>Unique Record</v>
      </c>
      <c r="S957" s="2" t="str">
        <f t="shared" si="271"/>
        <v/>
      </c>
      <c r="T957" s="2" t="str">
        <f t="shared" si="272"/>
        <v/>
      </c>
      <c r="U957" s="2" t="str">
        <f t="shared" si="273"/>
        <v/>
      </c>
      <c r="V957" s="2" t="str">
        <f t="shared" si="274"/>
        <v/>
      </c>
      <c r="W957" s="2" t="str">
        <f t="shared" si="269"/>
        <v/>
      </c>
      <c r="X957" s="2" t="str" cm="1">
        <f t="array" ref="X957">IF((SUMPRODUCT(--ISNUMBER(SEARCH({"!","@","#","$","%","^","&amp;","~*","(",")","_","+","=","{","}","[","]","|","\",":",";","'","""","&lt;","&gt;",",",".","~?","/","~~","`"}, I957)))&gt;0)=TRUE,"Special Characters Found in City","")</f>
        <v/>
      </c>
      <c r="Y957" s="2" t="str" cm="1">
        <f t="array" ref="Y957">IF((SUMPRODUCT(--ISNUMBER(SEARCH({"!","@","#","$","%","^","~*","(",")","_","+","=","{","}","[","]","|","\",":",";","'","""","&lt;","&gt;","~?","/","~~","`"},F957)))&gt;0)=TRUE,"Special Characters Found in Account field","")</f>
        <v/>
      </c>
      <c r="Z957" s="2" t="str" cm="1">
        <f t="array" ref="Z957">IF(SUM(--ISNUMBER(SEARCH({1,2,3,4,5,6,7,8,9,0},MID(H957,(SEARCH(" E ",H957)-1),1))))+SUM(--ISNUMBER(SEARCH({1,2,3,4,5,6,7,8,9,0},MID(H957,(SEARCH(" E ",H957)+3),1))))=2,"",IF(SUM(--ISNUMBER(SEARCH({"Parte E","Apoquindo N"},H957)))&gt;0,"",IF(OR(RIGHT(H957,3)=" NE",RIGHT(H957,3)=" NW",RIGHT(H957,3)=" SW",RIGHT(H957,3)=" SE",RIGHT(H957,2)=" N",RIGHT(H957,2)=" E",RIGHT(H957,2)=" W",RIGHT(H957,2)=" S",LEFT(H957,3)="NE ",LEFT(H957,3)="NW ",LEFT(H957,3)="SW ",LEFT(H957,3)="SE ",LEFT(H957,2)="N ",LEFT(H957,2)="E ",LEFT(H957,2)="W ",LEFT(H957,2)="S "),"Directional Check",IF(SUM(--ISNUMBER(SEARCH({" N "," E "," W "," S "," NE "," NW "," SW "," SE ","N.E","N.W","S.W","S.E","E.","N.","S.","W."},H957)))&gt;0,"Directional Check",IF(SUM(--ISNUMBER(SEARCH({1,2,3,4,5,6,7,8,9,0},MID(H957,(SEARCH("nd ",H957)-1),1))))+SUM(--ISNUMBER(SEARCH({1,2,3,4,5,6,7,8,9,0},MID(H957,(SEARCH("rd ",H957)-1),1)))+SUM(--ISNUMBER(SEARCH({1,2,3,4,5,6,7,8,9,0},MID(H957,(SEARCH("st ",H957)-1),1))))+SUM(--ISNUMBER(SEARCH({1,2,3,4,5,6,7,8,9,0},MID(H957,(SEARCH("th ",H957)-1),1)))))&gt;0,"","")))))</f>
        <v/>
      </c>
      <c r="AA957" s="2" t="str">
        <f>IF(IF(L957="US",IFERROR(VLOOKUP(J957,Country_Codes!$B:$B,1,0)=J957,"US State Code Error"),IF(L957="CA",IFERROR(VLOOKUP(J957,Country_Codes!$E:$E,1,0)=J957,"Canada State Code Error"),IF(L957="BR",IFERROR(VLOOKUP(J957,Country_Codes!$H:$H,1,0)=J957,"Brazil State Code Error"),IF(L957="AU",IFERROR(VLOOKUP(J957,Country_Codes!$K:$K,1,0)=J957,"Australia State Code Error"),""))))=TRUE,"",IF(L957="US",IFERROR(VLOOKUP(J957,Country_Codes!$B:$B,1,0)=J957,"US State Code Error"),IF(L957="CA",IFERROR(VLOOKUP(J957,Country_Codes!$E:$E,1,0)=J957,"Canada State Code Error"),IF(L957="BR",IFERROR(VLOOKUP(J957,Country_Codes!$H:$H,1,0)=J957,"Brazil State Code Error"),IF(L957="AU",IFERROR(VLOOKUP(J957,Country_Codes!$K:$K,1,0)=J957,"Australia State Code Error"),"")))))</f>
        <v/>
      </c>
      <c r="AB957" s="2" t="str">
        <f t="shared" si="275"/>
        <v/>
      </c>
      <c r="AC957" s="2" t="str" cm="1">
        <f t="array" ref="AC957">IFERROR(_xlfn.IFS(IF(AND(LEN(I957)=0,ISBLANK(I957)=FALSE),"",ISNUMBER(SEARCH(I957,H957))),"City/Postal Code/Country Found in Address",IF(AND(LEN(K957)=0,ISBLANK(K957)=FALSE),"",ISNUMBER(SEARCH(K957,H957))),"City/Postal Code/Country Found in Address",IF(AND(LEN(L957)=0,ISBLANK(L957)=FALSE),"",ISNUMBER(SEARCH(", "&amp;L957,H957))),"City/Postal Code/Country Found in Address",IF(AND(LEN(J957)=0,ISBLANK(J957)=FALSE),"",ISNUMBER(SEARCH(", "&amp;J957,H957))),"City/Postal Code/Country Found in Address",IF(AND(LEN(L957)=0,ISBLANK(L957)=FALSE),"",ISNUMBER(SEARCH(","&amp;L957,H957))),"City/Postal Code/Country Found in Address",IF(AND(LEN(J957)=0,ISBLANK(J957)=FALSE),"",ISNUMBER(SEARCH(","&amp;J957,H957))),"City/Postal Code/Country Found in Address"),"")</f>
        <v/>
      </c>
      <c r="AD957" s="2" t="str">
        <f t="shared" si="276"/>
        <v/>
      </c>
      <c r="AE957" s="2" t="str" cm="1">
        <f t="array" ref="AE957">IFERROR(IF(VLOOKUP(LEFT(M957,MIN(SEARCH({1,2,3,4,5,6,7,8,9,0},M957&amp;{1,2,3,4,5,6,7,8,9,0}))-1),Country_Codes!$N:$N,1,0)&gt;0,"PO Number may be incorrect",""),"")</f>
        <v/>
      </c>
      <c r="AF957" s="2" t="str">
        <f t="shared" si="277"/>
        <v/>
      </c>
      <c r="AG957" s="2" t="str">
        <f t="shared" si="278"/>
        <v/>
      </c>
      <c r="AH957" s="2" t="str">
        <f t="shared" si="279"/>
        <v/>
      </c>
      <c r="AI957" s="2" t="str" cm="1">
        <f t="array" ref="AI957">IF(G957="","",_xlfn.IFNA(_xlfn.IFS(L957=VLOOKUP(L957,Country_Codes!$M:$M,1,0)=TRUE,""),"Please check the country code"))</f>
        <v/>
      </c>
      <c r="AJ957" s="2" t="str">
        <f t="shared" si="280"/>
        <v/>
      </c>
      <c r="AK957" s="2"/>
      <c r="AM957" s="39">
        <f t="shared" si="281"/>
        <v>0</v>
      </c>
      <c r="AN957" s="39">
        <f t="shared" si="282"/>
        <v>0</v>
      </c>
      <c r="AO957" s="39">
        <f t="shared" si="283"/>
        <v>0</v>
      </c>
      <c r="AP957" s="39">
        <f t="shared" si="284"/>
        <v>0</v>
      </c>
      <c r="AQ957" s="39">
        <f t="shared" si="285"/>
        <v>0</v>
      </c>
    </row>
    <row r="958" spans="1:43" ht="15.75" x14ac:dyDescent="0.25">
      <c r="A958" s="40">
        <v>46063</v>
      </c>
      <c r="B958" s="11" t="s">
        <v>473</v>
      </c>
      <c r="C958" s="11" t="s">
        <v>12</v>
      </c>
      <c r="D958" s="11" t="s">
        <v>7354</v>
      </c>
      <c r="E958" s="11" t="s">
        <v>7355</v>
      </c>
      <c r="F958" s="11" t="s">
        <v>531</v>
      </c>
      <c r="G958" s="11" t="s">
        <v>493</v>
      </c>
      <c r="H958" s="11" t="s">
        <v>7356</v>
      </c>
      <c r="I958" s="11" t="s">
        <v>7357</v>
      </c>
      <c r="J958" s="11" t="s">
        <v>147</v>
      </c>
      <c r="K958" s="11" t="s">
        <v>7358</v>
      </c>
      <c r="L958" s="11" t="s">
        <v>57</v>
      </c>
      <c r="M958" s="11" t="s">
        <v>7359</v>
      </c>
      <c r="N958" s="11"/>
      <c r="O958" s="11" t="s">
        <v>7360</v>
      </c>
      <c r="P958" s="11" t="s">
        <v>7361</v>
      </c>
      <c r="Q958" s="7"/>
      <c r="R958" s="2" t="str">
        <f t="shared" si="270"/>
        <v>Unique Record</v>
      </c>
      <c r="S958" s="2" t="str">
        <f t="shared" si="271"/>
        <v/>
      </c>
      <c r="T958" s="2" t="str">
        <f t="shared" si="272"/>
        <v/>
      </c>
      <c r="U958" s="2" t="str">
        <f t="shared" si="273"/>
        <v/>
      </c>
      <c r="V958" s="2" t="str">
        <f t="shared" si="274"/>
        <v/>
      </c>
      <c r="W958" s="2" t="str">
        <f t="shared" si="269"/>
        <v/>
      </c>
      <c r="X958" s="2" t="str" cm="1">
        <f t="array" ref="X958">IF((SUMPRODUCT(--ISNUMBER(SEARCH({"!","@","#","$","%","^","&amp;","~*","(",")","_","+","=","{","}","[","]","|","\",":",";","'","""","&lt;","&gt;",",",".","~?","/","~~","`"}, I958)))&gt;0)=TRUE,"Special Characters Found in City","")</f>
        <v/>
      </c>
      <c r="Y958" s="2" t="str" cm="1">
        <f t="array" ref="Y958">IF((SUMPRODUCT(--ISNUMBER(SEARCH({"!","@","#","$","%","^","~*","(",")","_","+","=","{","}","[","]","|","\",":",";","'","""","&lt;","&gt;","~?","/","~~","`"},F958)))&gt;0)=TRUE,"Special Characters Found in Account field","")</f>
        <v/>
      </c>
      <c r="Z958" s="2" t="str" cm="1">
        <f t="array" ref="Z958">IF(SUM(--ISNUMBER(SEARCH({1,2,3,4,5,6,7,8,9,0},MID(H958,(SEARCH(" E ",H958)-1),1))))+SUM(--ISNUMBER(SEARCH({1,2,3,4,5,6,7,8,9,0},MID(H958,(SEARCH(" E ",H958)+3),1))))=2,"",IF(SUM(--ISNUMBER(SEARCH({"Parte E","Apoquindo N"},H958)))&gt;0,"",IF(OR(RIGHT(H958,3)=" NE",RIGHT(H958,3)=" NW",RIGHT(H958,3)=" SW",RIGHT(H958,3)=" SE",RIGHT(H958,2)=" N",RIGHT(H958,2)=" E",RIGHT(H958,2)=" W",RIGHT(H958,2)=" S",LEFT(H958,3)="NE ",LEFT(H958,3)="NW ",LEFT(H958,3)="SW ",LEFT(H958,3)="SE ",LEFT(H958,2)="N ",LEFT(H958,2)="E ",LEFT(H958,2)="W ",LEFT(H958,2)="S "),"Directional Check",IF(SUM(--ISNUMBER(SEARCH({" N "," E "," W "," S "," NE "," NW "," SW "," SE ","N.E","N.W","S.W","S.E","E.","N.","S.","W."},H958)))&gt;0,"Directional Check",IF(SUM(--ISNUMBER(SEARCH({1,2,3,4,5,6,7,8,9,0},MID(H958,(SEARCH("nd ",H958)-1),1))))+SUM(--ISNUMBER(SEARCH({1,2,3,4,5,6,7,8,9,0},MID(H958,(SEARCH("rd ",H958)-1),1)))+SUM(--ISNUMBER(SEARCH({1,2,3,4,5,6,7,8,9,0},MID(H958,(SEARCH("st ",H958)-1),1))))+SUM(--ISNUMBER(SEARCH({1,2,3,4,5,6,7,8,9,0},MID(H958,(SEARCH("th ",H958)-1),1)))))&gt;0,"","")))))</f>
        <v/>
      </c>
      <c r="AA958" s="2" t="str">
        <f>IF(IF(L958="US",IFERROR(VLOOKUP(J958,Country_Codes!$B:$B,1,0)=J958,"US State Code Error"),IF(L958="CA",IFERROR(VLOOKUP(J958,Country_Codes!$E:$E,1,0)=J958,"Canada State Code Error"),IF(L958="BR",IFERROR(VLOOKUP(J958,Country_Codes!$H:$H,1,0)=J958,"Brazil State Code Error"),IF(L958="AU",IFERROR(VLOOKUP(J958,Country_Codes!$K:$K,1,0)=J958,"Australia State Code Error"),""))))=TRUE,"",IF(L958="US",IFERROR(VLOOKUP(J958,Country_Codes!$B:$B,1,0)=J958,"US State Code Error"),IF(L958="CA",IFERROR(VLOOKUP(J958,Country_Codes!$E:$E,1,0)=J958,"Canada State Code Error"),IF(L958="BR",IFERROR(VLOOKUP(J958,Country_Codes!$H:$H,1,0)=J958,"Brazil State Code Error"),IF(L958="AU",IFERROR(VLOOKUP(J958,Country_Codes!$K:$K,1,0)=J958,"Australia State Code Error"),"")))))</f>
        <v/>
      </c>
      <c r="AB958" s="2" t="str">
        <f t="shared" si="275"/>
        <v/>
      </c>
      <c r="AC958" s="2" t="str" cm="1">
        <f t="array" ref="AC958">IFERROR(_xlfn.IFS(IF(AND(LEN(I958)=0,ISBLANK(I958)=FALSE),"",ISNUMBER(SEARCH(I958,H958))),"City/Postal Code/Country Found in Address",IF(AND(LEN(K958)=0,ISBLANK(K958)=FALSE),"",ISNUMBER(SEARCH(K958,H958))),"City/Postal Code/Country Found in Address",IF(AND(LEN(L958)=0,ISBLANK(L958)=FALSE),"",ISNUMBER(SEARCH(", "&amp;L958,H958))),"City/Postal Code/Country Found in Address",IF(AND(LEN(J958)=0,ISBLANK(J958)=FALSE),"",ISNUMBER(SEARCH(", "&amp;J958,H958))),"City/Postal Code/Country Found in Address",IF(AND(LEN(L958)=0,ISBLANK(L958)=FALSE),"",ISNUMBER(SEARCH(","&amp;L958,H958))),"City/Postal Code/Country Found in Address",IF(AND(LEN(J958)=0,ISBLANK(J958)=FALSE),"",ISNUMBER(SEARCH(","&amp;J958,H958))),"City/Postal Code/Country Found in Address"),"")</f>
        <v/>
      </c>
      <c r="AD958" s="2" t="str">
        <f t="shared" si="276"/>
        <v/>
      </c>
      <c r="AE958" s="2" t="str" cm="1">
        <f t="array" ref="AE958">IFERROR(IF(VLOOKUP(LEFT(M958,MIN(SEARCH({1,2,3,4,5,6,7,8,9,0},M958&amp;{1,2,3,4,5,6,7,8,9,0}))-1),Country_Codes!$N:$N,1,0)&gt;0,"PO Number may be incorrect",""),"")</f>
        <v/>
      </c>
      <c r="AF958" s="2" t="str">
        <f t="shared" si="277"/>
        <v/>
      </c>
      <c r="AG958" s="2" t="str">
        <f t="shared" si="278"/>
        <v/>
      </c>
      <c r="AH958" s="2" t="str">
        <f t="shared" si="279"/>
        <v/>
      </c>
      <c r="AI958" s="2" t="str" cm="1">
        <f t="array" ref="AI958">IF(G958="","",_xlfn.IFNA(_xlfn.IFS(L958=VLOOKUP(L958,Country_Codes!$M:$M,1,0)=TRUE,""),"Please check the country code"))</f>
        <v/>
      </c>
      <c r="AJ958" s="2" t="str">
        <f t="shared" si="280"/>
        <v/>
      </c>
      <c r="AK958" s="2"/>
      <c r="AM958" s="39">
        <f t="shared" si="281"/>
        <v>0</v>
      </c>
      <c r="AN958" s="39">
        <f t="shared" si="282"/>
        <v>0</v>
      </c>
      <c r="AO958" s="39">
        <f t="shared" si="283"/>
        <v>0</v>
      </c>
      <c r="AP958" s="39">
        <f t="shared" si="284"/>
        <v>0</v>
      </c>
      <c r="AQ958" s="39">
        <f t="shared" si="285"/>
        <v>0</v>
      </c>
    </row>
    <row r="959" spans="1:43" ht="15.75" x14ac:dyDescent="0.25">
      <c r="A959" s="40">
        <v>45827</v>
      </c>
      <c r="B959" s="11" t="s">
        <v>475</v>
      </c>
      <c r="C959" s="11" t="s">
        <v>9</v>
      </c>
      <c r="D959" s="11" t="s">
        <v>7362</v>
      </c>
      <c r="E959" s="11" t="s">
        <v>7363</v>
      </c>
      <c r="F959" s="11" t="s">
        <v>574</v>
      </c>
      <c r="G959" s="11" t="s">
        <v>498</v>
      </c>
      <c r="H959" s="11" t="s">
        <v>7364</v>
      </c>
      <c r="I959" s="11" t="s">
        <v>7365</v>
      </c>
      <c r="J959" s="11" t="s">
        <v>147</v>
      </c>
      <c r="K959" s="11" t="s">
        <v>7366</v>
      </c>
      <c r="L959" s="11" t="s">
        <v>57</v>
      </c>
      <c r="M959" s="11" t="s">
        <v>1342</v>
      </c>
      <c r="N959" s="11"/>
      <c r="O959" s="11" t="s">
        <v>7367</v>
      </c>
      <c r="P959" s="11" t="s">
        <v>7368</v>
      </c>
      <c r="Q959" s="7"/>
      <c r="R959" s="2" t="str">
        <f t="shared" si="270"/>
        <v>Unique Record</v>
      </c>
      <c r="S959" s="2" t="str">
        <f t="shared" si="271"/>
        <v/>
      </c>
      <c r="T959" s="2" t="str">
        <f t="shared" si="272"/>
        <v/>
      </c>
      <c r="U959" s="2" t="str">
        <f t="shared" si="273"/>
        <v/>
      </c>
      <c r="V959" s="2" t="str">
        <f t="shared" si="274"/>
        <v/>
      </c>
      <c r="W959" s="2" t="str">
        <f t="shared" si="269"/>
        <v/>
      </c>
      <c r="X959" s="2" t="str" cm="1">
        <f t="array" ref="X959">IF((SUMPRODUCT(--ISNUMBER(SEARCH({"!","@","#","$","%","^","&amp;","~*","(",")","_","+","=","{","}","[","]","|","\",":",";","'","""","&lt;","&gt;",",",".","~?","/","~~","`"}, I959)))&gt;0)=TRUE,"Special Characters Found in City","")</f>
        <v/>
      </c>
      <c r="Y959" s="2" t="str" cm="1">
        <f t="array" ref="Y959">IF((SUMPRODUCT(--ISNUMBER(SEARCH({"!","@","#","$","%","^","~*","(",")","_","+","=","{","}","[","]","|","\",":",";","'","""","&lt;","&gt;","~?","/","~~","`"},F959)))&gt;0)=TRUE,"Special Characters Found in Account field","")</f>
        <v/>
      </c>
      <c r="Z959" s="2" t="str" cm="1">
        <f t="array" ref="Z959">IF(SUM(--ISNUMBER(SEARCH({1,2,3,4,5,6,7,8,9,0},MID(H959,(SEARCH(" E ",H959)-1),1))))+SUM(--ISNUMBER(SEARCH({1,2,3,4,5,6,7,8,9,0},MID(H959,(SEARCH(" E ",H959)+3),1))))=2,"",IF(SUM(--ISNUMBER(SEARCH({"Parte E","Apoquindo N"},H959)))&gt;0,"",IF(OR(RIGHT(H959,3)=" NE",RIGHT(H959,3)=" NW",RIGHT(H959,3)=" SW",RIGHT(H959,3)=" SE",RIGHT(H959,2)=" N",RIGHT(H959,2)=" E",RIGHT(H959,2)=" W",RIGHT(H959,2)=" S",LEFT(H959,3)="NE ",LEFT(H959,3)="NW ",LEFT(H959,3)="SW ",LEFT(H959,3)="SE ",LEFT(H959,2)="N ",LEFT(H959,2)="E ",LEFT(H959,2)="W ",LEFT(H959,2)="S "),"Directional Check",IF(SUM(--ISNUMBER(SEARCH({" N "," E "," W "," S "," NE "," NW "," SW "," SE ","N.E","N.W","S.W","S.E","E.","N.","S.","W."},H959)))&gt;0,"Directional Check",IF(SUM(--ISNUMBER(SEARCH({1,2,3,4,5,6,7,8,9,0},MID(H959,(SEARCH("nd ",H959)-1),1))))+SUM(--ISNUMBER(SEARCH({1,2,3,4,5,6,7,8,9,0},MID(H959,(SEARCH("rd ",H959)-1),1)))+SUM(--ISNUMBER(SEARCH({1,2,3,4,5,6,7,8,9,0},MID(H959,(SEARCH("st ",H959)-1),1))))+SUM(--ISNUMBER(SEARCH({1,2,3,4,5,6,7,8,9,0},MID(H959,(SEARCH("th ",H959)-1),1)))))&gt;0,"","")))))</f>
        <v/>
      </c>
      <c r="AA959" s="2" t="str">
        <f>IF(IF(L959="US",IFERROR(VLOOKUP(J959,Country_Codes!$B:$B,1,0)=J959,"US State Code Error"),IF(L959="CA",IFERROR(VLOOKUP(J959,Country_Codes!$E:$E,1,0)=J959,"Canada State Code Error"),IF(L959="BR",IFERROR(VLOOKUP(J959,Country_Codes!$H:$H,1,0)=J959,"Brazil State Code Error"),IF(L959="AU",IFERROR(VLOOKUP(J959,Country_Codes!$K:$K,1,0)=J959,"Australia State Code Error"),""))))=TRUE,"",IF(L959="US",IFERROR(VLOOKUP(J959,Country_Codes!$B:$B,1,0)=J959,"US State Code Error"),IF(L959="CA",IFERROR(VLOOKUP(J959,Country_Codes!$E:$E,1,0)=J959,"Canada State Code Error"),IF(L959="BR",IFERROR(VLOOKUP(J959,Country_Codes!$H:$H,1,0)=J959,"Brazil State Code Error"),IF(L959="AU",IFERROR(VLOOKUP(J959,Country_Codes!$K:$K,1,0)=J959,"Australia State Code Error"),"")))))</f>
        <v/>
      </c>
      <c r="AB959" s="2" t="str">
        <f t="shared" si="275"/>
        <v/>
      </c>
      <c r="AC959" s="2" t="str" cm="1">
        <f t="array" ref="AC959">IFERROR(_xlfn.IFS(IF(AND(LEN(I959)=0,ISBLANK(I959)=FALSE),"",ISNUMBER(SEARCH(I959,H959))),"City/Postal Code/Country Found in Address",IF(AND(LEN(K959)=0,ISBLANK(K959)=FALSE),"",ISNUMBER(SEARCH(K959,H959))),"City/Postal Code/Country Found in Address",IF(AND(LEN(L959)=0,ISBLANK(L959)=FALSE),"",ISNUMBER(SEARCH(", "&amp;L959,H959))),"City/Postal Code/Country Found in Address",IF(AND(LEN(J959)=0,ISBLANK(J959)=FALSE),"",ISNUMBER(SEARCH(", "&amp;J959,H959))),"City/Postal Code/Country Found in Address",IF(AND(LEN(L959)=0,ISBLANK(L959)=FALSE),"",ISNUMBER(SEARCH(","&amp;L959,H959))),"City/Postal Code/Country Found in Address",IF(AND(LEN(J959)=0,ISBLANK(J959)=FALSE),"",ISNUMBER(SEARCH(","&amp;J959,H959))),"City/Postal Code/Country Found in Address"),"")</f>
        <v/>
      </c>
      <c r="AD959" s="2" t="str">
        <f t="shared" si="276"/>
        <v/>
      </c>
      <c r="AE959" s="2" t="str" cm="1">
        <f t="array" ref="AE959">IFERROR(IF(VLOOKUP(LEFT(M959,MIN(SEARCH({1,2,3,4,5,6,7,8,9,0},M959&amp;{1,2,3,4,5,6,7,8,9,0}))-1),Country_Codes!$N:$N,1,0)&gt;0,"PO Number may be incorrect",""),"")</f>
        <v/>
      </c>
      <c r="AF959" s="2" t="str">
        <f t="shared" si="277"/>
        <v/>
      </c>
      <c r="AG959" s="2" t="str">
        <f t="shared" si="278"/>
        <v/>
      </c>
      <c r="AH959" s="2" t="str">
        <f t="shared" si="279"/>
        <v/>
      </c>
      <c r="AI959" s="2" t="str" cm="1">
        <f t="array" ref="AI959">IF(G959="","",_xlfn.IFNA(_xlfn.IFS(L959=VLOOKUP(L959,Country_Codes!$M:$M,1,0)=TRUE,""),"Please check the country code"))</f>
        <v/>
      </c>
      <c r="AJ959" s="2" t="str">
        <f t="shared" si="280"/>
        <v/>
      </c>
      <c r="AK959" s="2"/>
      <c r="AM959" s="39">
        <f t="shared" si="281"/>
        <v>0</v>
      </c>
      <c r="AN959" s="39">
        <f t="shared" si="282"/>
        <v>0</v>
      </c>
      <c r="AO959" s="39">
        <f t="shared" si="283"/>
        <v>0</v>
      </c>
      <c r="AP959" s="39">
        <f t="shared" si="284"/>
        <v>0</v>
      </c>
      <c r="AQ959" s="39">
        <f t="shared" si="285"/>
        <v>0</v>
      </c>
    </row>
    <row r="960" spans="1:43" ht="15.75" x14ac:dyDescent="0.25">
      <c r="A960" s="40">
        <v>45795</v>
      </c>
      <c r="B960" s="11" t="s">
        <v>475</v>
      </c>
      <c r="C960" s="11" t="s">
        <v>11</v>
      </c>
      <c r="D960" s="11" t="s">
        <v>4460</v>
      </c>
      <c r="E960" s="11" t="s">
        <v>7369</v>
      </c>
      <c r="F960" s="11" t="s">
        <v>634</v>
      </c>
      <c r="G960" s="11" t="s">
        <v>493</v>
      </c>
      <c r="H960" s="11" t="s">
        <v>7370</v>
      </c>
      <c r="I960" s="11" t="s">
        <v>7371</v>
      </c>
      <c r="J960" s="11" t="s">
        <v>147</v>
      </c>
      <c r="K960" s="11" t="s">
        <v>7372</v>
      </c>
      <c r="L960" s="11" t="s">
        <v>57</v>
      </c>
      <c r="M960" s="11" t="s">
        <v>7173</v>
      </c>
      <c r="N960" s="11"/>
      <c r="O960" s="11" t="s">
        <v>844</v>
      </c>
      <c r="P960" s="11" t="s">
        <v>7373</v>
      </c>
      <c r="Q960" s="7"/>
      <c r="R960" s="2" t="str">
        <f t="shared" si="270"/>
        <v>Unique Record</v>
      </c>
      <c r="S960" s="2" t="str">
        <f t="shared" si="271"/>
        <v/>
      </c>
      <c r="T960" s="2" t="str">
        <f t="shared" si="272"/>
        <v/>
      </c>
      <c r="U960" s="2" t="str">
        <f t="shared" si="273"/>
        <v/>
      </c>
      <c r="V960" s="2" t="str">
        <f t="shared" si="274"/>
        <v/>
      </c>
      <c r="W960" s="2" t="str">
        <f t="shared" si="269"/>
        <v/>
      </c>
      <c r="X960" s="2" t="str" cm="1">
        <f t="array" ref="X960">IF((SUMPRODUCT(--ISNUMBER(SEARCH({"!","@","#","$","%","^","&amp;","~*","(",")","_","+","=","{","}","[","]","|","\",":",";","'","""","&lt;","&gt;",",",".","~?","/","~~","`"}, I960)))&gt;0)=TRUE,"Special Characters Found in City","")</f>
        <v/>
      </c>
      <c r="Y960" s="2" t="str" cm="1">
        <f t="array" ref="Y960">IF((SUMPRODUCT(--ISNUMBER(SEARCH({"!","@","#","$","%","^","~*","(",")","_","+","=","{","}","[","]","|","\",":",";","'","""","&lt;","&gt;","~?","/","~~","`"},F960)))&gt;0)=TRUE,"Special Characters Found in Account field","")</f>
        <v/>
      </c>
      <c r="Z960" s="2" t="str" cm="1">
        <f t="array" ref="Z960">IF(SUM(--ISNUMBER(SEARCH({1,2,3,4,5,6,7,8,9,0},MID(H960,(SEARCH(" E ",H960)-1),1))))+SUM(--ISNUMBER(SEARCH({1,2,3,4,5,6,7,8,9,0},MID(H960,(SEARCH(" E ",H960)+3),1))))=2,"",IF(SUM(--ISNUMBER(SEARCH({"Parte E","Apoquindo N"},H960)))&gt;0,"",IF(OR(RIGHT(H960,3)=" NE",RIGHT(H960,3)=" NW",RIGHT(H960,3)=" SW",RIGHT(H960,3)=" SE",RIGHT(H960,2)=" N",RIGHT(H960,2)=" E",RIGHT(H960,2)=" W",RIGHT(H960,2)=" S",LEFT(H960,3)="NE ",LEFT(H960,3)="NW ",LEFT(H960,3)="SW ",LEFT(H960,3)="SE ",LEFT(H960,2)="N ",LEFT(H960,2)="E ",LEFT(H960,2)="W ",LEFT(H960,2)="S "),"Directional Check",IF(SUM(--ISNUMBER(SEARCH({" N "," E "," W "," S "," NE "," NW "," SW "," SE ","N.E","N.W","S.W","S.E","E.","N.","S.","W."},H960)))&gt;0,"Directional Check",IF(SUM(--ISNUMBER(SEARCH({1,2,3,4,5,6,7,8,9,0},MID(H960,(SEARCH("nd ",H960)-1),1))))+SUM(--ISNUMBER(SEARCH({1,2,3,4,5,6,7,8,9,0},MID(H960,(SEARCH("rd ",H960)-1),1)))+SUM(--ISNUMBER(SEARCH({1,2,3,4,5,6,7,8,9,0},MID(H960,(SEARCH("st ",H960)-1),1))))+SUM(--ISNUMBER(SEARCH({1,2,3,4,5,6,7,8,9,0},MID(H960,(SEARCH("th ",H960)-1),1)))))&gt;0,"","")))))</f>
        <v/>
      </c>
      <c r="AA960" s="2" t="str">
        <f>IF(IF(L960="US",IFERROR(VLOOKUP(J960,Country_Codes!$B:$B,1,0)=J960,"US State Code Error"),IF(L960="CA",IFERROR(VLOOKUP(J960,Country_Codes!$E:$E,1,0)=J960,"Canada State Code Error"),IF(L960="BR",IFERROR(VLOOKUP(J960,Country_Codes!$H:$H,1,0)=J960,"Brazil State Code Error"),IF(L960="AU",IFERROR(VLOOKUP(J960,Country_Codes!$K:$K,1,0)=J960,"Australia State Code Error"),""))))=TRUE,"",IF(L960="US",IFERROR(VLOOKUP(J960,Country_Codes!$B:$B,1,0)=J960,"US State Code Error"),IF(L960="CA",IFERROR(VLOOKUP(J960,Country_Codes!$E:$E,1,0)=J960,"Canada State Code Error"),IF(L960="BR",IFERROR(VLOOKUP(J960,Country_Codes!$H:$H,1,0)=J960,"Brazil State Code Error"),IF(L960="AU",IFERROR(VLOOKUP(J960,Country_Codes!$K:$K,1,0)=J960,"Australia State Code Error"),"")))))</f>
        <v/>
      </c>
      <c r="AB960" s="2" t="str">
        <f t="shared" si="275"/>
        <v/>
      </c>
      <c r="AC960" s="2" t="str" cm="1">
        <f t="array" ref="AC960">IFERROR(_xlfn.IFS(IF(AND(LEN(I960)=0,ISBLANK(I960)=FALSE),"",ISNUMBER(SEARCH(I960,H960))),"City/Postal Code/Country Found in Address",IF(AND(LEN(K960)=0,ISBLANK(K960)=FALSE),"",ISNUMBER(SEARCH(K960,H960))),"City/Postal Code/Country Found in Address",IF(AND(LEN(L960)=0,ISBLANK(L960)=FALSE),"",ISNUMBER(SEARCH(", "&amp;L960,H960))),"City/Postal Code/Country Found in Address",IF(AND(LEN(J960)=0,ISBLANK(J960)=FALSE),"",ISNUMBER(SEARCH(", "&amp;J960,H960))),"City/Postal Code/Country Found in Address",IF(AND(LEN(L960)=0,ISBLANK(L960)=FALSE),"",ISNUMBER(SEARCH(","&amp;L960,H960))),"City/Postal Code/Country Found in Address",IF(AND(LEN(J960)=0,ISBLANK(J960)=FALSE),"",ISNUMBER(SEARCH(","&amp;J960,H960))),"City/Postal Code/Country Found in Address"),"")</f>
        <v/>
      </c>
      <c r="AD960" s="2" t="str">
        <f t="shared" si="276"/>
        <v/>
      </c>
      <c r="AE960" s="2" t="str" cm="1">
        <f t="array" ref="AE960">IFERROR(IF(VLOOKUP(LEFT(M960,MIN(SEARCH({1,2,3,4,5,6,7,8,9,0},M960&amp;{1,2,3,4,5,6,7,8,9,0}))-1),Country_Codes!$N:$N,1,0)&gt;0,"PO Number may be incorrect",""),"")</f>
        <v/>
      </c>
      <c r="AF960" s="2" t="str">
        <f t="shared" si="277"/>
        <v/>
      </c>
      <c r="AG960" s="2" t="str">
        <f t="shared" si="278"/>
        <v/>
      </c>
      <c r="AH960" s="2" t="str">
        <f t="shared" si="279"/>
        <v/>
      </c>
      <c r="AI960" s="2" t="str" cm="1">
        <f t="array" ref="AI960">IF(G960="","",_xlfn.IFNA(_xlfn.IFS(L960=VLOOKUP(L960,Country_Codes!$M:$M,1,0)=TRUE,""),"Please check the country code"))</f>
        <v/>
      </c>
      <c r="AJ960" s="2" t="str">
        <f t="shared" si="280"/>
        <v/>
      </c>
      <c r="AK960" s="2"/>
      <c r="AM960" s="39">
        <f t="shared" si="281"/>
        <v>0</v>
      </c>
      <c r="AN960" s="39">
        <f t="shared" si="282"/>
        <v>0</v>
      </c>
      <c r="AO960" s="39">
        <f t="shared" si="283"/>
        <v>0</v>
      </c>
      <c r="AP960" s="39">
        <f t="shared" si="284"/>
        <v>0</v>
      </c>
      <c r="AQ960" s="39">
        <f t="shared" si="285"/>
        <v>0</v>
      </c>
    </row>
    <row r="961" spans="1:43" ht="15.75" x14ac:dyDescent="0.25">
      <c r="A961" s="40">
        <v>45989</v>
      </c>
      <c r="B961" s="11" t="s">
        <v>1581</v>
      </c>
      <c r="C961" s="11" t="s">
        <v>3</v>
      </c>
      <c r="D961" s="11" t="s">
        <v>7374</v>
      </c>
      <c r="E961" s="11" t="s">
        <v>7375</v>
      </c>
      <c r="F961" s="11" t="s">
        <v>579</v>
      </c>
      <c r="G961" s="11" t="s">
        <v>496</v>
      </c>
      <c r="H961" s="11" t="s">
        <v>7376</v>
      </c>
      <c r="I961" s="11" t="s">
        <v>7377</v>
      </c>
      <c r="J961" s="11"/>
      <c r="K961" s="11" t="s">
        <v>7378</v>
      </c>
      <c r="L961" s="11" t="s">
        <v>46</v>
      </c>
      <c r="M961" s="11" t="s">
        <v>7379</v>
      </c>
      <c r="N961" s="11"/>
      <c r="O961" s="11" t="s">
        <v>7380</v>
      </c>
      <c r="P961" s="11" t="s">
        <v>7381</v>
      </c>
      <c r="Q961" s="7"/>
      <c r="R961" s="2" t="str">
        <f t="shared" si="270"/>
        <v>Unique Record</v>
      </c>
      <c r="S961" s="2" t="str">
        <f t="shared" si="271"/>
        <v/>
      </c>
      <c r="T961" s="2" t="str">
        <f t="shared" si="272"/>
        <v/>
      </c>
      <c r="U961" s="2" t="str">
        <f t="shared" si="273"/>
        <v/>
      </c>
      <c r="V961" s="2" t="str">
        <f t="shared" si="274"/>
        <v/>
      </c>
      <c r="W961" s="2" t="str">
        <f t="shared" si="269"/>
        <v/>
      </c>
      <c r="X961" s="2" t="str" cm="1">
        <f t="array" ref="X961">IF((SUMPRODUCT(--ISNUMBER(SEARCH({"!","@","#","$","%","^","&amp;","~*","(",")","_","+","=","{","}","[","]","|","\",":",";","'","""","&lt;","&gt;",",",".","~?","/","~~","`"}, I961)))&gt;0)=TRUE,"Special Characters Found in City","")</f>
        <v/>
      </c>
      <c r="Y961" s="2" t="str" cm="1">
        <f t="array" ref="Y961">IF((SUMPRODUCT(--ISNUMBER(SEARCH({"!","@","#","$","%","^","~*","(",")","_","+","=","{","}","[","]","|","\",":",";","'","""","&lt;","&gt;","~?","/","~~","`"},F961)))&gt;0)=TRUE,"Special Characters Found in Account field","")</f>
        <v/>
      </c>
      <c r="Z961" s="2" t="str" cm="1">
        <f t="array" ref="Z961">IF(SUM(--ISNUMBER(SEARCH({1,2,3,4,5,6,7,8,9,0},MID(H961,(SEARCH(" E ",H961)-1),1))))+SUM(--ISNUMBER(SEARCH({1,2,3,4,5,6,7,8,9,0},MID(H961,(SEARCH(" E ",H961)+3),1))))=2,"",IF(SUM(--ISNUMBER(SEARCH({"Parte E","Apoquindo N"},H961)))&gt;0,"",IF(OR(RIGHT(H961,3)=" NE",RIGHT(H961,3)=" NW",RIGHT(H961,3)=" SW",RIGHT(H961,3)=" SE",RIGHT(H961,2)=" N",RIGHT(H961,2)=" E",RIGHT(H961,2)=" W",RIGHT(H961,2)=" S",LEFT(H961,3)="NE ",LEFT(H961,3)="NW ",LEFT(H961,3)="SW ",LEFT(H961,3)="SE ",LEFT(H961,2)="N ",LEFT(H961,2)="E ",LEFT(H961,2)="W ",LEFT(H961,2)="S "),"Directional Check",IF(SUM(--ISNUMBER(SEARCH({" N "," E "," W "," S "," NE "," NW "," SW "," SE ","N.E","N.W","S.W","S.E","E.","N.","S.","W."},H961)))&gt;0,"Directional Check",IF(SUM(--ISNUMBER(SEARCH({1,2,3,4,5,6,7,8,9,0},MID(H961,(SEARCH("nd ",H961)-1),1))))+SUM(--ISNUMBER(SEARCH({1,2,3,4,5,6,7,8,9,0},MID(H961,(SEARCH("rd ",H961)-1),1)))+SUM(--ISNUMBER(SEARCH({1,2,3,4,5,6,7,8,9,0},MID(H961,(SEARCH("st ",H961)-1),1))))+SUM(--ISNUMBER(SEARCH({1,2,3,4,5,6,7,8,9,0},MID(H961,(SEARCH("th ",H961)-1),1)))))&gt;0,"","")))))</f>
        <v/>
      </c>
      <c r="AA961" s="2" t="str">
        <f>IF(IF(L961="US",IFERROR(VLOOKUP(J961,Country_Codes!$B:$B,1,0)=J961,"US State Code Error"),IF(L961="CA",IFERROR(VLOOKUP(J961,Country_Codes!$E:$E,1,0)=J961,"Canada State Code Error"),IF(L961="BR",IFERROR(VLOOKUP(J961,Country_Codes!$H:$H,1,0)=J961,"Brazil State Code Error"),IF(L961="AU",IFERROR(VLOOKUP(J961,Country_Codes!$K:$K,1,0)=J961,"Australia State Code Error"),""))))=TRUE,"",IF(L961="US",IFERROR(VLOOKUP(J961,Country_Codes!$B:$B,1,0)=J961,"US State Code Error"),IF(L961="CA",IFERROR(VLOOKUP(J961,Country_Codes!$E:$E,1,0)=J961,"Canada State Code Error"),IF(L961="BR",IFERROR(VLOOKUP(J961,Country_Codes!$H:$H,1,0)=J961,"Brazil State Code Error"),IF(L961="AU",IFERROR(VLOOKUP(J961,Country_Codes!$K:$K,1,0)=J961,"Australia State Code Error"),"")))))</f>
        <v/>
      </c>
      <c r="AB961" s="2" t="str">
        <f t="shared" si="275"/>
        <v/>
      </c>
      <c r="AC961" s="2" t="str" cm="1">
        <f t="array" ref="AC961">IFERROR(_xlfn.IFS(IF(AND(LEN(I961)=0,ISBLANK(I961)=FALSE),"",ISNUMBER(SEARCH(I961,H961))),"City/Postal Code/Country Found in Address",IF(AND(LEN(K961)=0,ISBLANK(K961)=FALSE),"",ISNUMBER(SEARCH(K961,H961))),"City/Postal Code/Country Found in Address",IF(AND(LEN(L961)=0,ISBLANK(L961)=FALSE),"",ISNUMBER(SEARCH(", "&amp;L961,H961))),"City/Postal Code/Country Found in Address",IF(AND(LEN(J961)=0,ISBLANK(J961)=FALSE),"",ISNUMBER(SEARCH(", "&amp;J961,H961))),"City/Postal Code/Country Found in Address",IF(AND(LEN(L961)=0,ISBLANK(L961)=FALSE),"",ISNUMBER(SEARCH(","&amp;L961,H961))),"City/Postal Code/Country Found in Address",IF(AND(LEN(J961)=0,ISBLANK(J961)=FALSE),"",ISNUMBER(SEARCH(","&amp;J961,H961))),"City/Postal Code/Country Found in Address"),"")</f>
        <v/>
      </c>
      <c r="AD961" s="2" t="str">
        <f t="shared" si="276"/>
        <v/>
      </c>
      <c r="AE961" s="2" t="str" cm="1">
        <f t="array" ref="AE961">IFERROR(IF(VLOOKUP(LEFT(M961,MIN(SEARCH({1,2,3,4,5,6,7,8,9,0},M961&amp;{1,2,3,4,5,6,7,8,9,0}))-1),Country_Codes!$N:$N,1,0)&gt;0,"PO Number may be incorrect",""),"")</f>
        <v/>
      </c>
      <c r="AF961" s="2" t="str">
        <f t="shared" si="277"/>
        <v/>
      </c>
      <c r="AG961" s="2" t="str">
        <f t="shared" si="278"/>
        <v/>
      </c>
      <c r="AH961" s="2" t="str">
        <f t="shared" si="279"/>
        <v/>
      </c>
      <c r="AI961" s="2" t="str" cm="1">
        <f t="array" ref="AI961">IF(G961="","",_xlfn.IFNA(_xlfn.IFS(L961=VLOOKUP(L961,Country_Codes!$M:$M,1,0)=TRUE,""),"Please check the country code"))</f>
        <v/>
      </c>
      <c r="AJ961" s="2" t="str">
        <f t="shared" si="280"/>
        <v/>
      </c>
      <c r="AK961" s="2"/>
      <c r="AM961" s="39">
        <f t="shared" si="281"/>
        <v>0</v>
      </c>
      <c r="AN961" s="39">
        <f t="shared" si="282"/>
        <v>0</v>
      </c>
      <c r="AO961" s="39">
        <f t="shared" si="283"/>
        <v>0</v>
      </c>
      <c r="AP961" s="39">
        <f t="shared" si="284"/>
        <v>0</v>
      </c>
      <c r="AQ961" s="39">
        <f t="shared" si="285"/>
        <v>0</v>
      </c>
    </row>
    <row r="962" spans="1:43" ht="15.75" x14ac:dyDescent="0.25">
      <c r="A962" s="40">
        <v>45884</v>
      </c>
      <c r="B962" s="11" t="s">
        <v>473</v>
      </c>
      <c r="C962" s="11" t="s">
        <v>11</v>
      </c>
      <c r="D962" s="11" t="s">
        <v>7382</v>
      </c>
      <c r="E962" s="11" t="s">
        <v>5992</v>
      </c>
      <c r="F962" s="11" t="s">
        <v>531</v>
      </c>
      <c r="G962" s="11" t="s">
        <v>493</v>
      </c>
      <c r="H962" s="11" t="s">
        <v>7383</v>
      </c>
      <c r="I962" s="11" t="s">
        <v>7384</v>
      </c>
      <c r="J962" s="11" t="s">
        <v>147</v>
      </c>
      <c r="K962" s="11" t="s">
        <v>7385</v>
      </c>
      <c r="L962" s="11" t="s">
        <v>57</v>
      </c>
      <c r="M962" s="11" t="s">
        <v>586</v>
      </c>
      <c r="N962" s="11"/>
      <c r="O962" s="11" t="s">
        <v>7386</v>
      </c>
      <c r="P962" s="11" t="s">
        <v>7387</v>
      </c>
      <c r="Q962" s="7"/>
      <c r="R962" s="2" t="str">
        <f t="shared" si="270"/>
        <v>Unique Record</v>
      </c>
      <c r="S962" s="2" t="str">
        <f t="shared" si="271"/>
        <v/>
      </c>
      <c r="T962" s="2" t="str">
        <f t="shared" si="272"/>
        <v/>
      </c>
      <c r="U962" s="2" t="str">
        <f t="shared" si="273"/>
        <v/>
      </c>
      <c r="V962" s="2" t="str">
        <f t="shared" si="274"/>
        <v/>
      </c>
      <c r="W962" s="2" t="str">
        <f t="shared" si="269"/>
        <v/>
      </c>
      <c r="X962" s="2" t="str" cm="1">
        <f t="array" ref="X962">IF((SUMPRODUCT(--ISNUMBER(SEARCH({"!","@","#","$","%","^","&amp;","~*","(",")","_","+","=","{","}","[","]","|","\",":",";","'","""","&lt;","&gt;",",",".","~?","/","~~","`"}, I962)))&gt;0)=TRUE,"Special Characters Found in City","")</f>
        <v/>
      </c>
      <c r="Y962" s="2" t="str" cm="1">
        <f t="array" ref="Y962">IF((SUMPRODUCT(--ISNUMBER(SEARCH({"!","@","#","$","%","^","~*","(",")","_","+","=","{","}","[","]","|","\",":",";","'","""","&lt;","&gt;","~?","/","~~","`"},F962)))&gt;0)=TRUE,"Special Characters Found in Account field","")</f>
        <v/>
      </c>
      <c r="Z962" s="2" t="str" cm="1">
        <f t="array" ref="Z962">IF(SUM(--ISNUMBER(SEARCH({1,2,3,4,5,6,7,8,9,0},MID(H962,(SEARCH(" E ",H962)-1),1))))+SUM(--ISNUMBER(SEARCH({1,2,3,4,5,6,7,8,9,0},MID(H962,(SEARCH(" E ",H962)+3),1))))=2,"",IF(SUM(--ISNUMBER(SEARCH({"Parte E","Apoquindo N"},H962)))&gt;0,"",IF(OR(RIGHT(H962,3)=" NE",RIGHT(H962,3)=" NW",RIGHT(H962,3)=" SW",RIGHT(H962,3)=" SE",RIGHT(H962,2)=" N",RIGHT(H962,2)=" E",RIGHT(H962,2)=" W",RIGHT(H962,2)=" S",LEFT(H962,3)="NE ",LEFT(H962,3)="NW ",LEFT(H962,3)="SW ",LEFT(H962,3)="SE ",LEFT(H962,2)="N ",LEFT(H962,2)="E ",LEFT(H962,2)="W ",LEFT(H962,2)="S "),"Directional Check",IF(SUM(--ISNUMBER(SEARCH({" N "," E "," W "," S "," NE "," NW "," SW "," SE ","N.E","N.W","S.W","S.E","E.","N.","S.","W."},H962)))&gt;0,"Directional Check",IF(SUM(--ISNUMBER(SEARCH({1,2,3,4,5,6,7,8,9,0},MID(H962,(SEARCH("nd ",H962)-1),1))))+SUM(--ISNUMBER(SEARCH({1,2,3,4,5,6,7,8,9,0},MID(H962,(SEARCH("rd ",H962)-1),1)))+SUM(--ISNUMBER(SEARCH({1,2,3,4,5,6,7,8,9,0},MID(H962,(SEARCH("st ",H962)-1),1))))+SUM(--ISNUMBER(SEARCH({1,2,3,4,5,6,7,8,9,0},MID(H962,(SEARCH("th ",H962)-1),1)))))&gt;0,"","")))))</f>
        <v/>
      </c>
      <c r="AA962" s="2" t="str">
        <f>IF(IF(L962="US",IFERROR(VLOOKUP(J962,Country_Codes!$B:$B,1,0)=J962,"US State Code Error"),IF(L962="CA",IFERROR(VLOOKUP(J962,Country_Codes!$E:$E,1,0)=J962,"Canada State Code Error"),IF(L962="BR",IFERROR(VLOOKUP(J962,Country_Codes!$H:$H,1,0)=J962,"Brazil State Code Error"),IF(L962="AU",IFERROR(VLOOKUP(J962,Country_Codes!$K:$K,1,0)=J962,"Australia State Code Error"),""))))=TRUE,"",IF(L962="US",IFERROR(VLOOKUP(J962,Country_Codes!$B:$B,1,0)=J962,"US State Code Error"),IF(L962="CA",IFERROR(VLOOKUP(J962,Country_Codes!$E:$E,1,0)=J962,"Canada State Code Error"),IF(L962="BR",IFERROR(VLOOKUP(J962,Country_Codes!$H:$H,1,0)=J962,"Brazil State Code Error"),IF(L962="AU",IFERROR(VLOOKUP(J962,Country_Codes!$K:$K,1,0)=J962,"Australia State Code Error"),"")))))</f>
        <v/>
      </c>
      <c r="AB962" s="2" t="str">
        <f t="shared" si="275"/>
        <v/>
      </c>
      <c r="AC962" s="2" t="str" cm="1">
        <f t="array" ref="AC962">IFERROR(_xlfn.IFS(IF(AND(LEN(I962)=0,ISBLANK(I962)=FALSE),"",ISNUMBER(SEARCH(I962,H962))),"City/Postal Code/Country Found in Address",IF(AND(LEN(K962)=0,ISBLANK(K962)=FALSE),"",ISNUMBER(SEARCH(K962,H962))),"City/Postal Code/Country Found in Address",IF(AND(LEN(L962)=0,ISBLANK(L962)=FALSE),"",ISNUMBER(SEARCH(", "&amp;L962,H962))),"City/Postal Code/Country Found in Address",IF(AND(LEN(J962)=0,ISBLANK(J962)=FALSE),"",ISNUMBER(SEARCH(", "&amp;J962,H962))),"City/Postal Code/Country Found in Address",IF(AND(LEN(L962)=0,ISBLANK(L962)=FALSE),"",ISNUMBER(SEARCH(","&amp;L962,H962))),"City/Postal Code/Country Found in Address",IF(AND(LEN(J962)=0,ISBLANK(J962)=FALSE),"",ISNUMBER(SEARCH(","&amp;J962,H962))),"City/Postal Code/Country Found in Address"),"")</f>
        <v/>
      </c>
      <c r="AD962" s="2" t="str">
        <f t="shared" si="276"/>
        <v/>
      </c>
      <c r="AE962" s="2" t="str" cm="1">
        <f t="array" ref="AE962">IFERROR(IF(VLOOKUP(LEFT(M962,MIN(SEARCH({1,2,3,4,5,6,7,8,9,0},M962&amp;{1,2,3,4,5,6,7,8,9,0}))-1),Country_Codes!$N:$N,1,0)&gt;0,"PO Number may be incorrect",""),"")</f>
        <v/>
      </c>
      <c r="AF962" s="2" t="str">
        <f t="shared" si="277"/>
        <v/>
      </c>
      <c r="AG962" s="2" t="str">
        <f t="shared" si="278"/>
        <v/>
      </c>
      <c r="AH962" s="2" t="str">
        <f t="shared" si="279"/>
        <v/>
      </c>
      <c r="AI962" s="2" t="str" cm="1">
        <f t="array" ref="AI962">IF(G962="","",_xlfn.IFNA(_xlfn.IFS(L962=VLOOKUP(L962,Country_Codes!$M:$M,1,0)=TRUE,""),"Please check the country code"))</f>
        <v/>
      </c>
      <c r="AJ962" s="2" t="str">
        <f t="shared" si="280"/>
        <v/>
      </c>
      <c r="AK962" s="2"/>
      <c r="AM962" s="39">
        <f t="shared" si="281"/>
        <v>0</v>
      </c>
      <c r="AN962" s="39">
        <f t="shared" si="282"/>
        <v>0</v>
      </c>
      <c r="AO962" s="39">
        <f t="shared" si="283"/>
        <v>0</v>
      </c>
      <c r="AP962" s="39">
        <f t="shared" si="284"/>
        <v>0</v>
      </c>
      <c r="AQ962" s="39">
        <f t="shared" si="285"/>
        <v>0</v>
      </c>
    </row>
    <row r="963" spans="1:43" ht="15.75" x14ac:dyDescent="0.25">
      <c r="A963" s="40">
        <v>45614</v>
      </c>
      <c r="B963" s="11" t="s">
        <v>475</v>
      </c>
      <c r="C963" s="11" t="s">
        <v>9</v>
      </c>
      <c r="D963" s="11" t="s">
        <v>7388</v>
      </c>
      <c r="E963" s="11" t="s">
        <v>7389</v>
      </c>
      <c r="F963" s="11" t="s">
        <v>579</v>
      </c>
      <c r="G963" s="11" t="s">
        <v>494</v>
      </c>
      <c r="H963" s="11" t="s">
        <v>7390</v>
      </c>
      <c r="I963" s="11" t="s">
        <v>7391</v>
      </c>
      <c r="J963" s="11"/>
      <c r="K963" s="11" t="s">
        <v>7392</v>
      </c>
      <c r="L963" s="11" t="s">
        <v>46</v>
      </c>
      <c r="M963" s="11" t="s">
        <v>7393</v>
      </c>
      <c r="N963" s="11"/>
      <c r="O963" s="11" t="s">
        <v>7394</v>
      </c>
      <c r="P963" s="11" t="s">
        <v>7395</v>
      </c>
      <c r="Q963" s="7"/>
      <c r="R963" s="2" t="str">
        <f t="shared" si="270"/>
        <v>Unique Record</v>
      </c>
      <c r="S963" s="2" t="str">
        <f t="shared" si="271"/>
        <v/>
      </c>
      <c r="T963" s="2" t="str">
        <f t="shared" si="272"/>
        <v/>
      </c>
      <c r="U963" s="2" t="str">
        <f t="shared" si="273"/>
        <v/>
      </c>
      <c r="V963" s="2" t="str">
        <f t="shared" si="274"/>
        <v/>
      </c>
      <c r="W963" s="2" t="str">
        <f t="shared" si="269"/>
        <v/>
      </c>
      <c r="X963" s="2" t="str" cm="1">
        <f t="array" ref="X963">IF((SUMPRODUCT(--ISNUMBER(SEARCH({"!","@","#","$","%","^","&amp;","~*","(",")","_","+","=","{","}","[","]","|","\",":",";","'","""","&lt;","&gt;",",",".","~?","/","~~","`"}, I963)))&gt;0)=TRUE,"Special Characters Found in City","")</f>
        <v/>
      </c>
      <c r="Y963" s="2" t="str" cm="1">
        <f t="array" ref="Y963">IF((SUMPRODUCT(--ISNUMBER(SEARCH({"!","@","#","$","%","^","~*","(",")","_","+","=","{","}","[","]","|","\",":",";","'","""","&lt;","&gt;","~?","/","~~","`"},F963)))&gt;0)=TRUE,"Special Characters Found in Account field","")</f>
        <v/>
      </c>
      <c r="Z963" s="2" t="str" cm="1">
        <f t="array" ref="Z963">IF(SUM(--ISNUMBER(SEARCH({1,2,3,4,5,6,7,8,9,0},MID(H963,(SEARCH(" E ",H963)-1),1))))+SUM(--ISNUMBER(SEARCH({1,2,3,4,5,6,7,8,9,0},MID(H963,(SEARCH(" E ",H963)+3),1))))=2,"",IF(SUM(--ISNUMBER(SEARCH({"Parte E","Apoquindo N"},H963)))&gt;0,"",IF(OR(RIGHT(H963,3)=" NE",RIGHT(H963,3)=" NW",RIGHT(H963,3)=" SW",RIGHT(H963,3)=" SE",RIGHT(H963,2)=" N",RIGHT(H963,2)=" E",RIGHT(H963,2)=" W",RIGHT(H963,2)=" S",LEFT(H963,3)="NE ",LEFT(H963,3)="NW ",LEFT(H963,3)="SW ",LEFT(H963,3)="SE ",LEFT(H963,2)="N ",LEFT(H963,2)="E ",LEFT(H963,2)="W ",LEFT(H963,2)="S "),"Directional Check",IF(SUM(--ISNUMBER(SEARCH({" N "," E "," W "," S "," NE "," NW "," SW "," SE ","N.E","N.W","S.W","S.E","E.","N.","S.","W."},H963)))&gt;0,"Directional Check",IF(SUM(--ISNUMBER(SEARCH({1,2,3,4,5,6,7,8,9,0},MID(H963,(SEARCH("nd ",H963)-1),1))))+SUM(--ISNUMBER(SEARCH({1,2,3,4,5,6,7,8,9,0},MID(H963,(SEARCH("rd ",H963)-1),1)))+SUM(--ISNUMBER(SEARCH({1,2,3,4,5,6,7,8,9,0},MID(H963,(SEARCH("st ",H963)-1),1))))+SUM(--ISNUMBER(SEARCH({1,2,3,4,5,6,7,8,9,0},MID(H963,(SEARCH("th ",H963)-1),1)))))&gt;0,"","")))))</f>
        <v/>
      </c>
      <c r="AA963" s="2" t="str">
        <f>IF(IF(L963="US",IFERROR(VLOOKUP(J963,Country_Codes!$B:$B,1,0)=J963,"US State Code Error"),IF(L963="CA",IFERROR(VLOOKUP(J963,Country_Codes!$E:$E,1,0)=J963,"Canada State Code Error"),IF(L963="BR",IFERROR(VLOOKUP(J963,Country_Codes!$H:$H,1,0)=J963,"Brazil State Code Error"),IF(L963="AU",IFERROR(VLOOKUP(J963,Country_Codes!$K:$K,1,0)=J963,"Australia State Code Error"),""))))=TRUE,"",IF(L963="US",IFERROR(VLOOKUP(J963,Country_Codes!$B:$B,1,0)=J963,"US State Code Error"),IF(L963="CA",IFERROR(VLOOKUP(J963,Country_Codes!$E:$E,1,0)=J963,"Canada State Code Error"),IF(L963="BR",IFERROR(VLOOKUP(J963,Country_Codes!$H:$H,1,0)=J963,"Brazil State Code Error"),IF(L963="AU",IFERROR(VLOOKUP(J963,Country_Codes!$K:$K,1,0)=J963,"Australia State Code Error"),"")))))</f>
        <v/>
      </c>
      <c r="AB963" s="2" t="str">
        <f t="shared" si="275"/>
        <v/>
      </c>
      <c r="AC963" s="2" t="str" cm="1">
        <f t="array" ref="AC963">IFERROR(_xlfn.IFS(IF(AND(LEN(I963)=0,ISBLANK(I963)=FALSE),"",ISNUMBER(SEARCH(I963,H963))),"City/Postal Code/Country Found in Address",IF(AND(LEN(K963)=0,ISBLANK(K963)=FALSE),"",ISNUMBER(SEARCH(K963,H963))),"City/Postal Code/Country Found in Address",IF(AND(LEN(L963)=0,ISBLANK(L963)=FALSE),"",ISNUMBER(SEARCH(", "&amp;L963,H963))),"City/Postal Code/Country Found in Address",IF(AND(LEN(J963)=0,ISBLANK(J963)=FALSE),"",ISNUMBER(SEARCH(", "&amp;J963,H963))),"City/Postal Code/Country Found in Address",IF(AND(LEN(L963)=0,ISBLANK(L963)=FALSE),"",ISNUMBER(SEARCH(","&amp;L963,H963))),"City/Postal Code/Country Found in Address",IF(AND(LEN(J963)=0,ISBLANK(J963)=FALSE),"",ISNUMBER(SEARCH(","&amp;J963,H963))),"City/Postal Code/Country Found in Address"),"")</f>
        <v/>
      </c>
      <c r="AD963" s="2" t="str">
        <f t="shared" si="276"/>
        <v/>
      </c>
      <c r="AE963" s="2" t="str" cm="1">
        <f t="array" ref="AE963">IFERROR(IF(VLOOKUP(LEFT(M963,MIN(SEARCH({1,2,3,4,5,6,7,8,9,0},M963&amp;{1,2,3,4,5,6,7,8,9,0}))-1),Country_Codes!$N:$N,1,0)&gt;0,"PO Number may be incorrect",""),"")</f>
        <v/>
      </c>
      <c r="AF963" s="2" t="str">
        <f t="shared" si="277"/>
        <v/>
      </c>
      <c r="AG963" s="2" t="str">
        <f t="shared" si="278"/>
        <v/>
      </c>
      <c r="AH963" s="2" t="str">
        <f t="shared" si="279"/>
        <v/>
      </c>
      <c r="AI963" s="2" t="str" cm="1">
        <f t="array" ref="AI963">IF(G963="","",_xlfn.IFNA(_xlfn.IFS(L963=VLOOKUP(L963,Country_Codes!$M:$M,1,0)=TRUE,""),"Please check the country code"))</f>
        <v/>
      </c>
      <c r="AJ963" s="2" t="str">
        <f t="shared" si="280"/>
        <v/>
      </c>
      <c r="AK963" s="2"/>
      <c r="AM963" s="39">
        <f t="shared" si="281"/>
        <v>0</v>
      </c>
      <c r="AN963" s="39">
        <f t="shared" si="282"/>
        <v>0</v>
      </c>
      <c r="AO963" s="39">
        <f t="shared" si="283"/>
        <v>0</v>
      </c>
      <c r="AP963" s="39">
        <f t="shared" si="284"/>
        <v>0</v>
      </c>
      <c r="AQ963" s="39">
        <f t="shared" si="285"/>
        <v>0</v>
      </c>
    </row>
    <row r="964" spans="1:43" ht="15.75" x14ac:dyDescent="0.25">
      <c r="A964" s="40">
        <v>45613</v>
      </c>
      <c r="B964" s="11" t="s">
        <v>473</v>
      </c>
      <c r="C964" s="11" t="s">
        <v>3</v>
      </c>
      <c r="D964" s="11" t="s">
        <v>7396</v>
      </c>
      <c r="E964" s="11" t="s">
        <v>7397</v>
      </c>
      <c r="F964" s="11" t="s">
        <v>576</v>
      </c>
      <c r="G964" s="11" t="s">
        <v>625</v>
      </c>
      <c r="H964" s="11" t="s">
        <v>7398</v>
      </c>
      <c r="I964" s="11" t="s">
        <v>7399</v>
      </c>
      <c r="J964" s="11"/>
      <c r="K964" s="11" t="s">
        <v>7400</v>
      </c>
      <c r="L964" s="11" t="s">
        <v>46</v>
      </c>
      <c r="M964" s="11" t="s">
        <v>582</v>
      </c>
      <c r="N964" s="11"/>
      <c r="O964" s="11" t="s">
        <v>7401</v>
      </c>
      <c r="P964" s="11" t="s">
        <v>7402</v>
      </c>
      <c r="Q964" s="7"/>
      <c r="R964" s="2" t="str">
        <f t="shared" si="270"/>
        <v>Unique Record</v>
      </c>
      <c r="S964" s="2" t="str">
        <f t="shared" si="271"/>
        <v/>
      </c>
      <c r="T964" s="2" t="str">
        <f t="shared" si="272"/>
        <v/>
      </c>
      <c r="U964" s="2" t="str">
        <f t="shared" si="273"/>
        <v/>
      </c>
      <c r="V964" s="2" t="str">
        <f t="shared" si="274"/>
        <v/>
      </c>
      <c r="W964" s="2" t="str">
        <f t="shared" ref="W964:W1027" si="286">IF(OR(ISNUMBER(SEARCH("East",I964)),ISNUMBER(SEARCH("West",I964)),ISNUMBER(SEARCH("North",I964)),ISNUMBER(SEARCH("South",I964))),"",IF(OR(ISNUMBER(SEARCH("St.",I964)),ISNUMBER(SEARCH("St ",I964))),"Check St in city field",IF(RIGHT(I964,1)=".","Dot found in city field","")))</f>
        <v/>
      </c>
      <c r="X964" s="2" t="str" cm="1">
        <f t="array" ref="X964">IF((SUMPRODUCT(--ISNUMBER(SEARCH({"!","@","#","$","%","^","&amp;","~*","(",")","_","+","=","{","}","[","]","|","\",":",";","'","""","&lt;","&gt;",",",".","~?","/","~~","`"}, I964)))&gt;0)=TRUE,"Special Characters Found in City","")</f>
        <v/>
      </c>
      <c r="Y964" s="2" t="str" cm="1">
        <f t="array" ref="Y964">IF((SUMPRODUCT(--ISNUMBER(SEARCH({"!","@","#","$","%","^","~*","(",")","_","+","=","{","}","[","]","|","\",":",";","'","""","&lt;","&gt;","~?","/","~~","`"},F964)))&gt;0)=TRUE,"Special Characters Found in Account field","")</f>
        <v/>
      </c>
      <c r="Z964" s="2" t="str" cm="1">
        <f t="array" ref="Z964">IF(SUM(--ISNUMBER(SEARCH({1,2,3,4,5,6,7,8,9,0},MID(H964,(SEARCH(" E ",H964)-1),1))))+SUM(--ISNUMBER(SEARCH({1,2,3,4,5,6,7,8,9,0},MID(H964,(SEARCH(" E ",H964)+3),1))))=2,"",IF(SUM(--ISNUMBER(SEARCH({"Parte E","Apoquindo N"},H964)))&gt;0,"",IF(OR(RIGHT(H964,3)=" NE",RIGHT(H964,3)=" NW",RIGHT(H964,3)=" SW",RIGHT(H964,3)=" SE",RIGHT(H964,2)=" N",RIGHT(H964,2)=" E",RIGHT(H964,2)=" W",RIGHT(H964,2)=" S",LEFT(H964,3)="NE ",LEFT(H964,3)="NW ",LEFT(H964,3)="SW ",LEFT(H964,3)="SE ",LEFT(H964,2)="N ",LEFT(H964,2)="E ",LEFT(H964,2)="W ",LEFT(H964,2)="S "),"Directional Check",IF(SUM(--ISNUMBER(SEARCH({" N "," E "," W "," S "," NE "," NW "," SW "," SE ","N.E","N.W","S.W","S.E","E.","N.","S.","W."},H964)))&gt;0,"Directional Check",IF(SUM(--ISNUMBER(SEARCH({1,2,3,4,5,6,7,8,9,0},MID(H964,(SEARCH("nd ",H964)-1),1))))+SUM(--ISNUMBER(SEARCH({1,2,3,4,5,6,7,8,9,0},MID(H964,(SEARCH("rd ",H964)-1),1)))+SUM(--ISNUMBER(SEARCH({1,2,3,4,5,6,7,8,9,0},MID(H964,(SEARCH("st ",H964)-1),1))))+SUM(--ISNUMBER(SEARCH({1,2,3,4,5,6,7,8,9,0},MID(H964,(SEARCH("th ",H964)-1),1)))))&gt;0,"","")))))</f>
        <v/>
      </c>
      <c r="AA964" s="2" t="str">
        <f>IF(IF(L964="US",IFERROR(VLOOKUP(J964,Country_Codes!$B:$B,1,0)=J964,"US State Code Error"),IF(L964="CA",IFERROR(VLOOKUP(J964,Country_Codes!$E:$E,1,0)=J964,"Canada State Code Error"),IF(L964="BR",IFERROR(VLOOKUP(J964,Country_Codes!$H:$H,1,0)=J964,"Brazil State Code Error"),IF(L964="AU",IFERROR(VLOOKUP(J964,Country_Codes!$K:$K,1,0)=J964,"Australia State Code Error"),""))))=TRUE,"",IF(L964="US",IFERROR(VLOOKUP(J964,Country_Codes!$B:$B,1,0)=J964,"US State Code Error"),IF(L964="CA",IFERROR(VLOOKUP(J964,Country_Codes!$E:$E,1,0)=J964,"Canada State Code Error"),IF(L964="BR",IFERROR(VLOOKUP(J964,Country_Codes!$H:$H,1,0)=J964,"Brazil State Code Error"),IF(L964="AU",IFERROR(VLOOKUP(J964,Country_Codes!$K:$K,1,0)=J964,"Australia State Code Error"),"")))))</f>
        <v/>
      </c>
      <c r="AB964" s="2" t="str">
        <f t="shared" si="275"/>
        <v/>
      </c>
      <c r="AC964" s="2" t="str" cm="1">
        <f t="array" ref="AC964">IFERROR(_xlfn.IFS(IF(AND(LEN(I964)=0,ISBLANK(I964)=FALSE),"",ISNUMBER(SEARCH(I964,H964))),"City/Postal Code/Country Found in Address",IF(AND(LEN(K964)=0,ISBLANK(K964)=FALSE),"",ISNUMBER(SEARCH(K964,H964))),"City/Postal Code/Country Found in Address",IF(AND(LEN(L964)=0,ISBLANK(L964)=FALSE),"",ISNUMBER(SEARCH(", "&amp;L964,H964))),"City/Postal Code/Country Found in Address",IF(AND(LEN(J964)=0,ISBLANK(J964)=FALSE),"",ISNUMBER(SEARCH(", "&amp;J964,H964))),"City/Postal Code/Country Found in Address",IF(AND(LEN(L964)=0,ISBLANK(L964)=FALSE),"",ISNUMBER(SEARCH(","&amp;L964,H964))),"City/Postal Code/Country Found in Address",IF(AND(LEN(J964)=0,ISBLANK(J964)=FALSE),"",ISNUMBER(SEARCH(","&amp;J964,H964))),"City/Postal Code/Country Found in Address"),"")</f>
        <v/>
      </c>
      <c r="AD964" s="2" t="str">
        <f t="shared" si="276"/>
        <v/>
      </c>
      <c r="AE964" s="2" t="str" cm="1">
        <f t="array" ref="AE964">IFERROR(IF(VLOOKUP(LEFT(M964,MIN(SEARCH({1,2,3,4,5,6,7,8,9,0},M964&amp;{1,2,3,4,5,6,7,8,9,0}))-1),Country_Codes!$N:$N,1,0)&gt;0,"PO Number may be incorrect",""),"")</f>
        <v/>
      </c>
      <c r="AF964" s="2" t="str">
        <f t="shared" si="277"/>
        <v/>
      </c>
      <c r="AG964" s="2" t="str">
        <f t="shared" si="278"/>
        <v/>
      </c>
      <c r="AH964" s="2" t="str">
        <f t="shared" si="279"/>
        <v/>
      </c>
      <c r="AI964" s="2" t="str" cm="1">
        <f t="array" ref="AI964">IF(G964="","",_xlfn.IFNA(_xlfn.IFS(L964=VLOOKUP(L964,Country_Codes!$M:$M,1,0)=TRUE,""),"Please check the country code"))</f>
        <v/>
      </c>
      <c r="AJ964" s="2" t="str">
        <f t="shared" si="280"/>
        <v/>
      </c>
      <c r="AK964" s="2"/>
      <c r="AM964" s="39">
        <f t="shared" si="281"/>
        <v>0</v>
      </c>
      <c r="AN964" s="39">
        <f t="shared" si="282"/>
        <v>0</v>
      </c>
      <c r="AO964" s="39">
        <f t="shared" si="283"/>
        <v>0</v>
      </c>
      <c r="AP964" s="39">
        <f t="shared" si="284"/>
        <v>0</v>
      </c>
      <c r="AQ964" s="39">
        <f t="shared" si="285"/>
        <v>0</v>
      </c>
    </row>
    <row r="965" spans="1:43" ht="15.75" x14ac:dyDescent="0.25">
      <c r="A965" s="40">
        <v>45691</v>
      </c>
      <c r="B965" s="11" t="s">
        <v>473</v>
      </c>
      <c r="C965" s="11" t="s">
        <v>11</v>
      </c>
      <c r="D965" s="11" t="s">
        <v>7403</v>
      </c>
      <c r="E965" s="11" t="s">
        <v>7404</v>
      </c>
      <c r="F965" s="11" t="s">
        <v>598</v>
      </c>
      <c r="G965" s="11" t="s">
        <v>625</v>
      </c>
      <c r="H965" s="11" t="s">
        <v>7405</v>
      </c>
      <c r="I965" s="11" t="s">
        <v>7406</v>
      </c>
      <c r="J965" s="11"/>
      <c r="K965" s="11" t="s">
        <v>7407</v>
      </c>
      <c r="L965" s="11" t="s">
        <v>46</v>
      </c>
      <c r="M965" s="11" t="s">
        <v>5882</v>
      </c>
      <c r="N965" s="11"/>
      <c r="O965" s="11" t="s">
        <v>7408</v>
      </c>
      <c r="P965" s="11" t="s">
        <v>7409</v>
      </c>
      <c r="Q965" s="7"/>
      <c r="R965" s="2" t="str">
        <f t="shared" si="270"/>
        <v/>
      </c>
      <c r="S965" s="2" t="str">
        <f t="shared" si="271"/>
        <v/>
      </c>
      <c r="T965" s="2" t="str">
        <f t="shared" si="272"/>
        <v/>
      </c>
      <c r="U965" s="2" t="str">
        <f t="shared" si="273"/>
        <v/>
      </c>
      <c r="V965" s="2" t="str">
        <f t="shared" si="274"/>
        <v/>
      </c>
      <c r="W965" s="2" t="str">
        <f t="shared" si="286"/>
        <v/>
      </c>
      <c r="X965" s="2" t="str" cm="1">
        <f t="array" ref="X965">IF((SUMPRODUCT(--ISNUMBER(SEARCH({"!","@","#","$","%","^","&amp;","~*","(",")","_","+","=","{","}","[","]","|","\",":",";","'","""","&lt;","&gt;",",",".","~?","/","~~","`"}, I965)))&gt;0)=TRUE,"Special Characters Found in City","")</f>
        <v/>
      </c>
      <c r="Y965" s="2" t="str" cm="1">
        <f t="array" ref="Y965">IF((SUMPRODUCT(--ISNUMBER(SEARCH({"!","@","#","$","%","^","~*","(",")","_","+","=","{","}","[","]","|","\",":",";","'","""","&lt;","&gt;","~?","/","~~","`"},F965)))&gt;0)=TRUE,"Special Characters Found in Account field","")</f>
        <v/>
      </c>
      <c r="Z965" s="2" t="str" cm="1">
        <f t="array" ref="Z965">IF(SUM(--ISNUMBER(SEARCH({1,2,3,4,5,6,7,8,9,0},MID(H965,(SEARCH(" E ",H965)-1),1))))+SUM(--ISNUMBER(SEARCH({1,2,3,4,5,6,7,8,9,0},MID(H965,(SEARCH(" E ",H965)+3),1))))=2,"",IF(SUM(--ISNUMBER(SEARCH({"Parte E","Apoquindo N"},H965)))&gt;0,"",IF(OR(RIGHT(H965,3)=" NE",RIGHT(H965,3)=" NW",RIGHT(H965,3)=" SW",RIGHT(H965,3)=" SE",RIGHT(H965,2)=" N",RIGHT(H965,2)=" E",RIGHT(H965,2)=" W",RIGHT(H965,2)=" S",LEFT(H965,3)="NE ",LEFT(H965,3)="NW ",LEFT(H965,3)="SW ",LEFT(H965,3)="SE ",LEFT(H965,2)="N ",LEFT(H965,2)="E ",LEFT(H965,2)="W ",LEFT(H965,2)="S "),"Directional Check",IF(SUM(--ISNUMBER(SEARCH({" N "," E "," W "," S "," NE "," NW "," SW "," SE ","N.E","N.W","S.W","S.E","E.","N.","S.","W."},H965)))&gt;0,"Directional Check",IF(SUM(--ISNUMBER(SEARCH({1,2,3,4,5,6,7,8,9,0},MID(H965,(SEARCH("nd ",H965)-1),1))))+SUM(--ISNUMBER(SEARCH({1,2,3,4,5,6,7,8,9,0},MID(H965,(SEARCH("rd ",H965)-1),1)))+SUM(--ISNUMBER(SEARCH({1,2,3,4,5,6,7,8,9,0},MID(H965,(SEARCH("st ",H965)-1),1))))+SUM(--ISNUMBER(SEARCH({1,2,3,4,5,6,7,8,9,0},MID(H965,(SEARCH("th ",H965)-1),1)))))&gt;0,"","")))))</f>
        <v/>
      </c>
      <c r="AA965" s="2" t="str">
        <f>IF(IF(L965="US",IFERROR(VLOOKUP(J965,Country_Codes!$B:$B,1,0)=J965,"US State Code Error"),IF(L965="CA",IFERROR(VLOOKUP(J965,Country_Codes!$E:$E,1,0)=J965,"Canada State Code Error"),IF(L965="BR",IFERROR(VLOOKUP(J965,Country_Codes!$H:$H,1,0)=J965,"Brazil State Code Error"),IF(L965="AU",IFERROR(VLOOKUP(J965,Country_Codes!$K:$K,1,0)=J965,"Australia State Code Error"),""))))=TRUE,"",IF(L965="US",IFERROR(VLOOKUP(J965,Country_Codes!$B:$B,1,0)=J965,"US State Code Error"),IF(L965="CA",IFERROR(VLOOKUP(J965,Country_Codes!$E:$E,1,0)=J965,"Canada State Code Error"),IF(L965="BR",IFERROR(VLOOKUP(J965,Country_Codes!$H:$H,1,0)=J965,"Brazil State Code Error"),IF(L965="AU",IFERROR(VLOOKUP(J965,Country_Codes!$K:$K,1,0)=J965,"Australia State Code Error"),"")))))</f>
        <v/>
      </c>
      <c r="AB965" s="2" t="str">
        <f t="shared" si="275"/>
        <v/>
      </c>
      <c r="AC965" s="2" t="str" cm="1">
        <f t="array" ref="AC965">IFERROR(_xlfn.IFS(IF(AND(LEN(I965)=0,ISBLANK(I965)=FALSE),"",ISNUMBER(SEARCH(I965,H965))),"City/Postal Code/Country Found in Address",IF(AND(LEN(K965)=0,ISBLANK(K965)=FALSE),"",ISNUMBER(SEARCH(K965,H965))),"City/Postal Code/Country Found in Address",IF(AND(LEN(L965)=0,ISBLANK(L965)=FALSE),"",ISNUMBER(SEARCH(", "&amp;L965,H965))),"City/Postal Code/Country Found in Address",IF(AND(LEN(J965)=0,ISBLANK(J965)=FALSE),"",ISNUMBER(SEARCH(", "&amp;J965,H965))),"City/Postal Code/Country Found in Address",IF(AND(LEN(L965)=0,ISBLANK(L965)=FALSE),"",ISNUMBER(SEARCH(","&amp;L965,H965))),"City/Postal Code/Country Found in Address",IF(AND(LEN(J965)=0,ISBLANK(J965)=FALSE),"",ISNUMBER(SEARCH(","&amp;J965,H965))),"City/Postal Code/Country Found in Address"),"")</f>
        <v/>
      </c>
      <c r="AD965" s="2" t="str">
        <f t="shared" si="276"/>
        <v/>
      </c>
      <c r="AE965" s="2" t="str" cm="1">
        <f t="array" ref="AE965">IFERROR(IF(VLOOKUP(LEFT(M965,MIN(SEARCH({1,2,3,4,5,6,7,8,9,0},M965&amp;{1,2,3,4,5,6,7,8,9,0}))-1),Country_Codes!$N:$N,1,0)&gt;0,"PO Number may be incorrect",""),"")</f>
        <v/>
      </c>
      <c r="AF965" s="2" t="str">
        <f t="shared" si="277"/>
        <v/>
      </c>
      <c r="AG965" s="2" t="str">
        <f t="shared" si="278"/>
        <v/>
      </c>
      <c r="AH965" s="2" t="str">
        <f t="shared" si="279"/>
        <v/>
      </c>
      <c r="AI965" s="2" t="str" cm="1">
        <f t="array" ref="AI965">IF(G965="","",_xlfn.IFNA(_xlfn.IFS(L965=VLOOKUP(L965,Country_Codes!$M:$M,1,0)=TRUE,""),"Please check the country code"))</f>
        <v/>
      </c>
      <c r="AJ965" s="2" t="str">
        <f t="shared" si="280"/>
        <v/>
      </c>
      <c r="AK965" s="2"/>
      <c r="AM965" s="39">
        <f t="shared" si="281"/>
        <v>0</v>
      </c>
      <c r="AN965" s="39">
        <f t="shared" si="282"/>
        <v>0</v>
      </c>
      <c r="AO965" s="39">
        <f t="shared" si="283"/>
        <v>0</v>
      </c>
      <c r="AP965" s="39">
        <f t="shared" si="284"/>
        <v>0</v>
      </c>
      <c r="AQ965" s="39">
        <f t="shared" si="285"/>
        <v>0</v>
      </c>
    </row>
    <row r="966" spans="1:43" ht="15.75" x14ac:dyDescent="0.25">
      <c r="A966" s="40">
        <v>45809</v>
      </c>
      <c r="B966" s="11" t="s">
        <v>475</v>
      </c>
      <c r="C966" s="11" t="s">
        <v>9</v>
      </c>
      <c r="D966" s="11" t="s">
        <v>3211</v>
      </c>
      <c r="E966" s="11" t="s">
        <v>3356</v>
      </c>
      <c r="F966" s="11" t="s">
        <v>601</v>
      </c>
      <c r="G966" s="11" t="s">
        <v>493</v>
      </c>
      <c r="H966" s="11" t="s">
        <v>7410</v>
      </c>
      <c r="I966" s="11" t="s">
        <v>7411</v>
      </c>
      <c r="J966" s="11" t="s">
        <v>44</v>
      </c>
      <c r="K966" s="11" t="s">
        <v>7412</v>
      </c>
      <c r="L966" s="11" t="s">
        <v>33</v>
      </c>
      <c r="M966" s="11" t="s">
        <v>653</v>
      </c>
      <c r="N966" s="11"/>
      <c r="O966" s="11" t="s">
        <v>7413</v>
      </c>
      <c r="P966" s="11" t="s">
        <v>1529</v>
      </c>
      <c r="Q966" s="7"/>
      <c r="R966" s="2" t="str">
        <f t="shared" si="270"/>
        <v>Unique Record</v>
      </c>
      <c r="S966" s="2" t="str">
        <f t="shared" si="271"/>
        <v/>
      </c>
      <c r="T966" s="2" t="str">
        <f t="shared" si="272"/>
        <v/>
      </c>
      <c r="U966" s="2" t="str">
        <f t="shared" si="273"/>
        <v/>
      </c>
      <c r="V966" s="2" t="str">
        <f t="shared" si="274"/>
        <v/>
      </c>
      <c r="W966" s="2" t="str">
        <f t="shared" si="286"/>
        <v/>
      </c>
      <c r="X966" s="2" t="str" cm="1">
        <f t="array" ref="X966">IF((SUMPRODUCT(--ISNUMBER(SEARCH({"!","@","#","$","%","^","&amp;","~*","(",")","_","+","=","{","}","[","]","|","\",":",";","'","""","&lt;","&gt;",",",".","~?","/","~~","`"}, I966)))&gt;0)=TRUE,"Special Characters Found in City","")</f>
        <v/>
      </c>
      <c r="Y966" s="2" t="str" cm="1">
        <f t="array" ref="Y966">IF((SUMPRODUCT(--ISNUMBER(SEARCH({"!","@","#","$","%","^","~*","(",")","_","+","=","{","}","[","]","|","\",":",";","'","""","&lt;","&gt;","~?","/","~~","`"},F966)))&gt;0)=TRUE,"Special Characters Found in Account field","")</f>
        <v/>
      </c>
      <c r="Z966" s="2" t="str" cm="1">
        <f t="array" ref="Z966">IF(SUM(--ISNUMBER(SEARCH({1,2,3,4,5,6,7,8,9,0},MID(H966,(SEARCH(" E ",H966)-1),1))))+SUM(--ISNUMBER(SEARCH({1,2,3,4,5,6,7,8,9,0},MID(H966,(SEARCH(" E ",H966)+3),1))))=2,"",IF(SUM(--ISNUMBER(SEARCH({"Parte E","Apoquindo N"},H966)))&gt;0,"",IF(OR(RIGHT(H966,3)=" NE",RIGHT(H966,3)=" NW",RIGHT(H966,3)=" SW",RIGHT(H966,3)=" SE",RIGHT(H966,2)=" N",RIGHT(H966,2)=" E",RIGHT(H966,2)=" W",RIGHT(H966,2)=" S",LEFT(H966,3)="NE ",LEFT(H966,3)="NW ",LEFT(H966,3)="SW ",LEFT(H966,3)="SE ",LEFT(H966,2)="N ",LEFT(H966,2)="E ",LEFT(H966,2)="W ",LEFT(H966,2)="S "),"Directional Check",IF(SUM(--ISNUMBER(SEARCH({" N "," E "," W "," S "," NE "," NW "," SW "," SE ","N.E","N.W","S.W","S.E","E.","N.","S.","W."},H966)))&gt;0,"Directional Check",IF(SUM(--ISNUMBER(SEARCH({1,2,3,4,5,6,7,8,9,0},MID(H966,(SEARCH("nd ",H966)-1),1))))+SUM(--ISNUMBER(SEARCH({1,2,3,4,5,6,7,8,9,0},MID(H966,(SEARCH("rd ",H966)-1),1)))+SUM(--ISNUMBER(SEARCH({1,2,3,4,5,6,7,8,9,0},MID(H966,(SEARCH("st ",H966)-1),1))))+SUM(--ISNUMBER(SEARCH({1,2,3,4,5,6,7,8,9,0},MID(H966,(SEARCH("th ",H966)-1),1)))))&gt;0,"","")))))</f>
        <v/>
      </c>
      <c r="AA966" s="2" t="str">
        <f>IF(IF(L966="US",IFERROR(VLOOKUP(J966,Country_Codes!$B:$B,1,0)=J966,"US State Code Error"),IF(L966="CA",IFERROR(VLOOKUP(J966,Country_Codes!$E:$E,1,0)=J966,"Canada State Code Error"),IF(L966="BR",IFERROR(VLOOKUP(J966,Country_Codes!$H:$H,1,0)=J966,"Brazil State Code Error"),IF(L966="AU",IFERROR(VLOOKUP(J966,Country_Codes!$K:$K,1,0)=J966,"Australia State Code Error"),""))))=TRUE,"",IF(L966="US",IFERROR(VLOOKUP(J966,Country_Codes!$B:$B,1,0)=J966,"US State Code Error"),IF(L966="CA",IFERROR(VLOOKUP(J966,Country_Codes!$E:$E,1,0)=J966,"Canada State Code Error"),IF(L966="BR",IFERROR(VLOOKUP(J966,Country_Codes!$H:$H,1,0)=J966,"Brazil State Code Error"),IF(L966="AU",IFERROR(VLOOKUP(J966,Country_Codes!$K:$K,1,0)=J966,"Australia State Code Error"),"")))))</f>
        <v/>
      </c>
      <c r="AB966" s="2" t="str">
        <f t="shared" si="275"/>
        <v/>
      </c>
      <c r="AC966" s="2" t="str" cm="1">
        <f t="array" ref="AC966">IFERROR(_xlfn.IFS(IF(AND(LEN(I966)=0,ISBLANK(I966)=FALSE),"",ISNUMBER(SEARCH(I966,H966))),"City/Postal Code/Country Found in Address",IF(AND(LEN(K966)=0,ISBLANK(K966)=FALSE),"",ISNUMBER(SEARCH(K966,H966))),"City/Postal Code/Country Found in Address",IF(AND(LEN(L966)=0,ISBLANK(L966)=FALSE),"",ISNUMBER(SEARCH(", "&amp;L966,H966))),"City/Postal Code/Country Found in Address",IF(AND(LEN(J966)=0,ISBLANK(J966)=FALSE),"",ISNUMBER(SEARCH(", "&amp;J966,H966))),"City/Postal Code/Country Found in Address",IF(AND(LEN(L966)=0,ISBLANK(L966)=FALSE),"",ISNUMBER(SEARCH(","&amp;L966,H966))),"City/Postal Code/Country Found in Address",IF(AND(LEN(J966)=0,ISBLANK(J966)=FALSE),"",ISNUMBER(SEARCH(","&amp;J966,H966))),"City/Postal Code/Country Found in Address"),"")</f>
        <v/>
      </c>
      <c r="AD966" s="2" t="str">
        <f t="shared" si="276"/>
        <v/>
      </c>
      <c r="AE966" s="2" t="str" cm="1">
        <f t="array" ref="AE966">IFERROR(IF(VLOOKUP(LEFT(M966,MIN(SEARCH({1,2,3,4,5,6,7,8,9,0},M966&amp;{1,2,3,4,5,6,7,8,9,0}))-1),Country_Codes!$N:$N,1,0)&gt;0,"PO Number may be incorrect",""),"")</f>
        <v/>
      </c>
      <c r="AF966" s="2" t="str">
        <f t="shared" si="277"/>
        <v/>
      </c>
      <c r="AG966" s="2" t="str">
        <f t="shared" si="278"/>
        <v/>
      </c>
      <c r="AH966" s="2" t="str">
        <f t="shared" si="279"/>
        <v/>
      </c>
      <c r="AI966" s="2" t="str" cm="1">
        <f t="array" ref="AI966">IF(G966="","",_xlfn.IFNA(_xlfn.IFS(L966=VLOOKUP(L966,Country_Codes!$M:$M,1,0)=TRUE,""),"Please check the country code"))</f>
        <v/>
      </c>
      <c r="AJ966" s="2" t="str">
        <f t="shared" si="280"/>
        <v/>
      </c>
      <c r="AK966" s="2"/>
      <c r="AM966" s="39">
        <f t="shared" si="281"/>
        <v>0</v>
      </c>
      <c r="AN966" s="39">
        <f t="shared" si="282"/>
        <v>0</v>
      </c>
      <c r="AO966" s="39">
        <f t="shared" si="283"/>
        <v>0</v>
      </c>
      <c r="AP966" s="39">
        <f t="shared" si="284"/>
        <v>0</v>
      </c>
      <c r="AQ966" s="39">
        <f t="shared" si="285"/>
        <v>0</v>
      </c>
    </row>
    <row r="967" spans="1:43" ht="15.75" x14ac:dyDescent="0.25">
      <c r="A967" s="40">
        <v>46095</v>
      </c>
      <c r="B967" s="11" t="s">
        <v>473</v>
      </c>
      <c r="C967" s="11" t="s">
        <v>3</v>
      </c>
      <c r="D967" s="11" t="s">
        <v>1405</v>
      </c>
      <c r="E967" s="11" t="s">
        <v>771</v>
      </c>
      <c r="F967" s="11" t="s">
        <v>574</v>
      </c>
      <c r="G967" s="11" t="s">
        <v>493</v>
      </c>
      <c r="H967" s="11" t="s">
        <v>7414</v>
      </c>
      <c r="I967" s="11" t="s">
        <v>7415</v>
      </c>
      <c r="J967" s="11" t="s">
        <v>111</v>
      </c>
      <c r="K967" s="11" t="s">
        <v>7416</v>
      </c>
      <c r="L967" s="11" t="s">
        <v>33</v>
      </c>
      <c r="M967" s="11" t="s">
        <v>7417</v>
      </c>
      <c r="N967" s="11"/>
      <c r="O967" s="11" t="s">
        <v>7418</v>
      </c>
      <c r="P967" s="11" t="s">
        <v>7419</v>
      </c>
      <c r="Q967" s="7"/>
      <c r="R967" s="2" t="str">
        <f t="shared" si="270"/>
        <v/>
      </c>
      <c r="S967" s="2" t="str">
        <f t="shared" si="271"/>
        <v/>
      </c>
      <c r="T967" s="2" t="str">
        <f t="shared" si="272"/>
        <v/>
      </c>
      <c r="U967" s="2" t="str">
        <f t="shared" si="273"/>
        <v/>
      </c>
      <c r="V967" s="2" t="str">
        <f t="shared" si="274"/>
        <v/>
      </c>
      <c r="W967" s="2" t="str">
        <f t="shared" si="286"/>
        <v/>
      </c>
      <c r="X967" s="2" t="str" cm="1">
        <f t="array" ref="X967">IF((SUMPRODUCT(--ISNUMBER(SEARCH({"!","@","#","$","%","^","&amp;","~*","(",")","_","+","=","{","}","[","]","|","\",":",";","'","""","&lt;","&gt;",",",".","~?","/","~~","`"}, I967)))&gt;0)=TRUE,"Special Characters Found in City","")</f>
        <v/>
      </c>
      <c r="Y967" s="2" t="str" cm="1">
        <f t="array" ref="Y967">IF((SUMPRODUCT(--ISNUMBER(SEARCH({"!","@","#","$","%","^","~*","(",")","_","+","=","{","}","[","]","|","\",":",";","'","""","&lt;","&gt;","~?","/","~~","`"},F967)))&gt;0)=TRUE,"Special Characters Found in Account field","")</f>
        <v/>
      </c>
      <c r="Z967" s="2" t="str" cm="1">
        <f t="array" ref="Z967">IF(SUM(--ISNUMBER(SEARCH({1,2,3,4,5,6,7,8,9,0},MID(H967,(SEARCH(" E ",H967)-1),1))))+SUM(--ISNUMBER(SEARCH({1,2,3,4,5,6,7,8,9,0},MID(H967,(SEARCH(" E ",H967)+3),1))))=2,"",IF(SUM(--ISNUMBER(SEARCH({"Parte E","Apoquindo N"},H967)))&gt;0,"",IF(OR(RIGHT(H967,3)=" NE",RIGHT(H967,3)=" NW",RIGHT(H967,3)=" SW",RIGHT(H967,3)=" SE",RIGHT(H967,2)=" N",RIGHT(H967,2)=" E",RIGHT(H967,2)=" W",RIGHT(H967,2)=" S",LEFT(H967,3)="NE ",LEFT(H967,3)="NW ",LEFT(H967,3)="SW ",LEFT(H967,3)="SE ",LEFT(H967,2)="N ",LEFT(H967,2)="E ",LEFT(H967,2)="W ",LEFT(H967,2)="S "),"Directional Check",IF(SUM(--ISNUMBER(SEARCH({" N "," E "," W "," S "," NE "," NW "," SW "," SE ","N.E","N.W","S.W","S.E","E.","N.","S.","W."},H967)))&gt;0,"Directional Check",IF(SUM(--ISNUMBER(SEARCH({1,2,3,4,5,6,7,8,9,0},MID(H967,(SEARCH("nd ",H967)-1),1))))+SUM(--ISNUMBER(SEARCH({1,2,3,4,5,6,7,8,9,0},MID(H967,(SEARCH("rd ",H967)-1),1)))+SUM(--ISNUMBER(SEARCH({1,2,3,4,5,6,7,8,9,0},MID(H967,(SEARCH("st ",H967)-1),1))))+SUM(--ISNUMBER(SEARCH({1,2,3,4,5,6,7,8,9,0},MID(H967,(SEARCH("th ",H967)-1),1)))))&gt;0,"","")))))</f>
        <v/>
      </c>
      <c r="AA967" s="2" t="str">
        <f>IF(IF(L967="US",IFERROR(VLOOKUP(J967,Country_Codes!$B:$B,1,0)=J967,"US State Code Error"),IF(L967="CA",IFERROR(VLOOKUP(J967,Country_Codes!$E:$E,1,0)=J967,"Canada State Code Error"),IF(L967="BR",IFERROR(VLOOKUP(J967,Country_Codes!$H:$H,1,0)=J967,"Brazil State Code Error"),IF(L967="AU",IFERROR(VLOOKUP(J967,Country_Codes!$K:$K,1,0)=J967,"Australia State Code Error"),""))))=TRUE,"",IF(L967="US",IFERROR(VLOOKUP(J967,Country_Codes!$B:$B,1,0)=J967,"US State Code Error"),IF(L967="CA",IFERROR(VLOOKUP(J967,Country_Codes!$E:$E,1,0)=J967,"Canada State Code Error"),IF(L967="BR",IFERROR(VLOOKUP(J967,Country_Codes!$H:$H,1,0)=J967,"Brazil State Code Error"),IF(L967="AU",IFERROR(VLOOKUP(J967,Country_Codes!$K:$K,1,0)=J967,"Australia State Code Error"),"")))))</f>
        <v/>
      </c>
      <c r="AB967" s="2" t="str">
        <f t="shared" si="275"/>
        <v/>
      </c>
      <c r="AC967" s="2" t="str" cm="1">
        <f t="array" ref="AC967">IFERROR(_xlfn.IFS(IF(AND(LEN(I967)=0,ISBLANK(I967)=FALSE),"",ISNUMBER(SEARCH(I967,H967))),"City/Postal Code/Country Found in Address",IF(AND(LEN(K967)=0,ISBLANK(K967)=FALSE),"",ISNUMBER(SEARCH(K967,H967))),"City/Postal Code/Country Found in Address",IF(AND(LEN(L967)=0,ISBLANK(L967)=FALSE),"",ISNUMBER(SEARCH(", "&amp;L967,H967))),"City/Postal Code/Country Found in Address",IF(AND(LEN(J967)=0,ISBLANK(J967)=FALSE),"",ISNUMBER(SEARCH(", "&amp;J967,H967))),"City/Postal Code/Country Found in Address",IF(AND(LEN(L967)=0,ISBLANK(L967)=FALSE),"",ISNUMBER(SEARCH(","&amp;L967,H967))),"City/Postal Code/Country Found in Address",IF(AND(LEN(J967)=0,ISBLANK(J967)=FALSE),"",ISNUMBER(SEARCH(","&amp;J967,H967))),"City/Postal Code/Country Found in Address"),"")</f>
        <v/>
      </c>
      <c r="AD967" s="2" t="str">
        <f t="shared" si="276"/>
        <v/>
      </c>
      <c r="AE967" s="2" t="str" cm="1">
        <f t="array" ref="AE967">IFERROR(IF(VLOOKUP(LEFT(M967,MIN(SEARCH({1,2,3,4,5,6,7,8,9,0},M967&amp;{1,2,3,4,5,6,7,8,9,0}))-1),Country_Codes!$N:$N,1,0)&gt;0,"PO Number may be incorrect",""),"")</f>
        <v/>
      </c>
      <c r="AF967" s="2" t="str">
        <f t="shared" si="277"/>
        <v/>
      </c>
      <c r="AG967" s="2" t="str">
        <f t="shared" si="278"/>
        <v/>
      </c>
      <c r="AH967" s="2" t="str">
        <f t="shared" si="279"/>
        <v/>
      </c>
      <c r="AI967" s="2" t="str" cm="1">
        <f t="array" ref="AI967">IF(G967="","",_xlfn.IFNA(_xlfn.IFS(L967=VLOOKUP(L967,Country_Codes!$M:$M,1,0)=TRUE,""),"Please check the country code"))</f>
        <v/>
      </c>
      <c r="AJ967" s="2" t="str">
        <f t="shared" si="280"/>
        <v/>
      </c>
      <c r="AK967" s="2"/>
      <c r="AM967" s="39">
        <f t="shared" si="281"/>
        <v>0</v>
      </c>
      <c r="AN967" s="39">
        <f t="shared" si="282"/>
        <v>0</v>
      </c>
      <c r="AO967" s="39">
        <f t="shared" si="283"/>
        <v>0</v>
      </c>
      <c r="AP967" s="39">
        <f t="shared" si="284"/>
        <v>0</v>
      </c>
      <c r="AQ967" s="39">
        <f t="shared" si="285"/>
        <v>0</v>
      </c>
    </row>
    <row r="968" spans="1:43" ht="15.75" x14ac:dyDescent="0.25">
      <c r="A968" s="40">
        <v>45812</v>
      </c>
      <c r="B968" s="11" t="s">
        <v>1581</v>
      </c>
      <c r="C968" s="11" t="s">
        <v>11</v>
      </c>
      <c r="D968" s="11" t="s">
        <v>7420</v>
      </c>
      <c r="E968" s="11" t="s">
        <v>7421</v>
      </c>
      <c r="F968" s="11" t="s">
        <v>488</v>
      </c>
      <c r="G968" s="11" t="s">
        <v>625</v>
      </c>
      <c r="H968" s="11" t="s">
        <v>7422</v>
      </c>
      <c r="I968" s="11" t="s">
        <v>7423</v>
      </c>
      <c r="J968" s="11" t="s">
        <v>147</v>
      </c>
      <c r="K968" s="11" t="s">
        <v>7424</v>
      </c>
      <c r="L968" s="11" t="s">
        <v>57</v>
      </c>
      <c r="M968" s="11" t="s">
        <v>1478</v>
      </c>
      <c r="N968" s="11"/>
      <c r="O968" s="11" t="s">
        <v>930</v>
      </c>
      <c r="P968" s="11" t="s">
        <v>7425</v>
      </c>
      <c r="Q968" s="7"/>
      <c r="R968" s="2" t="str">
        <f t="shared" si="270"/>
        <v>Unique Record</v>
      </c>
      <c r="S968" s="2" t="str">
        <f t="shared" si="271"/>
        <v/>
      </c>
      <c r="T968" s="2" t="str">
        <f t="shared" si="272"/>
        <v/>
      </c>
      <c r="U968" s="2" t="str">
        <f t="shared" si="273"/>
        <v/>
      </c>
      <c r="V968" s="2" t="str">
        <f t="shared" si="274"/>
        <v/>
      </c>
      <c r="W968" s="2" t="str">
        <f t="shared" si="286"/>
        <v/>
      </c>
      <c r="X968" s="2" t="str" cm="1">
        <f t="array" ref="X968">IF((SUMPRODUCT(--ISNUMBER(SEARCH({"!","@","#","$","%","^","&amp;","~*","(",")","_","+","=","{","}","[","]","|","\",":",";","'","""","&lt;","&gt;",",",".","~?","/","~~","`"}, I968)))&gt;0)=TRUE,"Special Characters Found in City","")</f>
        <v/>
      </c>
      <c r="Y968" s="2" t="str" cm="1">
        <f t="array" ref="Y968">IF((SUMPRODUCT(--ISNUMBER(SEARCH({"!","@","#","$","%","^","~*","(",")","_","+","=","{","}","[","]","|","\",":",";","'","""","&lt;","&gt;","~?","/","~~","`"},F968)))&gt;0)=TRUE,"Special Characters Found in Account field","")</f>
        <v/>
      </c>
      <c r="Z968" s="2" t="str" cm="1">
        <f t="array" ref="Z968">IF(SUM(--ISNUMBER(SEARCH({1,2,3,4,5,6,7,8,9,0},MID(H968,(SEARCH(" E ",H968)-1),1))))+SUM(--ISNUMBER(SEARCH({1,2,3,4,5,6,7,8,9,0},MID(H968,(SEARCH(" E ",H968)+3),1))))=2,"",IF(SUM(--ISNUMBER(SEARCH({"Parte E","Apoquindo N"},H968)))&gt;0,"",IF(OR(RIGHT(H968,3)=" NE",RIGHT(H968,3)=" NW",RIGHT(H968,3)=" SW",RIGHT(H968,3)=" SE",RIGHT(H968,2)=" N",RIGHT(H968,2)=" E",RIGHT(H968,2)=" W",RIGHT(H968,2)=" S",LEFT(H968,3)="NE ",LEFT(H968,3)="NW ",LEFT(H968,3)="SW ",LEFT(H968,3)="SE ",LEFT(H968,2)="N ",LEFT(H968,2)="E ",LEFT(H968,2)="W ",LEFT(H968,2)="S "),"Directional Check",IF(SUM(--ISNUMBER(SEARCH({" N "," E "," W "," S "," NE "," NW "," SW "," SE ","N.E","N.W","S.W","S.E","E.","N.","S.","W."},H968)))&gt;0,"Directional Check",IF(SUM(--ISNUMBER(SEARCH({1,2,3,4,5,6,7,8,9,0},MID(H968,(SEARCH("nd ",H968)-1),1))))+SUM(--ISNUMBER(SEARCH({1,2,3,4,5,6,7,8,9,0},MID(H968,(SEARCH("rd ",H968)-1),1)))+SUM(--ISNUMBER(SEARCH({1,2,3,4,5,6,7,8,9,0},MID(H968,(SEARCH("st ",H968)-1),1))))+SUM(--ISNUMBER(SEARCH({1,2,3,4,5,6,7,8,9,0},MID(H968,(SEARCH("th ",H968)-1),1)))))&gt;0,"","")))))</f>
        <v/>
      </c>
      <c r="AA968" s="2" t="str">
        <f>IF(IF(L968="US",IFERROR(VLOOKUP(J968,Country_Codes!$B:$B,1,0)=J968,"US State Code Error"),IF(L968="CA",IFERROR(VLOOKUP(J968,Country_Codes!$E:$E,1,0)=J968,"Canada State Code Error"),IF(L968="BR",IFERROR(VLOOKUP(J968,Country_Codes!$H:$H,1,0)=J968,"Brazil State Code Error"),IF(L968="AU",IFERROR(VLOOKUP(J968,Country_Codes!$K:$K,1,0)=J968,"Australia State Code Error"),""))))=TRUE,"",IF(L968="US",IFERROR(VLOOKUP(J968,Country_Codes!$B:$B,1,0)=J968,"US State Code Error"),IF(L968="CA",IFERROR(VLOOKUP(J968,Country_Codes!$E:$E,1,0)=J968,"Canada State Code Error"),IF(L968="BR",IFERROR(VLOOKUP(J968,Country_Codes!$H:$H,1,0)=J968,"Brazil State Code Error"),IF(L968="AU",IFERROR(VLOOKUP(J968,Country_Codes!$K:$K,1,0)=J968,"Australia State Code Error"),"")))))</f>
        <v/>
      </c>
      <c r="AB968" s="2" t="str">
        <f t="shared" si="275"/>
        <v/>
      </c>
      <c r="AC968" s="2" t="str" cm="1">
        <f t="array" ref="AC968">IFERROR(_xlfn.IFS(IF(AND(LEN(I968)=0,ISBLANK(I968)=FALSE),"",ISNUMBER(SEARCH(I968,H968))),"City/Postal Code/Country Found in Address",IF(AND(LEN(K968)=0,ISBLANK(K968)=FALSE),"",ISNUMBER(SEARCH(K968,H968))),"City/Postal Code/Country Found in Address",IF(AND(LEN(L968)=0,ISBLANK(L968)=FALSE),"",ISNUMBER(SEARCH(", "&amp;L968,H968))),"City/Postal Code/Country Found in Address",IF(AND(LEN(J968)=0,ISBLANK(J968)=FALSE),"",ISNUMBER(SEARCH(", "&amp;J968,H968))),"City/Postal Code/Country Found in Address",IF(AND(LEN(L968)=0,ISBLANK(L968)=FALSE),"",ISNUMBER(SEARCH(","&amp;L968,H968))),"City/Postal Code/Country Found in Address",IF(AND(LEN(J968)=0,ISBLANK(J968)=FALSE),"",ISNUMBER(SEARCH(","&amp;J968,H968))),"City/Postal Code/Country Found in Address"),"")</f>
        <v/>
      </c>
      <c r="AD968" s="2" t="str">
        <f t="shared" si="276"/>
        <v/>
      </c>
      <c r="AE968" s="2" t="str" cm="1">
        <f t="array" ref="AE968">IFERROR(IF(VLOOKUP(LEFT(M968,MIN(SEARCH({1,2,3,4,5,6,7,8,9,0},M968&amp;{1,2,3,4,5,6,7,8,9,0}))-1),Country_Codes!$N:$N,1,0)&gt;0,"PO Number may be incorrect",""),"")</f>
        <v/>
      </c>
      <c r="AF968" s="2" t="str">
        <f t="shared" si="277"/>
        <v/>
      </c>
      <c r="AG968" s="2" t="str">
        <f t="shared" si="278"/>
        <v/>
      </c>
      <c r="AH968" s="2" t="str">
        <f t="shared" si="279"/>
        <v/>
      </c>
      <c r="AI968" s="2" t="str" cm="1">
        <f t="array" ref="AI968">IF(G968="","",_xlfn.IFNA(_xlfn.IFS(L968=VLOOKUP(L968,Country_Codes!$M:$M,1,0)=TRUE,""),"Please check the country code"))</f>
        <v/>
      </c>
      <c r="AJ968" s="2" t="str">
        <f t="shared" si="280"/>
        <v/>
      </c>
      <c r="AK968" s="2"/>
      <c r="AM968" s="39">
        <f t="shared" si="281"/>
        <v>0</v>
      </c>
      <c r="AN968" s="39">
        <f t="shared" si="282"/>
        <v>0</v>
      </c>
      <c r="AO968" s="39">
        <f t="shared" si="283"/>
        <v>0</v>
      </c>
      <c r="AP968" s="39">
        <f t="shared" si="284"/>
        <v>0</v>
      </c>
      <c r="AQ968" s="39">
        <f t="shared" si="285"/>
        <v>0</v>
      </c>
    </row>
    <row r="969" spans="1:43" ht="15.75" x14ac:dyDescent="0.25">
      <c r="A969" s="40">
        <v>45660</v>
      </c>
      <c r="B969" s="11" t="s">
        <v>1581</v>
      </c>
      <c r="C969" s="11" t="s">
        <v>3</v>
      </c>
      <c r="D969" s="11" t="s">
        <v>7001</v>
      </c>
      <c r="E969" s="11" t="s">
        <v>7426</v>
      </c>
      <c r="F969" s="11" t="s">
        <v>489</v>
      </c>
      <c r="G969" s="11" t="s">
        <v>496</v>
      </c>
      <c r="H969" s="11" t="s">
        <v>7427</v>
      </c>
      <c r="I969" s="11" t="s">
        <v>7428</v>
      </c>
      <c r="J969" s="11"/>
      <c r="K969" s="11" t="s">
        <v>7429</v>
      </c>
      <c r="L969" s="11" t="s">
        <v>46</v>
      </c>
      <c r="M969" s="11" t="s">
        <v>4541</v>
      </c>
      <c r="N969" s="11"/>
      <c r="O969" s="11" t="s">
        <v>7430</v>
      </c>
      <c r="P969" s="11" t="s">
        <v>7431</v>
      </c>
      <c r="Q969" s="7"/>
      <c r="R969" s="2" t="str">
        <f t="shared" si="270"/>
        <v>Unique Record</v>
      </c>
      <c r="S969" s="2" t="str">
        <f t="shared" si="271"/>
        <v/>
      </c>
      <c r="T969" s="2" t="str">
        <f t="shared" si="272"/>
        <v/>
      </c>
      <c r="U969" s="2" t="str">
        <f t="shared" si="273"/>
        <v/>
      </c>
      <c r="V969" s="2" t="str">
        <f t="shared" si="274"/>
        <v/>
      </c>
      <c r="W969" s="2" t="str">
        <f t="shared" si="286"/>
        <v/>
      </c>
      <c r="X969" s="2" t="str" cm="1">
        <f t="array" ref="X969">IF((SUMPRODUCT(--ISNUMBER(SEARCH({"!","@","#","$","%","^","&amp;","~*","(",")","_","+","=","{","}","[","]","|","\",":",";","'","""","&lt;","&gt;",",",".","~?","/","~~","`"}, I969)))&gt;0)=TRUE,"Special Characters Found in City","")</f>
        <v/>
      </c>
      <c r="Y969" s="2" t="str" cm="1">
        <f t="array" ref="Y969">IF((SUMPRODUCT(--ISNUMBER(SEARCH({"!","@","#","$","%","^","~*","(",")","_","+","=","{","}","[","]","|","\",":",";","'","""","&lt;","&gt;","~?","/","~~","`"},F969)))&gt;0)=TRUE,"Special Characters Found in Account field","")</f>
        <v/>
      </c>
      <c r="Z969" s="2" t="str" cm="1">
        <f t="array" ref="Z969">IF(SUM(--ISNUMBER(SEARCH({1,2,3,4,5,6,7,8,9,0},MID(H969,(SEARCH(" E ",H969)-1),1))))+SUM(--ISNUMBER(SEARCH({1,2,3,4,5,6,7,8,9,0},MID(H969,(SEARCH(" E ",H969)+3),1))))=2,"",IF(SUM(--ISNUMBER(SEARCH({"Parte E","Apoquindo N"},H969)))&gt;0,"",IF(OR(RIGHT(H969,3)=" NE",RIGHT(H969,3)=" NW",RIGHT(H969,3)=" SW",RIGHT(H969,3)=" SE",RIGHT(H969,2)=" N",RIGHT(H969,2)=" E",RIGHT(H969,2)=" W",RIGHT(H969,2)=" S",LEFT(H969,3)="NE ",LEFT(H969,3)="NW ",LEFT(H969,3)="SW ",LEFT(H969,3)="SE ",LEFT(H969,2)="N ",LEFT(H969,2)="E ",LEFT(H969,2)="W ",LEFT(H969,2)="S "),"Directional Check",IF(SUM(--ISNUMBER(SEARCH({" N "," E "," W "," S "," NE "," NW "," SW "," SE ","N.E","N.W","S.W","S.E","E.","N.","S.","W."},H969)))&gt;0,"Directional Check",IF(SUM(--ISNUMBER(SEARCH({1,2,3,4,5,6,7,8,9,0},MID(H969,(SEARCH("nd ",H969)-1),1))))+SUM(--ISNUMBER(SEARCH({1,2,3,4,5,6,7,8,9,0},MID(H969,(SEARCH("rd ",H969)-1),1)))+SUM(--ISNUMBER(SEARCH({1,2,3,4,5,6,7,8,9,0},MID(H969,(SEARCH("st ",H969)-1),1))))+SUM(--ISNUMBER(SEARCH({1,2,3,4,5,6,7,8,9,0},MID(H969,(SEARCH("th ",H969)-1),1)))))&gt;0,"","")))))</f>
        <v/>
      </c>
      <c r="AA969" s="2" t="str">
        <f>IF(IF(L969="US",IFERROR(VLOOKUP(J969,Country_Codes!$B:$B,1,0)=J969,"US State Code Error"),IF(L969="CA",IFERROR(VLOOKUP(J969,Country_Codes!$E:$E,1,0)=J969,"Canada State Code Error"),IF(L969="BR",IFERROR(VLOOKUP(J969,Country_Codes!$H:$H,1,0)=J969,"Brazil State Code Error"),IF(L969="AU",IFERROR(VLOOKUP(J969,Country_Codes!$K:$K,1,0)=J969,"Australia State Code Error"),""))))=TRUE,"",IF(L969="US",IFERROR(VLOOKUP(J969,Country_Codes!$B:$B,1,0)=J969,"US State Code Error"),IF(L969="CA",IFERROR(VLOOKUP(J969,Country_Codes!$E:$E,1,0)=J969,"Canada State Code Error"),IF(L969="BR",IFERROR(VLOOKUP(J969,Country_Codes!$H:$H,1,0)=J969,"Brazil State Code Error"),IF(L969="AU",IFERROR(VLOOKUP(J969,Country_Codes!$K:$K,1,0)=J969,"Australia State Code Error"),"")))))</f>
        <v/>
      </c>
      <c r="AB969" s="2" t="str">
        <f t="shared" si="275"/>
        <v/>
      </c>
      <c r="AC969" s="2" t="str" cm="1">
        <f t="array" ref="AC969">IFERROR(_xlfn.IFS(IF(AND(LEN(I969)=0,ISBLANK(I969)=FALSE),"",ISNUMBER(SEARCH(I969,H969))),"City/Postal Code/Country Found in Address",IF(AND(LEN(K969)=0,ISBLANK(K969)=FALSE),"",ISNUMBER(SEARCH(K969,H969))),"City/Postal Code/Country Found in Address",IF(AND(LEN(L969)=0,ISBLANK(L969)=FALSE),"",ISNUMBER(SEARCH(", "&amp;L969,H969))),"City/Postal Code/Country Found in Address",IF(AND(LEN(J969)=0,ISBLANK(J969)=FALSE),"",ISNUMBER(SEARCH(", "&amp;J969,H969))),"City/Postal Code/Country Found in Address",IF(AND(LEN(L969)=0,ISBLANK(L969)=FALSE),"",ISNUMBER(SEARCH(","&amp;L969,H969))),"City/Postal Code/Country Found in Address",IF(AND(LEN(J969)=0,ISBLANK(J969)=FALSE),"",ISNUMBER(SEARCH(","&amp;J969,H969))),"City/Postal Code/Country Found in Address"),"")</f>
        <v/>
      </c>
      <c r="AD969" s="2" t="str">
        <f t="shared" si="276"/>
        <v/>
      </c>
      <c r="AE969" s="2" t="str" cm="1">
        <f t="array" ref="AE969">IFERROR(IF(VLOOKUP(LEFT(M969,MIN(SEARCH({1,2,3,4,5,6,7,8,9,0},M969&amp;{1,2,3,4,5,6,7,8,9,0}))-1),Country_Codes!$N:$N,1,0)&gt;0,"PO Number may be incorrect",""),"")</f>
        <v/>
      </c>
      <c r="AF969" s="2" t="str">
        <f t="shared" si="277"/>
        <v/>
      </c>
      <c r="AG969" s="2" t="str">
        <f t="shared" si="278"/>
        <v/>
      </c>
      <c r="AH969" s="2" t="str">
        <f t="shared" si="279"/>
        <v/>
      </c>
      <c r="AI969" s="2" t="str" cm="1">
        <f t="array" ref="AI969">IF(G969="","",_xlfn.IFNA(_xlfn.IFS(L969=VLOOKUP(L969,Country_Codes!$M:$M,1,0)=TRUE,""),"Please check the country code"))</f>
        <v/>
      </c>
      <c r="AJ969" s="2" t="str">
        <f t="shared" si="280"/>
        <v/>
      </c>
      <c r="AK969" s="2"/>
      <c r="AM969" s="39">
        <f t="shared" si="281"/>
        <v>0</v>
      </c>
      <c r="AN969" s="39">
        <f t="shared" si="282"/>
        <v>0</v>
      </c>
      <c r="AO969" s="39">
        <f t="shared" si="283"/>
        <v>0</v>
      </c>
      <c r="AP969" s="39">
        <f t="shared" si="284"/>
        <v>0</v>
      </c>
      <c r="AQ969" s="39">
        <f t="shared" si="285"/>
        <v>0</v>
      </c>
    </row>
    <row r="970" spans="1:43" ht="15.75" x14ac:dyDescent="0.25">
      <c r="A970" s="40">
        <v>46101</v>
      </c>
      <c r="B970" s="11" t="s">
        <v>474</v>
      </c>
      <c r="C970" s="11" t="s">
        <v>11</v>
      </c>
      <c r="D970" s="11" t="s">
        <v>1053</v>
      </c>
      <c r="E970" s="11" t="s">
        <v>7432</v>
      </c>
      <c r="F970" s="11" t="s">
        <v>490</v>
      </c>
      <c r="G970" s="11" t="s">
        <v>571</v>
      </c>
      <c r="H970" s="11" t="s">
        <v>7433</v>
      </c>
      <c r="I970" s="11" t="s">
        <v>7434</v>
      </c>
      <c r="J970" s="11" t="s">
        <v>80</v>
      </c>
      <c r="K970" s="11" t="s">
        <v>7435</v>
      </c>
      <c r="L970" s="11" t="s">
        <v>33</v>
      </c>
      <c r="M970" s="11" t="s">
        <v>1370</v>
      </c>
      <c r="N970" s="11"/>
      <c r="O970" s="11" t="s">
        <v>7436</v>
      </c>
      <c r="P970" s="11" t="s">
        <v>7437</v>
      </c>
      <c r="Q970" s="7"/>
      <c r="R970" s="2" t="str">
        <f t="shared" si="270"/>
        <v>Unique Record</v>
      </c>
      <c r="S970" s="2" t="str">
        <f t="shared" si="271"/>
        <v/>
      </c>
      <c r="T970" s="2" t="str">
        <f t="shared" si="272"/>
        <v/>
      </c>
      <c r="U970" s="2" t="str">
        <f t="shared" si="273"/>
        <v/>
      </c>
      <c r="V970" s="2" t="str">
        <f t="shared" si="274"/>
        <v/>
      </c>
      <c r="W970" s="2" t="str">
        <f t="shared" si="286"/>
        <v/>
      </c>
      <c r="X970" s="2" t="str" cm="1">
        <f t="array" ref="X970">IF((SUMPRODUCT(--ISNUMBER(SEARCH({"!","@","#","$","%","^","&amp;","~*","(",")","_","+","=","{","}","[","]","|","\",":",";","'","""","&lt;","&gt;",",",".","~?","/","~~","`"}, I970)))&gt;0)=TRUE,"Special Characters Found in City","")</f>
        <v/>
      </c>
      <c r="Y970" s="2" t="str" cm="1">
        <f t="array" ref="Y970">IF((SUMPRODUCT(--ISNUMBER(SEARCH({"!","@","#","$","%","^","~*","(",")","_","+","=","{","}","[","]","|","\",":",";","'","""","&lt;","&gt;","~?","/","~~","`"},F970)))&gt;0)=TRUE,"Special Characters Found in Account field","")</f>
        <v/>
      </c>
      <c r="Z970" s="2" t="str" cm="1">
        <f t="array" ref="Z970">IF(SUM(--ISNUMBER(SEARCH({1,2,3,4,5,6,7,8,9,0},MID(H970,(SEARCH(" E ",H970)-1),1))))+SUM(--ISNUMBER(SEARCH({1,2,3,4,5,6,7,8,9,0},MID(H970,(SEARCH(" E ",H970)+3),1))))=2,"",IF(SUM(--ISNUMBER(SEARCH({"Parte E","Apoquindo N"},H970)))&gt;0,"",IF(OR(RIGHT(H970,3)=" NE",RIGHT(H970,3)=" NW",RIGHT(H970,3)=" SW",RIGHT(H970,3)=" SE",RIGHT(H970,2)=" N",RIGHT(H970,2)=" E",RIGHT(H970,2)=" W",RIGHT(H970,2)=" S",LEFT(H970,3)="NE ",LEFT(H970,3)="NW ",LEFT(H970,3)="SW ",LEFT(H970,3)="SE ",LEFT(H970,2)="N ",LEFT(H970,2)="E ",LEFT(H970,2)="W ",LEFT(H970,2)="S "),"Directional Check",IF(SUM(--ISNUMBER(SEARCH({" N "," E "," W "," S "," NE "," NW "," SW "," SE ","N.E","N.W","S.W","S.E","E.","N.","S.","W."},H970)))&gt;0,"Directional Check",IF(SUM(--ISNUMBER(SEARCH({1,2,3,4,5,6,7,8,9,0},MID(H970,(SEARCH("nd ",H970)-1),1))))+SUM(--ISNUMBER(SEARCH({1,2,3,4,5,6,7,8,9,0},MID(H970,(SEARCH("rd ",H970)-1),1)))+SUM(--ISNUMBER(SEARCH({1,2,3,4,5,6,7,8,9,0},MID(H970,(SEARCH("st ",H970)-1),1))))+SUM(--ISNUMBER(SEARCH({1,2,3,4,5,6,7,8,9,0},MID(H970,(SEARCH("th ",H970)-1),1)))))&gt;0,"","")))))</f>
        <v/>
      </c>
      <c r="AA970" s="2" t="str">
        <f>IF(IF(L970="US",IFERROR(VLOOKUP(J970,Country_Codes!$B:$B,1,0)=J970,"US State Code Error"),IF(L970="CA",IFERROR(VLOOKUP(J970,Country_Codes!$E:$E,1,0)=J970,"Canada State Code Error"),IF(L970="BR",IFERROR(VLOOKUP(J970,Country_Codes!$H:$H,1,0)=J970,"Brazil State Code Error"),IF(L970="AU",IFERROR(VLOOKUP(J970,Country_Codes!$K:$K,1,0)=J970,"Australia State Code Error"),""))))=TRUE,"",IF(L970="US",IFERROR(VLOOKUP(J970,Country_Codes!$B:$B,1,0)=J970,"US State Code Error"),IF(L970="CA",IFERROR(VLOOKUP(J970,Country_Codes!$E:$E,1,0)=J970,"Canada State Code Error"),IF(L970="BR",IFERROR(VLOOKUP(J970,Country_Codes!$H:$H,1,0)=J970,"Brazil State Code Error"),IF(L970="AU",IFERROR(VLOOKUP(J970,Country_Codes!$K:$K,1,0)=J970,"Australia State Code Error"),"")))))</f>
        <v/>
      </c>
      <c r="AB970" s="2" t="str">
        <f t="shared" si="275"/>
        <v/>
      </c>
      <c r="AC970" s="2" t="str" cm="1">
        <f t="array" ref="AC970">IFERROR(_xlfn.IFS(IF(AND(LEN(I970)=0,ISBLANK(I970)=FALSE),"",ISNUMBER(SEARCH(I970,H970))),"City/Postal Code/Country Found in Address",IF(AND(LEN(K970)=0,ISBLANK(K970)=FALSE),"",ISNUMBER(SEARCH(K970,H970))),"City/Postal Code/Country Found in Address",IF(AND(LEN(L970)=0,ISBLANK(L970)=FALSE),"",ISNUMBER(SEARCH(", "&amp;L970,H970))),"City/Postal Code/Country Found in Address",IF(AND(LEN(J970)=0,ISBLANK(J970)=FALSE),"",ISNUMBER(SEARCH(", "&amp;J970,H970))),"City/Postal Code/Country Found in Address",IF(AND(LEN(L970)=0,ISBLANK(L970)=FALSE),"",ISNUMBER(SEARCH(","&amp;L970,H970))),"City/Postal Code/Country Found in Address",IF(AND(LEN(J970)=0,ISBLANK(J970)=FALSE),"",ISNUMBER(SEARCH(","&amp;J970,H970))),"City/Postal Code/Country Found in Address"),"")</f>
        <v/>
      </c>
      <c r="AD970" s="2" t="str">
        <f t="shared" si="276"/>
        <v/>
      </c>
      <c r="AE970" s="2" t="str" cm="1">
        <f t="array" ref="AE970">IFERROR(IF(VLOOKUP(LEFT(M970,MIN(SEARCH({1,2,3,4,5,6,7,8,9,0},M970&amp;{1,2,3,4,5,6,7,8,9,0}))-1),Country_Codes!$N:$N,1,0)&gt;0,"PO Number may be incorrect",""),"")</f>
        <v/>
      </c>
      <c r="AF970" s="2" t="str">
        <f t="shared" si="277"/>
        <v/>
      </c>
      <c r="AG970" s="2" t="str">
        <f t="shared" si="278"/>
        <v/>
      </c>
      <c r="AH970" s="2" t="str">
        <f t="shared" si="279"/>
        <v/>
      </c>
      <c r="AI970" s="2" t="str" cm="1">
        <f t="array" ref="AI970">IF(G970="","",_xlfn.IFNA(_xlfn.IFS(L970=VLOOKUP(L970,Country_Codes!$M:$M,1,0)=TRUE,""),"Please check the country code"))</f>
        <v/>
      </c>
      <c r="AJ970" s="2" t="str">
        <f t="shared" si="280"/>
        <v/>
      </c>
      <c r="AK970" s="2"/>
      <c r="AM970" s="39">
        <f t="shared" si="281"/>
        <v>0</v>
      </c>
      <c r="AN970" s="39">
        <f t="shared" si="282"/>
        <v>0</v>
      </c>
      <c r="AO970" s="39">
        <f t="shared" si="283"/>
        <v>0</v>
      </c>
      <c r="AP970" s="39">
        <f t="shared" si="284"/>
        <v>0</v>
      </c>
      <c r="AQ970" s="39">
        <f t="shared" si="285"/>
        <v>0</v>
      </c>
    </row>
    <row r="971" spans="1:43" ht="15.75" x14ac:dyDescent="0.25">
      <c r="A971" s="40">
        <v>46055</v>
      </c>
      <c r="B971" s="11" t="s">
        <v>473</v>
      </c>
      <c r="C971" s="11" t="s">
        <v>3</v>
      </c>
      <c r="D971" s="11" t="s">
        <v>1373</v>
      </c>
      <c r="E971" s="11" t="s">
        <v>7438</v>
      </c>
      <c r="F971" s="11" t="s">
        <v>598</v>
      </c>
      <c r="G971" s="11" t="s">
        <v>584</v>
      </c>
      <c r="H971" s="11" t="s">
        <v>7439</v>
      </c>
      <c r="I971" s="11" t="s">
        <v>7440</v>
      </c>
      <c r="J971" s="11" t="s">
        <v>147</v>
      </c>
      <c r="K971" s="11" t="s">
        <v>7441</v>
      </c>
      <c r="L971" s="11" t="s">
        <v>57</v>
      </c>
      <c r="M971" s="11" t="s">
        <v>607</v>
      </c>
      <c r="N971" s="11"/>
      <c r="O971" s="11" t="s">
        <v>7442</v>
      </c>
      <c r="P971" s="11" t="s">
        <v>7443</v>
      </c>
      <c r="Q971" s="7"/>
      <c r="R971" s="2" t="str">
        <f t="shared" si="270"/>
        <v>Unique Record</v>
      </c>
      <c r="S971" s="2" t="str">
        <f t="shared" si="271"/>
        <v/>
      </c>
      <c r="T971" s="2" t="str">
        <f t="shared" si="272"/>
        <v/>
      </c>
      <c r="U971" s="2" t="str">
        <f t="shared" si="273"/>
        <v/>
      </c>
      <c r="V971" s="2" t="str">
        <f t="shared" si="274"/>
        <v/>
      </c>
      <c r="W971" s="2" t="str">
        <f t="shared" si="286"/>
        <v/>
      </c>
      <c r="X971" s="2" t="str" cm="1">
        <f t="array" ref="X971">IF((SUMPRODUCT(--ISNUMBER(SEARCH({"!","@","#","$","%","^","&amp;","~*","(",")","_","+","=","{","}","[","]","|","\",":",";","'","""","&lt;","&gt;",",",".","~?","/","~~","`"}, I971)))&gt;0)=TRUE,"Special Characters Found in City","")</f>
        <v/>
      </c>
      <c r="Y971" s="2" t="str" cm="1">
        <f t="array" ref="Y971">IF((SUMPRODUCT(--ISNUMBER(SEARCH({"!","@","#","$","%","^","~*","(",")","_","+","=","{","}","[","]","|","\",":",";","'","""","&lt;","&gt;","~?","/","~~","`"},F971)))&gt;0)=TRUE,"Special Characters Found in Account field","")</f>
        <v/>
      </c>
      <c r="Z971" s="2" t="str" cm="1">
        <f t="array" ref="Z971">IF(SUM(--ISNUMBER(SEARCH({1,2,3,4,5,6,7,8,9,0},MID(H971,(SEARCH(" E ",H971)-1),1))))+SUM(--ISNUMBER(SEARCH({1,2,3,4,5,6,7,8,9,0},MID(H971,(SEARCH(" E ",H971)+3),1))))=2,"",IF(SUM(--ISNUMBER(SEARCH({"Parte E","Apoquindo N"},H971)))&gt;0,"",IF(OR(RIGHT(H971,3)=" NE",RIGHT(H971,3)=" NW",RIGHT(H971,3)=" SW",RIGHT(H971,3)=" SE",RIGHT(H971,2)=" N",RIGHT(H971,2)=" E",RIGHT(H971,2)=" W",RIGHT(H971,2)=" S",LEFT(H971,3)="NE ",LEFT(H971,3)="NW ",LEFT(H971,3)="SW ",LEFT(H971,3)="SE ",LEFT(H971,2)="N ",LEFT(H971,2)="E ",LEFT(H971,2)="W ",LEFT(H971,2)="S "),"Directional Check",IF(SUM(--ISNUMBER(SEARCH({" N "," E "," W "," S "," NE "," NW "," SW "," SE ","N.E","N.W","S.W","S.E","E.","N.","S.","W."},H971)))&gt;0,"Directional Check",IF(SUM(--ISNUMBER(SEARCH({1,2,3,4,5,6,7,8,9,0},MID(H971,(SEARCH("nd ",H971)-1),1))))+SUM(--ISNUMBER(SEARCH({1,2,3,4,5,6,7,8,9,0},MID(H971,(SEARCH("rd ",H971)-1),1)))+SUM(--ISNUMBER(SEARCH({1,2,3,4,5,6,7,8,9,0},MID(H971,(SEARCH("st ",H971)-1),1))))+SUM(--ISNUMBER(SEARCH({1,2,3,4,5,6,7,8,9,0},MID(H971,(SEARCH("th ",H971)-1),1)))))&gt;0,"","")))))</f>
        <v/>
      </c>
      <c r="AA971" s="2" t="str">
        <f>IF(IF(L971="US",IFERROR(VLOOKUP(J971,Country_Codes!$B:$B,1,0)=J971,"US State Code Error"),IF(L971="CA",IFERROR(VLOOKUP(J971,Country_Codes!$E:$E,1,0)=J971,"Canada State Code Error"),IF(L971="BR",IFERROR(VLOOKUP(J971,Country_Codes!$H:$H,1,0)=J971,"Brazil State Code Error"),IF(L971="AU",IFERROR(VLOOKUP(J971,Country_Codes!$K:$K,1,0)=J971,"Australia State Code Error"),""))))=TRUE,"",IF(L971="US",IFERROR(VLOOKUP(J971,Country_Codes!$B:$B,1,0)=J971,"US State Code Error"),IF(L971="CA",IFERROR(VLOOKUP(J971,Country_Codes!$E:$E,1,0)=J971,"Canada State Code Error"),IF(L971="BR",IFERROR(VLOOKUP(J971,Country_Codes!$H:$H,1,0)=J971,"Brazil State Code Error"),IF(L971="AU",IFERROR(VLOOKUP(J971,Country_Codes!$K:$K,1,0)=J971,"Australia State Code Error"),"")))))</f>
        <v/>
      </c>
      <c r="AB971" s="2" t="str">
        <f t="shared" si="275"/>
        <v/>
      </c>
      <c r="AC971" s="2" t="str" cm="1">
        <f t="array" ref="AC971">IFERROR(_xlfn.IFS(IF(AND(LEN(I971)=0,ISBLANK(I971)=FALSE),"",ISNUMBER(SEARCH(I971,H971))),"City/Postal Code/Country Found in Address",IF(AND(LEN(K971)=0,ISBLANK(K971)=FALSE),"",ISNUMBER(SEARCH(K971,H971))),"City/Postal Code/Country Found in Address",IF(AND(LEN(L971)=0,ISBLANK(L971)=FALSE),"",ISNUMBER(SEARCH(", "&amp;L971,H971))),"City/Postal Code/Country Found in Address",IF(AND(LEN(J971)=0,ISBLANK(J971)=FALSE),"",ISNUMBER(SEARCH(", "&amp;J971,H971))),"City/Postal Code/Country Found in Address",IF(AND(LEN(L971)=0,ISBLANK(L971)=FALSE),"",ISNUMBER(SEARCH(","&amp;L971,H971))),"City/Postal Code/Country Found in Address",IF(AND(LEN(J971)=0,ISBLANK(J971)=FALSE),"",ISNUMBER(SEARCH(","&amp;J971,H971))),"City/Postal Code/Country Found in Address"),"")</f>
        <v/>
      </c>
      <c r="AD971" s="2" t="str">
        <f t="shared" si="276"/>
        <v/>
      </c>
      <c r="AE971" s="2" t="str" cm="1">
        <f t="array" ref="AE971">IFERROR(IF(VLOOKUP(LEFT(M971,MIN(SEARCH({1,2,3,4,5,6,7,8,9,0},M971&amp;{1,2,3,4,5,6,7,8,9,0}))-1),Country_Codes!$N:$N,1,0)&gt;0,"PO Number may be incorrect",""),"")</f>
        <v/>
      </c>
      <c r="AF971" s="2" t="str">
        <f t="shared" si="277"/>
        <v/>
      </c>
      <c r="AG971" s="2" t="str">
        <f t="shared" si="278"/>
        <v/>
      </c>
      <c r="AH971" s="2" t="str">
        <f t="shared" si="279"/>
        <v/>
      </c>
      <c r="AI971" s="2" t="str" cm="1">
        <f t="array" ref="AI971">IF(G971="","",_xlfn.IFNA(_xlfn.IFS(L971=VLOOKUP(L971,Country_Codes!$M:$M,1,0)=TRUE,""),"Please check the country code"))</f>
        <v/>
      </c>
      <c r="AJ971" s="2" t="str">
        <f t="shared" si="280"/>
        <v/>
      </c>
      <c r="AK971" s="2"/>
      <c r="AM971" s="39">
        <f t="shared" si="281"/>
        <v>0</v>
      </c>
      <c r="AN971" s="39">
        <f t="shared" si="282"/>
        <v>0</v>
      </c>
      <c r="AO971" s="39">
        <f t="shared" si="283"/>
        <v>0</v>
      </c>
      <c r="AP971" s="39">
        <f t="shared" si="284"/>
        <v>0</v>
      </c>
      <c r="AQ971" s="39">
        <f t="shared" si="285"/>
        <v>0</v>
      </c>
    </row>
    <row r="972" spans="1:43" ht="15.75" x14ac:dyDescent="0.25">
      <c r="A972" s="40">
        <v>45861</v>
      </c>
      <c r="B972" s="11" t="s">
        <v>474</v>
      </c>
      <c r="C972" s="11" t="s">
        <v>3</v>
      </c>
      <c r="D972" s="11" t="s">
        <v>7444</v>
      </c>
      <c r="E972" s="11" t="s">
        <v>7445</v>
      </c>
      <c r="F972" s="11" t="s">
        <v>576</v>
      </c>
      <c r="G972" s="11" t="s">
        <v>498</v>
      </c>
      <c r="H972" s="11" t="s">
        <v>7446</v>
      </c>
      <c r="I972" s="11" t="s">
        <v>7447</v>
      </c>
      <c r="J972" s="11"/>
      <c r="K972" s="11" t="s">
        <v>7448</v>
      </c>
      <c r="L972" s="11" t="s">
        <v>46</v>
      </c>
      <c r="M972" s="11" t="s">
        <v>1277</v>
      </c>
      <c r="N972" s="11"/>
      <c r="O972" s="11" t="s">
        <v>681</v>
      </c>
      <c r="P972" s="11" t="s">
        <v>7449</v>
      </c>
      <c r="Q972" s="7"/>
      <c r="R972" s="2" t="str">
        <f t="shared" si="270"/>
        <v>Unique Record</v>
      </c>
      <c r="S972" s="2" t="str">
        <f t="shared" si="271"/>
        <v/>
      </c>
      <c r="T972" s="2" t="str">
        <f t="shared" si="272"/>
        <v/>
      </c>
      <c r="U972" s="2" t="str">
        <f t="shared" si="273"/>
        <v/>
      </c>
      <c r="V972" s="2" t="str">
        <f t="shared" si="274"/>
        <v/>
      </c>
      <c r="W972" s="2" t="str">
        <f t="shared" si="286"/>
        <v/>
      </c>
      <c r="X972" s="2" t="str" cm="1">
        <f t="array" ref="X972">IF((SUMPRODUCT(--ISNUMBER(SEARCH({"!","@","#","$","%","^","&amp;","~*","(",")","_","+","=","{","}","[","]","|","\",":",";","'","""","&lt;","&gt;",",",".","~?","/","~~","`"}, I972)))&gt;0)=TRUE,"Special Characters Found in City","")</f>
        <v/>
      </c>
      <c r="Y972" s="2" t="str" cm="1">
        <f t="array" ref="Y972">IF((SUMPRODUCT(--ISNUMBER(SEARCH({"!","@","#","$","%","^","~*","(",")","_","+","=","{","}","[","]","|","\",":",";","'","""","&lt;","&gt;","~?","/","~~","`"},F972)))&gt;0)=TRUE,"Special Characters Found in Account field","")</f>
        <v/>
      </c>
      <c r="Z972" s="2" t="str" cm="1">
        <f t="array" ref="Z972">IF(SUM(--ISNUMBER(SEARCH({1,2,3,4,5,6,7,8,9,0},MID(H972,(SEARCH(" E ",H972)-1),1))))+SUM(--ISNUMBER(SEARCH({1,2,3,4,5,6,7,8,9,0},MID(H972,(SEARCH(" E ",H972)+3),1))))=2,"",IF(SUM(--ISNUMBER(SEARCH({"Parte E","Apoquindo N"},H972)))&gt;0,"",IF(OR(RIGHT(H972,3)=" NE",RIGHT(H972,3)=" NW",RIGHT(H972,3)=" SW",RIGHT(H972,3)=" SE",RIGHT(H972,2)=" N",RIGHT(H972,2)=" E",RIGHT(H972,2)=" W",RIGHT(H972,2)=" S",LEFT(H972,3)="NE ",LEFT(H972,3)="NW ",LEFT(H972,3)="SW ",LEFT(H972,3)="SE ",LEFT(H972,2)="N ",LEFT(H972,2)="E ",LEFT(H972,2)="W ",LEFT(H972,2)="S "),"Directional Check",IF(SUM(--ISNUMBER(SEARCH({" N "," E "," W "," S "," NE "," NW "," SW "," SE ","N.E","N.W","S.W","S.E","E.","N.","S.","W."},H972)))&gt;0,"Directional Check",IF(SUM(--ISNUMBER(SEARCH({1,2,3,4,5,6,7,8,9,0},MID(H972,(SEARCH("nd ",H972)-1),1))))+SUM(--ISNUMBER(SEARCH({1,2,3,4,5,6,7,8,9,0},MID(H972,(SEARCH("rd ",H972)-1),1)))+SUM(--ISNUMBER(SEARCH({1,2,3,4,5,6,7,8,9,0},MID(H972,(SEARCH("st ",H972)-1),1))))+SUM(--ISNUMBER(SEARCH({1,2,3,4,5,6,7,8,9,0},MID(H972,(SEARCH("th ",H972)-1),1)))))&gt;0,"","")))))</f>
        <v/>
      </c>
      <c r="AA972" s="2" t="str">
        <f>IF(IF(L972="US",IFERROR(VLOOKUP(J972,Country_Codes!$B:$B,1,0)=J972,"US State Code Error"),IF(L972="CA",IFERROR(VLOOKUP(J972,Country_Codes!$E:$E,1,0)=J972,"Canada State Code Error"),IF(L972="BR",IFERROR(VLOOKUP(J972,Country_Codes!$H:$H,1,0)=J972,"Brazil State Code Error"),IF(L972="AU",IFERROR(VLOOKUP(J972,Country_Codes!$K:$K,1,0)=J972,"Australia State Code Error"),""))))=TRUE,"",IF(L972="US",IFERROR(VLOOKUP(J972,Country_Codes!$B:$B,1,0)=J972,"US State Code Error"),IF(L972="CA",IFERROR(VLOOKUP(J972,Country_Codes!$E:$E,1,0)=J972,"Canada State Code Error"),IF(L972="BR",IFERROR(VLOOKUP(J972,Country_Codes!$H:$H,1,0)=J972,"Brazil State Code Error"),IF(L972="AU",IFERROR(VLOOKUP(J972,Country_Codes!$K:$K,1,0)=J972,"Australia State Code Error"),"")))))</f>
        <v/>
      </c>
      <c r="AB972" s="2" t="str">
        <f t="shared" si="275"/>
        <v/>
      </c>
      <c r="AC972" s="2" t="str" cm="1">
        <f t="array" ref="AC972">IFERROR(_xlfn.IFS(IF(AND(LEN(I972)=0,ISBLANK(I972)=FALSE),"",ISNUMBER(SEARCH(I972,H972))),"City/Postal Code/Country Found in Address",IF(AND(LEN(K972)=0,ISBLANK(K972)=FALSE),"",ISNUMBER(SEARCH(K972,H972))),"City/Postal Code/Country Found in Address",IF(AND(LEN(L972)=0,ISBLANK(L972)=FALSE),"",ISNUMBER(SEARCH(", "&amp;L972,H972))),"City/Postal Code/Country Found in Address",IF(AND(LEN(J972)=0,ISBLANK(J972)=FALSE),"",ISNUMBER(SEARCH(", "&amp;J972,H972))),"City/Postal Code/Country Found in Address",IF(AND(LEN(L972)=0,ISBLANK(L972)=FALSE),"",ISNUMBER(SEARCH(","&amp;L972,H972))),"City/Postal Code/Country Found in Address",IF(AND(LEN(J972)=0,ISBLANK(J972)=FALSE),"",ISNUMBER(SEARCH(","&amp;J972,H972))),"City/Postal Code/Country Found in Address"),"")</f>
        <v/>
      </c>
      <c r="AD972" s="2" t="str">
        <f t="shared" si="276"/>
        <v/>
      </c>
      <c r="AE972" s="2" t="str" cm="1">
        <f t="array" ref="AE972">IFERROR(IF(VLOOKUP(LEFT(M972,MIN(SEARCH({1,2,3,4,5,6,7,8,9,0},M972&amp;{1,2,3,4,5,6,7,8,9,0}))-1),Country_Codes!$N:$N,1,0)&gt;0,"PO Number may be incorrect",""),"")</f>
        <v/>
      </c>
      <c r="AF972" s="2" t="str">
        <f t="shared" si="277"/>
        <v/>
      </c>
      <c r="AG972" s="2" t="str">
        <f t="shared" si="278"/>
        <v/>
      </c>
      <c r="AH972" s="2" t="str">
        <f t="shared" si="279"/>
        <v/>
      </c>
      <c r="AI972" s="2" t="str" cm="1">
        <f t="array" ref="AI972">IF(G972="","",_xlfn.IFNA(_xlfn.IFS(L972=VLOOKUP(L972,Country_Codes!$M:$M,1,0)=TRUE,""),"Please check the country code"))</f>
        <v/>
      </c>
      <c r="AJ972" s="2" t="str">
        <f t="shared" si="280"/>
        <v/>
      </c>
      <c r="AK972" s="2"/>
      <c r="AM972" s="39">
        <f t="shared" si="281"/>
        <v>0</v>
      </c>
      <c r="AN972" s="39">
        <f t="shared" si="282"/>
        <v>0</v>
      </c>
      <c r="AO972" s="39">
        <f t="shared" si="283"/>
        <v>0</v>
      </c>
      <c r="AP972" s="39">
        <f t="shared" si="284"/>
        <v>0</v>
      </c>
      <c r="AQ972" s="39">
        <f t="shared" si="285"/>
        <v>0</v>
      </c>
    </row>
    <row r="973" spans="1:43" ht="15.75" x14ac:dyDescent="0.25">
      <c r="A973" s="40">
        <v>45559</v>
      </c>
      <c r="B973" s="11" t="s">
        <v>473</v>
      </c>
      <c r="C973" s="11" t="s">
        <v>11</v>
      </c>
      <c r="D973" s="11" t="s">
        <v>7450</v>
      </c>
      <c r="E973" s="11" t="s">
        <v>1090</v>
      </c>
      <c r="F973" s="11" t="s">
        <v>579</v>
      </c>
      <c r="G973" s="11" t="s">
        <v>494</v>
      </c>
      <c r="H973" s="11" t="s">
        <v>7451</v>
      </c>
      <c r="I973" s="11" t="s">
        <v>7452</v>
      </c>
      <c r="J973" s="11" t="s">
        <v>47</v>
      </c>
      <c r="K973" s="11" t="s">
        <v>7453</v>
      </c>
      <c r="L973" s="11" t="s">
        <v>33</v>
      </c>
      <c r="M973" s="11" t="s">
        <v>982</v>
      </c>
      <c r="N973" s="11"/>
      <c r="O973" s="11" t="s">
        <v>7454</v>
      </c>
      <c r="P973" s="11" t="s">
        <v>7455</v>
      </c>
      <c r="Q973" s="7"/>
      <c r="R973" s="2" t="str">
        <f t="shared" si="270"/>
        <v>Unique Record</v>
      </c>
      <c r="S973" s="2" t="str">
        <f t="shared" si="271"/>
        <v/>
      </c>
      <c r="T973" s="2" t="str">
        <f t="shared" si="272"/>
        <v/>
      </c>
      <c r="U973" s="2" t="str">
        <f t="shared" si="273"/>
        <v/>
      </c>
      <c r="V973" s="2" t="str">
        <f t="shared" si="274"/>
        <v/>
      </c>
      <c r="W973" s="2" t="str">
        <f t="shared" si="286"/>
        <v/>
      </c>
      <c r="X973" s="2" t="str" cm="1">
        <f t="array" ref="X973">IF((SUMPRODUCT(--ISNUMBER(SEARCH({"!","@","#","$","%","^","&amp;","~*","(",")","_","+","=","{","}","[","]","|","\",":",";","'","""","&lt;","&gt;",",",".","~?","/","~~","`"}, I973)))&gt;0)=TRUE,"Special Characters Found in City","")</f>
        <v/>
      </c>
      <c r="Y973" s="2" t="str" cm="1">
        <f t="array" ref="Y973">IF((SUMPRODUCT(--ISNUMBER(SEARCH({"!","@","#","$","%","^","~*","(",")","_","+","=","{","}","[","]","|","\",":",";","'","""","&lt;","&gt;","~?","/","~~","`"},F973)))&gt;0)=TRUE,"Special Characters Found in Account field","")</f>
        <v/>
      </c>
      <c r="Z973" s="2" t="str" cm="1">
        <f t="array" ref="Z973">IF(SUM(--ISNUMBER(SEARCH({1,2,3,4,5,6,7,8,9,0},MID(H973,(SEARCH(" E ",H973)-1),1))))+SUM(--ISNUMBER(SEARCH({1,2,3,4,5,6,7,8,9,0},MID(H973,(SEARCH(" E ",H973)+3),1))))=2,"",IF(SUM(--ISNUMBER(SEARCH({"Parte E","Apoquindo N"},H973)))&gt;0,"",IF(OR(RIGHT(H973,3)=" NE",RIGHT(H973,3)=" NW",RIGHT(H973,3)=" SW",RIGHT(H973,3)=" SE",RIGHT(H973,2)=" N",RIGHT(H973,2)=" E",RIGHT(H973,2)=" W",RIGHT(H973,2)=" S",LEFT(H973,3)="NE ",LEFT(H973,3)="NW ",LEFT(H973,3)="SW ",LEFT(H973,3)="SE ",LEFT(H973,2)="N ",LEFT(H973,2)="E ",LEFT(H973,2)="W ",LEFT(H973,2)="S "),"Directional Check",IF(SUM(--ISNUMBER(SEARCH({" N "," E "," W "," S "," NE "," NW "," SW "," SE ","N.E","N.W","S.W","S.E","E.","N.","S.","W."},H973)))&gt;0,"Directional Check",IF(SUM(--ISNUMBER(SEARCH({1,2,3,4,5,6,7,8,9,0},MID(H973,(SEARCH("nd ",H973)-1),1))))+SUM(--ISNUMBER(SEARCH({1,2,3,4,5,6,7,8,9,0},MID(H973,(SEARCH("rd ",H973)-1),1)))+SUM(--ISNUMBER(SEARCH({1,2,3,4,5,6,7,8,9,0},MID(H973,(SEARCH("st ",H973)-1),1))))+SUM(--ISNUMBER(SEARCH({1,2,3,4,5,6,7,8,9,0},MID(H973,(SEARCH("th ",H973)-1),1)))))&gt;0,"","")))))</f>
        <v/>
      </c>
      <c r="AA973" s="2" t="str">
        <f>IF(IF(L973="US",IFERROR(VLOOKUP(J973,Country_Codes!$B:$B,1,0)=J973,"US State Code Error"),IF(L973="CA",IFERROR(VLOOKUP(J973,Country_Codes!$E:$E,1,0)=J973,"Canada State Code Error"),IF(L973="BR",IFERROR(VLOOKUP(J973,Country_Codes!$H:$H,1,0)=J973,"Brazil State Code Error"),IF(L973="AU",IFERROR(VLOOKUP(J973,Country_Codes!$K:$K,1,0)=J973,"Australia State Code Error"),""))))=TRUE,"",IF(L973="US",IFERROR(VLOOKUP(J973,Country_Codes!$B:$B,1,0)=J973,"US State Code Error"),IF(L973="CA",IFERROR(VLOOKUP(J973,Country_Codes!$E:$E,1,0)=J973,"Canada State Code Error"),IF(L973="BR",IFERROR(VLOOKUP(J973,Country_Codes!$H:$H,1,0)=J973,"Brazil State Code Error"),IF(L973="AU",IFERROR(VLOOKUP(J973,Country_Codes!$K:$K,1,0)=J973,"Australia State Code Error"),"")))))</f>
        <v/>
      </c>
      <c r="AB973" s="2" t="str">
        <f t="shared" si="275"/>
        <v/>
      </c>
      <c r="AC973" s="2" t="str" cm="1">
        <f t="array" ref="AC973">IFERROR(_xlfn.IFS(IF(AND(LEN(I973)=0,ISBLANK(I973)=FALSE),"",ISNUMBER(SEARCH(I973,H973))),"City/Postal Code/Country Found in Address",IF(AND(LEN(K973)=0,ISBLANK(K973)=FALSE),"",ISNUMBER(SEARCH(K973,H973))),"City/Postal Code/Country Found in Address",IF(AND(LEN(L973)=0,ISBLANK(L973)=FALSE),"",ISNUMBER(SEARCH(", "&amp;L973,H973))),"City/Postal Code/Country Found in Address",IF(AND(LEN(J973)=0,ISBLANK(J973)=FALSE),"",ISNUMBER(SEARCH(", "&amp;J973,H973))),"City/Postal Code/Country Found in Address",IF(AND(LEN(L973)=0,ISBLANK(L973)=FALSE),"",ISNUMBER(SEARCH(","&amp;L973,H973))),"City/Postal Code/Country Found in Address",IF(AND(LEN(J973)=0,ISBLANK(J973)=FALSE),"",ISNUMBER(SEARCH(","&amp;J973,H973))),"City/Postal Code/Country Found in Address"),"")</f>
        <v/>
      </c>
      <c r="AD973" s="2" t="str">
        <f t="shared" si="276"/>
        <v/>
      </c>
      <c r="AE973" s="2" t="str" cm="1">
        <f t="array" ref="AE973">IFERROR(IF(VLOOKUP(LEFT(M973,MIN(SEARCH({1,2,3,4,5,6,7,8,9,0},M973&amp;{1,2,3,4,5,6,7,8,9,0}))-1),Country_Codes!$N:$N,1,0)&gt;0,"PO Number may be incorrect",""),"")</f>
        <v/>
      </c>
      <c r="AF973" s="2" t="str">
        <f t="shared" si="277"/>
        <v/>
      </c>
      <c r="AG973" s="2" t="str">
        <f t="shared" si="278"/>
        <v/>
      </c>
      <c r="AH973" s="2" t="str">
        <f t="shared" si="279"/>
        <v/>
      </c>
      <c r="AI973" s="2" t="str" cm="1">
        <f t="array" ref="AI973">IF(G973="","",_xlfn.IFNA(_xlfn.IFS(L973=VLOOKUP(L973,Country_Codes!$M:$M,1,0)=TRUE,""),"Please check the country code"))</f>
        <v/>
      </c>
      <c r="AJ973" s="2" t="str">
        <f t="shared" si="280"/>
        <v/>
      </c>
      <c r="AK973" s="2"/>
      <c r="AM973" s="39">
        <f t="shared" si="281"/>
        <v>0</v>
      </c>
      <c r="AN973" s="39">
        <f t="shared" si="282"/>
        <v>0</v>
      </c>
      <c r="AO973" s="39">
        <f t="shared" si="283"/>
        <v>0</v>
      </c>
      <c r="AP973" s="39">
        <f t="shared" si="284"/>
        <v>0</v>
      </c>
      <c r="AQ973" s="39">
        <f t="shared" si="285"/>
        <v>0</v>
      </c>
    </row>
    <row r="974" spans="1:43" ht="15.75" x14ac:dyDescent="0.25">
      <c r="A974" s="40">
        <v>45544</v>
      </c>
      <c r="B974" s="11" t="s">
        <v>473</v>
      </c>
      <c r="C974" s="11" t="s">
        <v>11</v>
      </c>
      <c r="D974" s="11" t="s">
        <v>987</v>
      </c>
      <c r="E974" s="11" t="s">
        <v>1561</v>
      </c>
      <c r="F974" s="11" t="s">
        <v>579</v>
      </c>
      <c r="G974" s="11" t="s">
        <v>497</v>
      </c>
      <c r="H974" s="11" t="s">
        <v>7456</v>
      </c>
      <c r="I974" s="11" t="s">
        <v>7457</v>
      </c>
      <c r="J974" s="11"/>
      <c r="K974" s="11" t="s">
        <v>7458</v>
      </c>
      <c r="L974" s="11" t="s">
        <v>46</v>
      </c>
      <c r="M974" s="11" t="s">
        <v>778</v>
      </c>
      <c r="N974" s="11"/>
      <c r="O974" s="11" t="s">
        <v>7459</v>
      </c>
      <c r="P974" s="11" t="s">
        <v>7460</v>
      </c>
      <c r="Q974" s="7"/>
      <c r="R974" s="2" t="str">
        <f t="shared" si="270"/>
        <v>Unique Record</v>
      </c>
      <c r="S974" s="2" t="str">
        <f t="shared" si="271"/>
        <v/>
      </c>
      <c r="T974" s="2" t="str">
        <f t="shared" si="272"/>
        <v/>
      </c>
      <c r="U974" s="2" t="str">
        <f t="shared" si="273"/>
        <v/>
      </c>
      <c r="V974" s="2" t="str">
        <f t="shared" si="274"/>
        <v/>
      </c>
      <c r="W974" s="2" t="str">
        <f t="shared" si="286"/>
        <v/>
      </c>
      <c r="X974" s="2" t="str" cm="1">
        <f t="array" ref="X974">IF((SUMPRODUCT(--ISNUMBER(SEARCH({"!","@","#","$","%","^","&amp;","~*","(",")","_","+","=","{","}","[","]","|","\",":",";","'","""","&lt;","&gt;",",",".","~?","/","~~","`"}, I974)))&gt;0)=TRUE,"Special Characters Found in City","")</f>
        <v/>
      </c>
      <c r="Y974" s="2" t="str" cm="1">
        <f t="array" ref="Y974">IF((SUMPRODUCT(--ISNUMBER(SEARCH({"!","@","#","$","%","^","~*","(",")","_","+","=","{","}","[","]","|","\",":",";","'","""","&lt;","&gt;","~?","/","~~","`"},F974)))&gt;0)=TRUE,"Special Characters Found in Account field","")</f>
        <v/>
      </c>
      <c r="Z974" s="2" t="str" cm="1">
        <f t="array" ref="Z974">IF(SUM(--ISNUMBER(SEARCH({1,2,3,4,5,6,7,8,9,0},MID(H974,(SEARCH(" E ",H974)-1),1))))+SUM(--ISNUMBER(SEARCH({1,2,3,4,5,6,7,8,9,0},MID(H974,(SEARCH(" E ",H974)+3),1))))=2,"",IF(SUM(--ISNUMBER(SEARCH({"Parte E","Apoquindo N"},H974)))&gt;0,"",IF(OR(RIGHT(H974,3)=" NE",RIGHT(H974,3)=" NW",RIGHT(H974,3)=" SW",RIGHT(H974,3)=" SE",RIGHT(H974,2)=" N",RIGHT(H974,2)=" E",RIGHT(H974,2)=" W",RIGHT(H974,2)=" S",LEFT(H974,3)="NE ",LEFT(H974,3)="NW ",LEFT(H974,3)="SW ",LEFT(H974,3)="SE ",LEFT(H974,2)="N ",LEFT(H974,2)="E ",LEFT(H974,2)="W ",LEFT(H974,2)="S "),"Directional Check",IF(SUM(--ISNUMBER(SEARCH({" N "," E "," W "," S "," NE "," NW "," SW "," SE ","N.E","N.W","S.W","S.E","E.","N.","S.","W."},H974)))&gt;0,"Directional Check",IF(SUM(--ISNUMBER(SEARCH({1,2,3,4,5,6,7,8,9,0},MID(H974,(SEARCH("nd ",H974)-1),1))))+SUM(--ISNUMBER(SEARCH({1,2,3,4,5,6,7,8,9,0},MID(H974,(SEARCH("rd ",H974)-1),1)))+SUM(--ISNUMBER(SEARCH({1,2,3,4,5,6,7,8,9,0},MID(H974,(SEARCH("st ",H974)-1),1))))+SUM(--ISNUMBER(SEARCH({1,2,3,4,5,6,7,8,9,0},MID(H974,(SEARCH("th ",H974)-1),1)))))&gt;0,"","")))))</f>
        <v/>
      </c>
      <c r="AA974" s="2" t="str">
        <f>IF(IF(L974="US",IFERROR(VLOOKUP(J974,Country_Codes!$B:$B,1,0)=J974,"US State Code Error"),IF(L974="CA",IFERROR(VLOOKUP(J974,Country_Codes!$E:$E,1,0)=J974,"Canada State Code Error"),IF(L974="BR",IFERROR(VLOOKUP(J974,Country_Codes!$H:$H,1,0)=J974,"Brazil State Code Error"),IF(L974="AU",IFERROR(VLOOKUP(J974,Country_Codes!$K:$K,1,0)=J974,"Australia State Code Error"),""))))=TRUE,"",IF(L974="US",IFERROR(VLOOKUP(J974,Country_Codes!$B:$B,1,0)=J974,"US State Code Error"),IF(L974="CA",IFERROR(VLOOKUP(J974,Country_Codes!$E:$E,1,0)=J974,"Canada State Code Error"),IF(L974="BR",IFERROR(VLOOKUP(J974,Country_Codes!$H:$H,1,0)=J974,"Brazil State Code Error"),IF(L974="AU",IFERROR(VLOOKUP(J974,Country_Codes!$K:$K,1,0)=J974,"Australia State Code Error"),"")))))</f>
        <v/>
      </c>
      <c r="AB974" s="2" t="str">
        <f t="shared" si="275"/>
        <v/>
      </c>
      <c r="AC974" s="2" t="str" cm="1">
        <f t="array" ref="AC974">IFERROR(_xlfn.IFS(IF(AND(LEN(I974)=0,ISBLANK(I974)=FALSE),"",ISNUMBER(SEARCH(I974,H974))),"City/Postal Code/Country Found in Address",IF(AND(LEN(K974)=0,ISBLANK(K974)=FALSE),"",ISNUMBER(SEARCH(K974,H974))),"City/Postal Code/Country Found in Address",IF(AND(LEN(L974)=0,ISBLANK(L974)=FALSE),"",ISNUMBER(SEARCH(", "&amp;L974,H974))),"City/Postal Code/Country Found in Address",IF(AND(LEN(J974)=0,ISBLANK(J974)=FALSE),"",ISNUMBER(SEARCH(", "&amp;J974,H974))),"City/Postal Code/Country Found in Address",IF(AND(LEN(L974)=0,ISBLANK(L974)=FALSE),"",ISNUMBER(SEARCH(","&amp;L974,H974))),"City/Postal Code/Country Found in Address",IF(AND(LEN(J974)=0,ISBLANK(J974)=FALSE),"",ISNUMBER(SEARCH(","&amp;J974,H974))),"City/Postal Code/Country Found in Address"),"")</f>
        <v/>
      </c>
      <c r="AD974" s="2" t="str">
        <f t="shared" si="276"/>
        <v/>
      </c>
      <c r="AE974" s="2" t="str" cm="1">
        <f t="array" ref="AE974">IFERROR(IF(VLOOKUP(LEFT(M974,MIN(SEARCH({1,2,3,4,5,6,7,8,9,0},M974&amp;{1,2,3,4,5,6,7,8,9,0}))-1),Country_Codes!$N:$N,1,0)&gt;0,"PO Number may be incorrect",""),"")</f>
        <v/>
      </c>
      <c r="AF974" s="2" t="str">
        <f t="shared" si="277"/>
        <v/>
      </c>
      <c r="AG974" s="2" t="str">
        <f t="shared" si="278"/>
        <v/>
      </c>
      <c r="AH974" s="2" t="str">
        <f t="shared" si="279"/>
        <v/>
      </c>
      <c r="AI974" s="2" t="str" cm="1">
        <f t="array" ref="AI974">IF(G974="","",_xlfn.IFNA(_xlfn.IFS(L974=VLOOKUP(L974,Country_Codes!$M:$M,1,0)=TRUE,""),"Please check the country code"))</f>
        <v/>
      </c>
      <c r="AJ974" s="2" t="str">
        <f t="shared" si="280"/>
        <v/>
      </c>
      <c r="AK974" s="2"/>
      <c r="AM974" s="39">
        <f t="shared" si="281"/>
        <v>0</v>
      </c>
      <c r="AN974" s="39">
        <f t="shared" si="282"/>
        <v>0</v>
      </c>
      <c r="AO974" s="39">
        <f t="shared" si="283"/>
        <v>0</v>
      </c>
      <c r="AP974" s="39">
        <f t="shared" si="284"/>
        <v>0</v>
      </c>
      <c r="AQ974" s="39">
        <f t="shared" si="285"/>
        <v>0</v>
      </c>
    </row>
    <row r="975" spans="1:43" ht="15.75" x14ac:dyDescent="0.25">
      <c r="A975" s="40">
        <v>45823</v>
      </c>
      <c r="B975" s="11" t="s">
        <v>473</v>
      </c>
      <c r="C975" s="11" t="s">
        <v>3</v>
      </c>
      <c r="D975" s="11" t="s">
        <v>1154</v>
      </c>
      <c r="E975" s="11" t="s">
        <v>7461</v>
      </c>
      <c r="F975" s="11" t="s">
        <v>490</v>
      </c>
      <c r="G975" s="11" t="s">
        <v>493</v>
      </c>
      <c r="H975" s="11" t="s">
        <v>7462</v>
      </c>
      <c r="I975" s="11" t="s">
        <v>7463</v>
      </c>
      <c r="J975" s="11"/>
      <c r="K975" s="11" t="s">
        <v>7464</v>
      </c>
      <c r="L975" s="11" t="s">
        <v>46</v>
      </c>
      <c r="M975" s="11" t="s">
        <v>2583</v>
      </c>
      <c r="N975" s="11"/>
      <c r="O975" s="11" t="s">
        <v>7465</v>
      </c>
      <c r="P975" s="11" t="s">
        <v>7466</v>
      </c>
      <c r="Q975" s="7"/>
      <c r="R975" s="2" t="str">
        <f t="shared" si="270"/>
        <v>Unique Record</v>
      </c>
      <c r="S975" s="2" t="str">
        <f t="shared" si="271"/>
        <v/>
      </c>
      <c r="T975" s="2" t="str">
        <f t="shared" si="272"/>
        <v/>
      </c>
      <c r="U975" s="2" t="str">
        <f t="shared" si="273"/>
        <v/>
      </c>
      <c r="V975" s="2" t="str">
        <f t="shared" si="274"/>
        <v/>
      </c>
      <c r="W975" s="2" t="str">
        <f t="shared" si="286"/>
        <v/>
      </c>
      <c r="X975" s="2" t="str" cm="1">
        <f t="array" ref="X975">IF((SUMPRODUCT(--ISNUMBER(SEARCH({"!","@","#","$","%","^","&amp;","~*","(",")","_","+","=","{","}","[","]","|","\",":",";","'","""","&lt;","&gt;",",",".","~?","/","~~","`"}, I975)))&gt;0)=TRUE,"Special Characters Found in City","")</f>
        <v/>
      </c>
      <c r="Y975" s="2" t="str" cm="1">
        <f t="array" ref="Y975">IF((SUMPRODUCT(--ISNUMBER(SEARCH({"!","@","#","$","%","^","~*","(",")","_","+","=","{","}","[","]","|","\",":",";","'","""","&lt;","&gt;","~?","/","~~","`"},F975)))&gt;0)=TRUE,"Special Characters Found in Account field","")</f>
        <v/>
      </c>
      <c r="Z975" s="2" t="str" cm="1">
        <f t="array" ref="Z975">IF(SUM(--ISNUMBER(SEARCH({1,2,3,4,5,6,7,8,9,0},MID(H975,(SEARCH(" E ",H975)-1),1))))+SUM(--ISNUMBER(SEARCH({1,2,3,4,5,6,7,8,9,0},MID(H975,(SEARCH(" E ",H975)+3),1))))=2,"",IF(SUM(--ISNUMBER(SEARCH({"Parte E","Apoquindo N"},H975)))&gt;0,"",IF(OR(RIGHT(H975,3)=" NE",RIGHT(H975,3)=" NW",RIGHT(H975,3)=" SW",RIGHT(H975,3)=" SE",RIGHT(H975,2)=" N",RIGHT(H975,2)=" E",RIGHT(H975,2)=" W",RIGHT(H975,2)=" S",LEFT(H975,3)="NE ",LEFT(H975,3)="NW ",LEFT(H975,3)="SW ",LEFT(H975,3)="SE ",LEFT(H975,2)="N ",LEFT(H975,2)="E ",LEFT(H975,2)="W ",LEFT(H975,2)="S "),"Directional Check",IF(SUM(--ISNUMBER(SEARCH({" N "," E "," W "," S "," NE "," NW "," SW "," SE ","N.E","N.W","S.W","S.E","E.","N.","S.","W."},H975)))&gt;0,"Directional Check",IF(SUM(--ISNUMBER(SEARCH({1,2,3,4,5,6,7,8,9,0},MID(H975,(SEARCH("nd ",H975)-1),1))))+SUM(--ISNUMBER(SEARCH({1,2,3,4,5,6,7,8,9,0},MID(H975,(SEARCH("rd ",H975)-1),1)))+SUM(--ISNUMBER(SEARCH({1,2,3,4,5,6,7,8,9,0},MID(H975,(SEARCH("st ",H975)-1),1))))+SUM(--ISNUMBER(SEARCH({1,2,3,4,5,6,7,8,9,0},MID(H975,(SEARCH("th ",H975)-1),1)))))&gt;0,"","")))))</f>
        <v/>
      </c>
      <c r="AA975" s="2" t="str">
        <f>IF(IF(L975="US",IFERROR(VLOOKUP(J975,Country_Codes!$B:$B,1,0)=J975,"US State Code Error"),IF(L975="CA",IFERROR(VLOOKUP(J975,Country_Codes!$E:$E,1,0)=J975,"Canada State Code Error"),IF(L975="BR",IFERROR(VLOOKUP(J975,Country_Codes!$H:$H,1,0)=J975,"Brazil State Code Error"),IF(L975="AU",IFERROR(VLOOKUP(J975,Country_Codes!$K:$K,1,0)=J975,"Australia State Code Error"),""))))=TRUE,"",IF(L975="US",IFERROR(VLOOKUP(J975,Country_Codes!$B:$B,1,0)=J975,"US State Code Error"),IF(L975="CA",IFERROR(VLOOKUP(J975,Country_Codes!$E:$E,1,0)=J975,"Canada State Code Error"),IF(L975="BR",IFERROR(VLOOKUP(J975,Country_Codes!$H:$H,1,0)=J975,"Brazil State Code Error"),IF(L975="AU",IFERROR(VLOOKUP(J975,Country_Codes!$K:$K,1,0)=J975,"Australia State Code Error"),"")))))</f>
        <v/>
      </c>
      <c r="AB975" s="2" t="str">
        <f t="shared" si="275"/>
        <v/>
      </c>
      <c r="AC975" s="2" t="str" cm="1">
        <f t="array" ref="AC975">IFERROR(_xlfn.IFS(IF(AND(LEN(I975)=0,ISBLANK(I975)=FALSE),"",ISNUMBER(SEARCH(I975,H975))),"City/Postal Code/Country Found in Address",IF(AND(LEN(K975)=0,ISBLANK(K975)=FALSE),"",ISNUMBER(SEARCH(K975,H975))),"City/Postal Code/Country Found in Address",IF(AND(LEN(L975)=0,ISBLANK(L975)=FALSE),"",ISNUMBER(SEARCH(", "&amp;L975,H975))),"City/Postal Code/Country Found in Address",IF(AND(LEN(J975)=0,ISBLANK(J975)=FALSE),"",ISNUMBER(SEARCH(", "&amp;J975,H975))),"City/Postal Code/Country Found in Address",IF(AND(LEN(L975)=0,ISBLANK(L975)=FALSE),"",ISNUMBER(SEARCH(","&amp;L975,H975))),"City/Postal Code/Country Found in Address",IF(AND(LEN(J975)=0,ISBLANK(J975)=FALSE),"",ISNUMBER(SEARCH(","&amp;J975,H975))),"City/Postal Code/Country Found in Address"),"")</f>
        <v/>
      </c>
      <c r="AD975" s="2" t="str">
        <f t="shared" si="276"/>
        <v/>
      </c>
      <c r="AE975" s="2" t="str" cm="1">
        <f t="array" ref="AE975">IFERROR(IF(VLOOKUP(LEFT(M975,MIN(SEARCH({1,2,3,4,5,6,7,8,9,0},M975&amp;{1,2,3,4,5,6,7,8,9,0}))-1),Country_Codes!$N:$N,1,0)&gt;0,"PO Number may be incorrect",""),"")</f>
        <v/>
      </c>
      <c r="AF975" s="2" t="str">
        <f t="shared" si="277"/>
        <v/>
      </c>
      <c r="AG975" s="2" t="str">
        <f t="shared" si="278"/>
        <v/>
      </c>
      <c r="AH975" s="2" t="str">
        <f t="shared" si="279"/>
        <v/>
      </c>
      <c r="AI975" s="2" t="str" cm="1">
        <f t="array" ref="AI975">IF(G975="","",_xlfn.IFNA(_xlfn.IFS(L975=VLOOKUP(L975,Country_Codes!$M:$M,1,0)=TRUE,""),"Please check the country code"))</f>
        <v/>
      </c>
      <c r="AJ975" s="2" t="str">
        <f t="shared" si="280"/>
        <v/>
      </c>
      <c r="AK975" s="2"/>
      <c r="AM975" s="39">
        <f t="shared" si="281"/>
        <v>0</v>
      </c>
      <c r="AN975" s="39">
        <f t="shared" si="282"/>
        <v>0</v>
      </c>
      <c r="AO975" s="39">
        <f t="shared" si="283"/>
        <v>0</v>
      </c>
      <c r="AP975" s="39">
        <f t="shared" si="284"/>
        <v>0</v>
      </c>
      <c r="AQ975" s="39">
        <f t="shared" si="285"/>
        <v>0</v>
      </c>
    </row>
    <row r="976" spans="1:43" ht="15.75" x14ac:dyDescent="0.25">
      <c r="A976" s="40">
        <v>45942</v>
      </c>
      <c r="B976" s="11" t="s">
        <v>1581</v>
      </c>
      <c r="C976" s="11" t="s">
        <v>9</v>
      </c>
      <c r="D976" s="11" t="s">
        <v>7467</v>
      </c>
      <c r="E976" s="11" t="s">
        <v>7468</v>
      </c>
      <c r="F976" s="11" t="s">
        <v>601</v>
      </c>
      <c r="G976" s="11" t="s">
        <v>599</v>
      </c>
      <c r="H976" s="11" t="s">
        <v>7469</v>
      </c>
      <c r="I976" s="11" t="s">
        <v>7470</v>
      </c>
      <c r="J976" s="11" t="s">
        <v>35</v>
      </c>
      <c r="K976" s="11" t="s">
        <v>7471</v>
      </c>
      <c r="L976" s="11" t="s">
        <v>33</v>
      </c>
      <c r="M976" s="11" t="s">
        <v>1237</v>
      </c>
      <c r="N976" s="11"/>
      <c r="O976" s="11" t="s">
        <v>4099</v>
      </c>
      <c r="P976" s="11" t="s">
        <v>7472</v>
      </c>
      <c r="Q976" s="7"/>
      <c r="R976" s="2" t="str">
        <f t="shared" si="270"/>
        <v>Unique Record</v>
      </c>
      <c r="S976" s="2" t="str">
        <f t="shared" si="271"/>
        <v/>
      </c>
      <c r="T976" s="2" t="str">
        <f t="shared" si="272"/>
        <v/>
      </c>
      <c r="U976" s="2" t="str">
        <f t="shared" si="273"/>
        <v/>
      </c>
      <c r="V976" s="2" t="str">
        <f t="shared" si="274"/>
        <v/>
      </c>
      <c r="W976" s="2" t="str">
        <f t="shared" si="286"/>
        <v/>
      </c>
      <c r="X976" s="2" t="str" cm="1">
        <f t="array" ref="X976">IF((SUMPRODUCT(--ISNUMBER(SEARCH({"!","@","#","$","%","^","&amp;","~*","(",")","_","+","=","{","}","[","]","|","\",":",";","'","""","&lt;","&gt;",",",".","~?","/","~~","`"}, I976)))&gt;0)=TRUE,"Special Characters Found in City","")</f>
        <v/>
      </c>
      <c r="Y976" s="2" t="str" cm="1">
        <f t="array" ref="Y976">IF((SUMPRODUCT(--ISNUMBER(SEARCH({"!","@","#","$","%","^","~*","(",")","_","+","=","{","}","[","]","|","\",":",";","'","""","&lt;","&gt;","~?","/","~~","`"},F976)))&gt;0)=TRUE,"Special Characters Found in Account field","")</f>
        <v/>
      </c>
      <c r="Z976" s="2" t="str" cm="1">
        <f t="array" ref="Z976">IF(SUM(--ISNUMBER(SEARCH({1,2,3,4,5,6,7,8,9,0},MID(H976,(SEARCH(" E ",H976)-1),1))))+SUM(--ISNUMBER(SEARCH({1,2,3,4,5,6,7,8,9,0},MID(H976,(SEARCH(" E ",H976)+3),1))))=2,"",IF(SUM(--ISNUMBER(SEARCH({"Parte E","Apoquindo N"},H976)))&gt;0,"",IF(OR(RIGHT(H976,3)=" NE",RIGHT(H976,3)=" NW",RIGHT(H976,3)=" SW",RIGHT(H976,3)=" SE",RIGHT(H976,2)=" N",RIGHT(H976,2)=" E",RIGHT(H976,2)=" W",RIGHT(H976,2)=" S",LEFT(H976,3)="NE ",LEFT(H976,3)="NW ",LEFT(H976,3)="SW ",LEFT(H976,3)="SE ",LEFT(H976,2)="N ",LEFT(H976,2)="E ",LEFT(H976,2)="W ",LEFT(H976,2)="S "),"Directional Check",IF(SUM(--ISNUMBER(SEARCH({" N "," E "," W "," S "," NE "," NW "," SW "," SE ","N.E","N.W","S.W","S.E","E.","N.","S.","W."},H976)))&gt;0,"Directional Check",IF(SUM(--ISNUMBER(SEARCH({1,2,3,4,5,6,7,8,9,0},MID(H976,(SEARCH("nd ",H976)-1),1))))+SUM(--ISNUMBER(SEARCH({1,2,3,4,5,6,7,8,9,0},MID(H976,(SEARCH("rd ",H976)-1),1)))+SUM(--ISNUMBER(SEARCH({1,2,3,4,5,6,7,8,9,0},MID(H976,(SEARCH("st ",H976)-1),1))))+SUM(--ISNUMBER(SEARCH({1,2,3,4,5,6,7,8,9,0},MID(H976,(SEARCH("th ",H976)-1),1)))))&gt;0,"","")))))</f>
        <v/>
      </c>
      <c r="AA976" s="2" t="str">
        <f>IF(IF(L976="US",IFERROR(VLOOKUP(J976,Country_Codes!$B:$B,1,0)=J976,"US State Code Error"),IF(L976="CA",IFERROR(VLOOKUP(J976,Country_Codes!$E:$E,1,0)=J976,"Canada State Code Error"),IF(L976="BR",IFERROR(VLOOKUP(J976,Country_Codes!$H:$H,1,0)=J976,"Brazil State Code Error"),IF(L976="AU",IFERROR(VLOOKUP(J976,Country_Codes!$K:$K,1,0)=J976,"Australia State Code Error"),""))))=TRUE,"",IF(L976="US",IFERROR(VLOOKUP(J976,Country_Codes!$B:$B,1,0)=J976,"US State Code Error"),IF(L976="CA",IFERROR(VLOOKUP(J976,Country_Codes!$E:$E,1,0)=J976,"Canada State Code Error"),IF(L976="BR",IFERROR(VLOOKUP(J976,Country_Codes!$H:$H,1,0)=J976,"Brazil State Code Error"),IF(L976="AU",IFERROR(VLOOKUP(J976,Country_Codes!$K:$K,1,0)=J976,"Australia State Code Error"),"")))))</f>
        <v/>
      </c>
      <c r="AB976" s="2" t="str">
        <f t="shared" si="275"/>
        <v/>
      </c>
      <c r="AC976" s="2" t="str" cm="1">
        <f t="array" ref="AC976">IFERROR(_xlfn.IFS(IF(AND(LEN(I976)=0,ISBLANK(I976)=FALSE),"",ISNUMBER(SEARCH(I976,H976))),"City/Postal Code/Country Found in Address",IF(AND(LEN(K976)=0,ISBLANK(K976)=FALSE),"",ISNUMBER(SEARCH(K976,H976))),"City/Postal Code/Country Found in Address",IF(AND(LEN(L976)=0,ISBLANK(L976)=FALSE),"",ISNUMBER(SEARCH(", "&amp;L976,H976))),"City/Postal Code/Country Found in Address",IF(AND(LEN(J976)=0,ISBLANK(J976)=FALSE),"",ISNUMBER(SEARCH(", "&amp;J976,H976))),"City/Postal Code/Country Found in Address",IF(AND(LEN(L976)=0,ISBLANK(L976)=FALSE),"",ISNUMBER(SEARCH(","&amp;L976,H976))),"City/Postal Code/Country Found in Address",IF(AND(LEN(J976)=0,ISBLANK(J976)=FALSE),"",ISNUMBER(SEARCH(","&amp;J976,H976))),"City/Postal Code/Country Found in Address"),"")</f>
        <v/>
      </c>
      <c r="AD976" s="2" t="str">
        <f t="shared" si="276"/>
        <v/>
      </c>
      <c r="AE976" s="2" t="str" cm="1">
        <f t="array" ref="AE976">IFERROR(IF(VLOOKUP(LEFT(M976,MIN(SEARCH({1,2,3,4,5,6,7,8,9,0},M976&amp;{1,2,3,4,5,6,7,8,9,0}))-1),Country_Codes!$N:$N,1,0)&gt;0,"PO Number may be incorrect",""),"")</f>
        <v/>
      </c>
      <c r="AF976" s="2" t="str">
        <f t="shared" si="277"/>
        <v/>
      </c>
      <c r="AG976" s="2" t="str">
        <f t="shared" si="278"/>
        <v/>
      </c>
      <c r="AH976" s="2" t="str">
        <f t="shared" si="279"/>
        <v/>
      </c>
      <c r="AI976" s="2" t="str" cm="1">
        <f t="array" ref="AI976">IF(G976="","",_xlfn.IFNA(_xlfn.IFS(L976=VLOOKUP(L976,Country_Codes!$M:$M,1,0)=TRUE,""),"Please check the country code"))</f>
        <v/>
      </c>
      <c r="AJ976" s="2" t="str">
        <f t="shared" si="280"/>
        <v/>
      </c>
      <c r="AK976" s="2"/>
      <c r="AM976" s="39">
        <f t="shared" si="281"/>
        <v>0</v>
      </c>
      <c r="AN976" s="39">
        <f t="shared" si="282"/>
        <v>0</v>
      </c>
      <c r="AO976" s="39">
        <f t="shared" si="283"/>
        <v>0</v>
      </c>
      <c r="AP976" s="39">
        <f t="shared" si="284"/>
        <v>0</v>
      </c>
      <c r="AQ976" s="39">
        <f t="shared" si="285"/>
        <v>0</v>
      </c>
    </row>
    <row r="977" spans="1:43" ht="15.75" x14ac:dyDescent="0.25">
      <c r="A977" s="40">
        <v>45589</v>
      </c>
      <c r="B977" s="11" t="s">
        <v>1581</v>
      </c>
      <c r="C977" s="11" t="s">
        <v>9</v>
      </c>
      <c r="D977" s="11" t="s">
        <v>7473</v>
      </c>
      <c r="E977" s="11" t="s">
        <v>3599</v>
      </c>
      <c r="F977" s="11" t="s">
        <v>598</v>
      </c>
      <c r="G977" s="11" t="s">
        <v>494</v>
      </c>
      <c r="H977" s="11" t="s">
        <v>7474</v>
      </c>
      <c r="I977" s="11" t="s">
        <v>7475</v>
      </c>
      <c r="J977" s="11"/>
      <c r="K977" s="11" t="s">
        <v>7476</v>
      </c>
      <c r="L977" s="11" t="s">
        <v>46</v>
      </c>
      <c r="M977" s="11" t="s">
        <v>1027</v>
      </c>
      <c r="N977" s="11"/>
      <c r="O977" s="11" t="s">
        <v>7477</v>
      </c>
      <c r="P977" s="11" t="s">
        <v>7478</v>
      </c>
      <c r="Q977" s="7"/>
      <c r="R977" s="2" t="str">
        <f t="shared" si="270"/>
        <v>Unique Record</v>
      </c>
      <c r="S977" s="2" t="str">
        <f t="shared" si="271"/>
        <v/>
      </c>
      <c r="T977" s="2" t="str">
        <f t="shared" si="272"/>
        <v/>
      </c>
      <c r="U977" s="2" t="str">
        <f t="shared" si="273"/>
        <v/>
      </c>
      <c r="V977" s="2" t="str">
        <f t="shared" si="274"/>
        <v/>
      </c>
      <c r="W977" s="2" t="str">
        <f t="shared" si="286"/>
        <v/>
      </c>
      <c r="X977" s="2" t="str" cm="1">
        <f t="array" ref="X977">IF((SUMPRODUCT(--ISNUMBER(SEARCH({"!","@","#","$","%","^","&amp;","~*","(",")","_","+","=","{","}","[","]","|","\",":",";","'","""","&lt;","&gt;",",",".","~?","/","~~","`"}, I977)))&gt;0)=TRUE,"Special Characters Found in City","")</f>
        <v/>
      </c>
      <c r="Y977" s="2" t="str" cm="1">
        <f t="array" ref="Y977">IF((SUMPRODUCT(--ISNUMBER(SEARCH({"!","@","#","$","%","^","~*","(",")","_","+","=","{","}","[","]","|","\",":",";","'","""","&lt;","&gt;","~?","/","~~","`"},F977)))&gt;0)=TRUE,"Special Characters Found in Account field","")</f>
        <v/>
      </c>
      <c r="Z977" s="2" t="str" cm="1">
        <f t="array" ref="Z977">IF(SUM(--ISNUMBER(SEARCH({1,2,3,4,5,6,7,8,9,0},MID(H977,(SEARCH(" E ",H977)-1),1))))+SUM(--ISNUMBER(SEARCH({1,2,3,4,5,6,7,8,9,0},MID(H977,(SEARCH(" E ",H977)+3),1))))=2,"",IF(SUM(--ISNUMBER(SEARCH({"Parte E","Apoquindo N"},H977)))&gt;0,"",IF(OR(RIGHT(H977,3)=" NE",RIGHT(H977,3)=" NW",RIGHT(H977,3)=" SW",RIGHT(H977,3)=" SE",RIGHT(H977,2)=" N",RIGHT(H977,2)=" E",RIGHT(H977,2)=" W",RIGHT(H977,2)=" S",LEFT(H977,3)="NE ",LEFT(H977,3)="NW ",LEFT(H977,3)="SW ",LEFT(H977,3)="SE ",LEFT(H977,2)="N ",LEFT(H977,2)="E ",LEFT(H977,2)="W ",LEFT(H977,2)="S "),"Directional Check",IF(SUM(--ISNUMBER(SEARCH({" N "," E "," W "," S "," NE "," NW "," SW "," SE ","N.E","N.W","S.W","S.E","E.","N.","S.","W."},H977)))&gt;0,"Directional Check",IF(SUM(--ISNUMBER(SEARCH({1,2,3,4,5,6,7,8,9,0},MID(H977,(SEARCH("nd ",H977)-1),1))))+SUM(--ISNUMBER(SEARCH({1,2,3,4,5,6,7,8,9,0},MID(H977,(SEARCH("rd ",H977)-1),1)))+SUM(--ISNUMBER(SEARCH({1,2,3,4,5,6,7,8,9,0},MID(H977,(SEARCH("st ",H977)-1),1))))+SUM(--ISNUMBER(SEARCH({1,2,3,4,5,6,7,8,9,0},MID(H977,(SEARCH("th ",H977)-1),1)))))&gt;0,"","")))))</f>
        <v/>
      </c>
      <c r="AA977" s="2" t="str">
        <f>IF(IF(L977="US",IFERROR(VLOOKUP(J977,Country_Codes!$B:$B,1,0)=J977,"US State Code Error"),IF(L977="CA",IFERROR(VLOOKUP(J977,Country_Codes!$E:$E,1,0)=J977,"Canada State Code Error"),IF(L977="BR",IFERROR(VLOOKUP(J977,Country_Codes!$H:$H,1,0)=J977,"Brazil State Code Error"),IF(L977="AU",IFERROR(VLOOKUP(J977,Country_Codes!$K:$K,1,0)=J977,"Australia State Code Error"),""))))=TRUE,"",IF(L977="US",IFERROR(VLOOKUP(J977,Country_Codes!$B:$B,1,0)=J977,"US State Code Error"),IF(L977="CA",IFERROR(VLOOKUP(J977,Country_Codes!$E:$E,1,0)=J977,"Canada State Code Error"),IF(L977="BR",IFERROR(VLOOKUP(J977,Country_Codes!$H:$H,1,0)=J977,"Brazil State Code Error"),IF(L977="AU",IFERROR(VLOOKUP(J977,Country_Codes!$K:$K,1,0)=J977,"Australia State Code Error"),"")))))</f>
        <v/>
      </c>
      <c r="AB977" s="2" t="str">
        <f t="shared" si="275"/>
        <v/>
      </c>
      <c r="AC977" s="2" t="str" cm="1">
        <f t="array" ref="AC977">IFERROR(_xlfn.IFS(IF(AND(LEN(I977)=0,ISBLANK(I977)=FALSE),"",ISNUMBER(SEARCH(I977,H977))),"City/Postal Code/Country Found in Address",IF(AND(LEN(K977)=0,ISBLANK(K977)=FALSE),"",ISNUMBER(SEARCH(K977,H977))),"City/Postal Code/Country Found in Address",IF(AND(LEN(L977)=0,ISBLANK(L977)=FALSE),"",ISNUMBER(SEARCH(", "&amp;L977,H977))),"City/Postal Code/Country Found in Address",IF(AND(LEN(J977)=0,ISBLANK(J977)=FALSE),"",ISNUMBER(SEARCH(", "&amp;J977,H977))),"City/Postal Code/Country Found in Address",IF(AND(LEN(L977)=0,ISBLANK(L977)=FALSE),"",ISNUMBER(SEARCH(","&amp;L977,H977))),"City/Postal Code/Country Found in Address",IF(AND(LEN(J977)=0,ISBLANK(J977)=FALSE),"",ISNUMBER(SEARCH(","&amp;J977,H977))),"City/Postal Code/Country Found in Address"),"")</f>
        <v/>
      </c>
      <c r="AD977" s="2" t="str">
        <f t="shared" si="276"/>
        <v/>
      </c>
      <c r="AE977" s="2" t="str" cm="1">
        <f t="array" ref="AE977">IFERROR(IF(VLOOKUP(LEFT(M977,MIN(SEARCH({1,2,3,4,5,6,7,8,9,0},M977&amp;{1,2,3,4,5,6,7,8,9,0}))-1),Country_Codes!$N:$N,1,0)&gt;0,"PO Number may be incorrect",""),"")</f>
        <v/>
      </c>
      <c r="AF977" s="2" t="str">
        <f t="shared" si="277"/>
        <v/>
      </c>
      <c r="AG977" s="2" t="str">
        <f t="shared" si="278"/>
        <v/>
      </c>
      <c r="AH977" s="2" t="str">
        <f t="shared" si="279"/>
        <v/>
      </c>
      <c r="AI977" s="2" t="str" cm="1">
        <f t="array" ref="AI977">IF(G977="","",_xlfn.IFNA(_xlfn.IFS(L977=VLOOKUP(L977,Country_Codes!$M:$M,1,0)=TRUE,""),"Please check the country code"))</f>
        <v/>
      </c>
      <c r="AJ977" s="2" t="str">
        <f t="shared" si="280"/>
        <v/>
      </c>
      <c r="AK977" s="2"/>
      <c r="AM977" s="39">
        <f t="shared" si="281"/>
        <v>0</v>
      </c>
      <c r="AN977" s="39">
        <f t="shared" si="282"/>
        <v>0</v>
      </c>
      <c r="AO977" s="39">
        <f t="shared" si="283"/>
        <v>0</v>
      </c>
      <c r="AP977" s="39">
        <f t="shared" si="284"/>
        <v>0</v>
      </c>
      <c r="AQ977" s="39">
        <f t="shared" si="285"/>
        <v>0</v>
      </c>
    </row>
    <row r="978" spans="1:43" ht="15.75" x14ac:dyDescent="0.25">
      <c r="A978" s="40">
        <v>45738</v>
      </c>
      <c r="B978" s="11" t="s">
        <v>474</v>
      </c>
      <c r="C978" s="11" t="s">
        <v>9</v>
      </c>
      <c r="D978" s="11" t="s">
        <v>7479</v>
      </c>
      <c r="E978" s="11" t="s">
        <v>7480</v>
      </c>
      <c r="F978" s="11" t="s">
        <v>576</v>
      </c>
      <c r="G978" s="11" t="s">
        <v>497</v>
      </c>
      <c r="H978" s="11" t="s">
        <v>7481</v>
      </c>
      <c r="I978" s="11" t="s">
        <v>7482</v>
      </c>
      <c r="J978" s="11"/>
      <c r="K978" s="11" t="s">
        <v>7483</v>
      </c>
      <c r="L978" s="11" t="s">
        <v>46</v>
      </c>
      <c r="M978" s="11" t="s">
        <v>938</v>
      </c>
      <c r="N978" s="11"/>
      <c r="O978" s="11" t="s">
        <v>7484</v>
      </c>
      <c r="P978" s="11" t="s">
        <v>7251</v>
      </c>
      <c r="Q978" s="7"/>
      <c r="R978" s="2" t="str">
        <f t="shared" si="270"/>
        <v>Unique Record</v>
      </c>
      <c r="S978" s="2" t="str">
        <f t="shared" si="271"/>
        <v/>
      </c>
      <c r="T978" s="2" t="str">
        <f t="shared" si="272"/>
        <v/>
      </c>
      <c r="U978" s="2" t="str">
        <f t="shared" si="273"/>
        <v/>
      </c>
      <c r="V978" s="2" t="str">
        <f t="shared" si="274"/>
        <v/>
      </c>
      <c r="W978" s="2" t="str">
        <f t="shared" si="286"/>
        <v/>
      </c>
      <c r="X978" s="2" t="str" cm="1">
        <f t="array" ref="X978">IF((SUMPRODUCT(--ISNUMBER(SEARCH({"!","@","#","$","%","^","&amp;","~*","(",")","_","+","=","{","}","[","]","|","\",":",";","'","""","&lt;","&gt;",",",".","~?","/","~~","`"}, I978)))&gt;0)=TRUE,"Special Characters Found in City","")</f>
        <v/>
      </c>
      <c r="Y978" s="2" t="str" cm="1">
        <f t="array" ref="Y978">IF((SUMPRODUCT(--ISNUMBER(SEARCH({"!","@","#","$","%","^","~*","(",")","_","+","=","{","}","[","]","|","\",":",";","'","""","&lt;","&gt;","~?","/","~~","`"},F978)))&gt;0)=TRUE,"Special Characters Found in Account field","")</f>
        <v/>
      </c>
      <c r="Z978" s="2" t="str" cm="1">
        <f t="array" ref="Z978">IF(SUM(--ISNUMBER(SEARCH({1,2,3,4,5,6,7,8,9,0},MID(H978,(SEARCH(" E ",H978)-1),1))))+SUM(--ISNUMBER(SEARCH({1,2,3,4,5,6,7,8,9,0},MID(H978,(SEARCH(" E ",H978)+3),1))))=2,"",IF(SUM(--ISNUMBER(SEARCH({"Parte E","Apoquindo N"},H978)))&gt;0,"",IF(OR(RIGHT(H978,3)=" NE",RIGHT(H978,3)=" NW",RIGHT(H978,3)=" SW",RIGHT(H978,3)=" SE",RIGHT(H978,2)=" N",RIGHT(H978,2)=" E",RIGHT(H978,2)=" W",RIGHT(H978,2)=" S",LEFT(H978,3)="NE ",LEFT(H978,3)="NW ",LEFT(H978,3)="SW ",LEFT(H978,3)="SE ",LEFT(H978,2)="N ",LEFT(H978,2)="E ",LEFT(H978,2)="W ",LEFT(H978,2)="S "),"Directional Check",IF(SUM(--ISNUMBER(SEARCH({" N "," E "," W "," S "," NE "," NW "," SW "," SE ","N.E","N.W","S.W","S.E","E.","N.","S.","W."},H978)))&gt;0,"Directional Check",IF(SUM(--ISNUMBER(SEARCH({1,2,3,4,5,6,7,8,9,0},MID(H978,(SEARCH("nd ",H978)-1),1))))+SUM(--ISNUMBER(SEARCH({1,2,3,4,5,6,7,8,9,0},MID(H978,(SEARCH("rd ",H978)-1),1)))+SUM(--ISNUMBER(SEARCH({1,2,3,4,5,6,7,8,9,0},MID(H978,(SEARCH("st ",H978)-1),1))))+SUM(--ISNUMBER(SEARCH({1,2,3,4,5,6,7,8,9,0},MID(H978,(SEARCH("th ",H978)-1),1)))))&gt;0,"","")))))</f>
        <v/>
      </c>
      <c r="AA978" s="2" t="str">
        <f>IF(IF(L978="US",IFERROR(VLOOKUP(J978,Country_Codes!$B:$B,1,0)=J978,"US State Code Error"),IF(L978="CA",IFERROR(VLOOKUP(J978,Country_Codes!$E:$E,1,0)=J978,"Canada State Code Error"),IF(L978="BR",IFERROR(VLOOKUP(J978,Country_Codes!$H:$H,1,0)=J978,"Brazil State Code Error"),IF(L978="AU",IFERROR(VLOOKUP(J978,Country_Codes!$K:$K,1,0)=J978,"Australia State Code Error"),""))))=TRUE,"",IF(L978="US",IFERROR(VLOOKUP(J978,Country_Codes!$B:$B,1,0)=J978,"US State Code Error"),IF(L978="CA",IFERROR(VLOOKUP(J978,Country_Codes!$E:$E,1,0)=J978,"Canada State Code Error"),IF(L978="BR",IFERROR(VLOOKUP(J978,Country_Codes!$H:$H,1,0)=J978,"Brazil State Code Error"),IF(L978="AU",IFERROR(VLOOKUP(J978,Country_Codes!$K:$K,1,0)=J978,"Australia State Code Error"),"")))))</f>
        <v/>
      </c>
      <c r="AB978" s="2" t="str">
        <f t="shared" si="275"/>
        <v/>
      </c>
      <c r="AC978" s="2" t="str" cm="1">
        <f t="array" ref="AC978">IFERROR(_xlfn.IFS(IF(AND(LEN(I978)=0,ISBLANK(I978)=FALSE),"",ISNUMBER(SEARCH(I978,H978))),"City/Postal Code/Country Found in Address",IF(AND(LEN(K978)=0,ISBLANK(K978)=FALSE),"",ISNUMBER(SEARCH(K978,H978))),"City/Postal Code/Country Found in Address",IF(AND(LEN(L978)=0,ISBLANK(L978)=FALSE),"",ISNUMBER(SEARCH(", "&amp;L978,H978))),"City/Postal Code/Country Found in Address",IF(AND(LEN(J978)=0,ISBLANK(J978)=FALSE),"",ISNUMBER(SEARCH(", "&amp;J978,H978))),"City/Postal Code/Country Found in Address",IF(AND(LEN(L978)=0,ISBLANK(L978)=FALSE),"",ISNUMBER(SEARCH(","&amp;L978,H978))),"City/Postal Code/Country Found in Address",IF(AND(LEN(J978)=0,ISBLANK(J978)=FALSE),"",ISNUMBER(SEARCH(","&amp;J978,H978))),"City/Postal Code/Country Found in Address"),"")</f>
        <v/>
      </c>
      <c r="AD978" s="2" t="str">
        <f t="shared" si="276"/>
        <v/>
      </c>
      <c r="AE978" s="2" t="str" cm="1">
        <f t="array" ref="AE978">IFERROR(IF(VLOOKUP(LEFT(M978,MIN(SEARCH({1,2,3,4,5,6,7,8,9,0},M978&amp;{1,2,3,4,5,6,7,8,9,0}))-1),Country_Codes!$N:$N,1,0)&gt;0,"PO Number may be incorrect",""),"")</f>
        <v/>
      </c>
      <c r="AF978" s="2" t="str">
        <f t="shared" si="277"/>
        <v/>
      </c>
      <c r="AG978" s="2" t="str">
        <f t="shared" si="278"/>
        <v/>
      </c>
      <c r="AH978" s="2" t="str">
        <f t="shared" si="279"/>
        <v/>
      </c>
      <c r="AI978" s="2" t="str" cm="1">
        <f t="array" ref="AI978">IF(G978="","",_xlfn.IFNA(_xlfn.IFS(L978=VLOOKUP(L978,Country_Codes!$M:$M,1,0)=TRUE,""),"Please check the country code"))</f>
        <v/>
      </c>
      <c r="AJ978" s="2" t="str">
        <f t="shared" si="280"/>
        <v/>
      </c>
      <c r="AK978" s="2"/>
      <c r="AM978" s="39">
        <f t="shared" si="281"/>
        <v>0</v>
      </c>
      <c r="AN978" s="39">
        <f t="shared" si="282"/>
        <v>0</v>
      </c>
      <c r="AO978" s="39">
        <f t="shared" si="283"/>
        <v>0</v>
      </c>
      <c r="AP978" s="39">
        <f t="shared" si="284"/>
        <v>0</v>
      </c>
      <c r="AQ978" s="39">
        <f t="shared" si="285"/>
        <v>0</v>
      </c>
    </row>
    <row r="979" spans="1:43" ht="15.75" x14ac:dyDescent="0.25">
      <c r="A979" s="40">
        <v>45546</v>
      </c>
      <c r="B979" s="11" t="s">
        <v>475</v>
      </c>
      <c r="C979" s="11" t="s">
        <v>12</v>
      </c>
      <c r="D979" s="11" t="s">
        <v>7485</v>
      </c>
      <c r="E979" s="11" t="s">
        <v>5504</v>
      </c>
      <c r="F979" s="11" t="s">
        <v>598</v>
      </c>
      <c r="G979" s="11" t="s">
        <v>496</v>
      </c>
      <c r="H979" s="11" t="s">
        <v>7486</v>
      </c>
      <c r="I979" s="11" t="s">
        <v>1197</v>
      </c>
      <c r="J979" s="11" t="s">
        <v>115</v>
      </c>
      <c r="K979" s="11" t="s">
        <v>7487</v>
      </c>
      <c r="L979" s="11" t="s">
        <v>33</v>
      </c>
      <c r="M979" s="11" t="s">
        <v>4767</v>
      </c>
      <c r="N979" s="11"/>
      <c r="O979" s="11" t="s">
        <v>7488</v>
      </c>
      <c r="P979" s="11" t="s">
        <v>7489</v>
      </c>
      <c r="Q979" s="7"/>
      <c r="R979" s="2" t="str">
        <f t="shared" si="270"/>
        <v>Unique Record</v>
      </c>
      <c r="S979" s="2" t="str">
        <f t="shared" si="271"/>
        <v/>
      </c>
      <c r="T979" s="2" t="str">
        <f t="shared" si="272"/>
        <v/>
      </c>
      <c r="U979" s="2" t="str">
        <f t="shared" si="273"/>
        <v/>
      </c>
      <c r="V979" s="2" t="str">
        <f t="shared" si="274"/>
        <v/>
      </c>
      <c r="W979" s="2" t="str">
        <f t="shared" si="286"/>
        <v/>
      </c>
      <c r="X979" s="2" t="str" cm="1">
        <f t="array" ref="X979">IF((SUMPRODUCT(--ISNUMBER(SEARCH({"!","@","#","$","%","^","&amp;","~*","(",")","_","+","=","{","}","[","]","|","\",":",";","'","""","&lt;","&gt;",",",".","~?","/","~~","`"}, I979)))&gt;0)=TRUE,"Special Characters Found in City","")</f>
        <v/>
      </c>
      <c r="Y979" s="2" t="str" cm="1">
        <f t="array" ref="Y979">IF((SUMPRODUCT(--ISNUMBER(SEARCH({"!","@","#","$","%","^","~*","(",")","_","+","=","{","}","[","]","|","\",":",";","'","""","&lt;","&gt;","~?","/","~~","`"},F979)))&gt;0)=TRUE,"Special Characters Found in Account field","")</f>
        <v/>
      </c>
      <c r="Z979" s="2" t="str" cm="1">
        <f t="array" ref="Z979">IF(SUM(--ISNUMBER(SEARCH({1,2,3,4,5,6,7,8,9,0},MID(H979,(SEARCH(" E ",H979)-1),1))))+SUM(--ISNUMBER(SEARCH({1,2,3,4,5,6,7,8,9,0},MID(H979,(SEARCH(" E ",H979)+3),1))))=2,"",IF(SUM(--ISNUMBER(SEARCH({"Parte E","Apoquindo N"},H979)))&gt;0,"",IF(OR(RIGHT(H979,3)=" NE",RIGHT(H979,3)=" NW",RIGHT(H979,3)=" SW",RIGHT(H979,3)=" SE",RIGHT(H979,2)=" N",RIGHT(H979,2)=" E",RIGHT(H979,2)=" W",RIGHT(H979,2)=" S",LEFT(H979,3)="NE ",LEFT(H979,3)="NW ",LEFT(H979,3)="SW ",LEFT(H979,3)="SE ",LEFT(H979,2)="N ",LEFT(H979,2)="E ",LEFT(H979,2)="W ",LEFT(H979,2)="S "),"Directional Check",IF(SUM(--ISNUMBER(SEARCH({" N "," E "," W "," S "," NE "," NW "," SW "," SE ","N.E","N.W","S.W","S.E","E.","N.","S.","W."},H979)))&gt;0,"Directional Check",IF(SUM(--ISNUMBER(SEARCH({1,2,3,4,5,6,7,8,9,0},MID(H979,(SEARCH("nd ",H979)-1),1))))+SUM(--ISNUMBER(SEARCH({1,2,3,4,5,6,7,8,9,0},MID(H979,(SEARCH("rd ",H979)-1),1)))+SUM(--ISNUMBER(SEARCH({1,2,3,4,5,6,7,8,9,0},MID(H979,(SEARCH("st ",H979)-1),1))))+SUM(--ISNUMBER(SEARCH({1,2,3,4,5,6,7,8,9,0},MID(H979,(SEARCH("th ",H979)-1),1)))))&gt;0,"","")))))</f>
        <v/>
      </c>
      <c r="AA979" s="2" t="str">
        <f>IF(IF(L979="US",IFERROR(VLOOKUP(J979,Country_Codes!$B:$B,1,0)=J979,"US State Code Error"),IF(L979="CA",IFERROR(VLOOKUP(J979,Country_Codes!$E:$E,1,0)=J979,"Canada State Code Error"),IF(L979="BR",IFERROR(VLOOKUP(J979,Country_Codes!$H:$H,1,0)=J979,"Brazil State Code Error"),IF(L979="AU",IFERROR(VLOOKUP(J979,Country_Codes!$K:$K,1,0)=J979,"Australia State Code Error"),""))))=TRUE,"",IF(L979="US",IFERROR(VLOOKUP(J979,Country_Codes!$B:$B,1,0)=J979,"US State Code Error"),IF(L979="CA",IFERROR(VLOOKUP(J979,Country_Codes!$E:$E,1,0)=J979,"Canada State Code Error"),IF(L979="BR",IFERROR(VLOOKUP(J979,Country_Codes!$H:$H,1,0)=J979,"Brazil State Code Error"),IF(L979="AU",IFERROR(VLOOKUP(J979,Country_Codes!$K:$K,1,0)=J979,"Australia State Code Error"),"")))))</f>
        <v/>
      </c>
      <c r="AB979" s="2" t="str">
        <f t="shared" si="275"/>
        <v/>
      </c>
      <c r="AC979" s="2" t="str" cm="1">
        <f t="array" ref="AC979">IFERROR(_xlfn.IFS(IF(AND(LEN(I979)=0,ISBLANK(I979)=FALSE),"",ISNUMBER(SEARCH(I979,H979))),"City/Postal Code/Country Found in Address",IF(AND(LEN(K979)=0,ISBLANK(K979)=FALSE),"",ISNUMBER(SEARCH(K979,H979))),"City/Postal Code/Country Found in Address",IF(AND(LEN(L979)=0,ISBLANK(L979)=FALSE),"",ISNUMBER(SEARCH(", "&amp;L979,H979))),"City/Postal Code/Country Found in Address",IF(AND(LEN(J979)=0,ISBLANK(J979)=FALSE),"",ISNUMBER(SEARCH(", "&amp;J979,H979))),"City/Postal Code/Country Found in Address",IF(AND(LEN(L979)=0,ISBLANK(L979)=FALSE),"",ISNUMBER(SEARCH(","&amp;L979,H979))),"City/Postal Code/Country Found in Address",IF(AND(LEN(J979)=0,ISBLANK(J979)=FALSE),"",ISNUMBER(SEARCH(","&amp;J979,H979))),"City/Postal Code/Country Found in Address"),"")</f>
        <v/>
      </c>
      <c r="AD979" s="2" t="str">
        <f t="shared" si="276"/>
        <v/>
      </c>
      <c r="AE979" s="2" t="str" cm="1">
        <f t="array" ref="AE979">IFERROR(IF(VLOOKUP(LEFT(M979,MIN(SEARCH({1,2,3,4,5,6,7,8,9,0},M979&amp;{1,2,3,4,5,6,7,8,9,0}))-1),Country_Codes!$N:$N,1,0)&gt;0,"PO Number may be incorrect",""),"")</f>
        <v/>
      </c>
      <c r="AF979" s="2" t="str">
        <f t="shared" si="277"/>
        <v/>
      </c>
      <c r="AG979" s="2" t="str">
        <f t="shared" si="278"/>
        <v/>
      </c>
      <c r="AH979" s="2" t="str">
        <f t="shared" si="279"/>
        <v/>
      </c>
      <c r="AI979" s="2" t="str" cm="1">
        <f t="array" ref="AI979">IF(G979="","",_xlfn.IFNA(_xlfn.IFS(L979=VLOOKUP(L979,Country_Codes!$M:$M,1,0)=TRUE,""),"Please check the country code"))</f>
        <v/>
      </c>
      <c r="AJ979" s="2" t="str">
        <f t="shared" si="280"/>
        <v/>
      </c>
      <c r="AK979" s="2"/>
      <c r="AM979" s="39">
        <f t="shared" si="281"/>
        <v>0</v>
      </c>
      <c r="AN979" s="39">
        <f t="shared" si="282"/>
        <v>0</v>
      </c>
      <c r="AO979" s="39">
        <f t="shared" si="283"/>
        <v>0</v>
      </c>
      <c r="AP979" s="39">
        <f t="shared" si="284"/>
        <v>0</v>
      </c>
      <c r="AQ979" s="39">
        <f t="shared" si="285"/>
        <v>0</v>
      </c>
    </row>
    <row r="980" spans="1:43" ht="15.75" x14ac:dyDescent="0.25">
      <c r="A980" s="40">
        <v>45534</v>
      </c>
      <c r="B980" s="11" t="s">
        <v>474</v>
      </c>
      <c r="C980" s="11" t="s">
        <v>3</v>
      </c>
      <c r="D980" s="11" t="s">
        <v>7490</v>
      </c>
      <c r="E980" s="11" t="s">
        <v>7491</v>
      </c>
      <c r="F980" s="11" t="s">
        <v>479</v>
      </c>
      <c r="G980" s="11" t="s">
        <v>497</v>
      </c>
      <c r="H980" s="11" t="s">
        <v>7492</v>
      </c>
      <c r="I980" s="11" t="s">
        <v>1258</v>
      </c>
      <c r="J980" s="11" t="s">
        <v>147</v>
      </c>
      <c r="K980" s="11" t="s">
        <v>7493</v>
      </c>
      <c r="L980" s="11" t="s">
        <v>57</v>
      </c>
      <c r="M980" s="11" t="s">
        <v>7494</v>
      </c>
      <c r="N980" s="11"/>
      <c r="O980" s="11" t="s">
        <v>7495</v>
      </c>
      <c r="P980" s="11" t="s">
        <v>7496</v>
      </c>
      <c r="Q980" s="7"/>
      <c r="R980" s="2" t="str">
        <f t="shared" si="270"/>
        <v>Unique Record</v>
      </c>
      <c r="S980" s="2" t="str">
        <f t="shared" si="271"/>
        <v/>
      </c>
      <c r="T980" s="2" t="str">
        <f t="shared" si="272"/>
        <v/>
      </c>
      <c r="U980" s="2" t="str">
        <f t="shared" si="273"/>
        <v/>
      </c>
      <c r="V980" s="2" t="str">
        <f t="shared" si="274"/>
        <v/>
      </c>
      <c r="W980" s="2" t="str">
        <f t="shared" si="286"/>
        <v/>
      </c>
      <c r="X980" s="2" t="str" cm="1">
        <f t="array" ref="X980">IF((SUMPRODUCT(--ISNUMBER(SEARCH({"!","@","#","$","%","^","&amp;","~*","(",")","_","+","=","{","}","[","]","|","\",":",";","'","""","&lt;","&gt;",",",".","~?","/","~~","`"}, I980)))&gt;0)=TRUE,"Special Characters Found in City","")</f>
        <v/>
      </c>
      <c r="Y980" s="2" t="str" cm="1">
        <f t="array" ref="Y980">IF((SUMPRODUCT(--ISNUMBER(SEARCH({"!","@","#","$","%","^","~*","(",")","_","+","=","{","}","[","]","|","\",":",";","'","""","&lt;","&gt;","~?","/","~~","`"},F980)))&gt;0)=TRUE,"Special Characters Found in Account field","")</f>
        <v/>
      </c>
      <c r="Z980" s="2" t="str" cm="1">
        <f t="array" ref="Z980">IF(SUM(--ISNUMBER(SEARCH({1,2,3,4,5,6,7,8,9,0},MID(H980,(SEARCH(" E ",H980)-1),1))))+SUM(--ISNUMBER(SEARCH({1,2,3,4,5,6,7,8,9,0},MID(H980,(SEARCH(" E ",H980)+3),1))))=2,"",IF(SUM(--ISNUMBER(SEARCH({"Parte E","Apoquindo N"},H980)))&gt;0,"",IF(OR(RIGHT(H980,3)=" NE",RIGHT(H980,3)=" NW",RIGHT(H980,3)=" SW",RIGHT(H980,3)=" SE",RIGHT(H980,2)=" N",RIGHT(H980,2)=" E",RIGHT(H980,2)=" W",RIGHT(H980,2)=" S",LEFT(H980,3)="NE ",LEFT(H980,3)="NW ",LEFT(H980,3)="SW ",LEFT(H980,3)="SE ",LEFT(H980,2)="N ",LEFT(H980,2)="E ",LEFT(H980,2)="W ",LEFT(H980,2)="S "),"Directional Check",IF(SUM(--ISNUMBER(SEARCH({" N "," E "," W "," S "," NE "," NW "," SW "," SE ","N.E","N.W","S.W","S.E","E.","N.","S.","W."},H980)))&gt;0,"Directional Check",IF(SUM(--ISNUMBER(SEARCH({1,2,3,4,5,6,7,8,9,0},MID(H980,(SEARCH("nd ",H980)-1),1))))+SUM(--ISNUMBER(SEARCH({1,2,3,4,5,6,7,8,9,0},MID(H980,(SEARCH("rd ",H980)-1),1)))+SUM(--ISNUMBER(SEARCH({1,2,3,4,5,6,7,8,9,0},MID(H980,(SEARCH("st ",H980)-1),1))))+SUM(--ISNUMBER(SEARCH({1,2,3,4,5,6,7,8,9,0},MID(H980,(SEARCH("th ",H980)-1),1)))))&gt;0,"","")))))</f>
        <v/>
      </c>
      <c r="AA980" s="2" t="str">
        <f>IF(IF(L980="US",IFERROR(VLOOKUP(J980,Country_Codes!$B:$B,1,0)=J980,"US State Code Error"),IF(L980="CA",IFERROR(VLOOKUP(J980,Country_Codes!$E:$E,1,0)=J980,"Canada State Code Error"),IF(L980="BR",IFERROR(VLOOKUP(J980,Country_Codes!$H:$H,1,0)=J980,"Brazil State Code Error"),IF(L980="AU",IFERROR(VLOOKUP(J980,Country_Codes!$K:$K,1,0)=J980,"Australia State Code Error"),""))))=TRUE,"",IF(L980="US",IFERROR(VLOOKUP(J980,Country_Codes!$B:$B,1,0)=J980,"US State Code Error"),IF(L980="CA",IFERROR(VLOOKUP(J980,Country_Codes!$E:$E,1,0)=J980,"Canada State Code Error"),IF(L980="BR",IFERROR(VLOOKUP(J980,Country_Codes!$H:$H,1,0)=J980,"Brazil State Code Error"),IF(L980="AU",IFERROR(VLOOKUP(J980,Country_Codes!$K:$K,1,0)=J980,"Australia State Code Error"),"")))))</f>
        <v/>
      </c>
      <c r="AB980" s="2" t="str">
        <f t="shared" si="275"/>
        <v/>
      </c>
      <c r="AC980" s="2" t="str" cm="1">
        <f t="array" ref="AC980">IFERROR(_xlfn.IFS(IF(AND(LEN(I980)=0,ISBLANK(I980)=FALSE),"",ISNUMBER(SEARCH(I980,H980))),"City/Postal Code/Country Found in Address",IF(AND(LEN(K980)=0,ISBLANK(K980)=FALSE),"",ISNUMBER(SEARCH(K980,H980))),"City/Postal Code/Country Found in Address",IF(AND(LEN(L980)=0,ISBLANK(L980)=FALSE),"",ISNUMBER(SEARCH(", "&amp;L980,H980))),"City/Postal Code/Country Found in Address",IF(AND(LEN(J980)=0,ISBLANK(J980)=FALSE),"",ISNUMBER(SEARCH(", "&amp;J980,H980))),"City/Postal Code/Country Found in Address",IF(AND(LEN(L980)=0,ISBLANK(L980)=FALSE),"",ISNUMBER(SEARCH(","&amp;L980,H980))),"City/Postal Code/Country Found in Address",IF(AND(LEN(J980)=0,ISBLANK(J980)=FALSE),"",ISNUMBER(SEARCH(","&amp;J980,H980))),"City/Postal Code/Country Found in Address"),"")</f>
        <v/>
      </c>
      <c r="AD980" s="2" t="str">
        <f t="shared" si="276"/>
        <v/>
      </c>
      <c r="AE980" s="2" t="str" cm="1">
        <f t="array" ref="AE980">IFERROR(IF(VLOOKUP(LEFT(M980,MIN(SEARCH({1,2,3,4,5,6,7,8,9,0},M980&amp;{1,2,3,4,5,6,7,8,9,0}))-1),Country_Codes!$N:$N,1,0)&gt;0,"PO Number may be incorrect",""),"")</f>
        <v/>
      </c>
      <c r="AF980" s="2" t="str">
        <f t="shared" si="277"/>
        <v/>
      </c>
      <c r="AG980" s="2" t="str">
        <f t="shared" si="278"/>
        <v/>
      </c>
      <c r="AH980" s="2" t="str">
        <f t="shared" si="279"/>
        <v/>
      </c>
      <c r="AI980" s="2" t="str" cm="1">
        <f t="array" ref="AI980">IF(G980="","",_xlfn.IFNA(_xlfn.IFS(L980=VLOOKUP(L980,Country_Codes!$M:$M,1,0)=TRUE,""),"Please check the country code"))</f>
        <v/>
      </c>
      <c r="AJ980" s="2" t="str">
        <f t="shared" si="280"/>
        <v/>
      </c>
      <c r="AK980" s="2"/>
      <c r="AM980" s="39">
        <f t="shared" si="281"/>
        <v>0</v>
      </c>
      <c r="AN980" s="39">
        <f t="shared" si="282"/>
        <v>0</v>
      </c>
      <c r="AO980" s="39">
        <f t="shared" si="283"/>
        <v>0</v>
      </c>
      <c r="AP980" s="39">
        <f t="shared" si="284"/>
        <v>0</v>
      </c>
      <c r="AQ980" s="39">
        <f t="shared" si="285"/>
        <v>0</v>
      </c>
    </row>
    <row r="981" spans="1:43" ht="15.75" x14ac:dyDescent="0.25">
      <c r="A981" s="40">
        <v>45979</v>
      </c>
      <c r="B981" s="11" t="s">
        <v>1581</v>
      </c>
      <c r="C981" s="11" t="s">
        <v>3</v>
      </c>
      <c r="D981" s="11" t="s">
        <v>7497</v>
      </c>
      <c r="E981" s="11" t="s">
        <v>7498</v>
      </c>
      <c r="F981" s="11" t="s">
        <v>579</v>
      </c>
      <c r="G981" s="11" t="s">
        <v>495</v>
      </c>
      <c r="H981" s="11" t="s">
        <v>7499</v>
      </c>
      <c r="I981" s="11" t="s">
        <v>7500</v>
      </c>
      <c r="J981" s="11"/>
      <c r="K981" s="11" t="s">
        <v>7501</v>
      </c>
      <c r="L981" s="11" t="s">
        <v>46</v>
      </c>
      <c r="M981" s="11" t="s">
        <v>7502</v>
      </c>
      <c r="N981" s="11"/>
      <c r="O981" s="11" t="s">
        <v>7503</v>
      </c>
      <c r="P981" s="11" t="s">
        <v>7504</v>
      </c>
      <c r="Q981" s="7"/>
      <c r="R981" s="2" t="str">
        <f t="shared" si="270"/>
        <v>Unique Record</v>
      </c>
      <c r="S981" s="2" t="str">
        <f t="shared" si="271"/>
        <v/>
      </c>
      <c r="T981" s="2" t="str">
        <f t="shared" si="272"/>
        <v/>
      </c>
      <c r="U981" s="2" t="str">
        <f t="shared" si="273"/>
        <v/>
      </c>
      <c r="V981" s="2" t="str">
        <f t="shared" si="274"/>
        <v/>
      </c>
      <c r="W981" s="2" t="str">
        <f t="shared" si="286"/>
        <v/>
      </c>
      <c r="X981" s="2" t="str" cm="1">
        <f t="array" ref="X981">IF((SUMPRODUCT(--ISNUMBER(SEARCH({"!","@","#","$","%","^","&amp;","~*","(",")","_","+","=","{","}","[","]","|","\",":",";","'","""","&lt;","&gt;",",",".","~?","/","~~","`"}, I981)))&gt;0)=TRUE,"Special Characters Found in City","")</f>
        <v/>
      </c>
      <c r="Y981" s="2" t="str" cm="1">
        <f t="array" ref="Y981">IF((SUMPRODUCT(--ISNUMBER(SEARCH({"!","@","#","$","%","^","~*","(",")","_","+","=","{","}","[","]","|","\",":",";","'","""","&lt;","&gt;","~?","/","~~","`"},F981)))&gt;0)=TRUE,"Special Characters Found in Account field","")</f>
        <v/>
      </c>
      <c r="Z981" s="2" t="str" cm="1">
        <f t="array" ref="Z981">IF(SUM(--ISNUMBER(SEARCH({1,2,3,4,5,6,7,8,9,0},MID(H981,(SEARCH(" E ",H981)-1),1))))+SUM(--ISNUMBER(SEARCH({1,2,3,4,5,6,7,8,9,0},MID(H981,(SEARCH(" E ",H981)+3),1))))=2,"",IF(SUM(--ISNUMBER(SEARCH({"Parte E","Apoquindo N"},H981)))&gt;0,"",IF(OR(RIGHT(H981,3)=" NE",RIGHT(H981,3)=" NW",RIGHT(H981,3)=" SW",RIGHT(H981,3)=" SE",RIGHT(H981,2)=" N",RIGHT(H981,2)=" E",RIGHT(H981,2)=" W",RIGHT(H981,2)=" S",LEFT(H981,3)="NE ",LEFT(H981,3)="NW ",LEFT(H981,3)="SW ",LEFT(H981,3)="SE ",LEFT(H981,2)="N ",LEFT(H981,2)="E ",LEFT(H981,2)="W ",LEFT(H981,2)="S "),"Directional Check",IF(SUM(--ISNUMBER(SEARCH({" N "," E "," W "," S "," NE "," NW "," SW "," SE ","N.E","N.W","S.W","S.E","E.","N.","S.","W."},H981)))&gt;0,"Directional Check",IF(SUM(--ISNUMBER(SEARCH({1,2,3,4,5,6,7,8,9,0},MID(H981,(SEARCH("nd ",H981)-1),1))))+SUM(--ISNUMBER(SEARCH({1,2,3,4,5,6,7,8,9,0},MID(H981,(SEARCH("rd ",H981)-1),1)))+SUM(--ISNUMBER(SEARCH({1,2,3,4,5,6,7,8,9,0},MID(H981,(SEARCH("st ",H981)-1),1))))+SUM(--ISNUMBER(SEARCH({1,2,3,4,5,6,7,8,9,0},MID(H981,(SEARCH("th ",H981)-1),1)))))&gt;0,"","")))))</f>
        <v/>
      </c>
      <c r="AA981" s="2" t="str">
        <f>IF(IF(L981="US",IFERROR(VLOOKUP(J981,Country_Codes!$B:$B,1,0)=J981,"US State Code Error"),IF(L981="CA",IFERROR(VLOOKUP(J981,Country_Codes!$E:$E,1,0)=J981,"Canada State Code Error"),IF(L981="BR",IFERROR(VLOOKUP(J981,Country_Codes!$H:$H,1,0)=J981,"Brazil State Code Error"),IF(L981="AU",IFERROR(VLOOKUP(J981,Country_Codes!$K:$K,1,0)=J981,"Australia State Code Error"),""))))=TRUE,"",IF(L981="US",IFERROR(VLOOKUP(J981,Country_Codes!$B:$B,1,0)=J981,"US State Code Error"),IF(L981="CA",IFERROR(VLOOKUP(J981,Country_Codes!$E:$E,1,0)=J981,"Canada State Code Error"),IF(L981="BR",IFERROR(VLOOKUP(J981,Country_Codes!$H:$H,1,0)=J981,"Brazil State Code Error"),IF(L981="AU",IFERROR(VLOOKUP(J981,Country_Codes!$K:$K,1,0)=J981,"Australia State Code Error"),"")))))</f>
        <v/>
      </c>
      <c r="AB981" s="2" t="str">
        <f t="shared" si="275"/>
        <v/>
      </c>
      <c r="AC981" s="2" t="str" cm="1">
        <f t="array" ref="AC981">IFERROR(_xlfn.IFS(IF(AND(LEN(I981)=0,ISBLANK(I981)=FALSE),"",ISNUMBER(SEARCH(I981,H981))),"City/Postal Code/Country Found in Address",IF(AND(LEN(K981)=0,ISBLANK(K981)=FALSE),"",ISNUMBER(SEARCH(K981,H981))),"City/Postal Code/Country Found in Address",IF(AND(LEN(L981)=0,ISBLANK(L981)=FALSE),"",ISNUMBER(SEARCH(", "&amp;L981,H981))),"City/Postal Code/Country Found in Address",IF(AND(LEN(J981)=0,ISBLANK(J981)=FALSE),"",ISNUMBER(SEARCH(", "&amp;J981,H981))),"City/Postal Code/Country Found in Address",IF(AND(LEN(L981)=0,ISBLANK(L981)=FALSE),"",ISNUMBER(SEARCH(","&amp;L981,H981))),"City/Postal Code/Country Found in Address",IF(AND(LEN(J981)=0,ISBLANK(J981)=FALSE),"",ISNUMBER(SEARCH(","&amp;J981,H981))),"City/Postal Code/Country Found in Address"),"")</f>
        <v/>
      </c>
      <c r="AD981" s="2" t="str">
        <f t="shared" si="276"/>
        <v/>
      </c>
      <c r="AE981" s="2" t="str" cm="1">
        <f t="array" ref="AE981">IFERROR(IF(VLOOKUP(LEFT(M981,MIN(SEARCH({1,2,3,4,5,6,7,8,9,0},M981&amp;{1,2,3,4,5,6,7,8,9,0}))-1),Country_Codes!$N:$N,1,0)&gt;0,"PO Number may be incorrect",""),"")</f>
        <v/>
      </c>
      <c r="AF981" s="2" t="str">
        <f t="shared" si="277"/>
        <v/>
      </c>
      <c r="AG981" s="2" t="str">
        <f t="shared" si="278"/>
        <v/>
      </c>
      <c r="AH981" s="2" t="str">
        <f t="shared" si="279"/>
        <v/>
      </c>
      <c r="AI981" s="2" t="str" cm="1">
        <f t="array" ref="AI981">IF(G981="","",_xlfn.IFNA(_xlfn.IFS(L981=VLOOKUP(L981,Country_Codes!$M:$M,1,0)=TRUE,""),"Please check the country code"))</f>
        <v/>
      </c>
      <c r="AJ981" s="2" t="str">
        <f t="shared" si="280"/>
        <v/>
      </c>
      <c r="AK981" s="2"/>
      <c r="AM981" s="39">
        <f t="shared" si="281"/>
        <v>0</v>
      </c>
      <c r="AN981" s="39">
        <f t="shared" si="282"/>
        <v>0</v>
      </c>
      <c r="AO981" s="39">
        <f t="shared" si="283"/>
        <v>0</v>
      </c>
      <c r="AP981" s="39">
        <f t="shared" si="284"/>
        <v>0</v>
      </c>
      <c r="AQ981" s="39">
        <f t="shared" si="285"/>
        <v>0</v>
      </c>
    </row>
    <row r="982" spans="1:43" ht="15.75" x14ac:dyDescent="0.25">
      <c r="A982" s="40">
        <v>45806</v>
      </c>
      <c r="B982" s="11" t="s">
        <v>473</v>
      </c>
      <c r="C982" s="11" t="s">
        <v>3</v>
      </c>
      <c r="D982" s="11" t="s">
        <v>7505</v>
      </c>
      <c r="E982" s="11" t="s">
        <v>3471</v>
      </c>
      <c r="F982" s="11" t="s">
        <v>574</v>
      </c>
      <c r="G982" s="11" t="s">
        <v>571</v>
      </c>
      <c r="H982" s="11" t="s">
        <v>7506</v>
      </c>
      <c r="I982" s="11" t="s">
        <v>7507</v>
      </c>
      <c r="J982" s="11" t="s">
        <v>147</v>
      </c>
      <c r="K982" s="11" t="s">
        <v>7508</v>
      </c>
      <c r="L982" s="11" t="s">
        <v>57</v>
      </c>
      <c r="M982" s="11" t="s">
        <v>1424</v>
      </c>
      <c r="N982" s="11"/>
      <c r="O982" s="11" t="s">
        <v>1511</v>
      </c>
      <c r="P982" s="11" t="s">
        <v>7509</v>
      </c>
      <c r="Q982" s="7"/>
      <c r="R982" s="2" t="str">
        <f t="shared" si="270"/>
        <v>Unique Record</v>
      </c>
      <c r="S982" s="2" t="str">
        <f t="shared" si="271"/>
        <v/>
      </c>
      <c r="T982" s="2" t="str">
        <f t="shared" si="272"/>
        <v/>
      </c>
      <c r="U982" s="2" t="str">
        <f t="shared" si="273"/>
        <v/>
      </c>
      <c r="V982" s="2" t="str">
        <f t="shared" si="274"/>
        <v/>
      </c>
      <c r="W982" s="2" t="str">
        <f t="shared" si="286"/>
        <v/>
      </c>
      <c r="X982" s="2" t="str" cm="1">
        <f t="array" ref="X982">IF((SUMPRODUCT(--ISNUMBER(SEARCH({"!","@","#","$","%","^","&amp;","~*","(",")","_","+","=","{","}","[","]","|","\",":",";","'","""","&lt;","&gt;",",",".","~?","/","~~","`"}, I982)))&gt;0)=TRUE,"Special Characters Found in City","")</f>
        <v/>
      </c>
      <c r="Y982" s="2" t="str" cm="1">
        <f t="array" ref="Y982">IF((SUMPRODUCT(--ISNUMBER(SEARCH({"!","@","#","$","%","^","~*","(",")","_","+","=","{","}","[","]","|","\",":",";","'","""","&lt;","&gt;","~?","/","~~","`"},F982)))&gt;0)=TRUE,"Special Characters Found in Account field","")</f>
        <v/>
      </c>
      <c r="Z982" s="2" t="str" cm="1">
        <f t="array" ref="Z982">IF(SUM(--ISNUMBER(SEARCH({1,2,3,4,5,6,7,8,9,0},MID(H982,(SEARCH(" E ",H982)-1),1))))+SUM(--ISNUMBER(SEARCH({1,2,3,4,5,6,7,8,9,0},MID(H982,(SEARCH(" E ",H982)+3),1))))=2,"",IF(SUM(--ISNUMBER(SEARCH({"Parte E","Apoquindo N"},H982)))&gt;0,"",IF(OR(RIGHT(H982,3)=" NE",RIGHT(H982,3)=" NW",RIGHT(H982,3)=" SW",RIGHT(H982,3)=" SE",RIGHT(H982,2)=" N",RIGHT(H982,2)=" E",RIGHT(H982,2)=" W",RIGHT(H982,2)=" S",LEFT(H982,3)="NE ",LEFT(H982,3)="NW ",LEFT(H982,3)="SW ",LEFT(H982,3)="SE ",LEFT(H982,2)="N ",LEFT(H982,2)="E ",LEFT(H982,2)="W ",LEFT(H982,2)="S "),"Directional Check",IF(SUM(--ISNUMBER(SEARCH({" N "," E "," W "," S "," NE "," NW "," SW "," SE ","N.E","N.W","S.W","S.E","E.","N.","S.","W."},H982)))&gt;0,"Directional Check",IF(SUM(--ISNUMBER(SEARCH({1,2,3,4,5,6,7,8,9,0},MID(H982,(SEARCH("nd ",H982)-1),1))))+SUM(--ISNUMBER(SEARCH({1,2,3,4,5,6,7,8,9,0},MID(H982,(SEARCH("rd ",H982)-1),1)))+SUM(--ISNUMBER(SEARCH({1,2,3,4,5,6,7,8,9,0},MID(H982,(SEARCH("st ",H982)-1),1))))+SUM(--ISNUMBER(SEARCH({1,2,3,4,5,6,7,8,9,0},MID(H982,(SEARCH("th ",H982)-1),1)))))&gt;0,"","")))))</f>
        <v/>
      </c>
      <c r="AA982" s="2" t="str">
        <f>IF(IF(L982="US",IFERROR(VLOOKUP(J982,Country_Codes!$B:$B,1,0)=J982,"US State Code Error"),IF(L982="CA",IFERROR(VLOOKUP(J982,Country_Codes!$E:$E,1,0)=J982,"Canada State Code Error"),IF(L982="BR",IFERROR(VLOOKUP(J982,Country_Codes!$H:$H,1,0)=J982,"Brazil State Code Error"),IF(L982="AU",IFERROR(VLOOKUP(J982,Country_Codes!$K:$K,1,0)=J982,"Australia State Code Error"),""))))=TRUE,"",IF(L982="US",IFERROR(VLOOKUP(J982,Country_Codes!$B:$B,1,0)=J982,"US State Code Error"),IF(L982="CA",IFERROR(VLOOKUP(J982,Country_Codes!$E:$E,1,0)=J982,"Canada State Code Error"),IF(L982="BR",IFERROR(VLOOKUP(J982,Country_Codes!$H:$H,1,0)=J982,"Brazil State Code Error"),IF(L982="AU",IFERROR(VLOOKUP(J982,Country_Codes!$K:$K,1,0)=J982,"Australia State Code Error"),"")))))</f>
        <v/>
      </c>
      <c r="AB982" s="2" t="str">
        <f t="shared" si="275"/>
        <v/>
      </c>
      <c r="AC982" s="2" t="str" cm="1">
        <f t="array" ref="AC982">IFERROR(_xlfn.IFS(IF(AND(LEN(I982)=0,ISBLANK(I982)=FALSE),"",ISNUMBER(SEARCH(I982,H982))),"City/Postal Code/Country Found in Address",IF(AND(LEN(K982)=0,ISBLANK(K982)=FALSE),"",ISNUMBER(SEARCH(K982,H982))),"City/Postal Code/Country Found in Address",IF(AND(LEN(L982)=0,ISBLANK(L982)=FALSE),"",ISNUMBER(SEARCH(", "&amp;L982,H982))),"City/Postal Code/Country Found in Address",IF(AND(LEN(J982)=0,ISBLANK(J982)=FALSE),"",ISNUMBER(SEARCH(", "&amp;J982,H982))),"City/Postal Code/Country Found in Address",IF(AND(LEN(L982)=0,ISBLANK(L982)=FALSE),"",ISNUMBER(SEARCH(","&amp;L982,H982))),"City/Postal Code/Country Found in Address",IF(AND(LEN(J982)=0,ISBLANK(J982)=FALSE),"",ISNUMBER(SEARCH(","&amp;J982,H982))),"City/Postal Code/Country Found in Address"),"")</f>
        <v/>
      </c>
      <c r="AD982" s="2" t="str">
        <f t="shared" si="276"/>
        <v/>
      </c>
      <c r="AE982" s="2" t="str" cm="1">
        <f t="array" ref="AE982">IFERROR(IF(VLOOKUP(LEFT(M982,MIN(SEARCH({1,2,3,4,5,6,7,8,9,0},M982&amp;{1,2,3,4,5,6,7,8,9,0}))-1),Country_Codes!$N:$N,1,0)&gt;0,"PO Number may be incorrect",""),"")</f>
        <v/>
      </c>
      <c r="AF982" s="2" t="str">
        <f t="shared" si="277"/>
        <v/>
      </c>
      <c r="AG982" s="2" t="str">
        <f t="shared" si="278"/>
        <v/>
      </c>
      <c r="AH982" s="2" t="str">
        <f t="shared" si="279"/>
        <v/>
      </c>
      <c r="AI982" s="2" t="str" cm="1">
        <f t="array" ref="AI982">IF(G982="","",_xlfn.IFNA(_xlfn.IFS(L982=VLOOKUP(L982,Country_Codes!$M:$M,1,0)=TRUE,""),"Please check the country code"))</f>
        <v/>
      </c>
      <c r="AJ982" s="2" t="str">
        <f t="shared" si="280"/>
        <v/>
      </c>
      <c r="AK982" s="2"/>
      <c r="AM982" s="39">
        <f t="shared" si="281"/>
        <v>0</v>
      </c>
      <c r="AN982" s="39">
        <f t="shared" si="282"/>
        <v>0</v>
      </c>
      <c r="AO982" s="39">
        <f t="shared" si="283"/>
        <v>0</v>
      </c>
      <c r="AP982" s="39">
        <f t="shared" si="284"/>
        <v>0</v>
      </c>
      <c r="AQ982" s="39">
        <f t="shared" si="285"/>
        <v>0</v>
      </c>
    </row>
    <row r="983" spans="1:43" ht="15.75" x14ac:dyDescent="0.25">
      <c r="A983" s="40">
        <v>45804</v>
      </c>
      <c r="B983" s="11" t="s">
        <v>475</v>
      </c>
      <c r="C983" s="11" t="s">
        <v>12</v>
      </c>
      <c r="D983" s="11" t="s">
        <v>5330</v>
      </c>
      <c r="E983" s="11" t="s">
        <v>2447</v>
      </c>
      <c r="F983" s="11" t="s">
        <v>594</v>
      </c>
      <c r="G983" s="11" t="s">
        <v>494</v>
      </c>
      <c r="H983" s="11" t="s">
        <v>7510</v>
      </c>
      <c r="I983" s="11" t="s">
        <v>7511</v>
      </c>
      <c r="J983" s="11"/>
      <c r="K983" s="11" t="s">
        <v>7512</v>
      </c>
      <c r="L983" s="11" t="s">
        <v>46</v>
      </c>
      <c r="M983" s="11" t="s">
        <v>3674</v>
      </c>
      <c r="N983" s="11"/>
      <c r="O983" s="11" t="s">
        <v>7513</v>
      </c>
      <c r="P983" s="11" t="s">
        <v>7514</v>
      </c>
      <c r="Q983" s="7"/>
      <c r="R983" s="2" t="str">
        <f t="shared" si="270"/>
        <v>Unique Record</v>
      </c>
      <c r="S983" s="2" t="str">
        <f t="shared" si="271"/>
        <v/>
      </c>
      <c r="T983" s="2" t="str">
        <f t="shared" si="272"/>
        <v/>
      </c>
      <c r="U983" s="2" t="str">
        <f t="shared" si="273"/>
        <v/>
      </c>
      <c r="V983" s="2" t="str">
        <f t="shared" si="274"/>
        <v/>
      </c>
      <c r="W983" s="2" t="str">
        <f t="shared" si="286"/>
        <v/>
      </c>
      <c r="X983" s="2" t="str" cm="1">
        <f t="array" ref="X983">IF((SUMPRODUCT(--ISNUMBER(SEARCH({"!","@","#","$","%","^","&amp;","~*","(",")","_","+","=","{","}","[","]","|","\",":",";","'","""","&lt;","&gt;",",",".","~?","/","~~","`"}, I983)))&gt;0)=TRUE,"Special Characters Found in City","")</f>
        <v/>
      </c>
      <c r="Y983" s="2" t="str" cm="1">
        <f t="array" ref="Y983">IF((SUMPRODUCT(--ISNUMBER(SEARCH({"!","@","#","$","%","^","~*","(",")","_","+","=","{","}","[","]","|","\",":",";","'","""","&lt;","&gt;","~?","/","~~","`"},F983)))&gt;0)=TRUE,"Special Characters Found in Account field","")</f>
        <v/>
      </c>
      <c r="Z983" s="2" t="str" cm="1">
        <f t="array" ref="Z983">IF(SUM(--ISNUMBER(SEARCH({1,2,3,4,5,6,7,8,9,0},MID(H983,(SEARCH(" E ",H983)-1),1))))+SUM(--ISNUMBER(SEARCH({1,2,3,4,5,6,7,8,9,0},MID(H983,(SEARCH(" E ",H983)+3),1))))=2,"",IF(SUM(--ISNUMBER(SEARCH({"Parte E","Apoquindo N"},H983)))&gt;0,"",IF(OR(RIGHT(H983,3)=" NE",RIGHT(H983,3)=" NW",RIGHT(H983,3)=" SW",RIGHT(H983,3)=" SE",RIGHT(H983,2)=" N",RIGHT(H983,2)=" E",RIGHT(H983,2)=" W",RIGHT(H983,2)=" S",LEFT(H983,3)="NE ",LEFT(H983,3)="NW ",LEFT(H983,3)="SW ",LEFT(H983,3)="SE ",LEFT(H983,2)="N ",LEFT(H983,2)="E ",LEFT(H983,2)="W ",LEFT(H983,2)="S "),"Directional Check",IF(SUM(--ISNUMBER(SEARCH({" N "," E "," W "," S "," NE "," NW "," SW "," SE ","N.E","N.W","S.W","S.E","E.","N.","S.","W."},H983)))&gt;0,"Directional Check",IF(SUM(--ISNUMBER(SEARCH({1,2,3,4,5,6,7,8,9,0},MID(H983,(SEARCH("nd ",H983)-1),1))))+SUM(--ISNUMBER(SEARCH({1,2,3,4,5,6,7,8,9,0},MID(H983,(SEARCH("rd ",H983)-1),1)))+SUM(--ISNUMBER(SEARCH({1,2,3,4,5,6,7,8,9,0},MID(H983,(SEARCH("st ",H983)-1),1))))+SUM(--ISNUMBER(SEARCH({1,2,3,4,5,6,7,8,9,0},MID(H983,(SEARCH("th ",H983)-1),1)))))&gt;0,"","")))))</f>
        <v/>
      </c>
      <c r="AA983" s="2" t="str">
        <f>IF(IF(L983="US",IFERROR(VLOOKUP(J983,Country_Codes!$B:$B,1,0)=J983,"US State Code Error"),IF(L983="CA",IFERROR(VLOOKUP(J983,Country_Codes!$E:$E,1,0)=J983,"Canada State Code Error"),IF(L983="BR",IFERROR(VLOOKUP(J983,Country_Codes!$H:$H,1,0)=J983,"Brazil State Code Error"),IF(L983="AU",IFERROR(VLOOKUP(J983,Country_Codes!$K:$K,1,0)=J983,"Australia State Code Error"),""))))=TRUE,"",IF(L983="US",IFERROR(VLOOKUP(J983,Country_Codes!$B:$B,1,0)=J983,"US State Code Error"),IF(L983="CA",IFERROR(VLOOKUP(J983,Country_Codes!$E:$E,1,0)=J983,"Canada State Code Error"),IF(L983="BR",IFERROR(VLOOKUP(J983,Country_Codes!$H:$H,1,0)=J983,"Brazil State Code Error"),IF(L983="AU",IFERROR(VLOOKUP(J983,Country_Codes!$K:$K,1,0)=J983,"Australia State Code Error"),"")))))</f>
        <v/>
      </c>
      <c r="AB983" s="2" t="str">
        <f t="shared" si="275"/>
        <v/>
      </c>
      <c r="AC983" s="2" t="str" cm="1">
        <f t="array" ref="AC983">IFERROR(_xlfn.IFS(IF(AND(LEN(I983)=0,ISBLANK(I983)=FALSE),"",ISNUMBER(SEARCH(I983,H983))),"City/Postal Code/Country Found in Address",IF(AND(LEN(K983)=0,ISBLANK(K983)=FALSE),"",ISNUMBER(SEARCH(K983,H983))),"City/Postal Code/Country Found in Address",IF(AND(LEN(L983)=0,ISBLANK(L983)=FALSE),"",ISNUMBER(SEARCH(", "&amp;L983,H983))),"City/Postal Code/Country Found in Address",IF(AND(LEN(J983)=0,ISBLANK(J983)=FALSE),"",ISNUMBER(SEARCH(", "&amp;J983,H983))),"City/Postal Code/Country Found in Address",IF(AND(LEN(L983)=0,ISBLANK(L983)=FALSE),"",ISNUMBER(SEARCH(","&amp;L983,H983))),"City/Postal Code/Country Found in Address",IF(AND(LEN(J983)=0,ISBLANK(J983)=FALSE),"",ISNUMBER(SEARCH(","&amp;J983,H983))),"City/Postal Code/Country Found in Address"),"")</f>
        <v/>
      </c>
      <c r="AD983" s="2" t="str">
        <f t="shared" si="276"/>
        <v/>
      </c>
      <c r="AE983" s="2" t="str" cm="1">
        <f t="array" ref="AE983">IFERROR(IF(VLOOKUP(LEFT(M983,MIN(SEARCH({1,2,3,4,5,6,7,8,9,0},M983&amp;{1,2,3,4,5,6,7,8,9,0}))-1),Country_Codes!$N:$N,1,0)&gt;0,"PO Number may be incorrect",""),"")</f>
        <v/>
      </c>
      <c r="AF983" s="2" t="str">
        <f t="shared" si="277"/>
        <v/>
      </c>
      <c r="AG983" s="2" t="str">
        <f t="shared" si="278"/>
        <v/>
      </c>
      <c r="AH983" s="2" t="str">
        <f t="shared" si="279"/>
        <v/>
      </c>
      <c r="AI983" s="2" t="str" cm="1">
        <f t="array" ref="AI983">IF(G983="","",_xlfn.IFNA(_xlfn.IFS(L983=VLOOKUP(L983,Country_Codes!$M:$M,1,0)=TRUE,""),"Please check the country code"))</f>
        <v/>
      </c>
      <c r="AJ983" s="2" t="str">
        <f t="shared" si="280"/>
        <v/>
      </c>
      <c r="AK983" s="2"/>
      <c r="AM983" s="39">
        <f t="shared" si="281"/>
        <v>0</v>
      </c>
      <c r="AN983" s="39">
        <f t="shared" si="282"/>
        <v>0</v>
      </c>
      <c r="AO983" s="39">
        <f t="shared" si="283"/>
        <v>0</v>
      </c>
      <c r="AP983" s="39">
        <f t="shared" si="284"/>
        <v>0</v>
      </c>
      <c r="AQ983" s="39">
        <f t="shared" si="285"/>
        <v>0</v>
      </c>
    </row>
    <row r="984" spans="1:43" ht="15.75" x14ac:dyDescent="0.25">
      <c r="A984" s="40">
        <v>45896</v>
      </c>
      <c r="B984" s="11" t="s">
        <v>475</v>
      </c>
      <c r="C984" s="11" t="s">
        <v>12</v>
      </c>
      <c r="D984" s="11" t="s">
        <v>727</v>
      </c>
      <c r="E984" s="11" t="s">
        <v>7515</v>
      </c>
      <c r="F984" s="11" t="s">
        <v>574</v>
      </c>
      <c r="G984" s="11" t="s">
        <v>584</v>
      </c>
      <c r="H984" s="11" t="s">
        <v>7516</v>
      </c>
      <c r="I984" s="11" t="s">
        <v>7517</v>
      </c>
      <c r="J984" s="11" t="s">
        <v>147</v>
      </c>
      <c r="K984" s="11" t="s">
        <v>7518</v>
      </c>
      <c r="L984" s="11" t="s">
        <v>57</v>
      </c>
      <c r="M984" s="11" t="s">
        <v>2262</v>
      </c>
      <c r="N984" s="11"/>
      <c r="O984" s="11" t="s">
        <v>7519</v>
      </c>
      <c r="P984" s="11" t="s">
        <v>7520</v>
      </c>
      <c r="Q984" s="7"/>
      <c r="R984" s="2" t="str">
        <f t="shared" si="270"/>
        <v>Unique Record</v>
      </c>
      <c r="S984" s="2" t="str">
        <f t="shared" si="271"/>
        <v/>
      </c>
      <c r="T984" s="2" t="str">
        <f t="shared" si="272"/>
        <v/>
      </c>
      <c r="U984" s="2" t="str">
        <f t="shared" si="273"/>
        <v/>
      </c>
      <c r="V984" s="2" t="str">
        <f t="shared" si="274"/>
        <v/>
      </c>
      <c r="W984" s="2" t="str">
        <f t="shared" si="286"/>
        <v/>
      </c>
      <c r="X984" s="2" t="str" cm="1">
        <f t="array" ref="X984">IF((SUMPRODUCT(--ISNUMBER(SEARCH({"!","@","#","$","%","^","&amp;","~*","(",")","_","+","=","{","}","[","]","|","\",":",";","'","""","&lt;","&gt;",",",".","~?","/","~~","`"}, I984)))&gt;0)=TRUE,"Special Characters Found in City","")</f>
        <v/>
      </c>
      <c r="Y984" s="2" t="str" cm="1">
        <f t="array" ref="Y984">IF((SUMPRODUCT(--ISNUMBER(SEARCH({"!","@","#","$","%","^","~*","(",")","_","+","=","{","}","[","]","|","\",":",";","'","""","&lt;","&gt;","~?","/","~~","`"},F984)))&gt;0)=TRUE,"Special Characters Found in Account field","")</f>
        <v/>
      </c>
      <c r="Z984" s="2" t="str" cm="1">
        <f t="array" ref="Z984">IF(SUM(--ISNUMBER(SEARCH({1,2,3,4,5,6,7,8,9,0},MID(H984,(SEARCH(" E ",H984)-1),1))))+SUM(--ISNUMBER(SEARCH({1,2,3,4,5,6,7,8,9,0},MID(H984,(SEARCH(" E ",H984)+3),1))))=2,"",IF(SUM(--ISNUMBER(SEARCH({"Parte E","Apoquindo N"},H984)))&gt;0,"",IF(OR(RIGHT(H984,3)=" NE",RIGHT(H984,3)=" NW",RIGHT(H984,3)=" SW",RIGHT(H984,3)=" SE",RIGHT(H984,2)=" N",RIGHT(H984,2)=" E",RIGHT(H984,2)=" W",RIGHT(H984,2)=" S",LEFT(H984,3)="NE ",LEFT(H984,3)="NW ",LEFT(H984,3)="SW ",LEFT(H984,3)="SE ",LEFT(H984,2)="N ",LEFT(H984,2)="E ",LEFT(H984,2)="W ",LEFT(H984,2)="S "),"Directional Check",IF(SUM(--ISNUMBER(SEARCH({" N "," E "," W "," S "," NE "," NW "," SW "," SE ","N.E","N.W","S.W","S.E","E.","N.","S.","W."},H984)))&gt;0,"Directional Check",IF(SUM(--ISNUMBER(SEARCH({1,2,3,4,5,6,7,8,9,0},MID(H984,(SEARCH("nd ",H984)-1),1))))+SUM(--ISNUMBER(SEARCH({1,2,3,4,5,6,7,8,9,0},MID(H984,(SEARCH("rd ",H984)-1),1)))+SUM(--ISNUMBER(SEARCH({1,2,3,4,5,6,7,8,9,0},MID(H984,(SEARCH("st ",H984)-1),1))))+SUM(--ISNUMBER(SEARCH({1,2,3,4,5,6,7,8,9,0},MID(H984,(SEARCH("th ",H984)-1),1)))))&gt;0,"","")))))</f>
        <v/>
      </c>
      <c r="AA984" s="2" t="str">
        <f>IF(IF(L984="US",IFERROR(VLOOKUP(J984,Country_Codes!$B:$B,1,0)=J984,"US State Code Error"),IF(L984="CA",IFERROR(VLOOKUP(J984,Country_Codes!$E:$E,1,0)=J984,"Canada State Code Error"),IF(L984="BR",IFERROR(VLOOKUP(J984,Country_Codes!$H:$H,1,0)=J984,"Brazil State Code Error"),IF(L984="AU",IFERROR(VLOOKUP(J984,Country_Codes!$K:$K,1,0)=J984,"Australia State Code Error"),""))))=TRUE,"",IF(L984="US",IFERROR(VLOOKUP(J984,Country_Codes!$B:$B,1,0)=J984,"US State Code Error"),IF(L984="CA",IFERROR(VLOOKUP(J984,Country_Codes!$E:$E,1,0)=J984,"Canada State Code Error"),IF(L984="BR",IFERROR(VLOOKUP(J984,Country_Codes!$H:$H,1,0)=J984,"Brazil State Code Error"),IF(L984="AU",IFERROR(VLOOKUP(J984,Country_Codes!$K:$K,1,0)=J984,"Australia State Code Error"),"")))))</f>
        <v/>
      </c>
      <c r="AB984" s="2" t="str">
        <f t="shared" si="275"/>
        <v/>
      </c>
      <c r="AC984" s="2" t="str" cm="1">
        <f t="array" ref="AC984">IFERROR(_xlfn.IFS(IF(AND(LEN(I984)=0,ISBLANK(I984)=FALSE),"",ISNUMBER(SEARCH(I984,H984))),"City/Postal Code/Country Found in Address",IF(AND(LEN(K984)=0,ISBLANK(K984)=FALSE),"",ISNUMBER(SEARCH(K984,H984))),"City/Postal Code/Country Found in Address",IF(AND(LEN(L984)=0,ISBLANK(L984)=FALSE),"",ISNUMBER(SEARCH(", "&amp;L984,H984))),"City/Postal Code/Country Found in Address",IF(AND(LEN(J984)=0,ISBLANK(J984)=FALSE),"",ISNUMBER(SEARCH(", "&amp;J984,H984))),"City/Postal Code/Country Found in Address",IF(AND(LEN(L984)=0,ISBLANK(L984)=FALSE),"",ISNUMBER(SEARCH(","&amp;L984,H984))),"City/Postal Code/Country Found in Address",IF(AND(LEN(J984)=0,ISBLANK(J984)=FALSE),"",ISNUMBER(SEARCH(","&amp;J984,H984))),"City/Postal Code/Country Found in Address"),"")</f>
        <v/>
      </c>
      <c r="AD984" s="2" t="str">
        <f t="shared" si="276"/>
        <v/>
      </c>
      <c r="AE984" s="2" t="str" cm="1">
        <f t="array" ref="AE984">IFERROR(IF(VLOOKUP(LEFT(M984,MIN(SEARCH({1,2,3,4,5,6,7,8,9,0},M984&amp;{1,2,3,4,5,6,7,8,9,0}))-1),Country_Codes!$N:$N,1,0)&gt;0,"PO Number may be incorrect",""),"")</f>
        <v/>
      </c>
      <c r="AF984" s="2" t="str">
        <f t="shared" si="277"/>
        <v/>
      </c>
      <c r="AG984" s="2" t="str">
        <f t="shared" si="278"/>
        <v/>
      </c>
      <c r="AH984" s="2" t="str">
        <f t="shared" si="279"/>
        <v/>
      </c>
      <c r="AI984" s="2" t="str" cm="1">
        <f t="array" ref="AI984">IF(G984="","",_xlfn.IFNA(_xlfn.IFS(L984=VLOOKUP(L984,Country_Codes!$M:$M,1,0)=TRUE,""),"Please check the country code"))</f>
        <v/>
      </c>
      <c r="AJ984" s="2" t="str">
        <f t="shared" si="280"/>
        <v/>
      </c>
      <c r="AK984" s="2"/>
      <c r="AM984" s="39">
        <f t="shared" si="281"/>
        <v>0</v>
      </c>
      <c r="AN984" s="39">
        <f t="shared" si="282"/>
        <v>0</v>
      </c>
      <c r="AO984" s="39">
        <f t="shared" si="283"/>
        <v>0</v>
      </c>
      <c r="AP984" s="39">
        <f t="shared" si="284"/>
        <v>0</v>
      </c>
      <c r="AQ984" s="39">
        <f t="shared" si="285"/>
        <v>0</v>
      </c>
    </row>
    <row r="985" spans="1:43" ht="15.75" x14ac:dyDescent="0.25">
      <c r="A985" s="40">
        <v>45718</v>
      </c>
      <c r="B985" s="11" t="s">
        <v>474</v>
      </c>
      <c r="C985" s="11" t="s">
        <v>12</v>
      </c>
      <c r="D985" s="11" t="s">
        <v>7521</v>
      </c>
      <c r="E985" s="11" t="s">
        <v>1589</v>
      </c>
      <c r="F985" s="11" t="s">
        <v>598</v>
      </c>
      <c r="G985" s="11" t="s">
        <v>495</v>
      </c>
      <c r="H985" s="11" t="s">
        <v>7522</v>
      </c>
      <c r="I985" s="11" t="s">
        <v>7523</v>
      </c>
      <c r="J985" s="11"/>
      <c r="K985" s="11" t="s">
        <v>7524</v>
      </c>
      <c r="L985" s="11" t="s">
        <v>46</v>
      </c>
      <c r="M985" s="11" t="s">
        <v>638</v>
      </c>
      <c r="N985" s="11"/>
      <c r="O985" s="11" t="s">
        <v>6332</v>
      </c>
      <c r="P985" s="11" t="s">
        <v>7525</v>
      </c>
      <c r="Q985" s="7"/>
      <c r="R985" s="2" t="str">
        <f t="shared" si="270"/>
        <v>Unique Record</v>
      </c>
      <c r="S985" s="2" t="str">
        <f t="shared" si="271"/>
        <v/>
      </c>
      <c r="T985" s="2" t="str">
        <f t="shared" si="272"/>
        <v/>
      </c>
      <c r="U985" s="2" t="str">
        <f t="shared" si="273"/>
        <v/>
      </c>
      <c r="V985" s="2" t="str">
        <f t="shared" si="274"/>
        <v/>
      </c>
      <c r="W985" s="2" t="str">
        <f t="shared" si="286"/>
        <v/>
      </c>
      <c r="X985" s="2" t="str" cm="1">
        <f t="array" ref="X985">IF((SUMPRODUCT(--ISNUMBER(SEARCH({"!","@","#","$","%","^","&amp;","~*","(",")","_","+","=","{","}","[","]","|","\",":",";","'","""","&lt;","&gt;",",",".","~?","/","~~","`"}, I985)))&gt;0)=TRUE,"Special Characters Found in City","")</f>
        <v/>
      </c>
      <c r="Y985" s="2" t="str" cm="1">
        <f t="array" ref="Y985">IF((SUMPRODUCT(--ISNUMBER(SEARCH({"!","@","#","$","%","^","~*","(",")","_","+","=","{","}","[","]","|","\",":",";","'","""","&lt;","&gt;","~?","/","~~","`"},F985)))&gt;0)=TRUE,"Special Characters Found in Account field","")</f>
        <v/>
      </c>
      <c r="Z985" s="2" t="str" cm="1">
        <f t="array" ref="Z985">IF(SUM(--ISNUMBER(SEARCH({1,2,3,4,5,6,7,8,9,0},MID(H985,(SEARCH(" E ",H985)-1),1))))+SUM(--ISNUMBER(SEARCH({1,2,3,4,5,6,7,8,9,0},MID(H985,(SEARCH(" E ",H985)+3),1))))=2,"",IF(SUM(--ISNUMBER(SEARCH({"Parte E","Apoquindo N"},H985)))&gt;0,"",IF(OR(RIGHT(H985,3)=" NE",RIGHT(H985,3)=" NW",RIGHT(H985,3)=" SW",RIGHT(H985,3)=" SE",RIGHT(H985,2)=" N",RIGHT(H985,2)=" E",RIGHT(H985,2)=" W",RIGHT(H985,2)=" S",LEFT(H985,3)="NE ",LEFT(H985,3)="NW ",LEFT(H985,3)="SW ",LEFT(H985,3)="SE ",LEFT(H985,2)="N ",LEFT(H985,2)="E ",LEFT(H985,2)="W ",LEFT(H985,2)="S "),"Directional Check",IF(SUM(--ISNUMBER(SEARCH({" N "," E "," W "," S "," NE "," NW "," SW "," SE ","N.E","N.W","S.W","S.E","E.","N.","S.","W."},H985)))&gt;0,"Directional Check",IF(SUM(--ISNUMBER(SEARCH({1,2,3,4,5,6,7,8,9,0},MID(H985,(SEARCH("nd ",H985)-1),1))))+SUM(--ISNUMBER(SEARCH({1,2,3,4,5,6,7,8,9,0},MID(H985,(SEARCH("rd ",H985)-1),1)))+SUM(--ISNUMBER(SEARCH({1,2,3,4,5,6,7,8,9,0},MID(H985,(SEARCH("st ",H985)-1),1))))+SUM(--ISNUMBER(SEARCH({1,2,3,4,5,6,7,8,9,0},MID(H985,(SEARCH("th ",H985)-1),1)))))&gt;0,"","")))))</f>
        <v/>
      </c>
      <c r="AA985" s="2" t="str">
        <f>IF(IF(L985="US",IFERROR(VLOOKUP(J985,Country_Codes!$B:$B,1,0)=J985,"US State Code Error"),IF(L985="CA",IFERROR(VLOOKUP(J985,Country_Codes!$E:$E,1,0)=J985,"Canada State Code Error"),IF(L985="BR",IFERROR(VLOOKUP(J985,Country_Codes!$H:$H,1,0)=J985,"Brazil State Code Error"),IF(L985="AU",IFERROR(VLOOKUP(J985,Country_Codes!$K:$K,1,0)=J985,"Australia State Code Error"),""))))=TRUE,"",IF(L985="US",IFERROR(VLOOKUP(J985,Country_Codes!$B:$B,1,0)=J985,"US State Code Error"),IF(L985="CA",IFERROR(VLOOKUP(J985,Country_Codes!$E:$E,1,0)=J985,"Canada State Code Error"),IF(L985="BR",IFERROR(VLOOKUP(J985,Country_Codes!$H:$H,1,0)=J985,"Brazil State Code Error"),IF(L985="AU",IFERROR(VLOOKUP(J985,Country_Codes!$K:$K,1,0)=J985,"Australia State Code Error"),"")))))</f>
        <v/>
      </c>
      <c r="AB985" s="2" t="str">
        <f t="shared" si="275"/>
        <v/>
      </c>
      <c r="AC985" s="2" t="str" cm="1">
        <f t="array" ref="AC985">IFERROR(_xlfn.IFS(IF(AND(LEN(I985)=0,ISBLANK(I985)=FALSE),"",ISNUMBER(SEARCH(I985,H985))),"City/Postal Code/Country Found in Address",IF(AND(LEN(K985)=0,ISBLANK(K985)=FALSE),"",ISNUMBER(SEARCH(K985,H985))),"City/Postal Code/Country Found in Address",IF(AND(LEN(L985)=0,ISBLANK(L985)=FALSE),"",ISNUMBER(SEARCH(", "&amp;L985,H985))),"City/Postal Code/Country Found in Address",IF(AND(LEN(J985)=0,ISBLANK(J985)=FALSE),"",ISNUMBER(SEARCH(", "&amp;J985,H985))),"City/Postal Code/Country Found in Address",IF(AND(LEN(L985)=0,ISBLANK(L985)=FALSE),"",ISNUMBER(SEARCH(","&amp;L985,H985))),"City/Postal Code/Country Found in Address",IF(AND(LEN(J985)=0,ISBLANK(J985)=FALSE),"",ISNUMBER(SEARCH(","&amp;J985,H985))),"City/Postal Code/Country Found in Address"),"")</f>
        <v/>
      </c>
      <c r="AD985" s="2" t="str">
        <f t="shared" si="276"/>
        <v/>
      </c>
      <c r="AE985" s="2" t="str" cm="1">
        <f t="array" ref="AE985">IFERROR(IF(VLOOKUP(LEFT(M985,MIN(SEARCH({1,2,3,4,5,6,7,8,9,0},M985&amp;{1,2,3,4,5,6,7,8,9,0}))-1),Country_Codes!$N:$N,1,0)&gt;0,"PO Number may be incorrect",""),"")</f>
        <v/>
      </c>
      <c r="AF985" s="2" t="str">
        <f t="shared" si="277"/>
        <v/>
      </c>
      <c r="AG985" s="2" t="str">
        <f t="shared" si="278"/>
        <v/>
      </c>
      <c r="AH985" s="2" t="str">
        <f t="shared" si="279"/>
        <v/>
      </c>
      <c r="AI985" s="2" t="str" cm="1">
        <f t="array" ref="AI985">IF(G985="","",_xlfn.IFNA(_xlfn.IFS(L985=VLOOKUP(L985,Country_Codes!$M:$M,1,0)=TRUE,""),"Please check the country code"))</f>
        <v/>
      </c>
      <c r="AJ985" s="2" t="str">
        <f t="shared" si="280"/>
        <v/>
      </c>
      <c r="AK985" s="2"/>
      <c r="AM985" s="39">
        <f t="shared" si="281"/>
        <v>0</v>
      </c>
      <c r="AN985" s="39">
        <f t="shared" si="282"/>
        <v>0</v>
      </c>
      <c r="AO985" s="39">
        <f t="shared" si="283"/>
        <v>0</v>
      </c>
      <c r="AP985" s="39">
        <f t="shared" si="284"/>
        <v>0</v>
      </c>
      <c r="AQ985" s="39">
        <f t="shared" si="285"/>
        <v>0</v>
      </c>
    </row>
    <row r="986" spans="1:43" ht="15.75" x14ac:dyDescent="0.25">
      <c r="A986" s="40">
        <v>45596</v>
      </c>
      <c r="B986" s="11" t="s">
        <v>474</v>
      </c>
      <c r="C986" s="11" t="s">
        <v>3</v>
      </c>
      <c r="D986" s="11" t="s">
        <v>7526</v>
      </c>
      <c r="E986" s="11" t="s">
        <v>3540</v>
      </c>
      <c r="F986" s="11" t="s">
        <v>579</v>
      </c>
      <c r="G986" s="11" t="s">
        <v>584</v>
      </c>
      <c r="H986" s="11" t="s">
        <v>7527</v>
      </c>
      <c r="I986" s="11" t="s">
        <v>7528</v>
      </c>
      <c r="J986" s="11" t="s">
        <v>147</v>
      </c>
      <c r="K986" s="11" t="s">
        <v>7529</v>
      </c>
      <c r="L986" s="11" t="s">
        <v>57</v>
      </c>
      <c r="M986" s="11" t="s">
        <v>1184</v>
      </c>
      <c r="N986" s="11"/>
      <c r="O986" s="11" t="s">
        <v>7530</v>
      </c>
      <c r="P986" s="11" t="s">
        <v>7531</v>
      </c>
      <c r="Q986" s="7"/>
      <c r="R986" s="2" t="str">
        <f t="shared" si="270"/>
        <v>Unique Record</v>
      </c>
      <c r="S986" s="2" t="str">
        <f t="shared" si="271"/>
        <v/>
      </c>
      <c r="T986" s="2" t="str">
        <f t="shared" si="272"/>
        <v/>
      </c>
      <c r="U986" s="2" t="str">
        <f t="shared" si="273"/>
        <v/>
      </c>
      <c r="V986" s="2" t="str">
        <f t="shared" si="274"/>
        <v/>
      </c>
      <c r="W986" s="2" t="str">
        <f t="shared" si="286"/>
        <v/>
      </c>
      <c r="X986" s="2" t="str" cm="1">
        <f t="array" ref="X986">IF((SUMPRODUCT(--ISNUMBER(SEARCH({"!","@","#","$","%","^","&amp;","~*","(",")","_","+","=","{","}","[","]","|","\",":",";","'","""","&lt;","&gt;",",",".","~?","/","~~","`"}, I986)))&gt;0)=TRUE,"Special Characters Found in City","")</f>
        <v/>
      </c>
      <c r="Y986" s="2" t="str" cm="1">
        <f t="array" ref="Y986">IF((SUMPRODUCT(--ISNUMBER(SEARCH({"!","@","#","$","%","^","~*","(",")","_","+","=","{","}","[","]","|","\",":",";","'","""","&lt;","&gt;","~?","/","~~","`"},F986)))&gt;0)=TRUE,"Special Characters Found in Account field","")</f>
        <v/>
      </c>
      <c r="Z986" s="2" t="str" cm="1">
        <f t="array" ref="Z986">IF(SUM(--ISNUMBER(SEARCH({1,2,3,4,5,6,7,8,9,0},MID(H986,(SEARCH(" E ",H986)-1),1))))+SUM(--ISNUMBER(SEARCH({1,2,3,4,5,6,7,8,9,0},MID(H986,(SEARCH(" E ",H986)+3),1))))=2,"",IF(SUM(--ISNUMBER(SEARCH({"Parte E","Apoquindo N"},H986)))&gt;0,"",IF(OR(RIGHT(H986,3)=" NE",RIGHT(H986,3)=" NW",RIGHT(H986,3)=" SW",RIGHT(H986,3)=" SE",RIGHT(H986,2)=" N",RIGHT(H986,2)=" E",RIGHT(H986,2)=" W",RIGHT(H986,2)=" S",LEFT(H986,3)="NE ",LEFT(H986,3)="NW ",LEFT(H986,3)="SW ",LEFT(H986,3)="SE ",LEFT(H986,2)="N ",LEFT(H986,2)="E ",LEFT(H986,2)="W ",LEFT(H986,2)="S "),"Directional Check",IF(SUM(--ISNUMBER(SEARCH({" N "," E "," W "," S "," NE "," NW "," SW "," SE ","N.E","N.W","S.W","S.E","E.","N.","S.","W."},H986)))&gt;0,"Directional Check",IF(SUM(--ISNUMBER(SEARCH({1,2,3,4,5,6,7,8,9,0},MID(H986,(SEARCH("nd ",H986)-1),1))))+SUM(--ISNUMBER(SEARCH({1,2,3,4,5,6,7,8,9,0},MID(H986,(SEARCH("rd ",H986)-1),1)))+SUM(--ISNUMBER(SEARCH({1,2,3,4,5,6,7,8,9,0},MID(H986,(SEARCH("st ",H986)-1),1))))+SUM(--ISNUMBER(SEARCH({1,2,3,4,5,6,7,8,9,0},MID(H986,(SEARCH("th ",H986)-1),1)))))&gt;0,"","")))))</f>
        <v/>
      </c>
      <c r="AA986" s="2" t="str">
        <f>IF(IF(L986="US",IFERROR(VLOOKUP(J986,Country_Codes!$B:$B,1,0)=J986,"US State Code Error"),IF(L986="CA",IFERROR(VLOOKUP(J986,Country_Codes!$E:$E,1,0)=J986,"Canada State Code Error"),IF(L986="BR",IFERROR(VLOOKUP(J986,Country_Codes!$H:$H,1,0)=J986,"Brazil State Code Error"),IF(L986="AU",IFERROR(VLOOKUP(J986,Country_Codes!$K:$K,1,0)=J986,"Australia State Code Error"),""))))=TRUE,"",IF(L986="US",IFERROR(VLOOKUP(J986,Country_Codes!$B:$B,1,0)=J986,"US State Code Error"),IF(L986="CA",IFERROR(VLOOKUP(J986,Country_Codes!$E:$E,1,0)=J986,"Canada State Code Error"),IF(L986="BR",IFERROR(VLOOKUP(J986,Country_Codes!$H:$H,1,0)=J986,"Brazil State Code Error"),IF(L986="AU",IFERROR(VLOOKUP(J986,Country_Codes!$K:$K,1,0)=J986,"Australia State Code Error"),"")))))</f>
        <v/>
      </c>
      <c r="AB986" s="2" t="str">
        <f t="shared" si="275"/>
        <v/>
      </c>
      <c r="AC986" s="2" t="str" cm="1">
        <f t="array" ref="AC986">IFERROR(_xlfn.IFS(IF(AND(LEN(I986)=0,ISBLANK(I986)=FALSE),"",ISNUMBER(SEARCH(I986,H986))),"City/Postal Code/Country Found in Address",IF(AND(LEN(K986)=0,ISBLANK(K986)=FALSE),"",ISNUMBER(SEARCH(K986,H986))),"City/Postal Code/Country Found in Address",IF(AND(LEN(L986)=0,ISBLANK(L986)=FALSE),"",ISNUMBER(SEARCH(", "&amp;L986,H986))),"City/Postal Code/Country Found in Address",IF(AND(LEN(J986)=0,ISBLANK(J986)=FALSE),"",ISNUMBER(SEARCH(", "&amp;J986,H986))),"City/Postal Code/Country Found in Address",IF(AND(LEN(L986)=0,ISBLANK(L986)=FALSE),"",ISNUMBER(SEARCH(","&amp;L986,H986))),"City/Postal Code/Country Found in Address",IF(AND(LEN(J986)=0,ISBLANK(J986)=FALSE),"",ISNUMBER(SEARCH(","&amp;J986,H986))),"City/Postal Code/Country Found in Address"),"")</f>
        <v/>
      </c>
      <c r="AD986" s="2" t="str">
        <f t="shared" si="276"/>
        <v/>
      </c>
      <c r="AE986" s="2" t="str" cm="1">
        <f t="array" ref="AE986">IFERROR(IF(VLOOKUP(LEFT(M986,MIN(SEARCH({1,2,3,4,5,6,7,8,9,0},M986&amp;{1,2,3,4,5,6,7,8,9,0}))-1),Country_Codes!$N:$N,1,0)&gt;0,"PO Number may be incorrect",""),"")</f>
        <v/>
      </c>
      <c r="AF986" s="2" t="str">
        <f t="shared" si="277"/>
        <v/>
      </c>
      <c r="AG986" s="2" t="str">
        <f t="shared" si="278"/>
        <v/>
      </c>
      <c r="AH986" s="2" t="str">
        <f t="shared" si="279"/>
        <v/>
      </c>
      <c r="AI986" s="2" t="str" cm="1">
        <f t="array" ref="AI986">IF(G986="","",_xlfn.IFNA(_xlfn.IFS(L986=VLOOKUP(L986,Country_Codes!$M:$M,1,0)=TRUE,""),"Please check the country code"))</f>
        <v/>
      </c>
      <c r="AJ986" s="2" t="str">
        <f t="shared" si="280"/>
        <v/>
      </c>
      <c r="AK986" s="2"/>
      <c r="AM986" s="39">
        <f t="shared" si="281"/>
        <v>0</v>
      </c>
      <c r="AN986" s="39">
        <f t="shared" si="282"/>
        <v>0</v>
      </c>
      <c r="AO986" s="39">
        <f t="shared" si="283"/>
        <v>0</v>
      </c>
      <c r="AP986" s="39">
        <f t="shared" si="284"/>
        <v>0</v>
      </c>
      <c r="AQ986" s="39">
        <f t="shared" si="285"/>
        <v>0</v>
      </c>
    </row>
    <row r="987" spans="1:43" ht="15.75" x14ac:dyDescent="0.25">
      <c r="A987" s="40">
        <v>46125</v>
      </c>
      <c r="B987" s="11" t="s">
        <v>473</v>
      </c>
      <c r="C987" s="11" t="s">
        <v>12</v>
      </c>
      <c r="D987" s="11" t="s">
        <v>7532</v>
      </c>
      <c r="E987" s="11" t="s">
        <v>1120</v>
      </c>
      <c r="F987" s="11" t="s">
        <v>576</v>
      </c>
      <c r="G987" s="11" t="s">
        <v>571</v>
      </c>
      <c r="H987" s="11" t="s">
        <v>7533</v>
      </c>
      <c r="I987" s="11" t="s">
        <v>7534</v>
      </c>
      <c r="J987" s="11"/>
      <c r="K987" s="11" t="s">
        <v>7535</v>
      </c>
      <c r="L987" s="11" t="s">
        <v>46</v>
      </c>
      <c r="M987" s="11" t="s">
        <v>4535</v>
      </c>
      <c r="N987" s="11"/>
      <c r="O987" s="11" t="s">
        <v>7536</v>
      </c>
      <c r="P987" s="11" t="s">
        <v>7537</v>
      </c>
      <c r="Q987" s="7"/>
      <c r="R987" s="2" t="str">
        <f t="shared" si="270"/>
        <v>Unique Record</v>
      </c>
      <c r="S987" s="2" t="str">
        <f t="shared" si="271"/>
        <v/>
      </c>
      <c r="T987" s="2" t="str">
        <f t="shared" si="272"/>
        <v/>
      </c>
      <c r="U987" s="2" t="str">
        <f t="shared" si="273"/>
        <v/>
      </c>
      <c r="V987" s="2" t="str">
        <f t="shared" si="274"/>
        <v/>
      </c>
      <c r="W987" s="2" t="str">
        <f t="shared" si="286"/>
        <v/>
      </c>
      <c r="X987" s="2" t="str" cm="1">
        <f t="array" ref="X987">IF((SUMPRODUCT(--ISNUMBER(SEARCH({"!","@","#","$","%","^","&amp;","~*","(",")","_","+","=","{","}","[","]","|","\",":",";","'","""","&lt;","&gt;",",",".","~?","/","~~","`"}, I987)))&gt;0)=TRUE,"Special Characters Found in City","")</f>
        <v/>
      </c>
      <c r="Y987" s="2" t="str" cm="1">
        <f t="array" ref="Y987">IF((SUMPRODUCT(--ISNUMBER(SEARCH({"!","@","#","$","%","^","~*","(",")","_","+","=","{","}","[","]","|","\",":",";","'","""","&lt;","&gt;","~?","/","~~","`"},F987)))&gt;0)=TRUE,"Special Characters Found in Account field","")</f>
        <v/>
      </c>
      <c r="Z987" s="2" t="str" cm="1">
        <f t="array" ref="Z987">IF(SUM(--ISNUMBER(SEARCH({1,2,3,4,5,6,7,8,9,0},MID(H987,(SEARCH(" E ",H987)-1),1))))+SUM(--ISNUMBER(SEARCH({1,2,3,4,5,6,7,8,9,0},MID(H987,(SEARCH(" E ",H987)+3),1))))=2,"",IF(SUM(--ISNUMBER(SEARCH({"Parte E","Apoquindo N"},H987)))&gt;0,"",IF(OR(RIGHT(H987,3)=" NE",RIGHT(H987,3)=" NW",RIGHT(H987,3)=" SW",RIGHT(H987,3)=" SE",RIGHT(H987,2)=" N",RIGHT(H987,2)=" E",RIGHT(H987,2)=" W",RIGHT(H987,2)=" S",LEFT(H987,3)="NE ",LEFT(H987,3)="NW ",LEFT(H987,3)="SW ",LEFT(H987,3)="SE ",LEFT(H987,2)="N ",LEFT(H987,2)="E ",LEFT(H987,2)="W ",LEFT(H987,2)="S "),"Directional Check",IF(SUM(--ISNUMBER(SEARCH({" N "," E "," W "," S "," NE "," NW "," SW "," SE ","N.E","N.W","S.W","S.E","E.","N.","S.","W."},H987)))&gt;0,"Directional Check",IF(SUM(--ISNUMBER(SEARCH({1,2,3,4,5,6,7,8,9,0},MID(H987,(SEARCH("nd ",H987)-1),1))))+SUM(--ISNUMBER(SEARCH({1,2,3,4,5,6,7,8,9,0},MID(H987,(SEARCH("rd ",H987)-1),1)))+SUM(--ISNUMBER(SEARCH({1,2,3,4,5,6,7,8,9,0},MID(H987,(SEARCH("st ",H987)-1),1))))+SUM(--ISNUMBER(SEARCH({1,2,3,4,5,6,7,8,9,0},MID(H987,(SEARCH("th ",H987)-1),1)))))&gt;0,"","")))))</f>
        <v/>
      </c>
      <c r="AA987" s="2" t="str">
        <f>IF(IF(L987="US",IFERROR(VLOOKUP(J987,Country_Codes!$B:$B,1,0)=J987,"US State Code Error"),IF(L987="CA",IFERROR(VLOOKUP(J987,Country_Codes!$E:$E,1,0)=J987,"Canada State Code Error"),IF(L987="BR",IFERROR(VLOOKUP(J987,Country_Codes!$H:$H,1,0)=J987,"Brazil State Code Error"),IF(L987="AU",IFERROR(VLOOKUP(J987,Country_Codes!$K:$K,1,0)=J987,"Australia State Code Error"),""))))=TRUE,"",IF(L987="US",IFERROR(VLOOKUP(J987,Country_Codes!$B:$B,1,0)=J987,"US State Code Error"),IF(L987="CA",IFERROR(VLOOKUP(J987,Country_Codes!$E:$E,1,0)=J987,"Canada State Code Error"),IF(L987="BR",IFERROR(VLOOKUP(J987,Country_Codes!$H:$H,1,0)=J987,"Brazil State Code Error"),IF(L987="AU",IFERROR(VLOOKUP(J987,Country_Codes!$K:$K,1,0)=J987,"Australia State Code Error"),"")))))</f>
        <v/>
      </c>
      <c r="AB987" s="2" t="str">
        <f t="shared" si="275"/>
        <v/>
      </c>
      <c r="AC987" s="2" t="str" cm="1">
        <f t="array" ref="AC987">IFERROR(_xlfn.IFS(IF(AND(LEN(I987)=0,ISBLANK(I987)=FALSE),"",ISNUMBER(SEARCH(I987,H987))),"City/Postal Code/Country Found in Address",IF(AND(LEN(K987)=0,ISBLANK(K987)=FALSE),"",ISNUMBER(SEARCH(K987,H987))),"City/Postal Code/Country Found in Address",IF(AND(LEN(L987)=0,ISBLANK(L987)=FALSE),"",ISNUMBER(SEARCH(", "&amp;L987,H987))),"City/Postal Code/Country Found in Address",IF(AND(LEN(J987)=0,ISBLANK(J987)=FALSE),"",ISNUMBER(SEARCH(", "&amp;J987,H987))),"City/Postal Code/Country Found in Address",IF(AND(LEN(L987)=0,ISBLANK(L987)=FALSE),"",ISNUMBER(SEARCH(","&amp;L987,H987))),"City/Postal Code/Country Found in Address",IF(AND(LEN(J987)=0,ISBLANK(J987)=FALSE),"",ISNUMBER(SEARCH(","&amp;J987,H987))),"City/Postal Code/Country Found in Address"),"")</f>
        <v/>
      </c>
      <c r="AD987" s="2" t="str">
        <f t="shared" si="276"/>
        <v/>
      </c>
      <c r="AE987" s="2" t="str" cm="1">
        <f t="array" ref="AE987">IFERROR(IF(VLOOKUP(LEFT(M987,MIN(SEARCH({1,2,3,4,5,6,7,8,9,0},M987&amp;{1,2,3,4,5,6,7,8,9,0}))-1),Country_Codes!$N:$N,1,0)&gt;0,"PO Number may be incorrect",""),"")</f>
        <v/>
      </c>
      <c r="AF987" s="2" t="str">
        <f t="shared" si="277"/>
        <v/>
      </c>
      <c r="AG987" s="2" t="str">
        <f t="shared" si="278"/>
        <v/>
      </c>
      <c r="AH987" s="2" t="str">
        <f t="shared" si="279"/>
        <v/>
      </c>
      <c r="AI987" s="2" t="str" cm="1">
        <f t="array" ref="AI987">IF(G987="","",_xlfn.IFNA(_xlfn.IFS(L987=VLOOKUP(L987,Country_Codes!$M:$M,1,0)=TRUE,""),"Please check the country code"))</f>
        <v/>
      </c>
      <c r="AJ987" s="2" t="str">
        <f t="shared" si="280"/>
        <v/>
      </c>
      <c r="AK987" s="2"/>
      <c r="AM987" s="39">
        <f t="shared" si="281"/>
        <v>0</v>
      </c>
      <c r="AN987" s="39">
        <f t="shared" si="282"/>
        <v>0</v>
      </c>
      <c r="AO987" s="39">
        <f t="shared" si="283"/>
        <v>0</v>
      </c>
      <c r="AP987" s="39">
        <f t="shared" si="284"/>
        <v>0</v>
      </c>
      <c r="AQ987" s="39">
        <f t="shared" si="285"/>
        <v>0</v>
      </c>
    </row>
    <row r="988" spans="1:43" ht="15.75" x14ac:dyDescent="0.25">
      <c r="A988" s="40">
        <v>45731</v>
      </c>
      <c r="B988" s="11" t="s">
        <v>473</v>
      </c>
      <c r="C988" s="11" t="s">
        <v>9</v>
      </c>
      <c r="D988" s="11" t="s">
        <v>7538</v>
      </c>
      <c r="E988" s="11" t="s">
        <v>1167</v>
      </c>
      <c r="F988" s="11" t="s">
        <v>488</v>
      </c>
      <c r="G988" s="11" t="s">
        <v>571</v>
      </c>
      <c r="H988" s="11" t="s">
        <v>7539</v>
      </c>
      <c r="I988" s="11" t="s">
        <v>6717</v>
      </c>
      <c r="J988" s="11" t="s">
        <v>97</v>
      </c>
      <c r="K988" s="11" t="s">
        <v>7540</v>
      </c>
      <c r="L988" s="11" t="s">
        <v>33</v>
      </c>
      <c r="M988" s="11" t="s">
        <v>7541</v>
      </c>
      <c r="N988" s="11"/>
      <c r="O988" s="11" t="s">
        <v>939</v>
      </c>
      <c r="P988" s="11" t="s">
        <v>7542</v>
      </c>
      <c r="Q988" s="7"/>
      <c r="R988" s="2" t="str">
        <f t="shared" si="270"/>
        <v/>
      </c>
      <c r="S988" s="2" t="str">
        <f t="shared" si="271"/>
        <v/>
      </c>
      <c r="T988" s="2" t="str">
        <f t="shared" si="272"/>
        <v/>
      </c>
      <c r="U988" s="2" t="str">
        <f t="shared" si="273"/>
        <v/>
      </c>
      <c r="V988" s="2" t="str">
        <f t="shared" si="274"/>
        <v/>
      </c>
      <c r="W988" s="2" t="str">
        <f t="shared" si="286"/>
        <v/>
      </c>
      <c r="X988" s="2" t="str" cm="1">
        <f t="array" ref="X988">IF((SUMPRODUCT(--ISNUMBER(SEARCH({"!","@","#","$","%","^","&amp;","~*","(",")","_","+","=","{","}","[","]","|","\",":",";","'","""","&lt;","&gt;",",",".","~?","/","~~","`"}, I988)))&gt;0)=TRUE,"Special Characters Found in City","")</f>
        <v/>
      </c>
      <c r="Y988" s="2" t="str" cm="1">
        <f t="array" ref="Y988">IF((SUMPRODUCT(--ISNUMBER(SEARCH({"!","@","#","$","%","^","~*","(",")","_","+","=","{","}","[","]","|","\",":",";","'","""","&lt;","&gt;","~?","/","~~","`"},F988)))&gt;0)=TRUE,"Special Characters Found in Account field","")</f>
        <v/>
      </c>
      <c r="Z988" s="2" t="str" cm="1">
        <f t="array" ref="Z988">IF(SUM(--ISNUMBER(SEARCH({1,2,3,4,5,6,7,8,9,0},MID(H988,(SEARCH(" E ",H988)-1),1))))+SUM(--ISNUMBER(SEARCH({1,2,3,4,5,6,7,8,9,0},MID(H988,(SEARCH(" E ",H988)+3),1))))=2,"",IF(SUM(--ISNUMBER(SEARCH({"Parte E","Apoquindo N"},H988)))&gt;0,"",IF(OR(RIGHT(H988,3)=" NE",RIGHT(H988,3)=" NW",RIGHT(H988,3)=" SW",RIGHT(H988,3)=" SE",RIGHT(H988,2)=" N",RIGHT(H988,2)=" E",RIGHT(H988,2)=" W",RIGHT(H988,2)=" S",LEFT(H988,3)="NE ",LEFT(H988,3)="NW ",LEFT(H988,3)="SW ",LEFT(H988,3)="SE ",LEFT(H988,2)="N ",LEFT(H988,2)="E ",LEFT(H988,2)="W ",LEFT(H988,2)="S "),"Directional Check",IF(SUM(--ISNUMBER(SEARCH({" N "," E "," W "," S "," NE "," NW "," SW "," SE ","N.E","N.W","S.W","S.E","E.","N.","S.","W."},H988)))&gt;0,"Directional Check",IF(SUM(--ISNUMBER(SEARCH({1,2,3,4,5,6,7,8,9,0},MID(H988,(SEARCH("nd ",H988)-1),1))))+SUM(--ISNUMBER(SEARCH({1,2,3,4,5,6,7,8,9,0},MID(H988,(SEARCH("rd ",H988)-1),1)))+SUM(--ISNUMBER(SEARCH({1,2,3,4,5,6,7,8,9,0},MID(H988,(SEARCH("st ",H988)-1),1))))+SUM(--ISNUMBER(SEARCH({1,2,3,4,5,6,7,8,9,0},MID(H988,(SEARCH("th ",H988)-1),1)))))&gt;0,"","")))))</f>
        <v/>
      </c>
      <c r="AA988" s="2" t="str">
        <f>IF(IF(L988="US",IFERROR(VLOOKUP(J988,Country_Codes!$B:$B,1,0)=J988,"US State Code Error"),IF(L988="CA",IFERROR(VLOOKUP(J988,Country_Codes!$E:$E,1,0)=J988,"Canada State Code Error"),IF(L988="BR",IFERROR(VLOOKUP(J988,Country_Codes!$H:$H,1,0)=J988,"Brazil State Code Error"),IF(L988="AU",IFERROR(VLOOKUP(J988,Country_Codes!$K:$K,1,0)=J988,"Australia State Code Error"),""))))=TRUE,"",IF(L988="US",IFERROR(VLOOKUP(J988,Country_Codes!$B:$B,1,0)=J988,"US State Code Error"),IF(L988="CA",IFERROR(VLOOKUP(J988,Country_Codes!$E:$E,1,0)=J988,"Canada State Code Error"),IF(L988="BR",IFERROR(VLOOKUP(J988,Country_Codes!$H:$H,1,0)=J988,"Brazil State Code Error"),IF(L988="AU",IFERROR(VLOOKUP(J988,Country_Codes!$K:$K,1,0)=J988,"Australia State Code Error"),"")))))</f>
        <v/>
      </c>
      <c r="AB988" s="2" t="str">
        <f t="shared" si="275"/>
        <v/>
      </c>
      <c r="AC988" s="2" t="str" cm="1">
        <f t="array" ref="AC988">IFERROR(_xlfn.IFS(IF(AND(LEN(I988)=0,ISBLANK(I988)=FALSE),"",ISNUMBER(SEARCH(I988,H988))),"City/Postal Code/Country Found in Address",IF(AND(LEN(K988)=0,ISBLANK(K988)=FALSE),"",ISNUMBER(SEARCH(K988,H988))),"City/Postal Code/Country Found in Address",IF(AND(LEN(L988)=0,ISBLANK(L988)=FALSE),"",ISNUMBER(SEARCH(", "&amp;L988,H988))),"City/Postal Code/Country Found in Address",IF(AND(LEN(J988)=0,ISBLANK(J988)=FALSE),"",ISNUMBER(SEARCH(", "&amp;J988,H988))),"City/Postal Code/Country Found in Address",IF(AND(LEN(L988)=0,ISBLANK(L988)=FALSE),"",ISNUMBER(SEARCH(","&amp;L988,H988))),"City/Postal Code/Country Found in Address",IF(AND(LEN(J988)=0,ISBLANK(J988)=FALSE),"",ISNUMBER(SEARCH(","&amp;J988,H988))),"City/Postal Code/Country Found in Address"),"")</f>
        <v/>
      </c>
      <c r="AD988" s="2" t="str">
        <f t="shared" si="276"/>
        <v/>
      </c>
      <c r="AE988" s="2" t="str" cm="1">
        <f t="array" ref="AE988">IFERROR(IF(VLOOKUP(LEFT(M988,MIN(SEARCH({1,2,3,4,5,6,7,8,9,0},M988&amp;{1,2,3,4,5,6,7,8,9,0}))-1),Country_Codes!$N:$N,1,0)&gt;0,"PO Number may be incorrect",""),"")</f>
        <v/>
      </c>
      <c r="AF988" s="2" t="str">
        <f t="shared" si="277"/>
        <v/>
      </c>
      <c r="AG988" s="2" t="str">
        <f t="shared" si="278"/>
        <v/>
      </c>
      <c r="AH988" s="2" t="str">
        <f t="shared" si="279"/>
        <v/>
      </c>
      <c r="AI988" s="2" t="str" cm="1">
        <f t="array" ref="AI988">IF(G988="","",_xlfn.IFNA(_xlfn.IFS(L988=VLOOKUP(L988,Country_Codes!$M:$M,1,0)=TRUE,""),"Please check the country code"))</f>
        <v/>
      </c>
      <c r="AJ988" s="2" t="str">
        <f t="shared" si="280"/>
        <v/>
      </c>
      <c r="AK988" s="2"/>
      <c r="AM988" s="39">
        <f t="shared" si="281"/>
        <v>0</v>
      </c>
      <c r="AN988" s="39">
        <f t="shared" si="282"/>
        <v>0</v>
      </c>
      <c r="AO988" s="39">
        <f t="shared" si="283"/>
        <v>0</v>
      </c>
      <c r="AP988" s="39">
        <f t="shared" si="284"/>
        <v>0</v>
      </c>
      <c r="AQ988" s="39">
        <f t="shared" si="285"/>
        <v>0</v>
      </c>
    </row>
    <row r="989" spans="1:43" ht="15.75" x14ac:dyDescent="0.25">
      <c r="A989" s="40">
        <v>45919</v>
      </c>
      <c r="B989" s="11" t="s">
        <v>1581</v>
      </c>
      <c r="C989" s="11" t="s">
        <v>3</v>
      </c>
      <c r="D989" s="11" t="s">
        <v>7543</v>
      </c>
      <c r="E989" s="11" t="s">
        <v>7544</v>
      </c>
      <c r="F989" s="11" t="s">
        <v>574</v>
      </c>
      <c r="G989" s="11" t="s">
        <v>496</v>
      </c>
      <c r="H989" s="11" t="s">
        <v>7545</v>
      </c>
      <c r="I989" s="11" t="s">
        <v>7546</v>
      </c>
      <c r="J989" s="11"/>
      <c r="K989" s="11" t="s">
        <v>7547</v>
      </c>
      <c r="L989" s="11" t="s">
        <v>46</v>
      </c>
      <c r="M989" s="11" t="s">
        <v>7548</v>
      </c>
      <c r="N989" s="11"/>
      <c r="O989" s="11" t="s">
        <v>7549</v>
      </c>
      <c r="P989" s="11" t="s">
        <v>7550</v>
      </c>
      <c r="Q989" s="7"/>
      <c r="R989" s="2" t="str">
        <f t="shared" si="270"/>
        <v>Unique Record</v>
      </c>
      <c r="S989" s="2" t="str">
        <f t="shared" si="271"/>
        <v/>
      </c>
      <c r="T989" s="2" t="str">
        <f t="shared" si="272"/>
        <v/>
      </c>
      <c r="U989" s="2" t="str">
        <f t="shared" si="273"/>
        <v/>
      </c>
      <c r="V989" s="2" t="str">
        <f t="shared" si="274"/>
        <v/>
      </c>
      <c r="W989" s="2" t="str">
        <f t="shared" si="286"/>
        <v/>
      </c>
      <c r="X989" s="2" t="str" cm="1">
        <f t="array" ref="X989">IF((SUMPRODUCT(--ISNUMBER(SEARCH({"!","@","#","$","%","^","&amp;","~*","(",")","_","+","=","{","}","[","]","|","\",":",";","'","""","&lt;","&gt;",",",".","~?","/","~~","`"}, I989)))&gt;0)=TRUE,"Special Characters Found in City","")</f>
        <v/>
      </c>
      <c r="Y989" s="2" t="str" cm="1">
        <f t="array" ref="Y989">IF((SUMPRODUCT(--ISNUMBER(SEARCH({"!","@","#","$","%","^","~*","(",")","_","+","=","{","}","[","]","|","\",":",";","'","""","&lt;","&gt;","~?","/","~~","`"},F989)))&gt;0)=TRUE,"Special Characters Found in Account field","")</f>
        <v/>
      </c>
      <c r="Z989" s="2" t="str" cm="1">
        <f t="array" ref="Z989">IF(SUM(--ISNUMBER(SEARCH({1,2,3,4,5,6,7,8,9,0},MID(H989,(SEARCH(" E ",H989)-1),1))))+SUM(--ISNUMBER(SEARCH({1,2,3,4,5,6,7,8,9,0},MID(H989,(SEARCH(" E ",H989)+3),1))))=2,"",IF(SUM(--ISNUMBER(SEARCH({"Parte E","Apoquindo N"},H989)))&gt;0,"",IF(OR(RIGHT(H989,3)=" NE",RIGHT(H989,3)=" NW",RIGHT(H989,3)=" SW",RIGHT(H989,3)=" SE",RIGHT(H989,2)=" N",RIGHT(H989,2)=" E",RIGHT(H989,2)=" W",RIGHT(H989,2)=" S",LEFT(H989,3)="NE ",LEFT(H989,3)="NW ",LEFT(H989,3)="SW ",LEFT(H989,3)="SE ",LEFT(H989,2)="N ",LEFT(H989,2)="E ",LEFT(H989,2)="W ",LEFT(H989,2)="S "),"Directional Check",IF(SUM(--ISNUMBER(SEARCH({" N "," E "," W "," S "," NE "," NW "," SW "," SE ","N.E","N.W","S.W","S.E","E.","N.","S.","W."},H989)))&gt;0,"Directional Check",IF(SUM(--ISNUMBER(SEARCH({1,2,3,4,5,6,7,8,9,0},MID(H989,(SEARCH("nd ",H989)-1),1))))+SUM(--ISNUMBER(SEARCH({1,2,3,4,5,6,7,8,9,0},MID(H989,(SEARCH("rd ",H989)-1),1)))+SUM(--ISNUMBER(SEARCH({1,2,3,4,5,6,7,8,9,0},MID(H989,(SEARCH("st ",H989)-1),1))))+SUM(--ISNUMBER(SEARCH({1,2,3,4,5,6,7,8,9,0},MID(H989,(SEARCH("th ",H989)-1),1)))))&gt;0,"","")))))</f>
        <v/>
      </c>
      <c r="AA989" s="2" t="str">
        <f>IF(IF(L989="US",IFERROR(VLOOKUP(J989,Country_Codes!$B:$B,1,0)=J989,"US State Code Error"),IF(L989="CA",IFERROR(VLOOKUP(J989,Country_Codes!$E:$E,1,0)=J989,"Canada State Code Error"),IF(L989="BR",IFERROR(VLOOKUP(J989,Country_Codes!$H:$H,1,0)=J989,"Brazil State Code Error"),IF(L989="AU",IFERROR(VLOOKUP(J989,Country_Codes!$K:$K,1,0)=J989,"Australia State Code Error"),""))))=TRUE,"",IF(L989="US",IFERROR(VLOOKUP(J989,Country_Codes!$B:$B,1,0)=J989,"US State Code Error"),IF(L989="CA",IFERROR(VLOOKUP(J989,Country_Codes!$E:$E,1,0)=J989,"Canada State Code Error"),IF(L989="BR",IFERROR(VLOOKUP(J989,Country_Codes!$H:$H,1,0)=J989,"Brazil State Code Error"),IF(L989="AU",IFERROR(VLOOKUP(J989,Country_Codes!$K:$K,1,0)=J989,"Australia State Code Error"),"")))))</f>
        <v/>
      </c>
      <c r="AB989" s="2" t="str">
        <f t="shared" si="275"/>
        <v/>
      </c>
      <c r="AC989" s="2" t="str" cm="1">
        <f t="array" ref="AC989">IFERROR(_xlfn.IFS(IF(AND(LEN(I989)=0,ISBLANK(I989)=FALSE),"",ISNUMBER(SEARCH(I989,H989))),"City/Postal Code/Country Found in Address",IF(AND(LEN(K989)=0,ISBLANK(K989)=FALSE),"",ISNUMBER(SEARCH(K989,H989))),"City/Postal Code/Country Found in Address",IF(AND(LEN(L989)=0,ISBLANK(L989)=FALSE),"",ISNUMBER(SEARCH(", "&amp;L989,H989))),"City/Postal Code/Country Found in Address",IF(AND(LEN(J989)=0,ISBLANK(J989)=FALSE),"",ISNUMBER(SEARCH(", "&amp;J989,H989))),"City/Postal Code/Country Found in Address",IF(AND(LEN(L989)=0,ISBLANK(L989)=FALSE),"",ISNUMBER(SEARCH(","&amp;L989,H989))),"City/Postal Code/Country Found in Address",IF(AND(LEN(J989)=0,ISBLANK(J989)=FALSE),"",ISNUMBER(SEARCH(","&amp;J989,H989))),"City/Postal Code/Country Found in Address"),"")</f>
        <v/>
      </c>
      <c r="AD989" s="2" t="str">
        <f t="shared" si="276"/>
        <v/>
      </c>
      <c r="AE989" s="2" t="str" cm="1">
        <f t="array" ref="AE989">IFERROR(IF(VLOOKUP(LEFT(M989,MIN(SEARCH({1,2,3,4,5,6,7,8,9,0},M989&amp;{1,2,3,4,5,6,7,8,9,0}))-1),Country_Codes!$N:$N,1,0)&gt;0,"PO Number may be incorrect",""),"")</f>
        <v/>
      </c>
      <c r="AF989" s="2" t="str">
        <f t="shared" si="277"/>
        <v/>
      </c>
      <c r="AG989" s="2" t="str">
        <f t="shared" si="278"/>
        <v/>
      </c>
      <c r="AH989" s="2" t="str">
        <f t="shared" si="279"/>
        <v/>
      </c>
      <c r="AI989" s="2" t="str" cm="1">
        <f t="array" ref="AI989">IF(G989="","",_xlfn.IFNA(_xlfn.IFS(L989=VLOOKUP(L989,Country_Codes!$M:$M,1,0)=TRUE,""),"Please check the country code"))</f>
        <v/>
      </c>
      <c r="AJ989" s="2" t="str">
        <f t="shared" si="280"/>
        <v/>
      </c>
      <c r="AK989" s="2"/>
      <c r="AM989" s="39">
        <f t="shared" si="281"/>
        <v>0</v>
      </c>
      <c r="AN989" s="39">
        <f t="shared" si="282"/>
        <v>0</v>
      </c>
      <c r="AO989" s="39">
        <f t="shared" si="283"/>
        <v>0</v>
      </c>
      <c r="AP989" s="39">
        <f t="shared" si="284"/>
        <v>0</v>
      </c>
      <c r="AQ989" s="39">
        <f t="shared" si="285"/>
        <v>0</v>
      </c>
    </row>
    <row r="990" spans="1:43" ht="15.75" x14ac:dyDescent="0.25">
      <c r="A990" s="40">
        <v>45586</v>
      </c>
      <c r="B990" s="11" t="s">
        <v>475</v>
      </c>
      <c r="C990" s="11" t="s">
        <v>12</v>
      </c>
      <c r="D990" s="11" t="s">
        <v>7551</v>
      </c>
      <c r="E990" s="11" t="s">
        <v>1129</v>
      </c>
      <c r="F990" s="11" t="s">
        <v>588</v>
      </c>
      <c r="G990" s="11" t="s">
        <v>495</v>
      </c>
      <c r="H990" s="11" t="s">
        <v>7552</v>
      </c>
      <c r="I990" s="11" t="s">
        <v>7553</v>
      </c>
      <c r="J990" s="11" t="s">
        <v>47</v>
      </c>
      <c r="K990" s="11" t="s">
        <v>7554</v>
      </c>
      <c r="L990" s="11" t="s">
        <v>33</v>
      </c>
      <c r="M990" s="11" t="s">
        <v>7555</v>
      </c>
      <c r="N990" s="11"/>
      <c r="O990" s="11" t="s">
        <v>7556</v>
      </c>
      <c r="P990" s="11" t="s">
        <v>7557</v>
      </c>
      <c r="Q990" s="7"/>
      <c r="R990" s="2" t="str">
        <f t="shared" si="270"/>
        <v>Unique Record</v>
      </c>
      <c r="S990" s="2" t="str">
        <f t="shared" si="271"/>
        <v/>
      </c>
      <c r="T990" s="2" t="str">
        <f t="shared" si="272"/>
        <v/>
      </c>
      <c r="U990" s="2" t="str">
        <f t="shared" si="273"/>
        <v/>
      </c>
      <c r="V990" s="2" t="str">
        <f t="shared" si="274"/>
        <v/>
      </c>
      <c r="W990" s="2" t="str">
        <f t="shared" si="286"/>
        <v/>
      </c>
      <c r="X990" s="2" t="str" cm="1">
        <f t="array" ref="X990">IF((SUMPRODUCT(--ISNUMBER(SEARCH({"!","@","#","$","%","^","&amp;","~*","(",")","_","+","=","{","}","[","]","|","\",":",";","'","""","&lt;","&gt;",",",".","~?","/","~~","`"}, I990)))&gt;0)=TRUE,"Special Characters Found in City","")</f>
        <v/>
      </c>
      <c r="Y990" s="2" t="str" cm="1">
        <f t="array" ref="Y990">IF((SUMPRODUCT(--ISNUMBER(SEARCH({"!","@","#","$","%","^","~*","(",")","_","+","=","{","}","[","]","|","\",":",";","'","""","&lt;","&gt;","~?","/","~~","`"},F990)))&gt;0)=TRUE,"Special Characters Found in Account field","")</f>
        <v/>
      </c>
      <c r="Z990" s="2" t="str" cm="1">
        <f t="array" ref="Z990">IF(SUM(--ISNUMBER(SEARCH({1,2,3,4,5,6,7,8,9,0},MID(H990,(SEARCH(" E ",H990)-1),1))))+SUM(--ISNUMBER(SEARCH({1,2,3,4,5,6,7,8,9,0},MID(H990,(SEARCH(" E ",H990)+3),1))))=2,"",IF(SUM(--ISNUMBER(SEARCH({"Parte E","Apoquindo N"},H990)))&gt;0,"",IF(OR(RIGHT(H990,3)=" NE",RIGHT(H990,3)=" NW",RIGHT(H990,3)=" SW",RIGHT(H990,3)=" SE",RIGHT(H990,2)=" N",RIGHT(H990,2)=" E",RIGHT(H990,2)=" W",RIGHT(H990,2)=" S",LEFT(H990,3)="NE ",LEFT(H990,3)="NW ",LEFT(H990,3)="SW ",LEFT(H990,3)="SE ",LEFT(H990,2)="N ",LEFT(H990,2)="E ",LEFT(H990,2)="W ",LEFT(H990,2)="S "),"Directional Check",IF(SUM(--ISNUMBER(SEARCH({" N "," E "," W "," S "," NE "," NW "," SW "," SE ","N.E","N.W","S.W","S.E","E.","N.","S.","W."},H990)))&gt;0,"Directional Check",IF(SUM(--ISNUMBER(SEARCH({1,2,3,4,5,6,7,8,9,0},MID(H990,(SEARCH("nd ",H990)-1),1))))+SUM(--ISNUMBER(SEARCH({1,2,3,4,5,6,7,8,9,0},MID(H990,(SEARCH("rd ",H990)-1),1)))+SUM(--ISNUMBER(SEARCH({1,2,3,4,5,6,7,8,9,0},MID(H990,(SEARCH("st ",H990)-1),1))))+SUM(--ISNUMBER(SEARCH({1,2,3,4,5,6,7,8,9,0},MID(H990,(SEARCH("th ",H990)-1),1)))))&gt;0,"","")))))</f>
        <v/>
      </c>
      <c r="AA990" s="2" t="str">
        <f>IF(IF(L990="US",IFERROR(VLOOKUP(J990,Country_Codes!$B:$B,1,0)=J990,"US State Code Error"),IF(L990="CA",IFERROR(VLOOKUP(J990,Country_Codes!$E:$E,1,0)=J990,"Canada State Code Error"),IF(L990="BR",IFERROR(VLOOKUP(J990,Country_Codes!$H:$H,1,0)=J990,"Brazil State Code Error"),IF(L990="AU",IFERROR(VLOOKUP(J990,Country_Codes!$K:$K,1,0)=J990,"Australia State Code Error"),""))))=TRUE,"",IF(L990="US",IFERROR(VLOOKUP(J990,Country_Codes!$B:$B,1,0)=J990,"US State Code Error"),IF(L990="CA",IFERROR(VLOOKUP(J990,Country_Codes!$E:$E,1,0)=J990,"Canada State Code Error"),IF(L990="BR",IFERROR(VLOOKUP(J990,Country_Codes!$H:$H,1,0)=J990,"Brazil State Code Error"),IF(L990="AU",IFERROR(VLOOKUP(J990,Country_Codes!$K:$K,1,0)=J990,"Australia State Code Error"),"")))))</f>
        <v/>
      </c>
      <c r="AB990" s="2" t="str">
        <f t="shared" si="275"/>
        <v/>
      </c>
      <c r="AC990" s="2" t="str" cm="1">
        <f t="array" ref="AC990">IFERROR(_xlfn.IFS(IF(AND(LEN(I990)=0,ISBLANK(I990)=FALSE),"",ISNUMBER(SEARCH(I990,H990))),"City/Postal Code/Country Found in Address",IF(AND(LEN(K990)=0,ISBLANK(K990)=FALSE),"",ISNUMBER(SEARCH(K990,H990))),"City/Postal Code/Country Found in Address",IF(AND(LEN(L990)=0,ISBLANK(L990)=FALSE),"",ISNUMBER(SEARCH(", "&amp;L990,H990))),"City/Postal Code/Country Found in Address",IF(AND(LEN(J990)=0,ISBLANK(J990)=FALSE),"",ISNUMBER(SEARCH(", "&amp;J990,H990))),"City/Postal Code/Country Found in Address",IF(AND(LEN(L990)=0,ISBLANK(L990)=FALSE),"",ISNUMBER(SEARCH(","&amp;L990,H990))),"City/Postal Code/Country Found in Address",IF(AND(LEN(J990)=0,ISBLANK(J990)=FALSE),"",ISNUMBER(SEARCH(","&amp;J990,H990))),"City/Postal Code/Country Found in Address"),"")</f>
        <v/>
      </c>
      <c r="AD990" s="2" t="str">
        <f t="shared" si="276"/>
        <v/>
      </c>
      <c r="AE990" s="2" t="str" cm="1">
        <f t="array" ref="AE990">IFERROR(IF(VLOOKUP(LEFT(M990,MIN(SEARCH({1,2,3,4,5,6,7,8,9,0},M990&amp;{1,2,3,4,5,6,7,8,9,0}))-1),Country_Codes!$N:$N,1,0)&gt;0,"PO Number may be incorrect",""),"")</f>
        <v/>
      </c>
      <c r="AF990" s="2" t="str">
        <f t="shared" si="277"/>
        <v/>
      </c>
      <c r="AG990" s="2" t="str">
        <f t="shared" si="278"/>
        <v/>
      </c>
      <c r="AH990" s="2" t="str">
        <f t="shared" si="279"/>
        <v/>
      </c>
      <c r="AI990" s="2" t="str" cm="1">
        <f t="array" ref="AI990">IF(G990="","",_xlfn.IFNA(_xlfn.IFS(L990=VLOOKUP(L990,Country_Codes!$M:$M,1,0)=TRUE,""),"Please check the country code"))</f>
        <v/>
      </c>
      <c r="AJ990" s="2" t="str">
        <f t="shared" si="280"/>
        <v/>
      </c>
      <c r="AK990" s="2"/>
      <c r="AM990" s="39">
        <f t="shared" si="281"/>
        <v>0</v>
      </c>
      <c r="AN990" s="39">
        <f t="shared" si="282"/>
        <v>0</v>
      </c>
      <c r="AO990" s="39">
        <f t="shared" si="283"/>
        <v>0</v>
      </c>
      <c r="AP990" s="39">
        <f t="shared" si="284"/>
        <v>0</v>
      </c>
      <c r="AQ990" s="39">
        <f t="shared" si="285"/>
        <v>0</v>
      </c>
    </row>
    <row r="991" spans="1:43" ht="15.75" x14ac:dyDescent="0.25">
      <c r="A991" s="40">
        <v>45738</v>
      </c>
      <c r="B991" s="11" t="s">
        <v>475</v>
      </c>
      <c r="C991" s="11" t="s">
        <v>3</v>
      </c>
      <c r="D991" s="11" t="s">
        <v>7558</v>
      </c>
      <c r="E991" s="11" t="s">
        <v>7559</v>
      </c>
      <c r="F991" s="11" t="s">
        <v>594</v>
      </c>
      <c r="G991" s="11" t="s">
        <v>493</v>
      </c>
      <c r="H991" s="11" t="s">
        <v>7560</v>
      </c>
      <c r="I991" s="11" t="s">
        <v>7561</v>
      </c>
      <c r="J991" s="11"/>
      <c r="K991" s="11" t="s">
        <v>7562</v>
      </c>
      <c r="L991" s="11" t="s">
        <v>46</v>
      </c>
      <c r="M991" s="11" t="s">
        <v>1493</v>
      </c>
      <c r="N991" s="11"/>
      <c r="O991" s="11" t="s">
        <v>7563</v>
      </c>
      <c r="P991" s="11" t="s">
        <v>7564</v>
      </c>
      <c r="Q991" s="7"/>
      <c r="R991" s="2" t="str">
        <f t="shared" si="270"/>
        <v>Unique Record</v>
      </c>
      <c r="S991" s="2" t="str">
        <f t="shared" si="271"/>
        <v/>
      </c>
      <c r="T991" s="2" t="str">
        <f t="shared" si="272"/>
        <v/>
      </c>
      <c r="U991" s="2" t="str">
        <f t="shared" si="273"/>
        <v/>
      </c>
      <c r="V991" s="2" t="str">
        <f t="shared" si="274"/>
        <v/>
      </c>
      <c r="W991" s="2" t="str">
        <f t="shared" si="286"/>
        <v/>
      </c>
      <c r="X991" s="2" t="str" cm="1">
        <f t="array" ref="X991">IF((SUMPRODUCT(--ISNUMBER(SEARCH({"!","@","#","$","%","^","&amp;","~*","(",")","_","+","=","{","}","[","]","|","\",":",";","'","""","&lt;","&gt;",",",".","~?","/","~~","`"}, I991)))&gt;0)=TRUE,"Special Characters Found in City","")</f>
        <v/>
      </c>
      <c r="Y991" s="2" t="str" cm="1">
        <f t="array" ref="Y991">IF((SUMPRODUCT(--ISNUMBER(SEARCH({"!","@","#","$","%","^","~*","(",")","_","+","=","{","}","[","]","|","\",":",";","'","""","&lt;","&gt;","~?","/","~~","`"},F991)))&gt;0)=TRUE,"Special Characters Found in Account field","")</f>
        <v/>
      </c>
      <c r="Z991" s="2" t="str" cm="1">
        <f t="array" ref="Z991">IF(SUM(--ISNUMBER(SEARCH({1,2,3,4,5,6,7,8,9,0},MID(H991,(SEARCH(" E ",H991)-1),1))))+SUM(--ISNUMBER(SEARCH({1,2,3,4,5,6,7,8,9,0},MID(H991,(SEARCH(" E ",H991)+3),1))))=2,"",IF(SUM(--ISNUMBER(SEARCH({"Parte E","Apoquindo N"},H991)))&gt;0,"",IF(OR(RIGHT(H991,3)=" NE",RIGHT(H991,3)=" NW",RIGHT(H991,3)=" SW",RIGHT(H991,3)=" SE",RIGHT(H991,2)=" N",RIGHT(H991,2)=" E",RIGHT(H991,2)=" W",RIGHT(H991,2)=" S",LEFT(H991,3)="NE ",LEFT(H991,3)="NW ",LEFT(H991,3)="SW ",LEFT(H991,3)="SE ",LEFT(H991,2)="N ",LEFT(H991,2)="E ",LEFT(H991,2)="W ",LEFT(H991,2)="S "),"Directional Check",IF(SUM(--ISNUMBER(SEARCH({" N "," E "," W "," S "," NE "," NW "," SW "," SE ","N.E","N.W","S.W","S.E","E.","N.","S.","W."},H991)))&gt;0,"Directional Check",IF(SUM(--ISNUMBER(SEARCH({1,2,3,4,5,6,7,8,9,0},MID(H991,(SEARCH("nd ",H991)-1),1))))+SUM(--ISNUMBER(SEARCH({1,2,3,4,5,6,7,8,9,0},MID(H991,(SEARCH("rd ",H991)-1),1)))+SUM(--ISNUMBER(SEARCH({1,2,3,4,5,6,7,8,9,0},MID(H991,(SEARCH("st ",H991)-1),1))))+SUM(--ISNUMBER(SEARCH({1,2,3,4,5,6,7,8,9,0},MID(H991,(SEARCH("th ",H991)-1),1)))))&gt;0,"","")))))</f>
        <v/>
      </c>
      <c r="AA991" s="2" t="str">
        <f>IF(IF(L991="US",IFERROR(VLOOKUP(J991,Country_Codes!$B:$B,1,0)=J991,"US State Code Error"),IF(L991="CA",IFERROR(VLOOKUP(J991,Country_Codes!$E:$E,1,0)=J991,"Canada State Code Error"),IF(L991="BR",IFERROR(VLOOKUP(J991,Country_Codes!$H:$H,1,0)=J991,"Brazil State Code Error"),IF(L991="AU",IFERROR(VLOOKUP(J991,Country_Codes!$K:$K,1,0)=J991,"Australia State Code Error"),""))))=TRUE,"",IF(L991="US",IFERROR(VLOOKUP(J991,Country_Codes!$B:$B,1,0)=J991,"US State Code Error"),IF(L991="CA",IFERROR(VLOOKUP(J991,Country_Codes!$E:$E,1,0)=J991,"Canada State Code Error"),IF(L991="BR",IFERROR(VLOOKUP(J991,Country_Codes!$H:$H,1,0)=J991,"Brazil State Code Error"),IF(L991="AU",IFERROR(VLOOKUP(J991,Country_Codes!$K:$K,1,0)=J991,"Australia State Code Error"),"")))))</f>
        <v/>
      </c>
      <c r="AB991" s="2" t="str">
        <f t="shared" si="275"/>
        <v/>
      </c>
      <c r="AC991" s="2" t="str" cm="1">
        <f t="array" ref="AC991">IFERROR(_xlfn.IFS(IF(AND(LEN(I991)=0,ISBLANK(I991)=FALSE),"",ISNUMBER(SEARCH(I991,H991))),"City/Postal Code/Country Found in Address",IF(AND(LEN(K991)=0,ISBLANK(K991)=FALSE),"",ISNUMBER(SEARCH(K991,H991))),"City/Postal Code/Country Found in Address",IF(AND(LEN(L991)=0,ISBLANK(L991)=FALSE),"",ISNUMBER(SEARCH(", "&amp;L991,H991))),"City/Postal Code/Country Found in Address",IF(AND(LEN(J991)=0,ISBLANK(J991)=FALSE),"",ISNUMBER(SEARCH(", "&amp;J991,H991))),"City/Postal Code/Country Found in Address",IF(AND(LEN(L991)=0,ISBLANK(L991)=FALSE),"",ISNUMBER(SEARCH(","&amp;L991,H991))),"City/Postal Code/Country Found in Address",IF(AND(LEN(J991)=0,ISBLANK(J991)=FALSE),"",ISNUMBER(SEARCH(","&amp;J991,H991))),"City/Postal Code/Country Found in Address"),"")</f>
        <v/>
      </c>
      <c r="AD991" s="2" t="str">
        <f t="shared" si="276"/>
        <v/>
      </c>
      <c r="AE991" s="2" t="str" cm="1">
        <f t="array" ref="AE991">IFERROR(IF(VLOOKUP(LEFT(M991,MIN(SEARCH({1,2,3,4,5,6,7,8,9,0},M991&amp;{1,2,3,4,5,6,7,8,9,0}))-1),Country_Codes!$N:$N,1,0)&gt;0,"PO Number may be incorrect",""),"")</f>
        <v/>
      </c>
      <c r="AF991" s="2" t="str">
        <f t="shared" si="277"/>
        <v/>
      </c>
      <c r="AG991" s="2" t="str">
        <f t="shared" si="278"/>
        <v/>
      </c>
      <c r="AH991" s="2" t="str">
        <f t="shared" si="279"/>
        <v/>
      </c>
      <c r="AI991" s="2" t="str" cm="1">
        <f t="array" ref="AI991">IF(G991="","",_xlfn.IFNA(_xlfn.IFS(L991=VLOOKUP(L991,Country_Codes!$M:$M,1,0)=TRUE,""),"Please check the country code"))</f>
        <v/>
      </c>
      <c r="AJ991" s="2" t="str">
        <f t="shared" si="280"/>
        <v/>
      </c>
      <c r="AK991" s="2"/>
      <c r="AM991" s="39">
        <f t="shared" si="281"/>
        <v>0</v>
      </c>
      <c r="AN991" s="39">
        <f t="shared" si="282"/>
        <v>0</v>
      </c>
      <c r="AO991" s="39">
        <f t="shared" si="283"/>
        <v>0</v>
      </c>
      <c r="AP991" s="39">
        <f t="shared" si="284"/>
        <v>0</v>
      </c>
      <c r="AQ991" s="39">
        <f t="shared" si="285"/>
        <v>0</v>
      </c>
    </row>
    <row r="992" spans="1:43" ht="15.75" x14ac:dyDescent="0.25">
      <c r="A992" s="40">
        <v>45767</v>
      </c>
      <c r="B992" s="11" t="s">
        <v>474</v>
      </c>
      <c r="C992" s="11" t="s">
        <v>12</v>
      </c>
      <c r="D992" s="11" t="s">
        <v>1379</v>
      </c>
      <c r="E992" s="11" t="s">
        <v>7565</v>
      </c>
      <c r="F992" s="11" t="s">
        <v>490</v>
      </c>
      <c r="G992" s="11" t="s">
        <v>584</v>
      </c>
      <c r="H992" s="11" t="s">
        <v>7566</v>
      </c>
      <c r="I992" s="11" t="s">
        <v>7567</v>
      </c>
      <c r="J992" s="11"/>
      <c r="K992" s="11" t="s">
        <v>7568</v>
      </c>
      <c r="L992" s="11" t="s">
        <v>46</v>
      </c>
      <c r="M992" s="11" t="s">
        <v>1039</v>
      </c>
      <c r="N992" s="11"/>
      <c r="O992" s="11" t="s">
        <v>1134</v>
      </c>
      <c r="P992" s="11" t="s">
        <v>1148</v>
      </c>
      <c r="Q992" s="7"/>
      <c r="R992" s="2" t="str">
        <f t="shared" si="270"/>
        <v>Unique Record</v>
      </c>
      <c r="S992" s="2" t="str">
        <f t="shared" si="271"/>
        <v/>
      </c>
      <c r="T992" s="2" t="str">
        <f t="shared" si="272"/>
        <v/>
      </c>
      <c r="U992" s="2" t="str">
        <f t="shared" si="273"/>
        <v/>
      </c>
      <c r="V992" s="2" t="str">
        <f t="shared" si="274"/>
        <v/>
      </c>
      <c r="W992" s="2" t="str">
        <f t="shared" si="286"/>
        <v/>
      </c>
      <c r="X992" s="2" t="str" cm="1">
        <f t="array" ref="X992">IF((SUMPRODUCT(--ISNUMBER(SEARCH({"!","@","#","$","%","^","&amp;","~*","(",")","_","+","=","{","}","[","]","|","\",":",";","'","""","&lt;","&gt;",",",".","~?","/","~~","`"}, I992)))&gt;0)=TRUE,"Special Characters Found in City","")</f>
        <v/>
      </c>
      <c r="Y992" s="2" t="str" cm="1">
        <f t="array" ref="Y992">IF((SUMPRODUCT(--ISNUMBER(SEARCH({"!","@","#","$","%","^","~*","(",")","_","+","=","{","}","[","]","|","\",":",";","'","""","&lt;","&gt;","~?","/","~~","`"},F992)))&gt;0)=TRUE,"Special Characters Found in Account field","")</f>
        <v/>
      </c>
      <c r="Z992" s="2" t="str" cm="1">
        <f t="array" ref="Z992">IF(SUM(--ISNUMBER(SEARCH({1,2,3,4,5,6,7,8,9,0},MID(H992,(SEARCH(" E ",H992)-1),1))))+SUM(--ISNUMBER(SEARCH({1,2,3,4,5,6,7,8,9,0},MID(H992,(SEARCH(" E ",H992)+3),1))))=2,"",IF(SUM(--ISNUMBER(SEARCH({"Parte E","Apoquindo N"},H992)))&gt;0,"",IF(OR(RIGHT(H992,3)=" NE",RIGHT(H992,3)=" NW",RIGHT(H992,3)=" SW",RIGHT(H992,3)=" SE",RIGHT(H992,2)=" N",RIGHT(H992,2)=" E",RIGHT(H992,2)=" W",RIGHT(H992,2)=" S",LEFT(H992,3)="NE ",LEFT(H992,3)="NW ",LEFT(H992,3)="SW ",LEFT(H992,3)="SE ",LEFT(H992,2)="N ",LEFT(H992,2)="E ",LEFT(H992,2)="W ",LEFT(H992,2)="S "),"Directional Check",IF(SUM(--ISNUMBER(SEARCH({" N "," E "," W "," S "," NE "," NW "," SW "," SE ","N.E","N.W","S.W","S.E","E.","N.","S.","W."},H992)))&gt;0,"Directional Check",IF(SUM(--ISNUMBER(SEARCH({1,2,3,4,5,6,7,8,9,0},MID(H992,(SEARCH("nd ",H992)-1),1))))+SUM(--ISNUMBER(SEARCH({1,2,3,4,5,6,7,8,9,0},MID(H992,(SEARCH("rd ",H992)-1),1)))+SUM(--ISNUMBER(SEARCH({1,2,3,4,5,6,7,8,9,0},MID(H992,(SEARCH("st ",H992)-1),1))))+SUM(--ISNUMBER(SEARCH({1,2,3,4,5,6,7,8,9,0},MID(H992,(SEARCH("th ",H992)-1),1)))))&gt;0,"","")))))</f>
        <v/>
      </c>
      <c r="AA992" s="2" t="str">
        <f>IF(IF(L992="US",IFERROR(VLOOKUP(J992,Country_Codes!$B:$B,1,0)=J992,"US State Code Error"),IF(L992="CA",IFERROR(VLOOKUP(J992,Country_Codes!$E:$E,1,0)=J992,"Canada State Code Error"),IF(L992="BR",IFERROR(VLOOKUP(J992,Country_Codes!$H:$H,1,0)=J992,"Brazil State Code Error"),IF(L992="AU",IFERROR(VLOOKUP(J992,Country_Codes!$K:$K,1,0)=J992,"Australia State Code Error"),""))))=TRUE,"",IF(L992="US",IFERROR(VLOOKUP(J992,Country_Codes!$B:$B,1,0)=J992,"US State Code Error"),IF(L992="CA",IFERROR(VLOOKUP(J992,Country_Codes!$E:$E,1,0)=J992,"Canada State Code Error"),IF(L992="BR",IFERROR(VLOOKUP(J992,Country_Codes!$H:$H,1,0)=J992,"Brazil State Code Error"),IF(L992="AU",IFERROR(VLOOKUP(J992,Country_Codes!$K:$K,1,0)=J992,"Australia State Code Error"),"")))))</f>
        <v/>
      </c>
      <c r="AB992" s="2" t="str">
        <f t="shared" si="275"/>
        <v/>
      </c>
      <c r="AC992" s="2" t="str" cm="1">
        <f t="array" ref="AC992">IFERROR(_xlfn.IFS(IF(AND(LEN(I992)=0,ISBLANK(I992)=FALSE),"",ISNUMBER(SEARCH(I992,H992))),"City/Postal Code/Country Found in Address",IF(AND(LEN(K992)=0,ISBLANK(K992)=FALSE),"",ISNUMBER(SEARCH(K992,H992))),"City/Postal Code/Country Found in Address",IF(AND(LEN(L992)=0,ISBLANK(L992)=FALSE),"",ISNUMBER(SEARCH(", "&amp;L992,H992))),"City/Postal Code/Country Found in Address",IF(AND(LEN(J992)=0,ISBLANK(J992)=FALSE),"",ISNUMBER(SEARCH(", "&amp;J992,H992))),"City/Postal Code/Country Found in Address",IF(AND(LEN(L992)=0,ISBLANK(L992)=FALSE),"",ISNUMBER(SEARCH(","&amp;L992,H992))),"City/Postal Code/Country Found in Address",IF(AND(LEN(J992)=0,ISBLANK(J992)=FALSE),"",ISNUMBER(SEARCH(","&amp;J992,H992))),"City/Postal Code/Country Found in Address"),"")</f>
        <v/>
      </c>
      <c r="AD992" s="2" t="str">
        <f t="shared" si="276"/>
        <v/>
      </c>
      <c r="AE992" s="2" t="str" cm="1">
        <f t="array" ref="AE992">IFERROR(IF(VLOOKUP(LEFT(M992,MIN(SEARCH({1,2,3,4,5,6,7,8,9,0},M992&amp;{1,2,3,4,5,6,7,8,9,0}))-1),Country_Codes!$N:$N,1,0)&gt;0,"PO Number may be incorrect",""),"")</f>
        <v/>
      </c>
      <c r="AF992" s="2" t="str">
        <f t="shared" si="277"/>
        <v/>
      </c>
      <c r="AG992" s="2" t="str">
        <f t="shared" si="278"/>
        <v/>
      </c>
      <c r="AH992" s="2" t="str">
        <f t="shared" si="279"/>
        <v/>
      </c>
      <c r="AI992" s="2" t="str" cm="1">
        <f t="array" ref="AI992">IF(G992="","",_xlfn.IFNA(_xlfn.IFS(L992=VLOOKUP(L992,Country_Codes!$M:$M,1,0)=TRUE,""),"Please check the country code"))</f>
        <v/>
      </c>
      <c r="AJ992" s="2" t="str">
        <f t="shared" si="280"/>
        <v/>
      </c>
      <c r="AK992" s="2"/>
      <c r="AM992" s="39">
        <f t="shared" si="281"/>
        <v>0</v>
      </c>
      <c r="AN992" s="39">
        <f t="shared" si="282"/>
        <v>0</v>
      </c>
      <c r="AO992" s="39">
        <f t="shared" si="283"/>
        <v>0</v>
      </c>
      <c r="AP992" s="39">
        <f t="shared" si="284"/>
        <v>0</v>
      </c>
      <c r="AQ992" s="39">
        <f t="shared" si="285"/>
        <v>0</v>
      </c>
    </row>
    <row r="993" spans="1:43" ht="15.75" x14ac:dyDescent="0.25">
      <c r="A993" s="40">
        <v>45525</v>
      </c>
      <c r="B993" s="11" t="s">
        <v>473</v>
      </c>
      <c r="C993" s="11" t="s">
        <v>3</v>
      </c>
      <c r="D993" s="11" t="s">
        <v>7569</v>
      </c>
      <c r="E993" s="11" t="s">
        <v>7570</v>
      </c>
      <c r="F993" s="11" t="s">
        <v>594</v>
      </c>
      <c r="G993" s="11" t="s">
        <v>497</v>
      </c>
      <c r="H993" s="11" t="s">
        <v>7571</v>
      </c>
      <c r="I993" s="11" t="s">
        <v>7572</v>
      </c>
      <c r="J993" s="11" t="s">
        <v>113</v>
      </c>
      <c r="K993" s="11" t="s">
        <v>7573</v>
      </c>
      <c r="L993" s="11" t="s">
        <v>33</v>
      </c>
      <c r="M993" s="11" t="s">
        <v>622</v>
      </c>
      <c r="N993" s="11"/>
      <c r="O993" s="11" t="s">
        <v>7574</v>
      </c>
      <c r="P993" s="11" t="s">
        <v>7575</v>
      </c>
      <c r="Q993" s="7"/>
      <c r="R993" s="2" t="str">
        <f t="shared" si="270"/>
        <v>Unique Record</v>
      </c>
      <c r="S993" s="2" t="str">
        <f t="shared" si="271"/>
        <v/>
      </c>
      <c r="T993" s="2" t="str">
        <f t="shared" si="272"/>
        <v/>
      </c>
      <c r="U993" s="2" t="str">
        <f t="shared" si="273"/>
        <v/>
      </c>
      <c r="V993" s="2" t="str">
        <f t="shared" si="274"/>
        <v/>
      </c>
      <c r="W993" s="2" t="str">
        <f t="shared" si="286"/>
        <v/>
      </c>
      <c r="X993" s="2" t="str" cm="1">
        <f t="array" ref="X993">IF((SUMPRODUCT(--ISNUMBER(SEARCH({"!","@","#","$","%","^","&amp;","~*","(",")","_","+","=","{","}","[","]","|","\",":",";","'","""","&lt;","&gt;",",",".","~?","/","~~","`"}, I993)))&gt;0)=TRUE,"Special Characters Found in City","")</f>
        <v/>
      </c>
      <c r="Y993" s="2" t="str" cm="1">
        <f t="array" ref="Y993">IF((SUMPRODUCT(--ISNUMBER(SEARCH({"!","@","#","$","%","^","~*","(",")","_","+","=","{","}","[","]","|","\",":",";","'","""","&lt;","&gt;","~?","/","~~","`"},F993)))&gt;0)=TRUE,"Special Characters Found in Account field","")</f>
        <v/>
      </c>
      <c r="Z993" s="2" t="str" cm="1">
        <f t="array" ref="Z993">IF(SUM(--ISNUMBER(SEARCH({1,2,3,4,5,6,7,8,9,0},MID(H993,(SEARCH(" E ",H993)-1),1))))+SUM(--ISNUMBER(SEARCH({1,2,3,4,5,6,7,8,9,0},MID(H993,(SEARCH(" E ",H993)+3),1))))=2,"",IF(SUM(--ISNUMBER(SEARCH({"Parte E","Apoquindo N"},H993)))&gt;0,"",IF(OR(RIGHT(H993,3)=" NE",RIGHT(H993,3)=" NW",RIGHT(H993,3)=" SW",RIGHT(H993,3)=" SE",RIGHT(H993,2)=" N",RIGHT(H993,2)=" E",RIGHT(H993,2)=" W",RIGHT(H993,2)=" S",LEFT(H993,3)="NE ",LEFT(H993,3)="NW ",LEFT(H993,3)="SW ",LEFT(H993,3)="SE ",LEFT(H993,2)="N ",LEFT(H993,2)="E ",LEFT(H993,2)="W ",LEFT(H993,2)="S "),"Directional Check",IF(SUM(--ISNUMBER(SEARCH({" N "," E "," W "," S "," NE "," NW "," SW "," SE ","N.E","N.W","S.W","S.E","E.","N.","S.","W."},H993)))&gt;0,"Directional Check",IF(SUM(--ISNUMBER(SEARCH({1,2,3,4,5,6,7,8,9,0},MID(H993,(SEARCH("nd ",H993)-1),1))))+SUM(--ISNUMBER(SEARCH({1,2,3,4,5,6,7,8,9,0},MID(H993,(SEARCH("rd ",H993)-1),1)))+SUM(--ISNUMBER(SEARCH({1,2,3,4,5,6,7,8,9,0},MID(H993,(SEARCH("st ",H993)-1),1))))+SUM(--ISNUMBER(SEARCH({1,2,3,4,5,6,7,8,9,0},MID(H993,(SEARCH("th ",H993)-1),1)))))&gt;0,"","")))))</f>
        <v/>
      </c>
      <c r="AA993" s="2" t="str">
        <f>IF(IF(L993="US",IFERROR(VLOOKUP(J993,Country_Codes!$B:$B,1,0)=J993,"US State Code Error"),IF(L993="CA",IFERROR(VLOOKUP(J993,Country_Codes!$E:$E,1,0)=J993,"Canada State Code Error"),IF(L993="BR",IFERROR(VLOOKUP(J993,Country_Codes!$H:$H,1,0)=J993,"Brazil State Code Error"),IF(L993="AU",IFERROR(VLOOKUP(J993,Country_Codes!$K:$K,1,0)=J993,"Australia State Code Error"),""))))=TRUE,"",IF(L993="US",IFERROR(VLOOKUP(J993,Country_Codes!$B:$B,1,0)=J993,"US State Code Error"),IF(L993="CA",IFERROR(VLOOKUP(J993,Country_Codes!$E:$E,1,0)=J993,"Canada State Code Error"),IF(L993="BR",IFERROR(VLOOKUP(J993,Country_Codes!$H:$H,1,0)=J993,"Brazil State Code Error"),IF(L993="AU",IFERROR(VLOOKUP(J993,Country_Codes!$K:$K,1,0)=J993,"Australia State Code Error"),"")))))</f>
        <v/>
      </c>
      <c r="AB993" s="2" t="str">
        <f t="shared" si="275"/>
        <v/>
      </c>
      <c r="AC993" s="2" t="str" cm="1">
        <f t="array" ref="AC993">IFERROR(_xlfn.IFS(IF(AND(LEN(I993)=0,ISBLANK(I993)=FALSE),"",ISNUMBER(SEARCH(I993,H993))),"City/Postal Code/Country Found in Address",IF(AND(LEN(K993)=0,ISBLANK(K993)=FALSE),"",ISNUMBER(SEARCH(K993,H993))),"City/Postal Code/Country Found in Address",IF(AND(LEN(L993)=0,ISBLANK(L993)=FALSE),"",ISNUMBER(SEARCH(", "&amp;L993,H993))),"City/Postal Code/Country Found in Address",IF(AND(LEN(J993)=0,ISBLANK(J993)=FALSE),"",ISNUMBER(SEARCH(", "&amp;J993,H993))),"City/Postal Code/Country Found in Address",IF(AND(LEN(L993)=0,ISBLANK(L993)=FALSE),"",ISNUMBER(SEARCH(","&amp;L993,H993))),"City/Postal Code/Country Found in Address",IF(AND(LEN(J993)=0,ISBLANK(J993)=FALSE),"",ISNUMBER(SEARCH(","&amp;J993,H993))),"City/Postal Code/Country Found in Address"),"")</f>
        <v/>
      </c>
      <c r="AD993" s="2" t="str">
        <f t="shared" si="276"/>
        <v/>
      </c>
      <c r="AE993" s="2" t="str" cm="1">
        <f t="array" ref="AE993">IFERROR(IF(VLOOKUP(LEFT(M993,MIN(SEARCH({1,2,3,4,5,6,7,8,9,0},M993&amp;{1,2,3,4,5,6,7,8,9,0}))-1),Country_Codes!$N:$N,1,0)&gt;0,"PO Number may be incorrect",""),"")</f>
        <v/>
      </c>
      <c r="AF993" s="2" t="str">
        <f t="shared" si="277"/>
        <v/>
      </c>
      <c r="AG993" s="2" t="str">
        <f t="shared" si="278"/>
        <v/>
      </c>
      <c r="AH993" s="2" t="str">
        <f t="shared" si="279"/>
        <v/>
      </c>
      <c r="AI993" s="2" t="str" cm="1">
        <f t="array" ref="AI993">IF(G993="","",_xlfn.IFNA(_xlfn.IFS(L993=VLOOKUP(L993,Country_Codes!$M:$M,1,0)=TRUE,""),"Please check the country code"))</f>
        <v/>
      </c>
      <c r="AJ993" s="2" t="str">
        <f t="shared" si="280"/>
        <v/>
      </c>
      <c r="AK993" s="2"/>
      <c r="AM993" s="39">
        <f t="shared" si="281"/>
        <v>0</v>
      </c>
      <c r="AN993" s="39">
        <f t="shared" si="282"/>
        <v>0</v>
      </c>
      <c r="AO993" s="39">
        <f t="shared" si="283"/>
        <v>0</v>
      </c>
      <c r="AP993" s="39">
        <f t="shared" si="284"/>
        <v>0</v>
      </c>
      <c r="AQ993" s="39">
        <f t="shared" si="285"/>
        <v>0</v>
      </c>
    </row>
    <row r="994" spans="1:43" ht="15.75" x14ac:dyDescent="0.25">
      <c r="A994" s="40">
        <v>45898</v>
      </c>
      <c r="B994" s="11" t="s">
        <v>474</v>
      </c>
      <c r="C994" s="11" t="s">
        <v>11</v>
      </c>
      <c r="D994" s="11" t="s">
        <v>7505</v>
      </c>
      <c r="E994" s="11" t="s">
        <v>7576</v>
      </c>
      <c r="F994" s="11" t="s">
        <v>601</v>
      </c>
      <c r="G994" s="11" t="s">
        <v>495</v>
      </c>
      <c r="H994" s="11" t="s">
        <v>7577</v>
      </c>
      <c r="I994" s="11" t="s">
        <v>7578</v>
      </c>
      <c r="J994" s="11"/>
      <c r="K994" s="11" t="s">
        <v>7579</v>
      </c>
      <c r="L994" s="11" t="s">
        <v>46</v>
      </c>
      <c r="M994" s="11" t="s">
        <v>7580</v>
      </c>
      <c r="N994" s="11"/>
      <c r="O994" s="11" t="s">
        <v>7581</v>
      </c>
      <c r="P994" s="11" t="s">
        <v>7582</v>
      </c>
      <c r="Q994" s="7"/>
      <c r="R994" s="2" t="str">
        <f t="shared" si="270"/>
        <v>Unique Record</v>
      </c>
      <c r="S994" s="2" t="str">
        <f t="shared" si="271"/>
        <v/>
      </c>
      <c r="T994" s="2" t="str">
        <f t="shared" si="272"/>
        <v/>
      </c>
      <c r="U994" s="2" t="str">
        <f t="shared" si="273"/>
        <v/>
      </c>
      <c r="V994" s="2" t="str">
        <f t="shared" si="274"/>
        <v/>
      </c>
      <c r="W994" s="2" t="str">
        <f t="shared" si="286"/>
        <v/>
      </c>
      <c r="X994" s="2" t="str" cm="1">
        <f t="array" ref="X994">IF((SUMPRODUCT(--ISNUMBER(SEARCH({"!","@","#","$","%","^","&amp;","~*","(",")","_","+","=","{","}","[","]","|","\",":",";","'","""","&lt;","&gt;",",",".","~?","/","~~","`"}, I994)))&gt;0)=TRUE,"Special Characters Found in City","")</f>
        <v/>
      </c>
      <c r="Y994" s="2" t="str" cm="1">
        <f t="array" ref="Y994">IF((SUMPRODUCT(--ISNUMBER(SEARCH({"!","@","#","$","%","^","~*","(",")","_","+","=","{","}","[","]","|","\",":",";","'","""","&lt;","&gt;","~?","/","~~","`"},F994)))&gt;0)=TRUE,"Special Characters Found in Account field","")</f>
        <v/>
      </c>
      <c r="Z994" s="2" t="str" cm="1">
        <f t="array" ref="Z994">IF(SUM(--ISNUMBER(SEARCH({1,2,3,4,5,6,7,8,9,0},MID(H994,(SEARCH(" E ",H994)-1),1))))+SUM(--ISNUMBER(SEARCH({1,2,3,4,5,6,7,8,9,0},MID(H994,(SEARCH(" E ",H994)+3),1))))=2,"",IF(SUM(--ISNUMBER(SEARCH({"Parte E","Apoquindo N"},H994)))&gt;0,"",IF(OR(RIGHT(H994,3)=" NE",RIGHT(H994,3)=" NW",RIGHT(H994,3)=" SW",RIGHT(H994,3)=" SE",RIGHT(H994,2)=" N",RIGHT(H994,2)=" E",RIGHT(H994,2)=" W",RIGHT(H994,2)=" S",LEFT(H994,3)="NE ",LEFT(H994,3)="NW ",LEFT(H994,3)="SW ",LEFT(H994,3)="SE ",LEFT(H994,2)="N ",LEFT(H994,2)="E ",LEFT(H994,2)="W ",LEFT(H994,2)="S "),"Directional Check",IF(SUM(--ISNUMBER(SEARCH({" N "," E "," W "," S "," NE "," NW "," SW "," SE ","N.E","N.W","S.W","S.E","E.","N.","S.","W."},H994)))&gt;0,"Directional Check",IF(SUM(--ISNUMBER(SEARCH({1,2,3,4,5,6,7,8,9,0},MID(H994,(SEARCH("nd ",H994)-1),1))))+SUM(--ISNUMBER(SEARCH({1,2,3,4,5,6,7,8,9,0},MID(H994,(SEARCH("rd ",H994)-1),1)))+SUM(--ISNUMBER(SEARCH({1,2,3,4,5,6,7,8,9,0},MID(H994,(SEARCH("st ",H994)-1),1))))+SUM(--ISNUMBER(SEARCH({1,2,3,4,5,6,7,8,9,0},MID(H994,(SEARCH("th ",H994)-1),1)))))&gt;0,"","")))))</f>
        <v/>
      </c>
      <c r="AA994" s="2" t="str">
        <f>IF(IF(L994="US",IFERROR(VLOOKUP(J994,Country_Codes!$B:$B,1,0)=J994,"US State Code Error"),IF(L994="CA",IFERROR(VLOOKUP(J994,Country_Codes!$E:$E,1,0)=J994,"Canada State Code Error"),IF(L994="BR",IFERROR(VLOOKUP(J994,Country_Codes!$H:$H,1,0)=J994,"Brazil State Code Error"),IF(L994="AU",IFERROR(VLOOKUP(J994,Country_Codes!$K:$K,1,0)=J994,"Australia State Code Error"),""))))=TRUE,"",IF(L994="US",IFERROR(VLOOKUP(J994,Country_Codes!$B:$B,1,0)=J994,"US State Code Error"),IF(L994="CA",IFERROR(VLOOKUP(J994,Country_Codes!$E:$E,1,0)=J994,"Canada State Code Error"),IF(L994="BR",IFERROR(VLOOKUP(J994,Country_Codes!$H:$H,1,0)=J994,"Brazil State Code Error"),IF(L994="AU",IFERROR(VLOOKUP(J994,Country_Codes!$K:$K,1,0)=J994,"Australia State Code Error"),"")))))</f>
        <v/>
      </c>
      <c r="AB994" s="2" t="str">
        <f t="shared" si="275"/>
        <v/>
      </c>
      <c r="AC994" s="2" t="str" cm="1">
        <f t="array" ref="AC994">IFERROR(_xlfn.IFS(IF(AND(LEN(I994)=0,ISBLANK(I994)=FALSE),"",ISNUMBER(SEARCH(I994,H994))),"City/Postal Code/Country Found in Address",IF(AND(LEN(K994)=0,ISBLANK(K994)=FALSE),"",ISNUMBER(SEARCH(K994,H994))),"City/Postal Code/Country Found in Address",IF(AND(LEN(L994)=0,ISBLANK(L994)=FALSE),"",ISNUMBER(SEARCH(", "&amp;L994,H994))),"City/Postal Code/Country Found in Address",IF(AND(LEN(J994)=0,ISBLANK(J994)=FALSE),"",ISNUMBER(SEARCH(", "&amp;J994,H994))),"City/Postal Code/Country Found in Address",IF(AND(LEN(L994)=0,ISBLANK(L994)=FALSE),"",ISNUMBER(SEARCH(","&amp;L994,H994))),"City/Postal Code/Country Found in Address",IF(AND(LEN(J994)=0,ISBLANK(J994)=FALSE),"",ISNUMBER(SEARCH(","&amp;J994,H994))),"City/Postal Code/Country Found in Address"),"")</f>
        <v/>
      </c>
      <c r="AD994" s="2" t="str">
        <f t="shared" si="276"/>
        <v/>
      </c>
      <c r="AE994" s="2" t="str" cm="1">
        <f t="array" ref="AE994">IFERROR(IF(VLOOKUP(LEFT(M994,MIN(SEARCH({1,2,3,4,5,6,7,8,9,0},M994&amp;{1,2,3,4,5,6,7,8,9,0}))-1),Country_Codes!$N:$N,1,0)&gt;0,"PO Number may be incorrect",""),"")</f>
        <v/>
      </c>
      <c r="AF994" s="2" t="str">
        <f t="shared" si="277"/>
        <v/>
      </c>
      <c r="AG994" s="2" t="str">
        <f t="shared" si="278"/>
        <v/>
      </c>
      <c r="AH994" s="2" t="str">
        <f t="shared" si="279"/>
        <v/>
      </c>
      <c r="AI994" s="2" t="str" cm="1">
        <f t="array" ref="AI994">IF(G994="","",_xlfn.IFNA(_xlfn.IFS(L994=VLOOKUP(L994,Country_Codes!$M:$M,1,0)=TRUE,""),"Please check the country code"))</f>
        <v/>
      </c>
      <c r="AJ994" s="2" t="str">
        <f t="shared" si="280"/>
        <v/>
      </c>
      <c r="AK994" s="2"/>
      <c r="AM994" s="39">
        <f t="shared" si="281"/>
        <v>0</v>
      </c>
      <c r="AN994" s="39">
        <f t="shared" si="282"/>
        <v>0</v>
      </c>
      <c r="AO994" s="39">
        <f t="shared" si="283"/>
        <v>0</v>
      </c>
      <c r="AP994" s="39">
        <f t="shared" si="284"/>
        <v>0</v>
      </c>
      <c r="AQ994" s="39">
        <f t="shared" si="285"/>
        <v>0</v>
      </c>
    </row>
    <row r="995" spans="1:43" ht="15.75" x14ac:dyDescent="0.25">
      <c r="A995" s="40">
        <v>45514</v>
      </c>
      <c r="B995" s="11" t="s">
        <v>1581</v>
      </c>
      <c r="C995" s="11" t="s">
        <v>11</v>
      </c>
      <c r="D995" s="11" t="s">
        <v>964</v>
      </c>
      <c r="E995" s="11" t="s">
        <v>2793</v>
      </c>
      <c r="F995" s="11" t="s">
        <v>677</v>
      </c>
      <c r="G995" s="11" t="s">
        <v>599</v>
      </c>
      <c r="H995" s="11" t="s">
        <v>7583</v>
      </c>
      <c r="I995" s="11" t="s">
        <v>1837</v>
      </c>
      <c r="J995" s="11" t="s">
        <v>80</v>
      </c>
      <c r="K995" s="11" t="s">
        <v>7584</v>
      </c>
      <c r="L995" s="11" t="s">
        <v>33</v>
      </c>
      <c r="M995" s="11" t="s">
        <v>683</v>
      </c>
      <c r="N995" s="11"/>
      <c r="O995" s="11" t="s">
        <v>7585</v>
      </c>
      <c r="P995" s="11" t="s">
        <v>7586</v>
      </c>
      <c r="Q995" s="7"/>
      <c r="R995" s="2" t="str">
        <f t="shared" si="270"/>
        <v>Unique Record</v>
      </c>
      <c r="S995" s="2" t="str">
        <f t="shared" si="271"/>
        <v/>
      </c>
      <c r="T995" s="2" t="str">
        <f t="shared" si="272"/>
        <v/>
      </c>
      <c r="U995" s="2" t="str">
        <f t="shared" si="273"/>
        <v/>
      </c>
      <c r="V995" s="2" t="str">
        <f t="shared" si="274"/>
        <v/>
      </c>
      <c r="W995" s="2" t="str">
        <f t="shared" si="286"/>
        <v/>
      </c>
      <c r="X995" s="2" t="str" cm="1">
        <f t="array" ref="X995">IF((SUMPRODUCT(--ISNUMBER(SEARCH({"!","@","#","$","%","^","&amp;","~*","(",")","_","+","=","{","}","[","]","|","\",":",";","'","""","&lt;","&gt;",",",".","~?","/","~~","`"}, I995)))&gt;0)=TRUE,"Special Characters Found in City","")</f>
        <v/>
      </c>
      <c r="Y995" s="2" t="str" cm="1">
        <f t="array" ref="Y995">IF((SUMPRODUCT(--ISNUMBER(SEARCH({"!","@","#","$","%","^","~*","(",")","_","+","=","{","}","[","]","|","\",":",";","'","""","&lt;","&gt;","~?","/","~~","`"},F995)))&gt;0)=TRUE,"Special Characters Found in Account field","")</f>
        <v/>
      </c>
      <c r="Z995" s="2" t="str" cm="1">
        <f t="array" ref="Z995">IF(SUM(--ISNUMBER(SEARCH({1,2,3,4,5,6,7,8,9,0},MID(H995,(SEARCH(" E ",H995)-1),1))))+SUM(--ISNUMBER(SEARCH({1,2,3,4,5,6,7,8,9,0},MID(H995,(SEARCH(" E ",H995)+3),1))))=2,"",IF(SUM(--ISNUMBER(SEARCH({"Parte E","Apoquindo N"},H995)))&gt;0,"",IF(OR(RIGHT(H995,3)=" NE",RIGHT(H995,3)=" NW",RIGHT(H995,3)=" SW",RIGHT(H995,3)=" SE",RIGHT(H995,2)=" N",RIGHT(H995,2)=" E",RIGHT(H995,2)=" W",RIGHT(H995,2)=" S",LEFT(H995,3)="NE ",LEFT(H995,3)="NW ",LEFT(H995,3)="SW ",LEFT(H995,3)="SE ",LEFT(H995,2)="N ",LEFT(H995,2)="E ",LEFT(H995,2)="W ",LEFT(H995,2)="S "),"Directional Check",IF(SUM(--ISNUMBER(SEARCH({" N "," E "," W "," S "," NE "," NW "," SW "," SE ","N.E","N.W","S.W","S.E","E.","N.","S.","W."},H995)))&gt;0,"Directional Check",IF(SUM(--ISNUMBER(SEARCH({1,2,3,4,5,6,7,8,9,0},MID(H995,(SEARCH("nd ",H995)-1),1))))+SUM(--ISNUMBER(SEARCH({1,2,3,4,5,6,7,8,9,0},MID(H995,(SEARCH("rd ",H995)-1),1)))+SUM(--ISNUMBER(SEARCH({1,2,3,4,5,6,7,8,9,0},MID(H995,(SEARCH("st ",H995)-1),1))))+SUM(--ISNUMBER(SEARCH({1,2,3,4,5,6,7,8,9,0},MID(H995,(SEARCH("th ",H995)-1),1)))))&gt;0,"","")))))</f>
        <v/>
      </c>
      <c r="AA995" s="2" t="str">
        <f>IF(IF(L995="US",IFERROR(VLOOKUP(J995,Country_Codes!$B:$B,1,0)=J995,"US State Code Error"),IF(L995="CA",IFERROR(VLOOKUP(J995,Country_Codes!$E:$E,1,0)=J995,"Canada State Code Error"),IF(L995="BR",IFERROR(VLOOKUP(J995,Country_Codes!$H:$H,1,0)=J995,"Brazil State Code Error"),IF(L995="AU",IFERROR(VLOOKUP(J995,Country_Codes!$K:$K,1,0)=J995,"Australia State Code Error"),""))))=TRUE,"",IF(L995="US",IFERROR(VLOOKUP(J995,Country_Codes!$B:$B,1,0)=J995,"US State Code Error"),IF(L995="CA",IFERROR(VLOOKUP(J995,Country_Codes!$E:$E,1,0)=J995,"Canada State Code Error"),IF(L995="BR",IFERROR(VLOOKUP(J995,Country_Codes!$H:$H,1,0)=J995,"Brazil State Code Error"),IF(L995="AU",IFERROR(VLOOKUP(J995,Country_Codes!$K:$K,1,0)=J995,"Australia State Code Error"),"")))))</f>
        <v/>
      </c>
      <c r="AB995" s="2" t="str">
        <f t="shared" si="275"/>
        <v/>
      </c>
      <c r="AC995" s="2" t="str" cm="1">
        <f t="array" ref="AC995">IFERROR(_xlfn.IFS(IF(AND(LEN(I995)=0,ISBLANK(I995)=FALSE),"",ISNUMBER(SEARCH(I995,H995))),"City/Postal Code/Country Found in Address",IF(AND(LEN(K995)=0,ISBLANK(K995)=FALSE),"",ISNUMBER(SEARCH(K995,H995))),"City/Postal Code/Country Found in Address",IF(AND(LEN(L995)=0,ISBLANK(L995)=FALSE),"",ISNUMBER(SEARCH(", "&amp;L995,H995))),"City/Postal Code/Country Found in Address",IF(AND(LEN(J995)=0,ISBLANK(J995)=FALSE),"",ISNUMBER(SEARCH(", "&amp;J995,H995))),"City/Postal Code/Country Found in Address",IF(AND(LEN(L995)=0,ISBLANK(L995)=FALSE),"",ISNUMBER(SEARCH(","&amp;L995,H995))),"City/Postal Code/Country Found in Address",IF(AND(LEN(J995)=0,ISBLANK(J995)=FALSE),"",ISNUMBER(SEARCH(","&amp;J995,H995))),"City/Postal Code/Country Found in Address"),"")</f>
        <v/>
      </c>
      <c r="AD995" s="2" t="str">
        <f t="shared" si="276"/>
        <v/>
      </c>
      <c r="AE995" s="2" t="str" cm="1">
        <f t="array" ref="AE995">IFERROR(IF(VLOOKUP(LEFT(M995,MIN(SEARCH({1,2,3,4,5,6,7,8,9,0},M995&amp;{1,2,3,4,5,6,7,8,9,0}))-1),Country_Codes!$N:$N,1,0)&gt;0,"PO Number may be incorrect",""),"")</f>
        <v/>
      </c>
      <c r="AF995" s="2" t="str">
        <f t="shared" si="277"/>
        <v/>
      </c>
      <c r="AG995" s="2" t="str">
        <f t="shared" si="278"/>
        <v/>
      </c>
      <c r="AH995" s="2" t="str">
        <f t="shared" si="279"/>
        <v/>
      </c>
      <c r="AI995" s="2" t="str" cm="1">
        <f t="array" ref="AI995">IF(G995="","",_xlfn.IFNA(_xlfn.IFS(L995=VLOOKUP(L995,Country_Codes!$M:$M,1,0)=TRUE,""),"Please check the country code"))</f>
        <v/>
      </c>
      <c r="AJ995" s="2" t="str">
        <f t="shared" si="280"/>
        <v/>
      </c>
      <c r="AK995" s="2"/>
      <c r="AM995" s="39">
        <f t="shared" si="281"/>
        <v>0</v>
      </c>
      <c r="AN995" s="39">
        <f t="shared" si="282"/>
        <v>0</v>
      </c>
      <c r="AO995" s="39">
        <f t="shared" si="283"/>
        <v>0</v>
      </c>
      <c r="AP995" s="39">
        <f t="shared" si="284"/>
        <v>0</v>
      </c>
      <c r="AQ995" s="39">
        <f t="shared" si="285"/>
        <v>0</v>
      </c>
    </row>
    <row r="996" spans="1:43" ht="15.75" x14ac:dyDescent="0.25">
      <c r="A996" s="40">
        <v>45811</v>
      </c>
      <c r="B996" s="11" t="s">
        <v>473</v>
      </c>
      <c r="C996" s="11" t="s">
        <v>12</v>
      </c>
      <c r="D996" s="11" t="s">
        <v>7587</v>
      </c>
      <c r="E996" s="11" t="s">
        <v>7588</v>
      </c>
      <c r="F996" s="11" t="s">
        <v>634</v>
      </c>
      <c r="G996" s="11" t="s">
        <v>494</v>
      </c>
      <c r="H996" s="11" t="s">
        <v>7589</v>
      </c>
      <c r="I996" s="11" t="s">
        <v>7590</v>
      </c>
      <c r="J996" s="11" t="s">
        <v>147</v>
      </c>
      <c r="K996" s="11" t="s">
        <v>7591</v>
      </c>
      <c r="L996" s="11" t="s">
        <v>57</v>
      </c>
      <c r="M996" s="11" t="s">
        <v>1387</v>
      </c>
      <c r="N996" s="11"/>
      <c r="O996" s="11" t="s">
        <v>7592</v>
      </c>
      <c r="P996" s="11" t="s">
        <v>7593</v>
      </c>
      <c r="Q996" s="7"/>
      <c r="R996" s="2" t="str">
        <f t="shared" si="270"/>
        <v>Unique Record</v>
      </c>
      <c r="S996" s="2" t="str">
        <f t="shared" si="271"/>
        <v/>
      </c>
      <c r="T996" s="2" t="str">
        <f t="shared" si="272"/>
        <v/>
      </c>
      <c r="U996" s="2" t="str">
        <f t="shared" si="273"/>
        <v/>
      </c>
      <c r="V996" s="2" t="str">
        <f t="shared" si="274"/>
        <v/>
      </c>
      <c r="W996" s="2" t="str">
        <f t="shared" si="286"/>
        <v/>
      </c>
      <c r="X996" s="2" t="str" cm="1">
        <f t="array" ref="X996">IF((SUMPRODUCT(--ISNUMBER(SEARCH({"!","@","#","$","%","^","&amp;","~*","(",")","_","+","=","{","}","[","]","|","\",":",";","'","""","&lt;","&gt;",",",".","~?","/","~~","`"}, I996)))&gt;0)=TRUE,"Special Characters Found in City","")</f>
        <v/>
      </c>
      <c r="Y996" s="2" t="str" cm="1">
        <f t="array" ref="Y996">IF((SUMPRODUCT(--ISNUMBER(SEARCH({"!","@","#","$","%","^","~*","(",")","_","+","=","{","}","[","]","|","\",":",";","'","""","&lt;","&gt;","~?","/","~~","`"},F996)))&gt;0)=TRUE,"Special Characters Found in Account field","")</f>
        <v/>
      </c>
      <c r="Z996" s="2" t="str" cm="1">
        <f t="array" ref="Z996">IF(SUM(--ISNUMBER(SEARCH({1,2,3,4,5,6,7,8,9,0},MID(H996,(SEARCH(" E ",H996)-1),1))))+SUM(--ISNUMBER(SEARCH({1,2,3,4,5,6,7,8,9,0},MID(H996,(SEARCH(" E ",H996)+3),1))))=2,"",IF(SUM(--ISNUMBER(SEARCH({"Parte E","Apoquindo N"},H996)))&gt;0,"",IF(OR(RIGHT(H996,3)=" NE",RIGHT(H996,3)=" NW",RIGHT(H996,3)=" SW",RIGHT(H996,3)=" SE",RIGHT(H996,2)=" N",RIGHT(H996,2)=" E",RIGHT(H996,2)=" W",RIGHT(H996,2)=" S",LEFT(H996,3)="NE ",LEFT(H996,3)="NW ",LEFT(H996,3)="SW ",LEFT(H996,3)="SE ",LEFT(H996,2)="N ",LEFT(H996,2)="E ",LEFT(H996,2)="W ",LEFT(H996,2)="S "),"Directional Check",IF(SUM(--ISNUMBER(SEARCH({" N "," E "," W "," S "," NE "," NW "," SW "," SE ","N.E","N.W","S.W","S.E","E.","N.","S.","W."},H996)))&gt;0,"Directional Check",IF(SUM(--ISNUMBER(SEARCH({1,2,3,4,5,6,7,8,9,0},MID(H996,(SEARCH("nd ",H996)-1),1))))+SUM(--ISNUMBER(SEARCH({1,2,3,4,5,6,7,8,9,0},MID(H996,(SEARCH("rd ",H996)-1),1)))+SUM(--ISNUMBER(SEARCH({1,2,3,4,5,6,7,8,9,0},MID(H996,(SEARCH("st ",H996)-1),1))))+SUM(--ISNUMBER(SEARCH({1,2,3,4,5,6,7,8,9,0},MID(H996,(SEARCH("th ",H996)-1),1)))))&gt;0,"","")))))</f>
        <v/>
      </c>
      <c r="AA996" s="2" t="str">
        <f>IF(IF(L996="US",IFERROR(VLOOKUP(J996,Country_Codes!$B:$B,1,0)=J996,"US State Code Error"),IF(L996="CA",IFERROR(VLOOKUP(J996,Country_Codes!$E:$E,1,0)=J996,"Canada State Code Error"),IF(L996="BR",IFERROR(VLOOKUP(J996,Country_Codes!$H:$H,1,0)=J996,"Brazil State Code Error"),IF(L996="AU",IFERROR(VLOOKUP(J996,Country_Codes!$K:$K,1,0)=J996,"Australia State Code Error"),""))))=TRUE,"",IF(L996="US",IFERROR(VLOOKUP(J996,Country_Codes!$B:$B,1,0)=J996,"US State Code Error"),IF(L996="CA",IFERROR(VLOOKUP(J996,Country_Codes!$E:$E,1,0)=J996,"Canada State Code Error"),IF(L996="BR",IFERROR(VLOOKUP(J996,Country_Codes!$H:$H,1,0)=J996,"Brazil State Code Error"),IF(L996="AU",IFERROR(VLOOKUP(J996,Country_Codes!$K:$K,1,0)=J996,"Australia State Code Error"),"")))))</f>
        <v/>
      </c>
      <c r="AB996" s="2" t="str">
        <f t="shared" si="275"/>
        <v/>
      </c>
      <c r="AC996" s="2" t="str" cm="1">
        <f t="array" ref="AC996">IFERROR(_xlfn.IFS(IF(AND(LEN(I996)=0,ISBLANK(I996)=FALSE),"",ISNUMBER(SEARCH(I996,H996))),"City/Postal Code/Country Found in Address",IF(AND(LEN(K996)=0,ISBLANK(K996)=FALSE),"",ISNUMBER(SEARCH(K996,H996))),"City/Postal Code/Country Found in Address",IF(AND(LEN(L996)=0,ISBLANK(L996)=FALSE),"",ISNUMBER(SEARCH(", "&amp;L996,H996))),"City/Postal Code/Country Found in Address",IF(AND(LEN(J996)=0,ISBLANK(J996)=FALSE),"",ISNUMBER(SEARCH(", "&amp;J996,H996))),"City/Postal Code/Country Found in Address",IF(AND(LEN(L996)=0,ISBLANK(L996)=FALSE),"",ISNUMBER(SEARCH(","&amp;L996,H996))),"City/Postal Code/Country Found in Address",IF(AND(LEN(J996)=0,ISBLANK(J996)=FALSE),"",ISNUMBER(SEARCH(","&amp;J996,H996))),"City/Postal Code/Country Found in Address"),"")</f>
        <v/>
      </c>
      <c r="AD996" s="2" t="str">
        <f t="shared" si="276"/>
        <v/>
      </c>
      <c r="AE996" s="2" t="str" cm="1">
        <f t="array" ref="AE996">IFERROR(IF(VLOOKUP(LEFT(M996,MIN(SEARCH({1,2,3,4,5,6,7,8,9,0},M996&amp;{1,2,3,4,5,6,7,8,9,0}))-1),Country_Codes!$N:$N,1,0)&gt;0,"PO Number may be incorrect",""),"")</f>
        <v/>
      </c>
      <c r="AF996" s="2" t="str">
        <f t="shared" si="277"/>
        <v/>
      </c>
      <c r="AG996" s="2" t="str">
        <f t="shared" si="278"/>
        <v/>
      </c>
      <c r="AH996" s="2" t="str">
        <f t="shared" si="279"/>
        <v/>
      </c>
      <c r="AI996" s="2" t="str" cm="1">
        <f t="array" ref="AI996">IF(G996="","",_xlfn.IFNA(_xlfn.IFS(L996=VLOOKUP(L996,Country_Codes!$M:$M,1,0)=TRUE,""),"Please check the country code"))</f>
        <v/>
      </c>
      <c r="AJ996" s="2" t="str">
        <f t="shared" si="280"/>
        <v/>
      </c>
      <c r="AK996" s="2"/>
      <c r="AM996" s="39">
        <f t="shared" si="281"/>
        <v>0</v>
      </c>
      <c r="AN996" s="39">
        <f t="shared" si="282"/>
        <v>0</v>
      </c>
      <c r="AO996" s="39">
        <f t="shared" si="283"/>
        <v>0</v>
      </c>
      <c r="AP996" s="39">
        <f t="shared" si="284"/>
        <v>0</v>
      </c>
      <c r="AQ996" s="39">
        <f t="shared" si="285"/>
        <v>0</v>
      </c>
    </row>
    <row r="997" spans="1:43" ht="15.75" x14ac:dyDescent="0.25">
      <c r="A997" s="40">
        <v>45537</v>
      </c>
      <c r="B997" s="11" t="s">
        <v>473</v>
      </c>
      <c r="C997" s="11" t="s">
        <v>11</v>
      </c>
      <c r="D997" s="11" t="s">
        <v>7594</v>
      </c>
      <c r="E997" s="11" t="s">
        <v>7595</v>
      </c>
      <c r="F997" s="11" t="s">
        <v>588</v>
      </c>
      <c r="G997" s="11" t="s">
        <v>495</v>
      </c>
      <c r="H997" s="11" t="s">
        <v>7596</v>
      </c>
      <c r="I997" s="11" t="s">
        <v>7597</v>
      </c>
      <c r="J997" s="11" t="s">
        <v>78</v>
      </c>
      <c r="K997" s="11" t="s">
        <v>7598</v>
      </c>
      <c r="L997" s="11" t="s">
        <v>33</v>
      </c>
      <c r="M997" s="11" t="s">
        <v>1062</v>
      </c>
      <c r="N997" s="11"/>
      <c r="O997" s="11" t="s">
        <v>3274</v>
      </c>
      <c r="P997" s="11" t="s">
        <v>7599</v>
      </c>
      <c r="Q997" s="7"/>
      <c r="R997" s="2" t="str">
        <f t="shared" si="270"/>
        <v>Unique Record</v>
      </c>
      <c r="S997" s="2" t="str">
        <f t="shared" si="271"/>
        <v/>
      </c>
      <c r="T997" s="2" t="str">
        <f t="shared" si="272"/>
        <v/>
      </c>
      <c r="U997" s="2" t="str">
        <f t="shared" si="273"/>
        <v/>
      </c>
      <c r="V997" s="2" t="str">
        <f t="shared" si="274"/>
        <v/>
      </c>
      <c r="W997" s="2" t="str">
        <f t="shared" si="286"/>
        <v/>
      </c>
      <c r="X997" s="2" t="str" cm="1">
        <f t="array" ref="X997">IF((SUMPRODUCT(--ISNUMBER(SEARCH({"!","@","#","$","%","^","&amp;","~*","(",")","_","+","=","{","}","[","]","|","\",":",";","'","""","&lt;","&gt;",",",".","~?","/","~~","`"}, I997)))&gt;0)=TRUE,"Special Characters Found in City","")</f>
        <v/>
      </c>
      <c r="Y997" s="2" t="str" cm="1">
        <f t="array" ref="Y997">IF((SUMPRODUCT(--ISNUMBER(SEARCH({"!","@","#","$","%","^","~*","(",")","_","+","=","{","}","[","]","|","\",":",";","'","""","&lt;","&gt;","~?","/","~~","`"},F997)))&gt;0)=TRUE,"Special Characters Found in Account field","")</f>
        <v/>
      </c>
      <c r="Z997" s="2" t="str" cm="1">
        <f t="array" ref="Z997">IF(SUM(--ISNUMBER(SEARCH({1,2,3,4,5,6,7,8,9,0},MID(H997,(SEARCH(" E ",H997)-1),1))))+SUM(--ISNUMBER(SEARCH({1,2,3,4,5,6,7,8,9,0},MID(H997,(SEARCH(" E ",H997)+3),1))))=2,"",IF(SUM(--ISNUMBER(SEARCH({"Parte E","Apoquindo N"},H997)))&gt;0,"",IF(OR(RIGHT(H997,3)=" NE",RIGHT(H997,3)=" NW",RIGHT(H997,3)=" SW",RIGHT(H997,3)=" SE",RIGHT(H997,2)=" N",RIGHT(H997,2)=" E",RIGHT(H997,2)=" W",RIGHT(H997,2)=" S",LEFT(H997,3)="NE ",LEFT(H997,3)="NW ",LEFT(H997,3)="SW ",LEFT(H997,3)="SE ",LEFT(H997,2)="N ",LEFT(H997,2)="E ",LEFT(H997,2)="W ",LEFT(H997,2)="S "),"Directional Check",IF(SUM(--ISNUMBER(SEARCH({" N "," E "," W "," S "," NE "," NW "," SW "," SE ","N.E","N.W","S.W","S.E","E.","N.","S.","W."},H997)))&gt;0,"Directional Check",IF(SUM(--ISNUMBER(SEARCH({1,2,3,4,5,6,7,8,9,0},MID(H997,(SEARCH("nd ",H997)-1),1))))+SUM(--ISNUMBER(SEARCH({1,2,3,4,5,6,7,8,9,0},MID(H997,(SEARCH("rd ",H997)-1),1)))+SUM(--ISNUMBER(SEARCH({1,2,3,4,5,6,7,8,9,0},MID(H997,(SEARCH("st ",H997)-1),1))))+SUM(--ISNUMBER(SEARCH({1,2,3,4,5,6,7,8,9,0},MID(H997,(SEARCH("th ",H997)-1),1)))))&gt;0,"","")))))</f>
        <v/>
      </c>
      <c r="AA997" s="2" t="str">
        <f>IF(IF(L997="US",IFERROR(VLOOKUP(J997,Country_Codes!$B:$B,1,0)=J997,"US State Code Error"),IF(L997="CA",IFERROR(VLOOKUP(J997,Country_Codes!$E:$E,1,0)=J997,"Canada State Code Error"),IF(L997="BR",IFERROR(VLOOKUP(J997,Country_Codes!$H:$H,1,0)=J997,"Brazil State Code Error"),IF(L997="AU",IFERROR(VLOOKUP(J997,Country_Codes!$K:$K,1,0)=J997,"Australia State Code Error"),""))))=TRUE,"",IF(L997="US",IFERROR(VLOOKUP(J997,Country_Codes!$B:$B,1,0)=J997,"US State Code Error"),IF(L997="CA",IFERROR(VLOOKUP(J997,Country_Codes!$E:$E,1,0)=J997,"Canada State Code Error"),IF(L997="BR",IFERROR(VLOOKUP(J997,Country_Codes!$H:$H,1,0)=J997,"Brazil State Code Error"),IF(L997="AU",IFERROR(VLOOKUP(J997,Country_Codes!$K:$K,1,0)=J997,"Australia State Code Error"),"")))))</f>
        <v/>
      </c>
      <c r="AB997" s="2" t="str">
        <f t="shared" si="275"/>
        <v/>
      </c>
      <c r="AC997" s="2" t="str" cm="1">
        <f t="array" ref="AC997">IFERROR(_xlfn.IFS(IF(AND(LEN(I997)=0,ISBLANK(I997)=FALSE),"",ISNUMBER(SEARCH(I997,H997))),"City/Postal Code/Country Found in Address",IF(AND(LEN(K997)=0,ISBLANK(K997)=FALSE),"",ISNUMBER(SEARCH(K997,H997))),"City/Postal Code/Country Found in Address",IF(AND(LEN(L997)=0,ISBLANK(L997)=FALSE),"",ISNUMBER(SEARCH(", "&amp;L997,H997))),"City/Postal Code/Country Found in Address",IF(AND(LEN(J997)=0,ISBLANK(J997)=FALSE),"",ISNUMBER(SEARCH(", "&amp;J997,H997))),"City/Postal Code/Country Found in Address",IF(AND(LEN(L997)=0,ISBLANK(L997)=FALSE),"",ISNUMBER(SEARCH(","&amp;L997,H997))),"City/Postal Code/Country Found in Address",IF(AND(LEN(J997)=0,ISBLANK(J997)=FALSE),"",ISNUMBER(SEARCH(","&amp;J997,H997))),"City/Postal Code/Country Found in Address"),"")</f>
        <v/>
      </c>
      <c r="AD997" s="2" t="str">
        <f t="shared" si="276"/>
        <v/>
      </c>
      <c r="AE997" s="2" t="str" cm="1">
        <f t="array" ref="AE997">IFERROR(IF(VLOOKUP(LEFT(M997,MIN(SEARCH({1,2,3,4,5,6,7,8,9,0},M997&amp;{1,2,3,4,5,6,7,8,9,0}))-1),Country_Codes!$N:$N,1,0)&gt;0,"PO Number may be incorrect",""),"")</f>
        <v/>
      </c>
      <c r="AF997" s="2" t="str">
        <f t="shared" si="277"/>
        <v/>
      </c>
      <c r="AG997" s="2" t="str">
        <f t="shared" si="278"/>
        <v/>
      </c>
      <c r="AH997" s="2" t="str">
        <f t="shared" si="279"/>
        <v/>
      </c>
      <c r="AI997" s="2" t="str" cm="1">
        <f t="array" ref="AI997">IF(G997="","",_xlfn.IFNA(_xlfn.IFS(L997=VLOOKUP(L997,Country_Codes!$M:$M,1,0)=TRUE,""),"Please check the country code"))</f>
        <v/>
      </c>
      <c r="AJ997" s="2" t="str">
        <f t="shared" si="280"/>
        <v/>
      </c>
      <c r="AK997" s="2"/>
      <c r="AM997" s="39">
        <f t="shared" si="281"/>
        <v>0</v>
      </c>
      <c r="AN997" s="39">
        <f t="shared" si="282"/>
        <v>0</v>
      </c>
      <c r="AO997" s="39">
        <f t="shared" si="283"/>
        <v>0</v>
      </c>
      <c r="AP997" s="39">
        <f t="shared" si="284"/>
        <v>0</v>
      </c>
      <c r="AQ997" s="39">
        <f t="shared" si="285"/>
        <v>0</v>
      </c>
    </row>
    <row r="998" spans="1:43" ht="15.75" x14ac:dyDescent="0.25">
      <c r="A998" s="40">
        <v>45479</v>
      </c>
      <c r="B998" s="11" t="s">
        <v>473</v>
      </c>
      <c r="C998" s="11" t="s">
        <v>11</v>
      </c>
      <c r="D998" s="11" t="s">
        <v>7600</v>
      </c>
      <c r="E998" s="11" t="s">
        <v>7601</v>
      </c>
      <c r="F998" s="11" t="s">
        <v>579</v>
      </c>
      <c r="G998" s="11" t="s">
        <v>496</v>
      </c>
      <c r="H998" s="11" t="s">
        <v>7602</v>
      </c>
      <c r="I998" s="11" t="s">
        <v>1339</v>
      </c>
      <c r="J998" s="11" t="s">
        <v>100</v>
      </c>
      <c r="K998" s="11" t="s">
        <v>7603</v>
      </c>
      <c r="L998" s="11" t="s">
        <v>33</v>
      </c>
      <c r="M998" s="11" t="s">
        <v>1268</v>
      </c>
      <c r="N998" s="11"/>
      <c r="O998" s="11" t="s">
        <v>1343</v>
      </c>
      <c r="P998" s="11" t="s">
        <v>7604</v>
      </c>
      <c r="Q998" s="7"/>
      <c r="R998" s="2" t="str">
        <f t="shared" si="270"/>
        <v>Unique Record</v>
      </c>
      <c r="S998" s="2" t="str">
        <f t="shared" si="271"/>
        <v/>
      </c>
      <c r="T998" s="2" t="str">
        <f t="shared" si="272"/>
        <v/>
      </c>
      <c r="U998" s="2" t="str">
        <f t="shared" si="273"/>
        <v/>
      </c>
      <c r="V998" s="2" t="str">
        <f t="shared" si="274"/>
        <v/>
      </c>
      <c r="W998" s="2" t="str">
        <f t="shared" si="286"/>
        <v/>
      </c>
      <c r="X998" s="2" t="str" cm="1">
        <f t="array" ref="X998">IF((SUMPRODUCT(--ISNUMBER(SEARCH({"!","@","#","$","%","^","&amp;","~*","(",")","_","+","=","{","}","[","]","|","\",":",";","'","""","&lt;","&gt;",",",".","~?","/","~~","`"}, I998)))&gt;0)=TRUE,"Special Characters Found in City","")</f>
        <v/>
      </c>
      <c r="Y998" s="2" t="str" cm="1">
        <f t="array" ref="Y998">IF((SUMPRODUCT(--ISNUMBER(SEARCH({"!","@","#","$","%","^","~*","(",")","_","+","=","{","}","[","]","|","\",":",";","'","""","&lt;","&gt;","~?","/","~~","`"},F998)))&gt;0)=TRUE,"Special Characters Found in Account field","")</f>
        <v/>
      </c>
      <c r="Z998" s="2" t="str" cm="1">
        <f t="array" ref="Z998">IF(SUM(--ISNUMBER(SEARCH({1,2,3,4,5,6,7,8,9,0},MID(H998,(SEARCH(" E ",H998)-1),1))))+SUM(--ISNUMBER(SEARCH({1,2,3,4,5,6,7,8,9,0},MID(H998,(SEARCH(" E ",H998)+3),1))))=2,"",IF(SUM(--ISNUMBER(SEARCH({"Parte E","Apoquindo N"},H998)))&gt;0,"",IF(OR(RIGHT(H998,3)=" NE",RIGHT(H998,3)=" NW",RIGHT(H998,3)=" SW",RIGHT(H998,3)=" SE",RIGHT(H998,2)=" N",RIGHT(H998,2)=" E",RIGHT(H998,2)=" W",RIGHT(H998,2)=" S",LEFT(H998,3)="NE ",LEFT(H998,3)="NW ",LEFT(H998,3)="SW ",LEFT(H998,3)="SE ",LEFT(H998,2)="N ",LEFT(H998,2)="E ",LEFT(H998,2)="W ",LEFT(H998,2)="S "),"Directional Check",IF(SUM(--ISNUMBER(SEARCH({" N "," E "," W "," S "," NE "," NW "," SW "," SE ","N.E","N.W","S.W","S.E","E.","N.","S.","W."},H998)))&gt;0,"Directional Check",IF(SUM(--ISNUMBER(SEARCH({1,2,3,4,5,6,7,8,9,0},MID(H998,(SEARCH("nd ",H998)-1),1))))+SUM(--ISNUMBER(SEARCH({1,2,3,4,5,6,7,8,9,0},MID(H998,(SEARCH("rd ",H998)-1),1)))+SUM(--ISNUMBER(SEARCH({1,2,3,4,5,6,7,8,9,0},MID(H998,(SEARCH("st ",H998)-1),1))))+SUM(--ISNUMBER(SEARCH({1,2,3,4,5,6,7,8,9,0},MID(H998,(SEARCH("th ",H998)-1),1)))))&gt;0,"","")))))</f>
        <v/>
      </c>
      <c r="AA998" s="2" t="str">
        <f>IF(IF(L998="US",IFERROR(VLOOKUP(J998,Country_Codes!$B:$B,1,0)=J998,"US State Code Error"),IF(L998="CA",IFERROR(VLOOKUP(J998,Country_Codes!$E:$E,1,0)=J998,"Canada State Code Error"),IF(L998="BR",IFERROR(VLOOKUP(J998,Country_Codes!$H:$H,1,0)=J998,"Brazil State Code Error"),IF(L998="AU",IFERROR(VLOOKUP(J998,Country_Codes!$K:$K,1,0)=J998,"Australia State Code Error"),""))))=TRUE,"",IF(L998="US",IFERROR(VLOOKUP(J998,Country_Codes!$B:$B,1,0)=J998,"US State Code Error"),IF(L998="CA",IFERROR(VLOOKUP(J998,Country_Codes!$E:$E,1,0)=J998,"Canada State Code Error"),IF(L998="BR",IFERROR(VLOOKUP(J998,Country_Codes!$H:$H,1,0)=J998,"Brazil State Code Error"),IF(L998="AU",IFERROR(VLOOKUP(J998,Country_Codes!$K:$K,1,0)=J998,"Australia State Code Error"),"")))))</f>
        <v/>
      </c>
      <c r="AB998" s="2" t="str">
        <f t="shared" si="275"/>
        <v/>
      </c>
      <c r="AC998" s="2" t="str" cm="1">
        <f t="array" ref="AC998">IFERROR(_xlfn.IFS(IF(AND(LEN(I998)=0,ISBLANK(I998)=FALSE),"",ISNUMBER(SEARCH(I998,H998))),"City/Postal Code/Country Found in Address",IF(AND(LEN(K998)=0,ISBLANK(K998)=FALSE),"",ISNUMBER(SEARCH(K998,H998))),"City/Postal Code/Country Found in Address",IF(AND(LEN(L998)=0,ISBLANK(L998)=FALSE),"",ISNUMBER(SEARCH(", "&amp;L998,H998))),"City/Postal Code/Country Found in Address",IF(AND(LEN(J998)=0,ISBLANK(J998)=FALSE),"",ISNUMBER(SEARCH(", "&amp;J998,H998))),"City/Postal Code/Country Found in Address",IF(AND(LEN(L998)=0,ISBLANK(L998)=FALSE),"",ISNUMBER(SEARCH(","&amp;L998,H998))),"City/Postal Code/Country Found in Address",IF(AND(LEN(J998)=0,ISBLANK(J998)=FALSE),"",ISNUMBER(SEARCH(","&amp;J998,H998))),"City/Postal Code/Country Found in Address"),"")</f>
        <v/>
      </c>
      <c r="AD998" s="2" t="str">
        <f t="shared" si="276"/>
        <v/>
      </c>
      <c r="AE998" s="2" t="str" cm="1">
        <f t="array" ref="AE998">IFERROR(IF(VLOOKUP(LEFT(M998,MIN(SEARCH({1,2,3,4,5,6,7,8,9,0},M998&amp;{1,2,3,4,5,6,7,8,9,0}))-1),Country_Codes!$N:$N,1,0)&gt;0,"PO Number may be incorrect",""),"")</f>
        <v/>
      </c>
      <c r="AF998" s="2" t="str">
        <f t="shared" si="277"/>
        <v/>
      </c>
      <c r="AG998" s="2" t="str">
        <f t="shared" si="278"/>
        <v/>
      </c>
      <c r="AH998" s="2" t="str">
        <f t="shared" si="279"/>
        <v/>
      </c>
      <c r="AI998" s="2" t="str" cm="1">
        <f t="array" ref="AI998">IF(G998="","",_xlfn.IFNA(_xlfn.IFS(L998=VLOOKUP(L998,Country_Codes!$M:$M,1,0)=TRUE,""),"Please check the country code"))</f>
        <v/>
      </c>
      <c r="AJ998" s="2" t="str">
        <f t="shared" si="280"/>
        <v/>
      </c>
      <c r="AK998" s="2"/>
      <c r="AM998" s="39">
        <f t="shared" si="281"/>
        <v>0</v>
      </c>
      <c r="AN998" s="39">
        <f t="shared" si="282"/>
        <v>0</v>
      </c>
      <c r="AO998" s="39">
        <f t="shared" si="283"/>
        <v>0</v>
      </c>
      <c r="AP998" s="39">
        <f t="shared" si="284"/>
        <v>0</v>
      </c>
      <c r="AQ998" s="39">
        <f t="shared" si="285"/>
        <v>0</v>
      </c>
    </row>
    <row r="999" spans="1:43" ht="15.75" x14ac:dyDescent="0.25">
      <c r="A999" s="40">
        <v>46006</v>
      </c>
      <c r="B999" s="11" t="s">
        <v>473</v>
      </c>
      <c r="C999" s="11" t="s">
        <v>11</v>
      </c>
      <c r="D999" s="11" t="s">
        <v>7605</v>
      </c>
      <c r="E999" s="11" t="s">
        <v>7606</v>
      </c>
      <c r="F999" s="11" t="s">
        <v>576</v>
      </c>
      <c r="G999" s="11" t="s">
        <v>495</v>
      </c>
      <c r="H999" s="11" t="s">
        <v>7607</v>
      </c>
      <c r="I999" s="11" t="s">
        <v>7608</v>
      </c>
      <c r="J999" s="11" t="s">
        <v>147</v>
      </c>
      <c r="K999" s="11" t="s">
        <v>7609</v>
      </c>
      <c r="L999" s="11" t="s">
        <v>57</v>
      </c>
      <c r="M999" s="11" t="s">
        <v>1256</v>
      </c>
      <c r="N999" s="11"/>
      <c r="O999" s="11" t="s">
        <v>7610</v>
      </c>
      <c r="P999" s="11" t="s">
        <v>7611</v>
      </c>
      <c r="Q999" s="7"/>
      <c r="R999" s="2" t="str">
        <f t="shared" si="270"/>
        <v>Unique Record</v>
      </c>
      <c r="S999" s="2" t="str">
        <f t="shared" si="271"/>
        <v/>
      </c>
      <c r="T999" s="2" t="str">
        <f t="shared" si="272"/>
        <v/>
      </c>
      <c r="U999" s="2" t="str">
        <f t="shared" si="273"/>
        <v/>
      </c>
      <c r="V999" s="2" t="str">
        <f t="shared" si="274"/>
        <v/>
      </c>
      <c r="W999" s="2" t="str">
        <f t="shared" si="286"/>
        <v/>
      </c>
      <c r="X999" s="2" t="str" cm="1">
        <f t="array" ref="X999">IF((SUMPRODUCT(--ISNUMBER(SEARCH({"!","@","#","$","%","^","&amp;","~*","(",")","_","+","=","{","}","[","]","|","\",":",";","'","""","&lt;","&gt;",",",".","~?","/","~~","`"}, I999)))&gt;0)=TRUE,"Special Characters Found in City","")</f>
        <v/>
      </c>
      <c r="Y999" s="2" t="str" cm="1">
        <f t="array" ref="Y999">IF((SUMPRODUCT(--ISNUMBER(SEARCH({"!","@","#","$","%","^","~*","(",")","_","+","=","{","}","[","]","|","\",":",";","'","""","&lt;","&gt;","~?","/","~~","`"},F999)))&gt;0)=TRUE,"Special Characters Found in Account field","")</f>
        <v/>
      </c>
      <c r="Z999" s="2" t="str" cm="1">
        <f t="array" ref="Z999">IF(SUM(--ISNUMBER(SEARCH({1,2,3,4,5,6,7,8,9,0},MID(H999,(SEARCH(" E ",H999)-1),1))))+SUM(--ISNUMBER(SEARCH({1,2,3,4,5,6,7,8,9,0},MID(H999,(SEARCH(" E ",H999)+3),1))))=2,"",IF(SUM(--ISNUMBER(SEARCH({"Parte E","Apoquindo N"},H999)))&gt;0,"",IF(OR(RIGHT(H999,3)=" NE",RIGHT(H999,3)=" NW",RIGHT(H999,3)=" SW",RIGHT(H999,3)=" SE",RIGHT(H999,2)=" N",RIGHT(H999,2)=" E",RIGHT(H999,2)=" W",RIGHT(H999,2)=" S",LEFT(H999,3)="NE ",LEFT(H999,3)="NW ",LEFT(H999,3)="SW ",LEFT(H999,3)="SE ",LEFT(H999,2)="N ",LEFT(H999,2)="E ",LEFT(H999,2)="W ",LEFT(H999,2)="S "),"Directional Check",IF(SUM(--ISNUMBER(SEARCH({" N "," E "," W "," S "," NE "," NW "," SW "," SE ","N.E","N.W","S.W","S.E","E.","N.","S.","W."},H999)))&gt;0,"Directional Check",IF(SUM(--ISNUMBER(SEARCH({1,2,3,4,5,6,7,8,9,0},MID(H999,(SEARCH("nd ",H999)-1),1))))+SUM(--ISNUMBER(SEARCH({1,2,3,4,5,6,7,8,9,0},MID(H999,(SEARCH("rd ",H999)-1),1)))+SUM(--ISNUMBER(SEARCH({1,2,3,4,5,6,7,8,9,0},MID(H999,(SEARCH("st ",H999)-1),1))))+SUM(--ISNUMBER(SEARCH({1,2,3,4,5,6,7,8,9,0},MID(H999,(SEARCH("th ",H999)-1),1)))))&gt;0,"","")))))</f>
        <v/>
      </c>
      <c r="AA999" s="2" t="str">
        <f>IF(IF(L999="US",IFERROR(VLOOKUP(J999,Country_Codes!$B:$B,1,0)=J999,"US State Code Error"),IF(L999="CA",IFERROR(VLOOKUP(J999,Country_Codes!$E:$E,1,0)=J999,"Canada State Code Error"),IF(L999="BR",IFERROR(VLOOKUP(J999,Country_Codes!$H:$H,1,0)=J999,"Brazil State Code Error"),IF(L999="AU",IFERROR(VLOOKUP(J999,Country_Codes!$K:$K,1,0)=J999,"Australia State Code Error"),""))))=TRUE,"",IF(L999="US",IFERROR(VLOOKUP(J999,Country_Codes!$B:$B,1,0)=J999,"US State Code Error"),IF(L999="CA",IFERROR(VLOOKUP(J999,Country_Codes!$E:$E,1,0)=J999,"Canada State Code Error"),IF(L999="BR",IFERROR(VLOOKUP(J999,Country_Codes!$H:$H,1,0)=J999,"Brazil State Code Error"),IF(L999="AU",IFERROR(VLOOKUP(J999,Country_Codes!$K:$K,1,0)=J999,"Australia State Code Error"),"")))))</f>
        <v/>
      </c>
      <c r="AB999" s="2" t="str">
        <f t="shared" si="275"/>
        <v/>
      </c>
      <c r="AC999" s="2" t="str" cm="1">
        <f t="array" ref="AC999">IFERROR(_xlfn.IFS(IF(AND(LEN(I999)=0,ISBLANK(I999)=FALSE),"",ISNUMBER(SEARCH(I999,H999))),"City/Postal Code/Country Found in Address",IF(AND(LEN(K999)=0,ISBLANK(K999)=FALSE),"",ISNUMBER(SEARCH(K999,H999))),"City/Postal Code/Country Found in Address",IF(AND(LEN(L999)=0,ISBLANK(L999)=FALSE),"",ISNUMBER(SEARCH(", "&amp;L999,H999))),"City/Postal Code/Country Found in Address",IF(AND(LEN(J999)=0,ISBLANK(J999)=FALSE),"",ISNUMBER(SEARCH(", "&amp;J999,H999))),"City/Postal Code/Country Found in Address",IF(AND(LEN(L999)=0,ISBLANK(L999)=FALSE),"",ISNUMBER(SEARCH(","&amp;L999,H999))),"City/Postal Code/Country Found in Address",IF(AND(LEN(J999)=0,ISBLANK(J999)=FALSE),"",ISNUMBER(SEARCH(","&amp;J999,H999))),"City/Postal Code/Country Found in Address"),"")</f>
        <v/>
      </c>
      <c r="AD999" s="2" t="str">
        <f t="shared" si="276"/>
        <v/>
      </c>
      <c r="AE999" s="2" t="str" cm="1">
        <f t="array" ref="AE999">IFERROR(IF(VLOOKUP(LEFT(M999,MIN(SEARCH({1,2,3,4,5,6,7,8,9,0},M999&amp;{1,2,3,4,5,6,7,8,9,0}))-1),Country_Codes!$N:$N,1,0)&gt;0,"PO Number may be incorrect",""),"")</f>
        <v/>
      </c>
      <c r="AF999" s="2" t="str">
        <f t="shared" si="277"/>
        <v/>
      </c>
      <c r="AG999" s="2" t="str">
        <f t="shared" si="278"/>
        <v/>
      </c>
      <c r="AH999" s="2" t="str">
        <f t="shared" si="279"/>
        <v/>
      </c>
      <c r="AI999" s="2" t="str" cm="1">
        <f t="array" ref="AI999">IF(G999="","",_xlfn.IFNA(_xlfn.IFS(L999=VLOOKUP(L999,Country_Codes!$M:$M,1,0)=TRUE,""),"Please check the country code"))</f>
        <v/>
      </c>
      <c r="AJ999" s="2" t="str">
        <f t="shared" si="280"/>
        <v/>
      </c>
      <c r="AK999" s="2"/>
      <c r="AM999" s="39">
        <f t="shared" si="281"/>
        <v>0</v>
      </c>
      <c r="AN999" s="39">
        <f t="shared" si="282"/>
        <v>0</v>
      </c>
      <c r="AO999" s="39">
        <f t="shared" si="283"/>
        <v>0</v>
      </c>
      <c r="AP999" s="39">
        <f t="shared" si="284"/>
        <v>0</v>
      </c>
      <c r="AQ999" s="39">
        <f t="shared" si="285"/>
        <v>0</v>
      </c>
    </row>
    <row r="1000" spans="1:43" ht="15.75" x14ac:dyDescent="0.25">
      <c r="A1000" s="40">
        <v>45492</v>
      </c>
      <c r="B1000" s="11" t="s">
        <v>475</v>
      </c>
      <c r="C1000" s="11" t="s">
        <v>11</v>
      </c>
      <c r="D1000" s="11" t="s">
        <v>2085</v>
      </c>
      <c r="E1000" s="11" t="s">
        <v>7612</v>
      </c>
      <c r="F1000" s="11" t="s">
        <v>490</v>
      </c>
      <c r="G1000" s="11" t="s">
        <v>497</v>
      </c>
      <c r="H1000" s="11" t="s">
        <v>7613</v>
      </c>
      <c r="I1000" s="11" t="s">
        <v>7614</v>
      </c>
      <c r="J1000" s="11" t="s">
        <v>243</v>
      </c>
      <c r="K1000" s="11" t="s">
        <v>7615</v>
      </c>
      <c r="L1000" s="11" t="s">
        <v>33</v>
      </c>
      <c r="M1000" s="11" t="s">
        <v>1104</v>
      </c>
      <c r="N1000" s="11"/>
      <c r="O1000" s="11" t="s">
        <v>7616</v>
      </c>
      <c r="P1000" s="11" t="s">
        <v>7617</v>
      </c>
      <c r="Q1000" s="7"/>
      <c r="R1000" s="2" t="str">
        <f t="shared" si="270"/>
        <v>Unique Record</v>
      </c>
      <c r="S1000" s="2" t="str">
        <f t="shared" si="271"/>
        <v/>
      </c>
      <c r="T1000" s="2" t="str">
        <f t="shared" si="272"/>
        <v/>
      </c>
      <c r="U1000" s="2" t="str">
        <f t="shared" si="273"/>
        <v/>
      </c>
      <c r="V1000" s="2" t="str">
        <f t="shared" si="274"/>
        <v/>
      </c>
      <c r="W1000" s="2" t="str">
        <f t="shared" si="286"/>
        <v/>
      </c>
      <c r="X1000" s="2" t="str" cm="1">
        <f t="array" ref="X1000">IF((SUMPRODUCT(--ISNUMBER(SEARCH({"!","@","#","$","%","^","&amp;","~*","(",")","_","+","=","{","}","[","]","|","\",":",";","'","""","&lt;","&gt;",",",".","~?","/","~~","`"}, I1000)))&gt;0)=TRUE,"Special Characters Found in City","")</f>
        <v/>
      </c>
      <c r="Y1000" s="2" t="str" cm="1">
        <f t="array" ref="Y1000">IF((SUMPRODUCT(--ISNUMBER(SEARCH({"!","@","#","$","%","^","~*","(",")","_","+","=","{","}","[","]","|","\",":",";","'","""","&lt;","&gt;","~?","/","~~","`"},F1000)))&gt;0)=TRUE,"Special Characters Found in Account field","")</f>
        <v/>
      </c>
      <c r="Z1000" s="2" t="str" cm="1">
        <f t="array" ref="Z1000">IF(SUM(--ISNUMBER(SEARCH({1,2,3,4,5,6,7,8,9,0},MID(H1000,(SEARCH(" E ",H1000)-1),1))))+SUM(--ISNUMBER(SEARCH({1,2,3,4,5,6,7,8,9,0},MID(H1000,(SEARCH(" E ",H1000)+3),1))))=2,"",IF(SUM(--ISNUMBER(SEARCH({"Parte E","Apoquindo N"},H1000)))&gt;0,"",IF(OR(RIGHT(H1000,3)=" NE",RIGHT(H1000,3)=" NW",RIGHT(H1000,3)=" SW",RIGHT(H1000,3)=" SE",RIGHT(H1000,2)=" N",RIGHT(H1000,2)=" E",RIGHT(H1000,2)=" W",RIGHT(H1000,2)=" S",LEFT(H1000,3)="NE ",LEFT(H1000,3)="NW ",LEFT(H1000,3)="SW ",LEFT(H1000,3)="SE ",LEFT(H1000,2)="N ",LEFT(H1000,2)="E ",LEFT(H1000,2)="W ",LEFT(H1000,2)="S "),"Directional Check",IF(SUM(--ISNUMBER(SEARCH({" N "," E "," W "," S "," NE "," NW "," SW "," SE ","N.E","N.W","S.W","S.E","E.","N.","S.","W."},H1000)))&gt;0,"Directional Check",IF(SUM(--ISNUMBER(SEARCH({1,2,3,4,5,6,7,8,9,0},MID(H1000,(SEARCH("nd ",H1000)-1),1))))+SUM(--ISNUMBER(SEARCH({1,2,3,4,5,6,7,8,9,0},MID(H1000,(SEARCH("rd ",H1000)-1),1)))+SUM(--ISNUMBER(SEARCH({1,2,3,4,5,6,7,8,9,0},MID(H1000,(SEARCH("st ",H1000)-1),1))))+SUM(--ISNUMBER(SEARCH({1,2,3,4,5,6,7,8,9,0},MID(H1000,(SEARCH("th ",H1000)-1),1)))))&gt;0,"","")))))</f>
        <v/>
      </c>
      <c r="AA1000" s="2" t="str">
        <f>IF(IF(L1000="US",IFERROR(VLOOKUP(J1000,Country_Codes!$B:$B,1,0)=J1000,"US State Code Error"),IF(L1000="CA",IFERROR(VLOOKUP(J1000,Country_Codes!$E:$E,1,0)=J1000,"Canada State Code Error"),IF(L1000="BR",IFERROR(VLOOKUP(J1000,Country_Codes!$H:$H,1,0)=J1000,"Brazil State Code Error"),IF(L1000="AU",IFERROR(VLOOKUP(J1000,Country_Codes!$K:$K,1,0)=J1000,"Australia State Code Error"),""))))=TRUE,"",IF(L1000="US",IFERROR(VLOOKUP(J1000,Country_Codes!$B:$B,1,0)=J1000,"US State Code Error"),IF(L1000="CA",IFERROR(VLOOKUP(J1000,Country_Codes!$E:$E,1,0)=J1000,"Canada State Code Error"),IF(L1000="BR",IFERROR(VLOOKUP(J1000,Country_Codes!$H:$H,1,0)=J1000,"Brazil State Code Error"),IF(L1000="AU",IFERROR(VLOOKUP(J1000,Country_Codes!$K:$K,1,0)=J1000,"Australia State Code Error"),"")))))</f>
        <v>US State Code Error</v>
      </c>
      <c r="AB1000" s="2" t="str">
        <f t="shared" si="275"/>
        <v/>
      </c>
      <c r="AC1000" s="2" t="str" cm="1">
        <f t="array" ref="AC1000">IFERROR(_xlfn.IFS(IF(AND(LEN(I1000)=0,ISBLANK(I1000)=FALSE),"",ISNUMBER(SEARCH(I1000,H1000))),"City/Postal Code/Country Found in Address",IF(AND(LEN(K1000)=0,ISBLANK(K1000)=FALSE),"",ISNUMBER(SEARCH(K1000,H1000))),"City/Postal Code/Country Found in Address",IF(AND(LEN(L1000)=0,ISBLANK(L1000)=FALSE),"",ISNUMBER(SEARCH(", "&amp;L1000,H1000))),"City/Postal Code/Country Found in Address",IF(AND(LEN(J1000)=0,ISBLANK(J1000)=FALSE),"",ISNUMBER(SEARCH(", "&amp;J1000,H1000))),"City/Postal Code/Country Found in Address",IF(AND(LEN(L1000)=0,ISBLANK(L1000)=FALSE),"",ISNUMBER(SEARCH(","&amp;L1000,H1000))),"City/Postal Code/Country Found in Address",IF(AND(LEN(J1000)=0,ISBLANK(J1000)=FALSE),"",ISNUMBER(SEARCH(","&amp;J1000,H1000))),"City/Postal Code/Country Found in Address"),"")</f>
        <v/>
      </c>
      <c r="AD1000" s="2" t="str">
        <f t="shared" si="276"/>
        <v/>
      </c>
      <c r="AE1000" s="2" t="str" cm="1">
        <f t="array" ref="AE1000">IFERROR(IF(VLOOKUP(LEFT(M1000,MIN(SEARCH({1,2,3,4,5,6,7,8,9,0},M1000&amp;{1,2,3,4,5,6,7,8,9,0}))-1),Country_Codes!$N:$N,1,0)&gt;0,"PO Number may be incorrect",""),"")</f>
        <v/>
      </c>
      <c r="AF1000" s="2" t="str">
        <f t="shared" si="277"/>
        <v/>
      </c>
      <c r="AG1000" s="2" t="str">
        <f t="shared" si="278"/>
        <v/>
      </c>
      <c r="AH1000" s="2" t="str">
        <f t="shared" si="279"/>
        <v/>
      </c>
      <c r="AI1000" s="2" t="str" cm="1">
        <f t="array" ref="AI1000">IF(G1000="","",_xlfn.IFNA(_xlfn.IFS(L1000=VLOOKUP(L1000,Country_Codes!$M:$M,1,0)=TRUE,""),"Please check the country code"))</f>
        <v/>
      </c>
      <c r="AJ1000" s="2" t="str">
        <f t="shared" si="280"/>
        <v xml:space="preserve">US State Code Error; </v>
      </c>
      <c r="AK1000" s="2"/>
      <c r="AM1000" s="39">
        <f t="shared" si="281"/>
        <v>0</v>
      </c>
      <c r="AN1000" s="39">
        <f t="shared" si="282"/>
        <v>0</v>
      </c>
      <c r="AO1000" s="39">
        <f t="shared" si="283"/>
        <v>1</v>
      </c>
      <c r="AP1000" s="39">
        <f t="shared" si="284"/>
        <v>0</v>
      </c>
      <c r="AQ1000" s="39">
        <f t="shared" si="285"/>
        <v>1</v>
      </c>
    </row>
    <row r="1001" spans="1:43" ht="15.75" x14ac:dyDescent="0.25">
      <c r="A1001" s="40">
        <v>45430</v>
      </c>
      <c r="B1001" s="11" t="s">
        <v>475</v>
      </c>
      <c r="C1001" s="11" t="s">
        <v>3</v>
      </c>
      <c r="D1001" s="11" t="s">
        <v>698</v>
      </c>
      <c r="E1001" s="11" t="s">
        <v>7618</v>
      </c>
      <c r="F1001" s="11" t="s">
        <v>594</v>
      </c>
      <c r="G1001" s="11" t="s">
        <v>496</v>
      </c>
      <c r="H1001" s="11" t="s">
        <v>7619</v>
      </c>
      <c r="I1001" s="11" t="s">
        <v>7620</v>
      </c>
      <c r="J1001" s="11"/>
      <c r="K1001" s="11" t="s">
        <v>7621</v>
      </c>
      <c r="L1001" s="11" t="s">
        <v>46</v>
      </c>
      <c r="M1001" s="11" t="s">
        <v>863</v>
      </c>
      <c r="N1001" s="11"/>
      <c r="O1001" s="11" t="s">
        <v>2033</v>
      </c>
      <c r="P1001" s="11" t="s">
        <v>7622</v>
      </c>
      <c r="Q1001" s="7"/>
      <c r="R1001" s="2" t="str">
        <f t="shared" si="270"/>
        <v>Unique Record</v>
      </c>
      <c r="S1001" s="2" t="str">
        <f t="shared" si="271"/>
        <v/>
      </c>
      <c r="T1001" s="2" t="str">
        <f t="shared" si="272"/>
        <v/>
      </c>
      <c r="U1001" s="2" t="str">
        <f t="shared" si="273"/>
        <v/>
      </c>
      <c r="V1001" s="2" t="str">
        <f t="shared" si="274"/>
        <v/>
      </c>
      <c r="W1001" s="2" t="str">
        <f t="shared" si="286"/>
        <v/>
      </c>
      <c r="X1001" s="2" t="str" cm="1">
        <f t="array" ref="X1001">IF((SUMPRODUCT(--ISNUMBER(SEARCH({"!","@","#","$","%","^","&amp;","~*","(",")","_","+","=","{","}","[","]","|","\",":",";","'","""","&lt;","&gt;",",",".","~?","/","~~","`"}, I1001)))&gt;0)=TRUE,"Special Characters Found in City","")</f>
        <v/>
      </c>
      <c r="Y1001" s="2" t="str" cm="1">
        <f t="array" ref="Y1001">IF((SUMPRODUCT(--ISNUMBER(SEARCH({"!","@","#","$","%","^","~*","(",")","_","+","=","{","}","[","]","|","\",":",";","'","""","&lt;","&gt;","~?","/","~~","`"},F1001)))&gt;0)=TRUE,"Special Characters Found in Account field","")</f>
        <v/>
      </c>
      <c r="Z1001" s="2" t="str" cm="1">
        <f t="array" ref="Z1001">IF(SUM(--ISNUMBER(SEARCH({1,2,3,4,5,6,7,8,9,0},MID(H1001,(SEARCH(" E ",H1001)-1),1))))+SUM(--ISNUMBER(SEARCH({1,2,3,4,5,6,7,8,9,0},MID(H1001,(SEARCH(" E ",H1001)+3),1))))=2,"",IF(SUM(--ISNUMBER(SEARCH({"Parte E","Apoquindo N"},H1001)))&gt;0,"",IF(OR(RIGHT(H1001,3)=" NE",RIGHT(H1001,3)=" NW",RIGHT(H1001,3)=" SW",RIGHT(H1001,3)=" SE",RIGHT(H1001,2)=" N",RIGHT(H1001,2)=" E",RIGHT(H1001,2)=" W",RIGHT(H1001,2)=" S",LEFT(H1001,3)="NE ",LEFT(H1001,3)="NW ",LEFT(H1001,3)="SW ",LEFT(H1001,3)="SE ",LEFT(H1001,2)="N ",LEFT(H1001,2)="E ",LEFT(H1001,2)="W ",LEFT(H1001,2)="S "),"Directional Check",IF(SUM(--ISNUMBER(SEARCH({" N "," E "," W "," S "," NE "," NW "," SW "," SE ","N.E","N.W","S.W","S.E","E.","N.","S.","W."},H1001)))&gt;0,"Directional Check",IF(SUM(--ISNUMBER(SEARCH({1,2,3,4,5,6,7,8,9,0},MID(H1001,(SEARCH("nd ",H1001)-1),1))))+SUM(--ISNUMBER(SEARCH({1,2,3,4,5,6,7,8,9,0},MID(H1001,(SEARCH("rd ",H1001)-1),1)))+SUM(--ISNUMBER(SEARCH({1,2,3,4,5,6,7,8,9,0},MID(H1001,(SEARCH("st ",H1001)-1),1))))+SUM(--ISNUMBER(SEARCH({1,2,3,4,5,6,7,8,9,0},MID(H1001,(SEARCH("th ",H1001)-1),1)))))&gt;0,"","")))))</f>
        <v/>
      </c>
      <c r="AA1001" s="2" t="str">
        <f>IF(IF(L1001="US",IFERROR(VLOOKUP(J1001,Country_Codes!$B:$B,1,0)=J1001,"US State Code Error"),IF(L1001="CA",IFERROR(VLOOKUP(J1001,Country_Codes!$E:$E,1,0)=J1001,"Canada State Code Error"),IF(L1001="BR",IFERROR(VLOOKUP(J1001,Country_Codes!$H:$H,1,0)=J1001,"Brazil State Code Error"),IF(L1001="AU",IFERROR(VLOOKUP(J1001,Country_Codes!$K:$K,1,0)=J1001,"Australia State Code Error"),""))))=TRUE,"",IF(L1001="US",IFERROR(VLOOKUP(J1001,Country_Codes!$B:$B,1,0)=J1001,"US State Code Error"),IF(L1001="CA",IFERROR(VLOOKUP(J1001,Country_Codes!$E:$E,1,0)=J1001,"Canada State Code Error"),IF(L1001="BR",IFERROR(VLOOKUP(J1001,Country_Codes!$H:$H,1,0)=J1001,"Brazil State Code Error"),IF(L1001="AU",IFERROR(VLOOKUP(J1001,Country_Codes!$K:$K,1,0)=J1001,"Australia State Code Error"),"")))))</f>
        <v/>
      </c>
      <c r="AB1001" s="2" t="str">
        <f t="shared" si="275"/>
        <v/>
      </c>
      <c r="AC1001" s="2" t="str" cm="1">
        <f t="array" ref="AC1001">IFERROR(_xlfn.IFS(IF(AND(LEN(I1001)=0,ISBLANK(I1001)=FALSE),"",ISNUMBER(SEARCH(I1001,H1001))),"City/Postal Code/Country Found in Address",IF(AND(LEN(K1001)=0,ISBLANK(K1001)=FALSE),"",ISNUMBER(SEARCH(K1001,H1001))),"City/Postal Code/Country Found in Address",IF(AND(LEN(L1001)=0,ISBLANK(L1001)=FALSE),"",ISNUMBER(SEARCH(", "&amp;L1001,H1001))),"City/Postal Code/Country Found in Address",IF(AND(LEN(J1001)=0,ISBLANK(J1001)=FALSE),"",ISNUMBER(SEARCH(", "&amp;J1001,H1001))),"City/Postal Code/Country Found in Address",IF(AND(LEN(L1001)=0,ISBLANK(L1001)=FALSE),"",ISNUMBER(SEARCH(","&amp;L1001,H1001))),"City/Postal Code/Country Found in Address",IF(AND(LEN(J1001)=0,ISBLANK(J1001)=FALSE),"",ISNUMBER(SEARCH(","&amp;J1001,H1001))),"City/Postal Code/Country Found in Address"),"")</f>
        <v/>
      </c>
      <c r="AD1001" s="2" t="str">
        <f t="shared" si="276"/>
        <v/>
      </c>
      <c r="AE1001" s="2" t="str" cm="1">
        <f t="array" ref="AE1001">IFERROR(IF(VLOOKUP(LEFT(M1001,MIN(SEARCH({1,2,3,4,5,6,7,8,9,0},M1001&amp;{1,2,3,4,5,6,7,8,9,0}))-1),Country_Codes!$N:$N,1,0)&gt;0,"PO Number may be incorrect",""),"")</f>
        <v/>
      </c>
      <c r="AF1001" s="2" t="str">
        <f t="shared" si="277"/>
        <v/>
      </c>
      <c r="AG1001" s="2" t="str">
        <f t="shared" si="278"/>
        <v/>
      </c>
      <c r="AH1001" s="2" t="str">
        <f t="shared" si="279"/>
        <v/>
      </c>
      <c r="AI1001" s="2" t="str" cm="1">
        <f t="array" ref="AI1001">IF(G1001="","",_xlfn.IFNA(_xlfn.IFS(L1001=VLOOKUP(L1001,Country_Codes!$M:$M,1,0)=TRUE,""),"Please check the country code"))</f>
        <v/>
      </c>
      <c r="AJ1001" s="2" t="str">
        <f t="shared" si="280"/>
        <v/>
      </c>
      <c r="AK1001" s="2"/>
      <c r="AM1001" s="39">
        <f t="shared" si="281"/>
        <v>0</v>
      </c>
      <c r="AN1001" s="39">
        <f t="shared" si="282"/>
        <v>0</v>
      </c>
      <c r="AO1001" s="39">
        <f t="shared" si="283"/>
        <v>0</v>
      </c>
      <c r="AP1001" s="39">
        <f t="shared" si="284"/>
        <v>0</v>
      </c>
      <c r="AQ1001" s="39">
        <f t="shared" si="285"/>
        <v>0</v>
      </c>
    </row>
    <row r="1002" spans="1:43" ht="15.75" x14ac:dyDescent="0.25">
      <c r="A1002" s="40">
        <v>45540</v>
      </c>
      <c r="B1002" s="11" t="s">
        <v>1581</v>
      </c>
      <c r="C1002" s="11" t="s">
        <v>11</v>
      </c>
      <c r="D1002" s="11" t="s">
        <v>7623</v>
      </c>
      <c r="E1002" s="11" t="s">
        <v>3499</v>
      </c>
      <c r="F1002" s="11" t="s">
        <v>594</v>
      </c>
      <c r="G1002" s="11" t="s">
        <v>497</v>
      </c>
      <c r="H1002" s="11" t="s">
        <v>7624</v>
      </c>
      <c r="I1002" s="11" t="s">
        <v>7625</v>
      </c>
      <c r="J1002" s="11" t="s">
        <v>105</v>
      </c>
      <c r="K1002" s="11" t="s">
        <v>7626</v>
      </c>
      <c r="L1002" s="11" t="s">
        <v>33</v>
      </c>
      <c r="M1002" s="11" t="s">
        <v>600</v>
      </c>
      <c r="N1002" s="11"/>
      <c r="O1002" s="11" t="s">
        <v>913</v>
      </c>
      <c r="P1002" s="11" t="s">
        <v>7627</v>
      </c>
      <c r="Q1002" s="7"/>
      <c r="R1002" s="2" t="str">
        <f t="shared" si="270"/>
        <v>Unique Record</v>
      </c>
      <c r="S1002" s="2" t="str">
        <f t="shared" si="271"/>
        <v/>
      </c>
      <c r="T1002" s="2" t="str">
        <f t="shared" si="272"/>
        <v/>
      </c>
      <c r="U1002" s="2" t="str">
        <f t="shared" si="273"/>
        <v/>
      </c>
      <c r="V1002" s="2" t="str">
        <f t="shared" si="274"/>
        <v/>
      </c>
      <c r="W1002" s="2" t="str">
        <f t="shared" si="286"/>
        <v/>
      </c>
      <c r="X1002" s="2" t="str" cm="1">
        <f t="array" ref="X1002">IF((SUMPRODUCT(--ISNUMBER(SEARCH({"!","@","#","$","%","^","&amp;","~*","(",")","_","+","=","{","}","[","]","|","\",":",";","'","""","&lt;","&gt;",",",".","~?","/","~~","`"}, I1002)))&gt;0)=TRUE,"Special Characters Found in City","")</f>
        <v/>
      </c>
      <c r="Y1002" s="2" t="str" cm="1">
        <f t="array" ref="Y1002">IF((SUMPRODUCT(--ISNUMBER(SEARCH({"!","@","#","$","%","^","~*","(",")","_","+","=","{","}","[","]","|","\",":",";","'","""","&lt;","&gt;","~?","/","~~","`"},F1002)))&gt;0)=TRUE,"Special Characters Found in Account field","")</f>
        <v/>
      </c>
      <c r="Z1002" s="2" t="str" cm="1">
        <f t="array" ref="Z1002">IF(SUM(--ISNUMBER(SEARCH({1,2,3,4,5,6,7,8,9,0},MID(H1002,(SEARCH(" E ",H1002)-1),1))))+SUM(--ISNUMBER(SEARCH({1,2,3,4,5,6,7,8,9,0},MID(H1002,(SEARCH(" E ",H1002)+3),1))))=2,"",IF(SUM(--ISNUMBER(SEARCH({"Parte E","Apoquindo N"},H1002)))&gt;0,"",IF(OR(RIGHT(H1002,3)=" NE",RIGHT(H1002,3)=" NW",RIGHT(H1002,3)=" SW",RIGHT(H1002,3)=" SE",RIGHT(H1002,2)=" N",RIGHT(H1002,2)=" E",RIGHT(H1002,2)=" W",RIGHT(H1002,2)=" S",LEFT(H1002,3)="NE ",LEFT(H1002,3)="NW ",LEFT(H1002,3)="SW ",LEFT(H1002,3)="SE ",LEFT(H1002,2)="N ",LEFT(H1002,2)="E ",LEFT(H1002,2)="W ",LEFT(H1002,2)="S "),"Directional Check",IF(SUM(--ISNUMBER(SEARCH({" N "," E "," W "," S "," NE "," NW "," SW "," SE ","N.E","N.W","S.W","S.E","E.","N.","S.","W."},H1002)))&gt;0,"Directional Check",IF(SUM(--ISNUMBER(SEARCH({1,2,3,4,5,6,7,8,9,0},MID(H1002,(SEARCH("nd ",H1002)-1),1))))+SUM(--ISNUMBER(SEARCH({1,2,3,4,5,6,7,8,9,0},MID(H1002,(SEARCH("rd ",H1002)-1),1)))+SUM(--ISNUMBER(SEARCH({1,2,3,4,5,6,7,8,9,0},MID(H1002,(SEARCH("st ",H1002)-1),1))))+SUM(--ISNUMBER(SEARCH({1,2,3,4,5,6,7,8,9,0},MID(H1002,(SEARCH("th ",H1002)-1),1)))))&gt;0,"","")))))</f>
        <v/>
      </c>
      <c r="AA1002" s="2" t="str">
        <f>IF(IF(L1002="US",IFERROR(VLOOKUP(J1002,Country_Codes!$B:$B,1,0)=J1002,"US State Code Error"),IF(L1002="CA",IFERROR(VLOOKUP(J1002,Country_Codes!$E:$E,1,0)=J1002,"Canada State Code Error"),IF(L1002="BR",IFERROR(VLOOKUP(J1002,Country_Codes!$H:$H,1,0)=J1002,"Brazil State Code Error"),IF(L1002="AU",IFERROR(VLOOKUP(J1002,Country_Codes!$K:$K,1,0)=J1002,"Australia State Code Error"),""))))=TRUE,"",IF(L1002="US",IFERROR(VLOOKUP(J1002,Country_Codes!$B:$B,1,0)=J1002,"US State Code Error"),IF(L1002="CA",IFERROR(VLOOKUP(J1002,Country_Codes!$E:$E,1,0)=J1002,"Canada State Code Error"),IF(L1002="BR",IFERROR(VLOOKUP(J1002,Country_Codes!$H:$H,1,0)=J1002,"Brazil State Code Error"),IF(L1002="AU",IFERROR(VLOOKUP(J1002,Country_Codes!$K:$K,1,0)=J1002,"Australia State Code Error"),"")))))</f>
        <v/>
      </c>
      <c r="AB1002" s="2" t="str">
        <f t="shared" si="275"/>
        <v/>
      </c>
      <c r="AC1002" s="2" t="str" cm="1">
        <f t="array" ref="AC1002">IFERROR(_xlfn.IFS(IF(AND(LEN(I1002)=0,ISBLANK(I1002)=FALSE),"",ISNUMBER(SEARCH(I1002,H1002))),"City/Postal Code/Country Found in Address",IF(AND(LEN(K1002)=0,ISBLANK(K1002)=FALSE),"",ISNUMBER(SEARCH(K1002,H1002))),"City/Postal Code/Country Found in Address",IF(AND(LEN(L1002)=0,ISBLANK(L1002)=FALSE),"",ISNUMBER(SEARCH(", "&amp;L1002,H1002))),"City/Postal Code/Country Found in Address",IF(AND(LEN(J1002)=0,ISBLANK(J1002)=FALSE),"",ISNUMBER(SEARCH(", "&amp;J1002,H1002))),"City/Postal Code/Country Found in Address",IF(AND(LEN(L1002)=0,ISBLANK(L1002)=FALSE),"",ISNUMBER(SEARCH(","&amp;L1002,H1002))),"City/Postal Code/Country Found in Address",IF(AND(LEN(J1002)=0,ISBLANK(J1002)=FALSE),"",ISNUMBER(SEARCH(","&amp;J1002,H1002))),"City/Postal Code/Country Found in Address"),"")</f>
        <v/>
      </c>
      <c r="AD1002" s="2" t="str">
        <f t="shared" si="276"/>
        <v/>
      </c>
      <c r="AE1002" s="2" t="str" cm="1">
        <f t="array" ref="AE1002">IFERROR(IF(VLOOKUP(LEFT(M1002,MIN(SEARCH({1,2,3,4,5,6,7,8,9,0},M1002&amp;{1,2,3,4,5,6,7,8,9,0}))-1),Country_Codes!$N:$N,1,0)&gt;0,"PO Number may be incorrect",""),"")</f>
        <v/>
      </c>
      <c r="AF1002" s="2" t="str">
        <f t="shared" si="277"/>
        <v/>
      </c>
      <c r="AG1002" s="2" t="str">
        <f t="shared" si="278"/>
        <v/>
      </c>
      <c r="AH1002" s="2" t="str">
        <f t="shared" si="279"/>
        <v/>
      </c>
      <c r="AI1002" s="2" t="str" cm="1">
        <f t="array" ref="AI1002">IF(G1002="","",_xlfn.IFNA(_xlfn.IFS(L1002=VLOOKUP(L1002,Country_Codes!$M:$M,1,0)=TRUE,""),"Please check the country code"))</f>
        <v/>
      </c>
      <c r="AJ1002" s="2" t="str">
        <f t="shared" si="280"/>
        <v/>
      </c>
      <c r="AK1002" s="2"/>
      <c r="AM1002" s="39">
        <f t="shared" si="281"/>
        <v>0</v>
      </c>
      <c r="AN1002" s="39">
        <f t="shared" si="282"/>
        <v>0</v>
      </c>
      <c r="AO1002" s="39">
        <f t="shared" si="283"/>
        <v>0</v>
      </c>
      <c r="AP1002" s="39">
        <f t="shared" si="284"/>
        <v>0</v>
      </c>
      <c r="AQ1002" s="39">
        <f t="shared" si="285"/>
        <v>0</v>
      </c>
    </row>
    <row r="1003" spans="1:43" ht="15.75" x14ac:dyDescent="0.25">
      <c r="A1003" s="40">
        <v>46025</v>
      </c>
      <c r="B1003" s="11" t="s">
        <v>474</v>
      </c>
      <c r="C1003" s="11" t="s">
        <v>12</v>
      </c>
      <c r="D1003" s="11" t="s">
        <v>7628</v>
      </c>
      <c r="E1003" s="11" t="s">
        <v>7629</v>
      </c>
      <c r="F1003" s="11" t="s">
        <v>594</v>
      </c>
      <c r="G1003" s="11" t="s">
        <v>496</v>
      </c>
      <c r="H1003" s="11" t="s">
        <v>7630</v>
      </c>
      <c r="I1003" s="11" t="s">
        <v>7631</v>
      </c>
      <c r="J1003" s="11"/>
      <c r="K1003" s="11" t="s">
        <v>7632</v>
      </c>
      <c r="L1003" s="11" t="s">
        <v>46</v>
      </c>
      <c r="M1003" s="11" t="s">
        <v>638</v>
      </c>
      <c r="N1003" s="11"/>
      <c r="O1003" s="11" t="s">
        <v>7633</v>
      </c>
      <c r="P1003" s="11" t="s">
        <v>7634</v>
      </c>
      <c r="Q1003" s="7"/>
      <c r="R1003" s="2" t="str">
        <f t="shared" si="270"/>
        <v>Unique Record</v>
      </c>
      <c r="S1003" s="2" t="str">
        <f t="shared" si="271"/>
        <v/>
      </c>
      <c r="T1003" s="2" t="str">
        <f t="shared" si="272"/>
        <v/>
      </c>
      <c r="U1003" s="2" t="str">
        <f t="shared" si="273"/>
        <v/>
      </c>
      <c r="V1003" s="2" t="str">
        <f t="shared" si="274"/>
        <v/>
      </c>
      <c r="W1003" s="2" t="str">
        <f t="shared" si="286"/>
        <v/>
      </c>
      <c r="X1003" s="2" t="str" cm="1">
        <f t="array" ref="X1003">IF((SUMPRODUCT(--ISNUMBER(SEARCH({"!","@","#","$","%","^","&amp;","~*","(",")","_","+","=","{","}","[","]","|","\",":",";","'","""","&lt;","&gt;",",",".","~?","/","~~","`"}, I1003)))&gt;0)=TRUE,"Special Characters Found in City","")</f>
        <v/>
      </c>
      <c r="Y1003" s="2" t="str" cm="1">
        <f t="array" ref="Y1003">IF((SUMPRODUCT(--ISNUMBER(SEARCH({"!","@","#","$","%","^","~*","(",")","_","+","=","{","}","[","]","|","\",":",";","'","""","&lt;","&gt;","~?","/","~~","`"},F1003)))&gt;0)=TRUE,"Special Characters Found in Account field","")</f>
        <v/>
      </c>
      <c r="Z1003" s="2" t="str" cm="1">
        <f t="array" ref="Z1003">IF(SUM(--ISNUMBER(SEARCH({1,2,3,4,5,6,7,8,9,0},MID(H1003,(SEARCH(" E ",H1003)-1),1))))+SUM(--ISNUMBER(SEARCH({1,2,3,4,5,6,7,8,9,0},MID(H1003,(SEARCH(" E ",H1003)+3),1))))=2,"",IF(SUM(--ISNUMBER(SEARCH({"Parte E","Apoquindo N"},H1003)))&gt;0,"",IF(OR(RIGHT(H1003,3)=" NE",RIGHT(H1003,3)=" NW",RIGHT(H1003,3)=" SW",RIGHT(H1003,3)=" SE",RIGHT(H1003,2)=" N",RIGHT(H1003,2)=" E",RIGHT(H1003,2)=" W",RIGHT(H1003,2)=" S",LEFT(H1003,3)="NE ",LEFT(H1003,3)="NW ",LEFT(H1003,3)="SW ",LEFT(H1003,3)="SE ",LEFT(H1003,2)="N ",LEFT(H1003,2)="E ",LEFT(H1003,2)="W ",LEFT(H1003,2)="S "),"Directional Check",IF(SUM(--ISNUMBER(SEARCH({" N "," E "," W "," S "," NE "," NW "," SW "," SE ","N.E","N.W","S.W","S.E","E.","N.","S.","W."},H1003)))&gt;0,"Directional Check",IF(SUM(--ISNUMBER(SEARCH({1,2,3,4,5,6,7,8,9,0},MID(H1003,(SEARCH("nd ",H1003)-1),1))))+SUM(--ISNUMBER(SEARCH({1,2,3,4,5,6,7,8,9,0},MID(H1003,(SEARCH("rd ",H1003)-1),1)))+SUM(--ISNUMBER(SEARCH({1,2,3,4,5,6,7,8,9,0},MID(H1003,(SEARCH("st ",H1003)-1),1))))+SUM(--ISNUMBER(SEARCH({1,2,3,4,5,6,7,8,9,0},MID(H1003,(SEARCH("th ",H1003)-1),1)))))&gt;0,"","")))))</f>
        <v/>
      </c>
      <c r="AA1003" s="2" t="str">
        <f>IF(IF(L1003="US",IFERROR(VLOOKUP(J1003,Country_Codes!$B:$B,1,0)=J1003,"US State Code Error"),IF(L1003="CA",IFERROR(VLOOKUP(J1003,Country_Codes!$E:$E,1,0)=J1003,"Canada State Code Error"),IF(L1003="BR",IFERROR(VLOOKUP(J1003,Country_Codes!$H:$H,1,0)=J1003,"Brazil State Code Error"),IF(L1003="AU",IFERROR(VLOOKUP(J1003,Country_Codes!$K:$K,1,0)=J1003,"Australia State Code Error"),""))))=TRUE,"",IF(L1003="US",IFERROR(VLOOKUP(J1003,Country_Codes!$B:$B,1,0)=J1003,"US State Code Error"),IF(L1003="CA",IFERROR(VLOOKUP(J1003,Country_Codes!$E:$E,1,0)=J1003,"Canada State Code Error"),IF(L1003="BR",IFERROR(VLOOKUP(J1003,Country_Codes!$H:$H,1,0)=J1003,"Brazil State Code Error"),IF(L1003="AU",IFERROR(VLOOKUP(J1003,Country_Codes!$K:$K,1,0)=J1003,"Australia State Code Error"),"")))))</f>
        <v/>
      </c>
      <c r="AB1003" s="2" t="str">
        <f t="shared" si="275"/>
        <v/>
      </c>
      <c r="AC1003" s="2" t="str" cm="1">
        <f t="array" ref="AC1003">IFERROR(_xlfn.IFS(IF(AND(LEN(I1003)=0,ISBLANK(I1003)=FALSE),"",ISNUMBER(SEARCH(I1003,H1003))),"City/Postal Code/Country Found in Address",IF(AND(LEN(K1003)=0,ISBLANK(K1003)=FALSE),"",ISNUMBER(SEARCH(K1003,H1003))),"City/Postal Code/Country Found in Address",IF(AND(LEN(L1003)=0,ISBLANK(L1003)=FALSE),"",ISNUMBER(SEARCH(", "&amp;L1003,H1003))),"City/Postal Code/Country Found in Address",IF(AND(LEN(J1003)=0,ISBLANK(J1003)=FALSE),"",ISNUMBER(SEARCH(", "&amp;J1003,H1003))),"City/Postal Code/Country Found in Address",IF(AND(LEN(L1003)=0,ISBLANK(L1003)=FALSE),"",ISNUMBER(SEARCH(","&amp;L1003,H1003))),"City/Postal Code/Country Found in Address",IF(AND(LEN(J1003)=0,ISBLANK(J1003)=FALSE),"",ISNUMBER(SEARCH(","&amp;J1003,H1003))),"City/Postal Code/Country Found in Address"),"")</f>
        <v/>
      </c>
      <c r="AD1003" s="2" t="str">
        <f t="shared" si="276"/>
        <v/>
      </c>
      <c r="AE1003" s="2" t="str" cm="1">
        <f t="array" ref="AE1003">IFERROR(IF(VLOOKUP(LEFT(M1003,MIN(SEARCH({1,2,3,4,5,6,7,8,9,0},M1003&amp;{1,2,3,4,5,6,7,8,9,0}))-1),Country_Codes!$N:$N,1,0)&gt;0,"PO Number may be incorrect",""),"")</f>
        <v/>
      </c>
      <c r="AF1003" s="2" t="str">
        <f t="shared" si="277"/>
        <v/>
      </c>
      <c r="AG1003" s="2" t="str">
        <f t="shared" si="278"/>
        <v/>
      </c>
      <c r="AH1003" s="2" t="str">
        <f t="shared" si="279"/>
        <v/>
      </c>
      <c r="AI1003" s="2" t="str" cm="1">
        <f t="array" ref="AI1003">IF(G1003="","",_xlfn.IFNA(_xlfn.IFS(L1003=VLOOKUP(L1003,Country_Codes!$M:$M,1,0)=TRUE,""),"Please check the country code"))</f>
        <v/>
      </c>
      <c r="AJ1003" s="2" t="str">
        <f t="shared" si="280"/>
        <v/>
      </c>
      <c r="AK1003" s="2"/>
      <c r="AM1003" s="39">
        <f t="shared" si="281"/>
        <v>0</v>
      </c>
      <c r="AN1003" s="39">
        <f t="shared" si="282"/>
        <v>0</v>
      </c>
      <c r="AO1003" s="39">
        <f t="shared" si="283"/>
        <v>0</v>
      </c>
      <c r="AP1003" s="39">
        <f t="shared" si="284"/>
        <v>0</v>
      </c>
      <c r="AQ1003" s="39">
        <f t="shared" si="285"/>
        <v>0</v>
      </c>
    </row>
    <row r="1004" spans="1:43" ht="15.75" x14ac:dyDescent="0.25">
      <c r="A1004" s="40">
        <v>45434</v>
      </c>
      <c r="B1004" s="11" t="s">
        <v>473</v>
      </c>
      <c r="C1004" s="11" t="s">
        <v>9</v>
      </c>
      <c r="D1004" s="11" t="s">
        <v>1534</v>
      </c>
      <c r="E1004" s="11" t="s">
        <v>7635</v>
      </c>
      <c r="F1004" s="11" t="s">
        <v>594</v>
      </c>
      <c r="G1004" s="11" t="s">
        <v>493</v>
      </c>
      <c r="H1004" s="11" t="s">
        <v>7636</v>
      </c>
      <c r="I1004" s="11" t="s">
        <v>2834</v>
      </c>
      <c r="J1004" s="11" t="s">
        <v>57</v>
      </c>
      <c r="K1004" s="11" t="s">
        <v>7637</v>
      </c>
      <c r="L1004" s="11" t="s">
        <v>33</v>
      </c>
      <c r="M1004" s="11" t="s">
        <v>1058</v>
      </c>
      <c r="N1004" s="11"/>
      <c r="O1004" s="11" t="s">
        <v>3081</v>
      </c>
      <c r="P1004" s="11" t="s">
        <v>7638</v>
      </c>
      <c r="Q1004" s="7"/>
      <c r="R1004" s="2" t="str">
        <f t="shared" si="270"/>
        <v>Unique Record</v>
      </c>
      <c r="S1004" s="2" t="str">
        <f t="shared" si="271"/>
        <v/>
      </c>
      <c r="T1004" s="2" t="str">
        <f t="shared" si="272"/>
        <v/>
      </c>
      <c r="U1004" s="2" t="str">
        <f t="shared" si="273"/>
        <v/>
      </c>
      <c r="V1004" s="2" t="str">
        <f t="shared" si="274"/>
        <v/>
      </c>
      <c r="W1004" s="2" t="str">
        <f t="shared" si="286"/>
        <v/>
      </c>
      <c r="X1004" s="2" t="str" cm="1">
        <f t="array" ref="X1004">IF((SUMPRODUCT(--ISNUMBER(SEARCH({"!","@","#","$","%","^","&amp;","~*","(",")","_","+","=","{","}","[","]","|","\",":",";","'","""","&lt;","&gt;",",",".","~?","/","~~","`"}, I1004)))&gt;0)=TRUE,"Special Characters Found in City","")</f>
        <v/>
      </c>
      <c r="Y1004" s="2" t="str" cm="1">
        <f t="array" ref="Y1004">IF((SUMPRODUCT(--ISNUMBER(SEARCH({"!","@","#","$","%","^","~*","(",")","_","+","=","{","}","[","]","|","\",":",";","'","""","&lt;","&gt;","~?","/","~~","`"},F1004)))&gt;0)=TRUE,"Special Characters Found in Account field","")</f>
        <v/>
      </c>
      <c r="Z1004" s="2" t="str" cm="1">
        <f t="array" ref="Z1004">IF(SUM(--ISNUMBER(SEARCH({1,2,3,4,5,6,7,8,9,0},MID(H1004,(SEARCH(" E ",H1004)-1),1))))+SUM(--ISNUMBER(SEARCH({1,2,3,4,5,6,7,8,9,0},MID(H1004,(SEARCH(" E ",H1004)+3),1))))=2,"",IF(SUM(--ISNUMBER(SEARCH({"Parte E","Apoquindo N"},H1004)))&gt;0,"",IF(OR(RIGHT(H1004,3)=" NE",RIGHT(H1004,3)=" NW",RIGHT(H1004,3)=" SW",RIGHT(H1004,3)=" SE",RIGHT(H1004,2)=" N",RIGHT(H1004,2)=" E",RIGHT(H1004,2)=" W",RIGHT(H1004,2)=" S",LEFT(H1004,3)="NE ",LEFT(H1004,3)="NW ",LEFT(H1004,3)="SW ",LEFT(H1004,3)="SE ",LEFT(H1004,2)="N ",LEFT(H1004,2)="E ",LEFT(H1004,2)="W ",LEFT(H1004,2)="S "),"Directional Check",IF(SUM(--ISNUMBER(SEARCH({" N "," E "," W "," S "," NE "," NW "," SW "," SE ","N.E","N.W","S.W","S.E","E.","N.","S.","W."},H1004)))&gt;0,"Directional Check",IF(SUM(--ISNUMBER(SEARCH({1,2,3,4,5,6,7,8,9,0},MID(H1004,(SEARCH("nd ",H1004)-1),1))))+SUM(--ISNUMBER(SEARCH({1,2,3,4,5,6,7,8,9,0},MID(H1004,(SEARCH("rd ",H1004)-1),1)))+SUM(--ISNUMBER(SEARCH({1,2,3,4,5,6,7,8,9,0},MID(H1004,(SEARCH("st ",H1004)-1),1))))+SUM(--ISNUMBER(SEARCH({1,2,3,4,5,6,7,8,9,0},MID(H1004,(SEARCH("th ",H1004)-1),1)))))&gt;0,"","")))))</f>
        <v/>
      </c>
      <c r="AA1004" s="2" t="str">
        <f>IF(IF(L1004="US",IFERROR(VLOOKUP(J1004,Country_Codes!$B:$B,1,0)=J1004,"US State Code Error"),IF(L1004="CA",IFERROR(VLOOKUP(J1004,Country_Codes!$E:$E,1,0)=J1004,"Canada State Code Error"),IF(L1004="BR",IFERROR(VLOOKUP(J1004,Country_Codes!$H:$H,1,0)=J1004,"Brazil State Code Error"),IF(L1004="AU",IFERROR(VLOOKUP(J1004,Country_Codes!$K:$K,1,0)=J1004,"Australia State Code Error"),""))))=TRUE,"",IF(L1004="US",IFERROR(VLOOKUP(J1004,Country_Codes!$B:$B,1,0)=J1004,"US State Code Error"),IF(L1004="CA",IFERROR(VLOOKUP(J1004,Country_Codes!$E:$E,1,0)=J1004,"Canada State Code Error"),IF(L1004="BR",IFERROR(VLOOKUP(J1004,Country_Codes!$H:$H,1,0)=J1004,"Brazil State Code Error"),IF(L1004="AU",IFERROR(VLOOKUP(J1004,Country_Codes!$K:$K,1,0)=J1004,"Australia State Code Error"),"")))))</f>
        <v/>
      </c>
      <c r="AB1004" s="2" t="str">
        <f t="shared" si="275"/>
        <v/>
      </c>
      <c r="AC1004" s="2" t="str" cm="1">
        <f t="array" ref="AC1004">IFERROR(_xlfn.IFS(IF(AND(LEN(I1004)=0,ISBLANK(I1004)=FALSE),"",ISNUMBER(SEARCH(I1004,H1004))),"City/Postal Code/Country Found in Address",IF(AND(LEN(K1004)=0,ISBLANK(K1004)=FALSE),"",ISNUMBER(SEARCH(K1004,H1004))),"City/Postal Code/Country Found in Address",IF(AND(LEN(L1004)=0,ISBLANK(L1004)=FALSE),"",ISNUMBER(SEARCH(", "&amp;L1004,H1004))),"City/Postal Code/Country Found in Address",IF(AND(LEN(J1004)=0,ISBLANK(J1004)=FALSE),"",ISNUMBER(SEARCH(", "&amp;J1004,H1004))),"City/Postal Code/Country Found in Address",IF(AND(LEN(L1004)=0,ISBLANK(L1004)=FALSE),"",ISNUMBER(SEARCH(","&amp;L1004,H1004))),"City/Postal Code/Country Found in Address",IF(AND(LEN(J1004)=0,ISBLANK(J1004)=FALSE),"",ISNUMBER(SEARCH(","&amp;J1004,H1004))),"City/Postal Code/Country Found in Address"),"")</f>
        <v/>
      </c>
      <c r="AD1004" s="2" t="str">
        <f t="shared" si="276"/>
        <v/>
      </c>
      <c r="AE1004" s="2" t="str" cm="1">
        <f t="array" ref="AE1004">IFERROR(IF(VLOOKUP(LEFT(M1004,MIN(SEARCH({1,2,3,4,5,6,7,8,9,0},M1004&amp;{1,2,3,4,5,6,7,8,9,0}))-1),Country_Codes!$N:$N,1,0)&gt;0,"PO Number may be incorrect",""),"")</f>
        <v/>
      </c>
      <c r="AF1004" s="2" t="str">
        <f t="shared" si="277"/>
        <v/>
      </c>
      <c r="AG1004" s="2" t="str">
        <f t="shared" si="278"/>
        <v/>
      </c>
      <c r="AH1004" s="2" t="str">
        <f t="shared" si="279"/>
        <v/>
      </c>
      <c r="AI1004" s="2" t="str" cm="1">
        <f t="array" ref="AI1004">IF(G1004="","",_xlfn.IFNA(_xlfn.IFS(L1004=VLOOKUP(L1004,Country_Codes!$M:$M,1,0)=TRUE,""),"Please check the country code"))</f>
        <v/>
      </c>
      <c r="AJ1004" s="2" t="str">
        <f t="shared" si="280"/>
        <v/>
      </c>
      <c r="AK1004" s="2"/>
      <c r="AM1004" s="39">
        <f t="shared" si="281"/>
        <v>0</v>
      </c>
      <c r="AN1004" s="39">
        <f t="shared" si="282"/>
        <v>0</v>
      </c>
      <c r="AO1004" s="39">
        <f t="shared" si="283"/>
        <v>0</v>
      </c>
      <c r="AP1004" s="39">
        <f t="shared" si="284"/>
        <v>0</v>
      </c>
      <c r="AQ1004" s="39">
        <f t="shared" si="285"/>
        <v>0</v>
      </c>
    </row>
    <row r="1005" spans="1:43" ht="15.75" x14ac:dyDescent="0.25">
      <c r="A1005" s="40">
        <v>45950</v>
      </c>
      <c r="B1005" s="11" t="s">
        <v>474</v>
      </c>
      <c r="C1005" s="11" t="s">
        <v>12</v>
      </c>
      <c r="D1005" s="11" t="s">
        <v>7639</v>
      </c>
      <c r="E1005" s="11" t="s">
        <v>1513</v>
      </c>
      <c r="F1005" s="11" t="s">
        <v>574</v>
      </c>
      <c r="G1005" s="11" t="s">
        <v>599</v>
      </c>
      <c r="H1005" s="11" t="s">
        <v>7640</v>
      </c>
      <c r="I1005" s="11" t="s">
        <v>7641</v>
      </c>
      <c r="J1005" s="11" t="s">
        <v>147</v>
      </c>
      <c r="K1005" s="11" t="s">
        <v>7642</v>
      </c>
      <c r="L1005" s="11" t="s">
        <v>57</v>
      </c>
      <c r="M1005" s="11" t="s">
        <v>906</v>
      </c>
      <c r="N1005" s="11"/>
      <c r="O1005" s="11" t="s">
        <v>7643</v>
      </c>
      <c r="P1005" s="11" t="s">
        <v>7644</v>
      </c>
      <c r="Q1005" s="7"/>
      <c r="R1005" s="2" t="str">
        <f t="shared" si="270"/>
        <v>Unique Record</v>
      </c>
      <c r="S1005" s="2" t="str">
        <f t="shared" si="271"/>
        <v/>
      </c>
      <c r="T1005" s="2" t="str">
        <f t="shared" si="272"/>
        <v/>
      </c>
      <c r="U1005" s="2" t="str">
        <f t="shared" si="273"/>
        <v/>
      </c>
      <c r="V1005" s="2" t="str">
        <f t="shared" si="274"/>
        <v/>
      </c>
      <c r="W1005" s="2" t="str">
        <f t="shared" si="286"/>
        <v/>
      </c>
      <c r="X1005" s="2" t="str" cm="1">
        <f t="array" ref="X1005">IF((SUMPRODUCT(--ISNUMBER(SEARCH({"!","@","#","$","%","^","&amp;","~*","(",")","_","+","=","{","}","[","]","|","\",":",";","'","""","&lt;","&gt;",",",".","~?","/","~~","`"}, I1005)))&gt;0)=TRUE,"Special Characters Found in City","")</f>
        <v/>
      </c>
      <c r="Y1005" s="2" t="str" cm="1">
        <f t="array" ref="Y1005">IF((SUMPRODUCT(--ISNUMBER(SEARCH({"!","@","#","$","%","^","~*","(",")","_","+","=","{","}","[","]","|","\",":",";","'","""","&lt;","&gt;","~?","/","~~","`"},F1005)))&gt;0)=TRUE,"Special Characters Found in Account field","")</f>
        <v/>
      </c>
      <c r="Z1005" s="2" t="str" cm="1">
        <f t="array" ref="Z1005">IF(SUM(--ISNUMBER(SEARCH({1,2,3,4,5,6,7,8,9,0},MID(H1005,(SEARCH(" E ",H1005)-1),1))))+SUM(--ISNUMBER(SEARCH({1,2,3,4,5,6,7,8,9,0},MID(H1005,(SEARCH(" E ",H1005)+3),1))))=2,"",IF(SUM(--ISNUMBER(SEARCH({"Parte E","Apoquindo N"},H1005)))&gt;0,"",IF(OR(RIGHT(H1005,3)=" NE",RIGHT(H1005,3)=" NW",RIGHT(H1005,3)=" SW",RIGHT(H1005,3)=" SE",RIGHT(H1005,2)=" N",RIGHT(H1005,2)=" E",RIGHT(H1005,2)=" W",RIGHT(H1005,2)=" S",LEFT(H1005,3)="NE ",LEFT(H1005,3)="NW ",LEFT(H1005,3)="SW ",LEFT(H1005,3)="SE ",LEFT(H1005,2)="N ",LEFT(H1005,2)="E ",LEFT(H1005,2)="W ",LEFT(H1005,2)="S "),"Directional Check",IF(SUM(--ISNUMBER(SEARCH({" N "," E "," W "," S "," NE "," NW "," SW "," SE ","N.E","N.W","S.W","S.E","E.","N.","S.","W."},H1005)))&gt;0,"Directional Check",IF(SUM(--ISNUMBER(SEARCH({1,2,3,4,5,6,7,8,9,0},MID(H1005,(SEARCH("nd ",H1005)-1),1))))+SUM(--ISNUMBER(SEARCH({1,2,3,4,5,6,7,8,9,0},MID(H1005,(SEARCH("rd ",H1005)-1),1)))+SUM(--ISNUMBER(SEARCH({1,2,3,4,5,6,7,8,9,0},MID(H1005,(SEARCH("st ",H1005)-1),1))))+SUM(--ISNUMBER(SEARCH({1,2,3,4,5,6,7,8,9,0},MID(H1005,(SEARCH("th ",H1005)-1),1)))))&gt;0,"","")))))</f>
        <v/>
      </c>
      <c r="AA1005" s="2" t="str">
        <f>IF(IF(L1005="US",IFERROR(VLOOKUP(J1005,Country_Codes!$B:$B,1,0)=J1005,"US State Code Error"),IF(L1005="CA",IFERROR(VLOOKUP(J1005,Country_Codes!$E:$E,1,0)=J1005,"Canada State Code Error"),IF(L1005="BR",IFERROR(VLOOKUP(J1005,Country_Codes!$H:$H,1,0)=J1005,"Brazil State Code Error"),IF(L1005="AU",IFERROR(VLOOKUP(J1005,Country_Codes!$K:$K,1,0)=J1005,"Australia State Code Error"),""))))=TRUE,"",IF(L1005="US",IFERROR(VLOOKUP(J1005,Country_Codes!$B:$B,1,0)=J1005,"US State Code Error"),IF(L1005="CA",IFERROR(VLOOKUP(J1005,Country_Codes!$E:$E,1,0)=J1005,"Canada State Code Error"),IF(L1005="BR",IFERROR(VLOOKUP(J1005,Country_Codes!$H:$H,1,0)=J1005,"Brazil State Code Error"),IF(L1005="AU",IFERROR(VLOOKUP(J1005,Country_Codes!$K:$K,1,0)=J1005,"Australia State Code Error"),"")))))</f>
        <v/>
      </c>
      <c r="AB1005" s="2" t="str">
        <f t="shared" si="275"/>
        <v/>
      </c>
      <c r="AC1005" s="2" t="str" cm="1">
        <f t="array" ref="AC1005">IFERROR(_xlfn.IFS(IF(AND(LEN(I1005)=0,ISBLANK(I1005)=FALSE),"",ISNUMBER(SEARCH(I1005,H1005))),"City/Postal Code/Country Found in Address",IF(AND(LEN(K1005)=0,ISBLANK(K1005)=FALSE),"",ISNUMBER(SEARCH(K1005,H1005))),"City/Postal Code/Country Found in Address",IF(AND(LEN(L1005)=0,ISBLANK(L1005)=FALSE),"",ISNUMBER(SEARCH(", "&amp;L1005,H1005))),"City/Postal Code/Country Found in Address",IF(AND(LEN(J1005)=0,ISBLANK(J1005)=FALSE),"",ISNUMBER(SEARCH(", "&amp;J1005,H1005))),"City/Postal Code/Country Found in Address",IF(AND(LEN(L1005)=0,ISBLANK(L1005)=FALSE),"",ISNUMBER(SEARCH(","&amp;L1005,H1005))),"City/Postal Code/Country Found in Address",IF(AND(LEN(J1005)=0,ISBLANK(J1005)=FALSE),"",ISNUMBER(SEARCH(","&amp;J1005,H1005))),"City/Postal Code/Country Found in Address"),"")</f>
        <v/>
      </c>
      <c r="AD1005" s="2" t="str">
        <f t="shared" si="276"/>
        <v/>
      </c>
      <c r="AE1005" s="2" t="str" cm="1">
        <f t="array" ref="AE1005">IFERROR(IF(VLOOKUP(LEFT(M1005,MIN(SEARCH({1,2,3,4,5,6,7,8,9,0},M1005&amp;{1,2,3,4,5,6,7,8,9,0}))-1),Country_Codes!$N:$N,1,0)&gt;0,"PO Number may be incorrect",""),"")</f>
        <v/>
      </c>
      <c r="AF1005" s="2" t="str">
        <f t="shared" si="277"/>
        <v/>
      </c>
      <c r="AG1005" s="2" t="str">
        <f t="shared" si="278"/>
        <v/>
      </c>
      <c r="AH1005" s="2" t="str">
        <f t="shared" si="279"/>
        <v/>
      </c>
      <c r="AI1005" s="2" t="str" cm="1">
        <f t="array" ref="AI1005">IF(G1005="","",_xlfn.IFNA(_xlfn.IFS(L1005=VLOOKUP(L1005,Country_Codes!$M:$M,1,0)=TRUE,""),"Please check the country code"))</f>
        <v/>
      </c>
      <c r="AJ1005" s="2" t="str">
        <f t="shared" si="280"/>
        <v/>
      </c>
      <c r="AK1005" s="2"/>
      <c r="AM1005" s="39">
        <f t="shared" si="281"/>
        <v>0</v>
      </c>
      <c r="AN1005" s="39">
        <f t="shared" si="282"/>
        <v>0</v>
      </c>
      <c r="AO1005" s="39">
        <f t="shared" si="283"/>
        <v>0</v>
      </c>
      <c r="AP1005" s="39">
        <f t="shared" si="284"/>
        <v>0</v>
      </c>
      <c r="AQ1005" s="39">
        <f t="shared" si="285"/>
        <v>0</v>
      </c>
    </row>
    <row r="1006" spans="1:43" ht="15.75" x14ac:dyDescent="0.25">
      <c r="A1006" s="40">
        <v>45843</v>
      </c>
      <c r="B1006" s="11" t="s">
        <v>475</v>
      </c>
      <c r="C1006" s="11" t="s">
        <v>12</v>
      </c>
      <c r="D1006" s="11" t="s">
        <v>7645</v>
      </c>
      <c r="E1006" s="11" t="s">
        <v>7646</v>
      </c>
      <c r="F1006" s="11" t="s">
        <v>489</v>
      </c>
      <c r="G1006" s="11" t="s">
        <v>495</v>
      </c>
      <c r="H1006" s="11" t="s">
        <v>7647</v>
      </c>
      <c r="I1006" s="11" t="s">
        <v>7648</v>
      </c>
      <c r="J1006" s="11" t="s">
        <v>128</v>
      </c>
      <c r="K1006" s="11" t="s">
        <v>7649</v>
      </c>
      <c r="L1006" s="11" t="s">
        <v>33</v>
      </c>
      <c r="M1006" s="11" t="s">
        <v>1095</v>
      </c>
      <c r="N1006" s="11"/>
      <c r="O1006" s="11" t="s">
        <v>7650</v>
      </c>
      <c r="P1006" s="11" t="s">
        <v>7651</v>
      </c>
      <c r="Q1006" s="7"/>
      <c r="R1006" s="2" t="str">
        <f t="shared" si="270"/>
        <v>Unique Record</v>
      </c>
      <c r="S1006" s="2" t="str">
        <f t="shared" si="271"/>
        <v/>
      </c>
      <c r="T1006" s="2" t="str">
        <f t="shared" si="272"/>
        <v/>
      </c>
      <c r="U1006" s="2" t="str">
        <f t="shared" si="273"/>
        <v/>
      </c>
      <c r="V1006" s="2" t="str">
        <f t="shared" si="274"/>
        <v/>
      </c>
      <c r="W1006" s="2" t="str">
        <f t="shared" si="286"/>
        <v/>
      </c>
      <c r="X1006" s="2" t="str" cm="1">
        <f t="array" ref="X1006">IF((SUMPRODUCT(--ISNUMBER(SEARCH({"!","@","#","$","%","^","&amp;","~*","(",")","_","+","=","{","}","[","]","|","\",":",";","'","""","&lt;","&gt;",",",".","~?","/","~~","`"}, I1006)))&gt;0)=TRUE,"Special Characters Found in City","")</f>
        <v/>
      </c>
      <c r="Y1006" s="2" t="str" cm="1">
        <f t="array" ref="Y1006">IF((SUMPRODUCT(--ISNUMBER(SEARCH({"!","@","#","$","%","^","~*","(",")","_","+","=","{","}","[","]","|","\",":",";","'","""","&lt;","&gt;","~?","/","~~","`"},F1006)))&gt;0)=TRUE,"Special Characters Found in Account field","")</f>
        <v/>
      </c>
      <c r="Z1006" s="2" t="str" cm="1">
        <f t="array" ref="Z1006">IF(SUM(--ISNUMBER(SEARCH({1,2,3,4,5,6,7,8,9,0},MID(H1006,(SEARCH(" E ",H1006)-1),1))))+SUM(--ISNUMBER(SEARCH({1,2,3,4,5,6,7,8,9,0},MID(H1006,(SEARCH(" E ",H1006)+3),1))))=2,"",IF(SUM(--ISNUMBER(SEARCH({"Parte E","Apoquindo N"},H1006)))&gt;0,"",IF(OR(RIGHT(H1006,3)=" NE",RIGHT(H1006,3)=" NW",RIGHT(H1006,3)=" SW",RIGHT(H1006,3)=" SE",RIGHT(H1006,2)=" N",RIGHT(H1006,2)=" E",RIGHT(H1006,2)=" W",RIGHT(H1006,2)=" S",LEFT(H1006,3)="NE ",LEFT(H1006,3)="NW ",LEFT(H1006,3)="SW ",LEFT(H1006,3)="SE ",LEFT(H1006,2)="N ",LEFT(H1006,2)="E ",LEFT(H1006,2)="W ",LEFT(H1006,2)="S "),"Directional Check",IF(SUM(--ISNUMBER(SEARCH({" N "," E "," W "," S "," NE "," NW "," SW "," SE ","N.E","N.W","S.W","S.E","E.","N.","S.","W."},H1006)))&gt;0,"Directional Check",IF(SUM(--ISNUMBER(SEARCH({1,2,3,4,5,6,7,8,9,0},MID(H1006,(SEARCH("nd ",H1006)-1),1))))+SUM(--ISNUMBER(SEARCH({1,2,3,4,5,6,7,8,9,0},MID(H1006,(SEARCH("rd ",H1006)-1),1)))+SUM(--ISNUMBER(SEARCH({1,2,3,4,5,6,7,8,9,0},MID(H1006,(SEARCH("st ",H1006)-1),1))))+SUM(--ISNUMBER(SEARCH({1,2,3,4,5,6,7,8,9,0},MID(H1006,(SEARCH("th ",H1006)-1),1)))))&gt;0,"","")))))</f>
        <v/>
      </c>
      <c r="AA1006" s="2" t="str">
        <f>IF(IF(L1006="US",IFERROR(VLOOKUP(J1006,Country_Codes!$B:$B,1,0)=J1006,"US State Code Error"),IF(L1006="CA",IFERROR(VLOOKUP(J1006,Country_Codes!$E:$E,1,0)=J1006,"Canada State Code Error"),IF(L1006="BR",IFERROR(VLOOKUP(J1006,Country_Codes!$H:$H,1,0)=J1006,"Brazil State Code Error"),IF(L1006="AU",IFERROR(VLOOKUP(J1006,Country_Codes!$K:$K,1,0)=J1006,"Australia State Code Error"),""))))=TRUE,"",IF(L1006="US",IFERROR(VLOOKUP(J1006,Country_Codes!$B:$B,1,0)=J1006,"US State Code Error"),IF(L1006="CA",IFERROR(VLOOKUP(J1006,Country_Codes!$E:$E,1,0)=J1006,"Canada State Code Error"),IF(L1006="BR",IFERROR(VLOOKUP(J1006,Country_Codes!$H:$H,1,0)=J1006,"Brazil State Code Error"),IF(L1006="AU",IFERROR(VLOOKUP(J1006,Country_Codes!$K:$K,1,0)=J1006,"Australia State Code Error"),"")))))</f>
        <v/>
      </c>
      <c r="AB1006" s="2" t="str">
        <f t="shared" si="275"/>
        <v/>
      </c>
      <c r="AC1006" s="2" t="str" cm="1">
        <f t="array" ref="AC1006">IFERROR(_xlfn.IFS(IF(AND(LEN(I1006)=0,ISBLANK(I1006)=FALSE),"",ISNUMBER(SEARCH(I1006,H1006))),"City/Postal Code/Country Found in Address",IF(AND(LEN(K1006)=0,ISBLANK(K1006)=FALSE),"",ISNUMBER(SEARCH(K1006,H1006))),"City/Postal Code/Country Found in Address",IF(AND(LEN(L1006)=0,ISBLANK(L1006)=FALSE),"",ISNUMBER(SEARCH(", "&amp;L1006,H1006))),"City/Postal Code/Country Found in Address",IF(AND(LEN(J1006)=0,ISBLANK(J1006)=FALSE),"",ISNUMBER(SEARCH(", "&amp;J1006,H1006))),"City/Postal Code/Country Found in Address",IF(AND(LEN(L1006)=0,ISBLANK(L1006)=FALSE),"",ISNUMBER(SEARCH(","&amp;L1006,H1006))),"City/Postal Code/Country Found in Address",IF(AND(LEN(J1006)=0,ISBLANK(J1006)=FALSE),"",ISNUMBER(SEARCH(","&amp;J1006,H1006))),"City/Postal Code/Country Found in Address"),"")</f>
        <v/>
      </c>
      <c r="AD1006" s="2" t="str">
        <f t="shared" si="276"/>
        <v/>
      </c>
      <c r="AE1006" s="2" t="str" cm="1">
        <f t="array" ref="AE1006">IFERROR(IF(VLOOKUP(LEFT(M1006,MIN(SEARCH({1,2,3,4,5,6,7,8,9,0},M1006&amp;{1,2,3,4,5,6,7,8,9,0}))-1),Country_Codes!$N:$N,1,0)&gt;0,"PO Number may be incorrect",""),"")</f>
        <v/>
      </c>
      <c r="AF1006" s="2" t="str">
        <f t="shared" si="277"/>
        <v/>
      </c>
      <c r="AG1006" s="2" t="str">
        <f t="shared" si="278"/>
        <v/>
      </c>
      <c r="AH1006" s="2" t="str">
        <f t="shared" si="279"/>
        <v/>
      </c>
      <c r="AI1006" s="2" t="str" cm="1">
        <f t="array" ref="AI1006">IF(G1006="","",_xlfn.IFNA(_xlfn.IFS(L1006=VLOOKUP(L1006,Country_Codes!$M:$M,1,0)=TRUE,""),"Please check the country code"))</f>
        <v/>
      </c>
      <c r="AJ1006" s="2" t="str">
        <f t="shared" si="280"/>
        <v/>
      </c>
      <c r="AK1006" s="2"/>
      <c r="AM1006" s="39">
        <f t="shared" si="281"/>
        <v>0</v>
      </c>
      <c r="AN1006" s="39">
        <f t="shared" si="282"/>
        <v>0</v>
      </c>
      <c r="AO1006" s="39">
        <f t="shared" si="283"/>
        <v>0</v>
      </c>
      <c r="AP1006" s="39">
        <f t="shared" si="284"/>
        <v>0</v>
      </c>
      <c r="AQ1006" s="39">
        <f t="shared" si="285"/>
        <v>0</v>
      </c>
    </row>
    <row r="1007" spans="1:43" ht="15.75" x14ac:dyDescent="0.25">
      <c r="A1007" s="40">
        <v>45429</v>
      </c>
      <c r="B1007" s="11" t="s">
        <v>474</v>
      </c>
      <c r="C1007" s="11" t="s">
        <v>11</v>
      </c>
      <c r="D1007" s="11" t="s">
        <v>7652</v>
      </c>
      <c r="E1007" s="11" t="s">
        <v>776</v>
      </c>
      <c r="F1007" s="11" t="s">
        <v>488</v>
      </c>
      <c r="G1007" s="11" t="s">
        <v>571</v>
      </c>
      <c r="H1007" s="11" t="s">
        <v>7653</v>
      </c>
      <c r="I1007" s="11" t="s">
        <v>7654</v>
      </c>
      <c r="J1007" s="11" t="s">
        <v>147</v>
      </c>
      <c r="K1007" s="11" t="s">
        <v>7655</v>
      </c>
      <c r="L1007" s="11" t="s">
        <v>57</v>
      </c>
      <c r="M1007" s="11" t="s">
        <v>977</v>
      </c>
      <c r="N1007" s="11"/>
      <c r="O1007" s="11" t="s">
        <v>2637</v>
      </c>
      <c r="P1007" s="11" t="s">
        <v>7656</v>
      </c>
      <c r="Q1007" s="7"/>
      <c r="R1007" s="2" t="str">
        <f t="shared" ref="R1007:R1046" si="287">IF(G1007=G1006,"","Unique Record")</f>
        <v>Unique Record</v>
      </c>
      <c r="S1007" s="2" t="str">
        <f t="shared" ref="S1007:S1046" si="288">IF(F1007="","",IF(EXACT(F1007,(UPPER(F1007))),"Account Upper Case",""))</f>
        <v/>
      </c>
      <c r="T1007" s="2" t="str">
        <f t="shared" ref="T1007:T1046" si="289">IF(F1007="","",IF(EXACT(F1007,(LOWER(F1007))),"Account Lower Case",""))</f>
        <v/>
      </c>
      <c r="U1007" s="2" t="str">
        <f t="shared" ref="U1007:U1046" si="290">IF(EXACT(H1007,PROPER(H1007)),"","Billing Street - casing")</f>
        <v/>
      </c>
      <c r="V1007" s="2" t="str">
        <f t="shared" ref="V1007:V1046" si="291">IF(EXACT(I1007,PROPER(I1007)),"","City - casing")</f>
        <v/>
      </c>
      <c r="W1007" s="2" t="str">
        <f t="shared" si="286"/>
        <v/>
      </c>
      <c r="X1007" s="2" t="str" cm="1">
        <f t="array" ref="X1007">IF((SUMPRODUCT(--ISNUMBER(SEARCH({"!","@","#","$","%","^","&amp;","~*","(",")","_","+","=","{","}","[","]","|","\",":",";","'","""","&lt;","&gt;",",",".","~?","/","~~","`"}, I1007)))&gt;0)=TRUE,"Special Characters Found in City","")</f>
        <v/>
      </c>
      <c r="Y1007" s="2" t="str" cm="1">
        <f t="array" ref="Y1007">IF((SUMPRODUCT(--ISNUMBER(SEARCH({"!","@","#","$","%","^","~*","(",")","_","+","=","{","}","[","]","|","\",":",";","'","""","&lt;","&gt;","~?","/","~~","`"},F1007)))&gt;0)=TRUE,"Special Characters Found in Account field","")</f>
        <v/>
      </c>
      <c r="Z1007" s="2" t="str" cm="1">
        <f t="array" ref="Z1007">IF(SUM(--ISNUMBER(SEARCH({1,2,3,4,5,6,7,8,9,0},MID(H1007,(SEARCH(" E ",H1007)-1),1))))+SUM(--ISNUMBER(SEARCH({1,2,3,4,5,6,7,8,9,0},MID(H1007,(SEARCH(" E ",H1007)+3),1))))=2,"",IF(SUM(--ISNUMBER(SEARCH({"Parte E","Apoquindo N"},H1007)))&gt;0,"",IF(OR(RIGHT(H1007,3)=" NE",RIGHT(H1007,3)=" NW",RIGHT(H1007,3)=" SW",RIGHT(H1007,3)=" SE",RIGHT(H1007,2)=" N",RIGHT(H1007,2)=" E",RIGHT(H1007,2)=" W",RIGHT(H1007,2)=" S",LEFT(H1007,3)="NE ",LEFT(H1007,3)="NW ",LEFT(H1007,3)="SW ",LEFT(H1007,3)="SE ",LEFT(H1007,2)="N ",LEFT(H1007,2)="E ",LEFT(H1007,2)="W ",LEFT(H1007,2)="S "),"Directional Check",IF(SUM(--ISNUMBER(SEARCH({" N "," E "," W "," S "," NE "," NW "," SW "," SE ","N.E","N.W","S.W","S.E","E.","N.","S.","W."},H1007)))&gt;0,"Directional Check",IF(SUM(--ISNUMBER(SEARCH({1,2,3,4,5,6,7,8,9,0},MID(H1007,(SEARCH("nd ",H1007)-1),1))))+SUM(--ISNUMBER(SEARCH({1,2,3,4,5,6,7,8,9,0},MID(H1007,(SEARCH("rd ",H1007)-1),1)))+SUM(--ISNUMBER(SEARCH({1,2,3,4,5,6,7,8,9,0},MID(H1007,(SEARCH("st ",H1007)-1),1))))+SUM(--ISNUMBER(SEARCH({1,2,3,4,5,6,7,8,9,0},MID(H1007,(SEARCH("th ",H1007)-1),1)))))&gt;0,"","")))))</f>
        <v/>
      </c>
      <c r="AA1007" s="2" t="str">
        <f>IF(IF(L1007="US",IFERROR(VLOOKUP(J1007,Country_Codes!$B:$B,1,0)=J1007,"US State Code Error"),IF(L1007="CA",IFERROR(VLOOKUP(J1007,Country_Codes!$E:$E,1,0)=J1007,"Canada State Code Error"),IF(L1007="BR",IFERROR(VLOOKUP(J1007,Country_Codes!$H:$H,1,0)=J1007,"Brazil State Code Error"),IF(L1007="AU",IFERROR(VLOOKUP(J1007,Country_Codes!$K:$K,1,0)=J1007,"Australia State Code Error"),""))))=TRUE,"",IF(L1007="US",IFERROR(VLOOKUP(J1007,Country_Codes!$B:$B,1,0)=J1007,"US State Code Error"),IF(L1007="CA",IFERROR(VLOOKUP(J1007,Country_Codes!$E:$E,1,0)=J1007,"Canada State Code Error"),IF(L1007="BR",IFERROR(VLOOKUP(J1007,Country_Codes!$H:$H,1,0)=J1007,"Brazil State Code Error"),IF(L1007="AU",IFERROR(VLOOKUP(J1007,Country_Codes!$K:$K,1,0)=J1007,"Australia State Code Error"),"")))))</f>
        <v/>
      </c>
      <c r="AB1007" s="2" t="str">
        <f t="shared" ref="AB1007:AB1046" si="292">IF(OR(L1007="US",L1007="CA",L1007="BR",L1007="AU"),IF((EXACT(UPPER(J1007),J1007)),"","Country Code Casing"),IF(EXACT(J1007,PROPER(J1007)),"","Billing State casing"))</f>
        <v/>
      </c>
      <c r="AC1007" s="2" t="str" cm="1">
        <f t="array" ref="AC1007">IFERROR(_xlfn.IFS(IF(AND(LEN(I1007)=0,ISBLANK(I1007)=FALSE),"",ISNUMBER(SEARCH(I1007,H1007))),"City/Postal Code/Country Found in Address",IF(AND(LEN(K1007)=0,ISBLANK(K1007)=FALSE),"",ISNUMBER(SEARCH(K1007,H1007))),"City/Postal Code/Country Found in Address",IF(AND(LEN(L1007)=0,ISBLANK(L1007)=FALSE),"",ISNUMBER(SEARCH(", "&amp;L1007,H1007))),"City/Postal Code/Country Found in Address",IF(AND(LEN(J1007)=0,ISBLANK(J1007)=FALSE),"",ISNUMBER(SEARCH(", "&amp;J1007,H1007))),"City/Postal Code/Country Found in Address",IF(AND(LEN(L1007)=0,ISBLANK(L1007)=FALSE),"",ISNUMBER(SEARCH(","&amp;L1007,H1007))),"City/Postal Code/Country Found in Address",IF(AND(LEN(J1007)=0,ISBLANK(J1007)=FALSE),"",ISNUMBER(SEARCH(","&amp;J1007,H1007))),"City/Postal Code/Country Found in Address"),"")</f>
        <v/>
      </c>
      <c r="AD1007" s="2" t="str">
        <f t="shared" ref="AD1007:AD1046" si="293">IF(ISNUMBER(SEARCH("PO",N1007)),"PO# Entered in Tax ID Field","")</f>
        <v/>
      </c>
      <c r="AE1007" s="2" t="str" cm="1">
        <f t="array" ref="AE1007">IFERROR(IF(VLOOKUP(LEFT(M1007,MIN(SEARCH({1,2,3,4,5,6,7,8,9,0},M1007&amp;{1,2,3,4,5,6,7,8,9,0}))-1),Country_Codes!$N:$N,1,0)&gt;0,"PO Number may be incorrect",""),"")</f>
        <v/>
      </c>
      <c r="AF1007" s="2" t="str">
        <f t="shared" ref="AF1007:AF1046" si="294">IF(N1007="","",IF(EXACT(L1007,LEFT(N1007,2)),IF(EXACT(MID(N1007,3,1)," "),"Check the Space inbetween County code &amp; VAT",""),"Check the VAT Country Code Format"))</f>
        <v/>
      </c>
      <c r="AG1007" s="2" t="str">
        <f t="shared" ref="AG1007:AG1046" si="295">IF((ISNUMBER(SEARCH("@",P1007)))&gt;0,"",IF(IF(--(ISNUMBER(SEARCH("'",P1007)))&gt;0,OR(EXACT(PROPER(P1007),P1007),EXACT((PROPER(LEFT(P1007,FIND("'",P1007)-2))&amp;LOWER(MID(P1007,FIND("'",P1007)-1,1))&amp;PROPER(MID(P1007,FIND("'",P1007)+0,LEN(P1007)-FIND("'",P1007)+1))),P1007)),"Please check Billing Contact Casing")=TRUE,"","Please check Billing Contact casing"))</f>
        <v/>
      </c>
      <c r="AH1007" s="2" t="str">
        <f t="shared" ref="AH1007:AH1046" si="296">IF(OR(L1007="AS",L1007="FM",L1007="GU",L1007="MH",L1007="MP",L1007="PW",L1007="PR",L1007="VI",L1007="UM"),"US Territories Check","")</f>
        <v/>
      </c>
      <c r="AI1007" s="2" t="str" cm="1">
        <f t="array" ref="AI1007">IF(G1007="","",_xlfn.IFNA(_xlfn.IFS(L1007=VLOOKUP(L1007,Country_Codes!$M:$M,1,0)=TRUE,""),"Please check the country code"))</f>
        <v/>
      </c>
      <c r="AJ1007" s="2" t="str">
        <f t="shared" ref="AJ1007:AJ1046" si="297">IF(S1007="","",S1007&amp;"; ")&amp;IF(T1007="","",T1007&amp;"; ")&amp;IF(U1007="","",U1007&amp;"; ")&amp;IF(V1007="","",V1007&amp;"; ")&amp;IF(AF1007="","",AF1007&amp;"; ")&amp;IF(AG1007="","",AG1007&amp;"; ")&amp;IF(AH1007="","",AH1007&amp;"; ")&amp;IF(Z1007="","",Z1007&amp;"; ")&amp;IF(AA1007="","",AA1007&amp;"; ")&amp;IF(AB1007="","",AB1007&amp;"; ")&amp;IF(AC1007="","",AC1007&amp;"; ")&amp;IF(AD1007="","",AD1007&amp;"; ")&amp;IF(AE1007="","",AE1007&amp;"; ")&amp;IF(AI1007="","",AI1007&amp;"; ")&amp;IF(W1007="","",W1007&amp;"; ")&amp;IF(X1007="","",X1007&amp;"; ")&amp;IF(Y1007="","",Y1007&amp;"; ")</f>
        <v/>
      </c>
      <c r="AK1007" s="2"/>
      <c r="AM1007" s="39">
        <f t="shared" si="281"/>
        <v>0</v>
      </c>
      <c r="AN1007" s="39">
        <f t="shared" si="282"/>
        <v>0</v>
      </c>
      <c r="AO1007" s="39">
        <f t="shared" si="283"/>
        <v>0</v>
      </c>
      <c r="AP1007" s="39">
        <f t="shared" si="284"/>
        <v>0</v>
      </c>
      <c r="AQ1007" s="39">
        <f t="shared" si="285"/>
        <v>0</v>
      </c>
    </row>
    <row r="1008" spans="1:43" ht="15.75" x14ac:dyDescent="0.25">
      <c r="A1008" s="40">
        <v>45539</v>
      </c>
      <c r="B1008" s="11" t="s">
        <v>473</v>
      </c>
      <c r="C1008" s="11" t="s">
        <v>12</v>
      </c>
      <c r="D1008" s="11" t="s">
        <v>7657</v>
      </c>
      <c r="E1008" s="11" t="s">
        <v>7658</v>
      </c>
      <c r="F1008" s="11" t="s">
        <v>488</v>
      </c>
      <c r="G1008" s="11" t="s">
        <v>571</v>
      </c>
      <c r="H1008" s="11" t="s">
        <v>7659</v>
      </c>
      <c r="I1008" s="11" t="s">
        <v>3998</v>
      </c>
      <c r="J1008" s="11"/>
      <c r="K1008" s="11" t="s">
        <v>7660</v>
      </c>
      <c r="L1008" s="11" t="s">
        <v>46</v>
      </c>
      <c r="M1008" s="11" t="s">
        <v>629</v>
      </c>
      <c r="N1008" s="11"/>
      <c r="O1008" s="11" t="s">
        <v>7661</v>
      </c>
      <c r="P1008" s="11" t="s">
        <v>7662</v>
      </c>
      <c r="Q1008" s="7"/>
      <c r="R1008" s="2" t="str">
        <f t="shared" si="287"/>
        <v/>
      </c>
      <c r="S1008" s="2" t="str">
        <f t="shared" si="288"/>
        <v/>
      </c>
      <c r="T1008" s="2" t="str">
        <f t="shared" si="289"/>
        <v/>
      </c>
      <c r="U1008" s="2" t="str">
        <f t="shared" si="290"/>
        <v/>
      </c>
      <c r="V1008" s="2" t="str">
        <f t="shared" si="291"/>
        <v/>
      </c>
      <c r="W1008" s="2" t="str">
        <f t="shared" si="286"/>
        <v/>
      </c>
      <c r="X1008" s="2" t="str" cm="1">
        <f t="array" ref="X1008">IF((SUMPRODUCT(--ISNUMBER(SEARCH({"!","@","#","$","%","^","&amp;","~*","(",")","_","+","=","{","}","[","]","|","\",":",";","'","""","&lt;","&gt;",",",".","~?","/","~~","`"}, I1008)))&gt;0)=TRUE,"Special Characters Found in City","")</f>
        <v/>
      </c>
      <c r="Y1008" s="2" t="str" cm="1">
        <f t="array" ref="Y1008">IF((SUMPRODUCT(--ISNUMBER(SEARCH({"!","@","#","$","%","^","~*","(",")","_","+","=","{","}","[","]","|","\",":",";","'","""","&lt;","&gt;","~?","/","~~","`"},F1008)))&gt;0)=TRUE,"Special Characters Found in Account field","")</f>
        <v/>
      </c>
      <c r="Z1008" s="2" t="str" cm="1">
        <f t="array" ref="Z1008">IF(SUM(--ISNUMBER(SEARCH({1,2,3,4,5,6,7,8,9,0},MID(H1008,(SEARCH(" E ",H1008)-1),1))))+SUM(--ISNUMBER(SEARCH({1,2,3,4,5,6,7,8,9,0},MID(H1008,(SEARCH(" E ",H1008)+3),1))))=2,"",IF(SUM(--ISNUMBER(SEARCH({"Parte E","Apoquindo N"},H1008)))&gt;0,"",IF(OR(RIGHT(H1008,3)=" NE",RIGHT(H1008,3)=" NW",RIGHT(H1008,3)=" SW",RIGHT(H1008,3)=" SE",RIGHT(H1008,2)=" N",RIGHT(H1008,2)=" E",RIGHT(H1008,2)=" W",RIGHT(H1008,2)=" S",LEFT(H1008,3)="NE ",LEFT(H1008,3)="NW ",LEFT(H1008,3)="SW ",LEFT(H1008,3)="SE ",LEFT(H1008,2)="N ",LEFT(H1008,2)="E ",LEFT(H1008,2)="W ",LEFT(H1008,2)="S "),"Directional Check",IF(SUM(--ISNUMBER(SEARCH({" N "," E "," W "," S "," NE "," NW "," SW "," SE ","N.E","N.W","S.W","S.E","E.","N.","S.","W."},H1008)))&gt;0,"Directional Check",IF(SUM(--ISNUMBER(SEARCH({1,2,3,4,5,6,7,8,9,0},MID(H1008,(SEARCH("nd ",H1008)-1),1))))+SUM(--ISNUMBER(SEARCH({1,2,3,4,5,6,7,8,9,0},MID(H1008,(SEARCH("rd ",H1008)-1),1)))+SUM(--ISNUMBER(SEARCH({1,2,3,4,5,6,7,8,9,0},MID(H1008,(SEARCH("st ",H1008)-1),1))))+SUM(--ISNUMBER(SEARCH({1,2,3,4,5,6,7,8,9,0},MID(H1008,(SEARCH("th ",H1008)-1),1)))))&gt;0,"","")))))</f>
        <v/>
      </c>
      <c r="AA1008" s="2" t="str">
        <f>IF(IF(L1008="US",IFERROR(VLOOKUP(J1008,Country_Codes!$B:$B,1,0)=J1008,"US State Code Error"),IF(L1008="CA",IFERROR(VLOOKUP(J1008,Country_Codes!$E:$E,1,0)=J1008,"Canada State Code Error"),IF(L1008="BR",IFERROR(VLOOKUP(J1008,Country_Codes!$H:$H,1,0)=J1008,"Brazil State Code Error"),IF(L1008="AU",IFERROR(VLOOKUP(J1008,Country_Codes!$K:$K,1,0)=J1008,"Australia State Code Error"),""))))=TRUE,"",IF(L1008="US",IFERROR(VLOOKUP(J1008,Country_Codes!$B:$B,1,0)=J1008,"US State Code Error"),IF(L1008="CA",IFERROR(VLOOKUP(J1008,Country_Codes!$E:$E,1,0)=J1008,"Canada State Code Error"),IF(L1008="BR",IFERROR(VLOOKUP(J1008,Country_Codes!$H:$H,1,0)=J1008,"Brazil State Code Error"),IF(L1008="AU",IFERROR(VLOOKUP(J1008,Country_Codes!$K:$K,1,0)=J1008,"Australia State Code Error"),"")))))</f>
        <v/>
      </c>
      <c r="AB1008" s="2" t="str">
        <f t="shared" si="292"/>
        <v/>
      </c>
      <c r="AC1008" s="2" t="str" cm="1">
        <f t="array" ref="AC1008">IFERROR(_xlfn.IFS(IF(AND(LEN(I1008)=0,ISBLANK(I1008)=FALSE),"",ISNUMBER(SEARCH(I1008,H1008))),"City/Postal Code/Country Found in Address",IF(AND(LEN(K1008)=0,ISBLANK(K1008)=FALSE),"",ISNUMBER(SEARCH(K1008,H1008))),"City/Postal Code/Country Found in Address",IF(AND(LEN(L1008)=0,ISBLANK(L1008)=FALSE),"",ISNUMBER(SEARCH(", "&amp;L1008,H1008))),"City/Postal Code/Country Found in Address",IF(AND(LEN(J1008)=0,ISBLANK(J1008)=FALSE),"",ISNUMBER(SEARCH(", "&amp;J1008,H1008))),"City/Postal Code/Country Found in Address",IF(AND(LEN(L1008)=0,ISBLANK(L1008)=FALSE),"",ISNUMBER(SEARCH(","&amp;L1008,H1008))),"City/Postal Code/Country Found in Address",IF(AND(LEN(J1008)=0,ISBLANK(J1008)=FALSE),"",ISNUMBER(SEARCH(","&amp;J1008,H1008))),"City/Postal Code/Country Found in Address"),"")</f>
        <v/>
      </c>
      <c r="AD1008" s="2" t="str">
        <f t="shared" si="293"/>
        <v/>
      </c>
      <c r="AE1008" s="2" t="str" cm="1">
        <f t="array" ref="AE1008">IFERROR(IF(VLOOKUP(LEFT(M1008,MIN(SEARCH({1,2,3,4,5,6,7,8,9,0},M1008&amp;{1,2,3,4,5,6,7,8,9,0}))-1),Country_Codes!$N:$N,1,0)&gt;0,"PO Number may be incorrect",""),"")</f>
        <v/>
      </c>
      <c r="AF1008" s="2" t="str">
        <f t="shared" si="294"/>
        <v/>
      </c>
      <c r="AG1008" s="2" t="str">
        <f t="shared" si="295"/>
        <v/>
      </c>
      <c r="AH1008" s="2" t="str">
        <f t="shared" si="296"/>
        <v/>
      </c>
      <c r="AI1008" s="2" t="str" cm="1">
        <f t="array" ref="AI1008">IF(G1008="","",_xlfn.IFNA(_xlfn.IFS(L1008=VLOOKUP(L1008,Country_Codes!$M:$M,1,0)=TRUE,""),"Please check the country code"))</f>
        <v/>
      </c>
      <c r="AJ1008" s="2" t="str">
        <f t="shared" si="297"/>
        <v/>
      </c>
      <c r="AK1008" s="2"/>
      <c r="AM1008" s="39">
        <f t="shared" ref="AM1008:AM1046" si="298">(COUNTA(S1008:V1008)-COUNTIFS((S1008:V1008),""))+(COUNTA(AB1008)-COUNTIFS((AB1008),""))+(COUNTA(AG1008)-COUNTIFS((AG1008),""))</f>
        <v>0</v>
      </c>
      <c r="AN1008" s="39">
        <f t="shared" ref="AN1008:AN1046" si="299">(COUNTA(W1008)-COUNTIFS((W1008),""))+(COUNTA(Z1008)-COUNTIFS((Z1008),""))</f>
        <v>0</v>
      </c>
      <c r="AO1008" s="39">
        <f t="shared" ref="AO1008:AO1046" si="300">(COUNTA(AA1008)-COUNTIFS((AA1008),""))+(COUNTA(AC1008:AE1008)-COUNTIFS((AC1008:AE1008),""))+(COUNTA(AH1008:AI1008)-COUNTIFS((AH1008:AI1008),""))</f>
        <v>0</v>
      </c>
      <c r="AP1008" s="39">
        <f t="shared" ref="AP1008:AP1046" si="301">(COUNTA(X1008:Y1008)-COUNTIFS((X1008:Y1008),""))+(COUNTA(AF1008)-COUNTIFS((AF1008),""))</f>
        <v>0</v>
      </c>
      <c r="AQ1008" s="39">
        <f t="shared" ref="AQ1008:AQ1046" si="302">SUM(AM1008:AP1008)</f>
        <v>0</v>
      </c>
    </row>
    <row r="1009" spans="1:43" ht="15.75" x14ac:dyDescent="0.25">
      <c r="A1009" s="40">
        <v>45786</v>
      </c>
      <c r="B1009" s="11" t="s">
        <v>475</v>
      </c>
      <c r="C1009" s="11" t="s">
        <v>11</v>
      </c>
      <c r="D1009" s="11" t="s">
        <v>3361</v>
      </c>
      <c r="E1009" s="11" t="s">
        <v>7663</v>
      </c>
      <c r="F1009" s="11" t="s">
        <v>574</v>
      </c>
      <c r="G1009" s="11" t="s">
        <v>571</v>
      </c>
      <c r="H1009" s="11" t="s">
        <v>7664</v>
      </c>
      <c r="I1009" s="11" t="s">
        <v>7665</v>
      </c>
      <c r="J1009" s="11"/>
      <c r="K1009" s="11" t="s">
        <v>7666</v>
      </c>
      <c r="L1009" s="11" t="s">
        <v>46</v>
      </c>
      <c r="M1009" s="11" t="s">
        <v>6805</v>
      </c>
      <c r="N1009" s="11"/>
      <c r="O1009" s="11" t="s">
        <v>4433</v>
      </c>
      <c r="P1009" s="11" t="s">
        <v>7667</v>
      </c>
      <c r="Q1009" s="7"/>
      <c r="R1009" s="2" t="str">
        <f t="shared" si="287"/>
        <v/>
      </c>
      <c r="S1009" s="2" t="str">
        <f t="shared" si="288"/>
        <v/>
      </c>
      <c r="T1009" s="2" t="str">
        <f t="shared" si="289"/>
        <v/>
      </c>
      <c r="U1009" s="2" t="str">
        <f t="shared" si="290"/>
        <v/>
      </c>
      <c r="V1009" s="2" t="str">
        <f t="shared" si="291"/>
        <v/>
      </c>
      <c r="W1009" s="2" t="str">
        <f t="shared" si="286"/>
        <v/>
      </c>
      <c r="X1009" s="2" t="str" cm="1">
        <f t="array" ref="X1009">IF((SUMPRODUCT(--ISNUMBER(SEARCH({"!","@","#","$","%","^","&amp;","~*","(",")","_","+","=","{","}","[","]","|","\",":",";","'","""","&lt;","&gt;",",",".","~?","/","~~","`"}, I1009)))&gt;0)=TRUE,"Special Characters Found in City","")</f>
        <v/>
      </c>
      <c r="Y1009" s="2" t="str" cm="1">
        <f t="array" ref="Y1009">IF((SUMPRODUCT(--ISNUMBER(SEARCH({"!","@","#","$","%","^","~*","(",")","_","+","=","{","}","[","]","|","\",":",";","'","""","&lt;","&gt;","~?","/","~~","`"},F1009)))&gt;0)=TRUE,"Special Characters Found in Account field","")</f>
        <v/>
      </c>
      <c r="Z1009" s="2" t="str" cm="1">
        <f t="array" ref="Z1009">IF(SUM(--ISNUMBER(SEARCH({1,2,3,4,5,6,7,8,9,0},MID(H1009,(SEARCH(" E ",H1009)-1),1))))+SUM(--ISNUMBER(SEARCH({1,2,3,4,5,6,7,8,9,0},MID(H1009,(SEARCH(" E ",H1009)+3),1))))=2,"",IF(SUM(--ISNUMBER(SEARCH({"Parte E","Apoquindo N"},H1009)))&gt;0,"",IF(OR(RIGHT(H1009,3)=" NE",RIGHT(H1009,3)=" NW",RIGHT(H1009,3)=" SW",RIGHT(H1009,3)=" SE",RIGHT(H1009,2)=" N",RIGHT(H1009,2)=" E",RIGHT(H1009,2)=" W",RIGHT(H1009,2)=" S",LEFT(H1009,3)="NE ",LEFT(H1009,3)="NW ",LEFT(H1009,3)="SW ",LEFT(H1009,3)="SE ",LEFT(H1009,2)="N ",LEFT(H1009,2)="E ",LEFT(H1009,2)="W ",LEFT(H1009,2)="S "),"Directional Check",IF(SUM(--ISNUMBER(SEARCH({" N "," E "," W "," S "," NE "," NW "," SW "," SE ","N.E","N.W","S.W","S.E","E.","N.","S.","W."},H1009)))&gt;0,"Directional Check",IF(SUM(--ISNUMBER(SEARCH({1,2,3,4,5,6,7,8,9,0},MID(H1009,(SEARCH("nd ",H1009)-1),1))))+SUM(--ISNUMBER(SEARCH({1,2,3,4,5,6,7,8,9,0},MID(H1009,(SEARCH("rd ",H1009)-1),1)))+SUM(--ISNUMBER(SEARCH({1,2,3,4,5,6,7,8,9,0},MID(H1009,(SEARCH("st ",H1009)-1),1))))+SUM(--ISNUMBER(SEARCH({1,2,3,4,5,6,7,8,9,0},MID(H1009,(SEARCH("th ",H1009)-1),1)))))&gt;0,"","")))))</f>
        <v/>
      </c>
      <c r="AA1009" s="2" t="str">
        <f>IF(IF(L1009="US",IFERROR(VLOOKUP(J1009,Country_Codes!$B:$B,1,0)=J1009,"US State Code Error"),IF(L1009="CA",IFERROR(VLOOKUP(J1009,Country_Codes!$E:$E,1,0)=J1009,"Canada State Code Error"),IF(L1009="BR",IFERROR(VLOOKUP(J1009,Country_Codes!$H:$H,1,0)=J1009,"Brazil State Code Error"),IF(L1009="AU",IFERROR(VLOOKUP(J1009,Country_Codes!$K:$K,1,0)=J1009,"Australia State Code Error"),""))))=TRUE,"",IF(L1009="US",IFERROR(VLOOKUP(J1009,Country_Codes!$B:$B,1,0)=J1009,"US State Code Error"),IF(L1009="CA",IFERROR(VLOOKUP(J1009,Country_Codes!$E:$E,1,0)=J1009,"Canada State Code Error"),IF(L1009="BR",IFERROR(VLOOKUP(J1009,Country_Codes!$H:$H,1,0)=J1009,"Brazil State Code Error"),IF(L1009="AU",IFERROR(VLOOKUP(J1009,Country_Codes!$K:$K,1,0)=J1009,"Australia State Code Error"),"")))))</f>
        <v/>
      </c>
      <c r="AB1009" s="2" t="str">
        <f t="shared" si="292"/>
        <v/>
      </c>
      <c r="AC1009" s="2" t="str" cm="1">
        <f t="array" ref="AC1009">IFERROR(_xlfn.IFS(IF(AND(LEN(I1009)=0,ISBLANK(I1009)=FALSE),"",ISNUMBER(SEARCH(I1009,H1009))),"City/Postal Code/Country Found in Address",IF(AND(LEN(K1009)=0,ISBLANK(K1009)=FALSE),"",ISNUMBER(SEARCH(K1009,H1009))),"City/Postal Code/Country Found in Address",IF(AND(LEN(L1009)=0,ISBLANK(L1009)=FALSE),"",ISNUMBER(SEARCH(", "&amp;L1009,H1009))),"City/Postal Code/Country Found in Address",IF(AND(LEN(J1009)=0,ISBLANK(J1009)=FALSE),"",ISNUMBER(SEARCH(", "&amp;J1009,H1009))),"City/Postal Code/Country Found in Address",IF(AND(LEN(L1009)=0,ISBLANK(L1009)=FALSE),"",ISNUMBER(SEARCH(","&amp;L1009,H1009))),"City/Postal Code/Country Found in Address",IF(AND(LEN(J1009)=0,ISBLANK(J1009)=FALSE),"",ISNUMBER(SEARCH(","&amp;J1009,H1009))),"City/Postal Code/Country Found in Address"),"")</f>
        <v/>
      </c>
      <c r="AD1009" s="2" t="str">
        <f t="shared" si="293"/>
        <v/>
      </c>
      <c r="AE1009" s="2" t="str" cm="1">
        <f t="array" ref="AE1009">IFERROR(IF(VLOOKUP(LEFT(M1009,MIN(SEARCH({1,2,3,4,5,6,7,8,9,0},M1009&amp;{1,2,3,4,5,6,7,8,9,0}))-1),Country_Codes!$N:$N,1,0)&gt;0,"PO Number may be incorrect",""),"")</f>
        <v/>
      </c>
      <c r="AF1009" s="2" t="str">
        <f t="shared" si="294"/>
        <v/>
      </c>
      <c r="AG1009" s="2" t="str">
        <f t="shared" si="295"/>
        <v/>
      </c>
      <c r="AH1009" s="2" t="str">
        <f t="shared" si="296"/>
        <v/>
      </c>
      <c r="AI1009" s="2" t="str" cm="1">
        <f t="array" ref="AI1009">IF(G1009="","",_xlfn.IFNA(_xlfn.IFS(L1009=VLOOKUP(L1009,Country_Codes!$M:$M,1,0)=TRUE,""),"Please check the country code"))</f>
        <v/>
      </c>
      <c r="AJ1009" s="2" t="str">
        <f t="shared" si="297"/>
        <v/>
      </c>
      <c r="AK1009" s="2"/>
      <c r="AM1009" s="39">
        <f t="shared" si="298"/>
        <v>0</v>
      </c>
      <c r="AN1009" s="39">
        <f t="shared" si="299"/>
        <v>0</v>
      </c>
      <c r="AO1009" s="39">
        <f t="shared" si="300"/>
        <v>0</v>
      </c>
      <c r="AP1009" s="39">
        <f t="shared" si="301"/>
        <v>0</v>
      </c>
      <c r="AQ1009" s="39">
        <f t="shared" si="302"/>
        <v>0</v>
      </c>
    </row>
    <row r="1010" spans="1:43" ht="15.75" x14ac:dyDescent="0.25">
      <c r="A1010" s="40">
        <v>46001</v>
      </c>
      <c r="B1010" s="11" t="s">
        <v>473</v>
      </c>
      <c r="C1010" s="11" t="s">
        <v>12</v>
      </c>
      <c r="D1010" s="11" t="s">
        <v>1373</v>
      </c>
      <c r="E1010" s="11" t="s">
        <v>6106</v>
      </c>
      <c r="F1010" s="11" t="s">
        <v>588</v>
      </c>
      <c r="G1010" s="11" t="s">
        <v>625</v>
      </c>
      <c r="H1010" s="11" t="s">
        <v>7668</v>
      </c>
      <c r="I1010" s="11" t="s">
        <v>7669</v>
      </c>
      <c r="J1010" s="11"/>
      <c r="K1010" s="11" t="s">
        <v>7670</v>
      </c>
      <c r="L1010" s="11" t="s">
        <v>46</v>
      </c>
      <c r="M1010" s="11" t="s">
        <v>7671</v>
      </c>
      <c r="N1010" s="11"/>
      <c r="O1010" s="11" t="s">
        <v>7672</v>
      </c>
      <c r="P1010" s="11" t="s">
        <v>7673</v>
      </c>
      <c r="Q1010" s="7"/>
      <c r="R1010" s="2" t="str">
        <f t="shared" si="287"/>
        <v>Unique Record</v>
      </c>
      <c r="S1010" s="2" t="str">
        <f t="shared" si="288"/>
        <v/>
      </c>
      <c r="T1010" s="2" t="str">
        <f t="shared" si="289"/>
        <v/>
      </c>
      <c r="U1010" s="2" t="str">
        <f t="shared" si="290"/>
        <v/>
      </c>
      <c r="V1010" s="2" t="str">
        <f t="shared" si="291"/>
        <v/>
      </c>
      <c r="W1010" s="2" t="str">
        <f t="shared" si="286"/>
        <v/>
      </c>
      <c r="X1010" s="2" t="str" cm="1">
        <f t="array" ref="X1010">IF((SUMPRODUCT(--ISNUMBER(SEARCH({"!","@","#","$","%","^","&amp;","~*","(",")","_","+","=","{","}","[","]","|","\",":",";","'","""","&lt;","&gt;",",",".","~?","/","~~","`"}, I1010)))&gt;0)=TRUE,"Special Characters Found in City","")</f>
        <v/>
      </c>
      <c r="Y1010" s="2" t="str" cm="1">
        <f t="array" ref="Y1010">IF((SUMPRODUCT(--ISNUMBER(SEARCH({"!","@","#","$","%","^","~*","(",")","_","+","=","{","}","[","]","|","\",":",";","'","""","&lt;","&gt;","~?","/","~~","`"},F1010)))&gt;0)=TRUE,"Special Characters Found in Account field","")</f>
        <v/>
      </c>
      <c r="Z1010" s="2" t="str" cm="1">
        <f t="array" ref="Z1010">IF(SUM(--ISNUMBER(SEARCH({1,2,3,4,5,6,7,8,9,0},MID(H1010,(SEARCH(" E ",H1010)-1),1))))+SUM(--ISNUMBER(SEARCH({1,2,3,4,5,6,7,8,9,0},MID(H1010,(SEARCH(" E ",H1010)+3),1))))=2,"",IF(SUM(--ISNUMBER(SEARCH({"Parte E","Apoquindo N"},H1010)))&gt;0,"",IF(OR(RIGHT(H1010,3)=" NE",RIGHT(H1010,3)=" NW",RIGHT(H1010,3)=" SW",RIGHT(H1010,3)=" SE",RIGHT(H1010,2)=" N",RIGHT(H1010,2)=" E",RIGHT(H1010,2)=" W",RIGHT(H1010,2)=" S",LEFT(H1010,3)="NE ",LEFT(H1010,3)="NW ",LEFT(H1010,3)="SW ",LEFT(H1010,3)="SE ",LEFT(H1010,2)="N ",LEFT(H1010,2)="E ",LEFT(H1010,2)="W ",LEFT(H1010,2)="S "),"Directional Check",IF(SUM(--ISNUMBER(SEARCH({" N "," E "," W "," S "," NE "," NW "," SW "," SE ","N.E","N.W","S.W","S.E","E.","N.","S.","W."},H1010)))&gt;0,"Directional Check",IF(SUM(--ISNUMBER(SEARCH({1,2,3,4,5,6,7,8,9,0},MID(H1010,(SEARCH("nd ",H1010)-1),1))))+SUM(--ISNUMBER(SEARCH({1,2,3,4,5,6,7,8,9,0},MID(H1010,(SEARCH("rd ",H1010)-1),1)))+SUM(--ISNUMBER(SEARCH({1,2,3,4,5,6,7,8,9,0},MID(H1010,(SEARCH("st ",H1010)-1),1))))+SUM(--ISNUMBER(SEARCH({1,2,3,4,5,6,7,8,9,0},MID(H1010,(SEARCH("th ",H1010)-1),1)))))&gt;0,"","")))))</f>
        <v/>
      </c>
      <c r="AA1010" s="2" t="str">
        <f>IF(IF(L1010="US",IFERROR(VLOOKUP(J1010,Country_Codes!$B:$B,1,0)=J1010,"US State Code Error"),IF(L1010="CA",IFERROR(VLOOKUP(J1010,Country_Codes!$E:$E,1,0)=J1010,"Canada State Code Error"),IF(L1010="BR",IFERROR(VLOOKUP(J1010,Country_Codes!$H:$H,1,0)=J1010,"Brazil State Code Error"),IF(L1010="AU",IFERROR(VLOOKUP(J1010,Country_Codes!$K:$K,1,0)=J1010,"Australia State Code Error"),""))))=TRUE,"",IF(L1010="US",IFERROR(VLOOKUP(J1010,Country_Codes!$B:$B,1,0)=J1010,"US State Code Error"),IF(L1010="CA",IFERROR(VLOOKUP(J1010,Country_Codes!$E:$E,1,0)=J1010,"Canada State Code Error"),IF(L1010="BR",IFERROR(VLOOKUP(J1010,Country_Codes!$H:$H,1,0)=J1010,"Brazil State Code Error"),IF(L1010="AU",IFERROR(VLOOKUP(J1010,Country_Codes!$K:$K,1,0)=J1010,"Australia State Code Error"),"")))))</f>
        <v/>
      </c>
      <c r="AB1010" s="2" t="str">
        <f t="shared" si="292"/>
        <v/>
      </c>
      <c r="AC1010" s="2" t="str" cm="1">
        <f t="array" ref="AC1010">IFERROR(_xlfn.IFS(IF(AND(LEN(I1010)=0,ISBLANK(I1010)=FALSE),"",ISNUMBER(SEARCH(I1010,H1010))),"City/Postal Code/Country Found in Address",IF(AND(LEN(K1010)=0,ISBLANK(K1010)=FALSE),"",ISNUMBER(SEARCH(K1010,H1010))),"City/Postal Code/Country Found in Address",IF(AND(LEN(L1010)=0,ISBLANK(L1010)=FALSE),"",ISNUMBER(SEARCH(", "&amp;L1010,H1010))),"City/Postal Code/Country Found in Address",IF(AND(LEN(J1010)=0,ISBLANK(J1010)=FALSE),"",ISNUMBER(SEARCH(", "&amp;J1010,H1010))),"City/Postal Code/Country Found in Address",IF(AND(LEN(L1010)=0,ISBLANK(L1010)=FALSE),"",ISNUMBER(SEARCH(","&amp;L1010,H1010))),"City/Postal Code/Country Found in Address",IF(AND(LEN(J1010)=0,ISBLANK(J1010)=FALSE),"",ISNUMBER(SEARCH(","&amp;J1010,H1010))),"City/Postal Code/Country Found in Address"),"")</f>
        <v/>
      </c>
      <c r="AD1010" s="2" t="str">
        <f t="shared" si="293"/>
        <v/>
      </c>
      <c r="AE1010" s="2" t="str" cm="1">
        <f t="array" ref="AE1010">IFERROR(IF(VLOOKUP(LEFT(M1010,MIN(SEARCH({1,2,3,4,5,6,7,8,9,0},M1010&amp;{1,2,3,4,5,6,7,8,9,0}))-1),Country_Codes!$N:$N,1,0)&gt;0,"PO Number may be incorrect",""),"")</f>
        <v/>
      </c>
      <c r="AF1010" s="2" t="str">
        <f t="shared" si="294"/>
        <v/>
      </c>
      <c r="AG1010" s="2" t="str">
        <f t="shared" si="295"/>
        <v/>
      </c>
      <c r="AH1010" s="2" t="str">
        <f t="shared" si="296"/>
        <v/>
      </c>
      <c r="AI1010" s="2" t="str" cm="1">
        <f t="array" ref="AI1010">IF(G1010="","",_xlfn.IFNA(_xlfn.IFS(L1010=VLOOKUP(L1010,Country_Codes!$M:$M,1,0)=TRUE,""),"Please check the country code"))</f>
        <v/>
      </c>
      <c r="AJ1010" s="2" t="str">
        <f t="shared" si="297"/>
        <v/>
      </c>
      <c r="AK1010" s="2"/>
      <c r="AM1010" s="39">
        <f t="shared" si="298"/>
        <v>0</v>
      </c>
      <c r="AN1010" s="39">
        <f t="shared" si="299"/>
        <v>0</v>
      </c>
      <c r="AO1010" s="39">
        <f t="shared" si="300"/>
        <v>0</v>
      </c>
      <c r="AP1010" s="39">
        <f t="shared" si="301"/>
        <v>0</v>
      </c>
      <c r="AQ1010" s="39">
        <f t="shared" si="302"/>
        <v>0</v>
      </c>
    </row>
    <row r="1011" spans="1:43" ht="15.75" x14ac:dyDescent="0.25">
      <c r="A1011" s="40">
        <v>45435</v>
      </c>
      <c r="B1011" s="11" t="s">
        <v>475</v>
      </c>
      <c r="C1011" s="11" t="s">
        <v>9</v>
      </c>
      <c r="D1011" s="11" t="s">
        <v>7674</v>
      </c>
      <c r="E1011" s="11" t="s">
        <v>7675</v>
      </c>
      <c r="F1011" s="11" t="s">
        <v>489</v>
      </c>
      <c r="G1011" s="11" t="s">
        <v>599</v>
      </c>
      <c r="H1011" s="11" t="s">
        <v>7676</v>
      </c>
      <c r="I1011" s="11" t="s">
        <v>7677</v>
      </c>
      <c r="J1011" s="11"/>
      <c r="K1011" s="11" t="s">
        <v>7678</v>
      </c>
      <c r="L1011" s="11" t="s">
        <v>46</v>
      </c>
      <c r="M1011" s="11" t="s">
        <v>6097</v>
      </c>
      <c r="N1011" s="11"/>
      <c r="O1011" s="11" t="s">
        <v>7679</v>
      </c>
      <c r="P1011" s="11" t="s">
        <v>7680</v>
      </c>
      <c r="Q1011" s="7"/>
      <c r="R1011" s="2" t="str">
        <f t="shared" si="287"/>
        <v>Unique Record</v>
      </c>
      <c r="S1011" s="2" t="str">
        <f t="shared" si="288"/>
        <v/>
      </c>
      <c r="T1011" s="2" t="str">
        <f t="shared" si="289"/>
        <v/>
      </c>
      <c r="U1011" s="2" t="str">
        <f t="shared" si="290"/>
        <v/>
      </c>
      <c r="V1011" s="2" t="str">
        <f t="shared" si="291"/>
        <v/>
      </c>
      <c r="W1011" s="2" t="str">
        <f t="shared" si="286"/>
        <v/>
      </c>
      <c r="X1011" s="2" t="str" cm="1">
        <f t="array" ref="X1011">IF((SUMPRODUCT(--ISNUMBER(SEARCH({"!","@","#","$","%","^","&amp;","~*","(",")","_","+","=","{","}","[","]","|","\",":",";","'","""","&lt;","&gt;",",",".","~?","/","~~","`"}, I1011)))&gt;0)=TRUE,"Special Characters Found in City","")</f>
        <v/>
      </c>
      <c r="Y1011" s="2" t="str" cm="1">
        <f t="array" ref="Y1011">IF((SUMPRODUCT(--ISNUMBER(SEARCH({"!","@","#","$","%","^","~*","(",")","_","+","=","{","}","[","]","|","\",":",";","'","""","&lt;","&gt;","~?","/","~~","`"},F1011)))&gt;0)=TRUE,"Special Characters Found in Account field","")</f>
        <v/>
      </c>
      <c r="Z1011" s="2" t="str" cm="1">
        <f t="array" ref="Z1011">IF(SUM(--ISNUMBER(SEARCH({1,2,3,4,5,6,7,8,9,0},MID(H1011,(SEARCH(" E ",H1011)-1),1))))+SUM(--ISNUMBER(SEARCH({1,2,3,4,5,6,7,8,9,0},MID(H1011,(SEARCH(" E ",H1011)+3),1))))=2,"",IF(SUM(--ISNUMBER(SEARCH({"Parte E","Apoquindo N"},H1011)))&gt;0,"",IF(OR(RIGHT(H1011,3)=" NE",RIGHT(H1011,3)=" NW",RIGHT(H1011,3)=" SW",RIGHT(H1011,3)=" SE",RIGHT(H1011,2)=" N",RIGHT(H1011,2)=" E",RIGHT(H1011,2)=" W",RIGHT(H1011,2)=" S",LEFT(H1011,3)="NE ",LEFT(H1011,3)="NW ",LEFT(H1011,3)="SW ",LEFT(H1011,3)="SE ",LEFT(H1011,2)="N ",LEFT(H1011,2)="E ",LEFT(H1011,2)="W ",LEFT(H1011,2)="S "),"Directional Check",IF(SUM(--ISNUMBER(SEARCH({" N "," E "," W "," S "," NE "," NW "," SW "," SE ","N.E","N.W","S.W","S.E","E.","N.","S.","W."},H1011)))&gt;0,"Directional Check",IF(SUM(--ISNUMBER(SEARCH({1,2,3,4,5,6,7,8,9,0},MID(H1011,(SEARCH("nd ",H1011)-1),1))))+SUM(--ISNUMBER(SEARCH({1,2,3,4,5,6,7,8,9,0},MID(H1011,(SEARCH("rd ",H1011)-1),1)))+SUM(--ISNUMBER(SEARCH({1,2,3,4,5,6,7,8,9,0},MID(H1011,(SEARCH("st ",H1011)-1),1))))+SUM(--ISNUMBER(SEARCH({1,2,3,4,5,6,7,8,9,0},MID(H1011,(SEARCH("th ",H1011)-1),1)))))&gt;0,"","")))))</f>
        <v/>
      </c>
      <c r="AA1011" s="2" t="str">
        <f>IF(IF(L1011="US",IFERROR(VLOOKUP(J1011,Country_Codes!$B:$B,1,0)=J1011,"US State Code Error"),IF(L1011="CA",IFERROR(VLOOKUP(J1011,Country_Codes!$E:$E,1,0)=J1011,"Canada State Code Error"),IF(L1011="BR",IFERROR(VLOOKUP(J1011,Country_Codes!$H:$H,1,0)=J1011,"Brazil State Code Error"),IF(L1011="AU",IFERROR(VLOOKUP(J1011,Country_Codes!$K:$K,1,0)=J1011,"Australia State Code Error"),""))))=TRUE,"",IF(L1011="US",IFERROR(VLOOKUP(J1011,Country_Codes!$B:$B,1,0)=J1011,"US State Code Error"),IF(L1011="CA",IFERROR(VLOOKUP(J1011,Country_Codes!$E:$E,1,0)=J1011,"Canada State Code Error"),IF(L1011="BR",IFERROR(VLOOKUP(J1011,Country_Codes!$H:$H,1,0)=J1011,"Brazil State Code Error"),IF(L1011="AU",IFERROR(VLOOKUP(J1011,Country_Codes!$K:$K,1,0)=J1011,"Australia State Code Error"),"")))))</f>
        <v/>
      </c>
      <c r="AB1011" s="2" t="str">
        <f t="shared" si="292"/>
        <v/>
      </c>
      <c r="AC1011" s="2" t="str" cm="1">
        <f t="array" ref="AC1011">IFERROR(_xlfn.IFS(IF(AND(LEN(I1011)=0,ISBLANK(I1011)=FALSE),"",ISNUMBER(SEARCH(I1011,H1011))),"City/Postal Code/Country Found in Address",IF(AND(LEN(K1011)=0,ISBLANK(K1011)=FALSE),"",ISNUMBER(SEARCH(K1011,H1011))),"City/Postal Code/Country Found in Address",IF(AND(LEN(L1011)=0,ISBLANK(L1011)=FALSE),"",ISNUMBER(SEARCH(", "&amp;L1011,H1011))),"City/Postal Code/Country Found in Address",IF(AND(LEN(J1011)=0,ISBLANK(J1011)=FALSE),"",ISNUMBER(SEARCH(", "&amp;J1011,H1011))),"City/Postal Code/Country Found in Address",IF(AND(LEN(L1011)=0,ISBLANK(L1011)=FALSE),"",ISNUMBER(SEARCH(","&amp;L1011,H1011))),"City/Postal Code/Country Found in Address",IF(AND(LEN(J1011)=0,ISBLANK(J1011)=FALSE),"",ISNUMBER(SEARCH(","&amp;J1011,H1011))),"City/Postal Code/Country Found in Address"),"")</f>
        <v/>
      </c>
      <c r="AD1011" s="2" t="str">
        <f t="shared" si="293"/>
        <v/>
      </c>
      <c r="AE1011" s="2" t="str" cm="1">
        <f t="array" ref="AE1011">IFERROR(IF(VLOOKUP(LEFT(M1011,MIN(SEARCH({1,2,3,4,5,6,7,8,9,0},M1011&amp;{1,2,3,4,5,6,7,8,9,0}))-1),Country_Codes!$N:$N,1,0)&gt;0,"PO Number may be incorrect",""),"")</f>
        <v/>
      </c>
      <c r="AF1011" s="2" t="str">
        <f t="shared" si="294"/>
        <v/>
      </c>
      <c r="AG1011" s="2" t="str">
        <f t="shared" si="295"/>
        <v/>
      </c>
      <c r="AH1011" s="2" t="str">
        <f t="shared" si="296"/>
        <v/>
      </c>
      <c r="AI1011" s="2" t="str" cm="1">
        <f t="array" ref="AI1011">IF(G1011="","",_xlfn.IFNA(_xlfn.IFS(L1011=VLOOKUP(L1011,Country_Codes!$M:$M,1,0)=TRUE,""),"Please check the country code"))</f>
        <v/>
      </c>
      <c r="AJ1011" s="2" t="str">
        <f t="shared" si="297"/>
        <v/>
      </c>
      <c r="AK1011" s="2"/>
      <c r="AM1011" s="39">
        <f t="shared" si="298"/>
        <v>0</v>
      </c>
      <c r="AN1011" s="39">
        <f t="shared" si="299"/>
        <v>0</v>
      </c>
      <c r="AO1011" s="39">
        <f t="shared" si="300"/>
        <v>0</v>
      </c>
      <c r="AP1011" s="39">
        <f t="shared" si="301"/>
        <v>0</v>
      </c>
      <c r="AQ1011" s="39">
        <f t="shared" si="302"/>
        <v>0</v>
      </c>
    </row>
    <row r="1012" spans="1:43" ht="15.75" x14ac:dyDescent="0.25">
      <c r="A1012" s="40">
        <v>45886</v>
      </c>
      <c r="B1012" s="11" t="s">
        <v>475</v>
      </c>
      <c r="C1012" s="11" t="s">
        <v>3</v>
      </c>
      <c r="D1012" s="11" t="s">
        <v>7681</v>
      </c>
      <c r="E1012" s="11" t="s">
        <v>7682</v>
      </c>
      <c r="F1012" s="11" t="s">
        <v>531</v>
      </c>
      <c r="G1012" s="11" t="s">
        <v>599</v>
      </c>
      <c r="H1012" s="11" t="s">
        <v>7683</v>
      </c>
      <c r="I1012" s="11" t="s">
        <v>7684</v>
      </c>
      <c r="J1012" s="11"/>
      <c r="K1012" s="11" t="s">
        <v>7685</v>
      </c>
      <c r="L1012" s="11" t="s">
        <v>46</v>
      </c>
      <c r="M1012" s="11" t="s">
        <v>1354</v>
      </c>
      <c r="N1012" s="11"/>
      <c r="O1012" s="11" t="s">
        <v>1082</v>
      </c>
      <c r="P1012" s="11" t="s">
        <v>7686</v>
      </c>
      <c r="Q1012" s="7"/>
      <c r="R1012" s="2" t="str">
        <f t="shared" si="287"/>
        <v/>
      </c>
      <c r="S1012" s="2" t="str">
        <f t="shared" si="288"/>
        <v/>
      </c>
      <c r="T1012" s="2" t="str">
        <f t="shared" si="289"/>
        <v/>
      </c>
      <c r="U1012" s="2" t="str">
        <f t="shared" si="290"/>
        <v/>
      </c>
      <c r="V1012" s="2" t="str">
        <f t="shared" si="291"/>
        <v/>
      </c>
      <c r="W1012" s="2" t="str">
        <f t="shared" si="286"/>
        <v/>
      </c>
      <c r="X1012" s="2" t="str" cm="1">
        <f t="array" ref="X1012">IF((SUMPRODUCT(--ISNUMBER(SEARCH({"!","@","#","$","%","^","&amp;","~*","(",")","_","+","=","{","}","[","]","|","\",":",";","'","""","&lt;","&gt;",",",".","~?","/","~~","`"}, I1012)))&gt;0)=TRUE,"Special Characters Found in City","")</f>
        <v/>
      </c>
      <c r="Y1012" s="2" t="str" cm="1">
        <f t="array" ref="Y1012">IF((SUMPRODUCT(--ISNUMBER(SEARCH({"!","@","#","$","%","^","~*","(",")","_","+","=","{","}","[","]","|","\",":",";","'","""","&lt;","&gt;","~?","/","~~","`"},F1012)))&gt;0)=TRUE,"Special Characters Found in Account field","")</f>
        <v/>
      </c>
      <c r="Z1012" s="2" t="str" cm="1">
        <f t="array" ref="Z1012">IF(SUM(--ISNUMBER(SEARCH({1,2,3,4,5,6,7,8,9,0},MID(H1012,(SEARCH(" E ",H1012)-1),1))))+SUM(--ISNUMBER(SEARCH({1,2,3,4,5,6,7,8,9,0},MID(H1012,(SEARCH(" E ",H1012)+3),1))))=2,"",IF(SUM(--ISNUMBER(SEARCH({"Parte E","Apoquindo N"},H1012)))&gt;0,"",IF(OR(RIGHT(H1012,3)=" NE",RIGHT(H1012,3)=" NW",RIGHT(H1012,3)=" SW",RIGHT(H1012,3)=" SE",RIGHT(H1012,2)=" N",RIGHT(H1012,2)=" E",RIGHT(H1012,2)=" W",RIGHT(H1012,2)=" S",LEFT(H1012,3)="NE ",LEFT(H1012,3)="NW ",LEFT(H1012,3)="SW ",LEFT(H1012,3)="SE ",LEFT(H1012,2)="N ",LEFT(H1012,2)="E ",LEFT(H1012,2)="W ",LEFT(H1012,2)="S "),"Directional Check",IF(SUM(--ISNUMBER(SEARCH({" N "," E "," W "," S "," NE "," NW "," SW "," SE ","N.E","N.W","S.W","S.E","E.","N.","S.","W."},H1012)))&gt;0,"Directional Check",IF(SUM(--ISNUMBER(SEARCH({1,2,3,4,5,6,7,8,9,0},MID(H1012,(SEARCH("nd ",H1012)-1),1))))+SUM(--ISNUMBER(SEARCH({1,2,3,4,5,6,7,8,9,0},MID(H1012,(SEARCH("rd ",H1012)-1),1)))+SUM(--ISNUMBER(SEARCH({1,2,3,4,5,6,7,8,9,0},MID(H1012,(SEARCH("st ",H1012)-1),1))))+SUM(--ISNUMBER(SEARCH({1,2,3,4,5,6,7,8,9,0},MID(H1012,(SEARCH("th ",H1012)-1),1)))))&gt;0,"","")))))</f>
        <v/>
      </c>
      <c r="AA1012" s="2" t="str">
        <f>IF(IF(L1012="US",IFERROR(VLOOKUP(J1012,Country_Codes!$B:$B,1,0)=J1012,"US State Code Error"),IF(L1012="CA",IFERROR(VLOOKUP(J1012,Country_Codes!$E:$E,1,0)=J1012,"Canada State Code Error"),IF(L1012="BR",IFERROR(VLOOKUP(J1012,Country_Codes!$H:$H,1,0)=J1012,"Brazil State Code Error"),IF(L1012="AU",IFERROR(VLOOKUP(J1012,Country_Codes!$K:$K,1,0)=J1012,"Australia State Code Error"),""))))=TRUE,"",IF(L1012="US",IFERROR(VLOOKUP(J1012,Country_Codes!$B:$B,1,0)=J1012,"US State Code Error"),IF(L1012="CA",IFERROR(VLOOKUP(J1012,Country_Codes!$E:$E,1,0)=J1012,"Canada State Code Error"),IF(L1012="BR",IFERROR(VLOOKUP(J1012,Country_Codes!$H:$H,1,0)=J1012,"Brazil State Code Error"),IF(L1012="AU",IFERROR(VLOOKUP(J1012,Country_Codes!$K:$K,1,0)=J1012,"Australia State Code Error"),"")))))</f>
        <v/>
      </c>
      <c r="AB1012" s="2" t="str">
        <f t="shared" si="292"/>
        <v/>
      </c>
      <c r="AC1012" s="2" t="str" cm="1">
        <f t="array" ref="AC1012">IFERROR(_xlfn.IFS(IF(AND(LEN(I1012)=0,ISBLANK(I1012)=FALSE),"",ISNUMBER(SEARCH(I1012,H1012))),"City/Postal Code/Country Found in Address",IF(AND(LEN(K1012)=0,ISBLANK(K1012)=FALSE),"",ISNUMBER(SEARCH(K1012,H1012))),"City/Postal Code/Country Found in Address",IF(AND(LEN(L1012)=0,ISBLANK(L1012)=FALSE),"",ISNUMBER(SEARCH(", "&amp;L1012,H1012))),"City/Postal Code/Country Found in Address",IF(AND(LEN(J1012)=0,ISBLANK(J1012)=FALSE),"",ISNUMBER(SEARCH(", "&amp;J1012,H1012))),"City/Postal Code/Country Found in Address",IF(AND(LEN(L1012)=0,ISBLANK(L1012)=FALSE),"",ISNUMBER(SEARCH(","&amp;L1012,H1012))),"City/Postal Code/Country Found in Address",IF(AND(LEN(J1012)=0,ISBLANK(J1012)=FALSE),"",ISNUMBER(SEARCH(","&amp;J1012,H1012))),"City/Postal Code/Country Found in Address"),"")</f>
        <v/>
      </c>
      <c r="AD1012" s="2" t="str">
        <f t="shared" si="293"/>
        <v/>
      </c>
      <c r="AE1012" s="2" t="str" cm="1">
        <f t="array" ref="AE1012">IFERROR(IF(VLOOKUP(LEFT(M1012,MIN(SEARCH({1,2,3,4,5,6,7,8,9,0},M1012&amp;{1,2,3,4,5,6,7,8,9,0}))-1),Country_Codes!$N:$N,1,0)&gt;0,"PO Number may be incorrect",""),"")</f>
        <v/>
      </c>
      <c r="AF1012" s="2" t="str">
        <f t="shared" si="294"/>
        <v/>
      </c>
      <c r="AG1012" s="2" t="str">
        <f t="shared" si="295"/>
        <v/>
      </c>
      <c r="AH1012" s="2" t="str">
        <f t="shared" si="296"/>
        <v/>
      </c>
      <c r="AI1012" s="2" t="str" cm="1">
        <f t="array" ref="AI1012">IF(G1012="","",_xlfn.IFNA(_xlfn.IFS(L1012=VLOOKUP(L1012,Country_Codes!$M:$M,1,0)=TRUE,""),"Please check the country code"))</f>
        <v/>
      </c>
      <c r="AJ1012" s="2" t="str">
        <f t="shared" si="297"/>
        <v/>
      </c>
      <c r="AK1012" s="2"/>
      <c r="AM1012" s="39">
        <f t="shared" si="298"/>
        <v>0</v>
      </c>
      <c r="AN1012" s="39">
        <f t="shared" si="299"/>
        <v>0</v>
      </c>
      <c r="AO1012" s="39">
        <f t="shared" si="300"/>
        <v>0</v>
      </c>
      <c r="AP1012" s="39">
        <f t="shared" si="301"/>
        <v>0</v>
      </c>
      <c r="AQ1012" s="39">
        <f t="shared" si="302"/>
        <v>0</v>
      </c>
    </row>
    <row r="1013" spans="1:43" ht="15.75" x14ac:dyDescent="0.25">
      <c r="A1013" s="40">
        <v>45884</v>
      </c>
      <c r="B1013" s="11" t="s">
        <v>474</v>
      </c>
      <c r="C1013" s="11" t="s">
        <v>11</v>
      </c>
      <c r="D1013" s="11" t="s">
        <v>7687</v>
      </c>
      <c r="E1013" s="11" t="s">
        <v>4865</v>
      </c>
      <c r="F1013" s="11" t="s">
        <v>677</v>
      </c>
      <c r="G1013" s="11" t="s">
        <v>495</v>
      </c>
      <c r="H1013" s="11" t="s">
        <v>7688</v>
      </c>
      <c r="I1013" s="11" t="s">
        <v>7689</v>
      </c>
      <c r="J1013" s="11" t="s">
        <v>147</v>
      </c>
      <c r="K1013" s="11" t="s">
        <v>7690</v>
      </c>
      <c r="L1013" s="11" t="s">
        <v>57</v>
      </c>
      <c r="M1013" s="11" t="s">
        <v>4767</v>
      </c>
      <c r="N1013" s="11"/>
      <c r="O1013" s="11" t="s">
        <v>7691</v>
      </c>
      <c r="P1013" s="11" t="s">
        <v>7692</v>
      </c>
      <c r="Q1013" s="7"/>
      <c r="R1013" s="2" t="str">
        <f t="shared" si="287"/>
        <v>Unique Record</v>
      </c>
      <c r="S1013" s="2" t="str">
        <f t="shared" si="288"/>
        <v/>
      </c>
      <c r="T1013" s="2" t="str">
        <f t="shared" si="289"/>
        <v/>
      </c>
      <c r="U1013" s="2" t="str">
        <f t="shared" si="290"/>
        <v/>
      </c>
      <c r="V1013" s="2" t="str">
        <f t="shared" si="291"/>
        <v/>
      </c>
      <c r="W1013" s="2" t="str">
        <f t="shared" si="286"/>
        <v/>
      </c>
      <c r="X1013" s="2" t="str" cm="1">
        <f t="array" ref="X1013">IF((SUMPRODUCT(--ISNUMBER(SEARCH({"!","@","#","$","%","^","&amp;","~*","(",")","_","+","=","{","}","[","]","|","\",":",";","'","""","&lt;","&gt;",",",".","~?","/","~~","`"}, I1013)))&gt;0)=TRUE,"Special Characters Found in City","")</f>
        <v/>
      </c>
      <c r="Y1013" s="2" t="str" cm="1">
        <f t="array" ref="Y1013">IF((SUMPRODUCT(--ISNUMBER(SEARCH({"!","@","#","$","%","^","~*","(",")","_","+","=","{","}","[","]","|","\",":",";","'","""","&lt;","&gt;","~?","/","~~","`"},F1013)))&gt;0)=TRUE,"Special Characters Found in Account field","")</f>
        <v/>
      </c>
      <c r="Z1013" s="2" t="str" cm="1">
        <f t="array" ref="Z1013">IF(SUM(--ISNUMBER(SEARCH({1,2,3,4,5,6,7,8,9,0},MID(H1013,(SEARCH(" E ",H1013)-1),1))))+SUM(--ISNUMBER(SEARCH({1,2,3,4,5,6,7,8,9,0},MID(H1013,(SEARCH(" E ",H1013)+3),1))))=2,"",IF(SUM(--ISNUMBER(SEARCH({"Parte E","Apoquindo N"},H1013)))&gt;0,"",IF(OR(RIGHT(H1013,3)=" NE",RIGHT(H1013,3)=" NW",RIGHT(H1013,3)=" SW",RIGHT(H1013,3)=" SE",RIGHT(H1013,2)=" N",RIGHT(H1013,2)=" E",RIGHT(H1013,2)=" W",RIGHT(H1013,2)=" S",LEFT(H1013,3)="NE ",LEFT(H1013,3)="NW ",LEFT(H1013,3)="SW ",LEFT(H1013,3)="SE ",LEFT(H1013,2)="N ",LEFT(H1013,2)="E ",LEFT(H1013,2)="W ",LEFT(H1013,2)="S "),"Directional Check",IF(SUM(--ISNUMBER(SEARCH({" N "," E "," W "," S "," NE "," NW "," SW "," SE ","N.E","N.W","S.W","S.E","E.","N.","S.","W."},H1013)))&gt;0,"Directional Check",IF(SUM(--ISNUMBER(SEARCH({1,2,3,4,5,6,7,8,9,0},MID(H1013,(SEARCH("nd ",H1013)-1),1))))+SUM(--ISNUMBER(SEARCH({1,2,3,4,5,6,7,8,9,0},MID(H1013,(SEARCH("rd ",H1013)-1),1)))+SUM(--ISNUMBER(SEARCH({1,2,3,4,5,6,7,8,9,0},MID(H1013,(SEARCH("st ",H1013)-1),1))))+SUM(--ISNUMBER(SEARCH({1,2,3,4,5,6,7,8,9,0},MID(H1013,(SEARCH("th ",H1013)-1),1)))))&gt;0,"","")))))</f>
        <v/>
      </c>
      <c r="AA1013" s="2" t="str">
        <f>IF(IF(L1013="US",IFERROR(VLOOKUP(J1013,Country_Codes!$B:$B,1,0)=J1013,"US State Code Error"),IF(L1013="CA",IFERROR(VLOOKUP(J1013,Country_Codes!$E:$E,1,0)=J1013,"Canada State Code Error"),IF(L1013="BR",IFERROR(VLOOKUP(J1013,Country_Codes!$H:$H,1,0)=J1013,"Brazil State Code Error"),IF(L1013="AU",IFERROR(VLOOKUP(J1013,Country_Codes!$K:$K,1,0)=J1013,"Australia State Code Error"),""))))=TRUE,"",IF(L1013="US",IFERROR(VLOOKUP(J1013,Country_Codes!$B:$B,1,0)=J1013,"US State Code Error"),IF(L1013="CA",IFERROR(VLOOKUP(J1013,Country_Codes!$E:$E,1,0)=J1013,"Canada State Code Error"),IF(L1013="BR",IFERROR(VLOOKUP(J1013,Country_Codes!$H:$H,1,0)=J1013,"Brazil State Code Error"),IF(L1013="AU",IFERROR(VLOOKUP(J1013,Country_Codes!$K:$K,1,0)=J1013,"Australia State Code Error"),"")))))</f>
        <v/>
      </c>
      <c r="AB1013" s="2" t="str">
        <f t="shared" si="292"/>
        <v/>
      </c>
      <c r="AC1013" s="2" t="str" cm="1">
        <f t="array" ref="AC1013">IFERROR(_xlfn.IFS(IF(AND(LEN(I1013)=0,ISBLANK(I1013)=FALSE),"",ISNUMBER(SEARCH(I1013,H1013))),"City/Postal Code/Country Found in Address",IF(AND(LEN(K1013)=0,ISBLANK(K1013)=FALSE),"",ISNUMBER(SEARCH(K1013,H1013))),"City/Postal Code/Country Found in Address",IF(AND(LEN(L1013)=0,ISBLANK(L1013)=FALSE),"",ISNUMBER(SEARCH(", "&amp;L1013,H1013))),"City/Postal Code/Country Found in Address",IF(AND(LEN(J1013)=0,ISBLANK(J1013)=FALSE),"",ISNUMBER(SEARCH(", "&amp;J1013,H1013))),"City/Postal Code/Country Found in Address",IF(AND(LEN(L1013)=0,ISBLANK(L1013)=FALSE),"",ISNUMBER(SEARCH(","&amp;L1013,H1013))),"City/Postal Code/Country Found in Address",IF(AND(LEN(J1013)=0,ISBLANK(J1013)=FALSE),"",ISNUMBER(SEARCH(","&amp;J1013,H1013))),"City/Postal Code/Country Found in Address"),"")</f>
        <v/>
      </c>
      <c r="AD1013" s="2" t="str">
        <f t="shared" si="293"/>
        <v/>
      </c>
      <c r="AE1013" s="2" t="str" cm="1">
        <f t="array" ref="AE1013">IFERROR(IF(VLOOKUP(LEFT(M1013,MIN(SEARCH({1,2,3,4,5,6,7,8,9,0},M1013&amp;{1,2,3,4,5,6,7,8,9,0}))-1),Country_Codes!$N:$N,1,0)&gt;0,"PO Number may be incorrect",""),"")</f>
        <v/>
      </c>
      <c r="AF1013" s="2" t="str">
        <f t="shared" si="294"/>
        <v/>
      </c>
      <c r="AG1013" s="2" t="str">
        <f t="shared" si="295"/>
        <v/>
      </c>
      <c r="AH1013" s="2" t="str">
        <f t="shared" si="296"/>
        <v/>
      </c>
      <c r="AI1013" s="2" t="str" cm="1">
        <f t="array" ref="AI1013">IF(G1013="","",_xlfn.IFNA(_xlfn.IFS(L1013=VLOOKUP(L1013,Country_Codes!$M:$M,1,0)=TRUE,""),"Please check the country code"))</f>
        <v/>
      </c>
      <c r="AJ1013" s="2" t="str">
        <f t="shared" si="297"/>
        <v/>
      </c>
      <c r="AK1013" s="2"/>
      <c r="AM1013" s="39">
        <f t="shared" si="298"/>
        <v>0</v>
      </c>
      <c r="AN1013" s="39">
        <f t="shared" si="299"/>
        <v>0</v>
      </c>
      <c r="AO1013" s="39">
        <f t="shared" si="300"/>
        <v>0</v>
      </c>
      <c r="AP1013" s="39">
        <f t="shared" si="301"/>
        <v>0</v>
      </c>
      <c r="AQ1013" s="39">
        <f t="shared" si="302"/>
        <v>0</v>
      </c>
    </row>
    <row r="1014" spans="1:43" ht="15.75" x14ac:dyDescent="0.25">
      <c r="A1014" s="40">
        <v>46139</v>
      </c>
      <c r="B1014" s="11" t="s">
        <v>1581</v>
      </c>
      <c r="C1014" s="11" t="s">
        <v>11</v>
      </c>
      <c r="D1014" s="11" t="s">
        <v>7693</v>
      </c>
      <c r="E1014" s="11" t="s">
        <v>7694</v>
      </c>
      <c r="F1014" s="11" t="s">
        <v>581</v>
      </c>
      <c r="G1014" s="11" t="s">
        <v>625</v>
      </c>
      <c r="H1014" s="11" t="s">
        <v>7695</v>
      </c>
      <c r="I1014" s="11" t="s">
        <v>7696</v>
      </c>
      <c r="J1014" s="11"/>
      <c r="K1014" s="11" t="s">
        <v>7697</v>
      </c>
      <c r="L1014" s="11" t="s">
        <v>46</v>
      </c>
      <c r="M1014" s="11" t="s">
        <v>7698</v>
      </c>
      <c r="N1014" s="11"/>
      <c r="O1014" s="11" t="s">
        <v>7699</v>
      </c>
      <c r="P1014" s="11" t="s">
        <v>7700</v>
      </c>
      <c r="Q1014" s="7"/>
      <c r="R1014" s="2" t="str">
        <f t="shared" si="287"/>
        <v>Unique Record</v>
      </c>
      <c r="S1014" s="2" t="str">
        <f t="shared" si="288"/>
        <v/>
      </c>
      <c r="T1014" s="2" t="str">
        <f t="shared" si="289"/>
        <v/>
      </c>
      <c r="U1014" s="2" t="str">
        <f t="shared" si="290"/>
        <v/>
      </c>
      <c r="V1014" s="2" t="str">
        <f t="shared" si="291"/>
        <v/>
      </c>
      <c r="W1014" s="2" t="str">
        <f t="shared" si="286"/>
        <v/>
      </c>
      <c r="X1014" s="2" t="str" cm="1">
        <f t="array" ref="X1014">IF((SUMPRODUCT(--ISNUMBER(SEARCH({"!","@","#","$","%","^","&amp;","~*","(",")","_","+","=","{","}","[","]","|","\",":",";","'","""","&lt;","&gt;",",",".","~?","/","~~","`"}, I1014)))&gt;0)=TRUE,"Special Characters Found in City","")</f>
        <v/>
      </c>
      <c r="Y1014" s="2" t="str" cm="1">
        <f t="array" ref="Y1014">IF((SUMPRODUCT(--ISNUMBER(SEARCH({"!","@","#","$","%","^","~*","(",")","_","+","=","{","}","[","]","|","\",":",";","'","""","&lt;","&gt;","~?","/","~~","`"},F1014)))&gt;0)=TRUE,"Special Characters Found in Account field","")</f>
        <v/>
      </c>
      <c r="Z1014" s="2" t="str" cm="1">
        <f t="array" ref="Z1014">IF(SUM(--ISNUMBER(SEARCH({1,2,3,4,5,6,7,8,9,0},MID(H1014,(SEARCH(" E ",H1014)-1),1))))+SUM(--ISNUMBER(SEARCH({1,2,3,4,5,6,7,8,9,0},MID(H1014,(SEARCH(" E ",H1014)+3),1))))=2,"",IF(SUM(--ISNUMBER(SEARCH({"Parte E","Apoquindo N"},H1014)))&gt;0,"",IF(OR(RIGHT(H1014,3)=" NE",RIGHT(H1014,3)=" NW",RIGHT(H1014,3)=" SW",RIGHT(H1014,3)=" SE",RIGHT(H1014,2)=" N",RIGHT(H1014,2)=" E",RIGHT(H1014,2)=" W",RIGHT(H1014,2)=" S",LEFT(H1014,3)="NE ",LEFT(H1014,3)="NW ",LEFT(H1014,3)="SW ",LEFT(H1014,3)="SE ",LEFT(H1014,2)="N ",LEFT(H1014,2)="E ",LEFT(H1014,2)="W ",LEFT(H1014,2)="S "),"Directional Check",IF(SUM(--ISNUMBER(SEARCH({" N "," E "," W "," S "," NE "," NW "," SW "," SE ","N.E","N.W","S.W","S.E","E.","N.","S.","W."},H1014)))&gt;0,"Directional Check",IF(SUM(--ISNUMBER(SEARCH({1,2,3,4,5,6,7,8,9,0},MID(H1014,(SEARCH("nd ",H1014)-1),1))))+SUM(--ISNUMBER(SEARCH({1,2,3,4,5,6,7,8,9,0},MID(H1014,(SEARCH("rd ",H1014)-1),1)))+SUM(--ISNUMBER(SEARCH({1,2,3,4,5,6,7,8,9,0},MID(H1014,(SEARCH("st ",H1014)-1),1))))+SUM(--ISNUMBER(SEARCH({1,2,3,4,5,6,7,8,9,0},MID(H1014,(SEARCH("th ",H1014)-1),1)))))&gt;0,"","")))))</f>
        <v/>
      </c>
      <c r="AA1014" s="2" t="str">
        <f>IF(IF(L1014="US",IFERROR(VLOOKUP(J1014,Country_Codes!$B:$B,1,0)=J1014,"US State Code Error"),IF(L1014="CA",IFERROR(VLOOKUP(J1014,Country_Codes!$E:$E,1,0)=J1014,"Canada State Code Error"),IF(L1014="BR",IFERROR(VLOOKUP(J1014,Country_Codes!$H:$H,1,0)=J1014,"Brazil State Code Error"),IF(L1014="AU",IFERROR(VLOOKUP(J1014,Country_Codes!$K:$K,1,0)=J1014,"Australia State Code Error"),""))))=TRUE,"",IF(L1014="US",IFERROR(VLOOKUP(J1014,Country_Codes!$B:$B,1,0)=J1014,"US State Code Error"),IF(L1014="CA",IFERROR(VLOOKUP(J1014,Country_Codes!$E:$E,1,0)=J1014,"Canada State Code Error"),IF(L1014="BR",IFERROR(VLOOKUP(J1014,Country_Codes!$H:$H,1,0)=J1014,"Brazil State Code Error"),IF(L1014="AU",IFERROR(VLOOKUP(J1014,Country_Codes!$K:$K,1,0)=J1014,"Australia State Code Error"),"")))))</f>
        <v/>
      </c>
      <c r="AB1014" s="2" t="str">
        <f t="shared" si="292"/>
        <v/>
      </c>
      <c r="AC1014" s="2" t="str" cm="1">
        <f t="array" ref="AC1014">IFERROR(_xlfn.IFS(IF(AND(LEN(I1014)=0,ISBLANK(I1014)=FALSE),"",ISNUMBER(SEARCH(I1014,H1014))),"City/Postal Code/Country Found in Address",IF(AND(LEN(K1014)=0,ISBLANK(K1014)=FALSE),"",ISNUMBER(SEARCH(K1014,H1014))),"City/Postal Code/Country Found in Address",IF(AND(LEN(L1014)=0,ISBLANK(L1014)=FALSE),"",ISNUMBER(SEARCH(", "&amp;L1014,H1014))),"City/Postal Code/Country Found in Address",IF(AND(LEN(J1014)=0,ISBLANK(J1014)=FALSE),"",ISNUMBER(SEARCH(", "&amp;J1014,H1014))),"City/Postal Code/Country Found in Address",IF(AND(LEN(L1014)=0,ISBLANK(L1014)=FALSE),"",ISNUMBER(SEARCH(","&amp;L1014,H1014))),"City/Postal Code/Country Found in Address",IF(AND(LEN(J1014)=0,ISBLANK(J1014)=FALSE),"",ISNUMBER(SEARCH(","&amp;J1014,H1014))),"City/Postal Code/Country Found in Address"),"")</f>
        <v/>
      </c>
      <c r="AD1014" s="2" t="str">
        <f t="shared" si="293"/>
        <v/>
      </c>
      <c r="AE1014" s="2" t="str" cm="1">
        <f t="array" ref="AE1014">IFERROR(IF(VLOOKUP(LEFT(M1014,MIN(SEARCH({1,2,3,4,5,6,7,8,9,0},M1014&amp;{1,2,3,4,5,6,7,8,9,0}))-1),Country_Codes!$N:$N,1,0)&gt;0,"PO Number may be incorrect",""),"")</f>
        <v/>
      </c>
      <c r="AF1014" s="2" t="str">
        <f t="shared" si="294"/>
        <v/>
      </c>
      <c r="AG1014" s="2" t="str">
        <f t="shared" si="295"/>
        <v/>
      </c>
      <c r="AH1014" s="2" t="str">
        <f t="shared" si="296"/>
        <v/>
      </c>
      <c r="AI1014" s="2" t="str" cm="1">
        <f t="array" ref="AI1014">IF(G1014="","",_xlfn.IFNA(_xlfn.IFS(L1014=VLOOKUP(L1014,Country_Codes!$M:$M,1,0)=TRUE,""),"Please check the country code"))</f>
        <v/>
      </c>
      <c r="AJ1014" s="2" t="str">
        <f t="shared" si="297"/>
        <v/>
      </c>
      <c r="AK1014" s="2"/>
      <c r="AM1014" s="39">
        <f t="shared" si="298"/>
        <v>0</v>
      </c>
      <c r="AN1014" s="39">
        <f t="shared" si="299"/>
        <v>0</v>
      </c>
      <c r="AO1014" s="39">
        <f t="shared" si="300"/>
        <v>0</v>
      </c>
      <c r="AP1014" s="39">
        <f t="shared" si="301"/>
        <v>0</v>
      </c>
      <c r="AQ1014" s="39">
        <f t="shared" si="302"/>
        <v>0</v>
      </c>
    </row>
    <row r="1015" spans="1:43" ht="15.75" x14ac:dyDescent="0.25">
      <c r="A1015" s="40">
        <v>45879</v>
      </c>
      <c r="B1015" s="11" t="s">
        <v>474</v>
      </c>
      <c r="C1015" s="11" t="s">
        <v>3</v>
      </c>
      <c r="D1015" s="11" t="s">
        <v>7701</v>
      </c>
      <c r="E1015" s="11" t="s">
        <v>7702</v>
      </c>
      <c r="F1015" s="11" t="s">
        <v>488</v>
      </c>
      <c r="G1015" s="11" t="s">
        <v>497</v>
      </c>
      <c r="H1015" s="11" t="s">
        <v>7703</v>
      </c>
      <c r="I1015" s="11" t="s">
        <v>1272</v>
      </c>
      <c r="J1015" s="11" t="s">
        <v>133</v>
      </c>
      <c r="K1015" s="11" t="s">
        <v>7704</v>
      </c>
      <c r="L1015" s="11" t="s">
        <v>33</v>
      </c>
      <c r="M1015" s="11" t="s">
        <v>714</v>
      </c>
      <c r="N1015" s="11"/>
      <c r="O1015" s="11" t="s">
        <v>7705</v>
      </c>
      <c r="P1015" s="11" t="s">
        <v>7706</v>
      </c>
      <c r="Q1015" s="7"/>
      <c r="R1015" s="2" t="str">
        <f t="shared" si="287"/>
        <v>Unique Record</v>
      </c>
      <c r="S1015" s="2" t="str">
        <f t="shared" si="288"/>
        <v/>
      </c>
      <c r="T1015" s="2" t="str">
        <f t="shared" si="289"/>
        <v/>
      </c>
      <c r="U1015" s="2" t="str">
        <f t="shared" si="290"/>
        <v/>
      </c>
      <c r="V1015" s="2" t="str">
        <f t="shared" si="291"/>
        <v/>
      </c>
      <c r="W1015" s="2" t="str">
        <f t="shared" si="286"/>
        <v/>
      </c>
      <c r="X1015" s="2" t="str" cm="1">
        <f t="array" ref="X1015">IF((SUMPRODUCT(--ISNUMBER(SEARCH({"!","@","#","$","%","^","&amp;","~*","(",")","_","+","=","{","}","[","]","|","\",":",";","'","""","&lt;","&gt;",",",".","~?","/","~~","`"}, I1015)))&gt;0)=TRUE,"Special Characters Found in City","")</f>
        <v/>
      </c>
      <c r="Y1015" s="2" t="str" cm="1">
        <f t="array" ref="Y1015">IF((SUMPRODUCT(--ISNUMBER(SEARCH({"!","@","#","$","%","^","~*","(",")","_","+","=","{","}","[","]","|","\",":",";","'","""","&lt;","&gt;","~?","/","~~","`"},F1015)))&gt;0)=TRUE,"Special Characters Found in Account field","")</f>
        <v/>
      </c>
      <c r="Z1015" s="2" t="str" cm="1">
        <f t="array" ref="Z1015">IF(SUM(--ISNUMBER(SEARCH({1,2,3,4,5,6,7,8,9,0},MID(H1015,(SEARCH(" E ",H1015)-1),1))))+SUM(--ISNUMBER(SEARCH({1,2,3,4,5,6,7,8,9,0},MID(H1015,(SEARCH(" E ",H1015)+3),1))))=2,"",IF(SUM(--ISNUMBER(SEARCH({"Parte E","Apoquindo N"},H1015)))&gt;0,"",IF(OR(RIGHT(H1015,3)=" NE",RIGHT(H1015,3)=" NW",RIGHT(H1015,3)=" SW",RIGHT(H1015,3)=" SE",RIGHT(H1015,2)=" N",RIGHT(H1015,2)=" E",RIGHT(H1015,2)=" W",RIGHT(H1015,2)=" S",LEFT(H1015,3)="NE ",LEFT(H1015,3)="NW ",LEFT(H1015,3)="SW ",LEFT(H1015,3)="SE ",LEFT(H1015,2)="N ",LEFT(H1015,2)="E ",LEFT(H1015,2)="W ",LEFT(H1015,2)="S "),"Directional Check",IF(SUM(--ISNUMBER(SEARCH({" N "," E "," W "," S "," NE "," NW "," SW "," SE ","N.E","N.W","S.W","S.E","E.","N.","S.","W."},H1015)))&gt;0,"Directional Check",IF(SUM(--ISNUMBER(SEARCH({1,2,3,4,5,6,7,8,9,0},MID(H1015,(SEARCH("nd ",H1015)-1),1))))+SUM(--ISNUMBER(SEARCH({1,2,3,4,5,6,7,8,9,0},MID(H1015,(SEARCH("rd ",H1015)-1),1)))+SUM(--ISNUMBER(SEARCH({1,2,3,4,5,6,7,8,9,0},MID(H1015,(SEARCH("st ",H1015)-1),1))))+SUM(--ISNUMBER(SEARCH({1,2,3,4,5,6,7,8,9,0},MID(H1015,(SEARCH("th ",H1015)-1),1)))))&gt;0,"","")))))</f>
        <v/>
      </c>
      <c r="AA1015" s="2" t="str">
        <f>IF(IF(L1015="US",IFERROR(VLOOKUP(J1015,Country_Codes!$B:$B,1,0)=J1015,"US State Code Error"),IF(L1015="CA",IFERROR(VLOOKUP(J1015,Country_Codes!$E:$E,1,0)=J1015,"Canada State Code Error"),IF(L1015="BR",IFERROR(VLOOKUP(J1015,Country_Codes!$H:$H,1,0)=J1015,"Brazil State Code Error"),IF(L1015="AU",IFERROR(VLOOKUP(J1015,Country_Codes!$K:$K,1,0)=J1015,"Australia State Code Error"),""))))=TRUE,"",IF(L1015="US",IFERROR(VLOOKUP(J1015,Country_Codes!$B:$B,1,0)=J1015,"US State Code Error"),IF(L1015="CA",IFERROR(VLOOKUP(J1015,Country_Codes!$E:$E,1,0)=J1015,"Canada State Code Error"),IF(L1015="BR",IFERROR(VLOOKUP(J1015,Country_Codes!$H:$H,1,0)=J1015,"Brazil State Code Error"),IF(L1015="AU",IFERROR(VLOOKUP(J1015,Country_Codes!$K:$K,1,0)=J1015,"Australia State Code Error"),"")))))</f>
        <v/>
      </c>
      <c r="AB1015" s="2" t="str">
        <f t="shared" si="292"/>
        <v/>
      </c>
      <c r="AC1015" s="2" t="str" cm="1">
        <f t="array" ref="AC1015">IFERROR(_xlfn.IFS(IF(AND(LEN(I1015)=0,ISBLANK(I1015)=FALSE),"",ISNUMBER(SEARCH(I1015,H1015))),"City/Postal Code/Country Found in Address",IF(AND(LEN(K1015)=0,ISBLANK(K1015)=FALSE),"",ISNUMBER(SEARCH(K1015,H1015))),"City/Postal Code/Country Found in Address",IF(AND(LEN(L1015)=0,ISBLANK(L1015)=FALSE),"",ISNUMBER(SEARCH(", "&amp;L1015,H1015))),"City/Postal Code/Country Found in Address",IF(AND(LEN(J1015)=0,ISBLANK(J1015)=FALSE),"",ISNUMBER(SEARCH(", "&amp;J1015,H1015))),"City/Postal Code/Country Found in Address",IF(AND(LEN(L1015)=0,ISBLANK(L1015)=FALSE),"",ISNUMBER(SEARCH(","&amp;L1015,H1015))),"City/Postal Code/Country Found in Address",IF(AND(LEN(J1015)=0,ISBLANK(J1015)=FALSE),"",ISNUMBER(SEARCH(","&amp;J1015,H1015))),"City/Postal Code/Country Found in Address"),"")</f>
        <v/>
      </c>
      <c r="AD1015" s="2" t="str">
        <f t="shared" si="293"/>
        <v/>
      </c>
      <c r="AE1015" s="2" t="str" cm="1">
        <f t="array" ref="AE1015">IFERROR(IF(VLOOKUP(LEFT(M1015,MIN(SEARCH({1,2,3,4,5,6,7,8,9,0},M1015&amp;{1,2,3,4,5,6,7,8,9,0}))-1),Country_Codes!$N:$N,1,0)&gt;0,"PO Number may be incorrect",""),"")</f>
        <v/>
      </c>
      <c r="AF1015" s="2" t="str">
        <f t="shared" si="294"/>
        <v/>
      </c>
      <c r="AG1015" s="2" t="str">
        <f t="shared" si="295"/>
        <v/>
      </c>
      <c r="AH1015" s="2" t="str">
        <f t="shared" si="296"/>
        <v/>
      </c>
      <c r="AI1015" s="2" t="str" cm="1">
        <f t="array" ref="AI1015">IF(G1015="","",_xlfn.IFNA(_xlfn.IFS(L1015=VLOOKUP(L1015,Country_Codes!$M:$M,1,0)=TRUE,""),"Please check the country code"))</f>
        <v/>
      </c>
      <c r="AJ1015" s="2" t="str">
        <f t="shared" si="297"/>
        <v/>
      </c>
      <c r="AK1015" s="2"/>
      <c r="AM1015" s="39">
        <f t="shared" si="298"/>
        <v>0</v>
      </c>
      <c r="AN1015" s="39">
        <f t="shared" si="299"/>
        <v>0</v>
      </c>
      <c r="AO1015" s="39">
        <f t="shared" si="300"/>
        <v>0</v>
      </c>
      <c r="AP1015" s="39">
        <f t="shared" si="301"/>
        <v>0</v>
      </c>
      <c r="AQ1015" s="39">
        <f t="shared" si="302"/>
        <v>0</v>
      </c>
    </row>
    <row r="1016" spans="1:43" ht="15.75" x14ac:dyDescent="0.25">
      <c r="A1016" s="40">
        <v>45962</v>
      </c>
      <c r="B1016" s="11" t="s">
        <v>473</v>
      </c>
      <c r="C1016" s="11" t="s">
        <v>12</v>
      </c>
      <c r="D1016" s="11" t="s">
        <v>7707</v>
      </c>
      <c r="E1016" s="11" t="s">
        <v>7708</v>
      </c>
      <c r="F1016" s="11" t="s">
        <v>576</v>
      </c>
      <c r="G1016" s="11" t="s">
        <v>599</v>
      </c>
      <c r="H1016" s="11" t="s">
        <v>7709</v>
      </c>
      <c r="I1016" s="11" t="s">
        <v>7710</v>
      </c>
      <c r="J1016" s="11" t="s">
        <v>147</v>
      </c>
      <c r="K1016" s="11" t="s">
        <v>7711</v>
      </c>
      <c r="L1016" s="11" t="s">
        <v>57</v>
      </c>
      <c r="M1016" s="11" t="s">
        <v>1136</v>
      </c>
      <c r="N1016" s="11"/>
      <c r="O1016" s="11" t="s">
        <v>7712</v>
      </c>
      <c r="P1016" s="11" t="s">
        <v>7713</v>
      </c>
      <c r="Q1016" s="7"/>
      <c r="R1016" s="2" t="str">
        <f t="shared" si="287"/>
        <v>Unique Record</v>
      </c>
      <c r="S1016" s="2" t="str">
        <f t="shared" si="288"/>
        <v/>
      </c>
      <c r="T1016" s="2" t="str">
        <f t="shared" si="289"/>
        <v/>
      </c>
      <c r="U1016" s="2" t="str">
        <f t="shared" si="290"/>
        <v/>
      </c>
      <c r="V1016" s="2" t="str">
        <f t="shared" si="291"/>
        <v/>
      </c>
      <c r="W1016" s="2" t="str">
        <f t="shared" si="286"/>
        <v/>
      </c>
      <c r="X1016" s="2" t="str" cm="1">
        <f t="array" ref="X1016">IF((SUMPRODUCT(--ISNUMBER(SEARCH({"!","@","#","$","%","^","&amp;","~*","(",")","_","+","=","{","}","[","]","|","\",":",";","'","""","&lt;","&gt;",",",".","~?","/","~~","`"}, I1016)))&gt;0)=TRUE,"Special Characters Found in City","")</f>
        <v/>
      </c>
      <c r="Y1016" s="2" t="str" cm="1">
        <f t="array" ref="Y1016">IF((SUMPRODUCT(--ISNUMBER(SEARCH({"!","@","#","$","%","^","~*","(",")","_","+","=","{","}","[","]","|","\",":",";","'","""","&lt;","&gt;","~?","/","~~","`"},F1016)))&gt;0)=TRUE,"Special Characters Found in Account field","")</f>
        <v/>
      </c>
      <c r="Z1016" s="2" t="str" cm="1">
        <f t="array" ref="Z1016">IF(SUM(--ISNUMBER(SEARCH({1,2,3,4,5,6,7,8,9,0},MID(H1016,(SEARCH(" E ",H1016)-1),1))))+SUM(--ISNUMBER(SEARCH({1,2,3,4,5,6,7,8,9,0},MID(H1016,(SEARCH(" E ",H1016)+3),1))))=2,"",IF(SUM(--ISNUMBER(SEARCH({"Parte E","Apoquindo N"},H1016)))&gt;0,"",IF(OR(RIGHT(H1016,3)=" NE",RIGHT(H1016,3)=" NW",RIGHT(H1016,3)=" SW",RIGHT(H1016,3)=" SE",RIGHT(H1016,2)=" N",RIGHT(H1016,2)=" E",RIGHT(H1016,2)=" W",RIGHT(H1016,2)=" S",LEFT(H1016,3)="NE ",LEFT(H1016,3)="NW ",LEFT(H1016,3)="SW ",LEFT(H1016,3)="SE ",LEFT(H1016,2)="N ",LEFT(H1016,2)="E ",LEFT(H1016,2)="W ",LEFT(H1016,2)="S "),"Directional Check",IF(SUM(--ISNUMBER(SEARCH({" N "," E "," W "," S "," NE "," NW "," SW "," SE ","N.E","N.W","S.W","S.E","E.","N.","S.","W."},H1016)))&gt;0,"Directional Check",IF(SUM(--ISNUMBER(SEARCH({1,2,3,4,5,6,7,8,9,0},MID(H1016,(SEARCH("nd ",H1016)-1),1))))+SUM(--ISNUMBER(SEARCH({1,2,3,4,5,6,7,8,9,0},MID(H1016,(SEARCH("rd ",H1016)-1),1)))+SUM(--ISNUMBER(SEARCH({1,2,3,4,5,6,7,8,9,0},MID(H1016,(SEARCH("st ",H1016)-1),1))))+SUM(--ISNUMBER(SEARCH({1,2,3,4,5,6,7,8,9,0},MID(H1016,(SEARCH("th ",H1016)-1),1)))))&gt;0,"","")))))</f>
        <v/>
      </c>
      <c r="AA1016" s="2" t="str">
        <f>IF(IF(L1016="US",IFERROR(VLOOKUP(J1016,Country_Codes!$B:$B,1,0)=J1016,"US State Code Error"),IF(L1016="CA",IFERROR(VLOOKUP(J1016,Country_Codes!$E:$E,1,0)=J1016,"Canada State Code Error"),IF(L1016="BR",IFERROR(VLOOKUP(J1016,Country_Codes!$H:$H,1,0)=J1016,"Brazil State Code Error"),IF(L1016="AU",IFERROR(VLOOKUP(J1016,Country_Codes!$K:$K,1,0)=J1016,"Australia State Code Error"),""))))=TRUE,"",IF(L1016="US",IFERROR(VLOOKUP(J1016,Country_Codes!$B:$B,1,0)=J1016,"US State Code Error"),IF(L1016="CA",IFERROR(VLOOKUP(J1016,Country_Codes!$E:$E,1,0)=J1016,"Canada State Code Error"),IF(L1016="BR",IFERROR(VLOOKUP(J1016,Country_Codes!$H:$H,1,0)=J1016,"Brazil State Code Error"),IF(L1016="AU",IFERROR(VLOOKUP(J1016,Country_Codes!$K:$K,1,0)=J1016,"Australia State Code Error"),"")))))</f>
        <v/>
      </c>
      <c r="AB1016" s="2" t="str">
        <f t="shared" si="292"/>
        <v/>
      </c>
      <c r="AC1016" s="2" t="str" cm="1">
        <f t="array" ref="AC1016">IFERROR(_xlfn.IFS(IF(AND(LEN(I1016)=0,ISBLANK(I1016)=FALSE),"",ISNUMBER(SEARCH(I1016,H1016))),"City/Postal Code/Country Found in Address",IF(AND(LEN(K1016)=0,ISBLANK(K1016)=FALSE),"",ISNUMBER(SEARCH(K1016,H1016))),"City/Postal Code/Country Found in Address",IF(AND(LEN(L1016)=0,ISBLANK(L1016)=FALSE),"",ISNUMBER(SEARCH(", "&amp;L1016,H1016))),"City/Postal Code/Country Found in Address",IF(AND(LEN(J1016)=0,ISBLANK(J1016)=FALSE),"",ISNUMBER(SEARCH(", "&amp;J1016,H1016))),"City/Postal Code/Country Found in Address",IF(AND(LEN(L1016)=0,ISBLANK(L1016)=FALSE),"",ISNUMBER(SEARCH(","&amp;L1016,H1016))),"City/Postal Code/Country Found in Address",IF(AND(LEN(J1016)=0,ISBLANK(J1016)=FALSE),"",ISNUMBER(SEARCH(","&amp;J1016,H1016))),"City/Postal Code/Country Found in Address"),"")</f>
        <v/>
      </c>
      <c r="AD1016" s="2" t="str">
        <f t="shared" si="293"/>
        <v/>
      </c>
      <c r="AE1016" s="2" t="str" cm="1">
        <f t="array" ref="AE1016">IFERROR(IF(VLOOKUP(LEFT(M1016,MIN(SEARCH({1,2,3,4,5,6,7,8,9,0},M1016&amp;{1,2,3,4,5,6,7,8,9,0}))-1),Country_Codes!$N:$N,1,0)&gt;0,"PO Number may be incorrect",""),"")</f>
        <v/>
      </c>
      <c r="AF1016" s="2" t="str">
        <f t="shared" si="294"/>
        <v/>
      </c>
      <c r="AG1016" s="2" t="str">
        <f t="shared" si="295"/>
        <v/>
      </c>
      <c r="AH1016" s="2" t="str">
        <f t="shared" si="296"/>
        <v/>
      </c>
      <c r="AI1016" s="2" t="str" cm="1">
        <f t="array" ref="AI1016">IF(G1016="","",_xlfn.IFNA(_xlfn.IFS(L1016=VLOOKUP(L1016,Country_Codes!$M:$M,1,0)=TRUE,""),"Please check the country code"))</f>
        <v/>
      </c>
      <c r="AJ1016" s="2" t="str">
        <f t="shared" si="297"/>
        <v/>
      </c>
      <c r="AK1016" s="2"/>
      <c r="AM1016" s="39">
        <f t="shared" si="298"/>
        <v>0</v>
      </c>
      <c r="AN1016" s="39">
        <f t="shared" si="299"/>
        <v>0</v>
      </c>
      <c r="AO1016" s="39">
        <f t="shared" si="300"/>
        <v>0</v>
      </c>
      <c r="AP1016" s="39">
        <f t="shared" si="301"/>
        <v>0</v>
      </c>
      <c r="AQ1016" s="39">
        <f t="shared" si="302"/>
        <v>0</v>
      </c>
    </row>
    <row r="1017" spans="1:43" ht="15.75" x14ac:dyDescent="0.25">
      <c r="A1017" s="40">
        <v>45798</v>
      </c>
      <c r="B1017" s="11" t="s">
        <v>475</v>
      </c>
      <c r="C1017" s="11" t="s">
        <v>12</v>
      </c>
      <c r="D1017" s="11" t="s">
        <v>7714</v>
      </c>
      <c r="E1017" s="11" t="s">
        <v>6371</v>
      </c>
      <c r="F1017" s="11" t="s">
        <v>677</v>
      </c>
      <c r="G1017" s="11" t="s">
        <v>497</v>
      </c>
      <c r="H1017" s="11" t="s">
        <v>7715</v>
      </c>
      <c r="I1017" s="11" t="s">
        <v>7716</v>
      </c>
      <c r="J1017" s="11" t="s">
        <v>35</v>
      </c>
      <c r="K1017" s="11" t="s">
        <v>7717</v>
      </c>
      <c r="L1017" s="11" t="s">
        <v>33</v>
      </c>
      <c r="M1017" s="11" t="s">
        <v>1162</v>
      </c>
      <c r="N1017" s="11"/>
      <c r="O1017" s="11" t="s">
        <v>7718</v>
      </c>
      <c r="P1017" s="11" t="s">
        <v>7719</v>
      </c>
      <c r="Q1017" s="7"/>
      <c r="R1017" s="2" t="str">
        <f t="shared" si="287"/>
        <v>Unique Record</v>
      </c>
      <c r="S1017" s="2" t="str">
        <f t="shared" si="288"/>
        <v/>
      </c>
      <c r="T1017" s="2" t="str">
        <f t="shared" si="289"/>
        <v/>
      </c>
      <c r="U1017" s="2" t="str">
        <f t="shared" si="290"/>
        <v/>
      </c>
      <c r="V1017" s="2" t="str">
        <f t="shared" si="291"/>
        <v/>
      </c>
      <c r="W1017" s="2" t="str">
        <f t="shared" si="286"/>
        <v/>
      </c>
      <c r="X1017" s="2" t="str" cm="1">
        <f t="array" ref="X1017">IF((SUMPRODUCT(--ISNUMBER(SEARCH({"!","@","#","$","%","^","&amp;","~*","(",")","_","+","=","{","}","[","]","|","\",":",";","'","""","&lt;","&gt;",",",".","~?","/","~~","`"}, I1017)))&gt;0)=TRUE,"Special Characters Found in City","")</f>
        <v/>
      </c>
      <c r="Y1017" s="2" t="str" cm="1">
        <f t="array" ref="Y1017">IF((SUMPRODUCT(--ISNUMBER(SEARCH({"!","@","#","$","%","^","~*","(",")","_","+","=","{","}","[","]","|","\",":",";","'","""","&lt;","&gt;","~?","/","~~","`"},F1017)))&gt;0)=TRUE,"Special Characters Found in Account field","")</f>
        <v/>
      </c>
      <c r="Z1017" s="2" t="str" cm="1">
        <f t="array" ref="Z1017">IF(SUM(--ISNUMBER(SEARCH({1,2,3,4,5,6,7,8,9,0},MID(H1017,(SEARCH(" E ",H1017)-1),1))))+SUM(--ISNUMBER(SEARCH({1,2,3,4,5,6,7,8,9,0},MID(H1017,(SEARCH(" E ",H1017)+3),1))))=2,"",IF(SUM(--ISNUMBER(SEARCH({"Parte E","Apoquindo N"},H1017)))&gt;0,"",IF(OR(RIGHT(H1017,3)=" NE",RIGHT(H1017,3)=" NW",RIGHT(H1017,3)=" SW",RIGHT(H1017,3)=" SE",RIGHT(H1017,2)=" N",RIGHT(H1017,2)=" E",RIGHT(H1017,2)=" W",RIGHT(H1017,2)=" S",LEFT(H1017,3)="NE ",LEFT(H1017,3)="NW ",LEFT(H1017,3)="SW ",LEFT(H1017,3)="SE ",LEFT(H1017,2)="N ",LEFT(H1017,2)="E ",LEFT(H1017,2)="W ",LEFT(H1017,2)="S "),"Directional Check",IF(SUM(--ISNUMBER(SEARCH({" N "," E "," W "," S "," NE "," NW "," SW "," SE ","N.E","N.W","S.W","S.E","E.","N.","S.","W."},H1017)))&gt;0,"Directional Check",IF(SUM(--ISNUMBER(SEARCH({1,2,3,4,5,6,7,8,9,0},MID(H1017,(SEARCH("nd ",H1017)-1),1))))+SUM(--ISNUMBER(SEARCH({1,2,3,4,5,6,7,8,9,0},MID(H1017,(SEARCH("rd ",H1017)-1),1)))+SUM(--ISNUMBER(SEARCH({1,2,3,4,5,6,7,8,9,0},MID(H1017,(SEARCH("st ",H1017)-1),1))))+SUM(--ISNUMBER(SEARCH({1,2,3,4,5,6,7,8,9,0},MID(H1017,(SEARCH("th ",H1017)-1),1)))))&gt;0,"","")))))</f>
        <v/>
      </c>
      <c r="AA1017" s="2" t="str">
        <f>IF(IF(L1017="US",IFERROR(VLOOKUP(J1017,Country_Codes!$B:$B,1,0)=J1017,"US State Code Error"),IF(L1017="CA",IFERROR(VLOOKUP(J1017,Country_Codes!$E:$E,1,0)=J1017,"Canada State Code Error"),IF(L1017="BR",IFERROR(VLOOKUP(J1017,Country_Codes!$H:$H,1,0)=J1017,"Brazil State Code Error"),IF(L1017="AU",IFERROR(VLOOKUP(J1017,Country_Codes!$K:$K,1,0)=J1017,"Australia State Code Error"),""))))=TRUE,"",IF(L1017="US",IFERROR(VLOOKUP(J1017,Country_Codes!$B:$B,1,0)=J1017,"US State Code Error"),IF(L1017="CA",IFERROR(VLOOKUP(J1017,Country_Codes!$E:$E,1,0)=J1017,"Canada State Code Error"),IF(L1017="BR",IFERROR(VLOOKUP(J1017,Country_Codes!$H:$H,1,0)=J1017,"Brazil State Code Error"),IF(L1017="AU",IFERROR(VLOOKUP(J1017,Country_Codes!$K:$K,1,0)=J1017,"Australia State Code Error"),"")))))</f>
        <v/>
      </c>
      <c r="AB1017" s="2" t="str">
        <f t="shared" si="292"/>
        <v/>
      </c>
      <c r="AC1017" s="2" t="str" cm="1">
        <f t="array" ref="AC1017">IFERROR(_xlfn.IFS(IF(AND(LEN(I1017)=0,ISBLANK(I1017)=FALSE),"",ISNUMBER(SEARCH(I1017,H1017))),"City/Postal Code/Country Found in Address",IF(AND(LEN(K1017)=0,ISBLANK(K1017)=FALSE),"",ISNUMBER(SEARCH(K1017,H1017))),"City/Postal Code/Country Found in Address",IF(AND(LEN(L1017)=0,ISBLANK(L1017)=FALSE),"",ISNUMBER(SEARCH(", "&amp;L1017,H1017))),"City/Postal Code/Country Found in Address",IF(AND(LEN(J1017)=0,ISBLANK(J1017)=FALSE),"",ISNUMBER(SEARCH(", "&amp;J1017,H1017))),"City/Postal Code/Country Found in Address",IF(AND(LEN(L1017)=0,ISBLANK(L1017)=FALSE),"",ISNUMBER(SEARCH(","&amp;L1017,H1017))),"City/Postal Code/Country Found in Address",IF(AND(LEN(J1017)=0,ISBLANK(J1017)=FALSE),"",ISNUMBER(SEARCH(","&amp;J1017,H1017))),"City/Postal Code/Country Found in Address"),"")</f>
        <v/>
      </c>
      <c r="AD1017" s="2" t="str">
        <f t="shared" si="293"/>
        <v/>
      </c>
      <c r="AE1017" s="2" t="str" cm="1">
        <f t="array" ref="AE1017">IFERROR(IF(VLOOKUP(LEFT(M1017,MIN(SEARCH({1,2,3,4,5,6,7,8,9,0},M1017&amp;{1,2,3,4,5,6,7,8,9,0}))-1),Country_Codes!$N:$N,1,0)&gt;0,"PO Number may be incorrect",""),"")</f>
        <v/>
      </c>
      <c r="AF1017" s="2" t="str">
        <f t="shared" si="294"/>
        <v/>
      </c>
      <c r="AG1017" s="2" t="str">
        <f t="shared" si="295"/>
        <v/>
      </c>
      <c r="AH1017" s="2" t="str">
        <f t="shared" si="296"/>
        <v/>
      </c>
      <c r="AI1017" s="2" t="str" cm="1">
        <f t="array" ref="AI1017">IF(G1017="","",_xlfn.IFNA(_xlfn.IFS(L1017=VLOOKUP(L1017,Country_Codes!$M:$M,1,0)=TRUE,""),"Please check the country code"))</f>
        <v/>
      </c>
      <c r="AJ1017" s="2" t="str">
        <f t="shared" si="297"/>
        <v/>
      </c>
      <c r="AK1017" s="2"/>
      <c r="AM1017" s="39">
        <f t="shared" si="298"/>
        <v>0</v>
      </c>
      <c r="AN1017" s="39">
        <f t="shared" si="299"/>
        <v>0</v>
      </c>
      <c r="AO1017" s="39">
        <f t="shared" si="300"/>
        <v>0</v>
      </c>
      <c r="AP1017" s="39">
        <f t="shared" si="301"/>
        <v>0</v>
      </c>
      <c r="AQ1017" s="39">
        <f t="shared" si="302"/>
        <v>0</v>
      </c>
    </row>
    <row r="1018" spans="1:43" ht="15.75" x14ac:dyDescent="0.25">
      <c r="A1018" s="40">
        <v>46102</v>
      </c>
      <c r="B1018" s="11" t="s">
        <v>475</v>
      </c>
      <c r="C1018" s="11" t="s">
        <v>9</v>
      </c>
      <c r="D1018" s="11" t="s">
        <v>7720</v>
      </c>
      <c r="E1018" s="11" t="s">
        <v>7721</v>
      </c>
      <c r="F1018" s="11" t="s">
        <v>531</v>
      </c>
      <c r="G1018" s="11" t="s">
        <v>498</v>
      </c>
      <c r="H1018" s="11" t="s">
        <v>7722</v>
      </c>
      <c r="I1018" s="11" t="s">
        <v>7723</v>
      </c>
      <c r="J1018" s="11"/>
      <c r="K1018" s="11" t="s">
        <v>7724</v>
      </c>
      <c r="L1018" s="11" t="s">
        <v>46</v>
      </c>
      <c r="M1018" s="11" t="s">
        <v>1418</v>
      </c>
      <c r="N1018" s="11"/>
      <c r="O1018" s="11" t="s">
        <v>7725</v>
      </c>
      <c r="P1018" s="11" t="s">
        <v>7726</v>
      </c>
      <c r="Q1018" s="7"/>
      <c r="R1018" s="2" t="str">
        <f t="shared" si="287"/>
        <v>Unique Record</v>
      </c>
      <c r="S1018" s="2" t="str">
        <f t="shared" si="288"/>
        <v/>
      </c>
      <c r="T1018" s="2" t="str">
        <f t="shared" si="289"/>
        <v/>
      </c>
      <c r="U1018" s="2" t="str">
        <f t="shared" si="290"/>
        <v/>
      </c>
      <c r="V1018" s="2" t="str">
        <f t="shared" si="291"/>
        <v/>
      </c>
      <c r="W1018" s="2" t="str">
        <f t="shared" si="286"/>
        <v/>
      </c>
      <c r="X1018" s="2" t="str" cm="1">
        <f t="array" ref="X1018">IF((SUMPRODUCT(--ISNUMBER(SEARCH({"!","@","#","$","%","^","&amp;","~*","(",")","_","+","=","{","}","[","]","|","\",":",";","'","""","&lt;","&gt;",",",".","~?","/","~~","`"}, I1018)))&gt;0)=TRUE,"Special Characters Found in City","")</f>
        <v/>
      </c>
      <c r="Y1018" s="2" t="str" cm="1">
        <f t="array" ref="Y1018">IF((SUMPRODUCT(--ISNUMBER(SEARCH({"!","@","#","$","%","^","~*","(",")","_","+","=","{","}","[","]","|","\",":",";","'","""","&lt;","&gt;","~?","/","~~","`"},F1018)))&gt;0)=TRUE,"Special Characters Found in Account field","")</f>
        <v/>
      </c>
      <c r="Z1018" s="2" t="str" cm="1">
        <f t="array" ref="Z1018">IF(SUM(--ISNUMBER(SEARCH({1,2,3,4,5,6,7,8,9,0},MID(H1018,(SEARCH(" E ",H1018)-1),1))))+SUM(--ISNUMBER(SEARCH({1,2,3,4,5,6,7,8,9,0},MID(H1018,(SEARCH(" E ",H1018)+3),1))))=2,"",IF(SUM(--ISNUMBER(SEARCH({"Parte E","Apoquindo N"},H1018)))&gt;0,"",IF(OR(RIGHT(H1018,3)=" NE",RIGHT(H1018,3)=" NW",RIGHT(H1018,3)=" SW",RIGHT(H1018,3)=" SE",RIGHT(H1018,2)=" N",RIGHT(H1018,2)=" E",RIGHT(H1018,2)=" W",RIGHT(H1018,2)=" S",LEFT(H1018,3)="NE ",LEFT(H1018,3)="NW ",LEFT(H1018,3)="SW ",LEFT(H1018,3)="SE ",LEFT(H1018,2)="N ",LEFT(H1018,2)="E ",LEFT(H1018,2)="W ",LEFT(H1018,2)="S "),"Directional Check",IF(SUM(--ISNUMBER(SEARCH({" N "," E "," W "," S "," NE "," NW "," SW "," SE ","N.E","N.W","S.W","S.E","E.","N.","S.","W."},H1018)))&gt;0,"Directional Check",IF(SUM(--ISNUMBER(SEARCH({1,2,3,4,5,6,7,8,9,0},MID(H1018,(SEARCH("nd ",H1018)-1),1))))+SUM(--ISNUMBER(SEARCH({1,2,3,4,5,6,7,8,9,0},MID(H1018,(SEARCH("rd ",H1018)-1),1)))+SUM(--ISNUMBER(SEARCH({1,2,3,4,5,6,7,8,9,0},MID(H1018,(SEARCH("st ",H1018)-1),1))))+SUM(--ISNUMBER(SEARCH({1,2,3,4,5,6,7,8,9,0},MID(H1018,(SEARCH("th ",H1018)-1),1)))))&gt;0,"","")))))</f>
        <v/>
      </c>
      <c r="AA1018" s="2" t="str">
        <f>IF(IF(L1018="US",IFERROR(VLOOKUP(J1018,Country_Codes!$B:$B,1,0)=J1018,"US State Code Error"),IF(L1018="CA",IFERROR(VLOOKUP(J1018,Country_Codes!$E:$E,1,0)=J1018,"Canada State Code Error"),IF(L1018="BR",IFERROR(VLOOKUP(J1018,Country_Codes!$H:$H,1,0)=J1018,"Brazil State Code Error"),IF(L1018="AU",IFERROR(VLOOKUP(J1018,Country_Codes!$K:$K,1,0)=J1018,"Australia State Code Error"),""))))=TRUE,"",IF(L1018="US",IFERROR(VLOOKUP(J1018,Country_Codes!$B:$B,1,0)=J1018,"US State Code Error"),IF(L1018="CA",IFERROR(VLOOKUP(J1018,Country_Codes!$E:$E,1,0)=J1018,"Canada State Code Error"),IF(L1018="BR",IFERROR(VLOOKUP(J1018,Country_Codes!$H:$H,1,0)=J1018,"Brazil State Code Error"),IF(L1018="AU",IFERROR(VLOOKUP(J1018,Country_Codes!$K:$K,1,0)=J1018,"Australia State Code Error"),"")))))</f>
        <v/>
      </c>
      <c r="AB1018" s="2" t="str">
        <f t="shared" si="292"/>
        <v/>
      </c>
      <c r="AC1018" s="2" t="str" cm="1">
        <f t="array" ref="AC1018">IFERROR(_xlfn.IFS(IF(AND(LEN(I1018)=0,ISBLANK(I1018)=FALSE),"",ISNUMBER(SEARCH(I1018,H1018))),"City/Postal Code/Country Found in Address",IF(AND(LEN(K1018)=0,ISBLANK(K1018)=FALSE),"",ISNUMBER(SEARCH(K1018,H1018))),"City/Postal Code/Country Found in Address",IF(AND(LEN(L1018)=0,ISBLANK(L1018)=FALSE),"",ISNUMBER(SEARCH(", "&amp;L1018,H1018))),"City/Postal Code/Country Found in Address",IF(AND(LEN(J1018)=0,ISBLANK(J1018)=FALSE),"",ISNUMBER(SEARCH(", "&amp;J1018,H1018))),"City/Postal Code/Country Found in Address",IF(AND(LEN(L1018)=0,ISBLANK(L1018)=FALSE),"",ISNUMBER(SEARCH(","&amp;L1018,H1018))),"City/Postal Code/Country Found in Address",IF(AND(LEN(J1018)=0,ISBLANK(J1018)=FALSE),"",ISNUMBER(SEARCH(","&amp;J1018,H1018))),"City/Postal Code/Country Found in Address"),"")</f>
        <v/>
      </c>
      <c r="AD1018" s="2" t="str">
        <f t="shared" si="293"/>
        <v/>
      </c>
      <c r="AE1018" s="2" t="str" cm="1">
        <f t="array" ref="AE1018">IFERROR(IF(VLOOKUP(LEFT(M1018,MIN(SEARCH({1,2,3,4,5,6,7,8,9,0},M1018&amp;{1,2,3,4,5,6,7,8,9,0}))-1),Country_Codes!$N:$N,1,0)&gt;0,"PO Number may be incorrect",""),"")</f>
        <v/>
      </c>
      <c r="AF1018" s="2" t="str">
        <f t="shared" si="294"/>
        <v/>
      </c>
      <c r="AG1018" s="2" t="str">
        <f t="shared" si="295"/>
        <v/>
      </c>
      <c r="AH1018" s="2" t="str">
        <f t="shared" si="296"/>
        <v/>
      </c>
      <c r="AI1018" s="2" t="str" cm="1">
        <f t="array" ref="AI1018">IF(G1018="","",_xlfn.IFNA(_xlfn.IFS(L1018=VLOOKUP(L1018,Country_Codes!$M:$M,1,0)=TRUE,""),"Please check the country code"))</f>
        <v/>
      </c>
      <c r="AJ1018" s="2" t="str">
        <f t="shared" si="297"/>
        <v/>
      </c>
      <c r="AK1018" s="2"/>
      <c r="AM1018" s="39">
        <f t="shared" si="298"/>
        <v>0</v>
      </c>
      <c r="AN1018" s="39">
        <f t="shared" si="299"/>
        <v>0</v>
      </c>
      <c r="AO1018" s="39">
        <f t="shared" si="300"/>
        <v>0</v>
      </c>
      <c r="AP1018" s="39">
        <f t="shared" si="301"/>
        <v>0</v>
      </c>
      <c r="AQ1018" s="39">
        <f t="shared" si="302"/>
        <v>0</v>
      </c>
    </row>
    <row r="1019" spans="1:43" ht="15.75" x14ac:dyDescent="0.25">
      <c r="A1019" s="40">
        <v>45944</v>
      </c>
      <c r="B1019" s="11" t="s">
        <v>474</v>
      </c>
      <c r="C1019" s="11" t="s">
        <v>9</v>
      </c>
      <c r="D1019" s="11" t="s">
        <v>7727</v>
      </c>
      <c r="E1019" s="11" t="s">
        <v>1218</v>
      </c>
      <c r="F1019" s="11" t="s">
        <v>490</v>
      </c>
      <c r="G1019" s="11" t="s">
        <v>599</v>
      </c>
      <c r="H1019" s="11" t="s">
        <v>7728</v>
      </c>
      <c r="I1019" s="11" t="s">
        <v>7729</v>
      </c>
      <c r="J1019" s="11"/>
      <c r="K1019" s="11" t="s">
        <v>7730</v>
      </c>
      <c r="L1019" s="11" t="s">
        <v>46</v>
      </c>
      <c r="M1019" s="11" t="s">
        <v>665</v>
      </c>
      <c r="N1019" s="11"/>
      <c r="O1019" s="11" t="s">
        <v>775</v>
      </c>
      <c r="P1019" s="11" t="s">
        <v>7731</v>
      </c>
      <c r="Q1019" s="7"/>
      <c r="R1019" s="2" t="str">
        <f t="shared" si="287"/>
        <v>Unique Record</v>
      </c>
      <c r="S1019" s="2" t="str">
        <f t="shared" si="288"/>
        <v/>
      </c>
      <c r="T1019" s="2" t="str">
        <f t="shared" si="289"/>
        <v/>
      </c>
      <c r="U1019" s="2" t="str">
        <f t="shared" si="290"/>
        <v/>
      </c>
      <c r="V1019" s="2" t="str">
        <f t="shared" si="291"/>
        <v/>
      </c>
      <c r="W1019" s="2" t="str">
        <f t="shared" si="286"/>
        <v/>
      </c>
      <c r="X1019" s="2" t="str" cm="1">
        <f t="array" ref="X1019">IF((SUMPRODUCT(--ISNUMBER(SEARCH({"!","@","#","$","%","^","&amp;","~*","(",")","_","+","=","{","}","[","]","|","\",":",";","'","""","&lt;","&gt;",",",".","~?","/","~~","`"}, I1019)))&gt;0)=TRUE,"Special Characters Found in City","")</f>
        <v/>
      </c>
      <c r="Y1019" s="2" t="str" cm="1">
        <f t="array" ref="Y1019">IF((SUMPRODUCT(--ISNUMBER(SEARCH({"!","@","#","$","%","^","~*","(",")","_","+","=","{","}","[","]","|","\",":",";","'","""","&lt;","&gt;","~?","/","~~","`"},F1019)))&gt;0)=TRUE,"Special Characters Found in Account field","")</f>
        <v/>
      </c>
      <c r="Z1019" s="2" t="str" cm="1">
        <f t="array" ref="Z1019">IF(SUM(--ISNUMBER(SEARCH({1,2,3,4,5,6,7,8,9,0},MID(H1019,(SEARCH(" E ",H1019)-1),1))))+SUM(--ISNUMBER(SEARCH({1,2,3,4,5,6,7,8,9,0},MID(H1019,(SEARCH(" E ",H1019)+3),1))))=2,"",IF(SUM(--ISNUMBER(SEARCH({"Parte E","Apoquindo N"},H1019)))&gt;0,"",IF(OR(RIGHT(H1019,3)=" NE",RIGHT(H1019,3)=" NW",RIGHT(H1019,3)=" SW",RIGHT(H1019,3)=" SE",RIGHT(H1019,2)=" N",RIGHT(H1019,2)=" E",RIGHT(H1019,2)=" W",RIGHT(H1019,2)=" S",LEFT(H1019,3)="NE ",LEFT(H1019,3)="NW ",LEFT(H1019,3)="SW ",LEFT(H1019,3)="SE ",LEFT(H1019,2)="N ",LEFT(H1019,2)="E ",LEFT(H1019,2)="W ",LEFT(H1019,2)="S "),"Directional Check",IF(SUM(--ISNUMBER(SEARCH({" N "," E "," W "," S "," NE "," NW "," SW "," SE ","N.E","N.W","S.W","S.E","E.","N.","S.","W."},H1019)))&gt;0,"Directional Check",IF(SUM(--ISNUMBER(SEARCH({1,2,3,4,5,6,7,8,9,0},MID(H1019,(SEARCH("nd ",H1019)-1),1))))+SUM(--ISNUMBER(SEARCH({1,2,3,4,5,6,7,8,9,0},MID(H1019,(SEARCH("rd ",H1019)-1),1)))+SUM(--ISNUMBER(SEARCH({1,2,3,4,5,6,7,8,9,0},MID(H1019,(SEARCH("st ",H1019)-1),1))))+SUM(--ISNUMBER(SEARCH({1,2,3,4,5,6,7,8,9,0},MID(H1019,(SEARCH("th ",H1019)-1),1)))))&gt;0,"","")))))</f>
        <v/>
      </c>
      <c r="AA1019" s="2" t="str">
        <f>IF(IF(L1019="US",IFERROR(VLOOKUP(J1019,Country_Codes!$B:$B,1,0)=J1019,"US State Code Error"),IF(L1019="CA",IFERROR(VLOOKUP(J1019,Country_Codes!$E:$E,1,0)=J1019,"Canada State Code Error"),IF(L1019="BR",IFERROR(VLOOKUP(J1019,Country_Codes!$H:$H,1,0)=J1019,"Brazil State Code Error"),IF(L1019="AU",IFERROR(VLOOKUP(J1019,Country_Codes!$K:$K,1,0)=J1019,"Australia State Code Error"),""))))=TRUE,"",IF(L1019="US",IFERROR(VLOOKUP(J1019,Country_Codes!$B:$B,1,0)=J1019,"US State Code Error"),IF(L1019="CA",IFERROR(VLOOKUP(J1019,Country_Codes!$E:$E,1,0)=J1019,"Canada State Code Error"),IF(L1019="BR",IFERROR(VLOOKUP(J1019,Country_Codes!$H:$H,1,0)=J1019,"Brazil State Code Error"),IF(L1019="AU",IFERROR(VLOOKUP(J1019,Country_Codes!$K:$K,1,0)=J1019,"Australia State Code Error"),"")))))</f>
        <v/>
      </c>
      <c r="AB1019" s="2" t="str">
        <f t="shared" si="292"/>
        <v/>
      </c>
      <c r="AC1019" s="2" t="str" cm="1">
        <f t="array" ref="AC1019">IFERROR(_xlfn.IFS(IF(AND(LEN(I1019)=0,ISBLANK(I1019)=FALSE),"",ISNUMBER(SEARCH(I1019,H1019))),"City/Postal Code/Country Found in Address",IF(AND(LEN(K1019)=0,ISBLANK(K1019)=FALSE),"",ISNUMBER(SEARCH(K1019,H1019))),"City/Postal Code/Country Found in Address",IF(AND(LEN(L1019)=0,ISBLANK(L1019)=FALSE),"",ISNUMBER(SEARCH(", "&amp;L1019,H1019))),"City/Postal Code/Country Found in Address",IF(AND(LEN(J1019)=0,ISBLANK(J1019)=FALSE),"",ISNUMBER(SEARCH(", "&amp;J1019,H1019))),"City/Postal Code/Country Found in Address",IF(AND(LEN(L1019)=0,ISBLANK(L1019)=FALSE),"",ISNUMBER(SEARCH(","&amp;L1019,H1019))),"City/Postal Code/Country Found in Address",IF(AND(LEN(J1019)=0,ISBLANK(J1019)=FALSE),"",ISNUMBER(SEARCH(","&amp;J1019,H1019))),"City/Postal Code/Country Found in Address"),"")</f>
        <v/>
      </c>
      <c r="AD1019" s="2" t="str">
        <f t="shared" si="293"/>
        <v/>
      </c>
      <c r="AE1019" s="2" t="str" cm="1">
        <f t="array" ref="AE1019">IFERROR(IF(VLOOKUP(LEFT(M1019,MIN(SEARCH({1,2,3,4,5,6,7,8,9,0},M1019&amp;{1,2,3,4,5,6,7,8,9,0}))-1),Country_Codes!$N:$N,1,0)&gt;0,"PO Number may be incorrect",""),"")</f>
        <v/>
      </c>
      <c r="AF1019" s="2" t="str">
        <f t="shared" si="294"/>
        <v/>
      </c>
      <c r="AG1019" s="2" t="str">
        <f t="shared" si="295"/>
        <v/>
      </c>
      <c r="AH1019" s="2" t="str">
        <f t="shared" si="296"/>
        <v/>
      </c>
      <c r="AI1019" s="2" t="str" cm="1">
        <f t="array" ref="AI1019">IF(G1019="","",_xlfn.IFNA(_xlfn.IFS(L1019=VLOOKUP(L1019,Country_Codes!$M:$M,1,0)=TRUE,""),"Please check the country code"))</f>
        <v/>
      </c>
      <c r="AJ1019" s="2" t="str">
        <f t="shared" si="297"/>
        <v/>
      </c>
      <c r="AK1019" s="2"/>
      <c r="AM1019" s="39">
        <f t="shared" si="298"/>
        <v>0</v>
      </c>
      <c r="AN1019" s="39">
        <f t="shared" si="299"/>
        <v>0</v>
      </c>
      <c r="AO1019" s="39">
        <f t="shared" si="300"/>
        <v>0</v>
      </c>
      <c r="AP1019" s="39">
        <f t="shared" si="301"/>
        <v>0</v>
      </c>
      <c r="AQ1019" s="39">
        <f t="shared" si="302"/>
        <v>0</v>
      </c>
    </row>
    <row r="1020" spans="1:43" ht="15.75" x14ac:dyDescent="0.25">
      <c r="A1020" s="40">
        <v>45439</v>
      </c>
      <c r="B1020" s="11" t="s">
        <v>1581</v>
      </c>
      <c r="C1020" s="11" t="s">
        <v>12</v>
      </c>
      <c r="D1020" s="11" t="s">
        <v>6388</v>
      </c>
      <c r="E1020" s="11" t="s">
        <v>7732</v>
      </c>
      <c r="F1020" s="11" t="s">
        <v>594</v>
      </c>
      <c r="G1020" s="11" t="s">
        <v>584</v>
      </c>
      <c r="H1020" s="11" t="s">
        <v>7733</v>
      </c>
      <c r="I1020" s="11" t="s">
        <v>7734</v>
      </c>
      <c r="J1020" s="11" t="s">
        <v>147</v>
      </c>
      <c r="K1020" s="11" t="s">
        <v>7735</v>
      </c>
      <c r="L1020" s="11" t="s">
        <v>57</v>
      </c>
      <c r="M1020" s="11" t="s">
        <v>1356</v>
      </c>
      <c r="N1020" s="11"/>
      <c r="O1020" s="11" t="s">
        <v>7736</v>
      </c>
      <c r="P1020" s="11" t="s">
        <v>7737</v>
      </c>
      <c r="Q1020" s="7"/>
      <c r="R1020" s="2" t="str">
        <f t="shared" si="287"/>
        <v>Unique Record</v>
      </c>
      <c r="S1020" s="2" t="str">
        <f t="shared" si="288"/>
        <v/>
      </c>
      <c r="T1020" s="2" t="str">
        <f t="shared" si="289"/>
        <v/>
      </c>
      <c r="U1020" s="2" t="str">
        <f t="shared" si="290"/>
        <v/>
      </c>
      <c r="V1020" s="2" t="str">
        <f t="shared" si="291"/>
        <v/>
      </c>
      <c r="W1020" s="2" t="str">
        <f t="shared" si="286"/>
        <v/>
      </c>
      <c r="X1020" s="2" t="str" cm="1">
        <f t="array" ref="X1020">IF((SUMPRODUCT(--ISNUMBER(SEARCH({"!","@","#","$","%","^","&amp;","~*","(",")","_","+","=","{","}","[","]","|","\",":",";","'","""","&lt;","&gt;",",",".","~?","/","~~","`"}, I1020)))&gt;0)=TRUE,"Special Characters Found in City","")</f>
        <v/>
      </c>
      <c r="Y1020" s="2" t="str" cm="1">
        <f t="array" ref="Y1020">IF((SUMPRODUCT(--ISNUMBER(SEARCH({"!","@","#","$","%","^","~*","(",")","_","+","=","{","}","[","]","|","\",":",";","'","""","&lt;","&gt;","~?","/","~~","`"},F1020)))&gt;0)=TRUE,"Special Characters Found in Account field","")</f>
        <v/>
      </c>
      <c r="Z1020" s="2" t="str" cm="1">
        <f t="array" ref="Z1020">IF(SUM(--ISNUMBER(SEARCH({1,2,3,4,5,6,7,8,9,0},MID(H1020,(SEARCH(" E ",H1020)-1),1))))+SUM(--ISNUMBER(SEARCH({1,2,3,4,5,6,7,8,9,0},MID(H1020,(SEARCH(" E ",H1020)+3),1))))=2,"",IF(SUM(--ISNUMBER(SEARCH({"Parte E","Apoquindo N"},H1020)))&gt;0,"",IF(OR(RIGHT(H1020,3)=" NE",RIGHT(H1020,3)=" NW",RIGHT(H1020,3)=" SW",RIGHT(H1020,3)=" SE",RIGHT(H1020,2)=" N",RIGHT(H1020,2)=" E",RIGHT(H1020,2)=" W",RIGHT(H1020,2)=" S",LEFT(H1020,3)="NE ",LEFT(H1020,3)="NW ",LEFT(H1020,3)="SW ",LEFT(H1020,3)="SE ",LEFT(H1020,2)="N ",LEFT(H1020,2)="E ",LEFT(H1020,2)="W ",LEFT(H1020,2)="S "),"Directional Check",IF(SUM(--ISNUMBER(SEARCH({" N "," E "," W "," S "," NE "," NW "," SW "," SE ","N.E","N.W","S.W","S.E","E.","N.","S.","W."},H1020)))&gt;0,"Directional Check",IF(SUM(--ISNUMBER(SEARCH({1,2,3,4,5,6,7,8,9,0},MID(H1020,(SEARCH("nd ",H1020)-1),1))))+SUM(--ISNUMBER(SEARCH({1,2,3,4,5,6,7,8,9,0},MID(H1020,(SEARCH("rd ",H1020)-1),1)))+SUM(--ISNUMBER(SEARCH({1,2,3,4,5,6,7,8,9,0},MID(H1020,(SEARCH("st ",H1020)-1),1))))+SUM(--ISNUMBER(SEARCH({1,2,3,4,5,6,7,8,9,0},MID(H1020,(SEARCH("th ",H1020)-1),1)))))&gt;0,"","")))))</f>
        <v/>
      </c>
      <c r="AA1020" s="2" t="str">
        <f>IF(IF(L1020="US",IFERROR(VLOOKUP(J1020,Country_Codes!$B:$B,1,0)=J1020,"US State Code Error"),IF(L1020="CA",IFERROR(VLOOKUP(J1020,Country_Codes!$E:$E,1,0)=J1020,"Canada State Code Error"),IF(L1020="BR",IFERROR(VLOOKUP(J1020,Country_Codes!$H:$H,1,0)=J1020,"Brazil State Code Error"),IF(L1020="AU",IFERROR(VLOOKUP(J1020,Country_Codes!$K:$K,1,0)=J1020,"Australia State Code Error"),""))))=TRUE,"",IF(L1020="US",IFERROR(VLOOKUP(J1020,Country_Codes!$B:$B,1,0)=J1020,"US State Code Error"),IF(L1020="CA",IFERROR(VLOOKUP(J1020,Country_Codes!$E:$E,1,0)=J1020,"Canada State Code Error"),IF(L1020="BR",IFERROR(VLOOKUP(J1020,Country_Codes!$H:$H,1,0)=J1020,"Brazil State Code Error"),IF(L1020="AU",IFERROR(VLOOKUP(J1020,Country_Codes!$K:$K,1,0)=J1020,"Australia State Code Error"),"")))))</f>
        <v/>
      </c>
      <c r="AB1020" s="2" t="str">
        <f t="shared" si="292"/>
        <v/>
      </c>
      <c r="AC1020" s="2" t="str" cm="1">
        <f t="array" ref="AC1020">IFERROR(_xlfn.IFS(IF(AND(LEN(I1020)=0,ISBLANK(I1020)=FALSE),"",ISNUMBER(SEARCH(I1020,H1020))),"City/Postal Code/Country Found in Address",IF(AND(LEN(K1020)=0,ISBLANK(K1020)=FALSE),"",ISNUMBER(SEARCH(K1020,H1020))),"City/Postal Code/Country Found in Address",IF(AND(LEN(L1020)=0,ISBLANK(L1020)=FALSE),"",ISNUMBER(SEARCH(", "&amp;L1020,H1020))),"City/Postal Code/Country Found in Address",IF(AND(LEN(J1020)=0,ISBLANK(J1020)=FALSE),"",ISNUMBER(SEARCH(", "&amp;J1020,H1020))),"City/Postal Code/Country Found in Address",IF(AND(LEN(L1020)=0,ISBLANK(L1020)=FALSE),"",ISNUMBER(SEARCH(","&amp;L1020,H1020))),"City/Postal Code/Country Found in Address",IF(AND(LEN(J1020)=0,ISBLANK(J1020)=FALSE),"",ISNUMBER(SEARCH(","&amp;J1020,H1020))),"City/Postal Code/Country Found in Address"),"")</f>
        <v/>
      </c>
      <c r="AD1020" s="2" t="str">
        <f t="shared" si="293"/>
        <v/>
      </c>
      <c r="AE1020" s="2" t="str" cm="1">
        <f t="array" ref="AE1020">IFERROR(IF(VLOOKUP(LEFT(M1020,MIN(SEARCH({1,2,3,4,5,6,7,8,9,0},M1020&amp;{1,2,3,4,5,6,7,8,9,0}))-1),Country_Codes!$N:$N,1,0)&gt;0,"PO Number may be incorrect",""),"")</f>
        <v/>
      </c>
      <c r="AF1020" s="2" t="str">
        <f t="shared" si="294"/>
        <v/>
      </c>
      <c r="AG1020" s="2" t="str">
        <f t="shared" si="295"/>
        <v/>
      </c>
      <c r="AH1020" s="2" t="str">
        <f t="shared" si="296"/>
        <v/>
      </c>
      <c r="AI1020" s="2" t="str" cm="1">
        <f t="array" ref="AI1020">IF(G1020="","",_xlfn.IFNA(_xlfn.IFS(L1020=VLOOKUP(L1020,Country_Codes!$M:$M,1,0)=TRUE,""),"Please check the country code"))</f>
        <v/>
      </c>
      <c r="AJ1020" s="2" t="str">
        <f t="shared" si="297"/>
        <v/>
      </c>
      <c r="AK1020" s="2"/>
      <c r="AM1020" s="39">
        <f t="shared" si="298"/>
        <v>0</v>
      </c>
      <c r="AN1020" s="39">
        <f t="shared" si="299"/>
        <v>0</v>
      </c>
      <c r="AO1020" s="39">
        <f t="shared" si="300"/>
        <v>0</v>
      </c>
      <c r="AP1020" s="39">
        <f t="shared" si="301"/>
        <v>0</v>
      </c>
      <c r="AQ1020" s="39">
        <f t="shared" si="302"/>
        <v>0</v>
      </c>
    </row>
    <row r="1021" spans="1:43" ht="15.75" x14ac:dyDescent="0.25">
      <c r="A1021" s="40">
        <v>45999</v>
      </c>
      <c r="B1021" s="11" t="s">
        <v>473</v>
      </c>
      <c r="C1021" s="11" t="s">
        <v>11</v>
      </c>
      <c r="D1021" s="11" t="s">
        <v>664</v>
      </c>
      <c r="E1021" s="11" t="s">
        <v>7738</v>
      </c>
      <c r="F1021" s="11" t="s">
        <v>581</v>
      </c>
      <c r="G1021" s="11" t="s">
        <v>497</v>
      </c>
      <c r="H1021" s="11" t="s">
        <v>7739</v>
      </c>
      <c r="I1021" s="11" t="s">
        <v>7740</v>
      </c>
      <c r="J1021" s="11" t="s">
        <v>147</v>
      </c>
      <c r="K1021" s="11" t="s">
        <v>7741</v>
      </c>
      <c r="L1021" s="11" t="s">
        <v>57</v>
      </c>
      <c r="M1021" s="11" t="s">
        <v>7742</v>
      </c>
      <c r="N1021" s="11"/>
      <c r="O1021" s="11" t="s">
        <v>7743</v>
      </c>
      <c r="P1021" s="11" t="s">
        <v>7744</v>
      </c>
      <c r="Q1021" s="7"/>
      <c r="R1021" s="2" t="str">
        <f t="shared" si="287"/>
        <v>Unique Record</v>
      </c>
      <c r="S1021" s="2" t="str">
        <f t="shared" si="288"/>
        <v/>
      </c>
      <c r="T1021" s="2" t="str">
        <f t="shared" si="289"/>
        <v/>
      </c>
      <c r="U1021" s="2" t="str">
        <f t="shared" si="290"/>
        <v/>
      </c>
      <c r="V1021" s="2" t="str">
        <f t="shared" si="291"/>
        <v/>
      </c>
      <c r="W1021" s="2" t="str">
        <f t="shared" si="286"/>
        <v/>
      </c>
      <c r="X1021" s="2" t="str" cm="1">
        <f t="array" ref="X1021">IF((SUMPRODUCT(--ISNUMBER(SEARCH({"!","@","#","$","%","^","&amp;","~*","(",")","_","+","=","{","}","[","]","|","\",":",";","'","""","&lt;","&gt;",",",".","~?","/","~~","`"}, I1021)))&gt;0)=TRUE,"Special Characters Found in City","")</f>
        <v/>
      </c>
      <c r="Y1021" s="2" t="str" cm="1">
        <f t="array" ref="Y1021">IF((SUMPRODUCT(--ISNUMBER(SEARCH({"!","@","#","$","%","^","~*","(",")","_","+","=","{","}","[","]","|","\",":",";","'","""","&lt;","&gt;","~?","/","~~","`"},F1021)))&gt;0)=TRUE,"Special Characters Found in Account field","")</f>
        <v/>
      </c>
      <c r="Z1021" s="2" t="str" cm="1">
        <f t="array" ref="Z1021">IF(SUM(--ISNUMBER(SEARCH({1,2,3,4,5,6,7,8,9,0},MID(H1021,(SEARCH(" E ",H1021)-1),1))))+SUM(--ISNUMBER(SEARCH({1,2,3,4,5,6,7,8,9,0},MID(H1021,(SEARCH(" E ",H1021)+3),1))))=2,"",IF(SUM(--ISNUMBER(SEARCH({"Parte E","Apoquindo N"},H1021)))&gt;0,"",IF(OR(RIGHT(H1021,3)=" NE",RIGHT(H1021,3)=" NW",RIGHT(H1021,3)=" SW",RIGHT(H1021,3)=" SE",RIGHT(H1021,2)=" N",RIGHT(H1021,2)=" E",RIGHT(H1021,2)=" W",RIGHT(H1021,2)=" S",LEFT(H1021,3)="NE ",LEFT(H1021,3)="NW ",LEFT(H1021,3)="SW ",LEFT(H1021,3)="SE ",LEFT(H1021,2)="N ",LEFT(H1021,2)="E ",LEFT(H1021,2)="W ",LEFT(H1021,2)="S "),"Directional Check",IF(SUM(--ISNUMBER(SEARCH({" N "," E "," W "," S "," NE "," NW "," SW "," SE ","N.E","N.W","S.W","S.E","E.","N.","S.","W."},H1021)))&gt;0,"Directional Check",IF(SUM(--ISNUMBER(SEARCH({1,2,3,4,5,6,7,8,9,0},MID(H1021,(SEARCH("nd ",H1021)-1),1))))+SUM(--ISNUMBER(SEARCH({1,2,3,4,5,6,7,8,9,0},MID(H1021,(SEARCH("rd ",H1021)-1),1)))+SUM(--ISNUMBER(SEARCH({1,2,3,4,5,6,7,8,9,0},MID(H1021,(SEARCH("st ",H1021)-1),1))))+SUM(--ISNUMBER(SEARCH({1,2,3,4,5,6,7,8,9,0},MID(H1021,(SEARCH("th ",H1021)-1),1)))))&gt;0,"","")))))</f>
        <v/>
      </c>
      <c r="AA1021" s="2" t="str">
        <f>IF(IF(L1021="US",IFERROR(VLOOKUP(J1021,Country_Codes!$B:$B,1,0)=J1021,"US State Code Error"),IF(L1021="CA",IFERROR(VLOOKUP(J1021,Country_Codes!$E:$E,1,0)=J1021,"Canada State Code Error"),IF(L1021="BR",IFERROR(VLOOKUP(J1021,Country_Codes!$H:$H,1,0)=J1021,"Brazil State Code Error"),IF(L1021="AU",IFERROR(VLOOKUP(J1021,Country_Codes!$K:$K,1,0)=J1021,"Australia State Code Error"),""))))=TRUE,"",IF(L1021="US",IFERROR(VLOOKUP(J1021,Country_Codes!$B:$B,1,0)=J1021,"US State Code Error"),IF(L1021="CA",IFERROR(VLOOKUP(J1021,Country_Codes!$E:$E,1,0)=J1021,"Canada State Code Error"),IF(L1021="BR",IFERROR(VLOOKUP(J1021,Country_Codes!$H:$H,1,0)=J1021,"Brazil State Code Error"),IF(L1021="AU",IFERROR(VLOOKUP(J1021,Country_Codes!$K:$K,1,0)=J1021,"Australia State Code Error"),"")))))</f>
        <v/>
      </c>
      <c r="AB1021" s="2" t="str">
        <f t="shared" si="292"/>
        <v/>
      </c>
      <c r="AC1021" s="2" t="str" cm="1">
        <f t="array" ref="AC1021">IFERROR(_xlfn.IFS(IF(AND(LEN(I1021)=0,ISBLANK(I1021)=FALSE),"",ISNUMBER(SEARCH(I1021,H1021))),"City/Postal Code/Country Found in Address",IF(AND(LEN(K1021)=0,ISBLANK(K1021)=FALSE),"",ISNUMBER(SEARCH(K1021,H1021))),"City/Postal Code/Country Found in Address",IF(AND(LEN(L1021)=0,ISBLANK(L1021)=FALSE),"",ISNUMBER(SEARCH(", "&amp;L1021,H1021))),"City/Postal Code/Country Found in Address",IF(AND(LEN(J1021)=0,ISBLANK(J1021)=FALSE),"",ISNUMBER(SEARCH(", "&amp;J1021,H1021))),"City/Postal Code/Country Found in Address",IF(AND(LEN(L1021)=0,ISBLANK(L1021)=FALSE),"",ISNUMBER(SEARCH(","&amp;L1021,H1021))),"City/Postal Code/Country Found in Address",IF(AND(LEN(J1021)=0,ISBLANK(J1021)=FALSE),"",ISNUMBER(SEARCH(","&amp;J1021,H1021))),"City/Postal Code/Country Found in Address"),"")</f>
        <v/>
      </c>
      <c r="AD1021" s="2" t="str">
        <f t="shared" si="293"/>
        <v/>
      </c>
      <c r="AE1021" s="2" t="str" cm="1">
        <f t="array" ref="AE1021">IFERROR(IF(VLOOKUP(LEFT(M1021,MIN(SEARCH({1,2,3,4,5,6,7,8,9,0},M1021&amp;{1,2,3,4,5,6,7,8,9,0}))-1),Country_Codes!$N:$N,1,0)&gt;0,"PO Number may be incorrect",""),"")</f>
        <v/>
      </c>
      <c r="AF1021" s="2" t="str">
        <f t="shared" si="294"/>
        <v/>
      </c>
      <c r="AG1021" s="2" t="str">
        <f t="shared" si="295"/>
        <v/>
      </c>
      <c r="AH1021" s="2" t="str">
        <f t="shared" si="296"/>
        <v/>
      </c>
      <c r="AI1021" s="2" t="str" cm="1">
        <f t="array" ref="AI1021">IF(G1021="","",_xlfn.IFNA(_xlfn.IFS(L1021=VLOOKUP(L1021,Country_Codes!$M:$M,1,0)=TRUE,""),"Please check the country code"))</f>
        <v/>
      </c>
      <c r="AJ1021" s="2" t="str">
        <f t="shared" si="297"/>
        <v/>
      </c>
      <c r="AK1021" s="2"/>
      <c r="AM1021" s="39">
        <f t="shared" si="298"/>
        <v>0</v>
      </c>
      <c r="AN1021" s="39">
        <f t="shared" si="299"/>
        <v>0</v>
      </c>
      <c r="AO1021" s="39">
        <f t="shared" si="300"/>
        <v>0</v>
      </c>
      <c r="AP1021" s="39">
        <f t="shared" si="301"/>
        <v>0</v>
      </c>
      <c r="AQ1021" s="39">
        <f t="shared" si="302"/>
        <v>0</v>
      </c>
    </row>
    <row r="1022" spans="1:43" ht="15.75" x14ac:dyDescent="0.25">
      <c r="A1022" s="40">
        <v>45987</v>
      </c>
      <c r="B1022" s="11" t="s">
        <v>475</v>
      </c>
      <c r="C1022" s="11" t="s">
        <v>3</v>
      </c>
      <c r="D1022" s="11" t="s">
        <v>6575</v>
      </c>
      <c r="E1022" s="11" t="s">
        <v>7745</v>
      </c>
      <c r="F1022" s="11" t="s">
        <v>634</v>
      </c>
      <c r="G1022" s="11" t="s">
        <v>571</v>
      </c>
      <c r="H1022" s="11" t="s">
        <v>7746</v>
      </c>
      <c r="I1022" s="11" t="s">
        <v>7747</v>
      </c>
      <c r="J1022" s="11" t="s">
        <v>70</v>
      </c>
      <c r="K1022" s="11" t="s">
        <v>7748</v>
      </c>
      <c r="L1022" s="11" t="s">
        <v>33</v>
      </c>
      <c r="M1022" s="11" t="s">
        <v>7749</v>
      </c>
      <c r="N1022" s="11"/>
      <c r="O1022" s="11" t="s">
        <v>7750</v>
      </c>
      <c r="P1022" s="11" t="s">
        <v>7751</v>
      </c>
      <c r="Q1022" s="7"/>
      <c r="R1022" s="2" t="str">
        <f t="shared" si="287"/>
        <v>Unique Record</v>
      </c>
      <c r="S1022" s="2" t="str">
        <f t="shared" si="288"/>
        <v/>
      </c>
      <c r="T1022" s="2" t="str">
        <f t="shared" si="289"/>
        <v/>
      </c>
      <c r="U1022" s="2" t="str">
        <f t="shared" si="290"/>
        <v/>
      </c>
      <c r="V1022" s="2" t="str">
        <f t="shared" si="291"/>
        <v/>
      </c>
      <c r="W1022" s="2" t="str">
        <f t="shared" si="286"/>
        <v/>
      </c>
      <c r="X1022" s="2" t="str" cm="1">
        <f t="array" ref="X1022">IF((SUMPRODUCT(--ISNUMBER(SEARCH({"!","@","#","$","%","^","&amp;","~*","(",")","_","+","=","{","}","[","]","|","\",":",";","'","""","&lt;","&gt;",",",".","~?","/","~~","`"}, I1022)))&gt;0)=TRUE,"Special Characters Found in City","")</f>
        <v/>
      </c>
      <c r="Y1022" s="2" t="str" cm="1">
        <f t="array" ref="Y1022">IF((SUMPRODUCT(--ISNUMBER(SEARCH({"!","@","#","$","%","^","~*","(",")","_","+","=","{","}","[","]","|","\",":",";","'","""","&lt;","&gt;","~?","/","~~","`"},F1022)))&gt;0)=TRUE,"Special Characters Found in Account field","")</f>
        <v/>
      </c>
      <c r="Z1022" s="2" t="str" cm="1">
        <f t="array" ref="Z1022">IF(SUM(--ISNUMBER(SEARCH({1,2,3,4,5,6,7,8,9,0},MID(H1022,(SEARCH(" E ",H1022)-1),1))))+SUM(--ISNUMBER(SEARCH({1,2,3,4,5,6,7,8,9,0},MID(H1022,(SEARCH(" E ",H1022)+3),1))))=2,"",IF(SUM(--ISNUMBER(SEARCH({"Parte E","Apoquindo N"},H1022)))&gt;0,"",IF(OR(RIGHT(H1022,3)=" NE",RIGHT(H1022,3)=" NW",RIGHT(H1022,3)=" SW",RIGHT(H1022,3)=" SE",RIGHT(H1022,2)=" N",RIGHT(H1022,2)=" E",RIGHT(H1022,2)=" W",RIGHT(H1022,2)=" S",LEFT(H1022,3)="NE ",LEFT(H1022,3)="NW ",LEFT(H1022,3)="SW ",LEFT(H1022,3)="SE ",LEFT(H1022,2)="N ",LEFT(H1022,2)="E ",LEFT(H1022,2)="W ",LEFT(H1022,2)="S "),"Directional Check",IF(SUM(--ISNUMBER(SEARCH({" N "," E "," W "," S "," NE "," NW "," SW "," SE ","N.E","N.W","S.W","S.E","E.","N.","S.","W."},H1022)))&gt;0,"Directional Check",IF(SUM(--ISNUMBER(SEARCH({1,2,3,4,5,6,7,8,9,0},MID(H1022,(SEARCH("nd ",H1022)-1),1))))+SUM(--ISNUMBER(SEARCH({1,2,3,4,5,6,7,8,9,0},MID(H1022,(SEARCH("rd ",H1022)-1),1)))+SUM(--ISNUMBER(SEARCH({1,2,3,4,5,6,7,8,9,0},MID(H1022,(SEARCH("st ",H1022)-1),1))))+SUM(--ISNUMBER(SEARCH({1,2,3,4,5,6,7,8,9,0},MID(H1022,(SEARCH("th ",H1022)-1),1)))))&gt;0,"","")))))</f>
        <v/>
      </c>
      <c r="AA1022" s="2" t="str">
        <f>IF(IF(L1022="US",IFERROR(VLOOKUP(J1022,Country_Codes!$B:$B,1,0)=J1022,"US State Code Error"),IF(L1022="CA",IFERROR(VLOOKUP(J1022,Country_Codes!$E:$E,1,0)=J1022,"Canada State Code Error"),IF(L1022="BR",IFERROR(VLOOKUP(J1022,Country_Codes!$H:$H,1,0)=J1022,"Brazil State Code Error"),IF(L1022="AU",IFERROR(VLOOKUP(J1022,Country_Codes!$K:$K,1,0)=J1022,"Australia State Code Error"),""))))=TRUE,"",IF(L1022="US",IFERROR(VLOOKUP(J1022,Country_Codes!$B:$B,1,0)=J1022,"US State Code Error"),IF(L1022="CA",IFERROR(VLOOKUP(J1022,Country_Codes!$E:$E,1,0)=J1022,"Canada State Code Error"),IF(L1022="BR",IFERROR(VLOOKUP(J1022,Country_Codes!$H:$H,1,0)=J1022,"Brazil State Code Error"),IF(L1022="AU",IFERROR(VLOOKUP(J1022,Country_Codes!$K:$K,1,0)=J1022,"Australia State Code Error"),"")))))</f>
        <v/>
      </c>
      <c r="AB1022" s="2" t="str">
        <f t="shared" si="292"/>
        <v/>
      </c>
      <c r="AC1022" s="2" t="str" cm="1">
        <f t="array" ref="AC1022">IFERROR(_xlfn.IFS(IF(AND(LEN(I1022)=0,ISBLANK(I1022)=FALSE),"",ISNUMBER(SEARCH(I1022,H1022))),"City/Postal Code/Country Found in Address",IF(AND(LEN(K1022)=0,ISBLANK(K1022)=FALSE),"",ISNUMBER(SEARCH(K1022,H1022))),"City/Postal Code/Country Found in Address",IF(AND(LEN(L1022)=0,ISBLANK(L1022)=FALSE),"",ISNUMBER(SEARCH(", "&amp;L1022,H1022))),"City/Postal Code/Country Found in Address",IF(AND(LEN(J1022)=0,ISBLANK(J1022)=FALSE),"",ISNUMBER(SEARCH(", "&amp;J1022,H1022))),"City/Postal Code/Country Found in Address",IF(AND(LEN(L1022)=0,ISBLANK(L1022)=FALSE),"",ISNUMBER(SEARCH(","&amp;L1022,H1022))),"City/Postal Code/Country Found in Address",IF(AND(LEN(J1022)=0,ISBLANK(J1022)=FALSE),"",ISNUMBER(SEARCH(","&amp;J1022,H1022))),"City/Postal Code/Country Found in Address"),"")</f>
        <v/>
      </c>
      <c r="AD1022" s="2" t="str">
        <f t="shared" si="293"/>
        <v/>
      </c>
      <c r="AE1022" s="2" t="str" cm="1">
        <f t="array" ref="AE1022">IFERROR(IF(VLOOKUP(LEFT(M1022,MIN(SEARCH({1,2,3,4,5,6,7,8,9,0},M1022&amp;{1,2,3,4,5,6,7,8,9,0}))-1),Country_Codes!$N:$N,1,0)&gt;0,"PO Number may be incorrect",""),"")</f>
        <v/>
      </c>
      <c r="AF1022" s="2" t="str">
        <f t="shared" si="294"/>
        <v/>
      </c>
      <c r="AG1022" s="2" t="str">
        <f t="shared" si="295"/>
        <v/>
      </c>
      <c r="AH1022" s="2" t="str">
        <f t="shared" si="296"/>
        <v/>
      </c>
      <c r="AI1022" s="2" t="str" cm="1">
        <f t="array" ref="AI1022">IF(G1022="","",_xlfn.IFNA(_xlfn.IFS(L1022=VLOOKUP(L1022,Country_Codes!$M:$M,1,0)=TRUE,""),"Please check the country code"))</f>
        <v/>
      </c>
      <c r="AJ1022" s="2" t="str">
        <f t="shared" si="297"/>
        <v/>
      </c>
      <c r="AK1022" s="2"/>
      <c r="AM1022" s="39">
        <f t="shared" si="298"/>
        <v>0</v>
      </c>
      <c r="AN1022" s="39">
        <f t="shared" si="299"/>
        <v>0</v>
      </c>
      <c r="AO1022" s="39">
        <f t="shared" si="300"/>
        <v>0</v>
      </c>
      <c r="AP1022" s="39">
        <f t="shared" si="301"/>
        <v>0</v>
      </c>
      <c r="AQ1022" s="39">
        <f t="shared" si="302"/>
        <v>0</v>
      </c>
    </row>
    <row r="1023" spans="1:43" ht="15.75" x14ac:dyDescent="0.25">
      <c r="A1023" s="40">
        <v>45642</v>
      </c>
      <c r="B1023" s="11" t="s">
        <v>1581</v>
      </c>
      <c r="C1023" s="11" t="s">
        <v>9</v>
      </c>
      <c r="D1023" s="11" t="s">
        <v>851</v>
      </c>
      <c r="E1023" s="11" t="s">
        <v>1895</v>
      </c>
      <c r="F1023" s="11" t="s">
        <v>677</v>
      </c>
      <c r="G1023" s="11" t="s">
        <v>599</v>
      </c>
      <c r="H1023" s="11" t="s">
        <v>7752</v>
      </c>
      <c r="I1023" s="11" t="s">
        <v>7753</v>
      </c>
      <c r="J1023" s="11" t="s">
        <v>147</v>
      </c>
      <c r="K1023" s="11" t="s">
        <v>7754</v>
      </c>
      <c r="L1023" s="11" t="s">
        <v>57</v>
      </c>
      <c r="M1023" s="11" t="s">
        <v>1906</v>
      </c>
      <c r="N1023" s="11"/>
      <c r="O1023" s="11" t="s">
        <v>7755</v>
      </c>
      <c r="P1023" s="11" t="s">
        <v>7756</v>
      </c>
      <c r="Q1023" s="7"/>
      <c r="R1023" s="2" t="str">
        <f t="shared" si="287"/>
        <v>Unique Record</v>
      </c>
      <c r="S1023" s="2" t="str">
        <f t="shared" si="288"/>
        <v/>
      </c>
      <c r="T1023" s="2" t="str">
        <f t="shared" si="289"/>
        <v/>
      </c>
      <c r="U1023" s="2" t="str">
        <f t="shared" si="290"/>
        <v/>
      </c>
      <c r="V1023" s="2" t="str">
        <f t="shared" si="291"/>
        <v/>
      </c>
      <c r="W1023" s="2" t="str">
        <f t="shared" si="286"/>
        <v/>
      </c>
      <c r="X1023" s="2" t="str" cm="1">
        <f t="array" ref="X1023">IF((SUMPRODUCT(--ISNUMBER(SEARCH({"!","@","#","$","%","^","&amp;","~*","(",")","_","+","=","{","}","[","]","|","\",":",";","'","""","&lt;","&gt;",",",".","~?","/","~~","`"}, I1023)))&gt;0)=TRUE,"Special Characters Found in City","")</f>
        <v/>
      </c>
      <c r="Y1023" s="2" t="str" cm="1">
        <f t="array" ref="Y1023">IF((SUMPRODUCT(--ISNUMBER(SEARCH({"!","@","#","$","%","^","~*","(",")","_","+","=","{","}","[","]","|","\",":",";","'","""","&lt;","&gt;","~?","/","~~","`"},F1023)))&gt;0)=TRUE,"Special Characters Found in Account field","")</f>
        <v/>
      </c>
      <c r="Z1023" s="2" t="str" cm="1">
        <f t="array" ref="Z1023">IF(SUM(--ISNUMBER(SEARCH({1,2,3,4,5,6,7,8,9,0},MID(H1023,(SEARCH(" E ",H1023)-1),1))))+SUM(--ISNUMBER(SEARCH({1,2,3,4,5,6,7,8,9,0},MID(H1023,(SEARCH(" E ",H1023)+3),1))))=2,"",IF(SUM(--ISNUMBER(SEARCH({"Parte E","Apoquindo N"},H1023)))&gt;0,"",IF(OR(RIGHT(H1023,3)=" NE",RIGHT(H1023,3)=" NW",RIGHT(H1023,3)=" SW",RIGHT(H1023,3)=" SE",RIGHT(H1023,2)=" N",RIGHT(H1023,2)=" E",RIGHT(H1023,2)=" W",RIGHT(H1023,2)=" S",LEFT(H1023,3)="NE ",LEFT(H1023,3)="NW ",LEFT(H1023,3)="SW ",LEFT(H1023,3)="SE ",LEFT(H1023,2)="N ",LEFT(H1023,2)="E ",LEFT(H1023,2)="W ",LEFT(H1023,2)="S "),"Directional Check",IF(SUM(--ISNUMBER(SEARCH({" N "," E "," W "," S "," NE "," NW "," SW "," SE ","N.E","N.W","S.W","S.E","E.","N.","S.","W."},H1023)))&gt;0,"Directional Check",IF(SUM(--ISNUMBER(SEARCH({1,2,3,4,5,6,7,8,9,0},MID(H1023,(SEARCH("nd ",H1023)-1),1))))+SUM(--ISNUMBER(SEARCH({1,2,3,4,5,6,7,8,9,0},MID(H1023,(SEARCH("rd ",H1023)-1),1)))+SUM(--ISNUMBER(SEARCH({1,2,3,4,5,6,7,8,9,0},MID(H1023,(SEARCH("st ",H1023)-1),1))))+SUM(--ISNUMBER(SEARCH({1,2,3,4,5,6,7,8,9,0},MID(H1023,(SEARCH("th ",H1023)-1),1)))))&gt;0,"","")))))</f>
        <v/>
      </c>
      <c r="AA1023" s="2" t="str">
        <f>IF(IF(L1023="US",IFERROR(VLOOKUP(J1023,Country_Codes!$B:$B,1,0)=J1023,"US State Code Error"),IF(L1023="CA",IFERROR(VLOOKUP(J1023,Country_Codes!$E:$E,1,0)=J1023,"Canada State Code Error"),IF(L1023="BR",IFERROR(VLOOKUP(J1023,Country_Codes!$H:$H,1,0)=J1023,"Brazil State Code Error"),IF(L1023="AU",IFERROR(VLOOKUP(J1023,Country_Codes!$K:$K,1,0)=J1023,"Australia State Code Error"),""))))=TRUE,"",IF(L1023="US",IFERROR(VLOOKUP(J1023,Country_Codes!$B:$B,1,0)=J1023,"US State Code Error"),IF(L1023="CA",IFERROR(VLOOKUP(J1023,Country_Codes!$E:$E,1,0)=J1023,"Canada State Code Error"),IF(L1023="BR",IFERROR(VLOOKUP(J1023,Country_Codes!$H:$H,1,0)=J1023,"Brazil State Code Error"),IF(L1023="AU",IFERROR(VLOOKUP(J1023,Country_Codes!$K:$K,1,0)=J1023,"Australia State Code Error"),"")))))</f>
        <v/>
      </c>
      <c r="AB1023" s="2" t="str">
        <f t="shared" si="292"/>
        <v/>
      </c>
      <c r="AC1023" s="2" t="str" cm="1">
        <f t="array" ref="AC1023">IFERROR(_xlfn.IFS(IF(AND(LEN(I1023)=0,ISBLANK(I1023)=FALSE),"",ISNUMBER(SEARCH(I1023,H1023))),"City/Postal Code/Country Found in Address",IF(AND(LEN(K1023)=0,ISBLANK(K1023)=FALSE),"",ISNUMBER(SEARCH(K1023,H1023))),"City/Postal Code/Country Found in Address",IF(AND(LEN(L1023)=0,ISBLANK(L1023)=FALSE),"",ISNUMBER(SEARCH(", "&amp;L1023,H1023))),"City/Postal Code/Country Found in Address",IF(AND(LEN(J1023)=0,ISBLANK(J1023)=FALSE),"",ISNUMBER(SEARCH(", "&amp;J1023,H1023))),"City/Postal Code/Country Found in Address",IF(AND(LEN(L1023)=0,ISBLANK(L1023)=FALSE),"",ISNUMBER(SEARCH(","&amp;L1023,H1023))),"City/Postal Code/Country Found in Address",IF(AND(LEN(J1023)=0,ISBLANK(J1023)=FALSE),"",ISNUMBER(SEARCH(","&amp;J1023,H1023))),"City/Postal Code/Country Found in Address"),"")</f>
        <v/>
      </c>
      <c r="AD1023" s="2" t="str">
        <f t="shared" si="293"/>
        <v/>
      </c>
      <c r="AE1023" s="2" t="str" cm="1">
        <f t="array" ref="AE1023">IFERROR(IF(VLOOKUP(LEFT(M1023,MIN(SEARCH({1,2,3,4,5,6,7,8,9,0},M1023&amp;{1,2,3,4,5,6,7,8,9,0}))-1),Country_Codes!$N:$N,1,0)&gt;0,"PO Number may be incorrect",""),"")</f>
        <v/>
      </c>
      <c r="AF1023" s="2" t="str">
        <f t="shared" si="294"/>
        <v/>
      </c>
      <c r="AG1023" s="2" t="str">
        <f t="shared" si="295"/>
        <v/>
      </c>
      <c r="AH1023" s="2" t="str">
        <f t="shared" si="296"/>
        <v/>
      </c>
      <c r="AI1023" s="2" t="str" cm="1">
        <f t="array" ref="AI1023">IF(G1023="","",_xlfn.IFNA(_xlfn.IFS(L1023=VLOOKUP(L1023,Country_Codes!$M:$M,1,0)=TRUE,""),"Please check the country code"))</f>
        <v/>
      </c>
      <c r="AJ1023" s="2" t="str">
        <f t="shared" si="297"/>
        <v/>
      </c>
      <c r="AK1023" s="2"/>
      <c r="AM1023" s="39">
        <f t="shared" si="298"/>
        <v>0</v>
      </c>
      <c r="AN1023" s="39">
        <f t="shared" si="299"/>
        <v>0</v>
      </c>
      <c r="AO1023" s="39">
        <f t="shared" si="300"/>
        <v>0</v>
      </c>
      <c r="AP1023" s="39">
        <f t="shared" si="301"/>
        <v>0</v>
      </c>
      <c r="AQ1023" s="39">
        <f t="shared" si="302"/>
        <v>0</v>
      </c>
    </row>
    <row r="1024" spans="1:43" ht="15.75" x14ac:dyDescent="0.25">
      <c r="A1024" s="40">
        <v>45606</v>
      </c>
      <c r="B1024" s="11" t="s">
        <v>473</v>
      </c>
      <c r="C1024" s="11" t="s">
        <v>12</v>
      </c>
      <c r="D1024" s="11" t="s">
        <v>7757</v>
      </c>
      <c r="E1024" s="11" t="s">
        <v>3390</v>
      </c>
      <c r="F1024" s="11" t="s">
        <v>479</v>
      </c>
      <c r="G1024" s="11" t="s">
        <v>496</v>
      </c>
      <c r="H1024" s="11" t="s">
        <v>7758</v>
      </c>
      <c r="I1024" s="11" t="s">
        <v>7759</v>
      </c>
      <c r="J1024" s="11"/>
      <c r="K1024" s="11" t="s">
        <v>7760</v>
      </c>
      <c r="L1024" s="11" t="s">
        <v>46</v>
      </c>
      <c r="M1024" s="11" t="s">
        <v>746</v>
      </c>
      <c r="N1024" s="11"/>
      <c r="O1024" s="11" t="s">
        <v>7761</v>
      </c>
      <c r="P1024" s="11" t="s">
        <v>7762</v>
      </c>
      <c r="Q1024" s="7"/>
      <c r="R1024" s="2" t="str">
        <f t="shared" si="287"/>
        <v>Unique Record</v>
      </c>
      <c r="S1024" s="2" t="str">
        <f t="shared" si="288"/>
        <v/>
      </c>
      <c r="T1024" s="2" t="str">
        <f t="shared" si="289"/>
        <v/>
      </c>
      <c r="U1024" s="2" t="str">
        <f t="shared" si="290"/>
        <v/>
      </c>
      <c r="V1024" s="2" t="str">
        <f t="shared" si="291"/>
        <v/>
      </c>
      <c r="W1024" s="2" t="str">
        <f t="shared" si="286"/>
        <v/>
      </c>
      <c r="X1024" s="2" t="str" cm="1">
        <f t="array" ref="X1024">IF((SUMPRODUCT(--ISNUMBER(SEARCH({"!","@","#","$","%","^","&amp;","~*","(",")","_","+","=","{","}","[","]","|","\",":",";","'","""","&lt;","&gt;",",",".","~?","/","~~","`"}, I1024)))&gt;0)=TRUE,"Special Characters Found in City","")</f>
        <v/>
      </c>
      <c r="Y1024" s="2" t="str" cm="1">
        <f t="array" ref="Y1024">IF((SUMPRODUCT(--ISNUMBER(SEARCH({"!","@","#","$","%","^","~*","(",")","_","+","=","{","}","[","]","|","\",":",";","'","""","&lt;","&gt;","~?","/","~~","`"},F1024)))&gt;0)=TRUE,"Special Characters Found in Account field","")</f>
        <v/>
      </c>
      <c r="Z1024" s="2" t="str" cm="1">
        <f t="array" ref="Z1024">IF(SUM(--ISNUMBER(SEARCH({1,2,3,4,5,6,7,8,9,0},MID(H1024,(SEARCH(" E ",H1024)-1),1))))+SUM(--ISNUMBER(SEARCH({1,2,3,4,5,6,7,8,9,0},MID(H1024,(SEARCH(" E ",H1024)+3),1))))=2,"",IF(SUM(--ISNUMBER(SEARCH({"Parte E","Apoquindo N"},H1024)))&gt;0,"",IF(OR(RIGHT(H1024,3)=" NE",RIGHT(H1024,3)=" NW",RIGHT(H1024,3)=" SW",RIGHT(H1024,3)=" SE",RIGHT(H1024,2)=" N",RIGHT(H1024,2)=" E",RIGHT(H1024,2)=" W",RIGHT(H1024,2)=" S",LEFT(H1024,3)="NE ",LEFT(H1024,3)="NW ",LEFT(H1024,3)="SW ",LEFT(H1024,3)="SE ",LEFT(H1024,2)="N ",LEFT(H1024,2)="E ",LEFT(H1024,2)="W ",LEFT(H1024,2)="S "),"Directional Check",IF(SUM(--ISNUMBER(SEARCH({" N "," E "," W "," S "," NE "," NW "," SW "," SE ","N.E","N.W","S.W","S.E","E.","N.","S.","W."},H1024)))&gt;0,"Directional Check",IF(SUM(--ISNUMBER(SEARCH({1,2,3,4,5,6,7,8,9,0},MID(H1024,(SEARCH("nd ",H1024)-1),1))))+SUM(--ISNUMBER(SEARCH({1,2,3,4,5,6,7,8,9,0},MID(H1024,(SEARCH("rd ",H1024)-1),1)))+SUM(--ISNUMBER(SEARCH({1,2,3,4,5,6,7,8,9,0},MID(H1024,(SEARCH("st ",H1024)-1),1))))+SUM(--ISNUMBER(SEARCH({1,2,3,4,5,6,7,8,9,0},MID(H1024,(SEARCH("th ",H1024)-1),1)))))&gt;0,"","")))))</f>
        <v/>
      </c>
      <c r="AA1024" s="2" t="str">
        <f>IF(IF(L1024="US",IFERROR(VLOOKUP(J1024,Country_Codes!$B:$B,1,0)=J1024,"US State Code Error"),IF(L1024="CA",IFERROR(VLOOKUP(J1024,Country_Codes!$E:$E,1,0)=J1024,"Canada State Code Error"),IF(L1024="BR",IFERROR(VLOOKUP(J1024,Country_Codes!$H:$H,1,0)=J1024,"Brazil State Code Error"),IF(L1024="AU",IFERROR(VLOOKUP(J1024,Country_Codes!$K:$K,1,0)=J1024,"Australia State Code Error"),""))))=TRUE,"",IF(L1024="US",IFERROR(VLOOKUP(J1024,Country_Codes!$B:$B,1,0)=J1024,"US State Code Error"),IF(L1024="CA",IFERROR(VLOOKUP(J1024,Country_Codes!$E:$E,1,0)=J1024,"Canada State Code Error"),IF(L1024="BR",IFERROR(VLOOKUP(J1024,Country_Codes!$H:$H,1,0)=J1024,"Brazil State Code Error"),IF(L1024="AU",IFERROR(VLOOKUP(J1024,Country_Codes!$K:$K,1,0)=J1024,"Australia State Code Error"),"")))))</f>
        <v/>
      </c>
      <c r="AB1024" s="2" t="str">
        <f t="shared" si="292"/>
        <v/>
      </c>
      <c r="AC1024" s="2" t="str" cm="1">
        <f t="array" ref="AC1024">IFERROR(_xlfn.IFS(IF(AND(LEN(I1024)=0,ISBLANK(I1024)=FALSE),"",ISNUMBER(SEARCH(I1024,H1024))),"City/Postal Code/Country Found in Address",IF(AND(LEN(K1024)=0,ISBLANK(K1024)=FALSE),"",ISNUMBER(SEARCH(K1024,H1024))),"City/Postal Code/Country Found in Address",IF(AND(LEN(L1024)=0,ISBLANK(L1024)=FALSE),"",ISNUMBER(SEARCH(", "&amp;L1024,H1024))),"City/Postal Code/Country Found in Address",IF(AND(LEN(J1024)=0,ISBLANK(J1024)=FALSE),"",ISNUMBER(SEARCH(", "&amp;J1024,H1024))),"City/Postal Code/Country Found in Address",IF(AND(LEN(L1024)=0,ISBLANK(L1024)=FALSE),"",ISNUMBER(SEARCH(","&amp;L1024,H1024))),"City/Postal Code/Country Found in Address",IF(AND(LEN(J1024)=0,ISBLANK(J1024)=FALSE),"",ISNUMBER(SEARCH(","&amp;J1024,H1024))),"City/Postal Code/Country Found in Address"),"")</f>
        <v/>
      </c>
      <c r="AD1024" s="2" t="str">
        <f t="shared" si="293"/>
        <v/>
      </c>
      <c r="AE1024" s="2" t="str" cm="1">
        <f t="array" ref="AE1024">IFERROR(IF(VLOOKUP(LEFT(M1024,MIN(SEARCH({1,2,3,4,5,6,7,8,9,0},M1024&amp;{1,2,3,4,5,6,7,8,9,0}))-1),Country_Codes!$N:$N,1,0)&gt;0,"PO Number may be incorrect",""),"")</f>
        <v/>
      </c>
      <c r="AF1024" s="2" t="str">
        <f t="shared" si="294"/>
        <v/>
      </c>
      <c r="AG1024" s="2" t="str">
        <f t="shared" si="295"/>
        <v/>
      </c>
      <c r="AH1024" s="2" t="str">
        <f t="shared" si="296"/>
        <v/>
      </c>
      <c r="AI1024" s="2" t="str" cm="1">
        <f t="array" ref="AI1024">IF(G1024="","",_xlfn.IFNA(_xlfn.IFS(L1024=VLOOKUP(L1024,Country_Codes!$M:$M,1,0)=TRUE,""),"Please check the country code"))</f>
        <v/>
      </c>
      <c r="AJ1024" s="2" t="str">
        <f t="shared" si="297"/>
        <v/>
      </c>
      <c r="AK1024" s="2"/>
      <c r="AM1024" s="39">
        <f t="shared" si="298"/>
        <v>0</v>
      </c>
      <c r="AN1024" s="39">
        <f t="shared" si="299"/>
        <v>0</v>
      </c>
      <c r="AO1024" s="39">
        <f t="shared" si="300"/>
        <v>0</v>
      </c>
      <c r="AP1024" s="39">
        <f t="shared" si="301"/>
        <v>0</v>
      </c>
      <c r="AQ1024" s="39">
        <f t="shared" si="302"/>
        <v>0</v>
      </c>
    </row>
    <row r="1025" spans="1:43" ht="15.75" x14ac:dyDescent="0.25">
      <c r="A1025" s="40">
        <v>45831</v>
      </c>
      <c r="B1025" s="11" t="s">
        <v>474</v>
      </c>
      <c r="C1025" s="11" t="s">
        <v>12</v>
      </c>
      <c r="D1025" s="11" t="s">
        <v>7763</v>
      </c>
      <c r="E1025" s="11" t="s">
        <v>788</v>
      </c>
      <c r="F1025" s="11" t="s">
        <v>634</v>
      </c>
      <c r="G1025" s="11" t="s">
        <v>496</v>
      </c>
      <c r="H1025" s="11" t="s">
        <v>7764</v>
      </c>
      <c r="I1025" s="11" t="s">
        <v>7765</v>
      </c>
      <c r="J1025" s="11" t="s">
        <v>147</v>
      </c>
      <c r="K1025" s="11" t="s">
        <v>7766</v>
      </c>
      <c r="L1025" s="11" t="s">
        <v>57</v>
      </c>
      <c r="M1025" s="11" t="s">
        <v>7767</v>
      </c>
      <c r="N1025" s="11"/>
      <c r="O1025" s="11" t="s">
        <v>7768</v>
      </c>
      <c r="P1025" s="11" t="s">
        <v>7769</v>
      </c>
      <c r="Q1025" s="7"/>
      <c r="R1025" s="2" t="str">
        <f t="shared" si="287"/>
        <v/>
      </c>
      <c r="S1025" s="2" t="str">
        <f t="shared" si="288"/>
        <v/>
      </c>
      <c r="T1025" s="2" t="str">
        <f t="shared" si="289"/>
        <v/>
      </c>
      <c r="U1025" s="2" t="str">
        <f t="shared" si="290"/>
        <v/>
      </c>
      <c r="V1025" s="2" t="str">
        <f t="shared" si="291"/>
        <v/>
      </c>
      <c r="W1025" s="2" t="str">
        <f t="shared" si="286"/>
        <v/>
      </c>
      <c r="X1025" s="2" t="str" cm="1">
        <f t="array" ref="X1025">IF((SUMPRODUCT(--ISNUMBER(SEARCH({"!","@","#","$","%","^","&amp;","~*","(",")","_","+","=","{","}","[","]","|","\",":",";","'","""","&lt;","&gt;",",",".","~?","/","~~","`"}, I1025)))&gt;0)=TRUE,"Special Characters Found in City","")</f>
        <v/>
      </c>
      <c r="Y1025" s="2" t="str" cm="1">
        <f t="array" ref="Y1025">IF((SUMPRODUCT(--ISNUMBER(SEARCH({"!","@","#","$","%","^","~*","(",")","_","+","=","{","}","[","]","|","\",":",";","'","""","&lt;","&gt;","~?","/","~~","`"},F1025)))&gt;0)=TRUE,"Special Characters Found in Account field","")</f>
        <v/>
      </c>
      <c r="Z1025" s="2" t="str" cm="1">
        <f t="array" ref="Z1025">IF(SUM(--ISNUMBER(SEARCH({1,2,3,4,5,6,7,8,9,0},MID(H1025,(SEARCH(" E ",H1025)-1),1))))+SUM(--ISNUMBER(SEARCH({1,2,3,4,5,6,7,8,9,0},MID(H1025,(SEARCH(" E ",H1025)+3),1))))=2,"",IF(SUM(--ISNUMBER(SEARCH({"Parte E","Apoquindo N"},H1025)))&gt;0,"",IF(OR(RIGHT(H1025,3)=" NE",RIGHT(H1025,3)=" NW",RIGHT(H1025,3)=" SW",RIGHT(H1025,3)=" SE",RIGHT(H1025,2)=" N",RIGHT(H1025,2)=" E",RIGHT(H1025,2)=" W",RIGHT(H1025,2)=" S",LEFT(H1025,3)="NE ",LEFT(H1025,3)="NW ",LEFT(H1025,3)="SW ",LEFT(H1025,3)="SE ",LEFT(H1025,2)="N ",LEFT(H1025,2)="E ",LEFT(H1025,2)="W ",LEFT(H1025,2)="S "),"Directional Check",IF(SUM(--ISNUMBER(SEARCH({" N "," E "," W "," S "," NE "," NW "," SW "," SE ","N.E","N.W","S.W","S.E","E.","N.","S.","W."},H1025)))&gt;0,"Directional Check",IF(SUM(--ISNUMBER(SEARCH({1,2,3,4,5,6,7,8,9,0},MID(H1025,(SEARCH("nd ",H1025)-1),1))))+SUM(--ISNUMBER(SEARCH({1,2,3,4,5,6,7,8,9,0},MID(H1025,(SEARCH("rd ",H1025)-1),1)))+SUM(--ISNUMBER(SEARCH({1,2,3,4,5,6,7,8,9,0},MID(H1025,(SEARCH("st ",H1025)-1),1))))+SUM(--ISNUMBER(SEARCH({1,2,3,4,5,6,7,8,9,0},MID(H1025,(SEARCH("th ",H1025)-1),1)))))&gt;0,"","")))))</f>
        <v/>
      </c>
      <c r="AA1025" s="2" t="str">
        <f>IF(IF(L1025="US",IFERROR(VLOOKUP(J1025,Country_Codes!$B:$B,1,0)=J1025,"US State Code Error"),IF(L1025="CA",IFERROR(VLOOKUP(J1025,Country_Codes!$E:$E,1,0)=J1025,"Canada State Code Error"),IF(L1025="BR",IFERROR(VLOOKUP(J1025,Country_Codes!$H:$H,1,0)=J1025,"Brazil State Code Error"),IF(L1025="AU",IFERROR(VLOOKUP(J1025,Country_Codes!$K:$K,1,0)=J1025,"Australia State Code Error"),""))))=TRUE,"",IF(L1025="US",IFERROR(VLOOKUP(J1025,Country_Codes!$B:$B,1,0)=J1025,"US State Code Error"),IF(L1025="CA",IFERROR(VLOOKUP(J1025,Country_Codes!$E:$E,1,0)=J1025,"Canada State Code Error"),IF(L1025="BR",IFERROR(VLOOKUP(J1025,Country_Codes!$H:$H,1,0)=J1025,"Brazil State Code Error"),IF(L1025="AU",IFERROR(VLOOKUP(J1025,Country_Codes!$K:$K,1,0)=J1025,"Australia State Code Error"),"")))))</f>
        <v/>
      </c>
      <c r="AB1025" s="2" t="str">
        <f t="shared" si="292"/>
        <v/>
      </c>
      <c r="AC1025" s="2" t="str" cm="1">
        <f t="array" ref="AC1025">IFERROR(_xlfn.IFS(IF(AND(LEN(I1025)=0,ISBLANK(I1025)=FALSE),"",ISNUMBER(SEARCH(I1025,H1025))),"City/Postal Code/Country Found in Address",IF(AND(LEN(K1025)=0,ISBLANK(K1025)=FALSE),"",ISNUMBER(SEARCH(K1025,H1025))),"City/Postal Code/Country Found in Address",IF(AND(LEN(L1025)=0,ISBLANK(L1025)=FALSE),"",ISNUMBER(SEARCH(", "&amp;L1025,H1025))),"City/Postal Code/Country Found in Address",IF(AND(LEN(J1025)=0,ISBLANK(J1025)=FALSE),"",ISNUMBER(SEARCH(", "&amp;J1025,H1025))),"City/Postal Code/Country Found in Address",IF(AND(LEN(L1025)=0,ISBLANK(L1025)=FALSE),"",ISNUMBER(SEARCH(","&amp;L1025,H1025))),"City/Postal Code/Country Found in Address",IF(AND(LEN(J1025)=0,ISBLANK(J1025)=FALSE),"",ISNUMBER(SEARCH(","&amp;J1025,H1025))),"City/Postal Code/Country Found in Address"),"")</f>
        <v/>
      </c>
      <c r="AD1025" s="2" t="str">
        <f t="shared" si="293"/>
        <v/>
      </c>
      <c r="AE1025" s="2" t="str" cm="1">
        <f t="array" ref="AE1025">IFERROR(IF(VLOOKUP(LEFT(M1025,MIN(SEARCH({1,2,3,4,5,6,7,8,9,0},M1025&amp;{1,2,3,4,5,6,7,8,9,0}))-1),Country_Codes!$N:$N,1,0)&gt;0,"PO Number may be incorrect",""),"")</f>
        <v/>
      </c>
      <c r="AF1025" s="2" t="str">
        <f t="shared" si="294"/>
        <v/>
      </c>
      <c r="AG1025" s="2" t="str">
        <f t="shared" si="295"/>
        <v/>
      </c>
      <c r="AH1025" s="2" t="str">
        <f t="shared" si="296"/>
        <v/>
      </c>
      <c r="AI1025" s="2" t="str" cm="1">
        <f t="array" ref="AI1025">IF(G1025="","",_xlfn.IFNA(_xlfn.IFS(L1025=VLOOKUP(L1025,Country_Codes!$M:$M,1,0)=TRUE,""),"Please check the country code"))</f>
        <v/>
      </c>
      <c r="AJ1025" s="2" t="str">
        <f t="shared" si="297"/>
        <v/>
      </c>
      <c r="AK1025" s="2"/>
      <c r="AM1025" s="39">
        <f t="shared" si="298"/>
        <v>0</v>
      </c>
      <c r="AN1025" s="39">
        <f t="shared" si="299"/>
        <v>0</v>
      </c>
      <c r="AO1025" s="39">
        <f t="shared" si="300"/>
        <v>0</v>
      </c>
      <c r="AP1025" s="39">
        <f t="shared" si="301"/>
        <v>0</v>
      </c>
      <c r="AQ1025" s="39">
        <f t="shared" si="302"/>
        <v>0</v>
      </c>
    </row>
    <row r="1026" spans="1:43" ht="15.75" x14ac:dyDescent="0.25">
      <c r="A1026" s="40">
        <v>46149</v>
      </c>
      <c r="B1026" s="11" t="s">
        <v>1581</v>
      </c>
      <c r="C1026" s="11" t="s">
        <v>11</v>
      </c>
      <c r="D1026" s="11" t="s">
        <v>7770</v>
      </c>
      <c r="E1026" s="11" t="s">
        <v>7771</v>
      </c>
      <c r="F1026" s="11" t="s">
        <v>576</v>
      </c>
      <c r="G1026" s="11" t="s">
        <v>625</v>
      </c>
      <c r="H1026" s="11" t="s">
        <v>7772</v>
      </c>
      <c r="I1026" s="11" t="s">
        <v>7773</v>
      </c>
      <c r="J1026" s="11"/>
      <c r="K1026" s="11" t="s">
        <v>7774</v>
      </c>
      <c r="L1026" s="11" t="s">
        <v>46</v>
      </c>
      <c r="M1026" s="11" t="s">
        <v>1516</v>
      </c>
      <c r="N1026" s="11"/>
      <c r="O1026" s="11" t="s">
        <v>7775</v>
      </c>
      <c r="P1026" s="11" t="s">
        <v>7776</v>
      </c>
      <c r="Q1026" s="7"/>
      <c r="R1026" s="2" t="str">
        <f t="shared" si="287"/>
        <v>Unique Record</v>
      </c>
      <c r="S1026" s="2" t="str">
        <f t="shared" si="288"/>
        <v/>
      </c>
      <c r="T1026" s="2" t="str">
        <f t="shared" si="289"/>
        <v/>
      </c>
      <c r="U1026" s="2" t="str">
        <f t="shared" si="290"/>
        <v/>
      </c>
      <c r="V1026" s="2" t="str">
        <f t="shared" si="291"/>
        <v/>
      </c>
      <c r="W1026" s="2" t="str">
        <f t="shared" si="286"/>
        <v/>
      </c>
      <c r="X1026" s="2" t="str" cm="1">
        <f t="array" ref="X1026">IF((SUMPRODUCT(--ISNUMBER(SEARCH({"!","@","#","$","%","^","&amp;","~*","(",")","_","+","=","{","}","[","]","|","\",":",";","'","""","&lt;","&gt;",",",".","~?","/","~~","`"}, I1026)))&gt;0)=TRUE,"Special Characters Found in City","")</f>
        <v/>
      </c>
      <c r="Y1026" s="2" t="str" cm="1">
        <f t="array" ref="Y1026">IF((SUMPRODUCT(--ISNUMBER(SEARCH({"!","@","#","$","%","^","~*","(",")","_","+","=","{","}","[","]","|","\",":",";","'","""","&lt;","&gt;","~?","/","~~","`"},F1026)))&gt;0)=TRUE,"Special Characters Found in Account field","")</f>
        <v/>
      </c>
      <c r="Z1026" s="2" t="str" cm="1">
        <f t="array" ref="Z1026">IF(SUM(--ISNUMBER(SEARCH({1,2,3,4,5,6,7,8,9,0},MID(H1026,(SEARCH(" E ",H1026)-1),1))))+SUM(--ISNUMBER(SEARCH({1,2,3,4,5,6,7,8,9,0},MID(H1026,(SEARCH(" E ",H1026)+3),1))))=2,"",IF(SUM(--ISNUMBER(SEARCH({"Parte E","Apoquindo N"},H1026)))&gt;0,"",IF(OR(RIGHT(H1026,3)=" NE",RIGHT(H1026,3)=" NW",RIGHT(H1026,3)=" SW",RIGHT(H1026,3)=" SE",RIGHT(H1026,2)=" N",RIGHT(H1026,2)=" E",RIGHT(H1026,2)=" W",RIGHT(H1026,2)=" S",LEFT(H1026,3)="NE ",LEFT(H1026,3)="NW ",LEFT(H1026,3)="SW ",LEFT(H1026,3)="SE ",LEFT(H1026,2)="N ",LEFT(H1026,2)="E ",LEFT(H1026,2)="W ",LEFT(H1026,2)="S "),"Directional Check",IF(SUM(--ISNUMBER(SEARCH({" N "," E "," W "," S "," NE "," NW "," SW "," SE ","N.E","N.W","S.W","S.E","E.","N.","S.","W."},H1026)))&gt;0,"Directional Check",IF(SUM(--ISNUMBER(SEARCH({1,2,3,4,5,6,7,8,9,0},MID(H1026,(SEARCH("nd ",H1026)-1),1))))+SUM(--ISNUMBER(SEARCH({1,2,3,4,5,6,7,8,9,0},MID(H1026,(SEARCH("rd ",H1026)-1),1)))+SUM(--ISNUMBER(SEARCH({1,2,3,4,5,6,7,8,9,0},MID(H1026,(SEARCH("st ",H1026)-1),1))))+SUM(--ISNUMBER(SEARCH({1,2,3,4,5,6,7,8,9,0},MID(H1026,(SEARCH("th ",H1026)-1),1)))))&gt;0,"","")))))</f>
        <v/>
      </c>
      <c r="AA1026" s="2" t="str">
        <f>IF(IF(L1026="US",IFERROR(VLOOKUP(J1026,Country_Codes!$B:$B,1,0)=J1026,"US State Code Error"),IF(L1026="CA",IFERROR(VLOOKUP(J1026,Country_Codes!$E:$E,1,0)=J1026,"Canada State Code Error"),IF(L1026="BR",IFERROR(VLOOKUP(J1026,Country_Codes!$H:$H,1,0)=J1026,"Brazil State Code Error"),IF(L1026="AU",IFERROR(VLOOKUP(J1026,Country_Codes!$K:$K,1,0)=J1026,"Australia State Code Error"),""))))=TRUE,"",IF(L1026="US",IFERROR(VLOOKUP(J1026,Country_Codes!$B:$B,1,0)=J1026,"US State Code Error"),IF(L1026="CA",IFERROR(VLOOKUP(J1026,Country_Codes!$E:$E,1,0)=J1026,"Canada State Code Error"),IF(L1026="BR",IFERROR(VLOOKUP(J1026,Country_Codes!$H:$H,1,0)=J1026,"Brazil State Code Error"),IF(L1026="AU",IFERROR(VLOOKUP(J1026,Country_Codes!$K:$K,1,0)=J1026,"Australia State Code Error"),"")))))</f>
        <v/>
      </c>
      <c r="AB1026" s="2" t="str">
        <f t="shared" si="292"/>
        <v/>
      </c>
      <c r="AC1026" s="2" t="str" cm="1">
        <f t="array" ref="AC1026">IFERROR(_xlfn.IFS(IF(AND(LEN(I1026)=0,ISBLANK(I1026)=FALSE),"",ISNUMBER(SEARCH(I1026,H1026))),"City/Postal Code/Country Found in Address",IF(AND(LEN(K1026)=0,ISBLANK(K1026)=FALSE),"",ISNUMBER(SEARCH(K1026,H1026))),"City/Postal Code/Country Found in Address",IF(AND(LEN(L1026)=0,ISBLANK(L1026)=FALSE),"",ISNUMBER(SEARCH(", "&amp;L1026,H1026))),"City/Postal Code/Country Found in Address",IF(AND(LEN(J1026)=0,ISBLANK(J1026)=FALSE),"",ISNUMBER(SEARCH(", "&amp;J1026,H1026))),"City/Postal Code/Country Found in Address",IF(AND(LEN(L1026)=0,ISBLANK(L1026)=FALSE),"",ISNUMBER(SEARCH(","&amp;L1026,H1026))),"City/Postal Code/Country Found in Address",IF(AND(LEN(J1026)=0,ISBLANK(J1026)=FALSE),"",ISNUMBER(SEARCH(","&amp;J1026,H1026))),"City/Postal Code/Country Found in Address"),"")</f>
        <v/>
      </c>
      <c r="AD1026" s="2" t="str">
        <f t="shared" si="293"/>
        <v/>
      </c>
      <c r="AE1026" s="2" t="str" cm="1">
        <f t="array" ref="AE1026">IFERROR(IF(VLOOKUP(LEFT(M1026,MIN(SEARCH({1,2,3,4,5,6,7,8,9,0},M1026&amp;{1,2,3,4,5,6,7,8,9,0}))-1),Country_Codes!$N:$N,1,0)&gt;0,"PO Number may be incorrect",""),"")</f>
        <v/>
      </c>
      <c r="AF1026" s="2" t="str">
        <f t="shared" si="294"/>
        <v/>
      </c>
      <c r="AG1026" s="2" t="str">
        <f t="shared" si="295"/>
        <v/>
      </c>
      <c r="AH1026" s="2" t="str">
        <f t="shared" si="296"/>
        <v/>
      </c>
      <c r="AI1026" s="2" t="str" cm="1">
        <f t="array" ref="AI1026">IF(G1026="","",_xlfn.IFNA(_xlfn.IFS(L1026=VLOOKUP(L1026,Country_Codes!$M:$M,1,0)=TRUE,""),"Please check the country code"))</f>
        <v/>
      </c>
      <c r="AJ1026" s="2" t="str">
        <f t="shared" si="297"/>
        <v/>
      </c>
      <c r="AK1026" s="2"/>
      <c r="AM1026" s="39">
        <f t="shared" si="298"/>
        <v>0</v>
      </c>
      <c r="AN1026" s="39">
        <f t="shared" si="299"/>
        <v>0</v>
      </c>
      <c r="AO1026" s="39">
        <f t="shared" si="300"/>
        <v>0</v>
      </c>
      <c r="AP1026" s="39">
        <f t="shared" si="301"/>
        <v>0</v>
      </c>
      <c r="AQ1026" s="39">
        <f t="shared" si="302"/>
        <v>0</v>
      </c>
    </row>
    <row r="1027" spans="1:43" ht="15.75" x14ac:dyDescent="0.25">
      <c r="A1027" s="40">
        <v>45570</v>
      </c>
      <c r="B1027" s="11" t="s">
        <v>474</v>
      </c>
      <c r="C1027" s="11" t="s">
        <v>3</v>
      </c>
      <c r="D1027" s="11" t="s">
        <v>1520</v>
      </c>
      <c r="E1027" s="11" t="s">
        <v>7777</v>
      </c>
      <c r="F1027" s="11" t="s">
        <v>677</v>
      </c>
      <c r="G1027" s="11" t="s">
        <v>625</v>
      </c>
      <c r="H1027" s="11" t="s">
        <v>7778</v>
      </c>
      <c r="I1027" s="11" t="s">
        <v>7779</v>
      </c>
      <c r="J1027" s="11" t="s">
        <v>63</v>
      </c>
      <c r="K1027" s="11" t="s">
        <v>7780</v>
      </c>
      <c r="L1027" s="11" t="s">
        <v>33</v>
      </c>
      <c r="M1027" s="11" t="s">
        <v>1247</v>
      </c>
      <c r="N1027" s="11"/>
      <c r="O1027" s="11" t="s">
        <v>705</v>
      </c>
      <c r="P1027" s="11" t="s">
        <v>7781</v>
      </c>
      <c r="Q1027" s="7"/>
      <c r="R1027" s="2" t="str">
        <f t="shared" si="287"/>
        <v/>
      </c>
      <c r="S1027" s="2" t="str">
        <f t="shared" si="288"/>
        <v/>
      </c>
      <c r="T1027" s="2" t="str">
        <f t="shared" si="289"/>
        <v/>
      </c>
      <c r="U1027" s="2" t="str">
        <f t="shared" si="290"/>
        <v/>
      </c>
      <c r="V1027" s="2" t="str">
        <f t="shared" si="291"/>
        <v/>
      </c>
      <c r="W1027" s="2" t="str">
        <f t="shared" si="286"/>
        <v/>
      </c>
      <c r="X1027" s="2" t="str" cm="1">
        <f t="array" ref="X1027">IF((SUMPRODUCT(--ISNUMBER(SEARCH({"!","@","#","$","%","^","&amp;","~*","(",")","_","+","=","{","}","[","]","|","\",":",";","'","""","&lt;","&gt;",",",".","~?","/","~~","`"}, I1027)))&gt;0)=TRUE,"Special Characters Found in City","")</f>
        <v/>
      </c>
      <c r="Y1027" s="2" t="str" cm="1">
        <f t="array" ref="Y1027">IF((SUMPRODUCT(--ISNUMBER(SEARCH({"!","@","#","$","%","^","~*","(",")","_","+","=","{","}","[","]","|","\",":",";","'","""","&lt;","&gt;","~?","/","~~","`"},F1027)))&gt;0)=TRUE,"Special Characters Found in Account field","")</f>
        <v/>
      </c>
      <c r="Z1027" s="2" t="str" cm="1">
        <f t="array" ref="Z1027">IF(SUM(--ISNUMBER(SEARCH({1,2,3,4,5,6,7,8,9,0},MID(H1027,(SEARCH(" E ",H1027)-1),1))))+SUM(--ISNUMBER(SEARCH({1,2,3,4,5,6,7,8,9,0},MID(H1027,(SEARCH(" E ",H1027)+3),1))))=2,"",IF(SUM(--ISNUMBER(SEARCH({"Parte E","Apoquindo N"},H1027)))&gt;0,"",IF(OR(RIGHT(H1027,3)=" NE",RIGHT(H1027,3)=" NW",RIGHT(H1027,3)=" SW",RIGHT(H1027,3)=" SE",RIGHT(H1027,2)=" N",RIGHT(H1027,2)=" E",RIGHT(H1027,2)=" W",RIGHT(H1027,2)=" S",LEFT(H1027,3)="NE ",LEFT(H1027,3)="NW ",LEFT(H1027,3)="SW ",LEFT(H1027,3)="SE ",LEFT(H1027,2)="N ",LEFT(H1027,2)="E ",LEFT(H1027,2)="W ",LEFT(H1027,2)="S "),"Directional Check",IF(SUM(--ISNUMBER(SEARCH({" N "," E "," W "," S "," NE "," NW "," SW "," SE ","N.E","N.W","S.W","S.E","E.","N.","S.","W."},H1027)))&gt;0,"Directional Check",IF(SUM(--ISNUMBER(SEARCH({1,2,3,4,5,6,7,8,9,0},MID(H1027,(SEARCH("nd ",H1027)-1),1))))+SUM(--ISNUMBER(SEARCH({1,2,3,4,5,6,7,8,9,0},MID(H1027,(SEARCH("rd ",H1027)-1),1)))+SUM(--ISNUMBER(SEARCH({1,2,3,4,5,6,7,8,9,0},MID(H1027,(SEARCH("st ",H1027)-1),1))))+SUM(--ISNUMBER(SEARCH({1,2,3,4,5,6,7,8,9,0},MID(H1027,(SEARCH("th ",H1027)-1),1)))))&gt;0,"","")))))</f>
        <v/>
      </c>
      <c r="AA1027" s="2" t="str">
        <f>IF(IF(L1027="US",IFERROR(VLOOKUP(J1027,Country_Codes!$B:$B,1,0)=J1027,"US State Code Error"),IF(L1027="CA",IFERROR(VLOOKUP(J1027,Country_Codes!$E:$E,1,0)=J1027,"Canada State Code Error"),IF(L1027="BR",IFERROR(VLOOKUP(J1027,Country_Codes!$H:$H,1,0)=J1027,"Brazil State Code Error"),IF(L1027="AU",IFERROR(VLOOKUP(J1027,Country_Codes!$K:$K,1,0)=J1027,"Australia State Code Error"),""))))=TRUE,"",IF(L1027="US",IFERROR(VLOOKUP(J1027,Country_Codes!$B:$B,1,0)=J1027,"US State Code Error"),IF(L1027="CA",IFERROR(VLOOKUP(J1027,Country_Codes!$E:$E,1,0)=J1027,"Canada State Code Error"),IF(L1027="BR",IFERROR(VLOOKUP(J1027,Country_Codes!$H:$H,1,0)=J1027,"Brazil State Code Error"),IF(L1027="AU",IFERROR(VLOOKUP(J1027,Country_Codes!$K:$K,1,0)=J1027,"Australia State Code Error"),"")))))</f>
        <v/>
      </c>
      <c r="AB1027" s="2" t="str">
        <f t="shared" si="292"/>
        <v/>
      </c>
      <c r="AC1027" s="2" t="str" cm="1">
        <f t="array" ref="AC1027">IFERROR(_xlfn.IFS(IF(AND(LEN(I1027)=0,ISBLANK(I1027)=FALSE),"",ISNUMBER(SEARCH(I1027,H1027))),"City/Postal Code/Country Found in Address",IF(AND(LEN(K1027)=0,ISBLANK(K1027)=FALSE),"",ISNUMBER(SEARCH(K1027,H1027))),"City/Postal Code/Country Found in Address",IF(AND(LEN(L1027)=0,ISBLANK(L1027)=FALSE),"",ISNUMBER(SEARCH(", "&amp;L1027,H1027))),"City/Postal Code/Country Found in Address",IF(AND(LEN(J1027)=0,ISBLANK(J1027)=FALSE),"",ISNUMBER(SEARCH(", "&amp;J1027,H1027))),"City/Postal Code/Country Found in Address",IF(AND(LEN(L1027)=0,ISBLANK(L1027)=FALSE),"",ISNUMBER(SEARCH(","&amp;L1027,H1027))),"City/Postal Code/Country Found in Address",IF(AND(LEN(J1027)=0,ISBLANK(J1027)=FALSE),"",ISNUMBER(SEARCH(","&amp;J1027,H1027))),"City/Postal Code/Country Found in Address"),"")</f>
        <v/>
      </c>
      <c r="AD1027" s="2" t="str">
        <f t="shared" si="293"/>
        <v/>
      </c>
      <c r="AE1027" s="2" t="str" cm="1">
        <f t="array" ref="AE1027">IFERROR(IF(VLOOKUP(LEFT(M1027,MIN(SEARCH({1,2,3,4,5,6,7,8,9,0},M1027&amp;{1,2,3,4,5,6,7,8,9,0}))-1),Country_Codes!$N:$N,1,0)&gt;0,"PO Number may be incorrect",""),"")</f>
        <v/>
      </c>
      <c r="AF1027" s="2" t="str">
        <f t="shared" si="294"/>
        <v/>
      </c>
      <c r="AG1027" s="2" t="str">
        <f t="shared" si="295"/>
        <v/>
      </c>
      <c r="AH1027" s="2" t="str">
        <f t="shared" si="296"/>
        <v/>
      </c>
      <c r="AI1027" s="2" t="str" cm="1">
        <f t="array" ref="AI1027">IF(G1027="","",_xlfn.IFNA(_xlfn.IFS(L1027=VLOOKUP(L1027,Country_Codes!$M:$M,1,0)=TRUE,""),"Please check the country code"))</f>
        <v/>
      </c>
      <c r="AJ1027" s="2" t="str">
        <f t="shared" si="297"/>
        <v/>
      </c>
      <c r="AK1027" s="2"/>
      <c r="AM1027" s="39">
        <f t="shared" si="298"/>
        <v>0</v>
      </c>
      <c r="AN1027" s="39">
        <f t="shared" si="299"/>
        <v>0</v>
      </c>
      <c r="AO1027" s="39">
        <f t="shared" si="300"/>
        <v>0</v>
      </c>
      <c r="AP1027" s="39">
        <f t="shared" si="301"/>
        <v>0</v>
      </c>
      <c r="AQ1027" s="39">
        <f t="shared" si="302"/>
        <v>0</v>
      </c>
    </row>
    <row r="1028" spans="1:43" ht="15.75" x14ac:dyDescent="0.25">
      <c r="A1028" s="40">
        <v>45850</v>
      </c>
      <c r="B1028" s="11" t="s">
        <v>1581</v>
      </c>
      <c r="C1028" s="11" t="s">
        <v>11</v>
      </c>
      <c r="D1028" s="11" t="s">
        <v>7782</v>
      </c>
      <c r="E1028" s="11" t="s">
        <v>7783</v>
      </c>
      <c r="F1028" s="11" t="s">
        <v>581</v>
      </c>
      <c r="G1028" s="11" t="s">
        <v>498</v>
      </c>
      <c r="H1028" s="11" t="s">
        <v>7784</v>
      </c>
      <c r="I1028" s="11" t="s">
        <v>7785</v>
      </c>
      <c r="J1028" s="11" t="s">
        <v>59</v>
      </c>
      <c r="K1028" s="11" t="s">
        <v>7786</v>
      </c>
      <c r="L1028" s="11" t="s">
        <v>33</v>
      </c>
      <c r="M1028" s="11" t="s">
        <v>655</v>
      </c>
      <c r="N1028" s="11"/>
      <c r="O1028" s="11" t="s">
        <v>7787</v>
      </c>
      <c r="P1028" s="11" t="s">
        <v>7788</v>
      </c>
      <c r="Q1028" s="7"/>
      <c r="R1028" s="2" t="str">
        <f t="shared" si="287"/>
        <v>Unique Record</v>
      </c>
      <c r="S1028" s="2" t="str">
        <f t="shared" si="288"/>
        <v/>
      </c>
      <c r="T1028" s="2" t="str">
        <f t="shared" si="289"/>
        <v/>
      </c>
      <c r="U1028" s="2" t="str">
        <f t="shared" si="290"/>
        <v/>
      </c>
      <c r="V1028" s="2" t="str">
        <f t="shared" si="291"/>
        <v/>
      </c>
      <c r="W1028" s="2" t="str">
        <f t="shared" ref="W1028:W1046" si="303">IF(OR(ISNUMBER(SEARCH("East",I1028)),ISNUMBER(SEARCH("West",I1028)),ISNUMBER(SEARCH("North",I1028)),ISNUMBER(SEARCH("South",I1028))),"",IF(OR(ISNUMBER(SEARCH("St.",I1028)),ISNUMBER(SEARCH("St ",I1028))),"Check St in city field",IF(RIGHT(I1028,1)=".","Dot found in city field","")))</f>
        <v/>
      </c>
      <c r="X1028" s="2" t="str" cm="1">
        <f t="array" ref="X1028">IF((SUMPRODUCT(--ISNUMBER(SEARCH({"!","@","#","$","%","^","&amp;","~*","(",")","_","+","=","{","}","[","]","|","\",":",";","'","""","&lt;","&gt;",",",".","~?","/","~~","`"}, I1028)))&gt;0)=TRUE,"Special Characters Found in City","")</f>
        <v/>
      </c>
      <c r="Y1028" s="2" t="str" cm="1">
        <f t="array" ref="Y1028">IF((SUMPRODUCT(--ISNUMBER(SEARCH({"!","@","#","$","%","^","~*","(",")","_","+","=","{","}","[","]","|","\",":",";","'","""","&lt;","&gt;","~?","/","~~","`"},F1028)))&gt;0)=TRUE,"Special Characters Found in Account field","")</f>
        <v/>
      </c>
      <c r="Z1028" s="2" t="str" cm="1">
        <f t="array" ref="Z1028">IF(SUM(--ISNUMBER(SEARCH({1,2,3,4,5,6,7,8,9,0},MID(H1028,(SEARCH(" E ",H1028)-1),1))))+SUM(--ISNUMBER(SEARCH({1,2,3,4,5,6,7,8,9,0},MID(H1028,(SEARCH(" E ",H1028)+3),1))))=2,"",IF(SUM(--ISNUMBER(SEARCH({"Parte E","Apoquindo N"},H1028)))&gt;0,"",IF(OR(RIGHT(H1028,3)=" NE",RIGHT(H1028,3)=" NW",RIGHT(H1028,3)=" SW",RIGHT(H1028,3)=" SE",RIGHT(H1028,2)=" N",RIGHT(H1028,2)=" E",RIGHT(H1028,2)=" W",RIGHT(H1028,2)=" S",LEFT(H1028,3)="NE ",LEFT(H1028,3)="NW ",LEFT(H1028,3)="SW ",LEFT(H1028,3)="SE ",LEFT(H1028,2)="N ",LEFT(H1028,2)="E ",LEFT(H1028,2)="W ",LEFT(H1028,2)="S "),"Directional Check",IF(SUM(--ISNUMBER(SEARCH({" N "," E "," W "," S "," NE "," NW "," SW "," SE ","N.E","N.W","S.W","S.E","E.","N.","S.","W."},H1028)))&gt;0,"Directional Check",IF(SUM(--ISNUMBER(SEARCH({1,2,3,4,5,6,7,8,9,0},MID(H1028,(SEARCH("nd ",H1028)-1),1))))+SUM(--ISNUMBER(SEARCH({1,2,3,4,5,6,7,8,9,0},MID(H1028,(SEARCH("rd ",H1028)-1),1)))+SUM(--ISNUMBER(SEARCH({1,2,3,4,5,6,7,8,9,0},MID(H1028,(SEARCH("st ",H1028)-1),1))))+SUM(--ISNUMBER(SEARCH({1,2,3,4,5,6,7,8,9,0},MID(H1028,(SEARCH("th ",H1028)-1),1)))))&gt;0,"","")))))</f>
        <v/>
      </c>
      <c r="AA1028" s="2" t="str">
        <f>IF(IF(L1028="US",IFERROR(VLOOKUP(J1028,Country_Codes!$B:$B,1,0)=J1028,"US State Code Error"),IF(L1028="CA",IFERROR(VLOOKUP(J1028,Country_Codes!$E:$E,1,0)=J1028,"Canada State Code Error"),IF(L1028="BR",IFERROR(VLOOKUP(J1028,Country_Codes!$H:$H,1,0)=J1028,"Brazil State Code Error"),IF(L1028="AU",IFERROR(VLOOKUP(J1028,Country_Codes!$K:$K,1,0)=J1028,"Australia State Code Error"),""))))=TRUE,"",IF(L1028="US",IFERROR(VLOOKUP(J1028,Country_Codes!$B:$B,1,0)=J1028,"US State Code Error"),IF(L1028="CA",IFERROR(VLOOKUP(J1028,Country_Codes!$E:$E,1,0)=J1028,"Canada State Code Error"),IF(L1028="BR",IFERROR(VLOOKUP(J1028,Country_Codes!$H:$H,1,0)=J1028,"Brazil State Code Error"),IF(L1028="AU",IFERROR(VLOOKUP(J1028,Country_Codes!$K:$K,1,0)=J1028,"Australia State Code Error"),"")))))</f>
        <v/>
      </c>
      <c r="AB1028" s="2" t="str">
        <f t="shared" si="292"/>
        <v/>
      </c>
      <c r="AC1028" s="2" t="str" cm="1">
        <f t="array" ref="AC1028">IFERROR(_xlfn.IFS(IF(AND(LEN(I1028)=0,ISBLANK(I1028)=FALSE),"",ISNUMBER(SEARCH(I1028,H1028))),"City/Postal Code/Country Found in Address",IF(AND(LEN(K1028)=0,ISBLANK(K1028)=FALSE),"",ISNUMBER(SEARCH(K1028,H1028))),"City/Postal Code/Country Found in Address",IF(AND(LEN(L1028)=0,ISBLANK(L1028)=FALSE),"",ISNUMBER(SEARCH(", "&amp;L1028,H1028))),"City/Postal Code/Country Found in Address",IF(AND(LEN(J1028)=0,ISBLANK(J1028)=FALSE),"",ISNUMBER(SEARCH(", "&amp;J1028,H1028))),"City/Postal Code/Country Found in Address",IF(AND(LEN(L1028)=0,ISBLANK(L1028)=FALSE),"",ISNUMBER(SEARCH(","&amp;L1028,H1028))),"City/Postal Code/Country Found in Address",IF(AND(LEN(J1028)=0,ISBLANK(J1028)=FALSE),"",ISNUMBER(SEARCH(","&amp;J1028,H1028))),"City/Postal Code/Country Found in Address"),"")</f>
        <v/>
      </c>
      <c r="AD1028" s="2" t="str">
        <f t="shared" si="293"/>
        <v/>
      </c>
      <c r="AE1028" s="2" t="str" cm="1">
        <f t="array" ref="AE1028">IFERROR(IF(VLOOKUP(LEFT(M1028,MIN(SEARCH({1,2,3,4,5,6,7,8,9,0},M1028&amp;{1,2,3,4,5,6,7,8,9,0}))-1),Country_Codes!$N:$N,1,0)&gt;0,"PO Number may be incorrect",""),"")</f>
        <v/>
      </c>
      <c r="AF1028" s="2" t="str">
        <f t="shared" si="294"/>
        <v/>
      </c>
      <c r="AG1028" s="2" t="str">
        <f t="shared" si="295"/>
        <v/>
      </c>
      <c r="AH1028" s="2" t="str">
        <f t="shared" si="296"/>
        <v/>
      </c>
      <c r="AI1028" s="2" t="str" cm="1">
        <f t="array" ref="AI1028">IF(G1028="","",_xlfn.IFNA(_xlfn.IFS(L1028=VLOOKUP(L1028,Country_Codes!$M:$M,1,0)=TRUE,""),"Please check the country code"))</f>
        <v/>
      </c>
      <c r="AJ1028" s="2" t="str">
        <f t="shared" si="297"/>
        <v/>
      </c>
      <c r="AK1028" s="2"/>
      <c r="AM1028" s="39">
        <f t="shared" si="298"/>
        <v>0</v>
      </c>
      <c r="AN1028" s="39">
        <f t="shared" si="299"/>
        <v>0</v>
      </c>
      <c r="AO1028" s="39">
        <f t="shared" si="300"/>
        <v>0</v>
      </c>
      <c r="AP1028" s="39">
        <f t="shared" si="301"/>
        <v>0</v>
      </c>
      <c r="AQ1028" s="39">
        <f t="shared" si="302"/>
        <v>0</v>
      </c>
    </row>
    <row r="1029" spans="1:43" ht="15.75" x14ac:dyDescent="0.25">
      <c r="A1029" s="40">
        <v>45816</v>
      </c>
      <c r="B1029" s="11" t="s">
        <v>474</v>
      </c>
      <c r="C1029" s="11" t="s">
        <v>11</v>
      </c>
      <c r="D1029" s="11" t="s">
        <v>7789</v>
      </c>
      <c r="E1029" s="11" t="s">
        <v>7790</v>
      </c>
      <c r="F1029" s="11" t="s">
        <v>489</v>
      </c>
      <c r="G1029" s="11" t="s">
        <v>498</v>
      </c>
      <c r="H1029" s="11" t="s">
        <v>7791</v>
      </c>
      <c r="I1029" s="11" t="s">
        <v>7792</v>
      </c>
      <c r="J1029" s="11"/>
      <c r="K1029" s="11" t="s">
        <v>7793</v>
      </c>
      <c r="L1029" s="11" t="s">
        <v>46</v>
      </c>
      <c r="M1029" s="11" t="s">
        <v>837</v>
      </c>
      <c r="N1029" s="11"/>
      <c r="O1029" s="11" t="s">
        <v>7794</v>
      </c>
      <c r="P1029" s="11" t="s">
        <v>7795</v>
      </c>
      <c r="Q1029" s="7"/>
      <c r="R1029" s="2" t="str">
        <f t="shared" si="287"/>
        <v/>
      </c>
      <c r="S1029" s="2" t="str">
        <f t="shared" si="288"/>
        <v/>
      </c>
      <c r="T1029" s="2" t="str">
        <f t="shared" si="289"/>
        <v/>
      </c>
      <c r="U1029" s="2" t="str">
        <f t="shared" si="290"/>
        <v/>
      </c>
      <c r="V1029" s="2" t="str">
        <f t="shared" si="291"/>
        <v/>
      </c>
      <c r="W1029" s="2" t="str">
        <f t="shared" si="303"/>
        <v/>
      </c>
      <c r="X1029" s="2" t="str" cm="1">
        <f t="array" ref="X1029">IF((SUMPRODUCT(--ISNUMBER(SEARCH({"!","@","#","$","%","^","&amp;","~*","(",")","_","+","=","{","}","[","]","|","\",":",";","'","""","&lt;","&gt;",",",".","~?","/","~~","`"}, I1029)))&gt;0)=TRUE,"Special Characters Found in City","")</f>
        <v/>
      </c>
      <c r="Y1029" s="2" t="str" cm="1">
        <f t="array" ref="Y1029">IF((SUMPRODUCT(--ISNUMBER(SEARCH({"!","@","#","$","%","^","~*","(",")","_","+","=","{","}","[","]","|","\",":",";","'","""","&lt;","&gt;","~?","/","~~","`"},F1029)))&gt;0)=TRUE,"Special Characters Found in Account field","")</f>
        <v/>
      </c>
      <c r="Z1029" s="2" t="str" cm="1">
        <f t="array" ref="Z1029">IF(SUM(--ISNUMBER(SEARCH({1,2,3,4,5,6,7,8,9,0},MID(H1029,(SEARCH(" E ",H1029)-1),1))))+SUM(--ISNUMBER(SEARCH({1,2,3,4,5,6,7,8,9,0},MID(H1029,(SEARCH(" E ",H1029)+3),1))))=2,"",IF(SUM(--ISNUMBER(SEARCH({"Parte E","Apoquindo N"},H1029)))&gt;0,"",IF(OR(RIGHT(H1029,3)=" NE",RIGHT(H1029,3)=" NW",RIGHT(H1029,3)=" SW",RIGHT(H1029,3)=" SE",RIGHT(H1029,2)=" N",RIGHT(H1029,2)=" E",RIGHT(H1029,2)=" W",RIGHT(H1029,2)=" S",LEFT(H1029,3)="NE ",LEFT(H1029,3)="NW ",LEFT(H1029,3)="SW ",LEFT(H1029,3)="SE ",LEFT(H1029,2)="N ",LEFT(H1029,2)="E ",LEFT(H1029,2)="W ",LEFT(H1029,2)="S "),"Directional Check",IF(SUM(--ISNUMBER(SEARCH({" N "," E "," W "," S "," NE "," NW "," SW "," SE ","N.E","N.W","S.W","S.E","E.","N.","S.","W."},H1029)))&gt;0,"Directional Check",IF(SUM(--ISNUMBER(SEARCH({1,2,3,4,5,6,7,8,9,0},MID(H1029,(SEARCH("nd ",H1029)-1),1))))+SUM(--ISNUMBER(SEARCH({1,2,3,4,5,6,7,8,9,0},MID(H1029,(SEARCH("rd ",H1029)-1),1)))+SUM(--ISNUMBER(SEARCH({1,2,3,4,5,6,7,8,9,0},MID(H1029,(SEARCH("st ",H1029)-1),1))))+SUM(--ISNUMBER(SEARCH({1,2,3,4,5,6,7,8,9,0},MID(H1029,(SEARCH("th ",H1029)-1),1)))))&gt;0,"","")))))</f>
        <v/>
      </c>
      <c r="AA1029" s="2" t="str">
        <f>IF(IF(L1029="US",IFERROR(VLOOKUP(J1029,Country_Codes!$B:$B,1,0)=J1029,"US State Code Error"),IF(L1029="CA",IFERROR(VLOOKUP(J1029,Country_Codes!$E:$E,1,0)=J1029,"Canada State Code Error"),IF(L1029="BR",IFERROR(VLOOKUP(J1029,Country_Codes!$H:$H,1,0)=J1029,"Brazil State Code Error"),IF(L1029="AU",IFERROR(VLOOKUP(J1029,Country_Codes!$K:$K,1,0)=J1029,"Australia State Code Error"),""))))=TRUE,"",IF(L1029="US",IFERROR(VLOOKUP(J1029,Country_Codes!$B:$B,1,0)=J1029,"US State Code Error"),IF(L1029="CA",IFERROR(VLOOKUP(J1029,Country_Codes!$E:$E,1,0)=J1029,"Canada State Code Error"),IF(L1029="BR",IFERROR(VLOOKUP(J1029,Country_Codes!$H:$H,1,0)=J1029,"Brazil State Code Error"),IF(L1029="AU",IFERROR(VLOOKUP(J1029,Country_Codes!$K:$K,1,0)=J1029,"Australia State Code Error"),"")))))</f>
        <v/>
      </c>
      <c r="AB1029" s="2" t="str">
        <f t="shared" si="292"/>
        <v/>
      </c>
      <c r="AC1029" s="2" t="str" cm="1">
        <f t="array" ref="AC1029">IFERROR(_xlfn.IFS(IF(AND(LEN(I1029)=0,ISBLANK(I1029)=FALSE),"",ISNUMBER(SEARCH(I1029,H1029))),"City/Postal Code/Country Found in Address",IF(AND(LEN(K1029)=0,ISBLANK(K1029)=FALSE),"",ISNUMBER(SEARCH(K1029,H1029))),"City/Postal Code/Country Found in Address",IF(AND(LEN(L1029)=0,ISBLANK(L1029)=FALSE),"",ISNUMBER(SEARCH(", "&amp;L1029,H1029))),"City/Postal Code/Country Found in Address",IF(AND(LEN(J1029)=0,ISBLANK(J1029)=FALSE),"",ISNUMBER(SEARCH(", "&amp;J1029,H1029))),"City/Postal Code/Country Found in Address",IF(AND(LEN(L1029)=0,ISBLANK(L1029)=FALSE),"",ISNUMBER(SEARCH(","&amp;L1029,H1029))),"City/Postal Code/Country Found in Address",IF(AND(LEN(J1029)=0,ISBLANK(J1029)=FALSE),"",ISNUMBER(SEARCH(","&amp;J1029,H1029))),"City/Postal Code/Country Found in Address"),"")</f>
        <v/>
      </c>
      <c r="AD1029" s="2" t="str">
        <f t="shared" si="293"/>
        <v/>
      </c>
      <c r="AE1029" s="2" t="str" cm="1">
        <f t="array" ref="AE1029">IFERROR(IF(VLOOKUP(LEFT(M1029,MIN(SEARCH({1,2,3,4,5,6,7,8,9,0},M1029&amp;{1,2,3,4,5,6,7,8,9,0}))-1),Country_Codes!$N:$N,1,0)&gt;0,"PO Number may be incorrect",""),"")</f>
        <v/>
      </c>
      <c r="AF1029" s="2" t="str">
        <f t="shared" si="294"/>
        <v/>
      </c>
      <c r="AG1029" s="2" t="str">
        <f t="shared" si="295"/>
        <v/>
      </c>
      <c r="AH1029" s="2" t="str">
        <f t="shared" si="296"/>
        <v/>
      </c>
      <c r="AI1029" s="2" t="str" cm="1">
        <f t="array" ref="AI1029">IF(G1029="","",_xlfn.IFNA(_xlfn.IFS(L1029=VLOOKUP(L1029,Country_Codes!$M:$M,1,0)=TRUE,""),"Please check the country code"))</f>
        <v/>
      </c>
      <c r="AJ1029" s="2" t="str">
        <f t="shared" si="297"/>
        <v/>
      </c>
      <c r="AK1029" s="2"/>
      <c r="AM1029" s="39">
        <f t="shared" si="298"/>
        <v>0</v>
      </c>
      <c r="AN1029" s="39">
        <f t="shared" si="299"/>
        <v>0</v>
      </c>
      <c r="AO1029" s="39">
        <f t="shared" si="300"/>
        <v>0</v>
      </c>
      <c r="AP1029" s="39">
        <f t="shared" si="301"/>
        <v>0</v>
      </c>
      <c r="AQ1029" s="39">
        <f t="shared" si="302"/>
        <v>0</v>
      </c>
    </row>
    <row r="1030" spans="1:43" ht="15.75" x14ac:dyDescent="0.25">
      <c r="A1030" s="40">
        <v>45908</v>
      </c>
      <c r="B1030" s="11" t="s">
        <v>473</v>
      </c>
      <c r="C1030" s="11" t="s">
        <v>12</v>
      </c>
      <c r="D1030" s="11" t="s">
        <v>911</v>
      </c>
      <c r="E1030" s="11" t="s">
        <v>7796</v>
      </c>
      <c r="F1030" s="11" t="s">
        <v>598</v>
      </c>
      <c r="G1030" s="11" t="s">
        <v>495</v>
      </c>
      <c r="H1030" s="11" t="s">
        <v>7797</v>
      </c>
      <c r="I1030" s="11" t="s">
        <v>7798</v>
      </c>
      <c r="J1030" s="11"/>
      <c r="K1030" s="11" t="s">
        <v>7799</v>
      </c>
      <c r="L1030" s="11" t="s">
        <v>46</v>
      </c>
      <c r="M1030" s="11" t="s">
        <v>5956</v>
      </c>
      <c r="N1030" s="11"/>
      <c r="O1030" s="11" t="s">
        <v>7800</v>
      </c>
      <c r="P1030" s="11" t="s">
        <v>7801</v>
      </c>
      <c r="Q1030" s="7"/>
      <c r="R1030" s="2" t="str">
        <f t="shared" si="287"/>
        <v>Unique Record</v>
      </c>
      <c r="S1030" s="2" t="str">
        <f t="shared" si="288"/>
        <v/>
      </c>
      <c r="T1030" s="2" t="str">
        <f t="shared" si="289"/>
        <v/>
      </c>
      <c r="U1030" s="2" t="str">
        <f t="shared" si="290"/>
        <v/>
      </c>
      <c r="V1030" s="2" t="str">
        <f t="shared" si="291"/>
        <v/>
      </c>
      <c r="W1030" s="2" t="str">
        <f t="shared" si="303"/>
        <v/>
      </c>
      <c r="X1030" s="2" t="str" cm="1">
        <f t="array" ref="X1030">IF((SUMPRODUCT(--ISNUMBER(SEARCH({"!","@","#","$","%","^","&amp;","~*","(",")","_","+","=","{","}","[","]","|","\",":",";","'","""","&lt;","&gt;",",",".","~?","/","~~","`"}, I1030)))&gt;0)=TRUE,"Special Characters Found in City","")</f>
        <v/>
      </c>
      <c r="Y1030" s="2" t="str" cm="1">
        <f t="array" ref="Y1030">IF((SUMPRODUCT(--ISNUMBER(SEARCH({"!","@","#","$","%","^","~*","(",")","_","+","=","{","}","[","]","|","\",":",";","'","""","&lt;","&gt;","~?","/","~~","`"},F1030)))&gt;0)=TRUE,"Special Characters Found in Account field","")</f>
        <v/>
      </c>
      <c r="Z1030" s="2" t="str" cm="1">
        <f t="array" ref="Z1030">IF(SUM(--ISNUMBER(SEARCH({1,2,3,4,5,6,7,8,9,0},MID(H1030,(SEARCH(" E ",H1030)-1),1))))+SUM(--ISNUMBER(SEARCH({1,2,3,4,5,6,7,8,9,0},MID(H1030,(SEARCH(" E ",H1030)+3),1))))=2,"",IF(SUM(--ISNUMBER(SEARCH({"Parte E","Apoquindo N"},H1030)))&gt;0,"",IF(OR(RIGHT(H1030,3)=" NE",RIGHT(H1030,3)=" NW",RIGHT(H1030,3)=" SW",RIGHT(H1030,3)=" SE",RIGHT(H1030,2)=" N",RIGHT(H1030,2)=" E",RIGHT(H1030,2)=" W",RIGHT(H1030,2)=" S",LEFT(H1030,3)="NE ",LEFT(H1030,3)="NW ",LEFT(H1030,3)="SW ",LEFT(H1030,3)="SE ",LEFT(H1030,2)="N ",LEFT(H1030,2)="E ",LEFT(H1030,2)="W ",LEFT(H1030,2)="S "),"Directional Check",IF(SUM(--ISNUMBER(SEARCH({" N "," E "," W "," S "," NE "," NW "," SW "," SE ","N.E","N.W","S.W","S.E","E.","N.","S.","W."},H1030)))&gt;0,"Directional Check",IF(SUM(--ISNUMBER(SEARCH({1,2,3,4,5,6,7,8,9,0},MID(H1030,(SEARCH("nd ",H1030)-1),1))))+SUM(--ISNUMBER(SEARCH({1,2,3,4,5,6,7,8,9,0},MID(H1030,(SEARCH("rd ",H1030)-1),1)))+SUM(--ISNUMBER(SEARCH({1,2,3,4,5,6,7,8,9,0},MID(H1030,(SEARCH("st ",H1030)-1),1))))+SUM(--ISNUMBER(SEARCH({1,2,3,4,5,6,7,8,9,0},MID(H1030,(SEARCH("th ",H1030)-1),1)))))&gt;0,"","")))))</f>
        <v/>
      </c>
      <c r="AA1030" s="2" t="str">
        <f>IF(IF(L1030="US",IFERROR(VLOOKUP(J1030,Country_Codes!$B:$B,1,0)=J1030,"US State Code Error"),IF(L1030="CA",IFERROR(VLOOKUP(J1030,Country_Codes!$E:$E,1,0)=J1030,"Canada State Code Error"),IF(L1030="BR",IFERROR(VLOOKUP(J1030,Country_Codes!$H:$H,1,0)=J1030,"Brazil State Code Error"),IF(L1030="AU",IFERROR(VLOOKUP(J1030,Country_Codes!$K:$K,1,0)=J1030,"Australia State Code Error"),""))))=TRUE,"",IF(L1030="US",IFERROR(VLOOKUP(J1030,Country_Codes!$B:$B,1,0)=J1030,"US State Code Error"),IF(L1030="CA",IFERROR(VLOOKUP(J1030,Country_Codes!$E:$E,1,0)=J1030,"Canada State Code Error"),IF(L1030="BR",IFERROR(VLOOKUP(J1030,Country_Codes!$H:$H,1,0)=J1030,"Brazil State Code Error"),IF(L1030="AU",IFERROR(VLOOKUP(J1030,Country_Codes!$K:$K,1,0)=J1030,"Australia State Code Error"),"")))))</f>
        <v/>
      </c>
      <c r="AB1030" s="2" t="str">
        <f t="shared" si="292"/>
        <v/>
      </c>
      <c r="AC1030" s="2" t="str" cm="1">
        <f t="array" ref="AC1030">IFERROR(_xlfn.IFS(IF(AND(LEN(I1030)=0,ISBLANK(I1030)=FALSE),"",ISNUMBER(SEARCH(I1030,H1030))),"City/Postal Code/Country Found in Address",IF(AND(LEN(K1030)=0,ISBLANK(K1030)=FALSE),"",ISNUMBER(SEARCH(K1030,H1030))),"City/Postal Code/Country Found in Address",IF(AND(LEN(L1030)=0,ISBLANK(L1030)=FALSE),"",ISNUMBER(SEARCH(", "&amp;L1030,H1030))),"City/Postal Code/Country Found in Address",IF(AND(LEN(J1030)=0,ISBLANK(J1030)=FALSE),"",ISNUMBER(SEARCH(", "&amp;J1030,H1030))),"City/Postal Code/Country Found in Address",IF(AND(LEN(L1030)=0,ISBLANK(L1030)=FALSE),"",ISNUMBER(SEARCH(","&amp;L1030,H1030))),"City/Postal Code/Country Found in Address",IF(AND(LEN(J1030)=0,ISBLANK(J1030)=FALSE),"",ISNUMBER(SEARCH(","&amp;J1030,H1030))),"City/Postal Code/Country Found in Address"),"")</f>
        <v/>
      </c>
      <c r="AD1030" s="2" t="str">
        <f t="shared" si="293"/>
        <v/>
      </c>
      <c r="AE1030" s="2" t="str" cm="1">
        <f t="array" ref="AE1030">IFERROR(IF(VLOOKUP(LEFT(M1030,MIN(SEARCH({1,2,3,4,5,6,7,8,9,0},M1030&amp;{1,2,3,4,5,6,7,8,9,0}))-1),Country_Codes!$N:$N,1,0)&gt;0,"PO Number may be incorrect",""),"")</f>
        <v/>
      </c>
      <c r="AF1030" s="2" t="str">
        <f t="shared" si="294"/>
        <v/>
      </c>
      <c r="AG1030" s="2" t="str">
        <f t="shared" si="295"/>
        <v/>
      </c>
      <c r="AH1030" s="2" t="str">
        <f t="shared" si="296"/>
        <v/>
      </c>
      <c r="AI1030" s="2" t="str" cm="1">
        <f t="array" ref="AI1030">IF(G1030="","",_xlfn.IFNA(_xlfn.IFS(L1030=VLOOKUP(L1030,Country_Codes!$M:$M,1,0)=TRUE,""),"Please check the country code"))</f>
        <v/>
      </c>
      <c r="AJ1030" s="2" t="str">
        <f t="shared" si="297"/>
        <v/>
      </c>
      <c r="AK1030" s="2"/>
      <c r="AM1030" s="39">
        <f t="shared" si="298"/>
        <v>0</v>
      </c>
      <c r="AN1030" s="39">
        <f t="shared" si="299"/>
        <v>0</v>
      </c>
      <c r="AO1030" s="39">
        <f t="shared" si="300"/>
        <v>0</v>
      </c>
      <c r="AP1030" s="39">
        <f t="shared" si="301"/>
        <v>0</v>
      </c>
      <c r="AQ1030" s="39">
        <f t="shared" si="302"/>
        <v>0</v>
      </c>
    </row>
    <row r="1031" spans="1:43" ht="15.75" x14ac:dyDescent="0.25">
      <c r="A1031" s="40">
        <v>45854</v>
      </c>
      <c r="B1031" s="11" t="s">
        <v>1581</v>
      </c>
      <c r="C1031" s="11" t="s">
        <v>11</v>
      </c>
      <c r="D1031" s="11" t="s">
        <v>7802</v>
      </c>
      <c r="E1031" s="11" t="s">
        <v>867</v>
      </c>
      <c r="F1031" s="11" t="s">
        <v>479</v>
      </c>
      <c r="G1031" s="11" t="s">
        <v>497</v>
      </c>
      <c r="H1031" s="11" t="s">
        <v>7803</v>
      </c>
      <c r="I1031" s="11" t="s">
        <v>861</v>
      </c>
      <c r="J1031" s="11" t="s">
        <v>85</v>
      </c>
      <c r="K1031" s="11" t="s">
        <v>7804</v>
      </c>
      <c r="L1031" s="11" t="s">
        <v>33</v>
      </c>
      <c r="M1031" s="11" t="s">
        <v>753</v>
      </c>
      <c r="N1031" s="11"/>
      <c r="O1031" s="11" t="s">
        <v>7805</v>
      </c>
      <c r="P1031" s="11" t="s">
        <v>7806</v>
      </c>
      <c r="Q1031" s="7"/>
      <c r="R1031" s="2" t="str">
        <f t="shared" si="287"/>
        <v>Unique Record</v>
      </c>
      <c r="S1031" s="2" t="str">
        <f t="shared" si="288"/>
        <v/>
      </c>
      <c r="T1031" s="2" t="str">
        <f t="shared" si="289"/>
        <v/>
      </c>
      <c r="U1031" s="2" t="str">
        <f t="shared" si="290"/>
        <v/>
      </c>
      <c r="V1031" s="2" t="str">
        <f t="shared" si="291"/>
        <v/>
      </c>
      <c r="W1031" s="2" t="str">
        <f t="shared" si="303"/>
        <v/>
      </c>
      <c r="X1031" s="2" t="str" cm="1">
        <f t="array" ref="X1031">IF((SUMPRODUCT(--ISNUMBER(SEARCH({"!","@","#","$","%","^","&amp;","~*","(",")","_","+","=","{","}","[","]","|","\",":",";","'","""","&lt;","&gt;",",",".","~?","/","~~","`"}, I1031)))&gt;0)=TRUE,"Special Characters Found in City","")</f>
        <v/>
      </c>
      <c r="Y1031" s="2" t="str" cm="1">
        <f t="array" ref="Y1031">IF((SUMPRODUCT(--ISNUMBER(SEARCH({"!","@","#","$","%","^","~*","(",")","_","+","=","{","}","[","]","|","\",":",";","'","""","&lt;","&gt;","~?","/","~~","`"},F1031)))&gt;0)=TRUE,"Special Characters Found in Account field","")</f>
        <v/>
      </c>
      <c r="Z1031" s="2" t="str" cm="1">
        <f t="array" ref="Z1031">IF(SUM(--ISNUMBER(SEARCH({1,2,3,4,5,6,7,8,9,0},MID(H1031,(SEARCH(" E ",H1031)-1),1))))+SUM(--ISNUMBER(SEARCH({1,2,3,4,5,6,7,8,9,0},MID(H1031,(SEARCH(" E ",H1031)+3),1))))=2,"",IF(SUM(--ISNUMBER(SEARCH({"Parte E","Apoquindo N"},H1031)))&gt;0,"",IF(OR(RIGHT(H1031,3)=" NE",RIGHT(H1031,3)=" NW",RIGHT(H1031,3)=" SW",RIGHT(H1031,3)=" SE",RIGHT(H1031,2)=" N",RIGHT(H1031,2)=" E",RIGHT(H1031,2)=" W",RIGHT(H1031,2)=" S",LEFT(H1031,3)="NE ",LEFT(H1031,3)="NW ",LEFT(H1031,3)="SW ",LEFT(H1031,3)="SE ",LEFT(H1031,2)="N ",LEFT(H1031,2)="E ",LEFT(H1031,2)="W ",LEFT(H1031,2)="S "),"Directional Check",IF(SUM(--ISNUMBER(SEARCH({" N "," E "," W "," S "," NE "," NW "," SW "," SE ","N.E","N.W","S.W","S.E","E.","N.","S.","W."},H1031)))&gt;0,"Directional Check",IF(SUM(--ISNUMBER(SEARCH({1,2,3,4,5,6,7,8,9,0},MID(H1031,(SEARCH("nd ",H1031)-1),1))))+SUM(--ISNUMBER(SEARCH({1,2,3,4,5,6,7,8,9,0},MID(H1031,(SEARCH("rd ",H1031)-1),1)))+SUM(--ISNUMBER(SEARCH({1,2,3,4,5,6,7,8,9,0},MID(H1031,(SEARCH("st ",H1031)-1),1))))+SUM(--ISNUMBER(SEARCH({1,2,3,4,5,6,7,8,9,0},MID(H1031,(SEARCH("th ",H1031)-1),1)))))&gt;0,"","")))))</f>
        <v/>
      </c>
      <c r="AA1031" s="2" t="str">
        <f>IF(IF(L1031="US",IFERROR(VLOOKUP(J1031,Country_Codes!$B:$B,1,0)=J1031,"US State Code Error"),IF(L1031="CA",IFERROR(VLOOKUP(J1031,Country_Codes!$E:$E,1,0)=J1031,"Canada State Code Error"),IF(L1031="BR",IFERROR(VLOOKUP(J1031,Country_Codes!$H:$H,1,0)=J1031,"Brazil State Code Error"),IF(L1031="AU",IFERROR(VLOOKUP(J1031,Country_Codes!$K:$K,1,0)=J1031,"Australia State Code Error"),""))))=TRUE,"",IF(L1031="US",IFERROR(VLOOKUP(J1031,Country_Codes!$B:$B,1,0)=J1031,"US State Code Error"),IF(L1031="CA",IFERROR(VLOOKUP(J1031,Country_Codes!$E:$E,1,0)=J1031,"Canada State Code Error"),IF(L1031="BR",IFERROR(VLOOKUP(J1031,Country_Codes!$H:$H,1,0)=J1031,"Brazil State Code Error"),IF(L1031="AU",IFERROR(VLOOKUP(J1031,Country_Codes!$K:$K,1,0)=J1031,"Australia State Code Error"),"")))))</f>
        <v/>
      </c>
      <c r="AB1031" s="2" t="str">
        <f t="shared" si="292"/>
        <v/>
      </c>
      <c r="AC1031" s="2" t="str" cm="1">
        <f t="array" ref="AC1031">IFERROR(_xlfn.IFS(IF(AND(LEN(I1031)=0,ISBLANK(I1031)=FALSE),"",ISNUMBER(SEARCH(I1031,H1031))),"City/Postal Code/Country Found in Address",IF(AND(LEN(K1031)=0,ISBLANK(K1031)=FALSE),"",ISNUMBER(SEARCH(K1031,H1031))),"City/Postal Code/Country Found in Address",IF(AND(LEN(L1031)=0,ISBLANK(L1031)=FALSE),"",ISNUMBER(SEARCH(", "&amp;L1031,H1031))),"City/Postal Code/Country Found in Address",IF(AND(LEN(J1031)=0,ISBLANK(J1031)=FALSE),"",ISNUMBER(SEARCH(", "&amp;J1031,H1031))),"City/Postal Code/Country Found in Address",IF(AND(LEN(L1031)=0,ISBLANK(L1031)=FALSE),"",ISNUMBER(SEARCH(","&amp;L1031,H1031))),"City/Postal Code/Country Found in Address",IF(AND(LEN(J1031)=0,ISBLANK(J1031)=FALSE),"",ISNUMBER(SEARCH(","&amp;J1031,H1031))),"City/Postal Code/Country Found in Address"),"")</f>
        <v/>
      </c>
      <c r="AD1031" s="2" t="str">
        <f t="shared" si="293"/>
        <v/>
      </c>
      <c r="AE1031" s="2" t="str" cm="1">
        <f t="array" ref="AE1031">IFERROR(IF(VLOOKUP(LEFT(M1031,MIN(SEARCH({1,2,3,4,5,6,7,8,9,0},M1031&amp;{1,2,3,4,5,6,7,8,9,0}))-1),Country_Codes!$N:$N,1,0)&gt;0,"PO Number may be incorrect",""),"")</f>
        <v/>
      </c>
      <c r="AF1031" s="2" t="str">
        <f t="shared" si="294"/>
        <v/>
      </c>
      <c r="AG1031" s="2" t="str">
        <f t="shared" si="295"/>
        <v/>
      </c>
      <c r="AH1031" s="2" t="str">
        <f t="shared" si="296"/>
        <v/>
      </c>
      <c r="AI1031" s="2" t="str" cm="1">
        <f t="array" ref="AI1031">IF(G1031="","",_xlfn.IFNA(_xlfn.IFS(L1031=VLOOKUP(L1031,Country_Codes!$M:$M,1,0)=TRUE,""),"Please check the country code"))</f>
        <v/>
      </c>
      <c r="AJ1031" s="2" t="str">
        <f t="shared" si="297"/>
        <v/>
      </c>
      <c r="AK1031" s="2"/>
      <c r="AM1031" s="39">
        <f t="shared" si="298"/>
        <v>0</v>
      </c>
      <c r="AN1031" s="39">
        <f t="shared" si="299"/>
        <v>0</v>
      </c>
      <c r="AO1031" s="39">
        <f t="shared" si="300"/>
        <v>0</v>
      </c>
      <c r="AP1031" s="39">
        <f t="shared" si="301"/>
        <v>0</v>
      </c>
      <c r="AQ1031" s="39">
        <f t="shared" si="302"/>
        <v>0</v>
      </c>
    </row>
    <row r="1032" spans="1:43" ht="15.75" x14ac:dyDescent="0.25">
      <c r="A1032" s="40">
        <v>45711</v>
      </c>
      <c r="B1032" s="11" t="s">
        <v>473</v>
      </c>
      <c r="C1032" s="11" t="s">
        <v>11</v>
      </c>
      <c r="D1032" s="11" t="s">
        <v>7807</v>
      </c>
      <c r="E1032" s="11" t="s">
        <v>7808</v>
      </c>
      <c r="F1032" s="11" t="s">
        <v>677</v>
      </c>
      <c r="G1032" s="11" t="s">
        <v>493</v>
      </c>
      <c r="H1032" s="11" t="s">
        <v>7809</v>
      </c>
      <c r="I1032" s="11" t="s">
        <v>7810</v>
      </c>
      <c r="J1032" s="11"/>
      <c r="K1032" s="11" t="s">
        <v>7811</v>
      </c>
      <c r="L1032" s="11" t="s">
        <v>46</v>
      </c>
      <c r="M1032" s="11" t="s">
        <v>714</v>
      </c>
      <c r="N1032" s="11"/>
      <c r="O1032" s="11" t="s">
        <v>7812</v>
      </c>
      <c r="P1032" s="11" t="s">
        <v>7813</v>
      </c>
      <c r="Q1032" s="7"/>
      <c r="R1032" s="2" t="str">
        <f t="shared" si="287"/>
        <v>Unique Record</v>
      </c>
      <c r="S1032" s="2" t="str">
        <f t="shared" si="288"/>
        <v/>
      </c>
      <c r="T1032" s="2" t="str">
        <f t="shared" si="289"/>
        <v/>
      </c>
      <c r="U1032" s="2" t="str">
        <f t="shared" si="290"/>
        <v/>
      </c>
      <c r="V1032" s="2" t="str">
        <f t="shared" si="291"/>
        <v/>
      </c>
      <c r="W1032" s="2" t="str">
        <f t="shared" si="303"/>
        <v/>
      </c>
      <c r="X1032" s="2" t="str" cm="1">
        <f t="array" ref="X1032">IF((SUMPRODUCT(--ISNUMBER(SEARCH({"!","@","#","$","%","^","&amp;","~*","(",")","_","+","=","{","}","[","]","|","\",":",";","'","""","&lt;","&gt;",",",".","~?","/","~~","`"}, I1032)))&gt;0)=TRUE,"Special Characters Found in City","")</f>
        <v/>
      </c>
      <c r="Y1032" s="2" t="str" cm="1">
        <f t="array" ref="Y1032">IF((SUMPRODUCT(--ISNUMBER(SEARCH({"!","@","#","$","%","^","~*","(",")","_","+","=","{","}","[","]","|","\",":",";","'","""","&lt;","&gt;","~?","/","~~","`"},F1032)))&gt;0)=TRUE,"Special Characters Found in Account field","")</f>
        <v/>
      </c>
      <c r="Z1032" s="2" t="str" cm="1">
        <f t="array" ref="Z1032">IF(SUM(--ISNUMBER(SEARCH({1,2,3,4,5,6,7,8,9,0},MID(H1032,(SEARCH(" E ",H1032)-1),1))))+SUM(--ISNUMBER(SEARCH({1,2,3,4,5,6,7,8,9,0},MID(H1032,(SEARCH(" E ",H1032)+3),1))))=2,"",IF(SUM(--ISNUMBER(SEARCH({"Parte E","Apoquindo N"},H1032)))&gt;0,"",IF(OR(RIGHT(H1032,3)=" NE",RIGHT(H1032,3)=" NW",RIGHT(H1032,3)=" SW",RIGHT(H1032,3)=" SE",RIGHT(H1032,2)=" N",RIGHT(H1032,2)=" E",RIGHT(H1032,2)=" W",RIGHT(H1032,2)=" S",LEFT(H1032,3)="NE ",LEFT(H1032,3)="NW ",LEFT(H1032,3)="SW ",LEFT(H1032,3)="SE ",LEFT(H1032,2)="N ",LEFT(H1032,2)="E ",LEFT(H1032,2)="W ",LEFT(H1032,2)="S "),"Directional Check",IF(SUM(--ISNUMBER(SEARCH({" N "," E "," W "," S "," NE "," NW "," SW "," SE ","N.E","N.W","S.W","S.E","E.","N.","S.","W."},H1032)))&gt;0,"Directional Check",IF(SUM(--ISNUMBER(SEARCH({1,2,3,4,5,6,7,8,9,0},MID(H1032,(SEARCH("nd ",H1032)-1),1))))+SUM(--ISNUMBER(SEARCH({1,2,3,4,5,6,7,8,9,0},MID(H1032,(SEARCH("rd ",H1032)-1),1)))+SUM(--ISNUMBER(SEARCH({1,2,3,4,5,6,7,8,9,0},MID(H1032,(SEARCH("st ",H1032)-1),1))))+SUM(--ISNUMBER(SEARCH({1,2,3,4,5,6,7,8,9,0},MID(H1032,(SEARCH("th ",H1032)-1),1)))))&gt;0,"","")))))</f>
        <v/>
      </c>
      <c r="AA1032" s="2" t="str">
        <f>IF(IF(L1032="US",IFERROR(VLOOKUP(J1032,Country_Codes!$B:$B,1,0)=J1032,"US State Code Error"),IF(L1032="CA",IFERROR(VLOOKUP(J1032,Country_Codes!$E:$E,1,0)=J1032,"Canada State Code Error"),IF(L1032="BR",IFERROR(VLOOKUP(J1032,Country_Codes!$H:$H,1,0)=J1032,"Brazil State Code Error"),IF(L1032="AU",IFERROR(VLOOKUP(J1032,Country_Codes!$K:$K,1,0)=J1032,"Australia State Code Error"),""))))=TRUE,"",IF(L1032="US",IFERROR(VLOOKUP(J1032,Country_Codes!$B:$B,1,0)=J1032,"US State Code Error"),IF(L1032="CA",IFERROR(VLOOKUP(J1032,Country_Codes!$E:$E,1,0)=J1032,"Canada State Code Error"),IF(L1032="BR",IFERROR(VLOOKUP(J1032,Country_Codes!$H:$H,1,0)=J1032,"Brazil State Code Error"),IF(L1032="AU",IFERROR(VLOOKUP(J1032,Country_Codes!$K:$K,1,0)=J1032,"Australia State Code Error"),"")))))</f>
        <v/>
      </c>
      <c r="AB1032" s="2" t="str">
        <f t="shared" si="292"/>
        <v/>
      </c>
      <c r="AC1032" s="2" t="str" cm="1">
        <f t="array" ref="AC1032">IFERROR(_xlfn.IFS(IF(AND(LEN(I1032)=0,ISBLANK(I1032)=FALSE),"",ISNUMBER(SEARCH(I1032,H1032))),"City/Postal Code/Country Found in Address",IF(AND(LEN(K1032)=0,ISBLANK(K1032)=FALSE),"",ISNUMBER(SEARCH(K1032,H1032))),"City/Postal Code/Country Found in Address",IF(AND(LEN(L1032)=0,ISBLANK(L1032)=FALSE),"",ISNUMBER(SEARCH(", "&amp;L1032,H1032))),"City/Postal Code/Country Found in Address",IF(AND(LEN(J1032)=0,ISBLANK(J1032)=FALSE),"",ISNUMBER(SEARCH(", "&amp;J1032,H1032))),"City/Postal Code/Country Found in Address",IF(AND(LEN(L1032)=0,ISBLANK(L1032)=FALSE),"",ISNUMBER(SEARCH(","&amp;L1032,H1032))),"City/Postal Code/Country Found in Address",IF(AND(LEN(J1032)=0,ISBLANK(J1032)=FALSE),"",ISNUMBER(SEARCH(","&amp;J1032,H1032))),"City/Postal Code/Country Found in Address"),"")</f>
        <v/>
      </c>
      <c r="AD1032" s="2" t="str">
        <f t="shared" si="293"/>
        <v/>
      </c>
      <c r="AE1032" s="2" t="str" cm="1">
        <f t="array" ref="AE1032">IFERROR(IF(VLOOKUP(LEFT(M1032,MIN(SEARCH({1,2,3,4,5,6,7,8,9,0},M1032&amp;{1,2,3,4,5,6,7,8,9,0}))-1),Country_Codes!$N:$N,1,0)&gt;0,"PO Number may be incorrect",""),"")</f>
        <v/>
      </c>
      <c r="AF1032" s="2" t="str">
        <f t="shared" si="294"/>
        <v/>
      </c>
      <c r="AG1032" s="2" t="str">
        <f t="shared" si="295"/>
        <v/>
      </c>
      <c r="AH1032" s="2" t="str">
        <f t="shared" si="296"/>
        <v/>
      </c>
      <c r="AI1032" s="2" t="str" cm="1">
        <f t="array" ref="AI1032">IF(G1032="","",_xlfn.IFNA(_xlfn.IFS(L1032=VLOOKUP(L1032,Country_Codes!$M:$M,1,0)=TRUE,""),"Please check the country code"))</f>
        <v/>
      </c>
      <c r="AJ1032" s="2" t="str">
        <f t="shared" si="297"/>
        <v/>
      </c>
      <c r="AK1032" s="2"/>
      <c r="AM1032" s="39">
        <f t="shared" si="298"/>
        <v>0</v>
      </c>
      <c r="AN1032" s="39">
        <f t="shared" si="299"/>
        <v>0</v>
      </c>
      <c r="AO1032" s="39">
        <f t="shared" si="300"/>
        <v>0</v>
      </c>
      <c r="AP1032" s="39">
        <f t="shared" si="301"/>
        <v>0</v>
      </c>
      <c r="AQ1032" s="39">
        <f t="shared" si="302"/>
        <v>0</v>
      </c>
    </row>
    <row r="1033" spans="1:43" ht="15.75" x14ac:dyDescent="0.25">
      <c r="A1033" s="40">
        <v>45943</v>
      </c>
      <c r="B1033" s="11" t="s">
        <v>473</v>
      </c>
      <c r="C1033" s="11" t="s">
        <v>12</v>
      </c>
      <c r="D1033" s="11" t="s">
        <v>2728</v>
      </c>
      <c r="E1033" s="11" t="s">
        <v>7814</v>
      </c>
      <c r="F1033" s="11" t="s">
        <v>601</v>
      </c>
      <c r="G1033" s="11" t="s">
        <v>571</v>
      </c>
      <c r="H1033" s="11" t="s">
        <v>7815</v>
      </c>
      <c r="I1033" s="11" t="s">
        <v>7816</v>
      </c>
      <c r="J1033" s="11" t="s">
        <v>122</v>
      </c>
      <c r="K1033" s="11" t="s">
        <v>7817</v>
      </c>
      <c r="L1033" s="11" t="s">
        <v>33</v>
      </c>
      <c r="M1033" s="11" t="s">
        <v>7818</v>
      </c>
      <c r="N1033" s="11"/>
      <c r="O1033" s="11" t="s">
        <v>7819</v>
      </c>
      <c r="P1033" s="11" t="s">
        <v>7820</v>
      </c>
      <c r="Q1033" s="7"/>
      <c r="R1033" s="2" t="str">
        <f t="shared" si="287"/>
        <v>Unique Record</v>
      </c>
      <c r="S1033" s="2" t="str">
        <f t="shared" si="288"/>
        <v/>
      </c>
      <c r="T1033" s="2" t="str">
        <f t="shared" si="289"/>
        <v/>
      </c>
      <c r="U1033" s="2" t="str">
        <f t="shared" si="290"/>
        <v/>
      </c>
      <c r="V1033" s="2" t="str">
        <f t="shared" si="291"/>
        <v/>
      </c>
      <c r="W1033" s="2" t="str">
        <f t="shared" si="303"/>
        <v/>
      </c>
      <c r="X1033" s="2" t="str" cm="1">
        <f t="array" ref="X1033">IF((SUMPRODUCT(--ISNUMBER(SEARCH({"!","@","#","$","%","^","&amp;","~*","(",")","_","+","=","{","}","[","]","|","\",":",";","'","""","&lt;","&gt;",",",".","~?","/","~~","`"}, I1033)))&gt;0)=TRUE,"Special Characters Found in City","")</f>
        <v/>
      </c>
      <c r="Y1033" s="2" t="str" cm="1">
        <f t="array" ref="Y1033">IF((SUMPRODUCT(--ISNUMBER(SEARCH({"!","@","#","$","%","^","~*","(",")","_","+","=","{","}","[","]","|","\",":",";","'","""","&lt;","&gt;","~?","/","~~","`"},F1033)))&gt;0)=TRUE,"Special Characters Found in Account field","")</f>
        <v/>
      </c>
      <c r="Z1033" s="2" t="str" cm="1">
        <f t="array" ref="Z1033">IF(SUM(--ISNUMBER(SEARCH({1,2,3,4,5,6,7,8,9,0},MID(H1033,(SEARCH(" E ",H1033)-1),1))))+SUM(--ISNUMBER(SEARCH({1,2,3,4,5,6,7,8,9,0},MID(H1033,(SEARCH(" E ",H1033)+3),1))))=2,"",IF(SUM(--ISNUMBER(SEARCH({"Parte E","Apoquindo N"},H1033)))&gt;0,"",IF(OR(RIGHT(H1033,3)=" NE",RIGHT(H1033,3)=" NW",RIGHT(H1033,3)=" SW",RIGHT(H1033,3)=" SE",RIGHT(H1033,2)=" N",RIGHT(H1033,2)=" E",RIGHT(H1033,2)=" W",RIGHT(H1033,2)=" S",LEFT(H1033,3)="NE ",LEFT(H1033,3)="NW ",LEFT(H1033,3)="SW ",LEFT(H1033,3)="SE ",LEFT(H1033,2)="N ",LEFT(H1033,2)="E ",LEFT(H1033,2)="W ",LEFT(H1033,2)="S "),"Directional Check",IF(SUM(--ISNUMBER(SEARCH({" N "," E "," W "," S "," NE "," NW "," SW "," SE ","N.E","N.W","S.W","S.E","E.","N.","S.","W."},H1033)))&gt;0,"Directional Check",IF(SUM(--ISNUMBER(SEARCH({1,2,3,4,5,6,7,8,9,0},MID(H1033,(SEARCH("nd ",H1033)-1),1))))+SUM(--ISNUMBER(SEARCH({1,2,3,4,5,6,7,8,9,0},MID(H1033,(SEARCH("rd ",H1033)-1),1)))+SUM(--ISNUMBER(SEARCH({1,2,3,4,5,6,7,8,9,0},MID(H1033,(SEARCH("st ",H1033)-1),1))))+SUM(--ISNUMBER(SEARCH({1,2,3,4,5,6,7,8,9,0},MID(H1033,(SEARCH("th ",H1033)-1),1)))))&gt;0,"","")))))</f>
        <v/>
      </c>
      <c r="AA1033" s="2" t="str">
        <f>IF(IF(L1033="US",IFERROR(VLOOKUP(J1033,Country_Codes!$B:$B,1,0)=J1033,"US State Code Error"),IF(L1033="CA",IFERROR(VLOOKUP(J1033,Country_Codes!$E:$E,1,0)=J1033,"Canada State Code Error"),IF(L1033="BR",IFERROR(VLOOKUP(J1033,Country_Codes!$H:$H,1,0)=J1033,"Brazil State Code Error"),IF(L1033="AU",IFERROR(VLOOKUP(J1033,Country_Codes!$K:$K,1,0)=J1033,"Australia State Code Error"),""))))=TRUE,"",IF(L1033="US",IFERROR(VLOOKUP(J1033,Country_Codes!$B:$B,1,0)=J1033,"US State Code Error"),IF(L1033="CA",IFERROR(VLOOKUP(J1033,Country_Codes!$E:$E,1,0)=J1033,"Canada State Code Error"),IF(L1033="BR",IFERROR(VLOOKUP(J1033,Country_Codes!$H:$H,1,0)=J1033,"Brazil State Code Error"),IF(L1033="AU",IFERROR(VLOOKUP(J1033,Country_Codes!$K:$K,1,0)=J1033,"Australia State Code Error"),"")))))</f>
        <v/>
      </c>
      <c r="AB1033" s="2" t="str">
        <f t="shared" si="292"/>
        <v/>
      </c>
      <c r="AC1033" s="2" t="str" cm="1">
        <f t="array" ref="AC1033">IFERROR(_xlfn.IFS(IF(AND(LEN(I1033)=0,ISBLANK(I1033)=FALSE),"",ISNUMBER(SEARCH(I1033,H1033))),"City/Postal Code/Country Found in Address",IF(AND(LEN(K1033)=0,ISBLANK(K1033)=FALSE),"",ISNUMBER(SEARCH(K1033,H1033))),"City/Postal Code/Country Found in Address",IF(AND(LEN(L1033)=0,ISBLANK(L1033)=FALSE),"",ISNUMBER(SEARCH(", "&amp;L1033,H1033))),"City/Postal Code/Country Found in Address",IF(AND(LEN(J1033)=0,ISBLANK(J1033)=FALSE),"",ISNUMBER(SEARCH(", "&amp;J1033,H1033))),"City/Postal Code/Country Found in Address",IF(AND(LEN(L1033)=0,ISBLANK(L1033)=FALSE),"",ISNUMBER(SEARCH(","&amp;L1033,H1033))),"City/Postal Code/Country Found in Address",IF(AND(LEN(J1033)=0,ISBLANK(J1033)=FALSE),"",ISNUMBER(SEARCH(","&amp;J1033,H1033))),"City/Postal Code/Country Found in Address"),"")</f>
        <v/>
      </c>
      <c r="AD1033" s="2" t="str">
        <f t="shared" si="293"/>
        <v/>
      </c>
      <c r="AE1033" s="2" t="str" cm="1">
        <f t="array" ref="AE1033">IFERROR(IF(VLOOKUP(LEFT(M1033,MIN(SEARCH({1,2,3,4,5,6,7,8,9,0},M1033&amp;{1,2,3,4,5,6,7,8,9,0}))-1),Country_Codes!$N:$N,1,0)&gt;0,"PO Number may be incorrect",""),"")</f>
        <v/>
      </c>
      <c r="AF1033" s="2" t="str">
        <f t="shared" si="294"/>
        <v/>
      </c>
      <c r="AG1033" s="2" t="str">
        <f t="shared" si="295"/>
        <v/>
      </c>
      <c r="AH1033" s="2" t="str">
        <f t="shared" si="296"/>
        <v/>
      </c>
      <c r="AI1033" s="2" t="str" cm="1">
        <f t="array" ref="AI1033">IF(G1033="","",_xlfn.IFNA(_xlfn.IFS(L1033=VLOOKUP(L1033,Country_Codes!$M:$M,1,0)=TRUE,""),"Please check the country code"))</f>
        <v/>
      </c>
      <c r="AJ1033" s="2" t="str">
        <f t="shared" si="297"/>
        <v/>
      </c>
      <c r="AK1033" s="2"/>
      <c r="AM1033" s="39">
        <f t="shared" si="298"/>
        <v>0</v>
      </c>
      <c r="AN1033" s="39">
        <f t="shared" si="299"/>
        <v>0</v>
      </c>
      <c r="AO1033" s="39">
        <f t="shared" si="300"/>
        <v>0</v>
      </c>
      <c r="AP1033" s="39">
        <f t="shared" si="301"/>
        <v>0</v>
      </c>
      <c r="AQ1033" s="39">
        <f t="shared" si="302"/>
        <v>0</v>
      </c>
    </row>
    <row r="1034" spans="1:43" ht="15.75" x14ac:dyDescent="0.25">
      <c r="A1034" s="40">
        <v>45757</v>
      </c>
      <c r="B1034" s="11" t="s">
        <v>1581</v>
      </c>
      <c r="C1034" s="11" t="s">
        <v>11</v>
      </c>
      <c r="D1034" s="11" t="s">
        <v>6228</v>
      </c>
      <c r="E1034" s="11" t="s">
        <v>7821</v>
      </c>
      <c r="F1034" s="11" t="s">
        <v>489</v>
      </c>
      <c r="G1034" s="11" t="s">
        <v>599</v>
      </c>
      <c r="H1034" s="11" t="s">
        <v>7822</v>
      </c>
      <c r="I1034" s="11" t="s">
        <v>7823</v>
      </c>
      <c r="J1034" s="11" t="s">
        <v>74</v>
      </c>
      <c r="K1034" s="11" t="s">
        <v>7824</v>
      </c>
      <c r="L1034" s="11" t="s">
        <v>33</v>
      </c>
      <c r="M1034" s="11" t="s">
        <v>7825</v>
      </c>
      <c r="N1034" s="11"/>
      <c r="O1034" s="11" t="s">
        <v>7826</v>
      </c>
      <c r="P1034" s="11" t="s">
        <v>7827</v>
      </c>
      <c r="Q1034" s="7"/>
      <c r="R1034" s="2" t="str">
        <f t="shared" si="287"/>
        <v>Unique Record</v>
      </c>
      <c r="S1034" s="2" t="str">
        <f t="shared" si="288"/>
        <v/>
      </c>
      <c r="T1034" s="2" t="str">
        <f t="shared" si="289"/>
        <v/>
      </c>
      <c r="U1034" s="2" t="str">
        <f t="shared" si="290"/>
        <v/>
      </c>
      <c r="V1034" s="2" t="str">
        <f t="shared" si="291"/>
        <v/>
      </c>
      <c r="W1034" s="2" t="str">
        <f t="shared" si="303"/>
        <v/>
      </c>
      <c r="X1034" s="2" t="str" cm="1">
        <f t="array" ref="X1034">IF((SUMPRODUCT(--ISNUMBER(SEARCH({"!","@","#","$","%","^","&amp;","~*","(",")","_","+","=","{","}","[","]","|","\",":",";","'","""","&lt;","&gt;",",",".","~?","/","~~","`"}, I1034)))&gt;0)=TRUE,"Special Characters Found in City","")</f>
        <v/>
      </c>
      <c r="Y1034" s="2" t="str" cm="1">
        <f t="array" ref="Y1034">IF((SUMPRODUCT(--ISNUMBER(SEARCH({"!","@","#","$","%","^","~*","(",")","_","+","=","{","}","[","]","|","\",":",";","'","""","&lt;","&gt;","~?","/","~~","`"},F1034)))&gt;0)=TRUE,"Special Characters Found in Account field","")</f>
        <v/>
      </c>
      <c r="Z1034" s="2" t="str" cm="1">
        <f t="array" ref="Z1034">IF(SUM(--ISNUMBER(SEARCH({1,2,3,4,5,6,7,8,9,0},MID(H1034,(SEARCH(" E ",H1034)-1),1))))+SUM(--ISNUMBER(SEARCH({1,2,3,4,5,6,7,8,9,0},MID(H1034,(SEARCH(" E ",H1034)+3),1))))=2,"",IF(SUM(--ISNUMBER(SEARCH({"Parte E","Apoquindo N"},H1034)))&gt;0,"",IF(OR(RIGHT(H1034,3)=" NE",RIGHT(H1034,3)=" NW",RIGHT(H1034,3)=" SW",RIGHT(H1034,3)=" SE",RIGHT(H1034,2)=" N",RIGHT(H1034,2)=" E",RIGHT(H1034,2)=" W",RIGHT(H1034,2)=" S",LEFT(H1034,3)="NE ",LEFT(H1034,3)="NW ",LEFT(H1034,3)="SW ",LEFT(H1034,3)="SE ",LEFT(H1034,2)="N ",LEFT(H1034,2)="E ",LEFT(H1034,2)="W ",LEFT(H1034,2)="S "),"Directional Check",IF(SUM(--ISNUMBER(SEARCH({" N "," E "," W "," S "," NE "," NW "," SW "," SE ","N.E","N.W","S.W","S.E","E.","N.","S.","W."},H1034)))&gt;0,"Directional Check",IF(SUM(--ISNUMBER(SEARCH({1,2,3,4,5,6,7,8,9,0},MID(H1034,(SEARCH("nd ",H1034)-1),1))))+SUM(--ISNUMBER(SEARCH({1,2,3,4,5,6,7,8,9,0},MID(H1034,(SEARCH("rd ",H1034)-1),1)))+SUM(--ISNUMBER(SEARCH({1,2,3,4,5,6,7,8,9,0},MID(H1034,(SEARCH("st ",H1034)-1),1))))+SUM(--ISNUMBER(SEARCH({1,2,3,4,5,6,7,8,9,0},MID(H1034,(SEARCH("th ",H1034)-1),1)))))&gt;0,"","")))))</f>
        <v/>
      </c>
      <c r="AA1034" s="2" t="str">
        <f>IF(IF(L1034="US",IFERROR(VLOOKUP(J1034,Country_Codes!$B:$B,1,0)=J1034,"US State Code Error"),IF(L1034="CA",IFERROR(VLOOKUP(J1034,Country_Codes!$E:$E,1,0)=J1034,"Canada State Code Error"),IF(L1034="BR",IFERROR(VLOOKUP(J1034,Country_Codes!$H:$H,1,0)=J1034,"Brazil State Code Error"),IF(L1034="AU",IFERROR(VLOOKUP(J1034,Country_Codes!$K:$K,1,0)=J1034,"Australia State Code Error"),""))))=TRUE,"",IF(L1034="US",IFERROR(VLOOKUP(J1034,Country_Codes!$B:$B,1,0)=J1034,"US State Code Error"),IF(L1034="CA",IFERROR(VLOOKUP(J1034,Country_Codes!$E:$E,1,0)=J1034,"Canada State Code Error"),IF(L1034="BR",IFERROR(VLOOKUP(J1034,Country_Codes!$H:$H,1,0)=J1034,"Brazil State Code Error"),IF(L1034="AU",IFERROR(VLOOKUP(J1034,Country_Codes!$K:$K,1,0)=J1034,"Australia State Code Error"),"")))))</f>
        <v/>
      </c>
      <c r="AB1034" s="2" t="str">
        <f t="shared" si="292"/>
        <v/>
      </c>
      <c r="AC1034" s="2" t="str" cm="1">
        <f t="array" ref="AC1034">IFERROR(_xlfn.IFS(IF(AND(LEN(I1034)=0,ISBLANK(I1034)=FALSE),"",ISNUMBER(SEARCH(I1034,H1034))),"City/Postal Code/Country Found in Address",IF(AND(LEN(K1034)=0,ISBLANK(K1034)=FALSE),"",ISNUMBER(SEARCH(K1034,H1034))),"City/Postal Code/Country Found in Address",IF(AND(LEN(L1034)=0,ISBLANK(L1034)=FALSE),"",ISNUMBER(SEARCH(", "&amp;L1034,H1034))),"City/Postal Code/Country Found in Address",IF(AND(LEN(J1034)=0,ISBLANK(J1034)=FALSE),"",ISNUMBER(SEARCH(", "&amp;J1034,H1034))),"City/Postal Code/Country Found in Address",IF(AND(LEN(L1034)=0,ISBLANK(L1034)=FALSE),"",ISNUMBER(SEARCH(","&amp;L1034,H1034))),"City/Postal Code/Country Found in Address",IF(AND(LEN(J1034)=0,ISBLANK(J1034)=FALSE),"",ISNUMBER(SEARCH(","&amp;J1034,H1034))),"City/Postal Code/Country Found in Address"),"")</f>
        <v/>
      </c>
      <c r="AD1034" s="2" t="str">
        <f t="shared" si="293"/>
        <v/>
      </c>
      <c r="AE1034" s="2" t="str" cm="1">
        <f t="array" ref="AE1034">IFERROR(IF(VLOOKUP(LEFT(M1034,MIN(SEARCH({1,2,3,4,5,6,7,8,9,0},M1034&amp;{1,2,3,4,5,6,7,8,9,0}))-1),Country_Codes!$N:$N,1,0)&gt;0,"PO Number may be incorrect",""),"")</f>
        <v/>
      </c>
      <c r="AF1034" s="2" t="str">
        <f t="shared" si="294"/>
        <v/>
      </c>
      <c r="AG1034" s="2" t="str">
        <f t="shared" si="295"/>
        <v/>
      </c>
      <c r="AH1034" s="2" t="str">
        <f t="shared" si="296"/>
        <v/>
      </c>
      <c r="AI1034" s="2" t="str" cm="1">
        <f t="array" ref="AI1034">IF(G1034="","",_xlfn.IFNA(_xlfn.IFS(L1034=VLOOKUP(L1034,Country_Codes!$M:$M,1,0)=TRUE,""),"Please check the country code"))</f>
        <v/>
      </c>
      <c r="AJ1034" s="2" t="str">
        <f t="shared" si="297"/>
        <v/>
      </c>
      <c r="AK1034" s="2"/>
      <c r="AM1034" s="39">
        <f t="shared" si="298"/>
        <v>0</v>
      </c>
      <c r="AN1034" s="39">
        <f t="shared" si="299"/>
        <v>0</v>
      </c>
      <c r="AO1034" s="39">
        <f t="shared" si="300"/>
        <v>0</v>
      </c>
      <c r="AP1034" s="39">
        <f t="shared" si="301"/>
        <v>0</v>
      </c>
      <c r="AQ1034" s="39">
        <f t="shared" si="302"/>
        <v>0</v>
      </c>
    </row>
    <row r="1035" spans="1:43" ht="15.75" x14ac:dyDescent="0.25">
      <c r="A1035" s="40">
        <v>45890</v>
      </c>
      <c r="B1035" s="11" t="s">
        <v>475</v>
      </c>
      <c r="C1035" s="11" t="s">
        <v>9</v>
      </c>
      <c r="D1035" s="11" t="s">
        <v>2662</v>
      </c>
      <c r="E1035" s="11" t="s">
        <v>7828</v>
      </c>
      <c r="F1035" s="11" t="s">
        <v>576</v>
      </c>
      <c r="G1035" s="11" t="s">
        <v>625</v>
      </c>
      <c r="H1035" s="11" t="s">
        <v>7829</v>
      </c>
      <c r="I1035" s="11" t="s">
        <v>7830</v>
      </c>
      <c r="J1035" s="11" t="s">
        <v>147</v>
      </c>
      <c r="K1035" s="11" t="s">
        <v>7831</v>
      </c>
      <c r="L1035" s="11" t="s">
        <v>57</v>
      </c>
      <c r="M1035" s="11" t="s">
        <v>1239</v>
      </c>
      <c r="N1035" s="11"/>
      <c r="O1035" s="11" t="s">
        <v>7832</v>
      </c>
      <c r="P1035" s="11" t="s">
        <v>7833</v>
      </c>
      <c r="Q1035" s="7"/>
      <c r="R1035" s="2" t="str">
        <f t="shared" si="287"/>
        <v>Unique Record</v>
      </c>
      <c r="S1035" s="2" t="str">
        <f t="shared" si="288"/>
        <v/>
      </c>
      <c r="T1035" s="2" t="str">
        <f t="shared" si="289"/>
        <v/>
      </c>
      <c r="U1035" s="2" t="str">
        <f t="shared" si="290"/>
        <v/>
      </c>
      <c r="V1035" s="2" t="str">
        <f t="shared" si="291"/>
        <v/>
      </c>
      <c r="W1035" s="2" t="str">
        <f t="shared" si="303"/>
        <v/>
      </c>
      <c r="X1035" s="2" t="str" cm="1">
        <f t="array" ref="X1035">IF((SUMPRODUCT(--ISNUMBER(SEARCH({"!","@","#","$","%","^","&amp;","~*","(",")","_","+","=","{","}","[","]","|","\",":",";","'","""","&lt;","&gt;",",",".","~?","/","~~","`"}, I1035)))&gt;0)=TRUE,"Special Characters Found in City","")</f>
        <v/>
      </c>
      <c r="Y1035" s="2" t="str" cm="1">
        <f t="array" ref="Y1035">IF((SUMPRODUCT(--ISNUMBER(SEARCH({"!","@","#","$","%","^","~*","(",")","_","+","=","{","}","[","]","|","\",":",";","'","""","&lt;","&gt;","~?","/","~~","`"},F1035)))&gt;0)=TRUE,"Special Characters Found in Account field","")</f>
        <v/>
      </c>
      <c r="Z1035" s="2" t="str" cm="1">
        <f t="array" ref="Z1035">IF(SUM(--ISNUMBER(SEARCH({1,2,3,4,5,6,7,8,9,0},MID(H1035,(SEARCH(" E ",H1035)-1),1))))+SUM(--ISNUMBER(SEARCH({1,2,3,4,5,6,7,8,9,0},MID(H1035,(SEARCH(" E ",H1035)+3),1))))=2,"",IF(SUM(--ISNUMBER(SEARCH({"Parte E","Apoquindo N"},H1035)))&gt;0,"",IF(OR(RIGHT(H1035,3)=" NE",RIGHT(H1035,3)=" NW",RIGHT(H1035,3)=" SW",RIGHT(H1035,3)=" SE",RIGHT(H1035,2)=" N",RIGHT(H1035,2)=" E",RIGHT(H1035,2)=" W",RIGHT(H1035,2)=" S",LEFT(H1035,3)="NE ",LEFT(H1035,3)="NW ",LEFT(H1035,3)="SW ",LEFT(H1035,3)="SE ",LEFT(H1035,2)="N ",LEFT(H1035,2)="E ",LEFT(H1035,2)="W ",LEFT(H1035,2)="S "),"Directional Check",IF(SUM(--ISNUMBER(SEARCH({" N "," E "," W "," S "," NE "," NW "," SW "," SE ","N.E","N.W","S.W","S.E","E.","N.","S.","W."},H1035)))&gt;0,"Directional Check",IF(SUM(--ISNUMBER(SEARCH({1,2,3,4,5,6,7,8,9,0},MID(H1035,(SEARCH("nd ",H1035)-1),1))))+SUM(--ISNUMBER(SEARCH({1,2,3,4,5,6,7,8,9,0},MID(H1035,(SEARCH("rd ",H1035)-1),1)))+SUM(--ISNUMBER(SEARCH({1,2,3,4,5,6,7,8,9,0},MID(H1035,(SEARCH("st ",H1035)-1),1))))+SUM(--ISNUMBER(SEARCH({1,2,3,4,5,6,7,8,9,0},MID(H1035,(SEARCH("th ",H1035)-1),1)))))&gt;0,"","")))))</f>
        <v/>
      </c>
      <c r="AA1035" s="2" t="str">
        <f>IF(IF(L1035="US",IFERROR(VLOOKUP(J1035,Country_Codes!$B:$B,1,0)=J1035,"US State Code Error"),IF(L1035="CA",IFERROR(VLOOKUP(J1035,Country_Codes!$E:$E,1,0)=J1035,"Canada State Code Error"),IF(L1035="BR",IFERROR(VLOOKUP(J1035,Country_Codes!$H:$H,1,0)=J1035,"Brazil State Code Error"),IF(L1035="AU",IFERROR(VLOOKUP(J1035,Country_Codes!$K:$K,1,0)=J1035,"Australia State Code Error"),""))))=TRUE,"",IF(L1035="US",IFERROR(VLOOKUP(J1035,Country_Codes!$B:$B,1,0)=J1035,"US State Code Error"),IF(L1035="CA",IFERROR(VLOOKUP(J1035,Country_Codes!$E:$E,1,0)=J1035,"Canada State Code Error"),IF(L1035="BR",IFERROR(VLOOKUP(J1035,Country_Codes!$H:$H,1,0)=J1035,"Brazil State Code Error"),IF(L1035="AU",IFERROR(VLOOKUP(J1035,Country_Codes!$K:$K,1,0)=J1035,"Australia State Code Error"),"")))))</f>
        <v/>
      </c>
      <c r="AB1035" s="2" t="str">
        <f t="shared" si="292"/>
        <v/>
      </c>
      <c r="AC1035" s="2" t="str" cm="1">
        <f t="array" ref="AC1035">IFERROR(_xlfn.IFS(IF(AND(LEN(I1035)=0,ISBLANK(I1035)=FALSE),"",ISNUMBER(SEARCH(I1035,H1035))),"City/Postal Code/Country Found in Address",IF(AND(LEN(K1035)=0,ISBLANK(K1035)=FALSE),"",ISNUMBER(SEARCH(K1035,H1035))),"City/Postal Code/Country Found in Address",IF(AND(LEN(L1035)=0,ISBLANK(L1035)=FALSE),"",ISNUMBER(SEARCH(", "&amp;L1035,H1035))),"City/Postal Code/Country Found in Address",IF(AND(LEN(J1035)=0,ISBLANK(J1035)=FALSE),"",ISNUMBER(SEARCH(", "&amp;J1035,H1035))),"City/Postal Code/Country Found in Address",IF(AND(LEN(L1035)=0,ISBLANK(L1035)=FALSE),"",ISNUMBER(SEARCH(","&amp;L1035,H1035))),"City/Postal Code/Country Found in Address",IF(AND(LEN(J1035)=0,ISBLANK(J1035)=FALSE),"",ISNUMBER(SEARCH(","&amp;J1035,H1035))),"City/Postal Code/Country Found in Address"),"")</f>
        <v/>
      </c>
      <c r="AD1035" s="2" t="str">
        <f t="shared" si="293"/>
        <v/>
      </c>
      <c r="AE1035" s="2" t="str" cm="1">
        <f t="array" ref="AE1035">IFERROR(IF(VLOOKUP(LEFT(M1035,MIN(SEARCH({1,2,3,4,5,6,7,8,9,0},M1035&amp;{1,2,3,4,5,6,7,8,9,0}))-1),Country_Codes!$N:$N,1,0)&gt;0,"PO Number may be incorrect",""),"")</f>
        <v/>
      </c>
      <c r="AF1035" s="2" t="str">
        <f t="shared" si="294"/>
        <v/>
      </c>
      <c r="AG1035" s="2" t="str">
        <f t="shared" si="295"/>
        <v/>
      </c>
      <c r="AH1035" s="2" t="str">
        <f t="shared" si="296"/>
        <v/>
      </c>
      <c r="AI1035" s="2" t="str" cm="1">
        <f t="array" ref="AI1035">IF(G1035="","",_xlfn.IFNA(_xlfn.IFS(L1035=VLOOKUP(L1035,Country_Codes!$M:$M,1,0)=TRUE,""),"Please check the country code"))</f>
        <v/>
      </c>
      <c r="AJ1035" s="2" t="str">
        <f t="shared" si="297"/>
        <v/>
      </c>
      <c r="AK1035" s="2"/>
      <c r="AM1035" s="39">
        <f t="shared" si="298"/>
        <v>0</v>
      </c>
      <c r="AN1035" s="39">
        <f t="shared" si="299"/>
        <v>0</v>
      </c>
      <c r="AO1035" s="39">
        <f t="shared" si="300"/>
        <v>0</v>
      </c>
      <c r="AP1035" s="39">
        <f t="shared" si="301"/>
        <v>0</v>
      </c>
      <c r="AQ1035" s="39">
        <f t="shared" si="302"/>
        <v>0</v>
      </c>
    </row>
    <row r="1036" spans="1:43" ht="15.75" x14ac:dyDescent="0.25">
      <c r="A1036" s="40">
        <v>46091</v>
      </c>
      <c r="B1036" s="11" t="s">
        <v>473</v>
      </c>
      <c r="C1036" s="11" t="s">
        <v>11</v>
      </c>
      <c r="D1036" s="11" t="s">
        <v>7834</v>
      </c>
      <c r="E1036" s="11" t="s">
        <v>7835</v>
      </c>
      <c r="F1036" s="11" t="s">
        <v>490</v>
      </c>
      <c r="G1036" s="11" t="s">
        <v>493</v>
      </c>
      <c r="H1036" s="11" t="s">
        <v>7836</v>
      </c>
      <c r="I1036" s="11" t="s">
        <v>7837</v>
      </c>
      <c r="J1036" s="11" t="s">
        <v>366</v>
      </c>
      <c r="K1036" s="11" t="s">
        <v>7838</v>
      </c>
      <c r="L1036" s="11" t="s">
        <v>33</v>
      </c>
      <c r="M1036" s="11" t="s">
        <v>4634</v>
      </c>
      <c r="N1036" s="11"/>
      <c r="O1036" s="11" t="s">
        <v>7839</v>
      </c>
      <c r="P1036" s="11" t="s">
        <v>7840</v>
      </c>
      <c r="Q1036" s="7"/>
      <c r="R1036" s="2" t="str">
        <f t="shared" si="287"/>
        <v>Unique Record</v>
      </c>
      <c r="S1036" s="2" t="str">
        <f t="shared" si="288"/>
        <v/>
      </c>
      <c r="T1036" s="2" t="str">
        <f t="shared" si="289"/>
        <v/>
      </c>
      <c r="U1036" s="2" t="str">
        <f t="shared" si="290"/>
        <v/>
      </c>
      <c r="V1036" s="2" t="str">
        <f t="shared" si="291"/>
        <v/>
      </c>
      <c r="W1036" s="2" t="str">
        <f t="shared" si="303"/>
        <v/>
      </c>
      <c r="X1036" s="2" t="str" cm="1">
        <f t="array" ref="X1036">IF((SUMPRODUCT(--ISNUMBER(SEARCH({"!","@","#","$","%","^","&amp;","~*","(",")","_","+","=","{","}","[","]","|","\",":",";","'","""","&lt;","&gt;",",",".","~?","/","~~","`"}, I1036)))&gt;0)=TRUE,"Special Characters Found in City","")</f>
        <v/>
      </c>
      <c r="Y1036" s="2" t="str" cm="1">
        <f t="array" ref="Y1036">IF((SUMPRODUCT(--ISNUMBER(SEARCH({"!","@","#","$","%","^","~*","(",")","_","+","=","{","}","[","]","|","\",":",";","'","""","&lt;","&gt;","~?","/","~~","`"},F1036)))&gt;0)=TRUE,"Special Characters Found in Account field","")</f>
        <v/>
      </c>
      <c r="Z1036" s="2" t="str" cm="1">
        <f t="array" ref="Z1036">IF(SUM(--ISNUMBER(SEARCH({1,2,3,4,5,6,7,8,9,0},MID(H1036,(SEARCH(" E ",H1036)-1),1))))+SUM(--ISNUMBER(SEARCH({1,2,3,4,5,6,7,8,9,0},MID(H1036,(SEARCH(" E ",H1036)+3),1))))=2,"",IF(SUM(--ISNUMBER(SEARCH({"Parte E","Apoquindo N"},H1036)))&gt;0,"",IF(OR(RIGHT(H1036,3)=" NE",RIGHT(H1036,3)=" NW",RIGHT(H1036,3)=" SW",RIGHT(H1036,3)=" SE",RIGHT(H1036,2)=" N",RIGHT(H1036,2)=" E",RIGHT(H1036,2)=" W",RIGHT(H1036,2)=" S",LEFT(H1036,3)="NE ",LEFT(H1036,3)="NW ",LEFT(H1036,3)="SW ",LEFT(H1036,3)="SE ",LEFT(H1036,2)="N ",LEFT(H1036,2)="E ",LEFT(H1036,2)="W ",LEFT(H1036,2)="S "),"Directional Check",IF(SUM(--ISNUMBER(SEARCH({" N "," E "," W "," S "," NE "," NW "," SW "," SE ","N.E","N.W","S.W","S.E","E.","N.","S.","W."},H1036)))&gt;0,"Directional Check",IF(SUM(--ISNUMBER(SEARCH({1,2,3,4,5,6,7,8,9,0},MID(H1036,(SEARCH("nd ",H1036)-1),1))))+SUM(--ISNUMBER(SEARCH({1,2,3,4,5,6,7,8,9,0},MID(H1036,(SEARCH("rd ",H1036)-1),1)))+SUM(--ISNUMBER(SEARCH({1,2,3,4,5,6,7,8,9,0},MID(H1036,(SEARCH("st ",H1036)-1),1))))+SUM(--ISNUMBER(SEARCH({1,2,3,4,5,6,7,8,9,0},MID(H1036,(SEARCH("th ",H1036)-1),1)))))&gt;0,"","")))))</f>
        <v/>
      </c>
      <c r="AA1036" s="2" t="str">
        <f>IF(IF(L1036="US",IFERROR(VLOOKUP(J1036,Country_Codes!$B:$B,1,0)=J1036,"US State Code Error"),IF(L1036="CA",IFERROR(VLOOKUP(J1036,Country_Codes!$E:$E,1,0)=J1036,"Canada State Code Error"),IF(L1036="BR",IFERROR(VLOOKUP(J1036,Country_Codes!$H:$H,1,0)=J1036,"Brazil State Code Error"),IF(L1036="AU",IFERROR(VLOOKUP(J1036,Country_Codes!$K:$K,1,0)=J1036,"Australia State Code Error"),""))))=TRUE,"",IF(L1036="US",IFERROR(VLOOKUP(J1036,Country_Codes!$B:$B,1,0)=J1036,"US State Code Error"),IF(L1036="CA",IFERROR(VLOOKUP(J1036,Country_Codes!$E:$E,1,0)=J1036,"Canada State Code Error"),IF(L1036="BR",IFERROR(VLOOKUP(J1036,Country_Codes!$H:$H,1,0)=J1036,"Brazil State Code Error"),IF(L1036="AU",IFERROR(VLOOKUP(J1036,Country_Codes!$K:$K,1,0)=J1036,"Australia State Code Error"),"")))))</f>
        <v>US State Code Error</v>
      </c>
      <c r="AB1036" s="2" t="str">
        <f t="shared" si="292"/>
        <v/>
      </c>
      <c r="AC1036" s="2" t="str" cm="1">
        <f t="array" ref="AC1036">IFERROR(_xlfn.IFS(IF(AND(LEN(I1036)=0,ISBLANK(I1036)=FALSE),"",ISNUMBER(SEARCH(I1036,H1036))),"City/Postal Code/Country Found in Address",IF(AND(LEN(K1036)=0,ISBLANK(K1036)=FALSE),"",ISNUMBER(SEARCH(K1036,H1036))),"City/Postal Code/Country Found in Address",IF(AND(LEN(L1036)=0,ISBLANK(L1036)=FALSE),"",ISNUMBER(SEARCH(", "&amp;L1036,H1036))),"City/Postal Code/Country Found in Address",IF(AND(LEN(J1036)=0,ISBLANK(J1036)=FALSE),"",ISNUMBER(SEARCH(", "&amp;J1036,H1036))),"City/Postal Code/Country Found in Address",IF(AND(LEN(L1036)=0,ISBLANK(L1036)=FALSE),"",ISNUMBER(SEARCH(","&amp;L1036,H1036))),"City/Postal Code/Country Found in Address",IF(AND(LEN(J1036)=0,ISBLANK(J1036)=FALSE),"",ISNUMBER(SEARCH(","&amp;J1036,H1036))),"City/Postal Code/Country Found in Address"),"")</f>
        <v/>
      </c>
      <c r="AD1036" s="2" t="str">
        <f t="shared" si="293"/>
        <v/>
      </c>
      <c r="AE1036" s="2" t="str" cm="1">
        <f t="array" ref="AE1036">IFERROR(IF(VLOOKUP(LEFT(M1036,MIN(SEARCH({1,2,3,4,5,6,7,8,9,0},M1036&amp;{1,2,3,4,5,6,7,8,9,0}))-1),Country_Codes!$N:$N,1,0)&gt;0,"PO Number may be incorrect",""),"")</f>
        <v/>
      </c>
      <c r="AF1036" s="2" t="str">
        <f t="shared" si="294"/>
        <v/>
      </c>
      <c r="AG1036" s="2" t="str">
        <f t="shared" si="295"/>
        <v/>
      </c>
      <c r="AH1036" s="2" t="str">
        <f t="shared" si="296"/>
        <v/>
      </c>
      <c r="AI1036" s="2" t="str" cm="1">
        <f t="array" ref="AI1036">IF(G1036="","",_xlfn.IFNA(_xlfn.IFS(L1036=VLOOKUP(L1036,Country_Codes!$M:$M,1,0)=TRUE,""),"Please check the country code"))</f>
        <v/>
      </c>
      <c r="AJ1036" s="2" t="str">
        <f t="shared" si="297"/>
        <v xml:space="preserve">US State Code Error; </v>
      </c>
      <c r="AK1036" s="2"/>
      <c r="AM1036" s="39">
        <f t="shared" si="298"/>
        <v>0</v>
      </c>
      <c r="AN1036" s="39">
        <f t="shared" si="299"/>
        <v>0</v>
      </c>
      <c r="AO1036" s="39">
        <f t="shared" si="300"/>
        <v>1</v>
      </c>
      <c r="AP1036" s="39">
        <f t="shared" si="301"/>
        <v>0</v>
      </c>
      <c r="AQ1036" s="39">
        <f t="shared" si="302"/>
        <v>1</v>
      </c>
    </row>
    <row r="1037" spans="1:43" ht="15.75" x14ac:dyDescent="0.25">
      <c r="A1037" s="40">
        <v>45639</v>
      </c>
      <c r="B1037" s="11" t="s">
        <v>474</v>
      </c>
      <c r="C1037" s="11" t="s">
        <v>12</v>
      </c>
      <c r="D1037" s="11" t="s">
        <v>7841</v>
      </c>
      <c r="E1037" s="11" t="s">
        <v>4961</v>
      </c>
      <c r="F1037" s="11" t="s">
        <v>574</v>
      </c>
      <c r="G1037" s="11" t="s">
        <v>495</v>
      </c>
      <c r="H1037" s="11" t="s">
        <v>7842</v>
      </c>
      <c r="I1037" s="11" t="s">
        <v>7843</v>
      </c>
      <c r="J1037" s="11"/>
      <c r="K1037" s="11" t="s">
        <v>7844</v>
      </c>
      <c r="L1037" s="11" t="s">
        <v>46</v>
      </c>
      <c r="M1037" s="11" t="s">
        <v>4535</v>
      </c>
      <c r="N1037" s="11"/>
      <c r="O1037" s="11" t="s">
        <v>7845</v>
      </c>
      <c r="P1037" s="11" t="s">
        <v>7846</v>
      </c>
      <c r="Q1037" s="7"/>
      <c r="R1037" s="2" t="str">
        <f t="shared" si="287"/>
        <v>Unique Record</v>
      </c>
      <c r="S1037" s="2" t="str">
        <f t="shared" si="288"/>
        <v/>
      </c>
      <c r="T1037" s="2" t="str">
        <f t="shared" si="289"/>
        <v/>
      </c>
      <c r="U1037" s="2" t="str">
        <f t="shared" si="290"/>
        <v/>
      </c>
      <c r="V1037" s="2" t="str">
        <f t="shared" si="291"/>
        <v/>
      </c>
      <c r="W1037" s="2" t="str">
        <f t="shared" si="303"/>
        <v/>
      </c>
      <c r="X1037" s="2" t="str" cm="1">
        <f t="array" ref="X1037">IF((SUMPRODUCT(--ISNUMBER(SEARCH({"!","@","#","$","%","^","&amp;","~*","(",")","_","+","=","{","}","[","]","|","\",":",";","'","""","&lt;","&gt;",",",".","~?","/","~~","`"}, I1037)))&gt;0)=TRUE,"Special Characters Found in City","")</f>
        <v/>
      </c>
      <c r="Y1037" s="2" t="str" cm="1">
        <f t="array" ref="Y1037">IF((SUMPRODUCT(--ISNUMBER(SEARCH({"!","@","#","$","%","^","~*","(",")","_","+","=","{","}","[","]","|","\",":",";","'","""","&lt;","&gt;","~?","/","~~","`"},F1037)))&gt;0)=TRUE,"Special Characters Found in Account field","")</f>
        <v/>
      </c>
      <c r="Z1037" s="2" t="str" cm="1">
        <f t="array" ref="Z1037">IF(SUM(--ISNUMBER(SEARCH({1,2,3,4,5,6,7,8,9,0},MID(H1037,(SEARCH(" E ",H1037)-1),1))))+SUM(--ISNUMBER(SEARCH({1,2,3,4,5,6,7,8,9,0},MID(H1037,(SEARCH(" E ",H1037)+3),1))))=2,"",IF(SUM(--ISNUMBER(SEARCH({"Parte E","Apoquindo N"},H1037)))&gt;0,"",IF(OR(RIGHT(H1037,3)=" NE",RIGHT(H1037,3)=" NW",RIGHT(H1037,3)=" SW",RIGHT(H1037,3)=" SE",RIGHT(H1037,2)=" N",RIGHT(H1037,2)=" E",RIGHT(H1037,2)=" W",RIGHT(H1037,2)=" S",LEFT(H1037,3)="NE ",LEFT(H1037,3)="NW ",LEFT(H1037,3)="SW ",LEFT(H1037,3)="SE ",LEFT(H1037,2)="N ",LEFT(H1037,2)="E ",LEFT(H1037,2)="W ",LEFT(H1037,2)="S "),"Directional Check",IF(SUM(--ISNUMBER(SEARCH({" N "," E "," W "," S "," NE "," NW "," SW "," SE ","N.E","N.W","S.W","S.E","E.","N.","S.","W."},H1037)))&gt;0,"Directional Check",IF(SUM(--ISNUMBER(SEARCH({1,2,3,4,5,6,7,8,9,0},MID(H1037,(SEARCH("nd ",H1037)-1),1))))+SUM(--ISNUMBER(SEARCH({1,2,3,4,5,6,7,8,9,0},MID(H1037,(SEARCH("rd ",H1037)-1),1)))+SUM(--ISNUMBER(SEARCH({1,2,3,4,5,6,7,8,9,0},MID(H1037,(SEARCH("st ",H1037)-1),1))))+SUM(--ISNUMBER(SEARCH({1,2,3,4,5,6,7,8,9,0},MID(H1037,(SEARCH("th ",H1037)-1),1)))))&gt;0,"","")))))</f>
        <v/>
      </c>
      <c r="AA1037" s="2" t="str">
        <f>IF(IF(L1037="US",IFERROR(VLOOKUP(J1037,Country_Codes!$B:$B,1,0)=J1037,"US State Code Error"),IF(L1037="CA",IFERROR(VLOOKUP(J1037,Country_Codes!$E:$E,1,0)=J1037,"Canada State Code Error"),IF(L1037="BR",IFERROR(VLOOKUP(J1037,Country_Codes!$H:$H,1,0)=J1037,"Brazil State Code Error"),IF(L1037="AU",IFERROR(VLOOKUP(J1037,Country_Codes!$K:$K,1,0)=J1037,"Australia State Code Error"),""))))=TRUE,"",IF(L1037="US",IFERROR(VLOOKUP(J1037,Country_Codes!$B:$B,1,0)=J1037,"US State Code Error"),IF(L1037="CA",IFERROR(VLOOKUP(J1037,Country_Codes!$E:$E,1,0)=J1037,"Canada State Code Error"),IF(L1037="BR",IFERROR(VLOOKUP(J1037,Country_Codes!$H:$H,1,0)=J1037,"Brazil State Code Error"),IF(L1037="AU",IFERROR(VLOOKUP(J1037,Country_Codes!$K:$K,1,0)=J1037,"Australia State Code Error"),"")))))</f>
        <v/>
      </c>
      <c r="AB1037" s="2" t="str">
        <f t="shared" si="292"/>
        <v/>
      </c>
      <c r="AC1037" s="2" t="str" cm="1">
        <f t="array" ref="AC1037">IFERROR(_xlfn.IFS(IF(AND(LEN(I1037)=0,ISBLANK(I1037)=FALSE),"",ISNUMBER(SEARCH(I1037,H1037))),"City/Postal Code/Country Found in Address",IF(AND(LEN(K1037)=0,ISBLANK(K1037)=FALSE),"",ISNUMBER(SEARCH(K1037,H1037))),"City/Postal Code/Country Found in Address",IF(AND(LEN(L1037)=0,ISBLANK(L1037)=FALSE),"",ISNUMBER(SEARCH(", "&amp;L1037,H1037))),"City/Postal Code/Country Found in Address",IF(AND(LEN(J1037)=0,ISBLANK(J1037)=FALSE),"",ISNUMBER(SEARCH(", "&amp;J1037,H1037))),"City/Postal Code/Country Found in Address",IF(AND(LEN(L1037)=0,ISBLANK(L1037)=FALSE),"",ISNUMBER(SEARCH(","&amp;L1037,H1037))),"City/Postal Code/Country Found in Address",IF(AND(LEN(J1037)=0,ISBLANK(J1037)=FALSE),"",ISNUMBER(SEARCH(","&amp;J1037,H1037))),"City/Postal Code/Country Found in Address"),"")</f>
        <v/>
      </c>
      <c r="AD1037" s="2" t="str">
        <f t="shared" si="293"/>
        <v/>
      </c>
      <c r="AE1037" s="2" t="str" cm="1">
        <f t="array" ref="AE1037">IFERROR(IF(VLOOKUP(LEFT(M1037,MIN(SEARCH({1,2,3,4,5,6,7,8,9,0},M1037&amp;{1,2,3,4,5,6,7,8,9,0}))-1),Country_Codes!$N:$N,1,0)&gt;0,"PO Number may be incorrect",""),"")</f>
        <v/>
      </c>
      <c r="AF1037" s="2" t="str">
        <f t="shared" si="294"/>
        <v/>
      </c>
      <c r="AG1037" s="2" t="str">
        <f t="shared" si="295"/>
        <v/>
      </c>
      <c r="AH1037" s="2" t="str">
        <f t="shared" si="296"/>
        <v/>
      </c>
      <c r="AI1037" s="2" t="str" cm="1">
        <f t="array" ref="AI1037">IF(G1037="","",_xlfn.IFNA(_xlfn.IFS(L1037=VLOOKUP(L1037,Country_Codes!$M:$M,1,0)=TRUE,""),"Please check the country code"))</f>
        <v/>
      </c>
      <c r="AJ1037" s="2" t="str">
        <f t="shared" si="297"/>
        <v/>
      </c>
      <c r="AK1037" s="2"/>
      <c r="AM1037" s="39">
        <f t="shared" si="298"/>
        <v>0</v>
      </c>
      <c r="AN1037" s="39">
        <f t="shared" si="299"/>
        <v>0</v>
      </c>
      <c r="AO1037" s="39">
        <f t="shared" si="300"/>
        <v>0</v>
      </c>
      <c r="AP1037" s="39">
        <f t="shared" si="301"/>
        <v>0</v>
      </c>
      <c r="AQ1037" s="39">
        <f t="shared" si="302"/>
        <v>0</v>
      </c>
    </row>
    <row r="1038" spans="1:43" ht="15.75" x14ac:dyDescent="0.25">
      <c r="A1038" s="40">
        <v>45917</v>
      </c>
      <c r="B1038" s="11" t="s">
        <v>475</v>
      </c>
      <c r="C1038" s="11" t="s">
        <v>12</v>
      </c>
      <c r="D1038" s="11" t="s">
        <v>7847</v>
      </c>
      <c r="E1038" s="11" t="s">
        <v>5122</v>
      </c>
      <c r="F1038" s="11" t="s">
        <v>594</v>
      </c>
      <c r="G1038" s="11" t="s">
        <v>599</v>
      </c>
      <c r="H1038" s="11" t="s">
        <v>7848</v>
      </c>
      <c r="I1038" s="11" t="s">
        <v>7849</v>
      </c>
      <c r="J1038" s="11" t="s">
        <v>366</v>
      </c>
      <c r="K1038" s="11" t="s">
        <v>7850</v>
      </c>
      <c r="L1038" s="11" t="s">
        <v>33</v>
      </c>
      <c r="M1038" s="11" t="s">
        <v>792</v>
      </c>
      <c r="N1038" s="11"/>
      <c r="O1038" s="11" t="s">
        <v>7851</v>
      </c>
      <c r="P1038" s="11" t="s">
        <v>7852</v>
      </c>
      <c r="Q1038" s="7"/>
      <c r="R1038" s="2" t="str">
        <f t="shared" si="287"/>
        <v>Unique Record</v>
      </c>
      <c r="S1038" s="2" t="str">
        <f t="shared" si="288"/>
        <v/>
      </c>
      <c r="T1038" s="2" t="str">
        <f t="shared" si="289"/>
        <v/>
      </c>
      <c r="U1038" s="2" t="str">
        <f t="shared" si="290"/>
        <v/>
      </c>
      <c r="V1038" s="2" t="str">
        <f t="shared" si="291"/>
        <v/>
      </c>
      <c r="W1038" s="2" t="str">
        <f t="shared" si="303"/>
        <v/>
      </c>
      <c r="X1038" s="2" t="str" cm="1">
        <f t="array" ref="X1038">IF((SUMPRODUCT(--ISNUMBER(SEARCH({"!","@","#","$","%","^","&amp;","~*","(",")","_","+","=","{","}","[","]","|","\",":",";","'","""","&lt;","&gt;",",",".","~?","/","~~","`"}, I1038)))&gt;0)=TRUE,"Special Characters Found in City","")</f>
        <v/>
      </c>
      <c r="Y1038" s="2" t="str" cm="1">
        <f t="array" ref="Y1038">IF((SUMPRODUCT(--ISNUMBER(SEARCH({"!","@","#","$","%","^","~*","(",")","_","+","=","{","}","[","]","|","\",":",";","'","""","&lt;","&gt;","~?","/","~~","`"},F1038)))&gt;0)=TRUE,"Special Characters Found in Account field","")</f>
        <v/>
      </c>
      <c r="Z1038" s="2" t="str" cm="1">
        <f t="array" ref="Z1038">IF(SUM(--ISNUMBER(SEARCH({1,2,3,4,5,6,7,8,9,0},MID(H1038,(SEARCH(" E ",H1038)-1),1))))+SUM(--ISNUMBER(SEARCH({1,2,3,4,5,6,7,8,9,0},MID(H1038,(SEARCH(" E ",H1038)+3),1))))=2,"",IF(SUM(--ISNUMBER(SEARCH({"Parte E","Apoquindo N"},H1038)))&gt;0,"",IF(OR(RIGHT(H1038,3)=" NE",RIGHT(H1038,3)=" NW",RIGHT(H1038,3)=" SW",RIGHT(H1038,3)=" SE",RIGHT(H1038,2)=" N",RIGHT(H1038,2)=" E",RIGHT(H1038,2)=" W",RIGHT(H1038,2)=" S",LEFT(H1038,3)="NE ",LEFT(H1038,3)="NW ",LEFT(H1038,3)="SW ",LEFT(H1038,3)="SE ",LEFT(H1038,2)="N ",LEFT(H1038,2)="E ",LEFT(H1038,2)="W ",LEFT(H1038,2)="S "),"Directional Check",IF(SUM(--ISNUMBER(SEARCH({" N "," E "," W "," S "," NE "," NW "," SW "," SE ","N.E","N.W","S.W","S.E","E.","N.","S.","W."},H1038)))&gt;0,"Directional Check",IF(SUM(--ISNUMBER(SEARCH({1,2,3,4,5,6,7,8,9,0},MID(H1038,(SEARCH("nd ",H1038)-1),1))))+SUM(--ISNUMBER(SEARCH({1,2,3,4,5,6,7,8,9,0},MID(H1038,(SEARCH("rd ",H1038)-1),1)))+SUM(--ISNUMBER(SEARCH({1,2,3,4,5,6,7,8,9,0},MID(H1038,(SEARCH("st ",H1038)-1),1))))+SUM(--ISNUMBER(SEARCH({1,2,3,4,5,6,7,8,9,0},MID(H1038,(SEARCH("th ",H1038)-1),1)))))&gt;0,"","")))))</f>
        <v/>
      </c>
      <c r="AA1038" s="2" t="str">
        <f>IF(IF(L1038="US",IFERROR(VLOOKUP(J1038,Country_Codes!$B:$B,1,0)=J1038,"US State Code Error"),IF(L1038="CA",IFERROR(VLOOKUP(J1038,Country_Codes!$E:$E,1,0)=J1038,"Canada State Code Error"),IF(L1038="BR",IFERROR(VLOOKUP(J1038,Country_Codes!$H:$H,1,0)=J1038,"Brazil State Code Error"),IF(L1038="AU",IFERROR(VLOOKUP(J1038,Country_Codes!$K:$K,1,0)=J1038,"Australia State Code Error"),""))))=TRUE,"",IF(L1038="US",IFERROR(VLOOKUP(J1038,Country_Codes!$B:$B,1,0)=J1038,"US State Code Error"),IF(L1038="CA",IFERROR(VLOOKUP(J1038,Country_Codes!$E:$E,1,0)=J1038,"Canada State Code Error"),IF(L1038="BR",IFERROR(VLOOKUP(J1038,Country_Codes!$H:$H,1,0)=J1038,"Brazil State Code Error"),IF(L1038="AU",IFERROR(VLOOKUP(J1038,Country_Codes!$K:$K,1,0)=J1038,"Australia State Code Error"),"")))))</f>
        <v>US State Code Error</v>
      </c>
      <c r="AB1038" s="2" t="str">
        <f t="shared" si="292"/>
        <v/>
      </c>
      <c r="AC1038" s="2" t="str" cm="1">
        <f t="array" ref="AC1038">IFERROR(_xlfn.IFS(IF(AND(LEN(I1038)=0,ISBLANK(I1038)=FALSE),"",ISNUMBER(SEARCH(I1038,H1038))),"City/Postal Code/Country Found in Address",IF(AND(LEN(K1038)=0,ISBLANK(K1038)=FALSE),"",ISNUMBER(SEARCH(K1038,H1038))),"City/Postal Code/Country Found in Address",IF(AND(LEN(L1038)=0,ISBLANK(L1038)=FALSE),"",ISNUMBER(SEARCH(", "&amp;L1038,H1038))),"City/Postal Code/Country Found in Address",IF(AND(LEN(J1038)=0,ISBLANK(J1038)=FALSE),"",ISNUMBER(SEARCH(", "&amp;J1038,H1038))),"City/Postal Code/Country Found in Address",IF(AND(LEN(L1038)=0,ISBLANK(L1038)=FALSE),"",ISNUMBER(SEARCH(","&amp;L1038,H1038))),"City/Postal Code/Country Found in Address",IF(AND(LEN(J1038)=0,ISBLANK(J1038)=FALSE),"",ISNUMBER(SEARCH(","&amp;J1038,H1038))),"City/Postal Code/Country Found in Address"),"")</f>
        <v/>
      </c>
      <c r="AD1038" s="2" t="str">
        <f t="shared" si="293"/>
        <v/>
      </c>
      <c r="AE1038" s="2" t="str" cm="1">
        <f t="array" ref="AE1038">IFERROR(IF(VLOOKUP(LEFT(M1038,MIN(SEARCH({1,2,3,4,5,6,7,8,9,0},M1038&amp;{1,2,3,4,5,6,7,8,9,0}))-1),Country_Codes!$N:$N,1,0)&gt;0,"PO Number may be incorrect",""),"")</f>
        <v/>
      </c>
      <c r="AF1038" s="2" t="str">
        <f t="shared" si="294"/>
        <v/>
      </c>
      <c r="AG1038" s="2" t="str">
        <f t="shared" si="295"/>
        <v/>
      </c>
      <c r="AH1038" s="2" t="str">
        <f t="shared" si="296"/>
        <v/>
      </c>
      <c r="AI1038" s="2" t="str" cm="1">
        <f t="array" ref="AI1038">IF(G1038="","",_xlfn.IFNA(_xlfn.IFS(L1038=VLOOKUP(L1038,Country_Codes!$M:$M,1,0)=TRUE,""),"Please check the country code"))</f>
        <v/>
      </c>
      <c r="AJ1038" s="2" t="str">
        <f t="shared" si="297"/>
        <v xml:space="preserve">US State Code Error; </v>
      </c>
      <c r="AK1038" s="2"/>
      <c r="AM1038" s="39">
        <f t="shared" si="298"/>
        <v>0</v>
      </c>
      <c r="AN1038" s="39">
        <f t="shared" si="299"/>
        <v>0</v>
      </c>
      <c r="AO1038" s="39">
        <f t="shared" si="300"/>
        <v>1</v>
      </c>
      <c r="AP1038" s="39">
        <f t="shared" si="301"/>
        <v>0</v>
      </c>
      <c r="AQ1038" s="39">
        <f t="shared" si="302"/>
        <v>1</v>
      </c>
    </row>
    <row r="1039" spans="1:43" ht="15.75" x14ac:dyDescent="0.25">
      <c r="A1039" s="40">
        <v>45807</v>
      </c>
      <c r="B1039" s="11" t="s">
        <v>473</v>
      </c>
      <c r="C1039" s="11" t="s">
        <v>11</v>
      </c>
      <c r="D1039" s="11" t="s">
        <v>6864</v>
      </c>
      <c r="E1039" s="11" t="s">
        <v>7853</v>
      </c>
      <c r="F1039" s="11" t="s">
        <v>574</v>
      </c>
      <c r="G1039" s="11" t="s">
        <v>497</v>
      </c>
      <c r="H1039" s="11" t="s">
        <v>7854</v>
      </c>
      <c r="I1039" s="11" t="s">
        <v>7855</v>
      </c>
      <c r="J1039" s="11"/>
      <c r="K1039" s="11" t="s">
        <v>7856</v>
      </c>
      <c r="L1039" s="11" t="s">
        <v>46</v>
      </c>
      <c r="M1039" s="11" t="s">
        <v>1286</v>
      </c>
      <c r="N1039" s="11"/>
      <c r="O1039" s="11" t="s">
        <v>7857</v>
      </c>
      <c r="P1039" s="11" t="s">
        <v>7858</v>
      </c>
      <c r="Q1039" s="7"/>
      <c r="R1039" s="2" t="str">
        <f t="shared" si="287"/>
        <v>Unique Record</v>
      </c>
      <c r="S1039" s="2" t="str">
        <f t="shared" si="288"/>
        <v/>
      </c>
      <c r="T1039" s="2" t="str">
        <f t="shared" si="289"/>
        <v/>
      </c>
      <c r="U1039" s="2" t="str">
        <f t="shared" si="290"/>
        <v/>
      </c>
      <c r="V1039" s="2" t="str">
        <f t="shared" si="291"/>
        <v/>
      </c>
      <c r="W1039" s="2" t="str">
        <f t="shared" si="303"/>
        <v/>
      </c>
      <c r="X1039" s="2" t="str" cm="1">
        <f t="array" ref="X1039">IF((SUMPRODUCT(--ISNUMBER(SEARCH({"!","@","#","$","%","^","&amp;","~*","(",")","_","+","=","{","}","[","]","|","\",":",";","'","""","&lt;","&gt;",",",".","~?","/","~~","`"}, I1039)))&gt;0)=TRUE,"Special Characters Found in City","")</f>
        <v/>
      </c>
      <c r="Y1039" s="2" t="str" cm="1">
        <f t="array" ref="Y1039">IF((SUMPRODUCT(--ISNUMBER(SEARCH({"!","@","#","$","%","^","~*","(",")","_","+","=","{","}","[","]","|","\",":",";","'","""","&lt;","&gt;","~?","/","~~","`"},F1039)))&gt;0)=TRUE,"Special Characters Found in Account field","")</f>
        <v/>
      </c>
      <c r="Z1039" s="2" t="str" cm="1">
        <f t="array" ref="Z1039">IF(SUM(--ISNUMBER(SEARCH({1,2,3,4,5,6,7,8,9,0},MID(H1039,(SEARCH(" E ",H1039)-1),1))))+SUM(--ISNUMBER(SEARCH({1,2,3,4,5,6,7,8,9,0},MID(H1039,(SEARCH(" E ",H1039)+3),1))))=2,"",IF(SUM(--ISNUMBER(SEARCH({"Parte E","Apoquindo N"},H1039)))&gt;0,"",IF(OR(RIGHT(H1039,3)=" NE",RIGHT(H1039,3)=" NW",RIGHT(H1039,3)=" SW",RIGHT(H1039,3)=" SE",RIGHT(H1039,2)=" N",RIGHT(H1039,2)=" E",RIGHT(H1039,2)=" W",RIGHT(H1039,2)=" S",LEFT(H1039,3)="NE ",LEFT(H1039,3)="NW ",LEFT(H1039,3)="SW ",LEFT(H1039,3)="SE ",LEFT(H1039,2)="N ",LEFT(H1039,2)="E ",LEFT(H1039,2)="W ",LEFT(H1039,2)="S "),"Directional Check",IF(SUM(--ISNUMBER(SEARCH({" N "," E "," W "," S "," NE "," NW "," SW "," SE ","N.E","N.W","S.W","S.E","E.","N.","S.","W."},H1039)))&gt;0,"Directional Check",IF(SUM(--ISNUMBER(SEARCH({1,2,3,4,5,6,7,8,9,0},MID(H1039,(SEARCH("nd ",H1039)-1),1))))+SUM(--ISNUMBER(SEARCH({1,2,3,4,5,6,7,8,9,0},MID(H1039,(SEARCH("rd ",H1039)-1),1)))+SUM(--ISNUMBER(SEARCH({1,2,3,4,5,6,7,8,9,0},MID(H1039,(SEARCH("st ",H1039)-1),1))))+SUM(--ISNUMBER(SEARCH({1,2,3,4,5,6,7,8,9,0},MID(H1039,(SEARCH("th ",H1039)-1),1)))))&gt;0,"","")))))</f>
        <v/>
      </c>
      <c r="AA1039" s="2" t="str">
        <f>IF(IF(L1039="US",IFERROR(VLOOKUP(J1039,Country_Codes!$B:$B,1,0)=J1039,"US State Code Error"),IF(L1039="CA",IFERROR(VLOOKUP(J1039,Country_Codes!$E:$E,1,0)=J1039,"Canada State Code Error"),IF(L1039="BR",IFERROR(VLOOKUP(J1039,Country_Codes!$H:$H,1,0)=J1039,"Brazil State Code Error"),IF(L1039="AU",IFERROR(VLOOKUP(J1039,Country_Codes!$K:$K,1,0)=J1039,"Australia State Code Error"),""))))=TRUE,"",IF(L1039="US",IFERROR(VLOOKUP(J1039,Country_Codes!$B:$B,1,0)=J1039,"US State Code Error"),IF(L1039="CA",IFERROR(VLOOKUP(J1039,Country_Codes!$E:$E,1,0)=J1039,"Canada State Code Error"),IF(L1039="BR",IFERROR(VLOOKUP(J1039,Country_Codes!$H:$H,1,0)=J1039,"Brazil State Code Error"),IF(L1039="AU",IFERROR(VLOOKUP(J1039,Country_Codes!$K:$K,1,0)=J1039,"Australia State Code Error"),"")))))</f>
        <v/>
      </c>
      <c r="AB1039" s="2" t="str">
        <f t="shared" si="292"/>
        <v/>
      </c>
      <c r="AC1039" s="2" t="str" cm="1">
        <f t="array" ref="AC1039">IFERROR(_xlfn.IFS(IF(AND(LEN(I1039)=0,ISBLANK(I1039)=FALSE),"",ISNUMBER(SEARCH(I1039,H1039))),"City/Postal Code/Country Found in Address",IF(AND(LEN(K1039)=0,ISBLANK(K1039)=FALSE),"",ISNUMBER(SEARCH(K1039,H1039))),"City/Postal Code/Country Found in Address",IF(AND(LEN(L1039)=0,ISBLANK(L1039)=FALSE),"",ISNUMBER(SEARCH(", "&amp;L1039,H1039))),"City/Postal Code/Country Found in Address",IF(AND(LEN(J1039)=0,ISBLANK(J1039)=FALSE),"",ISNUMBER(SEARCH(", "&amp;J1039,H1039))),"City/Postal Code/Country Found in Address",IF(AND(LEN(L1039)=0,ISBLANK(L1039)=FALSE),"",ISNUMBER(SEARCH(","&amp;L1039,H1039))),"City/Postal Code/Country Found in Address",IF(AND(LEN(J1039)=0,ISBLANK(J1039)=FALSE),"",ISNUMBER(SEARCH(","&amp;J1039,H1039))),"City/Postal Code/Country Found in Address"),"")</f>
        <v/>
      </c>
      <c r="AD1039" s="2" t="str">
        <f t="shared" si="293"/>
        <v/>
      </c>
      <c r="AE1039" s="2" t="str" cm="1">
        <f t="array" ref="AE1039">IFERROR(IF(VLOOKUP(LEFT(M1039,MIN(SEARCH({1,2,3,4,5,6,7,8,9,0},M1039&amp;{1,2,3,4,5,6,7,8,9,0}))-1),Country_Codes!$N:$N,1,0)&gt;0,"PO Number may be incorrect",""),"")</f>
        <v/>
      </c>
      <c r="AF1039" s="2" t="str">
        <f t="shared" si="294"/>
        <v/>
      </c>
      <c r="AG1039" s="2" t="str">
        <f t="shared" si="295"/>
        <v/>
      </c>
      <c r="AH1039" s="2" t="str">
        <f t="shared" si="296"/>
        <v/>
      </c>
      <c r="AI1039" s="2" t="str" cm="1">
        <f t="array" ref="AI1039">IF(G1039="","",_xlfn.IFNA(_xlfn.IFS(L1039=VLOOKUP(L1039,Country_Codes!$M:$M,1,0)=TRUE,""),"Please check the country code"))</f>
        <v/>
      </c>
      <c r="AJ1039" s="2" t="str">
        <f t="shared" si="297"/>
        <v/>
      </c>
      <c r="AK1039" s="2"/>
      <c r="AM1039" s="39">
        <f t="shared" si="298"/>
        <v>0</v>
      </c>
      <c r="AN1039" s="39">
        <f t="shared" si="299"/>
        <v>0</v>
      </c>
      <c r="AO1039" s="39">
        <f t="shared" si="300"/>
        <v>0</v>
      </c>
      <c r="AP1039" s="39">
        <f t="shared" si="301"/>
        <v>0</v>
      </c>
      <c r="AQ1039" s="39">
        <f t="shared" si="302"/>
        <v>0</v>
      </c>
    </row>
    <row r="1040" spans="1:43" ht="15.75" x14ac:dyDescent="0.25">
      <c r="A1040" s="40">
        <v>45873</v>
      </c>
      <c r="B1040" s="11" t="s">
        <v>473</v>
      </c>
      <c r="C1040" s="11" t="s">
        <v>9</v>
      </c>
      <c r="D1040" s="11" t="s">
        <v>7859</v>
      </c>
      <c r="E1040" s="11" t="s">
        <v>7860</v>
      </c>
      <c r="F1040" s="11" t="s">
        <v>598</v>
      </c>
      <c r="G1040" s="11" t="s">
        <v>571</v>
      </c>
      <c r="H1040" s="11" t="s">
        <v>7861</v>
      </c>
      <c r="I1040" s="11" t="s">
        <v>7862</v>
      </c>
      <c r="J1040" s="11"/>
      <c r="K1040" s="11" t="s">
        <v>7863</v>
      </c>
      <c r="L1040" s="11" t="s">
        <v>46</v>
      </c>
      <c r="M1040" s="11" t="s">
        <v>7864</v>
      </c>
      <c r="N1040" s="11"/>
      <c r="O1040" s="11" t="s">
        <v>7865</v>
      </c>
      <c r="P1040" s="11" t="s">
        <v>7866</v>
      </c>
      <c r="Q1040" s="7"/>
      <c r="R1040" s="2" t="str">
        <f t="shared" si="287"/>
        <v>Unique Record</v>
      </c>
      <c r="S1040" s="2" t="str">
        <f t="shared" si="288"/>
        <v/>
      </c>
      <c r="T1040" s="2" t="str">
        <f t="shared" si="289"/>
        <v/>
      </c>
      <c r="U1040" s="2" t="str">
        <f t="shared" si="290"/>
        <v/>
      </c>
      <c r="V1040" s="2" t="str">
        <f t="shared" si="291"/>
        <v/>
      </c>
      <c r="W1040" s="2" t="str">
        <f t="shared" si="303"/>
        <v/>
      </c>
      <c r="X1040" s="2" t="str" cm="1">
        <f t="array" ref="X1040">IF((SUMPRODUCT(--ISNUMBER(SEARCH({"!","@","#","$","%","^","&amp;","~*","(",")","_","+","=","{","}","[","]","|","\",":",";","'","""","&lt;","&gt;",",",".","~?","/","~~","`"}, I1040)))&gt;0)=TRUE,"Special Characters Found in City","")</f>
        <v/>
      </c>
      <c r="Y1040" s="2" t="str" cm="1">
        <f t="array" ref="Y1040">IF((SUMPRODUCT(--ISNUMBER(SEARCH({"!","@","#","$","%","^","~*","(",")","_","+","=","{","}","[","]","|","\",":",";","'","""","&lt;","&gt;","~?","/","~~","`"},F1040)))&gt;0)=TRUE,"Special Characters Found in Account field","")</f>
        <v/>
      </c>
      <c r="Z1040" s="2" t="str" cm="1">
        <f t="array" ref="Z1040">IF(SUM(--ISNUMBER(SEARCH({1,2,3,4,5,6,7,8,9,0},MID(H1040,(SEARCH(" E ",H1040)-1),1))))+SUM(--ISNUMBER(SEARCH({1,2,3,4,5,6,7,8,9,0},MID(H1040,(SEARCH(" E ",H1040)+3),1))))=2,"",IF(SUM(--ISNUMBER(SEARCH({"Parte E","Apoquindo N"},H1040)))&gt;0,"",IF(OR(RIGHT(H1040,3)=" NE",RIGHT(H1040,3)=" NW",RIGHT(H1040,3)=" SW",RIGHT(H1040,3)=" SE",RIGHT(H1040,2)=" N",RIGHT(H1040,2)=" E",RIGHT(H1040,2)=" W",RIGHT(H1040,2)=" S",LEFT(H1040,3)="NE ",LEFT(H1040,3)="NW ",LEFT(H1040,3)="SW ",LEFT(H1040,3)="SE ",LEFT(H1040,2)="N ",LEFT(H1040,2)="E ",LEFT(H1040,2)="W ",LEFT(H1040,2)="S "),"Directional Check",IF(SUM(--ISNUMBER(SEARCH({" N "," E "," W "," S "," NE "," NW "," SW "," SE ","N.E","N.W","S.W","S.E","E.","N.","S.","W."},H1040)))&gt;0,"Directional Check",IF(SUM(--ISNUMBER(SEARCH({1,2,3,4,5,6,7,8,9,0},MID(H1040,(SEARCH("nd ",H1040)-1),1))))+SUM(--ISNUMBER(SEARCH({1,2,3,4,5,6,7,8,9,0},MID(H1040,(SEARCH("rd ",H1040)-1),1)))+SUM(--ISNUMBER(SEARCH({1,2,3,4,5,6,7,8,9,0},MID(H1040,(SEARCH("st ",H1040)-1),1))))+SUM(--ISNUMBER(SEARCH({1,2,3,4,5,6,7,8,9,0},MID(H1040,(SEARCH("th ",H1040)-1),1)))))&gt;0,"","")))))</f>
        <v/>
      </c>
      <c r="AA1040" s="2" t="str">
        <f>IF(IF(L1040="US",IFERROR(VLOOKUP(J1040,Country_Codes!$B:$B,1,0)=J1040,"US State Code Error"),IF(L1040="CA",IFERROR(VLOOKUP(J1040,Country_Codes!$E:$E,1,0)=J1040,"Canada State Code Error"),IF(L1040="BR",IFERROR(VLOOKUP(J1040,Country_Codes!$H:$H,1,0)=J1040,"Brazil State Code Error"),IF(L1040="AU",IFERROR(VLOOKUP(J1040,Country_Codes!$K:$K,1,0)=J1040,"Australia State Code Error"),""))))=TRUE,"",IF(L1040="US",IFERROR(VLOOKUP(J1040,Country_Codes!$B:$B,1,0)=J1040,"US State Code Error"),IF(L1040="CA",IFERROR(VLOOKUP(J1040,Country_Codes!$E:$E,1,0)=J1040,"Canada State Code Error"),IF(L1040="BR",IFERROR(VLOOKUP(J1040,Country_Codes!$H:$H,1,0)=J1040,"Brazil State Code Error"),IF(L1040="AU",IFERROR(VLOOKUP(J1040,Country_Codes!$K:$K,1,0)=J1040,"Australia State Code Error"),"")))))</f>
        <v/>
      </c>
      <c r="AB1040" s="2" t="str">
        <f t="shared" si="292"/>
        <v/>
      </c>
      <c r="AC1040" s="2" t="str" cm="1">
        <f t="array" ref="AC1040">IFERROR(_xlfn.IFS(IF(AND(LEN(I1040)=0,ISBLANK(I1040)=FALSE),"",ISNUMBER(SEARCH(I1040,H1040))),"City/Postal Code/Country Found in Address",IF(AND(LEN(K1040)=0,ISBLANK(K1040)=FALSE),"",ISNUMBER(SEARCH(K1040,H1040))),"City/Postal Code/Country Found in Address",IF(AND(LEN(L1040)=0,ISBLANK(L1040)=FALSE),"",ISNUMBER(SEARCH(", "&amp;L1040,H1040))),"City/Postal Code/Country Found in Address",IF(AND(LEN(J1040)=0,ISBLANK(J1040)=FALSE),"",ISNUMBER(SEARCH(", "&amp;J1040,H1040))),"City/Postal Code/Country Found in Address",IF(AND(LEN(L1040)=0,ISBLANK(L1040)=FALSE),"",ISNUMBER(SEARCH(","&amp;L1040,H1040))),"City/Postal Code/Country Found in Address",IF(AND(LEN(J1040)=0,ISBLANK(J1040)=FALSE),"",ISNUMBER(SEARCH(","&amp;J1040,H1040))),"City/Postal Code/Country Found in Address"),"")</f>
        <v/>
      </c>
      <c r="AD1040" s="2" t="str">
        <f t="shared" si="293"/>
        <v/>
      </c>
      <c r="AE1040" s="2" t="str" cm="1">
        <f t="array" ref="AE1040">IFERROR(IF(VLOOKUP(LEFT(M1040,MIN(SEARCH({1,2,3,4,5,6,7,8,9,0},M1040&amp;{1,2,3,4,5,6,7,8,9,0}))-1),Country_Codes!$N:$N,1,0)&gt;0,"PO Number may be incorrect",""),"")</f>
        <v/>
      </c>
      <c r="AF1040" s="2" t="str">
        <f t="shared" si="294"/>
        <v/>
      </c>
      <c r="AG1040" s="2" t="str">
        <f t="shared" si="295"/>
        <v/>
      </c>
      <c r="AH1040" s="2" t="str">
        <f t="shared" si="296"/>
        <v/>
      </c>
      <c r="AI1040" s="2" t="str" cm="1">
        <f t="array" ref="AI1040">IF(G1040="","",_xlfn.IFNA(_xlfn.IFS(L1040=VLOOKUP(L1040,Country_Codes!$M:$M,1,0)=TRUE,""),"Please check the country code"))</f>
        <v/>
      </c>
      <c r="AJ1040" s="2" t="str">
        <f t="shared" si="297"/>
        <v/>
      </c>
      <c r="AK1040" s="2"/>
      <c r="AM1040" s="39">
        <f t="shared" si="298"/>
        <v>0</v>
      </c>
      <c r="AN1040" s="39">
        <f t="shared" si="299"/>
        <v>0</v>
      </c>
      <c r="AO1040" s="39">
        <f t="shared" si="300"/>
        <v>0</v>
      </c>
      <c r="AP1040" s="39">
        <f t="shared" si="301"/>
        <v>0</v>
      </c>
      <c r="AQ1040" s="39">
        <f t="shared" si="302"/>
        <v>0</v>
      </c>
    </row>
    <row r="1041" spans="1:43" ht="15.75" x14ac:dyDescent="0.25">
      <c r="A1041" s="40">
        <v>45880</v>
      </c>
      <c r="B1041" s="11" t="s">
        <v>1581</v>
      </c>
      <c r="C1041" s="11" t="s">
        <v>11</v>
      </c>
      <c r="D1041" s="11" t="s">
        <v>996</v>
      </c>
      <c r="E1041" s="11" t="s">
        <v>4733</v>
      </c>
      <c r="F1041" s="11" t="s">
        <v>634</v>
      </c>
      <c r="G1041" s="11" t="s">
        <v>584</v>
      </c>
      <c r="H1041" s="11" t="s">
        <v>7867</v>
      </c>
      <c r="I1041" s="11" t="s">
        <v>7868</v>
      </c>
      <c r="J1041" s="11" t="s">
        <v>147</v>
      </c>
      <c r="K1041" s="11" t="s">
        <v>7869</v>
      </c>
      <c r="L1041" s="11" t="s">
        <v>57</v>
      </c>
      <c r="M1041" s="11" t="s">
        <v>1239</v>
      </c>
      <c r="N1041" s="11"/>
      <c r="O1041" s="11" t="s">
        <v>7870</v>
      </c>
      <c r="P1041" s="11" t="s">
        <v>7871</v>
      </c>
      <c r="Q1041" s="7"/>
      <c r="R1041" s="2" t="str">
        <f t="shared" si="287"/>
        <v>Unique Record</v>
      </c>
      <c r="S1041" s="2" t="str">
        <f t="shared" si="288"/>
        <v/>
      </c>
      <c r="T1041" s="2" t="str">
        <f t="shared" si="289"/>
        <v/>
      </c>
      <c r="U1041" s="2" t="str">
        <f t="shared" si="290"/>
        <v/>
      </c>
      <c r="V1041" s="2" t="str">
        <f t="shared" si="291"/>
        <v/>
      </c>
      <c r="W1041" s="2" t="str">
        <f t="shared" si="303"/>
        <v/>
      </c>
      <c r="X1041" s="2" t="str" cm="1">
        <f t="array" ref="X1041">IF((SUMPRODUCT(--ISNUMBER(SEARCH({"!","@","#","$","%","^","&amp;","~*","(",")","_","+","=","{","}","[","]","|","\",":",";","'","""","&lt;","&gt;",",",".","~?","/","~~","`"}, I1041)))&gt;0)=TRUE,"Special Characters Found in City","")</f>
        <v/>
      </c>
      <c r="Y1041" s="2" t="str" cm="1">
        <f t="array" ref="Y1041">IF((SUMPRODUCT(--ISNUMBER(SEARCH({"!","@","#","$","%","^","~*","(",")","_","+","=","{","}","[","]","|","\",":",";","'","""","&lt;","&gt;","~?","/","~~","`"},F1041)))&gt;0)=TRUE,"Special Characters Found in Account field","")</f>
        <v/>
      </c>
      <c r="Z1041" s="2" t="str" cm="1">
        <f t="array" ref="Z1041">IF(SUM(--ISNUMBER(SEARCH({1,2,3,4,5,6,7,8,9,0},MID(H1041,(SEARCH(" E ",H1041)-1),1))))+SUM(--ISNUMBER(SEARCH({1,2,3,4,5,6,7,8,9,0},MID(H1041,(SEARCH(" E ",H1041)+3),1))))=2,"",IF(SUM(--ISNUMBER(SEARCH({"Parte E","Apoquindo N"},H1041)))&gt;0,"",IF(OR(RIGHT(H1041,3)=" NE",RIGHT(H1041,3)=" NW",RIGHT(H1041,3)=" SW",RIGHT(H1041,3)=" SE",RIGHT(H1041,2)=" N",RIGHT(H1041,2)=" E",RIGHT(H1041,2)=" W",RIGHT(H1041,2)=" S",LEFT(H1041,3)="NE ",LEFT(H1041,3)="NW ",LEFT(H1041,3)="SW ",LEFT(H1041,3)="SE ",LEFT(H1041,2)="N ",LEFT(H1041,2)="E ",LEFT(H1041,2)="W ",LEFT(H1041,2)="S "),"Directional Check",IF(SUM(--ISNUMBER(SEARCH({" N "," E "," W "," S "," NE "," NW "," SW "," SE ","N.E","N.W","S.W","S.E","E.","N.","S.","W."},H1041)))&gt;0,"Directional Check",IF(SUM(--ISNUMBER(SEARCH({1,2,3,4,5,6,7,8,9,0},MID(H1041,(SEARCH("nd ",H1041)-1),1))))+SUM(--ISNUMBER(SEARCH({1,2,3,4,5,6,7,8,9,0},MID(H1041,(SEARCH("rd ",H1041)-1),1)))+SUM(--ISNUMBER(SEARCH({1,2,3,4,5,6,7,8,9,0},MID(H1041,(SEARCH("st ",H1041)-1),1))))+SUM(--ISNUMBER(SEARCH({1,2,3,4,5,6,7,8,9,0},MID(H1041,(SEARCH("th ",H1041)-1),1)))))&gt;0,"","")))))</f>
        <v/>
      </c>
      <c r="AA1041" s="2" t="str">
        <f>IF(IF(L1041="US",IFERROR(VLOOKUP(J1041,Country_Codes!$B:$B,1,0)=J1041,"US State Code Error"),IF(L1041="CA",IFERROR(VLOOKUP(J1041,Country_Codes!$E:$E,1,0)=J1041,"Canada State Code Error"),IF(L1041="BR",IFERROR(VLOOKUP(J1041,Country_Codes!$H:$H,1,0)=J1041,"Brazil State Code Error"),IF(L1041="AU",IFERROR(VLOOKUP(J1041,Country_Codes!$K:$K,1,0)=J1041,"Australia State Code Error"),""))))=TRUE,"",IF(L1041="US",IFERROR(VLOOKUP(J1041,Country_Codes!$B:$B,1,0)=J1041,"US State Code Error"),IF(L1041="CA",IFERROR(VLOOKUP(J1041,Country_Codes!$E:$E,1,0)=J1041,"Canada State Code Error"),IF(L1041="BR",IFERROR(VLOOKUP(J1041,Country_Codes!$H:$H,1,0)=J1041,"Brazil State Code Error"),IF(L1041="AU",IFERROR(VLOOKUP(J1041,Country_Codes!$K:$K,1,0)=J1041,"Australia State Code Error"),"")))))</f>
        <v/>
      </c>
      <c r="AB1041" s="2" t="str">
        <f t="shared" si="292"/>
        <v/>
      </c>
      <c r="AC1041" s="2" t="str" cm="1">
        <f t="array" ref="AC1041">IFERROR(_xlfn.IFS(IF(AND(LEN(I1041)=0,ISBLANK(I1041)=FALSE),"",ISNUMBER(SEARCH(I1041,H1041))),"City/Postal Code/Country Found in Address",IF(AND(LEN(K1041)=0,ISBLANK(K1041)=FALSE),"",ISNUMBER(SEARCH(K1041,H1041))),"City/Postal Code/Country Found in Address",IF(AND(LEN(L1041)=0,ISBLANK(L1041)=FALSE),"",ISNUMBER(SEARCH(", "&amp;L1041,H1041))),"City/Postal Code/Country Found in Address",IF(AND(LEN(J1041)=0,ISBLANK(J1041)=FALSE),"",ISNUMBER(SEARCH(", "&amp;J1041,H1041))),"City/Postal Code/Country Found in Address",IF(AND(LEN(L1041)=0,ISBLANK(L1041)=FALSE),"",ISNUMBER(SEARCH(","&amp;L1041,H1041))),"City/Postal Code/Country Found in Address",IF(AND(LEN(J1041)=0,ISBLANK(J1041)=FALSE),"",ISNUMBER(SEARCH(","&amp;J1041,H1041))),"City/Postal Code/Country Found in Address"),"")</f>
        <v/>
      </c>
      <c r="AD1041" s="2" t="str">
        <f t="shared" si="293"/>
        <v/>
      </c>
      <c r="AE1041" s="2" t="str" cm="1">
        <f t="array" ref="AE1041">IFERROR(IF(VLOOKUP(LEFT(M1041,MIN(SEARCH({1,2,3,4,5,6,7,8,9,0},M1041&amp;{1,2,3,4,5,6,7,8,9,0}))-1),Country_Codes!$N:$N,1,0)&gt;0,"PO Number may be incorrect",""),"")</f>
        <v/>
      </c>
      <c r="AF1041" s="2" t="str">
        <f t="shared" si="294"/>
        <v/>
      </c>
      <c r="AG1041" s="2" t="str">
        <f t="shared" si="295"/>
        <v/>
      </c>
      <c r="AH1041" s="2" t="str">
        <f t="shared" si="296"/>
        <v/>
      </c>
      <c r="AI1041" s="2" t="str" cm="1">
        <f t="array" ref="AI1041">IF(G1041="","",_xlfn.IFNA(_xlfn.IFS(L1041=VLOOKUP(L1041,Country_Codes!$M:$M,1,0)=TRUE,""),"Please check the country code"))</f>
        <v/>
      </c>
      <c r="AJ1041" s="2" t="str">
        <f t="shared" si="297"/>
        <v/>
      </c>
      <c r="AK1041" s="2"/>
      <c r="AM1041" s="39">
        <f t="shared" si="298"/>
        <v>0</v>
      </c>
      <c r="AN1041" s="39">
        <f t="shared" si="299"/>
        <v>0</v>
      </c>
      <c r="AO1041" s="39">
        <f t="shared" si="300"/>
        <v>0</v>
      </c>
      <c r="AP1041" s="39">
        <f t="shared" si="301"/>
        <v>0</v>
      </c>
      <c r="AQ1041" s="39">
        <f t="shared" si="302"/>
        <v>0</v>
      </c>
    </row>
    <row r="1042" spans="1:43" ht="15.75" x14ac:dyDescent="0.25">
      <c r="A1042" s="40">
        <v>45608</v>
      </c>
      <c r="B1042" s="11" t="s">
        <v>473</v>
      </c>
      <c r="C1042" s="11" t="s">
        <v>3</v>
      </c>
      <c r="D1042" s="11" t="s">
        <v>7872</v>
      </c>
      <c r="E1042" s="11" t="s">
        <v>7873</v>
      </c>
      <c r="F1042" s="11" t="s">
        <v>581</v>
      </c>
      <c r="G1042" s="11" t="s">
        <v>599</v>
      </c>
      <c r="H1042" s="11" t="s">
        <v>7874</v>
      </c>
      <c r="I1042" s="11" t="s">
        <v>7875</v>
      </c>
      <c r="J1042" s="11" t="s">
        <v>147</v>
      </c>
      <c r="K1042" s="11" t="s">
        <v>7876</v>
      </c>
      <c r="L1042" s="11" t="s">
        <v>57</v>
      </c>
      <c r="M1042" s="11" t="s">
        <v>4479</v>
      </c>
      <c r="N1042" s="11"/>
      <c r="O1042" s="11" t="s">
        <v>7877</v>
      </c>
      <c r="P1042" s="11" t="s">
        <v>7878</v>
      </c>
      <c r="Q1042" s="7"/>
      <c r="R1042" s="2" t="str">
        <f t="shared" si="287"/>
        <v>Unique Record</v>
      </c>
      <c r="S1042" s="2" t="str">
        <f t="shared" si="288"/>
        <v/>
      </c>
      <c r="T1042" s="2" t="str">
        <f t="shared" si="289"/>
        <v/>
      </c>
      <c r="U1042" s="2" t="str">
        <f t="shared" si="290"/>
        <v/>
      </c>
      <c r="V1042" s="2" t="str">
        <f t="shared" si="291"/>
        <v/>
      </c>
      <c r="W1042" s="2" t="str">
        <f t="shared" si="303"/>
        <v/>
      </c>
      <c r="X1042" s="2" t="str" cm="1">
        <f t="array" ref="X1042">IF((SUMPRODUCT(--ISNUMBER(SEARCH({"!","@","#","$","%","^","&amp;","~*","(",")","_","+","=","{","}","[","]","|","\",":",";","'","""","&lt;","&gt;",",",".","~?","/","~~","`"}, I1042)))&gt;0)=TRUE,"Special Characters Found in City","")</f>
        <v/>
      </c>
      <c r="Y1042" s="2" t="str" cm="1">
        <f t="array" ref="Y1042">IF((SUMPRODUCT(--ISNUMBER(SEARCH({"!","@","#","$","%","^","~*","(",")","_","+","=","{","}","[","]","|","\",":",";","'","""","&lt;","&gt;","~?","/","~~","`"},F1042)))&gt;0)=TRUE,"Special Characters Found in Account field","")</f>
        <v/>
      </c>
      <c r="Z1042" s="2" t="str" cm="1">
        <f t="array" ref="Z1042">IF(SUM(--ISNUMBER(SEARCH({1,2,3,4,5,6,7,8,9,0},MID(H1042,(SEARCH(" E ",H1042)-1),1))))+SUM(--ISNUMBER(SEARCH({1,2,3,4,5,6,7,8,9,0},MID(H1042,(SEARCH(" E ",H1042)+3),1))))=2,"",IF(SUM(--ISNUMBER(SEARCH({"Parte E","Apoquindo N"},H1042)))&gt;0,"",IF(OR(RIGHT(H1042,3)=" NE",RIGHT(H1042,3)=" NW",RIGHT(H1042,3)=" SW",RIGHT(H1042,3)=" SE",RIGHT(H1042,2)=" N",RIGHT(H1042,2)=" E",RIGHT(H1042,2)=" W",RIGHT(H1042,2)=" S",LEFT(H1042,3)="NE ",LEFT(H1042,3)="NW ",LEFT(H1042,3)="SW ",LEFT(H1042,3)="SE ",LEFT(H1042,2)="N ",LEFT(H1042,2)="E ",LEFT(H1042,2)="W ",LEFT(H1042,2)="S "),"Directional Check",IF(SUM(--ISNUMBER(SEARCH({" N "," E "," W "," S "," NE "," NW "," SW "," SE ","N.E","N.W","S.W","S.E","E.","N.","S.","W."},H1042)))&gt;0,"Directional Check",IF(SUM(--ISNUMBER(SEARCH({1,2,3,4,5,6,7,8,9,0},MID(H1042,(SEARCH("nd ",H1042)-1),1))))+SUM(--ISNUMBER(SEARCH({1,2,3,4,5,6,7,8,9,0},MID(H1042,(SEARCH("rd ",H1042)-1),1)))+SUM(--ISNUMBER(SEARCH({1,2,3,4,5,6,7,8,9,0},MID(H1042,(SEARCH("st ",H1042)-1),1))))+SUM(--ISNUMBER(SEARCH({1,2,3,4,5,6,7,8,9,0},MID(H1042,(SEARCH("th ",H1042)-1),1)))))&gt;0,"","")))))</f>
        <v/>
      </c>
      <c r="AA1042" s="2" t="str">
        <f>IF(IF(L1042="US",IFERROR(VLOOKUP(J1042,Country_Codes!$B:$B,1,0)=J1042,"US State Code Error"),IF(L1042="CA",IFERROR(VLOOKUP(J1042,Country_Codes!$E:$E,1,0)=J1042,"Canada State Code Error"),IF(L1042="BR",IFERROR(VLOOKUP(J1042,Country_Codes!$H:$H,1,0)=J1042,"Brazil State Code Error"),IF(L1042="AU",IFERROR(VLOOKUP(J1042,Country_Codes!$K:$K,1,0)=J1042,"Australia State Code Error"),""))))=TRUE,"",IF(L1042="US",IFERROR(VLOOKUP(J1042,Country_Codes!$B:$B,1,0)=J1042,"US State Code Error"),IF(L1042="CA",IFERROR(VLOOKUP(J1042,Country_Codes!$E:$E,1,0)=J1042,"Canada State Code Error"),IF(L1042="BR",IFERROR(VLOOKUP(J1042,Country_Codes!$H:$H,1,0)=J1042,"Brazil State Code Error"),IF(L1042="AU",IFERROR(VLOOKUP(J1042,Country_Codes!$K:$K,1,0)=J1042,"Australia State Code Error"),"")))))</f>
        <v/>
      </c>
      <c r="AB1042" s="2" t="str">
        <f t="shared" si="292"/>
        <v/>
      </c>
      <c r="AC1042" s="2" t="str" cm="1">
        <f t="array" ref="AC1042">IFERROR(_xlfn.IFS(IF(AND(LEN(I1042)=0,ISBLANK(I1042)=FALSE),"",ISNUMBER(SEARCH(I1042,H1042))),"City/Postal Code/Country Found in Address",IF(AND(LEN(K1042)=0,ISBLANK(K1042)=FALSE),"",ISNUMBER(SEARCH(K1042,H1042))),"City/Postal Code/Country Found in Address",IF(AND(LEN(L1042)=0,ISBLANK(L1042)=FALSE),"",ISNUMBER(SEARCH(", "&amp;L1042,H1042))),"City/Postal Code/Country Found in Address",IF(AND(LEN(J1042)=0,ISBLANK(J1042)=FALSE),"",ISNUMBER(SEARCH(", "&amp;J1042,H1042))),"City/Postal Code/Country Found in Address",IF(AND(LEN(L1042)=0,ISBLANK(L1042)=FALSE),"",ISNUMBER(SEARCH(","&amp;L1042,H1042))),"City/Postal Code/Country Found in Address",IF(AND(LEN(J1042)=0,ISBLANK(J1042)=FALSE),"",ISNUMBER(SEARCH(","&amp;J1042,H1042))),"City/Postal Code/Country Found in Address"),"")</f>
        <v/>
      </c>
      <c r="AD1042" s="2" t="str">
        <f t="shared" si="293"/>
        <v/>
      </c>
      <c r="AE1042" s="2" t="str" cm="1">
        <f t="array" ref="AE1042">IFERROR(IF(VLOOKUP(LEFT(M1042,MIN(SEARCH({1,2,3,4,5,6,7,8,9,0},M1042&amp;{1,2,3,4,5,6,7,8,9,0}))-1),Country_Codes!$N:$N,1,0)&gt;0,"PO Number may be incorrect",""),"")</f>
        <v/>
      </c>
      <c r="AF1042" s="2" t="str">
        <f t="shared" si="294"/>
        <v/>
      </c>
      <c r="AG1042" s="2" t="str">
        <f t="shared" si="295"/>
        <v/>
      </c>
      <c r="AH1042" s="2" t="str">
        <f t="shared" si="296"/>
        <v/>
      </c>
      <c r="AI1042" s="2" t="str" cm="1">
        <f t="array" ref="AI1042">IF(G1042="","",_xlfn.IFNA(_xlfn.IFS(L1042=VLOOKUP(L1042,Country_Codes!$M:$M,1,0)=TRUE,""),"Please check the country code"))</f>
        <v/>
      </c>
      <c r="AJ1042" s="2" t="str">
        <f t="shared" si="297"/>
        <v/>
      </c>
      <c r="AK1042" s="2"/>
      <c r="AM1042" s="39">
        <f t="shared" si="298"/>
        <v>0</v>
      </c>
      <c r="AN1042" s="39">
        <f t="shared" si="299"/>
        <v>0</v>
      </c>
      <c r="AO1042" s="39">
        <f t="shared" si="300"/>
        <v>0</v>
      </c>
      <c r="AP1042" s="39">
        <f t="shared" si="301"/>
        <v>0</v>
      </c>
      <c r="AQ1042" s="39">
        <f t="shared" si="302"/>
        <v>0</v>
      </c>
    </row>
    <row r="1043" spans="1:43" ht="15.75" x14ac:dyDescent="0.25">
      <c r="A1043" s="40">
        <v>45976</v>
      </c>
      <c r="B1043" s="11" t="s">
        <v>475</v>
      </c>
      <c r="C1043" s="11" t="s">
        <v>11</v>
      </c>
      <c r="D1043" s="11" t="s">
        <v>1348</v>
      </c>
      <c r="E1043" s="11" t="s">
        <v>7879</v>
      </c>
      <c r="F1043" s="11" t="s">
        <v>479</v>
      </c>
      <c r="G1043" s="11" t="s">
        <v>495</v>
      </c>
      <c r="H1043" s="11" t="s">
        <v>7880</v>
      </c>
      <c r="I1043" s="11" t="s">
        <v>7881</v>
      </c>
      <c r="J1043" s="11" t="s">
        <v>147</v>
      </c>
      <c r="K1043" s="11" t="s">
        <v>2032</v>
      </c>
      <c r="L1043" s="11" t="s">
        <v>57</v>
      </c>
      <c r="M1043" s="11" t="s">
        <v>2764</v>
      </c>
      <c r="N1043" s="11"/>
      <c r="O1043" s="11" t="s">
        <v>7882</v>
      </c>
      <c r="P1043" s="11" t="s">
        <v>7883</v>
      </c>
      <c r="Q1043" s="7"/>
      <c r="R1043" s="2" t="str">
        <f t="shared" si="287"/>
        <v>Unique Record</v>
      </c>
      <c r="S1043" s="2" t="str">
        <f t="shared" si="288"/>
        <v/>
      </c>
      <c r="T1043" s="2" t="str">
        <f t="shared" si="289"/>
        <v/>
      </c>
      <c r="U1043" s="2" t="str">
        <f t="shared" si="290"/>
        <v/>
      </c>
      <c r="V1043" s="2" t="str">
        <f t="shared" si="291"/>
        <v/>
      </c>
      <c r="W1043" s="2" t="str">
        <f t="shared" si="303"/>
        <v/>
      </c>
      <c r="X1043" s="2" t="str" cm="1">
        <f t="array" ref="X1043">IF((SUMPRODUCT(--ISNUMBER(SEARCH({"!","@","#","$","%","^","&amp;","~*","(",")","_","+","=","{","}","[","]","|","\",":",";","'","""","&lt;","&gt;",",",".","~?","/","~~","`"}, I1043)))&gt;0)=TRUE,"Special Characters Found in City","")</f>
        <v/>
      </c>
      <c r="Y1043" s="2" t="str" cm="1">
        <f t="array" ref="Y1043">IF((SUMPRODUCT(--ISNUMBER(SEARCH({"!","@","#","$","%","^","~*","(",")","_","+","=","{","}","[","]","|","\",":",";","'","""","&lt;","&gt;","~?","/","~~","`"},F1043)))&gt;0)=TRUE,"Special Characters Found in Account field","")</f>
        <v/>
      </c>
      <c r="Z1043" s="2" t="str" cm="1">
        <f t="array" ref="Z1043">IF(SUM(--ISNUMBER(SEARCH({1,2,3,4,5,6,7,8,9,0},MID(H1043,(SEARCH(" E ",H1043)-1),1))))+SUM(--ISNUMBER(SEARCH({1,2,3,4,5,6,7,8,9,0},MID(H1043,(SEARCH(" E ",H1043)+3),1))))=2,"",IF(SUM(--ISNUMBER(SEARCH({"Parte E","Apoquindo N"},H1043)))&gt;0,"",IF(OR(RIGHT(H1043,3)=" NE",RIGHT(H1043,3)=" NW",RIGHT(H1043,3)=" SW",RIGHT(H1043,3)=" SE",RIGHT(H1043,2)=" N",RIGHT(H1043,2)=" E",RIGHT(H1043,2)=" W",RIGHT(H1043,2)=" S",LEFT(H1043,3)="NE ",LEFT(H1043,3)="NW ",LEFT(H1043,3)="SW ",LEFT(H1043,3)="SE ",LEFT(H1043,2)="N ",LEFT(H1043,2)="E ",LEFT(H1043,2)="W ",LEFT(H1043,2)="S "),"Directional Check",IF(SUM(--ISNUMBER(SEARCH({" N "," E "," W "," S "," NE "," NW "," SW "," SE ","N.E","N.W","S.W","S.E","E.","N.","S.","W."},H1043)))&gt;0,"Directional Check",IF(SUM(--ISNUMBER(SEARCH({1,2,3,4,5,6,7,8,9,0},MID(H1043,(SEARCH("nd ",H1043)-1),1))))+SUM(--ISNUMBER(SEARCH({1,2,3,4,5,6,7,8,9,0},MID(H1043,(SEARCH("rd ",H1043)-1),1)))+SUM(--ISNUMBER(SEARCH({1,2,3,4,5,6,7,8,9,0},MID(H1043,(SEARCH("st ",H1043)-1),1))))+SUM(--ISNUMBER(SEARCH({1,2,3,4,5,6,7,8,9,0},MID(H1043,(SEARCH("th ",H1043)-1),1)))))&gt;0,"","")))))</f>
        <v/>
      </c>
      <c r="AA1043" s="2" t="str">
        <f>IF(IF(L1043="US",IFERROR(VLOOKUP(J1043,Country_Codes!$B:$B,1,0)=J1043,"US State Code Error"),IF(L1043="CA",IFERROR(VLOOKUP(J1043,Country_Codes!$E:$E,1,0)=J1043,"Canada State Code Error"),IF(L1043="BR",IFERROR(VLOOKUP(J1043,Country_Codes!$H:$H,1,0)=J1043,"Brazil State Code Error"),IF(L1043="AU",IFERROR(VLOOKUP(J1043,Country_Codes!$K:$K,1,0)=J1043,"Australia State Code Error"),""))))=TRUE,"",IF(L1043="US",IFERROR(VLOOKUP(J1043,Country_Codes!$B:$B,1,0)=J1043,"US State Code Error"),IF(L1043="CA",IFERROR(VLOOKUP(J1043,Country_Codes!$E:$E,1,0)=J1043,"Canada State Code Error"),IF(L1043="BR",IFERROR(VLOOKUP(J1043,Country_Codes!$H:$H,1,0)=J1043,"Brazil State Code Error"),IF(L1043="AU",IFERROR(VLOOKUP(J1043,Country_Codes!$K:$K,1,0)=J1043,"Australia State Code Error"),"")))))</f>
        <v/>
      </c>
      <c r="AB1043" s="2" t="str">
        <f t="shared" si="292"/>
        <v/>
      </c>
      <c r="AC1043" s="2" t="str" cm="1">
        <f t="array" ref="AC1043">IFERROR(_xlfn.IFS(IF(AND(LEN(I1043)=0,ISBLANK(I1043)=FALSE),"",ISNUMBER(SEARCH(I1043,H1043))),"City/Postal Code/Country Found in Address",IF(AND(LEN(K1043)=0,ISBLANK(K1043)=FALSE),"",ISNUMBER(SEARCH(K1043,H1043))),"City/Postal Code/Country Found in Address",IF(AND(LEN(L1043)=0,ISBLANK(L1043)=FALSE),"",ISNUMBER(SEARCH(", "&amp;L1043,H1043))),"City/Postal Code/Country Found in Address",IF(AND(LEN(J1043)=0,ISBLANK(J1043)=FALSE),"",ISNUMBER(SEARCH(", "&amp;J1043,H1043))),"City/Postal Code/Country Found in Address",IF(AND(LEN(L1043)=0,ISBLANK(L1043)=FALSE),"",ISNUMBER(SEARCH(","&amp;L1043,H1043))),"City/Postal Code/Country Found in Address",IF(AND(LEN(J1043)=0,ISBLANK(J1043)=FALSE),"",ISNUMBER(SEARCH(","&amp;J1043,H1043))),"City/Postal Code/Country Found in Address"),"")</f>
        <v/>
      </c>
      <c r="AD1043" s="2" t="str">
        <f t="shared" si="293"/>
        <v/>
      </c>
      <c r="AE1043" s="2" t="str" cm="1">
        <f t="array" ref="AE1043">IFERROR(IF(VLOOKUP(LEFT(M1043,MIN(SEARCH({1,2,3,4,5,6,7,8,9,0},M1043&amp;{1,2,3,4,5,6,7,8,9,0}))-1),Country_Codes!$N:$N,1,0)&gt;0,"PO Number may be incorrect",""),"")</f>
        <v/>
      </c>
      <c r="AF1043" s="2" t="str">
        <f t="shared" si="294"/>
        <v/>
      </c>
      <c r="AG1043" s="2" t="str">
        <f t="shared" si="295"/>
        <v/>
      </c>
      <c r="AH1043" s="2" t="str">
        <f t="shared" si="296"/>
        <v/>
      </c>
      <c r="AI1043" s="2" t="str" cm="1">
        <f t="array" ref="AI1043">IF(G1043="","",_xlfn.IFNA(_xlfn.IFS(L1043=VLOOKUP(L1043,Country_Codes!$M:$M,1,0)=TRUE,""),"Please check the country code"))</f>
        <v/>
      </c>
      <c r="AJ1043" s="2" t="str">
        <f t="shared" si="297"/>
        <v/>
      </c>
      <c r="AK1043" s="2"/>
      <c r="AM1043" s="39">
        <f t="shared" si="298"/>
        <v>0</v>
      </c>
      <c r="AN1043" s="39">
        <f t="shared" si="299"/>
        <v>0</v>
      </c>
      <c r="AO1043" s="39">
        <f t="shared" si="300"/>
        <v>0</v>
      </c>
      <c r="AP1043" s="39">
        <f t="shared" si="301"/>
        <v>0</v>
      </c>
      <c r="AQ1043" s="39">
        <f t="shared" si="302"/>
        <v>0</v>
      </c>
    </row>
    <row r="1044" spans="1:43" ht="15.75" x14ac:dyDescent="0.25">
      <c r="A1044" s="40">
        <v>45782</v>
      </c>
      <c r="B1044" s="11" t="s">
        <v>473</v>
      </c>
      <c r="C1044" s="11" t="s">
        <v>9</v>
      </c>
      <c r="D1044" s="11" t="s">
        <v>7884</v>
      </c>
      <c r="E1044" s="11" t="s">
        <v>7885</v>
      </c>
      <c r="F1044" s="11" t="s">
        <v>598</v>
      </c>
      <c r="G1044" s="11" t="s">
        <v>498</v>
      </c>
      <c r="H1044" s="11" t="s">
        <v>7886</v>
      </c>
      <c r="I1044" s="11" t="s">
        <v>7887</v>
      </c>
      <c r="J1044" s="11" t="s">
        <v>415</v>
      </c>
      <c r="K1044" s="11" t="s">
        <v>7888</v>
      </c>
      <c r="L1044" s="11" t="s">
        <v>33</v>
      </c>
      <c r="M1044" s="11" t="s">
        <v>1089</v>
      </c>
      <c r="N1044" s="11"/>
      <c r="O1044" s="11" t="s">
        <v>7889</v>
      </c>
      <c r="P1044" s="11" t="s">
        <v>7890</v>
      </c>
      <c r="Q1044" s="7"/>
      <c r="R1044" s="2" t="str">
        <f t="shared" si="287"/>
        <v>Unique Record</v>
      </c>
      <c r="S1044" s="2" t="str">
        <f t="shared" si="288"/>
        <v/>
      </c>
      <c r="T1044" s="2" t="str">
        <f t="shared" si="289"/>
        <v/>
      </c>
      <c r="U1044" s="2" t="str">
        <f t="shared" si="290"/>
        <v/>
      </c>
      <c r="V1044" s="2" t="str">
        <f t="shared" si="291"/>
        <v/>
      </c>
      <c r="W1044" s="2" t="str">
        <f t="shared" si="303"/>
        <v/>
      </c>
      <c r="X1044" s="2" t="str" cm="1">
        <f t="array" ref="X1044">IF((SUMPRODUCT(--ISNUMBER(SEARCH({"!","@","#","$","%","^","&amp;","~*","(",")","_","+","=","{","}","[","]","|","\",":",";","'","""","&lt;","&gt;",",",".","~?","/","~~","`"}, I1044)))&gt;0)=TRUE,"Special Characters Found in City","")</f>
        <v/>
      </c>
      <c r="Y1044" s="2" t="str" cm="1">
        <f t="array" ref="Y1044">IF((SUMPRODUCT(--ISNUMBER(SEARCH({"!","@","#","$","%","^","~*","(",")","_","+","=","{","}","[","]","|","\",":",";","'","""","&lt;","&gt;","~?","/","~~","`"},F1044)))&gt;0)=TRUE,"Special Characters Found in Account field","")</f>
        <v/>
      </c>
      <c r="Z1044" s="2" t="str" cm="1">
        <f t="array" ref="Z1044">IF(SUM(--ISNUMBER(SEARCH({1,2,3,4,5,6,7,8,9,0},MID(H1044,(SEARCH(" E ",H1044)-1),1))))+SUM(--ISNUMBER(SEARCH({1,2,3,4,5,6,7,8,9,0},MID(H1044,(SEARCH(" E ",H1044)+3),1))))=2,"",IF(SUM(--ISNUMBER(SEARCH({"Parte E","Apoquindo N"},H1044)))&gt;0,"",IF(OR(RIGHT(H1044,3)=" NE",RIGHT(H1044,3)=" NW",RIGHT(H1044,3)=" SW",RIGHT(H1044,3)=" SE",RIGHT(H1044,2)=" N",RIGHT(H1044,2)=" E",RIGHT(H1044,2)=" W",RIGHT(H1044,2)=" S",LEFT(H1044,3)="NE ",LEFT(H1044,3)="NW ",LEFT(H1044,3)="SW ",LEFT(H1044,3)="SE ",LEFT(H1044,2)="N ",LEFT(H1044,2)="E ",LEFT(H1044,2)="W ",LEFT(H1044,2)="S "),"Directional Check",IF(SUM(--ISNUMBER(SEARCH({" N "," E "," W "," S "," NE "," NW "," SW "," SE ","N.E","N.W","S.W","S.E","E.","N.","S.","W."},H1044)))&gt;0,"Directional Check",IF(SUM(--ISNUMBER(SEARCH({1,2,3,4,5,6,7,8,9,0},MID(H1044,(SEARCH("nd ",H1044)-1),1))))+SUM(--ISNUMBER(SEARCH({1,2,3,4,5,6,7,8,9,0},MID(H1044,(SEARCH("rd ",H1044)-1),1)))+SUM(--ISNUMBER(SEARCH({1,2,3,4,5,6,7,8,9,0},MID(H1044,(SEARCH("st ",H1044)-1),1))))+SUM(--ISNUMBER(SEARCH({1,2,3,4,5,6,7,8,9,0},MID(H1044,(SEARCH("th ",H1044)-1),1)))))&gt;0,"","")))))</f>
        <v/>
      </c>
      <c r="AA1044" s="2" t="str">
        <f>IF(IF(L1044="US",IFERROR(VLOOKUP(J1044,Country_Codes!$B:$B,1,0)=J1044,"US State Code Error"),IF(L1044="CA",IFERROR(VLOOKUP(J1044,Country_Codes!$E:$E,1,0)=J1044,"Canada State Code Error"),IF(L1044="BR",IFERROR(VLOOKUP(J1044,Country_Codes!$H:$H,1,0)=J1044,"Brazil State Code Error"),IF(L1044="AU",IFERROR(VLOOKUP(J1044,Country_Codes!$K:$K,1,0)=J1044,"Australia State Code Error"),""))))=TRUE,"",IF(L1044="US",IFERROR(VLOOKUP(J1044,Country_Codes!$B:$B,1,0)=J1044,"US State Code Error"),IF(L1044="CA",IFERROR(VLOOKUP(J1044,Country_Codes!$E:$E,1,0)=J1044,"Canada State Code Error"),IF(L1044="BR",IFERROR(VLOOKUP(J1044,Country_Codes!$H:$H,1,0)=J1044,"Brazil State Code Error"),IF(L1044="AU",IFERROR(VLOOKUP(J1044,Country_Codes!$K:$K,1,0)=J1044,"Australia State Code Error"),"")))))</f>
        <v>US State Code Error</v>
      </c>
      <c r="AB1044" s="2" t="str">
        <f t="shared" si="292"/>
        <v/>
      </c>
      <c r="AC1044" s="2" t="str" cm="1">
        <f t="array" ref="AC1044">IFERROR(_xlfn.IFS(IF(AND(LEN(I1044)=0,ISBLANK(I1044)=FALSE),"",ISNUMBER(SEARCH(I1044,H1044))),"City/Postal Code/Country Found in Address",IF(AND(LEN(K1044)=0,ISBLANK(K1044)=FALSE),"",ISNUMBER(SEARCH(K1044,H1044))),"City/Postal Code/Country Found in Address",IF(AND(LEN(L1044)=0,ISBLANK(L1044)=FALSE),"",ISNUMBER(SEARCH(", "&amp;L1044,H1044))),"City/Postal Code/Country Found in Address",IF(AND(LEN(J1044)=0,ISBLANK(J1044)=FALSE),"",ISNUMBER(SEARCH(", "&amp;J1044,H1044))),"City/Postal Code/Country Found in Address",IF(AND(LEN(L1044)=0,ISBLANK(L1044)=FALSE),"",ISNUMBER(SEARCH(","&amp;L1044,H1044))),"City/Postal Code/Country Found in Address",IF(AND(LEN(J1044)=0,ISBLANK(J1044)=FALSE),"",ISNUMBER(SEARCH(","&amp;J1044,H1044))),"City/Postal Code/Country Found in Address"),"")</f>
        <v/>
      </c>
      <c r="AD1044" s="2" t="str">
        <f t="shared" si="293"/>
        <v/>
      </c>
      <c r="AE1044" s="2" t="str" cm="1">
        <f t="array" ref="AE1044">IFERROR(IF(VLOOKUP(LEFT(M1044,MIN(SEARCH({1,2,3,4,5,6,7,8,9,0},M1044&amp;{1,2,3,4,5,6,7,8,9,0}))-1),Country_Codes!$N:$N,1,0)&gt;0,"PO Number may be incorrect",""),"")</f>
        <v/>
      </c>
      <c r="AF1044" s="2" t="str">
        <f t="shared" si="294"/>
        <v/>
      </c>
      <c r="AG1044" s="2" t="str">
        <f t="shared" si="295"/>
        <v/>
      </c>
      <c r="AH1044" s="2" t="str">
        <f t="shared" si="296"/>
        <v/>
      </c>
      <c r="AI1044" s="2" t="str" cm="1">
        <f t="array" ref="AI1044">IF(G1044="","",_xlfn.IFNA(_xlfn.IFS(L1044=VLOOKUP(L1044,Country_Codes!$M:$M,1,0)=TRUE,""),"Please check the country code"))</f>
        <v/>
      </c>
      <c r="AJ1044" s="2" t="str">
        <f t="shared" si="297"/>
        <v xml:space="preserve">US State Code Error; </v>
      </c>
      <c r="AK1044" s="2"/>
      <c r="AM1044" s="39">
        <f t="shared" si="298"/>
        <v>0</v>
      </c>
      <c r="AN1044" s="39">
        <f t="shared" si="299"/>
        <v>0</v>
      </c>
      <c r="AO1044" s="39">
        <f t="shared" si="300"/>
        <v>1</v>
      </c>
      <c r="AP1044" s="39">
        <f t="shared" si="301"/>
        <v>0</v>
      </c>
      <c r="AQ1044" s="39">
        <f t="shared" si="302"/>
        <v>1</v>
      </c>
    </row>
    <row r="1045" spans="1:43" ht="15.75" x14ac:dyDescent="0.25">
      <c r="A1045" s="40">
        <v>45812</v>
      </c>
      <c r="B1045" s="11" t="s">
        <v>475</v>
      </c>
      <c r="C1045" s="11" t="s">
        <v>11</v>
      </c>
      <c r="D1045" s="11" t="s">
        <v>7362</v>
      </c>
      <c r="E1045" s="11" t="s">
        <v>7891</v>
      </c>
      <c r="F1045" s="11" t="s">
        <v>634</v>
      </c>
      <c r="G1045" s="11" t="s">
        <v>493</v>
      </c>
      <c r="H1045" s="11" t="s">
        <v>7892</v>
      </c>
      <c r="I1045" s="11" t="s">
        <v>7893</v>
      </c>
      <c r="J1045" s="11" t="s">
        <v>147</v>
      </c>
      <c r="K1045" s="11" t="s">
        <v>7894</v>
      </c>
      <c r="L1045" s="11" t="s">
        <v>57</v>
      </c>
      <c r="M1045" s="11" t="s">
        <v>1839</v>
      </c>
      <c r="N1045" s="11"/>
      <c r="O1045" s="11" t="s">
        <v>7895</v>
      </c>
      <c r="P1045" s="11" t="s">
        <v>7896</v>
      </c>
      <c r="Q1045" s="7"/>
      <c r="R1045" s="2" t="str">
        <f t="shared" si="287"/>
        <v>Unique Record</v>
      </c>
      <c r="S1045" s="2" t="str">
        <f t="shared" si="288"/>
        <v/>
      </c>
      <c r="T1045" s="2" t="str">
        <f t="shared" si="289"/>
        <v/>
      </c>
      <c r="U1045" s="2" t="str">
        <f t="shared" si="290"/>
        <v/>
      </c>
      <c r="V1045" s="2" t="str">
        <f t="shared" si="291"/>
        <v/>
      </c>
      <c r="W1045" s="2" t="str">
        <f t="shared" si="303"/>
        <v/>
      </c>
      <c r="X1045" s="2" t="str" cm="1">
        <f t="array" ref="X1045">IF((SUMPRODUCT(--ISNUMBER(SEARCH({"!","@","#","$","%","^","&amp;","~*","(",")","_","+","=","{","}","[","]","|","\",":",";","'","""","&lt;","&gt;",",",".","~?","/","~~","`"}, I1045)))&gt;0)=TRUE,"Special Characters Found in City","")</f>
        <v/>
      </c>
      <c r="Y1045" s="2" t="str" cm="1">
        <f t="array" ref="Y1045">IF((SUMPRODUCT(--ISNUMBER(SEARCH({"!","@","#","$","%","^","~*","(",")","_","+","=","{","}","[","]","|","\",":",";","'","""","&lt;","&gt;","~?","/","~~","`"},F1045)))&gt;0)=TRUE,"Special Characters Found in Account field","")</f>
        <v/>
      </c>
      <c r="Z1045" s="2" t="str" cm="1">
        <f t="array" ref="Z1045">IF(SUM(--ISNUMBER(SEARCH({1,2,3,4,5,6,7,8,9,0},MID(H1045,(SEARCH(" E ",H1045)-1),1))))+SUM(--ISNUMBER(SEARCH({1,2,3,4,5,6,7,8,9,0},MID(H1045,(SEARCH(" E ",H1045)+3),1))))=2,"",IF(SUM(--ISNUMBER(SEARCH({"Parte E","Apoquindo N"},H1045)))&gt;0,"",IF(OR(RIGHT(H1045,3)=" NE",RIGHT(H1045,3)=" NW",RIGHT(H1045,3)=" SW",RIGHT(H1045,3)=" SE",RIGHT(H1045,2)=" N",RIGHT(H1045,2)=" E",RIGHT(H1045,2)=" W",RIGHT(H1045,2)=" S",LEFT(H1045,3)="NE ",LEFT(H1045,3)="NW ",LEFT(H1045,3)="SW ",LEFT(H1045,3)="SE ",LEFT(H1045,2)="N ",LEFT(H1045,2)="E ",LEFT(H1045,2)="W ",LEFT(H1045,2)="S "),"Directional Check",IF(SUM(--ISNUMBER(SEARCH({" N "," E "," W "," S "," NE "," NW "," SW "," SE ","N.E","N.W","S.W","S.E","E.","N.","S.","W."},H1045)))&gt;0,"Directional Check",IF(SUM(--ISNUMBER(SEARCH({1,2,3,4,5,6,7,8,9,0},MID(H1045,(SEARCH("nd ",H1045)-1),1))))+SUM(--ISNUMBER(SEARCH({1,2,3,4,5,6,7,8,9,0},MID(H1045,(SEARCH("rd ",H1045)-1),1)))+SUM(--ISNUMBER(SEARCH({1,2,3,4,5,6,7,8,9,0},MID(H1045,(SEARCH("st ",H1045)-1),1))))+SUM(--ISNUMBER(SEARCH({1,2,3,4,5,6,7,8,9,0},MID(H1045,(SEARCH("th ",H1045)-1),1)))))&gt;0,"","")))))</f>
        <v/>
      </c>
      <c r="AA1045" s="2" t="str">
        <f>IF(IF(L1045="US",IFERROR(VLOOKUP(J1045,Country_Codes!$B:$B,1,0)=J1045,"US State Code Error"),IF(L1045="CA",IFERROR(VLOOKUP(J1045,Country_Codes!$E:$E,1,0)=J1045,"Canada State Code Error"),IF(L1045="BR",IFERROR(VLOOKUP(J1045,Country_Codes!$H:$H,1,0)=J1045,"Brazil State Code Error"),IF(L1045="AU",IFERROR(VLOOKUP(J1045,Country_Codes!$K:$K,1,0)=J1045,"Australia State Code Error"),""))))=TRUE,"",IF(L1045="US",IFERROR(VLOOKUP(J1045,Country_Codes!$B:$B,1,0)=J1045,"US State Code Error"),IF(L1045="CA",IFERROR(VLOOKUP(J1045,Country_Codes!$E:$E,1,0)=J1045,"Canada State Code Error"),IF(L1045="BR",IFERROR(VLOOKUP(J1045,Country_Codes!$H:$H,1,0)=J1045,"Brazil State Code Error"),IF(L1045="AU",IFERROR(VLOOKUP(J1045,Country_Codes!$K:$K,1,0)=J1045,"Australia State Code Error"),"")))))</f>
        <v/>
      </c>
      <c r="AB1045" s="2" t="str">
        <f t="shared" si="292"/>
        <v/>
      </c>
      <c r="AC1045" s="2" t="str" cm="1">
        <f t="array" ref="AC1045">IFERROR(_xlfn.IFS(IF(AND(LEN(I1045)=0,ISBLANK(I1045)=FALSE),"",ISNUMBER(SEARCH(I1045,H1045))),"City/Postal Code/Country Found in Address",IF(AND(LEN(K1045)=0,ISBLANK(K1045)=FALSE),"",ISNUMBER(SEARCH(K1045,H1045))),"City/Postal Code/Country Found in Address",IF(AND(LEN(L1045)=0,ISBLANK(L1045)=FALSE),"",ISNUMBER(SEARCH(", "&amp;L1045,H1045))),"City/Postal Code/Country Found in Address",IF(AND(LEN(J1045)=0,ISBLANK(J1045)=FALSE),"",ISNUMBER(SEARCH(", "&amp;J1045,H1045))),"City/Postal Code/Country Found in Address",IF(AND(LEN(L1045)=0,ISBLANK(L1045)=FALSE),"",ISNUMBER(SEARCH(","&amp;L1045,H1045))),"City/Postal Code/Country Found in Address",IF(AND(LEN(J1045)=0,ISBLANK(J1045)=FALSE),"",ISNUMBER(SEARCH(","&amp;J1045,H1045))),"City/Postal Code/Country Found in Address"),"")</f>
        <v/>
      </c>
      <c r="AD1045" s="2" t="str">
        <f t="shared" si="293"/>
        <v/>
      </c>
      <c r="AE1045" s="2" t="str" cm="1">
        <f t="array" ref="AE1045">IFERROR(IF(VLOOKUP(LEFT(M1045,MIN(SEARCH({1,2,3,4,5,6,7,8,9,0},M1045&amp;{1,2,3,4,5,6,7,8,9,0}))-1),Country_Codes!$N:$N,1,0)&gt;0,"PO Number may be incorrect",""),"")</f>
        <v/>
      </c>
      <c r="AF1045" s="2" t="str">
        <f t="shared" si="294"/>
        <v/>
      </c>
      <c r="AG1045" s="2" t="str">
        <f t="shared" si="295"/>
        <v/>
      </c>
      <c r="AH1045" s="2" t="str">
        <f t="shared" si="296"/>
        <v/>
      </c>
      <c r="AI1045" s="2" t="str" cm="1">
        <f t="array" ref="AI1045">IF(G1045="","",_xlfn.IFNA(_xlfn.IFS(L1045=VLOOKUP(L1045,Country_Codes!$M:$M,1,0)=TRUE,""),"Please check the country code"))</f>
        <v/>
      </c>
      <c r="AJ1045" s="2" t="str">
        <f t="shared" si="297"/>
        <v/>
      </c>
      <c r="AK1045" s="2"/>
      <c r="AM1045" s="39">
        <f t="shared" si="298"/>
        <v>0</v>
      </c>
      <c r="AN1045" s="39">
        <f t="shared" si="299"/>
        <v>0</v>
      </c>
      <c r="AO1045" s="39">
        <f t="shared" si="300"/>
        <v>0</v>
      </c>
      <c r="AP1045" s="39">
        <f t="shared" si="301"/>
        <v>0</v>
      </c>
      <c r="AQ1045" s="39">
        <f t="shared" si="302"/>
        <v>0</v>
      </c>
    </row>
    <row r="1046" spans="1:43" ht="15.75" x14ac:dyDescent="0.25">
      <c r="A1046" s="40">
        <v>45906</v>
      </c>
      <c r="B1046" s="11" t="s">
        <v>1581</v>
      </c>
      <c r="C1046" s="11" t="s">
        <v>9</v>
      </c>
      <c r="D1046" s="11" t="s">
        <v>4379</v>
      </c>
      <c r="E1046" s="11" t="s">
        <v>7897</v>
      </c>
      <c r="F1046" s="11" t="s">
        <v>588</v>
      </c>
      <c r="G1046" s="11" t="s">
        <v>493</v>
      </c>
      <c r="H1046" s="11" t="s">
        <v>7898</v>
      </c>
      <c r="I1046" s="11" t="s">
        <v>7899</v>
      </c>
      <c r="J1046" s="11"/>
      <c r="K1046" s="11" t="s">
        <v>7900</v>
      </c>
      <c r="L1046" s="11" t="s">
        <v>46</v>
      </c>
      <c r="M1046" s="11" t="s">
        <v>1135</v>
      </c>
      <c r="N1046" s="11" t="s">
        <v>1471</v>
      </c>
      <c r="O1046" s="11" t="s">
        <v>6361</v>
      </c>
      <c r="P1046" s="11" t="s">
        <v>7901</v>
      </c>
      <c r="Q1046" s="7"/>
      <c r="R1046" s="2" t="str">
        <f t="shared" si="287"/>
        <v/>
      </c>
      <c r="S1046" s="2" t="str">
        <f t="shared" si="288"/>
        <v/>
      </c>
      <c r="T1046" s="2" t="str">
        <f t="shared" si="289"/>
        <v/>
      </c>
      <c r="U1046" s="2" t="str">
        <f t="shared" si="290"/>
        <v/>
      </c>
      <c r="V1046" s="2" t="str">
        <f t="shared" si="291"/>
        <v/>
      </c>
      <c r="W1046" s="2" t="str">
        <f t="shared" si="303"/>
        <v/>
      </c>
      <c r="X1046" s="2" t="str" cm="1">
        <f t="array" ref="X1046">IF((SUMPRODUCT(--ISNUMBER(SEARCH({"!","@","#","$","%","^","&amp;","~*","(",")","_","+","=","{","}","[","]","|","\",":",";","'","""","&lt;","&gt;",",",".","~?","/","~~","`"}, I1046)))&gt;0)=TRUE,"Special Characters Found in City","")</f>
        <v/>
      </c>
      <c r="Y1046" s="2" t="str" cm="1">
        <f t="array" ref="Y1046">IF((SUMPRODUCT(--ISNUMBER(SEARCH({"!","@","#","$","%","^","~*","(",")","_","+","=","{","}","[","]","|","\",":",";","'","""","&lt;","&gt;","~?","/","~~","`"},F1046)))&gt;0)=TRUE,"Special Characters Found in Account field","")</f>
        <v/>
      </c>
      <c r="Z1046" s="2" t="str" cm="1">
        <f t="array" ref="Z1046">IF(SUM(--ISNUMBER(SEARCH({1,2,3,4,5,6,7,8,9,0},MID(H1046,(SEARCH(" E ",H1046)-1),1))))+SUM(--ISNUMBER(SEARCH({1,2,3,4,5,6,7,8,9,0},MID(H1046,(SEARCH(" E ",H1046)+3),1))))=2,"",IF(SUM(--ISNUMBER(SEARCH({"Parte E","Apoquindo N"},H1046)))&gt;0,"",IF(OR(RIGHT(H1046,3)=" NE",RIGHT(H1046,3)=" NW",RIGHT(H1046,3)=" SW",RIGHT(H1046,3)=" SE",RIGHT(H1046,2)=" N",RIGHT(H1046,2)=" E",RIGHT(H1046,2)=" W",RIGHT(H1046,2)=" S",LEFT(H1046,3)="NE ",LEFT(H1046,3)="NW ",LEFT(H1046,3)="SW ",LEFT(H1046,3)="SE ",LEFT(H1046,2)="N ",LEFT(H1046,2)="E ",LEFT(H1046,2)="W ",LEFT(H1046,2)="S "),"Directional Check",IF(SUM(--ISNUMBER(SEARCH({" N "," E "," W "," S "," NE "," NW "," SW "," SE ","N.E","N.W","S.W","S.E","E.","N.","S.","W."},H1046)))&gt;0,"Directional Check",IF(SUM(--ISNUMBER(SEARCH({1,2,3,4,5,6,7,8,9,0},MID(H1046,(SEARCH("nd ",H1046)-1),1))))+SUM(--ISNUMBER(SEARCH({1,2,3,4,5,6,7,8,9,0},MID(H1046,(SEARCH("rd ",H1046)-1),1)))+SUM(--ISNUMBER(SEARCH({1,2,3,4,5,6,7,8,9,0},MID(H1046,(SEARCH("st ",H1046)-1),1))))+SUM(--ISNUMBER(SEARCH({1,2,3,4,5,6,7,8,9,0},MID(H1046,(SEARCH("th ",H1046)-1),1)))))&gt;0,"","")))))</f>
        <v/>
      </c>
      <c r="AA1046" s="2" t="str">
        <f>IF(IF(L1046="US",IFERROR(VLOOKUP(J1046,Country_Codes!$B:$B,1,0)=J1046,"US State Code Error"),IF(L1046="CA",IFERROR(VLOOKUP(J1046,Country_Codes!$E:$E,1,0)=J1046,"Canada State Code Error"),IF(L1046="BR",IFERROR(VLOOKUP(J1046,Country_Codes!$H:$H,1,0)=J1046,"Brazil State Code Error"),IF(L1046="AU",IFERROR(VLOOKUP(J1046,Country_Codes!$K:$K,1,0)=J1046,"Australia State Code Error"),""))))=TRUE,"",IF(L1046="US",IFERROR(VLOOKUP(J1046,Country_Codes!$B:$B,1,0)=J1046,"US State Code Error"),IF(L1046="CA",IFERROR(VLOOKUP(J1046,Country_Codes!$E:$E,1,0)=J1046,"Canada State Code Error"),IF(L1046="BR",IFERROR(VLOOKUP(J1046,Country_Codes!$H:$H,1,0)=J1046,"Brazil State Code Error"),IF(L1046="AU",IFERROR(VLOOKUP(J1046,Country_Codes!$K:$K,1,0)=J1046,"Australia State Code Error"),"")))))</f>
        <v/>
      </c>
      <c r="AB1046" s="2" t="str">
        <f t="shared" si="292"/>
        <v/>
      </c>
      <c r="AC1046" s="2" t="str" cm="1">
        <f t="array" ref="AC1046">IFERROR(_xlfn.IFS(IF(AND(LEN(I1046)=0,ISBLANK(I1046)=FALSE),"",ISNUMBER(SEARCH(I1046,H1046))),"City/Postal Code/Country Found in Address",IF(AND(LEN(K1046)=0,ISBLANK(K1046)=FALSE),"",ISNUMBER(SEARCH(K1046,H1046))),"City/Postal Code/Country Found in Address",IF(AND(LEN(L1046)=0,ISBLANK(L1046)=FALSE),"",ISNUMBER(SEARCH(", "&amp;L1046,H1046))),"City/Postal Code/Country Found in Address",IF(AND(LEN(J1046)=0,ISBLANK(J1046)=FALSE),"",ISNUMBER(SEARCH(", "&amp;J1046,H1046))),"City/Postal Code/Country Found in Address",IF(AND(LEN(L1046)=0,ISBLANK(L1046)=FALSE),"",ISNUMBER(SEARCH(","&amp;L1046,H1046))),"City/Postal Code/Country Found in Address",IF(AND(LEN(J1046)=0,ISBLANK(J1046)=FALSE),"",ISNUMBER(SEARCH(","&amp;J1046,H1046))),"City/Postal Code/Country Found in Address"),"")</f>
        <v/>
      </c>
      <c r="AD1046" s="2" t="str">
        <f t="shared" si="293"/>
        <v/>
      </c>
      <c r="AE1046" s="2" t="str" cm="1">
        <f t="array" ref="AE1046">IFERROR(IF(VLOOKUP(LEFT(M1046,MIN(SEARCH({1,2,3,4,5,6,7,8,9,0},M1046&amp;{1,2,3,4,5,6,7,8,9,0}))-1),Country_Codes!$N:$N,1,0)&gt;0,"PO Number may be incorrect",""),"")</f>
        <v/>
      </c>
      <c r="AF1046" s="2" t="str">
        <f t="shared" si="294"/>
        <v>Check the VAT Country Code Format</v>
      </c>
      <c r="AG1046" s="2" t="str">
        <f t="shared" si="295"/>
        <v/>
      </c>
      <c r="AH1046" s="2" t="str">
        <f t="shared" si="296"/>
        <v/>
      </c>
      <c r="AI1046" s="2" t="str" cm="1">
        <f t="array" ref="AI1046">IF(G1046="","",_xlfn.IFNA(_xlfn.IFS(L1046=VLOOKUP(L1046,Country_Codes!$M:$M,1,0)=TRUE,""),"Please check the country code"))</f>
        <v/>
      </c>
      <c r="AJ1046" s="2" t="str">
        <f t="shared" si="297"/>
        <v xml:space="preserve">Check the VAT Country Code Format; </v>
      </c>
      <c r="AK1046" s="2"/>
      <c r="AM1046" s="39">
        <f t="shared" si="298"/>
        <v>0</v>
      </c>
      <c r="AN1046" s="39">
        <f t="shared" si="299"/>
        <v>0</v>
      </c>
      <c r="AO1046" s="39">
        <f t="shared" si="300"/>
        <v>0</v>
      </c>
      <c r="AP1046" s="39">
        <f t="shared" si="301"/>
        <v>1</v>
      </c>
      <c r="AQ1046" s="39">
        <f t="shared" si="302"/>
        <v>1</v>
      </c>
    </row>
    <row r="1047" spans="1:43" ht="15.75" x14ac:dyDescent="0.25">
      <c r="A1047" s="7"/>
      <c r="B1047" s="7"/>
      <c r="C1047" s="7"/>
      <c r="D1047" s="7"/>
      <c r="E1047" s="7"/>
      <c r="F1047" s="7"/>
      <c r="G1047" s="7"/>
      <c r="H1047" s="7"/>
      <c r="I1047" s="7"/>
      <c r="J1047" s="7"/>
      <c r="K1047" s="7"/>
      <c r="L1047" s="7"/>
      <c r="M1047" s="7"/>
      <c r="N1047" s="7"/>
      <c r="O1047" s="7"/>
      <c r="P1047" s="7"/>
      <c r="R1047" s="7"/>
      <c r="S1047" s="7"/>
      <c r="T1047" s="7"/>
      <c r="U1047" s="7"/>
      <c r="V1047" s="7"/>
      <c r="W1047" s="7"/>
      <c r="X1047" s="7"/>
      <c r="Y1047" s="7"/>
      <c r="Z1047" s="7"/>
      <c r="AA1047" s="7"/>
      <c r="AB1047" s="7"/>
      <c r="AC1047" s="7"/>
      <c r="AD1047" s="7"/>
      <c r="AE1047" s="7"/>
      <c r="AF1047" s="7"/>
      <c r="AG1047" s="7"/>
      <c r="AH1047" s="7"/>
      <c r="AI1047" s="7"/>
      <c r="AJ1047" s="7"/>
      <c r="AK1047" s="7"/>
    </row>
    <row r="1048" spans="1:43" ht="15.75" x14ac:dyDescent="0.25">
      <c r="A1048" s="7"/>
      <c r="B1048" s="7"/>
      <c r="C1048" s="7"/>
      <c r="D1048" s="7"/>
      <c r="E1048" s="7"/>
      <c r="F1048" s="7"/>
      <c r="G1048" s="7"/>
      <c r="H1048" s="7"/>
      <c r="I1048" s="7"/>
      <c r="J1048" s="7"/>
      <c r="K1048" s="7"/>
      <c r="L1048" s="7"/>
      <c r="M1048" s="7"/>
      <c r="N1048" s="7"/>
      <c r="O1048" s="7"/>
      <c r="P1048" s="7"/>
      <c r="R1048" s="7"/>
      <c r="S1048" s="7"/>
      <c r="T1048" s="7"/>
      <c r="U1048" s="7"/>
      <c r="V1048" s="7"/>
      <c r="W1048" s="7"/>
      <c r="X1048" s="7"/>
      <c r="Y1048" s="7"/>
      <c r="Z1048" s="7"/>
      <c r="AA1048" s="7"/>
      <c r="AB1048" s="7"/>
      <c r="AC1048" s="7"/>
      <c r="AD1048" s="7"/>
      <c r="AE1048" s="7"/>
      <c r="AF1048" s="7"/>
      <c r="AG1048" s="7"/>
      <c r="AH1048" s="7"/>
      <c r="AI1048" s="7"/>
      <c r="AJ1048" s="7"/>
      <c r="AK1048" s="7"/>
    </row>
    <row r="1049" spans="1:43" ht="15.75" x14ac:dyDescent="0.25">
      <c r="A1049" s="7"/>
      <c r="B1049" s="7"/>
      <c r="C1049" s="7"/>
      <c r="D1049" s="7"/>
      <c r="E1049" s="7"/>
      <c r="F1049" s="7"/>
      <c r="G1049" s="7"/>
      <c r="H1049" s="7"/>
      <c r="I1049" s="7"/>
      <c r="J1049" s="7"/>
      <c r="K1049" s="7"/>
      <c r="L1049" s="7"/>
      <c r="M1049" s="7"/>
      <c r="N1049" s="7"/>
      <c r="O1049" s="7"/>
      <c r="P1049" s="7"/>
      <c r="R1049" s="7"/>
      <c r="S1049" s="7"/>
      <c r="T1049" s="7"/>
      <c r="U1049" s="7"/>
      <c r="V1049" s="7"/>
      <c r="W1049" s="7"/>
      <c r="X1049" s="7"/>
      <c r="Y1049" s="7"/>
      <c r="Z1049" s="7"/>
      <c r="AA1049" s="7"/>
      <c r="AB1049" s="7"/>
      <c r="AC1049" s="7"/>
      <c r="AD1049" s="7"/>
      <c r="AE1049" s="7"/>
      <c r="AF1049" s="7"/>
      <c r="AG1049" s="7"/>
      <c r="AH1049" s="7"/>
      <c r="AI1049" s="7"/>
      <c r="AJ1049" s="7"/>
      <c r="AK1049" s="7"/>
    </row>
    <row r="1050" spans="1:43" ht="15.75" x14ac:dyDescent="0.25">
      <c r="A1050" s="7"/>
      <c r="B1050" s="7"/>
      <c r="C1050" s="7"/>
      <c r="D1050" s="7"/>
      <c r="E1050" s="7"/>
      <c r="F1050" s="7"/>
      <c r="G1050" s="7"/>
      <c r="H1050" s="7"/>
      <c r="I1050" s="7"/>
      <c r="J1050" s="7"/>
      <c r="K1050" s="7"/>
      <c r="L1050" s="7"/>
      <c r="M1050" s="7"/>
      <c r="N1050" s="7"/>
      <c r="O1050" s="7"/>
      <c r="P1050" s="7"/>
      <c r="R1050" s="7"/>
      <c r="S1050" s="7"/>
      <c r="T1050" s="7"/>
      <c r="U1050" s="7"/>
      <c r="V1050" s="7"/>
      <c r="W1050" s="7"/>
      <c r="X1050" s="7"/>
      <c r="Y1050" s="7"/>
      <c r="Z1050" s="7"/>
      <c r="AA1050" s="7"/>
      <c r="AB1050" s="7"/>
      <c r="AC1050" s="7"/>
      <c r="AD1050" s="7"/>
      <c r="AE1050" s="7"/>
      <c r="AF1050" s="7"/>
      <c r="AG1050" s="7"/>
      <c r="AH1050" s="7"/>
      <c r="AI1050" s="7"/>
      <c r="AJ1050" s="7"/>
      <c r="AK1050" s="7"/>
    </row>
    <row r="1051" spans="1:43" ht="15.75" x14ac:dyDescent="0.25">
      <c r="A1051" s="7"/>
      <c r="B1051" s="7"/>
      <c r="C1051" s="7"/>
      <c r="D1051" s="7"/>
      <c r="E1051" s="7"/>
      <c r="F1051" s="7"/>
      <c r="G1051" s="7"/>
      <c r="H1051" s="7"/>
      <c r="I1051" s="7"/>
      <c r="J1051" s="7"/>
      <c r="K1051" s="7"/>
      <c r="L1051" s="7"/>
      <c r="M1051" s="7"/>
      <c r="N1051" s="7"/>
      <c r="O1051" s="7"/>
      <c r="P1051" s="7"/>
      <c r="R1051" s="7"/>
      <c r="S1051" s="7"/>
      <c r="T1051" s="7"/>
      <c r="U1051" s="7"/>
      <c r="V1051" s="7"/>
      <c r="W1051" s="7"/>
      <c r="X1051" s="7"/>
      <c r="Y1051" s="7"/>
      <c r="Z1051" s="7"/>
      <c r="AA1051" s="7"/>
      <c r="AB1051" s="7"/>
      <c r="AC1051" s="7"/>
      <c r="AD1051" s="7"/>
      <c r="AE1051" s="7"/>
      <c r="AF1051" s="7"/>
      <c r="AG1051" s="7"/>
      <c r="AH1051" s="7"/>
      <c r="AI1051" s="7"/>
      <c r="AJ1051" s="7"/>
      <c r="AK1051" s="7"/>
    </row>
    <row r="1052" spans="1:43" ht="15.75" x14ac:dyDescent="0.25">
      <c r="A1052" s="7"/>
      <c r="B1052" s="7"/>
      <c r="C1052" s="7"/>
      <c r="D1052" s="7"/>
      <c r="E1052" s="7"/>
      <c r="F1052" s="7"/>
      <c r="G1052" s="7"/>
      <c r="H1052" s="7"/>
      <c r="I1052" s="7"/>
      <c r="J1052" s="7"/>
      <c r="K1052" s="7"/>
      <c r="L1052" s="7"/>
      <c r="M1052" s="7"/>
      <c r="N1052" s="7"/>
      <c r="O1052" s="7"/>
      <c r="P1052" s="7"/>
      <c r="R1052" s="7"/>
      <c r="S1052" s="7"/>
      <c r="T1052" s="7"/>
      <c r="U1052" s="7"/>
      <c r="V1052" s="7"/>
      <c r="W1052" s="7"/>
      <c r="X1052" s="7"/>
      <c r="Y1052" s="7"/>
      <c r="Z1052" s="7"/>
      <c r="AA1052" s="7"/>
      <c r="AB1052" s="7"/>
      <c r="AC1052" s="7"/>
      <c r="AD1052" s="7"/>
      <c r="AE1052" s="7"/>
      <c r="AF1052" s="7"/>
      <c r="AG1052" s="7"/>
      <c r="AH1052" s="7"/>
      <c r="AI1052" s="7"/>
      <c r="AJ1052" s="7"/>
      <c r="AK1052" s="7"/>
    </row>
    <row r="1053" spans="1:43" ht="15.75" x14ac:dyDescent="0.25">
      <c r="A1053" s="7"/>
      <c r="B1053" s="7"/>
      <c r="C1053" s="7"/>
      <c r="D1053" s="7"/>
      <c r="E1053" s="7"/>
      <c r="F1053" s="7"/>
      <c r="G1053" s="7"/>
      <c r="H1053" s="7"/>
      <c r="I1053" s="7"/>
      <c r="J1053" s="7"/>
      <c r="K1053" s="7"/>
      <c r="L1053" s="7"/>
      <c r="M1053" s="7"/>
      <c r="N1053" s="7"/>
      <c r="O1053" s="7"/>
      <c r="P1053" s="7"/>
      <c r="R1053" s="7"/>
      <c r="S1053" s="7"/>
      <c r="T1053" s="7"/>
      <c r="U1053" s="7"/>
      <c r="V1053" s="7"/>
      <c r="W1053" s="7"/>
      <c r="X1053" s="7"/>
      <c r="Y1053" s="7"/>
      <c r="Z1053" s="7"/>
      <c r="AA1053" s="7"/>
      <c r="AB1053" s="7"/>
      <c r="AC1053" s="7"/>
      <c r="AD1053" s="7"/>
      <c r="AE1053" s="7"/>
      <c r="AF1053" s="7"/>
      <c r="AG1053" s="7"/>
      <c r="AH1053" s="7"/>
      <c r="AI1053" s="7"/>
      <c r="AJ1053" s="7"/>
      <c r="AK1053" s="7"/>
    </row>
    <row r="1054" spans="1:43" ht="15.75" x14ac:dyDescent="0.25">
      <c r="A1054" s="7"/>
      <c r="B1054" s="7"/>
      <c r="C1054" s="7"/>
      <c r="D1054" s="7"/>
      <c r="E1054" s="7"/>
      <c r="F1054" s="7"/>
      <c r="G1054" s="7"/>
      <c r="H1054" s="7"/>
      <c r="I1054" s="7"/>
      <c r="J1054" s="7"/>
      <c r="K1054" s="7"/>
      <c r="L1054" s="7"/>
      <c r="M1054" s="7"/>
      <c r="N1054" s="7"/>
      <c r="O1054" s="7"/>
      <c r="P1054" s="7"/>
      <c r="R1054" s="7"/>
      <c r="S1054" s="7"/>
      <c r="T1054" s="7"/>
      <c r="U1054" s="7"/>
      <c r="V1054" s="7"/>
      <c r="W1054" s="7"/>
      <c r="X1054" s="7"/>
      <c r="Y1054" s="7"/>
      <c r="Z1054" s="7"/>
      <c r="AA1054" s="7"/>
      <c r="AB1054" s="7"/>
      <c r="AC1054" s="7"/>
      <c r="AD1054" s="7"/>
      <c r="AE1054" s="7"/>
      <c r="AF1054" s="7"/>
      <c r="AG1054" s="7"/>
      <c r="AH1054" s="7"/>
      <c r="AI1054" s="7"/>
      <c r="AJ1054" s="7"/>
      <c r="AK1054" s="7"/>
    </row>
    <row r="1055" spans="1:43" ht="15.75" x14ac:dyDescent="0.25">
      <c r="A1055" s="7"/>
      <c r="B1055" s="7"/>
      <c r="C1055" s="7"/>
      <c r="D1055" s="7"/>
      <c r="E1055" s="7"/>
      <c r="F1055" s="7"/>
      <c r="G1055" s="7"/>
      <c r="H1055" s="7"/>
      <c r="I1055" s="7"/>
      <c r="J1055" s="7"/>
      <c r="K1055" s="7"/>
      <c r="L1055" s="7"/>
      <c r="M1055" s="7"/>
      <c r="N1055" s="7"/>
      <c r="O1055" s="7"/>
      <c r="P1055" s="7"/>
      <c r="R1055" s="7"/>
      <c r="S1055" s="7"/>
      <c r="T1055" s="7"/>
      <c r="U1055" s="7"/>
      <c r="V1055" s="7"/>
      <c r="W1055" s="7"/>
      <c r="X1055" s="7"/>
      <c r="Y1055" s="7"/>
      <c r="Z1055" s="7"/>
      <c r="AA1055" s="7"/>
      <c r="AB1055" s="7"/>
      <c r="AC1055" s="7"/>
      <c r="AD1055" s="7"/>
      <c r="AE1055" s="7"/>
      <c r="AF1055" s="7"/>
      <c r="AG1055" s="7"/>
      <c r="AH1055" s="7"/>
      <c r="AI1055" s="7"/>
      <c r="AJ1055" s="7"/>
      <c r="AK1055" s="7"/>
    </row>
    <row r="1056" spans="1:43" ht="15.75" x14ac:dyDescent="0.25">
      <c r="A1056" s="7"/>
      <c r="B1056" s="7"/>
      <c r="C1056" s="7"/>
      <c r="D1056" s="7"/>
      <c r="E1056" s="7"/>
      <c r="F1056" s="7"/>
      <c r="G1056" s="7"/>
      <c r="H1056" s="7"/>
      <c r="I1056" s="7"/>
      <c r="J1056" s="7"/>
      <c r="K1056" s="7"/>
      <c r="L1056" s="7"/>
      <c r="M1056" s="7"/>
      <c r="N1056" s="7"/>
      <c r="O1056" s="7"/>
      <c r="P1056" s="7"/>
      <c r="R1056" s="7"/>
      <c r="S1056" s="7"/>
      <c r="T1056" s="7"/>
      <c r="U1056" s="7"/>
      <c r="V1056" s="7"/>
      <c r="W1056" s="7"/>
      <c r="X1056" s="7"/>
      <c r="Y1056" s="7"/>
      <c r="Z1056" s="7"/>
      <c r="AA1056" s="7"/>
      <c r="AB1056" s="7"/>
      <c r="AC1056" s="7"/>
      <c r="AD1056" s="7"/>
      <c r="AE1056" s="7"/>
      <c r="AF1056" s="7"/>
      <c r="AG1056" s="7"/>
      <c r="AH1056" s="7"/>
      <c r="AI1056" s="7"/>
      <c r="AJ1056" s="7"/>
      <c r="AK1056" s="7"/>
    </row>
    <row r="1057" spans="1:37" ht="15.75" x14ac:dyDescent="0.25">
      <c r="A1057" s="7"/>
      <c r="B1057" s="7"/>
      <c r="C1057" s="7"/>
      <c r="D1057" s="7"/>
      <c r="E1057" s="7"/>
      <c r="F1057" s="7"/>
      <c r="G1057" s="7"/>
      <c r="H1057" s="7"/>
      <c r="I1057" s="7"/>
      <c r="J1057" s="7"/>
      <c r="K1057" s="7"/>
      <c r="L1057" s="7"/>
      <c r="M1057" s="7"/>
      <c r="N1057" s="7"/>
      <c r="O1057" s="7"/>
      <c r="P1057" s="7"/>
      <c r="R1057" s="7"/>
      <c r="S1057" s="7"/>
      <c r="T1057" s="7"/>
      <c r="U1057" s="7"/>
      <c r="V1057" s="7"/>
      <c r="W1057" s="7"/>
      <c r="X1057" s="7"/>
      <c r="Y1057" s="7"/>
      <c r="Z1057" s="7"/>
      <c r="AA1057" s="7"/>
      <c r="AB1057" s="7"/>
      <c r="AC1057" s="7"/>
      <c r="AD1057" s="7"/>
      <c r="AE1057" s="7"/>
      <c r="AF1057" s="7"/>
      <c r="AG1057" s="7"/>
      <c r="AH1057" s="7"/>
      <c r="AI1057" s="7"/>
      <c r="AJ1057" s="7"/>
      <c r="AK1057" s="7"/>
    </row>
    <row r="1058" spans="1:37" ht="15.75" x14ac:dyDescent="0.25">
      <c r="A1058" s="7"/>
      <c r="B1058" s="7"/>
      <c r="C1058" s="7"/>
      <c r="D1058" s="7"/>
      <c r="E1058" s="7"/>
      <c r="F1058" s="7"/>
      <c r="G1058" s="7"/>
      <c r="H1058" s="7"/>
      <c r="I1058" s="7"/>
      <c r="J1058" s="7"/>
      <c r="K1058" s="7"/>
      <c r="L1058" s="7"/>
      <c r="M1058" s="7"/>
      <c r="N1058" s="7"/>
      <c r="O1058" s="7"/>
      <c r="P1058" s="7"/>
      <c r="R1058" s="7"/>
      <c r="S1058" s="7"/>
      <c r="T1058" s="7"/>
      <c r="U1058" s="7"/>
      <c r="V1058" s="7"/>
      <c r="W1058" s="7"/>
      <c r="X1058" s="7"/>
      <c r="Y1058" s="7"/>
      <c r="Z1058" s="7"/>
      <c r="AA1058" s="7"/>
      <c r="AB1058" s="7"/>
      <c r="AC1058" s="7"/>
      <c r="AD1058" s="7"/>
      <c r="AE1058" s="7"/>
      <c r="AF1058" s="7"/>
      <c r="AG1058" s="7"/>
      <c r="AH1058" s="7"/>
      <c r="AI1058" s="7"/>
      <c r="AJ1058" s="7"/>
      <c r="AK1058" s="7"/>
    </row>
    <row r="1059" spans="1:37" ht="15.75" x14ac:dyDescent="0.25">
      <c r="A1059" s="7"/>
      <c r="B1059" s="7"/>
      <c r="C1059" s="7"/>
      <c r="D1059" s="7"/>
      <c r="E1059" s="7"/>
      <c r="F1059" s="7"/>
      <c r="G1059" s="7"/>
      <c r="H1059" s="7"/>
      <c r="I1059" s="7"/>
      <c r="J1059" s="7"/>
      <c r="K1059" s="7"/>
      <c r="L1059" s="7"/>
      <c r="M1059" s="7"/>
      <c r="N1059" s="7"/>
      <c r="O1059" s="7"/>
      <c r="P1059" s="7"/>
      <c r="R1059" s="7"/>
      <c r="S1059" s="7"/>
      <c r="T1059" s="7"/>
      <c r="U1059" s="7"/>
      <c r="V1059" s="7"/>
      <c r="W1059" s="7"/>
      <c r="X1059" s="7"/>
      <c r="Y1059" s="7"/>
      <c r="Z1059" s="7"/>
      <c r="AA1059" s="7"/>
      <c r="AB1059" s="7"/>
      <c r="AC1059" s="7"/>
      <c r="AD1059" s="7"/>
      <c r="AE1059" s="7"/>
      <c r="AF1059" s="7"/>
      <c r="AG1059" s="7"/>
      <c r="AH1059" s="7"/>
      <c r="AI1059" s="7"/>
      <c r="AJ1059" s="7"/>
      <c r="AK1059" s="7"/>
    </row>
    <row r="1060" spans="1:37" ht="15.75" x14ac:dyDescent="0.25">
      <c r="A1060" s="7"/>
      <c r="B1060" s="7"/>
      <c r="C1060" s="7"/>
      <c r="D1060" s="7"/>
      <c r="E1060" s="7"/>
      <c r="F1060" s="7"/>
      <c r="G1060" s="7"/>
      <c r="H1060" s="7"/>
      <c r="I1060" s="7"/>
      <c r="J1060" s="7"/>
      <c r="K1060" s="7"/>
      <c r="L1060" s="7"/>
      <c r="M1060" s="7"/>
      <c r="N1060" s="7"/>
      <c r="O1060" s="7"/>
      <c r="P1060" s="7"/>
      <c r="R1060" s="7"/>
      <c r="S1060" s="7"/>
      <c r="T1060" s="7"/>
      <c r="U1060" s="7"/>
      <c r="V1060" s="7"/>
      <c r="W1060" s="7"/>
      <c r="X1060" s="7"/>
      <c r="Y1060" s="7"/>
      <c r="Z1060" s="7"/>
      <c r="AA1060" s="7"/>
      <c r="AB1060" s="7"/>
      <c r="AC1060" s="7"/>
      <c r="AD1060" s="7"/>
      <c r="AE1060" s="7"/>
      <c r="AF1060" s="7"/>
      <c r="AG1060" s="7"/>
      <c r="AH1060" s="7"/>
      <c r="AI1060" s="7"/>
      <c r="AJ1060" s="7"/>
      <c r="AK1060" s="7"/>
    </row>
    <row r="1061" spans="1:37" ht="15.75" x14ac:dyDescent="0.25">
      <c r="A1061" s="7"/>
      <c r="B1061" s="7"/>
      <c r="C1061" s="7"/>
      <c r="D1061" s="7"/>
      <c r="E1061" s="7"/>
      <c r="F1061" s="7"/>
      <c r="G1061" s="7"/>
      <c r="H1061" s="7"/>
      <c r="I1061" s="7"/>
      <c r="J1061" s="7"/>
      <c r="K1061" s="7"/>
      <c r="L1061" s="7"/>
      <c r="M1061" s="7"/>
      <c r="N1061" s="7"/>
      <c r="O1061" s="7"/>
      <c r="P1061" s="7"/>
      <c r="R1061" s="7"/>
      <c r="S1061" s="7"/>
      <c r="T1061" s="7"/>
      <c r="U1061" s="7"/>
      <c r="V1061" s="7"/>
      <c r="W1061" s="7"/>
      <c r="X1061" s="7"/>
      <c r="Y1061" s="7"/>
      <c r="Z1061" s="7"/>
      <c r="AA1061" s="7"/>
      <c r="AB1061" s="7"/>
      <c r="AC1061" s="7"/>
      <c r="AD1061" s="7"/>
      <c r="AE1061" s="7"/>
      <c r="AF1061" s="7"/>
      <c r="AG1061" s="7"/>
      <c r="AH1061" s="7"/>
      <c r="AI1061" s="7"/>
      <c r="AJ1061" s="7"/>
      <c r="AK1061" s="7"/>
    </row>
    <row r="1062" spans="1:37" ht="15.75" x14ac:dyDescent="0.25">
      <c r="A1062" s="7"/>
      <c r="B1062" s="7"/>
      <c r="C1062" s="7"/>
      <c r="D1062" s="7"/>
      <c r="E1062" s="7"/>
      <c r="F1062" s="7"/>
      <c r="G1062" s="7"/>
      <c r="H1062" s="7"/>
      <c r="I1062" s="7"/>
      <c r="J1062" s="7"/>
      <c r="K1062" s="7"/>
      <c r="L1062" s="7"/>
      <c r="M1062" s="7"/>
      <c r="N1062" s="7"/>
      <c r="O1062" s="7"/>
      <c r="P1062" s="7"/>
      <c r="R1062" s="7"/>
      <c r="S1062" s="7"/>
      <c r="T1062" s="7"/>
      <c r="U1062" s="7"/>
      <c r="V1062" s="7"/>
      <c r="W1062" s="7"/>
      <c r="X1062" s="7"/>
      <c r="Y1062" s="7"/>
      <c r="Z1062" s="7"/>
      <c r="AA1062" s="7"/>
      <c r="AB1062" s="7"/>
      <c r="AC1062" s="7"/>
      <c r="AD1062" s="7"/>
      <c r="AE1062" s="7"/>
      <c r="AF1062" s="7"/>
      <c r="AG1062" s="7"/>
      <c r="AH1062" s="7"/>
      <c r="AI1062" s="7"/>
      <c r="AJ1062" s="7"/>
      <c r="AK1062" s="7"/>
    </row>
    <row r="1063" spans="1:37" ht="15.75" x14ac:dyDescent="0.25">
      <c r="A1063" s="7"/>
      <c r="B1063" s="7"/>
      <c r="C1063" s="7"/>
      <c r="D1063" s="7"/>
      <c r="E1063" s="7"/>
      <c r="F1063" s="7"/>
      <c r="G1063" s="7"/>
      <c r="H1063" s="7"/>
      <c r="I1063" s="7"/>
      <c r="J1063" s="7"/>
      <c r="K1063" s="7"/>
      <c r="L1063" s="7"/>
      <c r="M1063" s="7"/>
      <c r="N1063" s="7"/>
      <c r="O1063" s="7"/>
      <c r="P1063" s="7"/>
      <c r="R1063" s="7"/>
      <c r="S1063" s="7"/>
      <c r="T1063" s="7"/>
      <c r="U1063" s="7"/>
      <c r="V1063" s="7"/>
      <c r="W1063" s="7"/>
      <c r="X1063" s="7"/>
      <c r="Y1063" s="7"/>
      <c r="Z1063" s="7"/>
      <c r="AA1063" s="7"/>
      <c r="AB1063" s="7"/>
      <c r="AC1063" s="7"/>
      <c r="AD1063" s="7"/>
      <c r="AE1063" s="7"/>
      <c r="AF1063" s="7"/>
      <c r="AG1063" s="7"/>
      <c r="AH1063" s="7"/>
      <c r="AI1063" s="7"/>
      <c r="AJ1063" s="7"/>
      <c r="AK1063" s="7"/>
    </row>
    <row r="1064" spans="1:37" ht="15.75" x14ac:dyDescent="0.25">
      <c r="A1064" s="7"/>
      <c r="B1064" s="7"/>
      <c r="C1064" s="7"/>
      <c r="D1064" s="7"/>
      <c r="E1064" s="7"/>
      <c r="F1064" s="7"/>
      <c r="G1064" s="7"/>
      <c r="H1064" s="7"/>
      <c r="I1064" s="7"/>
      <c r="J1064" s="7"/>
      <c r="K1064" s="7"/>
      <c r="L1064" s="7"/>
      <c r="M1064" s="7"/>
      <c r="N1064" s="7"/>
      <c r="O1064" s="7"/>
      <c r="P1064" s="7"/>
      <c r="R1064" s="7"/>
      <c r="S1064" s="7"/>
      <c r="T1064" s="7"/>
      <c r="U1064" s="7"/>
      <c r="V1064" s="7"/>
      <c r="W1064" s="7"/>
      <c r="X1064" s="7"/>
      <c r="Y1064" s="7"/>
      <c r="Z1064" s="7"/>
      <c r="AA1064" s="7"/>
      <c r="AB1064" s="7"/>
      <c r="AC1064" s="7"/>
      <c r="AD1064" s="7"/>
      <c r="AE1064" s="7"/>
      <c r="AF1064" s="7"/>
      <c r="AG1064" s="7"/>
      <c r="AH1064" s="7"/>
      <c r="AI1064" s="7"/>
      <c r="AJ1064" s="7"/>
      <c r="AK1064" s="7"/>
    </row>
    <row r="1065" spans="1:37" ht="15.75" x14ac:dyDescent="0.25">
      <c r="A1065" s="7"/>
      <c r="B1065" s="7"/>
      <c r="C1065" s="7"/>
      <c r="D1065" s="7"/>
      <c r="E1065" s="7"/>
      <c r="F1065" s="7"/>
      <c r="G1065" s="7"/>
      <c r="H1065" s="7"/>
      <c r="I1065" s="7"/>
      <c r="J1065" s="7"/>
      <c r="K1065" s="7"/>
      <c r="L1065" s="7"/>
      <c r="M1065" s="7"/>
      <c r="N1065" s="7"/>
      <c r="O1065" s="7"/>
      <c r="P1065" s="7"/>
      <c r="R1065" s="7"/>
      <c r="S1065" s="7"/>
      <c r="T1065" s="7"/>
      <c r="U1065" s="7"/>
      <c r="V1065" s="7"/>
      <c r="W1065" s="7"/>
      <c r="X1065" s="7"/>
      <c r="Y1065" s="7"/>
      <c r="Z1065" s="7"/>
      <c r="AA1065" s="7"/>
      <c r="AB1065" s="7"/>
      <c r="AC1065" s="7"/>
      <c r="AD1065" s="7"/>
      <c r="AE1065" s="7"/>
      <c r="AF1065" s="7"/>
      <c r="AG1065" s="7"/>
      <c r="AH1065" s="7"/>
      <c r="AI1065" s="7"/>
      <c r="AJ1065" s="7"/>
      <c r="AK1065" s="7"/>
    </row>
    <row r="1066" spans="1:37" ht="15.75" x14ac:dyDescent="0.25">
      <c r="A1066" s="7"/>
      <c r="B1066" s="7"/>
      <c r="C1066" s="7"/>
      <c r="D1066" s="7"/>
      <c r="E1066" s="7"/>
      <c r="F1066" s="7"/>
      <c r="G1066" s="7"/>
      <c r="H1066" s="7"/>
      <c r="I1066" s="7"/>
      <c r="J1066" s="7"/>
      <c r="K1066" s="7"/>
      <c r="L1066" s="7"/>
      <c r="M1066" s="7"/>
      <c r="N1066" s="7"/>
      <c r="O1066" s="7"/>
      <c r="P1066" s="7"/>
      <c r="R1066" s="7"/>
      <c r="S1066" s="7"/>
      <c r="T1066" s="7"/>
      <c r="U1066" s="7"/>
      <c r="V1066" s="7"/>
      <c r="W1066" s="7"/>
      <c r="X1066" s="7"/>
      <c r="Y1066" s="7"/>
      <c r="Z1066" s="7"/>
      <c r="AA1066" s="7"/>
      <c r="AB1066" s="7"/>
      <c r="AC1066" s="7"/>
      <c r="AD1066" s="7"/>
      <c r="AE1066" s="7"/>
      <c r="AF1066" s="7"/>
      <c r="AG1066" s="7"/>
      <c r="AH1066" s="7"/>
      <c r="AI1066" s="7"/>
      <c r="AJ1066" s="7"/>
      <c r="AK1066" s="7"/>
    </row>
    <row r="1067" spans="1:37" ht="15.75" x14ac:dyDescent="0.25">
      <c r="A1067" s="7"/>
      <c r="B1067" s="7"/>
      <c r="C1067" s="7"/>
      <c r="D1067" s="7"/>
      <c r="E1067" s="7"/>
      <c r="F1067" s="7"/>
      <c r="G1067" s="7"/>
      <c r="H1067" s="7"/>
      <c r="I1067" s="7"/>
      <c r="J1067" s="7"/>
      <c r="K1067" s="7"/>
      <c r="L1067" s="7"/>
      <c r="M1067" s="7"/>
      <c r="N1067" s="7"/>
      <c r="O1067" s="7"/>
      <c r="P1067" s="7"/>
      <c r="R1067" s="7"/>
      <c r="S1067" s="7"/>
      <c r="T1067" s="7"/>
      <c r="U1067" s="7"/>
      <c r="V1067" s="7"/>
      <c r="W1067" s="7"/>
      <c r="X1067" s="7"/>
      <c r="Y1067" s="7"/>
      <c r="Z1067" s="7"/>
      <c r="AA1067" s="7"/>
      <c r="AB1067" s="7"/>
      <c r="AC1067" s="7"/>
      <c r="AD1067" s="7"/>
      <c r="AE1067" s="7"/>
      <c r="AF1067" s="7"/>
      <c r="AG1067" s="7"/>
      <c r="AH1067" s="7"/>
      <c r="AI1067" s="7"/>
      <c r="AJ1067" s="7"/>
      <c r="AK1067" s="7"/>
    </row>
    <row r="1068" spans="1:37" ht="15.75" x14ac:dyDescent="0.25">
      <c r="A1068" s="7"/>
      <c r="B1068" s="7"/>
      <c r="C1068" s="7"/>
      <c r="D1068" s="7"/>
      <c r="E1068" s="7"/>
      <c r="F1068" s="7"/>
      <c r="G1068" s="7"/>
      <c r="H1068" s="7"/>
      <c r="I1068" s="7"/>
      <c r="J1068" s="7"/>
      <c r="K1068" s="7"/>
      <c r="L1068" s="7"/>
      <c r="M1068" s="7"/>
      <c r="N1068" s="7"/>
      <c r="O1068" s="7"/>
      <c r="P1068" s="7"/>
      <c r="R1068" s="7"/>
      <c r="S1068" s="7"/>
      <c r="T1068" s="7"/>
      <c r="U1068" s="7"/>
      <c r="V1068" s="7"/>
      <c r="W1068" s="7"/>
      <c r="X1068" s="7"/>
      <c r="Y1068" s="7"/>
      <c r="Z1068" s="7"/>
      <c r="AA1068" s="7"/>
      <c r="AB1068" s="7"/>
      <c r="AC1068" s="7"/>
      <c r="AD1068" s="7"/>
      <c r="AE1068" s="7"/>
      <c r="AF1068" s="7"/>
      <c r="AG1068" s="7"/>
      <c r="AH1068" s="7"/>
      <c r="AI1068" s="7"/>
      <c r="AJ1068" s="7"/>
      <c r="AK1068" s="7"/>
    </row>
    <row r="1069" spans="1:37" ht="15.75" x14ac:dyDescent="0.25">
      <c r="A1069" s="7"/>
      <c r="B1069" s="7"/>
      <c r="C1069" s="7"/>
      <c r="D1069" s="7"/>
      <c r="E1069" s="7"/>
      <c r="F1069" s="7"/>
      <c r="G1069" s="7"/>
      <c r="H1069" s="7"/>
      <c r="I1069" s="7"/>
      <c r="J1069" s="7"/>
      <c r="K1069" s="7"/>
      <c r="L1069" s="7"/>
      <c r="M1069" s="7"/>
      <c r="N1069" s="7"/>
      <c r="O1069" s="7"/>
      <c r="P1069" s="7"/>
      <c r="R1069" s="7"/>
      <c r="S1069" s="7"/>
      <c r="T1069" s="7"/>
      <c r="U1069" s="7"/>
      <c r="V1069" s="7"/>
      <c r="W1069" s="7"/>
      <c r="X1069" s="7"/>
      <c r="Y1069" s="7"/>
      <c r="Z1069" s="7"/>
      <c r="AA1069" s="7"/>
      <c r="AB1069" s="7"/>
      <c r="AC1069" s="7"/>
      <c r="AD1069" s="7"/>
      <c r="AE1069" s="7"/>
      <c r="AF1069" s="7"/>
      <c r="AG1069" s="7"/>
      <c r="AH1069" s="7"/>
      <c r="AI1069" s="7"/>
      <c r="AJ1069" s="7"/>
      <c r="AK1069" s="7"/>
    </row>
    <row r="1070" spans="1:37" ht="15.75" x14ac:dyDescent="0.25">
      <c r="A1070" s="7"/>
      <c r="B1070" s="7"/>
      <c r="C1070" s="7"/>
      <c r="D1070" s="7"/>
      <c r="E1070" s="7"/>
      <c r="F1070" s="7"/>
      <c r="G1070" s="7"/>
      <c r="H1070" s="7"/>
      <c r="I1070" s="7"/>
      <c r="J1070" s="7"/>
      <c r="K1070" s="7"/>
      <c r="L1070" s="7"/>
      <c r="M1070" s="7"/>
      <c r="N1070" s="7"/>
      <c r="O1070" s="7"/>
      <c r="P1070" s="7"/>
      <c r="R1070" s="7"/>
      <c r="S1070" s="7"/>
      <c r="T1070" s="7"/>
      <c r="U1070" s="7"/>
      <c r="V1070" s="7"/>
      <c r="W1070" s="7"/>
      <c r="X1070" s="7"/>
      <c r="Y1070" s="7"/>
      <c r="Z1070" s="7"/>
      <c r="AA1070" s="7"/>
      <c r="AB1070" s="7"/>
      <c r="AC1070" s="7"/>
      <c r="AD1070" s="7"/>
      <c r="AE1070" s="7"/>
      <c r="AF1070" s="7"/>
      <c r="AG1070" s="7"/>
      <c r="AH1070" s="7"/>
      <c r="AI1070" s="7"/>
      <c r="AJ1070" s="7"/>
      <c r="AK1070" s="7"/>
    </row>
    <row r="1071" spans="1:37" ht="15.75" x14ac:dyDescent="0.25">
      <c r="A1071" s="7"/>
      <c r="B1071" s="7"/>
      <c r="C1071" s="7"/>
      <c r="D1071" s="7"/>
      <c r="E1071" s="7"/>
      <c r="F1071" s="7"/>
      <c r="G1071" s="7"/>
      <c r="H1071" s="7"/>
      <c r="I1071" s="7"/>
      <c r="J1071" s="7"/>
      <c r="K1071" s="7"/>
      <c r="L1071" s="7"/>
      <c r="M1071" s="7"/>
      <c r="N1071" s="7"/>
      <c r="O1071" s="7"/>
      <c r="P1071" s="7"/>
      <c r="R1071" s="7"/>
      <c r="S1071" s="7"/>
      <c r="T1071" s="7"/>
      <c r="U1071" s="7"/>
      <c r="V1071" s="7"/>
      <c r="W1071" s="7"/>
      <c r="X1071" s="7"/>
      <c r="Y1071" s="7"/>
      <c r="Z1071" s="7"/>
      <c r="AA1071" s="7"/>
      <c r="AB1071" s="7"/>
      <c r="AC1071" s="7"/>
      <c r="AD1071" s="7"/>
      <c r="AE1071" s="7"/>
      <c r="AF1071" s="7"/>
      <c r="AG1071" s="7"/>
      <c r="AH1071" s="7"/>
      <c r="AI1071" s="7"/>
      <c r="AJ1071" s="7"/>
      <c r="AK1071" s="7"/>
    </row>
    <row r="1072" spans="1:37" ht="15.75" x14ac:dyDescent="0.25">
      <c r="A1072" s="7"/>
      <c r="B1072" s="7"/>
      <c r="C1072" s="7"/>
      <c r="D1072" s="7"/>
      <c r="E1072" s="7"/>
      <c r="F1072" s="7"/>
      <c r="G1072" s="7"/>
      <c r="H1072" s="7"/>
      <c r="I1072" s="7"/>
      <c r="J1072" s="7"/>
      <c r="K1072" s="7"/>
      <c r="L1072" s="7"/>
      <c r="M1072" s="7"/>
      <c r="N1072" s="7"/>
      <c r="O1072" s="7"/>
      <c r="P1072" s="7"/>
      <c r="R1072" s="7"/>
      <c r="S1072" s="7"/>
      <c r="T1072" s="7"/>
      <c r="U1072" s="7"/>
      <c r="V1072" s="7"/>
      <c r="W1072" s="7"/>
      <c r="X1072" s="7"/>
      <c r="Y1072" s="7"/>
      <c r="Z1072" s="7"/>
      <c r="AA1072" s="7"/>
      <c r="AB1072" s="7"/>
      <c r="AC1072" s="7"/>
      <c r="AD1072" s="7"/>
      <c r="AE1072" s="7"/>
      <c r="AF1072" s="7"/>
      <c r="AG1072" s="7"/>
      <c r="AH1072" s="7"/>
      <c r="AI1072" s="7"/>
      <c r="AJ1072" s="7"/>
      <c r="AK1072" s="7"/>
    </row>
    <row r="1073" spans="1:37" ht="15.75" x14ac:dyDescent="0.25">
      <c r="A1073" s="7"/>
      <c r="B1073" s="7"/>
      <c r="C1073" s="7"/>
      <c r="D1073" s="7"/>
      <c r="E1073" s="7"/>
      <c r="F1073" s="7"/>
      <c r="G1073" s="7"/>
      <c r="H1073" s="7"/>
      <c r="I1073" s="7"/>
      <c r="J1073" s="7"/>
      <c r="K1073" s="7"/>
      <c r="L1073" s="7"/>
      <c r="M1073" s="7"/>
      <c r="N1073" s="7"/>
      <c r="O1073" s="7"/>
      <c r="P1073" s="7"/>
      <c r="R1073" s="7"/>
      <c r="S1073" s="7"/>
      <c r="T1073" s="7"/>
      <c r="U1073" s="7"/>
      <c r="V1073" s="7"/>
      <c r="W1073" s="7"/>
      <c r="X1073" s="7"/>
      <c r="Y1073" s="7"/>
      <c r="Z1073" s="7"/>
      <c r="AA1073" s="7"/>
      <c r="AB1073" s="7"/>
      <c r="AC1073" s="7"/>
      <c r="AD1073" s="7"/>
      <c r="AE1073" s="7"/>
      <c r="AF1073" s="7"/>
      <c r="AG1073" s="7"/>
      <c r="AH1073" s="7"/>
      <c r="AI1073" s="7"/>
      <c r="AJ1073" s="7"/>
      <c r="AK1073" s="7"/>
    </row>
    <row r="1074" spans="1:37" ht="15.75" x14ac:dyDescent="0.25">
      <c r="A1074" s="7"/>
      <c r="B1074" s="7"/>
      <c r="C1074" s="7"/>
      <c r="D1074" s="7"/>
      <c r="E1074" s="7"/>
      <c r="F1074" s="7"/>
      <c r="G1074" s="7"/>
      <c r="H1074" s="7"/>
      <c r="I1074" s="7"/>
      <c r="J1074" s="7"/>
      <c r="K1074" s="7"/>
      <c r="L1074" s="7"/>
      <c r="M1074" s="7"/>
      <c r="N1074" s="7"/>
      <c r="O1074" s="7"/>
      <c r="P1074" s="7"/>
      <c r="R1074" s="7"/>
      <c r="S1074" s="7"/>
      <c r="T1074" s="7"/>
      <c r="U1074" s="7"/>
      <c r="V1074" s="7"/>
      <c r="W1074" s="7"/>
      <c r="X1074" s="7"/>
      <c r="Y1074" s="7"/>
      <c r="Z1074" s="7"/>
      <c r="AA1074" s="7"/>
      <c r="AB1074" s="7"/>
      <c r="AC1074" s="7"/>
      <c r="AD1074" s="7"/>
      <c r="AE1074" s="7"/>
      <c r="AF1074" s="7"/>
      <c r="AG1074" s="7"/>
      <c r="AH1074" s="7"/>
      <c r="AI1074" s="7"/>
      <c r="AJ1074" s="7"/>
      <c r="AK1074" s="7"/>
    </row>
    <row r="1075" spans="1:37" ht="15.75" x14ac:dyDescent="0.25">
      <c r="A1075" s="7"/>
      <c r="B1075" s="7"/>
      <c r="C1075" s="7"/>
      <c r="D1075" s="7"/>
      <c r="E1075" s="7"/>
      <c r="F1075" s="7"/>
      <c r="G1075" s="7"/>
      <c r="H1075" s="7"/>
      <c r="I1075" s="7"/>
      <c r="J1075" s="7"/>
      <c r="K1075" s="7"/>
      <c r="L1075" s="7"/>
      <c r="M1075" s="7"/>
      <c r="N1075" s="7"/>
      <c r="O1075" s="7"/>
      <c r="P1075" s="7"/>
      <c r="R1075" s="7"/>
      <c r="S1075" s="7"/>
      <c r="T1075" s="7"/>
      <c r="U1075" s="7"/>
      <c r="V1075" s="7"/>
      <c r="W1075" s="7"/>
      <c r="X1075" s="7"/>
      <c r="Y1075" s="7"/>
      <c r="Z1075" s="7"/>
      <c r="AA1075" s="7"/>
      <c r="AB1075" s="7"/>
      <c r="AC1075" s="7"/>
      <c r="AD1075" s="7"/>
      <c r="AE1075" s="7"/>
      <c r="AF1075" s="7"/>
      <c r="AG1075" s="7"/>
      <c r="AH1075" s="7"/>
      <c r="AI1075" s="7"/>
      <c r="AJ1075" s="7"/>
      <c r="AK1075" s="7"/>
    </row>
    <row r="1076" spans="1:37" ht="15.75" x14ac:dyDescent="0.25">
      <c r="A1076" s="7"/>
      <c r="B1076" s="7"/>
      <c r="C1076" s="7"/>
      <c r="D1076" s="7"/>
      <c r="E1076" s="7"/>
      <c r="F1076" s="7"/>
      <c r="G1076" s="7"/>
      <c r="H1076" s="7"/>
      <c r="I1076" s="7"/>
      <c r="J1076" s="7"/>
      <c r="K1076" s="7"/>
      <c r="L1076" s="7"/>
      <c r="M1076" s="7"/>
      <c r="N1076" s="7"/>
      <c r="O1076" s="7"/>
      <c r="P1076" s="7"/>
      <c r="R1076" s="7"/>
      <c r="S1076" s="7"/>
      <c r="T1076" s="7"/>
      <c r="U1076" s="7"/>
      <c r="V1076" s="7"/>
      <c r="W1076" s="7"/>
      <c r="X1076" s="7"/>
      <c r="Y1076" s="7"/>
      <c r="Z1076" s="7"/>
      <c r="AA1076" s="7"/>
      <c r="AB1076" s="7"/>
      <c r="AC1076" s="7"/>
      <c r="AD1076" s="7"/>
      <c r="AE1076" s="7"/>
      <c r="AF1076" s="7"/>
      <c r="AG1076" s="7"/>
      <c r="AH1076" s="7"/>
      <c r="AI1076" s="7"/>
      <c r="AJ1076" s="7"/>
      <c r="AK1076" s="7"/>
    </row>
    <row r="1077" spans="1:37" ht="15.75" x14ac:dyDescent="0.25">
      <c r="A1077" s="7"/>
      <c r="B1077" s="7"/>
      <c r="C1077" s="7"/>
      <c r="D1077" s="7"/>
      <c r="E1077" s="7"/>
      <c r="F1077" s="7"/>
      <c r="G1077" s="7"/>
      <c r="H1077" s="7"/>
      <c r="I1077" s="7"/>
      <c r="J1077" s="7"/>
      <c r="K1077" s="7"/>
      <c r="L1077" s="7"/>
      <c r="M1077" s="7"/>
      <c r="N1077" s="7"/>
      <c r="O1077" s="7"/>
      <c r="P1077" s="7"/>
      <c r="R1077" s="7"/>
      <c r="S1077" s="7"/>
      <c r="T1077" s="7"/>
      <c r="U1077" s="7"/>
      <c r="V1077" s="7"/>
      <c r="W1077" s="7"/>
      <c r="X1077" s="7"/>
      <c r="Y1077" s="7"/>
      <c r="Z1077" s="7"/>
      <c r="AA1077" s="7"/>
      <c r="AB1077" s="7"/>
      <c r="AC1077" s="7"/>
      <c r="AD1077" s="7"/>
      <c r="AE1077" s="7"/>
      <c r="AF1077" s="7"/>
      <c r="AG1077" s="7"/>
      <c r="AH1077" s="7"/>
      <c r="AI1077" s="7"/>
      <c r="AJ1077" s="7"/>
      <c r="AK1077" s="7"/>
    </row>
    <row r="1078" spans="1:37" ht="15.75" x14ac:dyDescent="0.25">
      <c r="A1078" s="7"/>
      <c r="B1078" s="7"/>
      <c r="C1078" s="7"/>
      <c r="D1078" s="7"/>
      <c r="E1078" s="7"/>
      <c r="F1078" s="7"/>
      <c r="G1078" s="7"/>
      <c r="H1078" s="7"/>
      <c r="I1078" s="7"/>
      <c r="J1078" s="7"/>
      <c r="K1078" s="7"/>
      <c r="L1078" s="7"/>
      <c r="M1078" s="7"/>
      <c r="N1078" s="7"/>
      <c r="O1078" s="7"/>
      <c r="P1078" s="7"/>
      <c r="R1078" s="7"/>
      <c r="S1078" s="7"/>
      <c r="T1078" s="7"/>
      <c r="U1078" s="7"/>
      <c r="V1078" s="7"/>
      <c r="W1078" s="7"/>
      <c r="X1078" s="7"/>
      <c r="Y1078" s="7"/>
      <c r="Z1078" s="7"/>
      <c r="AA1078" s="7"/>
      <c r="AB1078" s="7"/>
      <c r="AC1078" s="7"/>
      <c r="AD1078" s="7"/>
      <c r="AE1078" s="7"/>
      <c r="AF1078" s="7"/>
      <c r="AG1078" s="7"/>
      <c r="AH1078" s="7"/>
      <c r="AI1078" s="7"/>
      <c r="AJ1078" s="7"/>
      <c r="AK1078" s="7"/>
    </row>
    <row r="1079" spans="1:37" ht="15.75" x14ac:dyDescent="0.25">
      <c r="A1079" s="7"/>
      <c r="B1079" s="7"/>
      <c r="C1079" s="7"/>
      <c r="D1079" s="7"/>
      <c r="E1079" s="7"/>
      <c r="F1079" s="7"/>
      <c r="G1079" s="7"/>
      <c r="H1079" s="7"/>
      <c r="I1079" s="7"/>
      <c r="J1079" s="7"/>
      <c r="K1079" s="7"/>
      <c r="L1079" s="7"/>
      <c r="M1079" s="7"/>
      <c r="N1079" s="7"/>
      <c r="O1079" s="7"/>
      <c r="P1079" s="7"/>
      <c r="R1079" s="7"/>
      <c r="S1079" s="7"/>
      <c r="T1079" s="7"/>
      <c r="U1079" s="7"/>
      <c r="V1079" s="7"/>
      <c r="W1079" s="7"/>
      <c r="X1079" s="7"/>
      <c r="Y1079" s="7"/>
      <c r="Z1079" s="7"/>
      <c r="AA1079" s="7"/>
      <c r="AB1079" s="7"/>
      <c r="AC1079" s="7"/>
      <c r="AD1079" s="7"/>
      <c r="AE1079" s="7"/>
      <c r="AF1079" s="7"/>
      <c r="AG1079" s="7"/>
      <c r="AH1079" s="7"/>
      <c r="AI1079" s="7"/>
      <c r="AJ1079" s="7"/>
      <c r="AK1079" s="7"/>
    </row>
    <row r="1080" spans="1:37" ht="15.75" x14ac:dyDescent="0.25">
      <c r="A1080" s="7"/>
      <c r="B1080" s="7"/>
      <c r="C1080" s="7"/>
      <c r="D1080" s="7"/>
      <c r="E1080" s="7"/>
      <c r="F1080" s="7"/>
      <c r="G1080" s="7"/>
      <c r="H1080" s="7"/>
      <c r="I1080" s="7"/>
      <c r="J1080" s="7"/>
      <c r="K1080" s="7"/>
      <c r="L1080" s="7"/>
      <c r="M1080" s="7"/>
      <c r="N1080" s="7"/>
      <c r="O1080" s="7"/>
      <c r="P1080" s="7"/>
      <c r="R1080" s="7"/>
      <c r="S1080" s="7"/>
      <c r="T1080" s="7"/>
      <c r="U1080" s="7"/>
      <c r="V1080" s="7"/>
      <c r="W1080" s="7"/>
      <c r="X1080" s="7"/>
      <c r="Y1080" s="7"/>
      <c r="Z1080" s="7"/>
      <c r="AA1080" s="7"/>
      <c r="AB1080" s="7"/>
      <c r="AC1080" s="7"/>
      <c r="AD1080" s="7"/>
      <c r="AE1080" s="7"/>
      <c r="AF1080" s="7"/>
      <c r="AG1080" s="7"/>
      <c r="AH1080" s="7"/>
      <c r="AI1080" s="7"/>
      <c r="AJ1080" s="7"/>
      <c r="AK1080" s="7"/>
    </row>
    <row r="1081" spans="1:37" ht="15.75" x14ac:dyDescent="0.25">
      <c r="A1081" s="7"/>
      <c r="B1081" s="7"/>
      <c r="C1081" s="7"/>
      <c r="D1081" s="7"/>
      <c r="E1081" s="7"/>
      <c r="F1081" s="7"/>
      <c r="G1081" s="7"/>
      <c r="H1081" s="7"/>
      <c r="I1081" s="7"/>
      <c r="J1081" s="7"/>
      <c r="K1081" s="7"/>
      <c r="L1081" s="7"/>
      <c r="M1081" s="7"/>
      <c r="N1081" s="7"/>
      <c r="O1081" s="7"/>
      <c r="P1081" s="7"/>
      <c r="R1081" s="7"/>
      <c r="S1081" s="7"/>
      <c r="T1081" s="7"/>
      <c r="U1081" s="7"/>
      <c r="V1081" s="7"/>
      <c r="W1081" s="7"/>
      <c r="X1081" s="7"/>
      <c r="Y1081" s="7"/>
      <c r="Z1081" s="7"/>
      <c r="AA1081" s="7"/>
      <c r="AB1081" s="7"/>
      <c r="AC1081" s="7"/>
      <c r="AD1081" s="7"/>
      <c r="AE1081" s="7"/>
      <c r="AF1081" s="7"/>
      <c r="AG1081" s="7"/>
      <c r="AH1081" s="7"/>
      <c r="AI1081" s="7"/>
      <c r="AJ1081" s="7"/>
      <c r="AK1081" s="7"/>
    </row>
    <row r="1082" spans="1:37" ht="15.75" x14ac:dyDescent="0.25">
      <c r="A1082" s="7"/>
      <c r="B1082" s="7"/>
      <c r="C1082" s="7"/>
      <c r="D1082" s="7"/>
      <c r="E1082" s="7"/>
      <c r="F1082" s="7"/>
      <c r="G1082" s="7"/>
      <c r="H1082" s="7"/>
      <c r="I1082" s="7"/>
      <c r="J1082" s="7"/>
      <c r="K1082" s="7"/>
      <c r="L1082" s="7"/>
      <c r="M1082" s="7"/>
      <c r="N1082" s="7"/>
      <c r="O1082" s="7"/>
      <c r="P1082" s="7"/>
      <c r="R1082" s="7"/>
      <c r="S1082" s="7"/>
      <c r="T1082" s="7"/>
      <c r="U1082" s="7"/>
      <c r="V1082" s="7"/>
      <c r="W1082" s="7"/>
      <c r="X1082" s="7"/>
      <c r="Y1082" s="7"/>
      <c r="Z1082" s="7"/>
      <c r="AA1082" s="7"/>
      <c r="AB1082" s="7"/>
      <c r="AC1082" s="7"/>
      <c r="AD1082" s="7"/>
      <c r="AE1082" s="7"/>
      <c r="AF1082" s="7"/>
      <c r="AG1082" s="7"/>
      <c r="AH1082" s="7"/>
      <c r="AI1082" s="7"/>
      <c r="AJ1082" s="7"/>
      <c r="AK1082" s="7"/>
    </row>
    <row r="1083" spans="1:37" ht="15.75" x14ac:dyDescent="0.25">
      <c r="A1083" s="7"/>
      <c r="B1083" s="7"/>
      <c r="C1083" s="7"/>
      <c r="D1083" s="7"/>
      <c r="E1083" s="7"/>
      <c r="F1083" s="7"/>
      <c r="G1083" s="7"/>
      <c r="H1083" s="7"/>
      <c r="I1083" s="7"/>
      <c r="J1083" s="7"/>
      <c r="K1083" s="7"/>
      <c r="L1083" s="7"/>
      <c r="M1083" s="7"/>
      <c r="N1083" s="7"/>
      <c r="O1083" s="7"/>
      <c r="P1083" s="7"/>
      <c r="R1083" s="7"/>
      <c r="S1083" s="7"/>
      <c r="T1083" s="7"/>
      <c r="U1083" s="7"/>
      <c r="V1083" s="7"/>
      <c r="W1083" s="7"/>
      <c r="X1083" s="7"/>
      <c r="Y1083" s="7"/>
      <c r="Z1083" s="7"/>
      <c r="AA1083" s="7"/>
      <c r="AB1083" s="7"/>
      <c r="AC1083" s="7"/>
      <c r="AD1083" s="7"/>
      <c r="AE1083" s="7"/>
      <c r="AF1083" s="7"/>
      <c r="AG1083" s="7"/>
      <c r="AH1083" s="7"/>
      <c r="AI1083" s="7"/>
      <c r="AJ1083" s="7"/>
      <c r="AK1083" s="7"/>
    </row>
    <row r="1084" spans="1:37" ht="15.75" x14ac:dyDescent="0.25">
      <c r="A1084" s="7"/>
      <c r="B1084" s="7"/>
      <c r="C1084" s="7"/>
      <c r="D1084" s="7"/>
      <c r="E1084" s="7"/>
      <c r="F1084" s="7"/>
      <c r="G1084" s="7"/>
      <c r="H1084" s="7"/>
      <c r="I1084" s="7"/>
      <c r="J1084" s="7"/>
      <c r="K1084" s="7"/>
      <c r="L1084" s="7"/>
      <c r="M1084" s="7"/>
      <c r="N1084" s="7"/>
      <c r="O1084" s="7"/>
      <c r="P1084" s="7"/>
      <c r="R1084" s="7"/>
      <c r="S1084" s="7"/>
      <c r="T1084" s="7"/>
      <c r="U1084" s="7"/>
      <c r="V1084" s="7"/>
      <c r="W1084" s="7"/>
      <c r="X1084" s="7"/>
      <c r="Y1084" s="7"/>
      <c r="Z1084" s="7"/>
      <c r="AA1084" s="7"/>
      <c r="AB1084" s="7"/>
      <c r="AC1084" s="7"/>
      <c r="AD1084" s="7"/>
      <c r="AE1084" s="7"/>
      <c r="AF1084" s="7"/>
      <c r="AG1084" s="7"/>
      <c r="AH1084" s="7"/>
      <c r="AI1084" s="7"/>
      <c r="AJ1084" s="7"/>
      <c r="AK1084" s="7"/>
    </row>
    <row r="1085" spans="1:37" ht="15.75" x14ac:dyDescent="0.25">
      <c r="A1085" s="7"/>
      <c r="B1085" s="7"/>
      <c r="C1085" s="7"/>
      <c r="D1085" s="7"/>
      <c r="E1085" s="7"/>
      <c r="F1085" s="7"/>
      <c r="G1085" s="7"/>
      <c r="H1085" s="7"/>
      <c r="I1085" s="7"/>
      <c r="J1085" s="7"/>
      <c r="K1085" s="7"/>
      <c r="L1085" s="7"/>
      <c r="M1085" s="7"/>
      <c r="N1085" s="7"/>
      <c r="O1085" s="7"/>
      <c r="P1085" s="7"/>
      <c r="R1085" s="7"/>
      <c r="S1085" s="7"/>
      <c r="T1085" s="7"/>
      <c r="U1085" s="7"/>
      <c r="V1085" s="7"/>
      <c r="W1085" s="7"/>
      <c r="X1085" s="7"/>
      <c r="Y1085" s="7"/>
      <c r="Z1085" s="7"/>
      <c r="AA1085" s="7"/>
      <c r="AB1085" s="7"/>
      <c r="AC1085" s="7"/>
      <c r="AD1085" s="7"/>
      <c r="AE1085" s="7"/>
      <c r="AF1085" s="7"/>
      <c r="AG1085" s="7"/>
      <c r="AH1085" s="7"/>
      <c r="AI1085" s="7"/>
      <c r="AJ1085" s="7"/>
      <c r="AK1085" s="7"/>
    </row>
    <row r="1086" spans="1:37" ht="15.75" x14ac:dyDescent="0.25">
      <c r="A1086" s="7"/>
      <c r="B1086" s="7"/>
      <c r="C1086" s="7"/>
      <c r="D1086" s="7"/>
      <c r="E1086" s="7"/>
      <c r="F1086" s="7"/>
      <c r="G1086" s="7"/>
      <c r="H1086" s="7"/>
      <c r="I1086" s="7"/>
      <c r="J1086" s="7"/>
      <c r="K1086" s="7"/>
      <c r="L1086" s="7"/>
      <c r="M1086" s="7"/>
      <c r="N1086" s="7"/>
      <c r="O1086" s="7"/>
      <c r="P1086" s="7"/>
      <c r="R1086" s="7"/>
      <c r="S1086" s="7"/>
      <c r="T1086" s="7"/>
      <c r="U1086" s="7"/>
      <c r="V1086" s="7"/>
      <c r="W1086" s="7"/>
      <c r="X1086" s="7"/>
      <c r="Y1086" s="7"/>
      <c r="Z1086" s="7"/>
      <c r="AA1086" s="7"/>
      <c r="AB1086" s="7"/>
      <c r="AC1086" s="7"/>
      <c r="AD1086" s="7"/>
      <c r="AE1086" s="7"/>
      <c r="AF1086" s="7"/>
      <c r="AG1086" s="7"/>
      <c r="AH1086" s="7"/>
      <c r="AI1086" s="7"/>
      <c r="AJ1086" s="7"/>
      <c r="AK1086" s="7"/>
    </row>
    <row r="1087" spans="1:37" ht="15.75" x14ac:dyDescent="0.25">
      <c r="A1087" s="7"/>
      <c r="B1087" s="7"/>
      <c r="C1087" s="7"/>
      <c r="D1087" s="7"/>
      <c r="E1087" s="7"/>
      <c r="F1087" s="7"/>
      <c r="G1087" s="7"/>
      <c r="H1087" s="7"/>
      <c r="I1087" s="7"/>
      <c r="J1087" s="7"/>
      <c r="K1087" s="7"/>
      <c r="L1087" s="7"/>
      <c r="M1087" s="7"/>
      <c r="N1087" s="7"/>
      <c r="O1087" s="7"/>
      <c r="P1087" s="7"/>
      <c r="R1087" s="7"/>
      <c r="S1087" s="7"/>
      <c r="T1087" s="7"/>
      <c r="U1087" s="7"/>
      <c r="V1087" s="7"/>
      <c r="W1087" s="7"/>
      <c r="X1087" s="7"/>
      <c r="Y1087" s="7"/>
      <c r="Z1087" s="7"/>
      <c r="AA1087" s="7"/>
      <c r="AB1087" s="7"/>
      <c r="AC1087" s="7"/>
      <c r="AD1087" s="7"/>
      <c r="AE1087" s="7"/>
      <c r="AF1087" s="7"/>
      <c r="AG1087" s="7"/>
      <c r="AH1087" s="7"/>
      <c r="AI1087" s="7"/>
      <c r="AJ1087" s="7"/>
      <c r="AK1087" s="7"/>
    </row>
    <row r="1088" spans="1:37" ht="15.75" x14ac:dyDescent="0.25">
      <c r="A1088" s="7"/>
      <c r="B1088" s="7"/>
      <c r="C1088" s="7"/>
      <c r="D1088" s="7"/>
      <c r="E1088" s="7"/>
      <c r="F1088" s="7"/>
      <c r="G1088" s="7"/>
      <c r="H1088" s="7"/>
      <c r="I1088" s="7"/>
      <c r="J1088" s="7"/>
      <c r="K1088" s="7"/>
      <c r="L1088" s="7"/>
      <c r="M1088" s="7"/>
      <c r="N1088" s="7"/>
      <c r="O1088" s="7"/>
      <c r="P1088" s="7"/>
      <c r="R1088" s="7"/>
      <c r="S1088" s="7"/>
      <c r="T1088" s="7"/>
      <c r="U1088" s="7"/>
      <c r="V1088" s="7"/>
      <c r="W1088" s="7"/>
      <c r="X1088" s="7"/>
      <c r="Y1088" s="7"/>
      <c r="Z1088" s="7"/>
      <c r="AA1088" s="7"/>
      <c r="AB1088" s="7"/>
      <c r="AC1088" s="7"/>
      <c r="AD1088" s="7"/>
      <c r="AE1088" s="7"/>
      <c r="AF1088" s="7"/>
      <c r="AG1088" s="7"/>
      <c r="AH1088" s="7"/>
      <c r="AI1088" s="7"/>
      <c r="AJ1088" s="7"/>
      <c r="AK1088" s="7"/>
    </row>
    <row r="1089" spans="1:37" ht="15.75" x14ac:dyDescent="0.25">
      <c r="A1089" s="7"/>
      <c r="B1089" s="7"/>
      <c r="C1089" s="7"/>
      <c r="D1089" s="7"/>
      <c r="E1089" s="7"/>
      <c r="F1089" s="7"/>
      <c r="G1089" s="7"/>
      <c r="H1089" s="7"/>
      <c r="I1089" s="7"/>
      <c r="J1089" s="7"/>
      <c r="K1089" s="7"/>
      <c r="L1089" s="7"/>
      <c r="M1089" s="7"/>
      <c r="N1089" s="7"/>
      <c r="O1089" s="7"/>
      <c r="P1089" s="7"/>
      <c r="R1089" s="7"/>
      <c r="S1089" s="7"/>
      <c r="T1089" s="7"/>
      <c r="U1089" s="7"/>
      <c r="V1089" s="7"/>
      <c r="W1089" s="7"/>
      <c r="X1089" s="7"/>
      <c r="Y1089" s="7"/>
      <c r="Z1089" s="7"/>
      <c r="AA1089" s="7"/>
      <c r="AB1089" s="7"/>
      <c r="AC1089" s="7"/>
      <c r="AD1089" s="7"/>
      <c r="AE1089" s="7"/>
      <c r="AF1089" s="7"/>
      <c r="AG1089" s="7"/>
      <c r="AH1089" s="7"/>
      <c r="AI1089" s="7"/>
      <c r="AJ1089" s="7"/>
      <c r="AK1089" s="7"/>
    </row>
    <row r="1090" spans="1:37" ht="15.75" x14ac:dyDescent="0.25">
      <c r="A1090" s="7"/>
      <c r="B1090" s="7"/>
      <c r="C1090" s="7"/>
      <c r="D1090" s="7"/>
      <c r="E1090" s="7"/>
      <c r="F1090" s="7"/>
      <c r="G1090" s="7"/>
      <c r="H1090" s="7"/>
      <c r="I1090" s="7"/>
      <c r="J1090" s="7"/>
      <c r="K1090" s="7"/>
      <c r="L1090" s="7"/>
      <c r="M1090" s="7"/>
      <c r="N1090" s="7"/>
      <c r="O1090" s="7"/>
      <c r="P1090" s="7"/>
      <c r="R1090" s="7"/>
      <c r="S1090" s="7"/>
      <c r="T1090" s="7"/>
      <c r="U1090" s="7"/>
      <c r="V1090" s="7"/>
      <c r="W1090" s="7"/>
      <c r="X1090" s="7"/>
      <c r="Y1090" s="7"/>
      <c r="Z1090" s="7"/>
      <c r="AA1090" s="7"/>
      <c r="AB1090" s="7"/>
      <c r="AC1090" s="7"/>
      <c r="AD1090" s="7"/>
      <c r="AE1090" s="7"/>
      <c r="AF1090" s="7"/>
      <c r="AG1090" s="7"/>
      <c r="AH1090" s="7"/>
      <c r="AI1090" s="7"/>
      <c r="AJ1090" s="7"/>
      <c r="AK1090" s="7"/>
    </row>
    <row r="1091" spans="1:37" ht="15.75" x14ac:dyDescent="0.25">
      <c r="A1091" s="7"/>
      <c r="B1091" s="7"/>
      <c r="C1091" s="7"/>
      <c r="D1091" s="7"/>
      <c r="E1091" s="7"/>
      <c r="F1091" s="7"/>
      <c r="G1091" s="7"/>
      <c r="H1091" s="7"/>
      <c r="I1091" s="7"/>
      <c r="J1091" s="7"/>
      <c r="K1091" s="7"/>
      <c r="L1091" s="7"/>
      <c r="M1091" s="7"/>
      <c r="N1091" s="7"/>
      <c r="O1091" s="7"/>
      <c r="P1091" s="7"/>
      <c r="R1091" s="7"/>
      <c r="S1091" s="7"/>
      <c r="T1091" s="7"/>
      <c r="U1091" s="7"/>
      <c r="V1091" s="7"/>
      <c r="W1091" s="7"/>
      <c r="X1091" s="7"/>
      <c r="Y1091" s="7"/>
      <c r="Z1091" s="7"/>
      <c r="AA1091" s="7"/>
      <c r="AB1091" s="7"/>
      <c r="AC1091" s="7"/>
      <c r="AD1091" s="7"/>
      <c r="AE1091" s="7"/>
      <c r="AF1091" s="7"/>
      <c r="AG1091" s="7"/>
      <c r="AH1091" s="7"/>
      <c r="AI1091" s="7"/>
      <c r="AJ1091" s="7"/>
      <c r="AK1091" s="7"/>
    </row>
    <row r="1092" spans="1:37" ht="15.75" x14ac:dyDescent="0.25">
      <c r="A1092" s="7"/>
      <c r="B1092" s="7"/>
      <c r="C1092" s="7"/>
      <c r="D1092" s="7"/>
      <c r="E1092" s="7"/>
      <c r="F1092" s="7"/>
      <c r="G1092" s="7"/>
      <c r="H1092" s="7"/>
      <c r="I1092" s="7"/>
      <c r="J1092" s="7"/>
      <c r="K1092" s="7"/>
      <c r="L1092" s="7"/>
      <c r="M1092" s="7"/>
      <c r="N1092" s="7"/>
      <c r="O1092" s="7"/>
      <c r="P1092" s="7"/>
      <c r="R1092" s="7"/>
      <c r="S1092" s="7"/>
      <c r="T1092" s="7"/>
      <c r="U1092" s="7"/>
      <c r="V1092" s="7"/>
      <c r="W1092" s="7"/>
      <c r="X1092" s="7"/>
      <c r="Y1092" s="7"/>
      <c r="Z1092" s="7"/>
      <c r="AA1092" s="7"/>
      <c r="AB1092" s="7"/>
      <c r="AC1092" s="7"/>
      <c r="AD1092" s="7"/>
      <c r="AE1092" s="7"/>
      <c r="AF1092" s="7"/>
      <c r="AG1092" s="7"/>
      <c r="AH1092" s="7"/>
      <c r="AI1092" s="7"/>
      <c r="AJ1092" s="7"/>
      <c r="AK1092" s="7"/>
    </row>
    <row r="1093" spans="1:37" ht="15.75" x14ac:dyDescent="0.25">
      <c r="A1093" s="7"/>
      <c r="B1093" s="7"/>
      <c r="C1093" s="7"/>
      <c r="D1093" s="7"/>
      <c r="E1093" s="7"/>
      <c r="F1093" s="7"/>
      <c r="G1093" s="7"/>
      <c r="H1093" s="7"/>
      <c r="I1093" s="7"/>
      <c r="J1093" s="7"/>
      <c r="K1093" s="7"/>
      <c r="L1093" s="7"/>
      <c r="M1093" s="7"/>
      <c r="N1093" s="7"/>
      <c r="O1093" s="7"/>
      <c r="P1093" s="7"/>
      <c r="R1093" s="7"/>
      <c r="S1093" s="7"/>
      <c r="T1093" s="7"/>
      <c r="U1093" s="7"/>
      <c r="V1093" s="7"/>
      <c r="W1093" s="7"/>
      <c r="X1093" s="7"/>
      <c r="Y1093" s="7"/>
      <c r="Z1093" s="7"/>
      <c r="AA1093" s="7"/>
      <c r="AB1093" s="7"/>
      <c r="AC1093" s="7"/>
      <c r="AD1093" s="7"/>
      <c r="AE1093" s="7"/>
      <c r="AF1093" s="7"/>
      <c r="AG1093" s="7"/>
      <c r="AH1093" s="7"/>
      <c r="AI1093" s="7"/>
      <c r="AJ1093" s="7"/>
      <c r="AK1093" s="7"/>
    </row>
    <row r="1094" spans="1:37" ht="15.75" x14ac:dyDescent="0.25">
      <c r="A1094" s="7"/>
      <c r="B1094" s="7"/>
      <c r="C1094" s="7"/>
      <c r="D1094" s="7"/>
      <c r="E1094" s="7"/>
      <c r="F1094" s="7"/>
      <c r="G1094" s="7"/>
      <c r="H1094" s="7"/>
      <c r="I1094" s="7"/>
      <c r="J1094" s="7"/>
      <c r="K1094" s="7"/>
      <c r="L1094" s="7"/>
      <c r="M1094" s="7"/>
      <c r="N1094" s="7"/>
      <c r="O1094" s="7"/>
      <c r="P1094" s="7"/>
      <c r="R1094" s="7"/>
      <c r="S1094" s="7"/>
      <c r="T1094" s="7"/>
      <c r="U1094" s="7"/>
      <c r="V1094" s="7"/>
      <c r="W1094" s="7"/>
      <c r="X1094" s="7"/>
      <c r="Y1094" s="7"/>
      <c r="Z1094" s="7"/>
      <c r="AA1094" s="7"/>
      <c r="AB1094" s="7"/>
      <c r="AC1094" s="7"/>
      <c r="AD1094" s="7"/>
      <c r="AE1094" s="7"/>
      <c r="AF1094" s="7"/>
      <c r="AG1094" s="7"/>
      <c r="AH1094" s="7"/>
      <c r="AI1094" s="7"/>
      <c r="AJ1094" s="7"/>
      <c r="AK1094" s="7"/>
    </row>
    <row r="1095" spans="1:37" ht="15.75" x14ac:dyDescent="0.25">
      <c r="A1095" s="7"/>
      <c r="B1095" s="7"/>
      <c r="C1095" s="7"/>
      <c r="D1095" s="7"/>
      <c r="E1095" s="7"/>
      <c r="F1095" s="7"/>
      <c r="G1095" s="7"/>
      <c r="H1095" s="7"/>
      <c r="I1095" s="7"/>
      <c r="J1095" s="7"/>
      <c r="K1095" s="7"/>
      <c r="L1095" s="7"/>
      <c r="M1095" s="7"/>
      <c r="N1095" s="7"/>
      <c r="O1095" s="7"/>
      <c r="P1095" s="7"/>
      <c r="R1095" s="7"/>
      <c r="S1095" s="7"/>
      <c r="T1095" s="7"/>
      <c r="U1095" s="7"/>
      <c r="V1095" s="7"/>
      <c r="W1095" s="7"/>
      <c r="X1095" s="7"/>
      <c r="Y1095" s="7"/>
      <c r="Z1095" s="7"/>
      <c r="AA1095" s="7"/>
      <c r="AB1095" s="7"/>
      <c r="AC1095" s="7"/>
      <c r="AD1095" s="7"/>
      <c r="AE1095" s="7"/>
      <c r="AF1095" s="7"/>
      <c r="AG1095" s="7"/>
      <c r="AH1095" s="7"/>
      <c r="AI1095" s="7"/>
      <c r="AJ1095" s="7"/>
      <c r="AK1095" s="7"/>
    </row>
    <row r="1096" spans="1:37" ht="15.75" x14ac:dyDescent="0.25">
      <c r="A1096" s="7"/>
      <c r="B1096" s="7"/>
      <c r="C1096" s="7"/>
      <c r="D1096" s="7"/>
      <c r="E1096" s="7"/>
      <c r="F1096" s="7"/>
      <c r="G1096" s="7"/>
      <c r="H1096" s="7"/>
      <c r="I1096" s="7"/>
      <c r="J1096" s="7"/>
      <c r="K1096" s="7"/>
      <c r="L1096" s="7"/>
      <c r="M1096" s="7"/>
      <c r="N1096" s="7"/>
      <c r="O1096" s="7"/>
      <c r="P1096" s="7"/>
      <c r="R1096" s="7"/>
      <c r="S1096" s="7"/>
      <c r="T1096" s="7"/>
      <c r="U1096" s="7"/>
      <c r="V1096" s="7"/>
      <c r="W1096" s="7"/>
      <c r="X1096" s="7"/>
      <c r="Y1096" s="7"/>
      <c r="Z1096" s="7"/>
      <c r="AA1096" s="7"/>
      <c r="AB1096" s="7"/>
      <c r="AC1096" s="7"/>
      <c r="AD1096" s="7"/>
      <c r="AE1096" s="7"/>
      <c r="AF1096" s="7"/>
      <c r="AG1096" s="7"/>
      <c r="AH1096" s="7"/>
      <c r="AI1096" s="7"/>
      <c r="AJ1096" s="7"/>
      <c r="AK1096" s="7"/>
    </row>
    <row r="1097" spans="1:37" ht="15.75" x14ac:dyDescent="0.25">
      <c r="A1097" s="7"/>
      <c r="B1097" s="7"/>
      <c r="C1097" s="7"/>
      <c r="D1097" s="7"/>
      <c r="E1097" s="7"/>
      <c r="F1097" s="7"/>
      <c r="G1097" s="7"/>
      <c r="H1097" s="7"/>
      <c r="I1097" s="7"/>
      <c r="J1097" s="7"/>
      <c r="K1097" s="7"/>
      <c r="L1097" s="7"/>
      <c r="M1097" s="7"/>
      <c r="N1097" s="7"/>
      <c r="O1097" s="7"/>
      <c r="P1097" s="7"/>
      <c r="R1097" s="7"/>
      <c r="S1097" s="7"/>
      <c r="T1097" s="7"/>
      <c r="U1097" s="7"/>
      <c r="V1097" s="7"/>
      <c r="W1097" s="7"/>
      <c r="X1097" s="7"/>
      <c r="Y1097" s="7"/>
      <c r="Z1097" s="7"/>
      <c r="AA1097" s="7"/>
      <c r="AB1097" s="7"/>
      <c r="AC1097" s="7"/>
      <c r="AD1097" s="7"/>
      <c r="AE1097" s="7"/>
      <c r="AF1097" s="7"/>
      <c r="AG1097" s="7"/>
      <c r="AH1097" s="7"/>
      <c r="AI1097" s="7"/>
      <c r="AJ1097" s="7"/>
      <c r="AK1097" s="7"/>
    </row>
    <row r="1098" spans="1:37" ht="15.75" x14ac:dyDescent="0.25">
      <c r="A1098" s="7"/>
      <c r="B1098" s="7"/>
      <c r="C1098" s="7"/>
      <c r="D1098" s="7"/>
      <c r="E1098" s="7"/>
      <c r="F1098" s="7"/>
      <c r="G1098" s="7"/>
      <c r="H1098" s="7"/>
      <c r="I1098" s="7"/>
      <c r="J1098" s="7"/>
      <c r="K1098" s="7"/>
      <c r="L1098" s="7"/>
      <c r="M1098" s="7"/>
      <c r="N1098" s="7"/>
      <c r="O1098" s="7"/>
      <c r="P1098" s="7"/>
      <c r="R1098" s="7"/>
      <c r="S1098" s="7"/>
      <c r="T1098" s="7"/>
      <c r="U1098" s="7"/>
      <c r="V1098" s="7"/>
      <c r="W1098" s="7"/>
      <c r="X1098" s="7"/>
      <c r="Y1098" s="7"/>
      <c r="Z1098" s="7"/>
      <c r="AA1098" s="7"/>
      <c r="AB1098" s="7"/>
      <c r="AC1098" s="7"/>
      <c r="AD1098" s="7"/>
      <c r="AE1098" s="7"/>
      <c r="AF1098" s="7"/>
      <c r="AG1098" s="7"/>
      <c r="AH1098" s="7"/>
      <c r="AI1098" s="7"/>
      <c r="AJ1098" s="7"/>
      <c r="AK1098" s="7"/>
    </row>
    <row r="1099" spans="1:37" ht="15.75" x14ac:dyDescent="0.25">
      <c r="A1099" s="7"/>
      <c r="B1099" s="7"/>
      <c r="C1099" s="7"/>
      <c r="D1099" s="7"/>
      <c r="E1099" s="7"/>
      <c r="F1099" s="7"/>
      <c r="G1099" s="7"/>
      <c r="H1099" s="7"/>
      <c r="I1099" s="7"/>
      <c r="J1099" s="7"/>
      <c r="K1099" s="7"/>
      <c r="L1099" s="7"/>
      <c r="M1099" s="7"/>
      <c r="N1099" s="7"/>
      <c r="O1099" s="7"/>
      <c r="P1099" s="7"/>
      <c r="R1099" s="7"/>
      <c r="S1099" s="7"/>
      <c r="T1099" s="7"/>
      <c r="U1099" s="7"/>
      <c r="V1099" s="7"/>
      <c r="W1099" s="7"/>
      <c r="X1099" s="7"/>
      <c r="Y1099" s="7"/>
      <c r="Z1099" s="7"/>
      <c r="AA1099" s="7"/>
      <c r="AB1099" s="7"/>
      <c r="AC1099" s="7"/>
      <c r="AD1099" s="7"/>
      <c r="AE1099" s="7"/>
      <c r="AF1099" s="7"/>
      <c r="AG1099" s="7"/>
      <c r="AH1099" s="7"/>
      <c r="AI1099" s="7"/>
      <c r="AJ1099" s="7"/>
      <c r="AK1099" s="7"/>
    </row>
    <row r="1100" spans="1:37" ht="15.75" x14ac:dyDescent="0.25">
      <c r="A1100" s="7"/>
      <c r="B1100" s="7"/>
      <c r="C1100" s="7"/>
      <c r="D1100" s="7"/>
      <c r="E1100" s="7"/>
      <c r="F1100" s="7"/>
      <c r="G1100" s="7"/>
      <c r="H1100" s="7"/>
      <c r="I1100" s="7"/>
      <c r="J1100" s="7"/>
      <c r="K1100" s="7"/>
      <c r="L1100" s="7"/>
      <c r="M1100" s="7"/>
      <c r="N1100" s="7"/>
      <c r="O1100" s="7"/>
      <c r="P1100" s="7"/>
      <c r="R1100" s="7"/>
      <c r="S1100" s="7"/>
      <c r="T1100" s="7"/>
      <c r="U1100" s="7"/>
      <c r="V1100" s="7"/>
      <c r="W1100" s="7"/>
      <c r="X1100" s="7"/>
      <c r="Y1100" s="7"/>
      <c r="Z1100" s="7"/>
      <c r="AA1100" s="7"/>
      <c r="AB1100" s="7"/>
      <c r="AC1100" s="7"/>
      <c r="AD1100" s="7"/>
      <c r="AE1100" s="7"/>
      <c r="AF1100" s="7"/>
      <c r="AG1100" s="7"/>
      <c r="AH1100" s="7"/>
      <c r="AI1100" s="7"/>
      <c r="AJ1100" s="7"/>
      <c r="AK1100" s="7"/>
    </row>
    <row r="1101" spans="1:37" ht="15.75" x14ac:dyDescent="0.25">
      <c r="A1101" s="7"/>
      <c r="B1101" s="7"/>
      <c r="C1101" s="7"/>
      <c r="D1101" s="7"/>
      <c r="E1101" s="7"/>
      <c r="F1101" s="7"/>
      <c r="G1101" s="7"/>
      <c r="H1101" s="7"/>
      <c r="I1101" s="7"/>
      <c r="J1101" s="7"/>
      <c r="K1101" s="7"/>
      <c r="L1101" s="7"/>
      <c r="M1101" s="7"/>
      <c r="N1101" s="7"/>
      <c r="O1101" s="7"/>
      <c r="P1101" s="7"/>
      <c r="R1101" s="7"/>
      <c r="S1101" s="7"/>
      <c r="T1101" s="7"/>
      <c r="U1101" s="7"/>
      <c r="V1101" s="7"/>
      <c r="W1101" s="7"/>
      <c r="X1101" s="7"/>
      <c r="Y1101" s="7"/>
      <c r="Z1101" s="7"/>
      <c r="AA1101" s="7"/>
      <c r="AB1101" s="7"/>
      <c r="AC1101" s="7"/>
      <c r="AD1101" s="7"/>
      <c r="AE1101" s="7"/>
      <c r="AF1101" s="7"/>
      <c r="AG1101" s="7"/>
      <c r="AH1101" s="7"/>
      <c r="AI1101" s="7"/>
      <c r="AJ1101" s="7"/>
      <c r="AK1101" s="7"/>
    </row>
    <row r="1102" spans="1:37" ht="15.75" x14ac:dyDescent="0.25">
      <c r="A1102" s="7"/>
      <c r="B1102" s="7"/>
      <c r="C1102" s="7"/>
      <c r="D1102" s="7"/>
      <c r="E1102" s="7"/>
      <c r="F1102" s="7"/>
      <c r="G1102" s="7"/>
      <c r="H1102" s="7"/>
      <c r="I1102" s="7"/>
      <c r="J1102" s="7"/>
      <c r="K1102" s="7"/>
      <c r="L1102" s="7"/>
      <c r="M1102" s="7"/>
      <c r="N1102" s="7"/>
      <c r="O1102" s="7"/>
      <c r="P1102" s="7"/>
      <c r="R1102" s="7"/>
      <c r="S1102" s="7"/>
      <c r="T1102" s="7"/>
      <c r="U1102" s="7"/>
      <c r="V1102" s="7"/>
      <c r="W1102" s="7"/>
      <c r="X1102" s="7"/>
      <c r="Y1102" s="7"/>
      <c r="Z1102" s="7"/>
      <c r="AA1102" s="7"/>
      <c r="AB1102" s="7"/>
      <c r="AC1102" s="7"/>
      <c r="AD1102" s="7"/>
      <c r="AE1102" s="7"/>
      <c r="AF1102" s="7"/>
      <c r="AG1102" s="7"/>
      <c r="AH1102" s="7"/>
      <c r="AI1102" s="7"/>
      <c r="AJ1102" s="7"/>
      <c r="AK1102" s="7"/>
    </row>
    <row r="1103" spans="1:37" ht="15.75" x14ac:dyDescent="0.25">
      <c r="A1103" s="7"/>
      <c r="B1103" s="7"/>
      <c r="C1103" s="7"/>
      <c r="D1103" s="7"/>
      <c r="E1103" s="7"/>
      <c r="F1103" s="7"/>
      <c r="G1103" s="7"/>
      <c r="H1103" s="7"/>
      <c r="I1103" s="7"/>
      <c r="J1103" s="7"/>
      <c r="K1103" s="7"/>
      <c r="L1103" s="7"/>
      <c r="M1103" s="7"/>
      <c r="N1103" s="7"/>
      <c r="O1103" s="7"/>
      <c r="P1103" s="7"/>
      <c r="R1103" s="7"/>
      <c r="S1103" s="7"/>
      <c r="T1103" s="7"/>
      <c r="U1103" s="7"/>
      <c r="V1103" s="7"/>
      <c r="W1103" s="7"/>
      <c r="X1103" s="7"/>
      <c r="Y1103" s="7"/>
      <c r="Z1103" s="7"/>
      <c r="AA1103" s="7"/>
      <c r="AB1103" s="7"/>
      <c r="AC1103" s="7"/>
      <c r="AD1103" s="7"/>
      <c r="AE1103" s="7"/>
      <c r="AF1103" s="7"/>
      <c r="AG1103" s="7"/>
      <c r="AH1103" s="7"/>
      <c r="AI1103" s="7"/>
      <c r="AJ1103" s="7"/>
      <c r="AK1103" s="7"/>
    </row>
    <row r="1104" spans="1:37" ht="15.75" x14ac:dyDescent="0.25">
      <c r="A1104" s="7"/>
      <c r="B1104" s="7"/>
      <c r="C1104" s="7"/>
      <c r="D1104" s="7"/>
      <c r="E1104" s="7"/>
      <c r="F1104" s="7"/>
      <c r="G1104" s="7"/>
      <c r="H1104" s="7"/>
      <c r="I1104" s="7"/>
      <c r="J1104" s="7"/>
      <c r="K1104" s="7"/>
      <c r="L1104" s="7"/>
      <c r="M1104" s="7"/>
      <c r="N1104" s="7"/>
      <c r="O1104" s="7"/>
      <c r="P1104" s="7"/>
      <c r="R1104" s="7"/>
      <c r="S1104" s="7"/>
      <c r="T1104" s="7"/>
      <c r="U1104" s="7"/>
      <c r="V1104" s="7"/>
      <c r="W1104" s="7"/>
      <c r="X1104" s="7"/>
      <c r="Y1104" s="7"/>
      <c r="Z1104" s="7"/>
      <c r="AA1104" s="7"/>
      <c r="AB1104" s="7"/>
      <c r="AC1104" s="7"/>
      <c r="AD1104" s="7"/>
      <c r="AE1104" s="7"/>
      <c r="AF1104" s="7"/>
      <c r="AG1104" s="7"/>
      <c r="AH1104" s="7"/>
      <c r="AI1104" s="7"/>
      <c r="AJ1104" s="7"/>
      <c r="AK1104" s="7"/>
    </row>
    <row r="1105" spans="1:37" ht="15.75" x14ac:dyDescent="0.25">
      <c r="A1105" s="7"/>
      <c r="B1105" s="7"/>
      <c r="C1105" s="7"/>
      <c r="D1105" s="7"/>
      <c r="E1105" s="7"/>
      <c r="F1105" s="7"/>
      <c r="G1105" s="7"/>
      <c r="H1105" s="7"/>
      <c r="I1105" s="7"/>
      <c r="J1105" s="7"/>
      <c r="K1105" s="7"/>
      <c r="L1105" s="7"/>
      <c r="M1105" s="7"/>
      <c r="N1105" s="7"/>
      <c r="O1105" s="7"/>
      <c r="P1105" s="7"/>
      <c r="R1105" s="7"/>
      <c r="S1105" s="7"/>
      <c r="T1105" s="7"/>
      <c r="U1105" s="7"/>
      <c r="V1105" s="7"/>
      <c r="W1105" s="7"/>
      <c r="X1105" s="7"/>
      <c r="Y1105" s="7"/>
      <c r="Z1105" s="7"/>
      <c r="AA1105" s="7"/>
      <c r="AB1105" s="7"/>
      <c r="AC1105" s="7"/>
      <c r="AD1105" s="7"/>
      <c r="AE1105" s="7"/>
      <c r="AF1105" s="7"/>
      <c r="AG1105" s="7"/>
      <c r="AH1105" s="7"/>
      <c r="AI1105" s="7"/>
      <c r="AJ1105" s="7"/>
      <c r="AK1105" s="7"/>
    </row>
    <row r="1106" spans="1:37" ht="15.75" x14ac:dyDescent="0.25">
      <c r="A1106" s="7"/>
      <c r="B1106" s="7"/>
      <c r="C1106" s="7"/>
      <c r="D1106" s="7"/>
      <c r="E1106" s="7"/>
      <c r="F1106" s="7"/>
      <c r="G1106" s="7"/>
      <c r="H1106" s="7"/>
      <c r="I1106" s="7"/>
      <c r="J1106" s="7"/>
      <c r="K1106" s="7"/>
      <c r="L1106" s="7"/>
      <c r="M1106" s="7"/>
      <c r="N1106" s="7"/>
      <c r="O1106" s="7"/>
      <c r="P1106" s="7"/>
      <c r="R1106" s="7"/>
      <c r="S1106" s="7"/>
      <c r="T1106" s="7"/>
      <c r="U1106" s="7"/>
      <c r="V1106" s="7"/>
      <c r="W1106" s="7"/>
      <c r="X1106" s="7"/>
      <c r="Y1106" s="7"/>
      <c r="Z1106" s="7"/>
      <c r="AA1106" s="7"/>
      <c r="AB1106" s="7"/>
      <c r="AC1106" s="7"/>
      <c r="AD1106" s="7"/>
      <c r="AE1106" s="7"/>
      <c r="AF1106" s="7"/>
      <c r="AG1106" s="7"/>
      <c r="AH1106" s="7"/>
      <c r="AI1106" s="7"/>
      <c r="AJ1106" s="7"/>
      <c r="AK1106" s="7"/>
    </row>
    <row r="1107" spans="1:37" ht="15.75" x14ac:dyDescent="0.25">
      <c r="A1107" s="7"/>
      <c r="B1107" s="7"/>
      <c r="C1107" s="7"/>
      <c r="D1107" s="7"/>
      <c r="E1107" s="7"/>
      <c r="F1107" s="7"/>
      <c r="G1107" s="7"/>
      <c r="H1107" s="7"/>
      <c r="I1107" s="7"/>
      <c r="J1107" s="7"/>
      <c r="K1107" s="7"/>
      <c r="L1107" s="7"/>
      <c r="M1107" s="7"/>
      <c r="N1107" s="7"/>
      <c r="O1107" s="7"/>
      <c r="P1107" s="7"/>
      <c r="R1107" s="7"/>
      <c r="S1107" s="7"/>
      <c r="T1107" s="7"/>
      <c r="U1107" s="7"/>
      <c r="V1107" s="7"/>
      <c r="W1107" s="7"/>
      <c r="X1107" s="7"/>
      <c r="Y1107" s="7"/>
      <c r="Z1107" s="7"/>
      <c r="AA1107" s="7"/>
      <c r="AB1107" s="7"/>
      <c r="AC1107" s="7"/>
      <c r="AD1107" s="7"/>
      <c r="AE1107" s="7"/>
      <c r="AF1107" s="7"/>
      <c r="AG1107" s="7"/>
      <c r="AH1107" s="7"/>
      <c r="AI1107" s="7"/>
      <c r="AJ1107" s="7"/>
      <c r="AK1107" s="7"/>
    </row>
    <row r="1108" spans="1:37" ht="15.75" x14ac:dyDescent="0.25">
      <c r="A1108" s="7"/>
      <c r="B1108" s="7"/>
      <c r="C1108" s="7"/>
      <c r="D1108" s="7"/>
      <c r="E1108" s="7"/>
      <c r="F1108" s="7"/>
      <c r="G1108" s="7"/>
      <c r="H1108" s="7"/>
      <c r="I1108" s="7"/>
      <c r="J1108" s="7"/>
      <c r="K1108" s="7"/>
      <c r="L1108" s="7"/>
      <c r="M1108" s="7"/>
      <c r="N1108" s="7"/>
      <c r="O1108" s="7"/>
      <c r="P1108" s="7"/>
      <c r="R1108" s="7"/>
      <c r="S1108" s="7"/>
      <c r="T1108" s="7"/>
      <c r="U1108" s="7"/>
      <c r="V1108" s="7"/>
      <c r="W1108" s="7"/>
      <c r="X1108" s="7"/>
      <c r="Y1108" s="7"/>
      <c r="Z1108" s="7"/>
      <c r="AA1108" s="7"/>
      <c r="AB1108" s="7"/>
      <c r="AC1108" s="7"/>
      <c r="AD1108" s="7"/>
      <c r="AE1108" s="7"/>
      <c r="AF1108" s="7"/>
      <c r="AG1108" s="7"/>
      <c r="AH1108" s="7"/>
      <c r="AI1108" s="7"/>
      <c r="AJ1108" s="7"/>
      <c r="AK1108" s="7"/>
    </row>
    <row r="1109" spans="1:37" ht="15.75" x14ac:dyDescent="0.25">
      <c r="A1109" s="7"/>
      <c r="B1109" s="7"/>
      <c r="C1109" s="7"/>
      <c r="D1109" s="7"/>
      <c r="E1109" s="7"/>
      <c r="F1109" s="7"/>
      <c r="G1109" s="7"/>
      <c r="H1109" s="7"/>
      <c r="I1109" s="7"/>
      <c r="J1109" s="7"/>
      <c r="K1109" s="7"/>
      <c r="L1109" s="7"/>
      <c r="M1109" s="7"/>
      <c r="N1109" s="7"/>
      <c r="O1109" s="7"/>
      <c r="P1109" s="7"/>
      <c r="R1109" s="7"/>
      <c r="S1109" s="7"/>
      <c r="T1109" s="7"/>
      <c r="U1109" s="7"/>
      <c r="V1109" s="7"/>
      <c r="W1109" s="7"/>
      <c r="X1109" s="7"/>
      <c r="Y1109" s="7"/>
      <c r="Z1109" s="7"/>
      <c r="AA1109" s="7"/>
      <c r="AB1109" s="7"/>
      <c r="AC1109" s="7"/>
      <c r="AD1109" s="7"/>
      <c r="AE1109" s="7"/>
      <c r="AF1109" s="7"/>
      <c r="AG1109" s="7"/>
      <c r="AH1109" s="7"/>
      <c r="AI1109" s="7"/>
      <c r="AJ1109" s="7"/>
      <c r="AK1109" s="7"/>
    </row>
    <row r="1110" spans="1:37" ht="15.75" x14ac:dyDescent="0.25">
      <c r="A1110" s="7"/>
      <c r="B1110" s="7"/>
      <c r="C1110" s="7"/>
      <c r="D1110" s="7"/>
      <c r="E1110" s="7"/>
      <c r="F1110" s="7"/>
      <c r="G1110" s="7"/>
      <c r="H1110" s="7"/>
      <c r="I1110" s="7"/>
      <c r="J1110" s="7"/>
      <c r="K1110" s="7"/>
      <c r="L1110" s="7"/>
      <c r="M1110" s="7"/>
      <c r="N1110" s="7"/>
      <c r="O1110" s="7"/>
      <c r="P1110" s="7"/>
      <c r="R1110" s="7"/>
      <c r="S1110" s="7"/>
      <c r="T1110" s="7"/>
      <c r="U1110" s="7"/>
      <c r="V1110" s="7"/>
      <c r="W1110" s="7"/>
      <c r="X1110" s="7"/>
      <c r="Y1110" s="7"/>
      <c r="Z1110" s="7"/>
      <c r="AA1110" s="7"/>
      <c r="AB1110" s="7"/>
      <c r="AC1110" s="7"/>
      <c r="AD1110" s="7"/>
      <c r="AE1110" s="7"/>
      <c r="AF1110" s="7"/>
      <c r="AG1110" s="7"/>
      <c r="AH1110" s="7"/>
      <c r="AI1110" s="7"/>
      <c r="AJ1110" s="7"/>
      <c r="AK1110" s="7"/>
    </row>
    <row r="1111" spans="1:37" ht="15.75" x14ac:dyDescent="0.25">
      <c r="A1111" s="7"/>
      <c r="B1111" s="7"/>
      <c r="C1111" s="7"/>
      <c r="D1111" s="7"/>
      <c r="E1111" s="7"/>
      <c r="F1111" s="7"/>
      <c r="G1111" s="7"/>
      <c r="H1111" s="7"/>
      <c r="I1111" s="7"/>
      <c r="J1111" s="7"/>
      <c r="K1111" s="7"/>
      <c r="L1111" s="7"/>
      <c r="M1111" s="7"/>
      <c r="N1111" s="7"/>
      <c r="O1111" s="7"/>
      <c r="P1111" s="7"/>
      <c r="R1111" s="7"/>
      <c r="S1111" s="7"/>
      <c r="T1111" s="7"/>
      <c r="U1111" s="7"/>
      <c r="V1111" s="7"/>
      <c r="W1111" s="7"/>
      <c r="X1111" s="7"/>
      <c r="Y1111" s="7"/>
      <c r="Z1111" s="7"/>
      <c r="AA1111" s="7"/>
      <c r="AB1111" s="7"/>
      <c r="AC1111" s="7"/>
      <c r="AD1111" s="7"/>
      <c r="AE1111" s="7"/>
      <c r="AF1111" s="7"/>
      <c r="AG1111" s="7"/>
      <c r="AH1111" s="7"/>
      <c r="AI1111" s="7"/>
      <c r="AJ1111" s="7"/>
      <c r="AK1111" s="7"/>
    </row>
    <row r="1112" spans="1:37" ht="15.75" x14ac:dyDescent="0.25">
      <c r="A1112" s="7"/>
      <c r="B1112" s="7"/>
      <c r="C1112" s="7"/>
      <c r="D1112" s="7"/>
      <c r="E1112" s="7"/>
      <c r="F1112" s="7"/>
      <c r="G1112" s="7"/>
      <c r="H1112" s="7"/>
      <c r="I1112" s="7"/>
      <c r="J1112" s="7"/>
      <c r="K1112" s="7"/>
      <c r="L1112" s="7"/>
      <c r="M1112" s="7"/>
      <c r="N1112" s="7"/>
      <c r="O1112" s="7"/>
      <c r="P1112" s="7"/>
      <c r="R1112" s="7"/>
      <c r="S1112" s="7"/>
      <c r="T1112" s="7"/>
      <c r="U1112" s="7"/>
      <c r="V1112" s="7"/>
      <c r="W1112" s="7"/>
      <c r="X1112" s="7"/>
      <c r="Y1112" s="7"/>
      <c r="Z1112" s="7"/>
      <c r="AA1112" s="7"/>
      <c r="AB1112" s="7"/>
      <c r="AC1112" s="7"/>
      <c r="AD1112" s="7"/>
      <c r="AE1112" s="7"/>
      <c r="AF1112" s="7"/>
      <c r="AG1112" s="7"/>
      <c r="AH1112" s="7"/>
      <c r="AI1112" s="7"/>
      <c r="AJ1112" s="7"/>
      <c r="AK1112" s="7"/>
    </row>
    <row r="1113" spans="1:37" ht="15.75" x14ac:dyDescent="0.25">
      <c r="A1113" s="7"/>
      <c r="B1113" s="7"/>
      <c r="C1113" s="7"/>
      <c r="D1113" s="7"/>
      <c r="E1113" s="7"/>
      <c r="F1113" s="7"/>
      <c r="G1113" s="7"/>
      <c r="H1113" s="7"/>
      <c r="I1113" s="7"/>
      <c r="J1113" s="7"/>
      <c r="K1113" s="7"/>
      <c r="L1113" s="7"/>
      <c r="M1113" s="7"/>
      <c r="N1113" s="7"/>
      <c r="O1113" s="7"/>
      <c r="P1113" s="7"/>
      <c r="R1113" s="7"/>
      <c r="S1113" s="7"/>
      <c r="T1113" s="7"/>
      <c r="U1113" s="7"/>
      <c r="V1113" s="7"/>
      <c r="W1113" s="7"/>
      <c r="X1113" s="7"/>
      <c r="Y1113" s="7"/>
      <c r="Z1113" s="7"/>
      <c r="AA1113" s="7"/>
      <c r="AB1113" s="7"/>
      <c r="AC1113" s="7"/>
      <c r="AD1113" s="7"/>
      <c r="AE1113" s="7"/>
      <c r="AF1113" s="7"/>
      <c r="AG1113" s="7"/>
      <c r="AH1113" s="7"/>
      <c r="AI1113" s="7"/>
      <c r="AJ1113" s="7"/>
      <c r="AK1113" s="7"/>
    </row>
    <row r="1114" spans="1:37" ht="15.75" x14ac:dyDescent="0.25">
      <c r="A1114" s="7"/>
      <c r="B1114" s="7"/>
      <c r="C1114" s="7"/>
      <c r="D1114" s="7"/>
      <c r="E1114" s="7"/>
      <c r="F1114" s="7"/>
      <c r="G1114" s="7"/>
      <c r="H1114" s="7"/>
      <c r="I1114" s="7"/>
      <c r="J1114" s="7"/>
      <c r="K1114" s="7"/>
      <c r="L1114" s="7"/>
      <c r="M1114" s="7"/>
      <c r="N1114" s="7"/>
      <c r="O1114" s="7"/>
      <c r="P1114" s="7"/>
      <c r="R1114" s="7"/>
      <c r="S1114" s="7"/>
      <c r="T1114" s="7"/>
      <c r="U1114" s="7"/>
      <c r="V1114" s="7"/>
      <c r="W1114" s="7"/>
      <c r="X1114" s="7"/>
      <c r="Y1114" s="7"/>
      <c r="Z1114" s="7"/>
      <c r="AA1114" s="7"/>
      <c r="AB1114" s="7"/>
      <c r="AC1114" s="7"/>
      <c r="AD1114" s="7"/>
      <c r="AE1114" s="7"/>
      <c r="AF1114" s="7"/>
      <c r="AG1114" s="7"/>
      <c r="AH1114" s="7"/>
      <c r="AI1114" s="7"/>
      <c r="AJ1114" s="7"/>
      <c r="AK1114" s="7"/>
    </row>
    <row r="1115" spans="1:37" ht="15.75" x14ac:dyDescent="0.25">
      <c r="A1115" s="7"/>
      <c r="B1115" s="7"/>
      <c r="C1115" s="7"/>
      <c r="D1115" s="7"/>
      <c r="E1115" s="7"/>
      <c r="F1115" s="7"/>
      <c r="G1115" s="7"/>
      <c r="H1115" s="7"/>
      <c r="I1115" s="7"/>
      <c r="J1115" s="7"/>
      <c r="K1115" s="7"/>
      <c r="L1115" s="7"/>
      <c r="M1115" s="7"/>
      <c r="N1115" s="7"/>
      <c r="O1115" s="7"/>
      <c r="P1115" s="7"/>
      <c r="R1115" s="7"/>
      <c r="S1115" s="7"/>
      <c r="T1115" s="7"/>
      <c r="U1115" s="7"/>
      <c r="V1115" s="7"/>
      <c r="W1115" s="7"/>
      <c r="X1115" s="7"/>
      <c r="Y1115" s="7"/>
      <c r="Z1115" s="7"/>
      <c r="AA1115" s="7"/>
      <c r="AB1115" s="7"/>
      <c r="AC1115" s="7"/>
      <c r="AD1115" s="7"/>
      <c r="AE1115" s="7"/>
      <c r="AF1115" s="7"/>
      <c r="AG1115" s="7"/>
      <c r="AH1115" s="7"/>
      <c r="AI1115" s="7"/>
      <c r="AJ1115" s="7"/>
      <c r="AK1115" s="7"/>
    </row>
    <row r="1116" spans="1:37" ht="15.75" x14ac:dyDescent="0.25">
      <c r="A1116" s="7"/>
      <c r="B1116" s="7"/>
      <c r="C1116" s="7"/>
      <c r="D1116" s="7"/>
      <c r="E1116" s="7"/>
      <c r="F1116" s="7"/>
      <c r="G1116" s="7"/>
      <c r="H1116" s="7"/>
      <c r="I1116" s="7"/>
      <c r="J1116" s="7"/>
      <c r="K1116" s="7"/>
      <c r="L1116" s="7"/>
      <c r="M1116" s="7"/>
      <c r="N1116" s="7"/>
      <c r="O1116" s="7"/>
      <c r="P1116" s="7"/>
      <c r="R1116" s="7"/>
      <c r="S1116" s="7"/>
      <c r="T1116" s="7"/>
      <c r="U1116" s="7"/>
      <c r="V1116" s="7"/>
      <c r="W1116" s="7"/>
      <c r="X1116" s="7"/>
      <c r="Y1116" s="7"/>
      <c r="Z1116" s="7"/>
      <c r="AA1116" s="7"/>
      <c r="AB1116" s="7"/>
      <c r="AC1116" s="7"/>
      <c r="AD1116" s="7"/>
      <c r="AE1116" s="7"/>
      <c r="AF1116" s="7"/>
      <c r="AG1116" s="7"/>
      <c r="AH1116" s="7"/>
      <c r="AI1116" s="7"/>
      <c r="AJ1116" s="7"/>
      <c r="AK1116" s="7"/>
    </row>
    <row r="1117" spans="1:37" ht="15.75" x14ac:dyDescent="0.25">
      <c r="A1117" s="7"/>
      <c r="B1117" s="7"/>
      <c r="C1117" s="7"/>
      <c r="D1117" s="7"/>
      <c r="E1117" s="7"/>
      <c r="F1117" s="7"/>
      <c r="G1117" s="7"/>
      <c r="H1117" s="7"/>
      <c r="I1117" s="7"/>
      <c r="J1117" s="7"/>
      <c r="K1117" s="7"/>
      <c r="L1117" s="7"/>
      <c r="M1117" s="7"/>
      <c r="N1117" s="7"/>
      <c r="O1117" s="7"/>
      <c r="P1117" s="7"/>
      <c r="R1117" s="7"/>
      <c r="S1117" s="7"/>
      <c r="T1117" s="7"/>
      <c r="U1117" s="7"/>
      <c r="V1117" s="7"/>
      <c r="W1117" s="7"/>
      <c r="X1117" s="7"/>
      <c r="Y1117" s="7"/>
      <c r="Z1117" s="7"/>
      <c r="AA1117" s="7"/>
      <c r="AB1117" s="7"/>
      <c r="AC1117" s="7"/>
      <c r="AD1117" s="7"/>
      <c r="AE1117" s="7"/>
      <c r="AF1117" s="7"/>
      <c r="AG1117" s="7"/>
      <c r="AH1117" s="7"/>
      <c r="AI1117" s="7"/>
      <c r="AJ1117" s="7"/>
      <c r="AK1117" s="7"/>
    </row>
    <row r="1118" spans="1:37" ht="15.75" x14ac:dyDescent="0.25">
      <c r="A1118" s="7"/>
      <c r="B1118" s="7"/>
      <c r="C1118" s="7"/>
      <c r="D1118" s="7"/>
      <c r="E1118" s="7"/>
      <c r="F1118" s="7"/>
      <c r="G1118" s="7"/>
      <c r="H1118" s="7"/>
      <c r="I1118" s="7"/>
      <c r="J1118" s="7"/>
      <c r="K1118" s="7"/>
      <c r="L1118" s="7"/>
      <c r="M1118" s="7"/>
      <c r="N1118" s="7"/>
      <c r="O1118" s="7"/>
      <c r="P1118" s="7"/>
      <c r="R1118" s="7"/>
      <c r="S1118" s="7"/>
      <c r="T1118" s="7"/>
      <c r="U1118" s="7"/>
      <c r="V1118" s="7"/>
      <c r="W1118" s="7"/>
      <c r="X1118" s="7"/>
      <c r="Y1118" s="7"/>
      <c r="Z1118" s="7"/>
      <c r="AA1118" s="7"/>
      <c r="AB1118" s="7"/>
      <c r="AC1118" s="7"/>
      <c r="AD1118" s="7"/>
      <c r="AE1118" s="7"/>
      <c r="AF1118" s="7"/>
      <c r="AG1118" s="7"/>
      <c r="AH1118" s="7"/>
      <c r="AI1118" s="7"/>
      <c r="AJ1118" s="7"/>
      <c r="AK1118" s="7"/>
    </row>
    <row r="1119" spans="1:37" ht="15.75" x14ac:dyDescent="0.25">
      <c r="A1119" s="7"/>
      <c r="B1119" s="7"/>
      <c r="C1119" s="7"/>
      <c r="D1119" s="7"/>
      <c r="E1119" s="7"/>
      <c r="F1119" s="7"/>
      <c r="G1119" s="7"/>
      <c r="H1119" s="7"/>
      <c r="I1119" s="7"/>
      <c r="J1119" s="7"/>
      <c r="K1119" s="7"/>
      <c r="L1119" s="7"/>
      <c r="M1119" s="7"/>
      <c r="N1119" s="7"/>
      <c r="O1119" s="7"/>
      <c r="P1119" s="7"/>
      <c r="R1119" s="7"/>
      <c r="S1119" s="7"/>
      <c r="T1119" s="7"/>
      <c r="U1119" s="7"/>
      <c r="V1119" s="7"/>
      <c r="W1119" s="7"/>
      <c r="X1119" s="7"/>
      <c r="Y1119" s="7"/>
      <c r="Z1119" s="7"/>
      <c r="AA1119" s="7"/>
      <c r="AB1119" s="7"/>
      <c r="AC1119" s="7"/>
      <c r="AD1119" s="7"/>
      <c r="AE1119" s="7"/>
      <c r="AF1119" s="7"/>
      <c r="AG1119" s="7"/>
      <c r="AH1119" s="7"/>
      <c r="AI1119" s="7"/>
      <c r="AJ1119" s="7"/>
      <c r="AK1119" s="7"/>
    </row>
    <row r="1120" spans="1:37" ht="15.75" x14ac:dyDescent="0.25">
      <c r="A1120" s="7"/>
      <c r="B1120" s="7"/>
      <c r="C1120" s="7"/>
      <c r="D1120" s="7"/>
      <c r="E1120" s="7"/>
      <c r="F1120" s="7"/>
      <c r="G1120" s="7"/>
      <c r="H1120" s="7"/>
      <c r="I1120" s="7"/>
      <c r="J1120" s="7"/>
      <c r="K1120" s="7"/>
      <c r="L1120" s="7"/>
      <c r="M1120" s="7"/>
      <c r="N1120" s="7"/>
      <c r="O1120" s="7"/>
      <c r="P1120" s="7"/>
      <c r="R1120" s="7"/>
      <c r="S1120" s="7"/>
      <c r="T1120" s="7"/>
      <c r="U1120" s="7"/>
      <c r="V1120" s="7"/>
      <c r="W1120" s="7"/>
      <c r="X1120" s="7"/>
      <c r="Y1120" s="7"/>
      <c r="Z1120" s="7"/>
      <c r="AA1120" s="7"/>
      <c r="AB1120" s="7"/>
      <c r="AC1120" s="7"/>
      <c r="AD1120" s="7"/>
      <c r="AE1120" s="7"/>
      <c r="AF1120" s="7"/>
      <c r="AG1120" s="7"/>
      <c r="AH1120" s="7"/>
      <c r="AI1120" s="7"/>
      <c r="AJ1120" s="7"/>
      <c r="AK1120" s="7"/>
    </row>
    <row r="1121" spans="1:37" ht="15.75" x14ac:dyDescent="0.25">
      <c r="A1121" s="7"/>
      <c r="B1121" s="7"/>
      <c r="C1121" s="7"/>
      <c r="D1121" s="7"/>
      <c r="E1121" s="7"/>
      <c r="F1121" s="7"/>
      <c r="G1121" s="7"/>
      <c r="H1121" s="7"/>
      <c r="I1121" s="7"/>
      <c r="J1121" s="7"/>
      <c r="K1121" s="7"/>
      <c r="L1121" s="7"/>
      <c r="M1121" s="7"/>
      <c r="N1121" s="7"/>
      <c r="O1121" s="7"/>
      <c r="P1121" s="7"/>
      <c r="R1121" s="7"/>
      <c r="S1121" s="7"/>
      <c r="T1121" s="7"/>
      <c r="U1121" s="7"/>
      <c r="V1121" s="7"/>
      <c r="W1121" s="7"/>
      <c r="X1121" s="7"/>
      <c r="Y1121" s="7"/>
      <c r="Z1121" s="7"/>
      <c r="AA1121" s="7"/>
      <c r="AB1121" s="7"/>
      <c r="AC1121" s="7"/>
      <c r="AD1121" s="7"/>
      <c r="AE1121" s="7"/>
      <c r="AF1121" s="7"/>
      <c r="AG1121" s="7"/>
      <c r="AH1121" s="7"/>
      <c r="AI1121" s="7"/>
      <c r="AJ1121" s="7"/>
      <c r="AK1121" s="7"/>
    </row>
    <row r="1122" spans="1:37" ht="15.75" x14ac:dyDescent="0.25">
      <c r="A1122" s="7"/>
      <c r="B1122" s="7"/>
      <c r="C1122" s="7"/>
      <c r="D1122" s="7"/>
      <c r="E1122" s="7"/>
      <c r="F1122" s="7"/>
      <c r="G1122" s="7"/>
      <c r="H1122" s="7"/>
      <c r="I1122" s="7"/>
      <c r="J1122" s="7"/>
      <c r="K1122" s="7"/>
      <c r="L1122" s="7"/>
      <c r="M1122" s="7"/>
      <c r="N1122" s="7"/>
      <c r="O1122" s="7"/>
      <c r="P1122" s="7"/>
      <c r="R1122" s="7"/>
      <c r="S1122" s="7"/>
      <c r="T1122" s="7"/>
      <c r="U1122" s="7"/>
      <c r="V1122" s="7"/>
      <c r="W1122" s="7"/>
      <c r="X1122" s="7"/>
      <c r="Y1122" s="7"/>
      <c r="Z1122" s="7"/>
      <c r="AA1122" s="7"/>
      <c r="AB1122" s="7"/>
      <c r="AC1122" s="7"/>
      <c r="AD1122" s="7"/>
      <c r="AE1122" s="7"/>
      <c r="AF1122" s="7"/>
      <c r="AG1122" s="7"/>
      <c r="AH1122" s="7"/>
      <c r="AI1122" s="7"/>
      <c r="AJ1122" s="7"/>
      <c r="AK1122" s="7"/>
    </row>
    <row r="1123" spans="1:37" ht="15.75" x14ac:dyDescent="0.25">
      <c r="A1123" s="7"/>
      <c r="B1123" s="7"/>
      <c r="C1123" s="7"/>
      <c r="D1123" s="7"/>
      <c r="E1123" s="7"/>
      <c r="F1123" s="7"/>
      <c r="G1123" s="7"/>
      <c r="H1123" s="7"/>
      <c r="I1123" s="7"/>
      <c r="J1123" s="7"/>
      <c r="K1123" s="7"/>
      <c r="L1123" s="7"/>
      <c r="M1123" s="7"/>
      <c r="N1123" s="7"/>
      <c r="O1123" s="7"/>
      <c r="P1123" s="7"/>
      <c r="R1123" s="7"/>
      <c r="S1123" s="7"/>
      <c r="T1123" s="7"/>
      <c r="U1123" s="7"/>
      <c r="V1123" s="7"/>
      <c r="W1123" s="7"/>
      <c r="X1123" s="7"/>
      <c r="Y1123" s="7"/>
      <c r="Z1123" s="7"/>
      <c r="AA1123" s="7"/>
      <c r="AB1123" s="7"/>
      <c r="AC1123" s="7"/>
      <c r="AD1123" s="7"/>
      <c r="AE1123" s="7"/>
      <c r="AF1123" s="7"/>
      <c r="AG1123" s="7"/>
      <c r="AH1123" s="7"/>
      <c r="AI1123" s="7"/>
      <c r="AJ1123" s="7"/>
      <c r="AK1123" s="7"/>
    </row>
    <row r="1124" spans="1:37" ht="15.75" x14ac:dyDescent="0.25">
      <c r="A1124" s="7"/>
      <c r="B1124" s="7"/>
      <c r="C1124" s="7"/>
      <c r="D1124" s="7"/>
      <c r="E1124" s="7"/>
      <c r="F1124" s="7"/>
      <c r="G1124" s="7"/>
      <c r="H1124" s="7"/>
      <c r="I1124" s="7"/>
      <c r="J1124" s="7"/>
      <c r="K1124" s="7"/>
      <c r="L1124" s="7"/>
      <c r="M1124" s="7"/>
      <c r="N1124" s="7"/>
      <c r="O1124" s="7"/>
      <c r="P1124" s="7"/>
      <c r="R1124" s="7"/>
      <c r="S1124" s="7"/>
      <c r="T1124" s="7"/>
      <c r="U1124" s="7"/>
      <c r="V1124" s="7"/>
      <c r="W1124" s="7"/>
      <c r="X1124" s="7"/>
      <c r="Y1124" s="7"/>
      <c r="Z1124" s="7"/>
      <c r="AA1124" s="7"/>
      <c r="AB1124" s="7"/>
      <c r="AC1124" s="7"/>
      <c r="AD1124" s="7"/>
      <c r="AE1124" s="7"/>
      <c r="AF1124" s="7"/>
      <c r="AG1124" s="7"/>
      <c r="AH1124" s="7"/>
      <c r="AI1124" s="7"/>
      <c r="AJ1124" s="7"/>
      <c r="AK1124" s="7"/>
    </row>
    <row r="1125" spans="1:37" ht="15.75" x14ac:dyDescent="0.25">
      <c r="A1125" s="7"/>
      <c r="B1125" s="7"/>
      <c r="C1125" s="7"/>
      <c r="D1125" s="7"/>
      <c r="E1125" s="7"/>
      <c r="F1125" s="7"/>
      <c r="G1125" s="7"/>
      <c r="H1125" s="7"/>
      <c r="I1125" s="7"/>
      <c r="J1125" s="7"/>
      <c r="K1125" s="7"/>
      <c r="L1125" s="7"/>
      <c r="M1125" s="7"/>
      <c r="N1125" s="7"/>
      <c r="O1125" s="7"/>
      <c r="P1125" s="7"/>
      <c r="R1125" s="7"/>
      <c r="S1125" s="7"/>
      <c r="T1125" s="7"/>
      <c r="U1125" s="7"/>
      <c r="V1125" s="7"/>
      <c r="W1125" s="7"/>
      <c r="X1125" s="7"/>
      <c r="Y1125" s="7"/>
      <c r="Z1125" s="7"/>
      <c r="AA1125" s="7"/>
      <c r="AB1125" s="7"/>
      <c r="AC1125" s="7"/>
      <c r="AD1125" s="7"/>
      <c r="AE1125" s="7"/>
      <c r="AF1125" s="7"/>
      <c r="AG1125" s="7"/>
      <c r="AH1125" s="7"/>
      <c r="AI1125" s="7"/>
      <c r="AJ1125" s="7"/>
      <c r="AK1125" s="7"/>
    </row>
    <row r="1126" spans="1:37" ht="15.75" x14ac:dyDescent="0.25">
      <c r="A1126" s="7"/>
      <c r="B1126" s="7"/>
      <c r="C1126" s="7"/>
      <c r="D1126" s="7"/>
      <c r="E1126" s="7"/>
      <c r="F1126" s="7"/>
      <c r="G1126" s="7"/>
      <c r="H1126" s="7"/>
      <c r="I1126" s="7"/>
      <c r="J1126" s="7"/>
      <c r="K1126" s="7"/>
      <c r="L1126" s="7"/>
      <c r="M1126" s="7"/>
      <c r="N1126" s="7"/>
      <c r="O1126" s="7"/>
      <c r="P1126" s="7"/>
      <c r="R1126" s="7"/>
      <c r="S1126" s="7"/>
      <c r="T1126" s="7"/>
      <c r="U1126" s="7"/>
      <c r="V1126" s="7"/>
      <c r="W1126" s="7"/>
      <c r="X1126" s="7"/>
      <c r="Y1126" s="7"/>
      <c r="Z1126" s="7"/>
      <c r="AA1126" s="7"/>
      <c r="AB1126" s="7"/>
      <c r="AC1126" s="7"/>
      <c r="AD1126" s="7"/>
      <c r="AE1126" s="7"/>
      <c r="AF1126" s="7"/>
      <c r="AG1126" s="7"/>
      <c r="AH1126" s="7"/>
      <c r="AI1126" s="7"/>
      <c r="AJ1126" s="7"/>
      <c r="AK1126" s="7"/>
    </row>
    <row r="1127" spans="1:37" ht="15.75" x14ac:dyDescent="0.25">
      <c r="A1127" s="7"/>
      <c r="B1127" s="7"/>
      <c r="C1127" s="7"/>
      <c r="D1127" s="7"/>
      <c r="E1127" s="7"/>
      <c r="F1127" s="7"/>
      <c r="G1127" s="7"/>
      <c r="H1127" s="7"/>
      <c r="I1127" s="7"/>
      <c r="J1127" s="7"/>
      <c r="K1127" s="7"/>
      <c r="L1127" s="7"/>
      <c r="M1127" s="7"/>
      <c r="N1127" s="7"/>
      <c r="O1127" s="7"/>
      <c r="P1127" s="7"/>
      <c r="R1127" s="7"/>
      <c r="S1127" s="7"/>
      <c r="T1127" s="7"/>
      <c r="U1127" s="7"/>
      <c r="V1127" s="7"/>
      <c r="W1127" s="7"/>
      <c r="X1127" s="7"/>
      <c r="Y1127" s="7"/>
      <c r="Z1127" s="7"/>
      <c r="AA1127" s="7"/>
      <c r="AB1127" s="7"/>
      <c r="AC1127" s="7"/>
      <c r="AD1127" s="7"/>
      <c r="AE1127" s="7"/>
      <c r="AF1127" s="7"/>
      <c r="AG1127" s="7"/>
      <c r="AH1127" s="7"/>
      <c r="AI1127" s="7"/>
      <c r="AJ1127" s="7"/>
      <c r="AK1127" s="7"/>
    </row>
    <row r="1128" spans="1:37" ht="15.75" x14ac:dyDescent="0.25">
      <c r="A1128" s="7"/>
      <c r="B1128" s="7"/>
      <c r="C1128" s="7"/>
      <c r="D1128" s="7"/>
      <c r="E1128" s="7"/>
      <c r="F1128" s="7"/>
      <c r="G1128" s="7"/>
      <c r="H1128" s="7"/>
      <c r="I1128" s="7"/>
      <c r="J1128" s="7"/>
      <c r="K1128" s="7"/>
      <c r="L1128" s="7"/>
      <c r="M1128" s="7"/>
      <c r="N1128" s="7"/>
      <c r="O1128" s="7"/>
      <c r="P1128" s="7"/>
      <c r="R1128" s="7"/>
      <c r="S1128" s="7"/>
      <c r="T1128" s="7"/>
      <c r="U1128" s="7"/>
      <c r="V1128" s="7"/>
      <c r="W1128" s="7"/>
      <c r="X1128" s="7"/>
      <c r="Y1128" s="7"/>
      <c r="Z1128" s="7"/>
      <c r="AA1128" s="7"/>
      <c r="AB1128" s="7"/>
      <c r="AC1128" s="7"/>
      <c r="AD1128" s="7"/>
      <c r="AE1128" s="7"/>
      <c r="AF1128" s="7"/>
      <c r="AG1128" s="7"/>
      <c r="AH1128" s="7"/>
      <c r="AI1128" s="7"/>
      <c r="AJ1128" s="7"/>
      <c r="AK1128" s="7"/>
    </row>
    <row r="1129" spans="1:37" ht="15.75" x14ac:dyDescent="0.25">
      <c r="A1129" s="7"/>
      <c r="B1129" s="7"/>
      <c r="C1129" s="7"/>
      <c r="D1129" s="7"/>
      <c r="E1129" s="7"/>
      <c r="F1129" s="7"/>
      <c r="G1129" s="7"/>
      <c r="H1129" s="7"/>
      <c r="I1129" s="7"/>
      <c r="J1129" s="7"/>
      <c r="K1129" s="7"/>
      <c r="L1129" s="7"/>
      <c r="M1129" s="7"/>
      <c r="N1129" s="7"/>
      <c r="O1129" s="7"/>
      <c r="P1129" s="7"/>
      <c r="R1129" s="7"/>
      <c r="S1129" s="7"/>
      <c r="T1129" s="7"/>
      <c r="U1129" s="7"/>
      <c r="V1129" s="7"/>
      <c r="W1129" s="7"/>
      <c r="X1129" s="7"/>
      <c r="Y1129" s="7"/>
      <c r="Z1129" s="7"/>
      <c r="AA1129" s="7"/>
      <c r="AB1129" s="7"/>
      <c r="AC1129" s="7"/>
      <c r="AD1129" s="7"/>
      <c r="AE1129" s="7"/>
      <c r="AF1129" s="7"/>
      <c r="AG1129" s="7"/>
      <c r="AH1129" s="7"/>
      <c r="AI1129" s="7"/>
      <c r="AJ1129" s="7"/>
      <c r="AK1129" s="7"/>
    </row>
    <row r="1130" spans="1:37" ht="15.75" x14ac:dyDescent="0.25">
      <c r="A1130" s="7"/>
      <c r="B1130" s="7"/>
      <c r="C1130" s="7"/>
      <c r="D1130" s="7"/>
      <c r="E1130" s="7"/>
      <c r="F1130" s="7"/>
      <c r="G1130" s="7"/>
      <c r="H1130" s="7"/>
      <c r="I1130" s="7"/>
      <c r="J1130" s="7"/>
      <c r="K1130" s="7"/>
      <c r="L1130" s="7"/>
      <c r="M1130" s="7"/>
      <c r="N1130" s="7"/>
      <c r="O1130" s="7"/>
      <c r="P1130" s="7"/>
      <c r="R1130" s="7"/>
      <c r="S1130" s="7"/>
      <c r="T1130" s="7"/>
      <c r="U1130" s="7"/>
      <c r="V1130" s="7"/>
      <c r="W1130" s="7"/>
      <c r="X1130" s="7"/>
      <c r="Y1130" s="7"/>
      <c r="Z1130" s="7"/>
      <c r="AA1130" s="7"/>
      <c r="AB1130" s="7"/>
      <c r="AC1130" s="7"/>
      <c r="AD1130" s="7"/>
      <c r="AE1130" s="7"/>
      <c r="AF1130" s="7"/>
      <c r="AG1130" s="7"/>
      <c r="AH1130" s="7"/>
      <c r="AI1130" s="7"/>
      <c r="AJ1130" s="7"/>
      <c r="AK1130" s="7"/>
    </row>
    <row r="1131" spans="1:37" ht="15.75" x14ac:dyDescent="0.25">
      <c r="A1131" s="7"/>
      <c r="B1131" s="7"/>
      <c r="C1131" s="7"/>
      <c r="D1131" s="7"/>
      <c r="E1131" s="7"/>
      <c r="F1131" s="7"/>
      <c r="G1131" s="7"/>
      <c r="H1131" s="7"/>
      <c r="I1131" s="7"/>
      <c r="J1131" s="7"/>
      <c r="K1131" s="7"/>
      <c r="L1131" s="7"/>
      <c r="M1131" s="7"/>
      <c r="N1131" s="7"/>
      <c r="O1131" s="7"/>
      <c r="P1131" s="7"/>
      <c r="R1131" s="7"/>
      <c r="S1131" s="7"/>
      <c r="T1131" s="7"/>
      <c r="U1131" s="7"/>
      <c r="V1131" s="7"/>
      <c r="W1131" s="7"/>
      <c r="X1131" s="7"/>
      <c r="Y1131" s="7"/>
      <c r="Z1131" s="7"/>
      <c r="AA1131" s="7"/>
      <c r="AB1131" s="7"/>
      <c r="AC1131" s="7"/>
      <c r="AD1131" s="7"/>
      <c r="AE1131" s="7"/>
      <c r="AF1131" s="7"/>
      <c r="AG1131" s="7"/>
      <c r="AH1131" s="7"/>
      <c r="AI1131" s="7"/>
      <c r="AJ1131" s="7"/>
      <c r="AK1131" s="7"/>
    </row>
    <row r="1132" spans="1:37" ht="15.75" x14ac:dyDescent="0.25">
      <c r="A1132" s="7"/>
      <c r="B1132" s="7"/>
      <c r="C1132" s="7"/>
      <c r="D1132" s="7"/>
      <c r="E1132" s="7"/>
      <c r="F1132" s="7"/>
      <c r="G1132" s="7"/>
      <c r="H1132" s="7"/>
      <c r="I1132" s="7"/>
      <c r="J1132" s="7"/>
      <c r="K1132" s="7"/>
      <c r="L1132" s="7"/>
      <c r="M1132" s="7"/>
      <c r="N1132" s="7"/>
      <c r="O1132" s="7"/>
      <c r="P1132" s="7"/>
      <c r="R1132" s="7"/>
      <c r="S1132" s="7"/>
      <c r="T1132" s="7"/>
      <c r="U1132" s="7"/>
      <c r="V1132" s="7"/>
      <c r="W1132" s="7"/>
      <c r="X1132" s="7"/>
      <c r="Y1132" s="7"/>
      <c r="Z1132" s="7"/>
      <c r="AA1132" s="7"/>
      <c r="AB1132" s="7"/>
      <c r="AC1132" s="7"/>
      <c r="AD1132" s="7"/>
      <c r="AE1132" s="7"/>
      <c r="AF1132" s="7"/>
      <c r="AG1132" s="7"/>
      <c r="AH1132" s="7"/>
      <c r="AI1132" s="7"/>
      <c r="AJ1132" s="7"/>
      <c r="AK1132" s="7"/>
    </row>
    <row r="1133" spans="1:37" ht="15.75" x14ac:dyDescent="0.25">
      <c r="A1133" s="7"/>
      <c r="B1133" s="7"/>
      <c r="C1133" s="7"/>
      <c r="D1133" s="7"/>
      <c r="E1133" s="7"/>
      <c r="F1133" s="7"/>
      <c r="G1133" s="7"/>
      <c r="H1133" s="7"/>
      <c r="I1133" s="7"/>
      <c r="J1133" s="7"/>
      <c r="K1133" s="7"/>
      <c r="L1133" s="7"/>
      <c r="M1133" s="7"/>
      <c r="N1133" s="7"/>
      <c r="O1133" s="7"/>
      <c r="P1133" s="7"/>
      <c r="R1133" s="7"/>
      <c r="S1133" s="7"/>
      <c r="T1133" s="7"/>
      <c r="U1133" s="7"/>
      <c r="V1133" s="7"/>
      <c r="W1133" s="7"/>
      <c r="X1133" s="7"/>
      <c r="Y1133" s="7"/>
      <c r="Z1133" s="7"/>
      <c r="AA1133" s="7"/>
      <c r="AB1133" s="7"/>
      <c r="AC1133" s="7"/>
      <c r="AD1133" s="7"/>
      <c r="AE1133" s="7"/>
      <c r="AF1133" s="7"/>
      <c r="AG1133" s="7"/>
      <c r="AH1133" s="7"/>
      <c r="AI1133" s="7"/>
      <c r="AJ1133" s="7"/>
      <c r="AK1133" s="7"/>
    </row>
    <row r="1134" spans="1:37" ht="15.75" x14ac:dyDescent="0.25">
      <c r="A1134" s="7"/>
      <c r="B1134" s="7"/>
      <c r="C1134" s="7"/>
      <c r="D1134" s="7"/>
      <c r="E1134" s="7"/>
      <c r="F1134" s="7"/>
      <c r="G1134" s="7"/>
      <c r="H1134" s="7"/>
      <c r="I1134" s="7"/>
      <c r="J1134" s="7"/>
      <c r="K1134" s="7"/>
      <c r="L1134" s="7"/>
      <c r="M1134" s="7"/>
      <c r="N1134" s="7"/>
      <c r="O1134" s="7"/>
      <c r="P1134" s="7"/>
      <c r="R1134" s="7"/>
      <c r="S1134" s="7"/>
      <c r="T1134" s="7"/>
      <c r="U1134" s="7"/>
      <c r="V1134" s="7"/>
      <c r="W1134" s="7"/>
      <c r="X1134" s="7"/>
      <c r="Y1134" s="7"/>
      <c r="Z1134" s="7"/>
      <c r="AA1134" s="7"/>
      <c r="AB1134" s="7"/>
      <c r="AC1134" s="7"/>
      <c r="AD1134" s="7"/>
      <c r="AE1134" s="7"/>
      <c r="AF1134" s="7"/>
      <c r="AG1134" s="7"/>
      <c r="AH1134" s="7"/>
      <c r="AI1134" s="7"/>
      <c r="AJ1134" s="7"/>
      <c r="AK1134" s="7"/>
    </row>
    <row r="1135" spans="1:37" ht="15.75" x14ac:dyDescent="0.25">
      <c r="A1135" s="7"/>
      <c r="B1135" s="7"/>
      <c r="C1135" s="7"/>
      <c r="D1135" s="7"/>
      <c r="E1135" s="7"/>
      <c r="F1135" s="7"/>
      <c r="G1135" s="7"/>
      <c r="H1135" s="7"/>
      <c r="I1135" s="7"/>
      <c r="J1135" s="7"/>
      <c r="K1135" s="7"/>
      <c r="L1135" s="7"/>
      <c r="M1135" s="7"/>
      <c r="N1135" s="7"/>
      <c r="O1135" s="7"/>
      <c r="P1135" s="7"/>
      <c r="R1135" s="7"/>
      <c r="S1135" s="7"/>
      <c r="T1135" s="7"/>
      <c r="U1135" s="7"/>
      <c r="V1135" s="7"/>
      <c r="W1135" s="7"/>
      <c r="X1135" s="7"/>
      <c r="Y1135" s="7"/>
      <c r="Z1135" s="7"/>
      <c r="AA1135" s="7"/>
      <c r="AB1135" s="7"/>
      <c r="AC1135" s="7"/>
      <c r="AD1135" s="7"/>
      <c r="AE1135" s="7"/>
      <c r="AF1135" s="7"/>
      <c r="AG1135" s="7"/>
      <c r="AH1135" s="7"/>
      <c r="AI1135" s="7"/>
      <c r="AJ1135" s="7"/>
      <c r="AK1135" s="7"/>
    </row>
    <row r="1136" spans="1:37" ht="15.75" x14ac:dyDescent="0.25">
      <c r="A1136" s="7"/>
      <c r="B1136" s="7"/>
      <c r="C1136" s="7"/>
      <c r="D1136" s="7"/>
      <c r="E1136" s="7"/>
      <c r="F1136" s="7"/>
      <c r="G1136" s="7"/>
      <c r="H1136" s="7"/>
      <c r="I1136" s="7"/>
      <c r="J1136" s="7"/>
      <c r="K1136" s="7"/>
      <c r="L1136" s="7"/>
      <c r="M1136" s="7"/>
      <c r="N1136" s="7"/>
      <c r="O1136" s="7"/>
      <c r="P1136" s="7"/>
      <c r="R1136" s="7"/>
      <c r="S1136" s="7"/>
      <c r="T1136" s="7"/>
      <c r="U1136" s="7"/>
      <c r="V1136" s="7"/>
      <c r="W1136" s="7"/>
      <c r="X1136" s="7"/>
      <c r="Y1136" s="7"/>
      <c r="Z1136" s="7"/>
      <c r="AA1136" s="7"/>
      <c r="AB1136" s="7"/>
      <c r="AC1136" s="7"/>
      <c r="AD1136" s="7"/>
      <c r="AE1136" s="7"/>
      <c r="AF1136" s="7"/>
      <c r="AG1136" s="7"/>
      <c r="AH1136" s="7"/>
      <c r="AI1136" s="7"/>
      <c r="AJ1136" s="7"/>
      <c r="AK1136" s="7"/>
    </row>
    <row r="1137" spans="1:37" ht="15.75" x14ac:dyDescent="0.25">
      <c r="A1137" s="7"/>
      <c r="B1137" s="7"/>
      <c r="C1137" s="7"/>
      <c r="D1137" s="7"/>
      <c r="E1137" s="7"/>
      <c r="F1137" s="7"/>
      <c r="G1137" s="7"/>
      <c r="H1137" s="7"/>
      <c r="I1137" s="7"/>
      <c r="J1137" s="7"/>
      <c r="K1137" s="7"/>
      <c r="L1137" s="7"/>
      <c r="M1137" s="7"/>
      <c r="N1137" s="7"/>
      <c r="O1137" s="7"/>
      <c r="P1137" s="7"/>
      <c r="R1137" s="7"/>
      <c r="S1137" s="7"/>
      <c r="T1137" s="7"/>
      <c r="U1137" s="7"/>
      <c r="V1137" s="7"/>
      <c r="W1137" s="7"/>
      <c r="X1137" s="7"/>
      <c r="Y1137" s="7"/>
      <c r="Z1137" s="7"/>
      <c r="AA1137" s="7"/>
      <c r="AB1137" s="7"/>
      <c r="AC1137" s="7"/>
      <c r="AD1137" s="7"/>
      <c r="AE1137" s="7"/>
      <c r="AF1137" s="7"/>
      <c r="AG1137" s="7"/>
      <c r="AH1137" s="7"/>
      <c r="AI1137" s="7"/>
      <c r="AJ1137" s="7"/>
      <c r="AK1137" s="7"/>
    </row>
    <row r="1138" spans="1:37" ht="15.75" x14ac:dyDescent="0.25">
      <c r="A1138" s="7"/>
      <c r="B1138" s="7"/>
      <c r="C1138" s="7"/>
      <c r="D1138" s="7"/>
      <c r="E1138" s="7"/>
      <c r="F1138" s="7"/>
      <c r="G1138" s="7"/>
      <c r="H1138" s="7"/>
      <c r="I1138" s="7"/>
      <c r="J1138" s="7"/>
      <c r="K1138" s="7"/>
      <c r="L1138" s="7"/>
      <c r="M1138" s="7"/>
      <c r="N1138" s="7"/>
      <c r="O1138" s="7"/>
      <c r="P1138" s="7"/>
      <c r="R1138" s="7"/>
      <c r="S1138" s="7"/>
      <c r="T1138" s="7"/>
      <c r="U1138" s="7"/>
      <c r="V1138" s="7"/>
      <c r="W1138" s="7"/>
      <c r="X1138" s="7"/>
      <c r="Y1138" s="7"/>
      <c r="Z1138" s="7"/>
      <c r="AA1138" s="7"/>
      <c r="AB1138" s="7"/>
      <c r="AC1138" s="7"/>
      <c r="AD1138" s="7"/>
      <c r="AE1138" s="7"/>
      <c r="AF1138" s="7"/>
      <c r="AG1138" s="7"/>
      <c r="AH1138" s="7"/>
      <c r="AI1138" s="7"/>
      <c r="AJ1138" s="7"/>
      <c r="AK1138" s="7"/>
    </row>
    <row r="1139" spans="1:37" ht="15.75" x14ac:dyDescent="0.25">
      <c r="A1139" s="7"/>
      <c r="B1139" s="7"/>
      <c r="C1139" s="7"/>
      <c r="D1139" s="7"/>
      <c r="E1139" s="7"/>
      <c r="F1139" s="7"/>
      <c r="G1139" s="7"/>
      <c r="H1139" s="7"/>
      <c r="I1139" s="7"/>
      <c r="J1139" s="7"/>
      <c r="K1139" s="7"/>
      <c r="L1139" s="7"/>
      <c r="M1139" s="7"/>
      <c r="N1139" s="7"/>
      <c r="O1139" s="7"/>
      <c r="P1139" s="7"/>
      <c r="R1139" s="7"/>
      <c r="S1139" s="7"/>
      <c r="T1139" s="7"/>
      <c r="U1139" s="7"/>
      <c r="V1139" s="7"/>
      <c r="W1139" s="7"/>
      <c r="X1139" s="7"/>
      <c r="Y1139" s="7"/>
      <c r="Z1139" s="7"/>
      <c r="AA1139" s="7"/>
      <c r="AB1139" s="7"/>
      <c r="AC1139" s="7"/>
      <c r="AD1139" s="7"/>
      <c r="AE1139" s="7"/>
      <c r="AF1139" s="7"/>
      <c r="AG1139" s="7"/>
      <c r="AH1139" s="7"/>
      <c r="AI1139" s="7"/>
      <c r="AJ1139" s="7"/>
      <c r="AK1139" s="7"/>
    </row>
    <row r="1140" spans="1:37" ht="15.75" x14ac:dyDescent="0.25">
      <c r="A1140" s="7"/>
      <c r="B1140" s="7"/>
      <c r="C1140" s="7"/>
      <c r="D1140" s="7"/>
      <c r="E1140" s="7"/>
      <c r="F1140" s="7"/>
      <c r="G1140" s="7"/>
      <c r="H1140" s="7"/>
      <c r="I1140" s="7"/>
      <c r="J1140" s="7"/>
      <c r="K1140" s="7"/>
      <c r="L1140" s="7"/>
      <c r="M1140" s="7"/>
      <c r="N1140" s="7"/>
      <c r="O1140" s="7"/>
      <c r="P1140" s="7"/>
      <c r="R1140" s="7"/>
      <c r="S1140" s="7"/>
      <c r="T1140" s="7"/>
      <c r="U1140" s="7"/>
      <c r="V1140" s="7"/>
      <c r="W1140" s="7"/>
      <c r="X1140" s="7"/>
      <c r="Y1140" s="7"/>
      <c r="Z1140" s="7"/>
      <c r="AA1140" s="7"/>
      <c r="AB1140" s="7"/>
      <c r="AC1140" s="7"/>
      <c r="AD1140" s="7"/>
      <c r="AE1140" s="7"/>
      <c r="AF1140" s="7"/>
      <c r="AG1140" s="7"/>
      <c r="AH1140" s="7"/>
      <c r="AI1140" s="7"/>
      <c r="AJ1140" s="7"/>
      <c r="AK1140" s="7"/>
    </row>
    <row r="1141" spans="1:37" ht="15.75" x14ac:dyDescent="0.25">
      <c r="A1141" s="7"/>
      <c r="B1141" s="7"/>
      <c r="C1141" s="7"/>
      <c r="D1141" s="7"/>
      <c r="E1141" s="7"/>
      <c r="F1141" s="7"/>
      <c r="G1141" s="7"/>
      <c r="H1141" s="7"/>
      <c r="I1141" s="7"/>
      <c r="J1141" s="7"/>
      <c r="K1141" s="7"/>
      <c r="L1141" s="7"/>
      <c r="M1141" s="7"/>
      <c r="N1141" s="7"/>
      <c r="O1141" s="7"/>
      <c r="P1141" s="7"/>
      <c r="R1141" s="7"/>
      <c r="S1141" s="7"/>
      <c r="T1141" s="7"/>
      <c r="U1141" s="7"/>
      <c r="V1141" s="7"/>
      <c r="W1141" s="7"/>
      <c r="X1141" s="7"/>
      <c r="Y1141" s="7"/>
      <c r="Z1141" s="7"/>
      <c r="AA1141" s="7"/>
      <c r="AB1141" s="7"/>
      <c r="AC1141" s="7"/>
      <c r="AD1141" s="7"/>
      <c r="AE1141" s="7"/>
      <c r="AF1141" s="7"/>
      <c r="AG1141" s="7"/>
      <c r="AH1141" s="7"/>
      <c r="AI1141" s="7"/>
      <c r="AJ1141" s="7"/>
      <c r="AK1141" s="7"/>
    </row>
    <row r="1142" spans="1:37" ht="15.75" x14ac:dyDescent="0.25">
      <c r="A1142" s="7"/>
      <c r="B1142" s="7"/>
      <c r="C1142" s="7"/>
      <c r="D1142" s="7"/>
      <c r="E1142" s="7"/>
      <c r="F1142" s="7"/>
      <c r="G1142" s="7"/>
      <c r="H1142" s="7"/>
      <c r="I1142" s="7"/>
      <c r="J1142" s="7"/>
      <c r="K1142" s="7"/>
      <c r="L1142" s="7"/>
      <c r="M1142" s="7"/>
      <c r="N1142" s="7"/>
      <c r="O1142" s="7"/>
      <c r="P1142" s="7"/>
      <c r="R1142" s="7"/>
      <c r="S1142" s="7"/>
      <c r="T1142" s="7"/>
      <c r="U1142" s="7"/>
      <c r="V1142" s="7"/>
      <c r="W1142" s="7"/>
      <c r="X1142" s="7"/>
      <c r="Y1142" s="7"/>
      <c r="Z1142" s="7"/>
      <c r="AA1142" s="7"/>
      <c r="AB1142" s="7"/>
      <c r="AC1142" s="7"/>
      <c r="AD1142" s="7"/>
      <c r="AE1142" s="7"/>
      <c r="AF1142" s="7"/>
      <c r="AG1142" s="7"/>
      <c r="AH1142" s="7"/>
      <c r="AI1142" s="7"/>
      <c r="AJ1142" s="7"/>
      <c r="AK1142" s="7"/>
    </row>
    <row r="1143" spans="1:37" ht="15.75" x14ac:dyDescent="0.25">
      <c r="A1143" s="7"/>
      <c r="B1143" s="7"/>
      <c r="C1143" s="7"/>
      <c r="D1143" s="7"/>
      <c r="E1143" s="7"/>
      <c r="F1143" s="7"/>
      <c r="G1143" s="7"/>
      <c r="H1143" s="7"/>
      <c r="I1143" s="7"/>
      <c r="J1143" s="7"/>
      <c r="K1143" s="7"/>
      <c r="L1143" s="7"/>
      <c r="M1143" s="7"/>
      <c r="N1143" s="7"/>
      <c r="O1143" s="7"/>
      <c r="P1143" s="7"/>
      <c r="R1143" s="7"/>
      <c r="S1143" s="7"/>
      <c r="T1143" s="7"/>
      <c r="U1143" s="7"/>
      <c r="V1143" s="7"/>
      <c r="W1143" s="7"/>
      <c r="X1143" s="7"/>
      <c r="Y1143" s="7"/>
      <c r="Z1143" s="7"/>
      <c r="AA1143" s="7"/>
      <c r="AB1143" s="7"/>
      <c r="AC1143" s="7"/>
      <c r="AD1143" s="7"/>
      <c r="AE1143" s="7"/>
      <c r="AF1143" s="7"/>
      <c r="AG1143" s="7"/>
      <c r="AH1143" s="7"/>
      <c r="AI1143" s="7"/>
      <c r="AJ1143" s="7"/>
      <c r="AK1143" s="7"/>
    </row>
    <row r="1144" spans="1:37" ht="15.75" x14ac:dyDescent="0.25">
      <c r="A1144" s="7"/>
      <c r="B1144" s="7"/>
      <c r="C1144" s="7"/>
      <c r="D1144" s="7"/>
      <c r="E1144" s="7"/>
      <c r="F1144" s="7"/>
      <c r="G1144" s="7"/>
      <c r="H1144" s="7"/>
      <c r="I1144" s="7"/>
      <c r="J1144" s="7"/>
      <c r="K1144" s="7"/>
      <c r="L1144" s="7"/>
      <c r="M1144" s="7"/>
      <c r="N1144" s="7"/>
      <c r="O1144" s="7"/>
      <c r="P1144" s="7"/>
      <c r="R1144" s="7"/>
      <c r="S1144" s="7"/>
      <c r="T1144" s="7"/>
      <c r="U1144" s="7"/>
      <c r="V1144" s="7"/>
      <c r="W1144" s="7"/>
      <c r="X1144" s="7"/>
      <c r="Y1144" s="7"/>
      <c r="Z1144" s="7"/>
      <c r="AA1144" s="7"/>
      <c r="AB1144" s="7"/>
      <c r="AC1144" s="7"/>
      <c r="AD1144" s="7"/>
      <c r="AE1144" s="7"/>
      <c r="AF1144" s="7"/>
      <c r="AG1144" s="7"/>
      <c r="AH1144" s="7"/>
      <c r="AI1144" s="7"/>
      <c r="AJ1144" s="7"/>
      <c r="AK1144" s="7"/>
    </row>
    <row r="1145" spans="1:37" ht="15.75" x14ac:dyDescent="0.25">
      <c r="A1145" s="7"/>
      <c r="B1145" s="7"/>
      <c r="C1145" s="7"/>
      <c r="D1145" s="7"/>
      <c r="E1145" s="7"/>
      <c r="F1145" s="7"/>
      <c r="G1145" s="7"/>
      <c r="H1145" s="7"/>
      <c r="I1145" s="7"/>
      <c r="J1145" s="7"/>
      <c r="K1145" s="7"/>
      <c r="L1145" s="7"/>
      <c r="M1145" s="7"/>
      <c r="N1145" s="7"/>
      <c r="O1145" s="7"/>
      <c r="P1145" s="7"/>
      <c r="R1145" s="7"/>
      <c r="S1145" s="7"/>
      <c r="T1145" s="7"/>
      <c r="U1145" s="7"/>
      <c r="V1145" s="7"/>
      <c r="W1145" s="7"/>
      <c r="X1145" s="7"/>
      <c r="Y1145" s="7"/>
      <c r="Z1145" s="7"/>
      <c r="AA1145" s="7"/>
      <c r="AB1145" s="7"/>
      <c r="AC1145" s="7"/>
      <c r="AD1145" s="7"/>
      <c r="AE1145" s="7"/>
      <c r="AF1145" s="7"/>
      <c r="AG1145" s="7"/>
      <c r="AH1145" s="7"/>
      <c r="AI1145" s="7"/>
      <c r="AJ1145" s="7"/>
      <c r="AK1145" s="7"/>
    </row>
    <row r="1146" spans="1:37" ht="15.75" x14ac:dyDescent="0.25">
      <c r="A1146" s="7"/>
      <c r="B1146" s="7"/>
      <c r="C1146" s="7"/>
      <c r="D1146" s="7"/>
      <c r="E1146" s="7"/>
      <c r="F1146" s="7"/>
      <c r="G1146" s="7"/>
      <c r="H1146" s="7"/>
      <c r="I1146" s="7"/>
      <c r="J1146" s="7"/>
      <c r="K1146" s="7"/>
      <c r="L1146" s="7"/>
      <c r="M1146" s="7"/>
      <c r="N1146" s="7"/>
      <c r="O1146" s="7"/>
      <c r="P1146" s="7"/>
      <c r="R1146" s="7"/>
      <c r="S1146" s="7"/>
      <c r="T1146" s="7"/>
      <c r="U1146" s="7"/>
      <c r="V1146" s="7"/>
      <c r="W1146" s="7"/>
      <c r="X1146" s="7"/>
      <c r="Y1146" s="7"/>
      <c r="Z1146" s="7"/>
      <c r="AA1146" s="7"/>
      <c r="AB1146" s="7"/>
      <c r="AC1146" s="7"/>
      <c r="AD1146" s="7"/>
      <c r="AE1146" s="7"/>
      <c r="AF1146" s="7"/>
      <c r="AG1146" s="7"/>
      <c r="AH1146" s="7"/>
      <c r="AI1146" s="7"/>
      <c r="AJ1146" s="7"/>
      <c r="AK1146" s="7"/>
    </row>
    <row r="1147" spans="1:37" ht="15.75" x14ac:dyDescent="0.25">
      <c r="A1147" s="7"/>
      <c r="B1147" s="7"/>
      <c r="C1147" s="7"/>
      <c r="D1147" s="7"/>
      <c r="E1147" s="7"/>
      <c r="F1147" s="7"/>
      <c r="G1147" s="7"/>
      <c r="H1147" s="7"/>
      <c r="I1147" s="7"/>
      <c r="J1147" s="7"/>
      <c r="K1147" s="7"/>
      <c r="L1147" s="7"/>
      <c r="M1147" s="7"/>
      <c r="N1147" s="7"/>
      <c r="O1147" s="7"/>
      <c r="P1147" s="7"/>
      <c r="R1147" s="7"/>
      <c r="S1147" s="7"/>
      <c r="T1147" s="7"/>
      <c r="U1147" s="7"/>
      <c r="V1147" s="7"/>
      <c r="W1147" s="7"/>
      <c r="X1147" s="7"/>
      <c r="Y1147" s="7"/>
      <c r="Z1147" s="7"/>
      <c r="AA1147" s="7"/>
      <c r="AB1147" s="7"/>
      <c r="AC1147" s="7"/>
      <c r="AD1147" s="7"/>
      <c r="AE1147" s="7"/>
      <c r="AF1147" s="7"/>
      <c r="AG1147" s="7"/>
      <c r="AH1147" s="7"/>
      <c r="AI1147" s="7"/>
      <c r="AJ1147" s="7"/>
      <c r="AK1147" s="7"/>
    </row>
    <row r="1148" spans="1:37" ht="15.75" x14ac:dyDescent="0.25">
      <c r="A1148" s="7"/>
      <c r="B1148" s="7"/>
      <c r="C1148" s="7"/>
      <c r="D1148" s="7"/>
      <c r="E1148" s="7"/>
      <c r="F1148" s="7"/>
      <c r="G1148" s="7"/>
      <c r="H1148" s="7"/>
      <c r="I1148" s="7"/>
      <c r="J1148" s="7"/>
      <c r="K1148" s="7"/>
      <c r="L1148" s="7"/>
      <c r="M1148" s="7"/>
      <c r="N1148" s="7"/>
      <c r="O1148" s="7"/>
      <c r="P1148" s="7"/>
      <c r="R1148" s="7"/>
      <c r="S1148" s="7"/>
      <c r="T1148" s="7"/>
      <c r="U1148" s="7"/>
      <c r="V1148" s="7"/>
      <c r="W1148" s="7"/>
      <c r="X1148" s="7"/>
      <c r="Y1148" s="7"/>
      <c r="Z1148" s="7"/>
      <c r="AA1148" s="7"/>
      <c r="AB1148" s="7"/>
      <c r="AC1148" s="7"/>
      <c r="AD1148" s="7"/>
      <c r="AE1148" s="7"/>
      <c r="AF1148" s="7"/>
      <c r="AG1148" s="7"/>
      <c r="AH1148" s="7"/>
      <c r="AI1148" s="7"/>
      <c r="AJ1148" s="7"/>
      <c r="AK1148" s="7"/>
    </row>
    <row r="1149" spans="1:37" ht="15.75" x14ac:dyDescent="0.25">
      <c r="A1149" s="7"/>
      <c r="B1149" s="7"/>
      <c r="C1149" s="7"/>
      <c r="D1149" s="7"/>
      <c r="E1149" s="7"/>
      <c r="F1149" s="7"/>
      <c r="G1149" s="7"/>
      <c r="H1149" s="7"/>
      <c r="I1149" s="7"/>
      <c r="J1149" s="7"/>
      <c r="K1149" s="7"/>
      <c r="L1149" s="7"/>
      <c r="M1149" s="7"/>
      <c r="N1149" s="7"/>
      <c r="O1149" s="7"/>
      <c r="P1149" s="7"/>
      <c r="R1149" s="7"/>
      <c r="S1149" s="7"/>
      <c r="T1149" s="7"/>
      <c r="U1149" s="7"/>
      <c r="V1149" s="7"/>
      <c r="W1149" s="7"/>
      <c r="X1149" s="7"/>
      <c r="Y1149" s="7"/>
      <c r="Z1149" s="7"/>
      <c r="AA1149" s="7"/>
      <c r="AB1149" s="7"/>
      <c r="AC1149" s="7"/>
      <c r="AD1149" s="7"/>
      <c r="AE1149" s="7"/>
      <c r="AF1149" s="7"/>
      <c r="AG1149" s="7"/>
      <c r="AH1149" s="7"/>
      <c r="AI1149" s="7"/>
      <c r="AJ1149" s="7"/>
      <c r="AK1149" s="7"/>
    </row>
    <row r="1150" spans="1:37" ht="15.75" x14ac:dyDescent="0.25">
      <c r="A1150" s="7"/>
      <c r="B1150" s="7"/>
      <c r="C1150" s="7"/>
      <c r="D1150" s="7"/>
      <c r="E1150" s="7"/>
      <c r="F1150" s="7"/>
      <c r="G1150" s="7"/>
      <c r="H1150" s="7"/>
      <c r="I1150" s="7"/>
      <c r="J1150" s="7"/>
      <c r="K1150" s="7"/>
      <c r="L1150" s="7"/>
      <c r="M1150" s="7"/>
      <c r="N1150" s="7"/>
      <c r="O1150" s="7"/>
      <c r="P1150" s="7"/>
      <c r="R1150" s="7"/>
      <c r="S1150" s="7"/>
      <c r="T1150" s="7"/>
      <c r="U1150" s="7"/>
      <c r="V1150" s="7"/>
      <c r="W1150" s="7"/>
      <c r="X1150" s="7"/>
      <c r="Y1150" s="7"/>
      <c r="Z1150" s="7"/>
      <c r="AA1150" s="7"/>
      <c r="AB1150" s="7"/>
      <c r="AC1150" s="7"/>
      <c r="AD1150" s="7"/>
      <c r="AE1150" s="7"/>
      <c r="AF1150" s="7"/>
      <c r="AG1150" s="7"/>
      <c r="AH1150" s="7"/>
      <c r="AI1150" s="7"/>
      <c r="AJ1150" s="7"/>
      <c r="AK1150" s="7"/>
    </row>
    <row r="1151" spans="1:37" ht="15.75" x14ac:dyDescent="0.25">
      <c r="A1151" s="7"/>
      <c r="B1151" s="7"/>
      <c r="C1151" s="7"/>
      <c r="D1151" s="7"/>
      <c r="E1151" s="7"/>
      <c r="F1151" s="7"/>
      <c r="G1151" s="7"/>
      <c r="H1151" s="7"/>
      <c r="I1151" s="7"/>
      <c r="J1151" s="7"/>
      <c r="K1151" s="7"/>
      <c r="L1151" s="7"/>
      <c r="M1151" s="7"/>
      <c r="N1151" s="7"/>
      <c r="O1151" s="7"/>
      <c r="P1151" s="7"/>
      <c r="R1151" s="7"/>
      <c r="S1151" s="7"/>
      <c r="T1151" s="7"/>
      <c r="U1151" s="7"/>
      <c r="V1151" s="7"/>
      <c r="W1151" s="7"/>
      <c r="X1151" s="7"/>
      <c r="Y1151" s="7"/>
      <c r="Z1151" s="7"/>
      <c r="AA1151" s="7"/>
      <c r="AB1151" s="7"/>
      <c r="AC1151" s="7"/>
      <c r="AD1151" s="7"/>
      <c r="AE1151" s="7"/>
      <c r="AF1151" s="7"/>
      <c r="AG1151" s="7"/>
      <c r="AH1151" s="7"/>
      <c r="AI1151" s="7"/>
      <c r="AJ1151" s="7"/>
      <c r="AK1151" s="7"/>
    </row>
    <row r="1152" spans="1:37" ht="15.75" x14ac:dyDescent="0.25">
      <c r="A1152" s="7"/>
      <c r="B1152" s="7"/>
      <c r="C1152" s="7"/>
      <c r="D1152" s="7"/>
      <c r="E1152" s="7"/>
      <c r="F1152" s="7"/>
      <c r="G1152" s="7"/>
      <c r="H1152" s="7"/>
      <c r="I1152" s="7"/>
      <c r="J1152" s="7"/>
      <c r="K1152" s="7"/>
      <c r="L1152" s="7"/>
      <c r="M1152" s="7"/>
      <c r="N1152" s="7"/>
      <c r="O1152" s="7"/>
      <c r="P1152" s="7"/>
      <c r="R1152" s="7"/>
      <c r="S1152" s="7"/>
      <c r="T1152" s="7"/>
      <c r="U1152" s="7"/>
      <c r="V1152" s="7"/>
      <c r="W1152" s="7"/>
      <c r="X1152" s="7"/>
      <c r="Y1152" s="7"/>
      <c r="Z1152" s="7"/>
      <c r="AA1152" s="7"/>
      <c r="AB1152" s="7"/>
      <c r="AC1152" s="7"/>
      <c r="AD1152" s="7"/>
      <c r="AE1152" s="7"/>
      <c r="AF1152" s="7"/>
      <c r="AG1152" s="7"/>
      <c r="AH1152" s="7"/>
      <c r="AI1152" s="7"/>
      <c r="AJ1152" s="7"/>
      <c r="AK1152" s="7"/>
    </row>
    <row r="1153" spans="1:37" ht="15.75" x14ac:dyDescent="0.25">
      <c r="A1153" s="7"/>
      <c r="B1153" s="7"/>
      <c r="C1153" s="7"/>
      <c r="D1153" s="7"/>
      <c r="E1153" s="7"/>
      <c r="F1153" s="7"/>
      <c r="G1153" s="7"/>
      <c r="H1153" s="7"/>
      <c r="I1153" s="7"/>
      <c r="J1153" s="7"/>
      <c r="K1153" s="7"/>
      <c r="L1153" s="7"/>
      <c r="M1153" s="7"/>
      <c r="N1153" s="7"/>
      <c r="O1153" s="7"/>
      <c r="P1153" s="7"/>
      <c r="R1153" s="7"/>
      <c r="S1153" s="7"/>
      <c r="T1153" s="7"/>
      <c r="U1153" s="7"/>
      <c r="V1153" s="7"/>
      <c r="W1153" s="7"/>
      <c r="X1153" s="7"/>
      <c r="Y1153" s="7"/>
      <c r="Z1153" s="7"/>
      <c r="AA1153" s="7"/>
      <c r="AB1153" s="7"/>
      <c r="AC1153" s="7"/>
      <c r="AD1153" s="7"/>
      <c r="AE1153" s="7"/>
      <c r="AF1153" s="7"/>
      <c r="AG1153" s="7"/>
      <c r="AH1153" s="7"/>
      <c r="AI1153" s="7"/>
      <c r="AJ1153" s="7"/>
      <c r="AK1153" s="7"/>
    </row>
    <row r="1154" spans="1:37" ht="15.75" x14ac:dyDescent="0.25">
      <c r="A1154" s="7"/>
      <c r="B1154" s="7"/>
      <c r="C1154" s="7"/>
      <c r="D1154" s="7"/>
      <c r="E1154" s="7"/>
      <c r="F1154" s="7"/>
      <c r="G1154" s="7"/>
      <c r="H1154" s="7"/>
      <c r="I1154" s="7"/>
      <c r="J1154" s="7"/>
      <c r="K1154" s="7"/>
      <c r="L1154" s="7"/>
      <c r="M1154" s="7"/>
      <c r="N1154" s="7"/>
      <c r="O1154" s="7"/>
      <c r="P1154" s="7"/>
      <c r="R1154" s="7"/>
      <c r="S1154" s="7"/>
      <c r="T1154" s="7"/>
      <c r="U1154" s="7"/>
      <c r="V1154" s="7"/>
      <c r="W1154" s="7"/>
      <c r="X1154" s="7"/>
      <c r="Y1154" s="7"/>
      <c r="Z1154" s="7"/>
      <c r="AA1154" s="7"/>
      <c r="AB1154" s="7"/>
      <c r="AC1154" s="7"/>
      <c r="AD1154" s="7"/>
      <c r="AE1154" s="7"/>
      <c r="AF1154" s="7"/>
      <c r="AG1154" s="7"/>
      <c r="AH1154" s="7"/>
      <c r="AI1154" s="7"/>
      <c r="AJ1154" s="7"/>
      <c r="AK1154" s="7"/>
    </row>
    <row r="1155" spans="1:37" ht="15.75" x14ac:dyDescent="0.25">
      <c r="A1155" s="7"/>
      <c r="B1155" s="7"/>
      <c r="C1155" s="7"/>
      <c r="D1155" s="7"/>
      <c r="E1155" s="7"/>
      <c r="F1155" s="7"/>
      <c r="G1155" s="7"/>
      <c r="H1155" s="7"/>
      <c r="I1155" s="7"/>
      <c r="J1155" s="7"/>
      <c r="K1155" s="7"/>
      <c r="L1155" s="7"/>
      <c r="M1155" s="7"/>
      <c r="N1155" s="7"/>
      <c r="O1155" s="7"/>
      <c r="P1155" s="7"/>
      <c r="R1155" s="7"/>
      <c r="S1155" s="7"/>
      <c r="T1155" s="7"/>
      <c r="U1155" s="7"/>
      <c r="V1155" s="7"/>
      <c r="W1155" s="7"/>
      <c r="X1155" s="7"/>
      <c r="Y1155" s="7"/>
      <c r="Z1155" s="7"/>
      <c r="AA1155" s="7"/>
      <c r="AB1155" s="7"/>
      <c r="AC1155" s="7"/>
      <c r="AD1155" s="7"/>
      <c r="AE1155" s="7"/>
      <c r="AF1155" s="7"/>
      <c r="AG1155" s="7"/>
      <c r="AH1155" s="7"/>
      <c r="AI1155" s="7"/>
      <c r="AJ1155" s="7"/>
      <c r="AK1155" s="7"/>
    </row>
    <row r="1156" spans="1:37" ht="15.75" x14ac:dyDescent="0.25">
      <c r="A1156" s="7"/>
      <c r="B1156" s="7"/>
      <c r="C1156" s="7"/>
      <c r="D1156" s="7"/>
      <c r="E1156" s="7"/>
      <c r="F1156" s="7"/>
      <c r="G1156" s="7"/>
      <c r="H1156" s="7"/>
      <c r="I1156" s="7"/>
      <c r="J1156" s="7"/>
      <c r="K1156" s="7"/>
      <c r="L1156" s="7"/>
      <c r="M1156" s="7"/>
      <c r="N1156" s="7"/>
      <c r="O1156" s="7"/>
      <c r="P1156" s="7"/>
      <c r="R1156" s="7"/>
      <c r="S1156" s="7"/>
      <c r="T1156" s="7"/>
      <c r="U1156" s="7"/>
      <c r="V1156" s="7"/>
      <c r="W1156" s="7"/>
      <c r="X1156" s="7"/>
      <c r="Y1156" s="7"/>
      <c r="Z1156" s="7"/>
      <c r="AA1156" s="7"/>
      <c r="AB1156" s="7"/>
      <c r="AC1156" s="7"/>
      <c r="AD1156" s="7"/>
      <c r="AE1156" s="7"/>
      <c r="AF1156" s="7"/>
      <c r="AG1156" s="7"/>
      <c r="AH1156" s="7"/>
      <c r="AI1156" s="7"/>
      <c r="AJ1156" s="7"/>
      <c r="AK1156" s="7"/>
    </row>
    <row r="1157" spans="1:37" ht="15.75" x14ac:dyDescent="0.25">
      <c r="A1157" s="7"/>
      <c r="B1157" s="7"/>
      <c r="C1157" s="7"/>
      <c r="D1157" s="7"/>
      <c r="E1157" s="7"/>
      <c r="F1157" s="7"/>
      <c r="G1157" s="7"/>
      <c r="H1157" s="7"/>
      <c r="I1157" s="7"/>
      <c r="J1157" s="7"/>
      <c r="K1157" s="7"/>
      <c r="L1157" s="7"/>
      <c r="M1157" s="7"/>
      <c r="N1157" s="7"/>
      <c r="O1157" s="7"/>
      <c r="P1157" s="7"/>
      <c r="R1157" s="7"/>
      <c r="S1157" s="7"/>
      <c r="T1157" s="7"/>
      <c r="U1157" s="7"/>
      <c r="V1157" s="7"/>
      <c r="W1157" s="7"/>
      <c r="X1157" s="7"/>
      <c r="Y1157" s="7"/>
      <c r="Z1157" s="7"/>
      <c r="AA1157" s="7"/>
      <c r="AB1157" s="7"/>
      <c r="AC1157" s="7"/>
      <c r="AD1157" s="7"/>
      <c r="AE1157" s="7"/>
      <c r="AF1157" s="7"/>
      <c r="AG1157" s="7"/>
      <c r="AH1157" s="7"/>
      <c r="AI1157" s="7"/>
      <c r="AJ1157" s="7"/>
      <c r="AK1157" s="7"/>
    </row>
    <row r="1158" spans="1:37" ht="15.75" x14ac:dyDescent="0.25">
      <c r="A1158" s="7"/>
      <c r="B1158" s="7"/>
      <c r="C1158" s="7"/>
      <c r="D1158" s="7"/>
      <c r="E1158" s="7"/>
      <c r="F1158" s="7"/>
      <c r="G1158" s="7"/>
      <c r="H1158" s="7"/>
      <c r="I1158" s="7"/>
      <c r="J1158" s="7"/>
      <c r="K1158" s="7"/>
      <c r="L1158" s="7"/>
      <c r="M1158" s="7"/>
      <c r="N1158" s="7"/>
      <c r="O1158" s="7"/>
      <c r="P1158" s="7"/>
      <c r="R1158" s="7"/>
      <c r="S1158" s="7"/>
      <c r="T1158" s="7"/>
      <c r="U1158" s="7"/>
      <c r="V1158" s="7"/>
      <c r="W1158" s="7"/>
      <c r="X1158" s="7"/>
      <c r="Y1158" s="7"/>
      <c r="Z1158" s="7"/>
      <c r="AA1158" s="7"/>
      <c r="AB1158" s="7"/>
      <c r="AC1158" s="7"/>
      <c r="AD1158" s="7"/>
      <c r="AE1158" s="7"/>
      <c r="AF1158" s="7"/>
      <c r="AG1158" s="7"/>
      <c r="AH1158" s="7"/>
      <c r="AI1158" s="7"/>
      <c r="AJ1158" s="7"/>
      <c r="AK1158" s="7"/>
    </row>
    <row r="1159" spans="1:37" ht="15.75" x14ac:dyDescent="0.25">
      <c r="A1159" s="7"/>
      <c r="B1159" s="7"/>
      <c r="C1159" s="7"/>
      <c r="D1159" s="7"/>
      <c r="E1159" s="7"/>
      <c r="F1159" s="7"/>
      <c r="G1159" s="7"/>
      <c r="H1159" s="7"/>
      <c r="I1159" s="7"/>
      <c r="J1159" s="7"/>
      <c r="K1159" s="7"/>
      <c r="L1159" s="7"/>
      <c r="M1159" s="7"/>
      <c r="N1159" s="7"/>
      <c r="O1159" s="7"/>
      <c r="P1159" s="7"/>
      <c r="R1159" s="7"/>
      <c r="S1159" s="7"/>
      <c r="T1159" s="7"/>
      <c r="U1159" s="7"/>
      <c r="V1159" s="7"/>
      <c r="W1159" s="7"/>
      <c r="X1159" s="7"/>
      <c r="Y1159" s="7"/>
      <c r="Z1159" s="7"/>
      <c r="AA1159" s="7"/>
      <c r="AB1159" s="7"/>
      <c r="AC1159" s="7"/>
      <c r="AD1159" s="7"/>
      <c r="AE1159" s="7"/>
      <c r="AF1159" s="7"/>
      <c r="AG1159" s="7"/>
      <c r="AH1159" s="7"/>
      <c r="AI1159" s="7"/>
      <c r="AJ1159" s="7"/>
      <c r="AK1159" s="7"/>
    </row>
    <row r="1160" spans="1:37" ht="15.75" x14ac:dyDescent="0.25">
      <c r="A1160" s="7"/>
      <c r="B1160" s="7"/>
      <c r="C1160" s="7"/>
      <c r="D1160" s="7"/>
      <c r="E1160" s="7"/>
      <c r="F1160" s="7"/>
      <c r="G1160" s="7"/>
      <c r="H1160" s="7"/>
      <c r="I1160" s="7"/>
      <c r="J1160" s="7"/>
      <c r="K1160" s="7"/>
      <c r="L1160" s="7"/>
      <c r="M1160" s="7"/>
      <c r="N1160" s="7"/>
      <c r="O1160" s="7"/>
      <c r="P1160" s="7"/>
      <c r="R1160" s="7"/>
      <c r="S1160" s="7"/>
      <c r="T1160" s="7"/>
      <c r="U1160" s="7"/>
      <c r="V1160" s="7"/>
      <c r="W1160" s="7"/>
      <c r="X1160" s="7"/>
      <c r="Y1160" s="7"/>
      <c r="Z1160" s="7"/>
      <c r="AA1160" s="7"/>
      <c r="AB1160" s="7"/>
      <c r="AC1160" s="7"/>
      <c r="AD1160" s="7"/>
      <c r="AE1160" s="7"/>
      <c r="AF1160" s="7"/>
      <c r="AG1160" s="7"/>
      <c r="AH1160" s="7"/>
      <c r="AI1160" s="7"/>
      <c r="AJ1160" s="7"/>
      <c r="AK1160" s="7"/>
    </row>
    <row r="1161" spans="1:37" ht="15.75" x14ac:dyDescent="0.25">
      <c r="A1161" s="7"/>
      <c r="B1161" s="7"/>
      <c r="C1161" s="7"/>
      <c r="D1161" s="7"/>
      <c r="E1161" s="7"/>
      <c r="F1161" s="7"/>
      <c r="G1161" s="7"/>
      <c r="H1161" s="7"/>
      <c r="I1161" s="7"/>
      <c r="J1161" s="7"/>
      <c r="K1161" s="7"/>
      <c r="L1161" s="7"/>
      <c r="M1161" s="7"/>
      <c r="N1161" s="7"/>
      <c r="O1161" s="7"/>
      <c r="P1161" s="7"/>
      <c r="R1161" s="7"/>
      <c r="S1161" s="7"/>
      <c r="T1161" s="7"/>
      <c r="U1161" s="7"/>
      <c r="V1161" s="7"/>
      <c r="W1161" s="7"/>
      <c r="X1161" s="7"/>
      <c r="Y1161" s="7"/>
      <c r="Z1161" s="7"/>
      <c r="AA1161" s="7"/>
      <c r="AB1161" s="7"/>
      <c r="AC1161" s="7"/>
      <c r="AD1161" s="7"/>
      <c r="AE1161" s="7"/>
      <c r="AF1161" s="7"/>
      <c r="AG1161" s="7"/>
      <c r="AH1161" s="7"/>
      <c r="AI1161" s="7"/>
      <c r="AJ1161" s="7"/>
      <c r="AK1161" s="7"/>
    </row>
    <row r="1162" spans="1:37" ht="15.75" x14ac:dyDescent="0.25">
      <c r="A1162" s="7"/>
      <c r="B1162" s="7"/>
      <c r="C1162" s="7"/>
      <c r="D1162" s="7"/>
      <c r="E1162" s="7"/>
      <c r="F1162" s="7"/>
      <c r="G1162" s="7"/>
      <c r="H1162" s="7"/>
      <c r="I1162" s="7"/>
      <c r="J1162" s="7"/>
      <c r="K1162" s="7"/>
      <c r="L1162" s="7"/>
      <c r="M1162" s="7"/>
      <c r="N1162" s="7"/>
      <c r="O1162" s="7"/>
      <c r="P1162" s="7"/>
      <c r="R1162" s="7"/>
      <c r="S1162" s="7"/>
      <c r="T1162" s="7"/>
      <c r="U1162" s="7"/>
      <c r="V1162" s="7"/>
      <c r="W1162" s="7"/>
      <c r="X1162" s="7"/>
      <c r="Y1162" s="7"/>
      <c r="Z1162" s="7"/>
      <c r="AA1162" s="7"/>
      <c r="AB1162" s="7"/>
      <c r="AC1162" s="7"/>
      <c r="AD1162" s="7"/>
      <c r="AE1162" s="7"/>
      <c r="AF1162" s="7"/>
      <c r="AG1162" s="7"/>
      <c r="AH1162" s="7"/>
      <c r="AI1162" s="7"/>
      <c r="AJ1162" s="7"/>
      <c r="AK1162" s="7"/>
    </row>
    <row r="1163" spans="1:37" ht="15.75" x14ac:dyDescent="0.25">
      <c r="A1163" s="7"/>
      <c r="B1163" s="7"/>
      <c r="C1163" s="7"/>
      <c r="D1163" s="7"/>
      <c r="E1163" s="7"/>
      <c r="F1163" s="7"/>
      <c r="G1163" s="7"/>
      <c r="H1163" s="7"/>
      <c r="I1163" s="7"/>
      <c r="J1163" s="7"/>
      <c r="K1163" s="7"/>
      <c r="L1163" s="7"/>
      <c r="M1163" s="7"/>
      <c r="N1163" s="7"/>
      <c r="O1163" s="7"/>
      <c r="P1163" s="7"/>
      <c r="R1163" s="7"/>
      <c r="S1163" s="7"/>
      <c r="T1163" s="7"/>
      <c r="U1163" s="7"/>
      <c r="V1163" s="7"/>
      <c r="W1163" s="7"/>
      <c r="X1163" s="7"/>
      <c r="Y1163" s="7"/>
      <c r="Z1163" s="7"/>
      <c r="AA1163" s="7"/>
      <c r="AB1163" s="7"/>
      <c r="AC1163" s="7"/>
      <c r="AD1163" s="7"/>
      <c r="AE1163" s="7"/>
      <c r="AF1163" s="7"/>
      <c r="AG1163" s="7"/>
      <c r="AH1163" s="7"/>
      <c r="AI1163" s="7"/>
      <c r="AJ1163" s="7"/>
      <c r="AK1163" s="7"/>
    </row>
    <row r="1164" spans="1:37" ht="15.75" x14ac:dyDescent="0.25">
      <c r="A1164" s="7"/>
      <c r="B1164" s="7"/>
      <c r="C1164" s="7"/>
      <c r="D1164" s="7"/>
      <c r="E1164" s="7"/>
      <c r="F1164" s="7"/>
      <c r="G1164" s="7"/>
      <c r="H1164" s="7"/>
      <c r="I1164" s="7"/>
      <c r="J1164" s="7"/>
      <c r="K1164" s="7"/>
      <c r="L1164" s="7"/>
      <c r="M1164" s="7"/>
      <c r="N1164" s="7"/>
      <c r="O1164" s="7"/>
      <c r="P1164" s="7"/>
      <c r="R1164" s="7"/>
      <c r="S1164" s="7"/>
      <c r="T1164" s="7"/>
      <c r="U1164" s="7"/>
      <c r="V1164" s="7"/>
      <c r="W1164" s="7"/>
      <c r="X1164" s="7"/>
      <c r="Y1164" s="7"/>
      <c r="Z1164" s="7"/>
      <c r="AA1164" s="7"/>
      <c r="AB1164" s="7"/>
      <c r="AC1164" s="7"/>
      <c r="AD1164" s="7"/>
      <c r="AE1164" s="7"/>
      <c r="AF1164" s="7"/>
      <c r="AG1164" s="7"/>
      <c r="AH1164" s="7"/>
      <c r="AI1164" s="7"/>
      <c r="AJ1164" s="7"/>
      <c r="AK1164" s="7"/>
    </row>
    <row r="1165" spans="1:37" ht="15.75" x14ac:dyDescent="0.25">
      <c r="A1165" s="7"/>
      <c r="B1165" s="7"/>
      <c r="C1165" s="7"/>
      <c r="D1165" s="7"/>
      <c r="E1165" s="7"/>
      <c r="F1165" s="7"/>
      <c r="G1165" s="7"/>
      <c r="H1165" s="7"/>
      <c r="I1165" s="7"/>
      <c r="J1165" s="7"/>
      <c r="K1165" s="7"/>
      <c r="L1165" s="7"/>
      <c r="M1165" s="7"/>
      <c r="N1165" s="7"/>
      <c r="O1165" s="7"/>
      <c r="P1165" s="7"/>
      <c r="R1165" s="7"/>
      <c r="S1165" s="7"/>
      <c r="T1165" s="7"/>
      <c r="U1165" s="7"/>
      <c r="V1165" s="7"/>
      <c r="W1165" s="7"/>
      <c r="X1165" s="7"/>
      <c r="Y1165" s="7"/>
      <c r="Z1165" s="7"/>
      <c r="AA1165" s="7"/>
      <c r="AB1165" s="7"/>
      <c r="AC1165" s="7"/>
      <c r="AD1165" s="7"/>
      <c r="AE1165" s="7"/>
      <c r="AF1165" s="7"/>
      <c r="AG1165" s="7"/>
      <c r="AH1165" s="7"/>
      <c r="AI1165" s="7"/>
      <c r="AJ1165" s="7"/>
      <c r="AK1165" s="7"/>
    </row>
    <row r="1166" spans="1:37" ht="15.75" x14ac:dyDescent="0.25">
      <c r="A1166" s="7"/>
      <c r="B1166" s="7"/>
      <c r="C1166" s="7"/>
      <c r="D1166" s="7"/>
      <c r="E1166" s="7"/>
      <c r="F1166" s="7"/>
      <c r="G1166" s="7"/>
      <c r="H1166" s="7"/>
      <c r="I1166" s="7"/>
      <c r="J1166" s="7"/>
      <c r="K1166" s="7"/>
      <c r="L1166" s="7"/>
      <c r="M1166" s="7"/>
      <c r="N1166" s="7"/>
      <c r="O1166" s="7"/>
      <c r="P1166" s="7"/>
      <c r="R1166" s="7"/>
      <c r="S1166" s="7"/>
      <c r="T1166" s="7"/>
      <c r="U1166" s="7"/>
      <c r="V1166" s="7"/>
      <c r="W1166" s="7"/>
      <c r="X1166" s="7"/>
      <c r="Y1166" s="7"/>
      <c r="Z1166" s="7"/>
      <c r="AA1166" s="7"/>
      <c r="AB1166" s="7"/>
      <c r="AC1166" s="7"/>
      <c r="AD1166" s="7"/>
      <c r="AE1166" s="7"/>
      <c r="AF1166" s="7"/>
      <c r="AG1166" s="7"/>
      <c r="AH1166" s="7"/>
      <c r="AI1166" s="7"/>
      <c r="AJ1166" s="7"/>
      <c r="AK1166" s="7"/>
    </row>
    <row r="1167" spans="1:37" ht="15.75" x14ac:dyDescent="0.25">
      <c r="A1167" s="7"/>
      <c r="B1167" s="7"/>
      <c r="C1167" s="7"/>
      <c r="D1167" s="7"/>
      <c r="E1167" s="7"/>
      <c r="F1167" s="7"/>
      <c r="G1167" s="7"/>
      <c r="H1167" s="7"/>
      <c r="I1167" s="7"/>
      <c r="J1167" s="7"/>
      <c r="K1167" s="7"/>
      <c r="L1167" s="7"/>
      <c r="M1167" s="7"/>
      <c r="N1167" s="7"/>
      <c r="O1167" s="7"/>
      <c r="P1167" s="7"/>
      <c r="R1167" s="7"/>
      <c r="S1167" s="7"/>
      <c r="T1167" s="7"/>
      <c r="U1167" s="7"/>
      <c r="V1167" s="7"/>
      <c r="W1167" s="7"/>
      <c r="X1167" s="7"/>
      <c r="Y1167" s="7"/>
      <c r="Z1167" s="7"/>
      <c r="AA1167" s="7"/>
      <c r="AB1167" s="7"/>
      <c r="AC1167" s="7"/>
      <c r="AD1167" s="7"/>
      <c r="AE1167" s="7"/>
      <c r="AF1167" s="7"/>
      <c r="AG1167" s="7"/>
      <c r="AH1167" s="7"/>
      <c r="AI1167" s="7"/>
      <c r="AJ1167" s="7"/>
      <c r="AK1167" s="7"/>
    </row>
    <row r="1168" spans="1:37" ht="15.75" x14ac:dyDescent="0.25">
      <c r="A1168" s="7"/>
      <c r="B1168" s="7"/>
      <c r="C1168" s="7"/>
      <c r="D1168" s="7"/>
      <c r="E1168" s="7"/>
      <c r="F1168" s="7"/>
      <c r="G1168" s="7"/>
      <c r="H1168" s="7"/>
      <c r="I1168" s="7"/>
      <c r="J1168" s="7"/>
      <c r="K1168" s="7"/>
      <c r="L1168" s="7"/>
      <c r="M1168" s="7"/>
      <c r="N1168" s="7"/>
      <c r="O1168" s="7"/>
      <c r="P1168" s="7"/>
      <c r="R1168" s="7"/>
      <c r="S1168" s="7"/>
      <c r="T1168" s="7"/>
      <c r="U1168" s="7"/>
      <c r="V1168" s="7"/>
      <c r="W1168" s="7"/>
      <c r="X1168" s="7"/>
      <c r="Y1168" s="7"/>
      <c r="Z1168" s="7"/>
      <c r="AA1168" s="7"/>
      <c r="AB1168" s="7"/>
      <c r="AC1168" s="7"/>
      <c r="AD1168" s="7"/>
      <c r="AE1168" s="7"/>
      <c r="AF1168" s="7"/>
      <c r="AG1168" s="7"/>
      <c r="AH1168" s="7"/>
      <c r="AI1168" s="7"/>
      <c r="AJ1168" s="7"/>
      <c r="AK1168" s="7"/>
    </row>
    <row r="1169" spans="1:37" ht="15.75" x14ac:dyDescent="0.25">
      <c r="A1169" s="7"/>
      <c r="B1169" s="7"/>
      <c r="C1169" s="7"/>
      <c r="D1169" s="7"/>
      <c r="E1169" s="7"/>
      <c r="F1169" s="7"/>
      <c r="G1169" s="7"/>
      <c r="H1169" s="7"/>
      <c r="I1169" s="7"/>
      <c r="J1169" s="7"/>
      <c r="K1169" s="7"/>
      <c r="L1169" s="7"/>
      <c r="M1169" s="7"/>
      <c r="N1169" s="7"/>
      <c r="O1169" s="7"/>
      <c r="P1169" s="7"/>
      <c r="R1169" s="7"/>
      <c r="S1169" s="7"/>
      <c r="T1169" s="7"/>
      <c r="U1169" s="7"/>
      <c r="V1169" s="7"/>
      <c r="W1169" s="7"/>
      <c r="X1169" s="7"/>
      <c r="Y1169" s="7"/>
      <c r="Z1169" s="7"/>
      <c r="AA1169" s="7"/>
      <c r="AB1169" s="7"/>
      <c r="AC1169" s="7"/>
      <c r="AD1169" s="7"/>
      <c r="AE1169" s="7"/>
      <c r="AF1169" s="7"/>
      <c r="AG1169" s="7"/>
      <c r="AH1169" s="7"/>
      <c r="AI1169" s="7"/>
      <c r="AJ1169" s="7"/>
      <c r="AK1169" s="7"/>
    </row>
    <row r="1170" spans="1:37" ht="15.75" x14ac:dyDescent="0.25">
      <c r="A1170" s="7"/>
      <c r="B1170" s="7"/>
      <c r="C1170" s="7"/>
      <c r="D1170" s="7"/>
      <c r="E1170" s="7"/>
      <c r="F1170" s="7"/>
      <c r="G1170" s="7"/>
      <c r="H1170" s="7"/>
      <c r="I1170" s="7"/>
      <c r="J1170" s="7"/>
      <c r="K1170" s="7"/>
      <c r="L1170" s="7"/>
      <c r="M1170" s="7"/>
      <c r="N1170" s="7"/>
      <c r="O1170" s="7"/>
      <c r="P1170" s="7"/>
      <c r="R1170" s="7"/>
      <c r="S1170" s="7"/>
      <c r="T1170" s="7"/>
      <c r="U1170" s="7"/>
      <c r="V1170" s="7"/>
      <c r="W1170" s="7"/>
      <c r="X1170" s="7"/>
      <c r="Y1170" s="7"/>
      <c r="Z1170" s="7"/>
      <c r="AA1170" s="7"/>
      <c r="AB1170" s="7"/>
      <c r="AC1170" s="7"/>
      <c r="AD1170" s="7"/>
      <c r="AE1170" s="7"/>
      <c r="AF1170" s="7"/>
      <c r="AG1170" s="7"/>
      <c r="AH1170" s="7"/>
      <c r="AI1170" s="7"/>
      <c r="AJ1170" s="7"/>
      <c r="AK1170" s="7"/>
    </row>
    <row r="1171" spans="1:37" ht="15.75" x14ac:dyDescent="0.25">
      <c r="A1171" s="7"/>
      <c r="B1171" s="7"/>
      <c r="C1171" s="7"/>
      <c r="D1171" s="7"/>
      <c r="E1171" s="7"/>
      <c r="F1171" s="7"/>
      <c r="G1171" s="7"/>
      <c r="H1171" s="7"/>
      <c r="I1171" s="7"/>
      <c r="J1171" s="7"/>
      <c r="K1171" s="7"/>
      <c r="L1171" s="7"/>
      <c r="M1171" s="7"/>
      <c r="N1171" s="7"/>
      <c r="O1171" s="7"/>
      <c r="P1171" s="7"/>
      <c r="R1171" s="7"/>
      <c r="S1171" s="7"/>
      <c r="T1171" s="7"/>
      <c r="U1171" s="7"/>
      <c r="V1171" s="7"/>
      <c r="W1171" s="7"/>
      <c r="X1171" s="7"/>
      <c r="Y1171" s="7"/>
      <c r="Z1171" s="7"/>
      <c r="AA1171" s="7"/>
      <c r="AB1171" s="7"/>
      <c r="AC1171" s="7"/>
      <c r="AD1171" s="7"/>
      <c r="AE1171" s="7"/>
      <c r="AF1171" s="7"/>
      <c r="AG1171" s="7"/>
      <c r="AH1171" s="7"/>
      <c r="AI1171" s="7"/>
      <c r="AJ1171" s="7"/>
      <c r="AK1171" s="7"/>
    </row>
    <row r="1172" spans="1:37" ht="15.75" x14ac:dyDescent="0.25">
      <c r="A1172" s="7"/>
      <c r="B1172" s="7"/>
      <c r="C1172" s="7"/>
      <c r="D1172" s="7"/>
      <c r="E1172" s="7"/>
      <c r="F1172" s="7"/>
      <c r="G1172" s="7"/>
      <c r="H1172" s="7"/>
      <c r="I1172" s="7"/>
      <c r="J1172" s="7"/>
      <c r="K1172" s="7"/>
      <c r="L1172" s="7"/>
      <c r="M1172" s="7"/>
      <c r="N1172" s="7"/>
      <c r="O1172" s="7"/>
      <c r="P1172" s="7"/>
      <c r="R1172" s="7"/>
      <c r="S1172" s="7"/>
      <c r="T1172" s="7"/>
      <c r="U1172" s="7"/>
      <c r="V1172" s="7"/>
      <c r="W1172" s="7"/>
      <c r="X1172" s="7"/>
      <c r="Y1172" s="7"/>
      <c r="Z1172" s="7"/>
      <c r="AA1172" s="7"/>
      <c r="AB1172" s="7"/>
      <c r="AC1172" s="7"/>
      <c r="AD1172" s="7"/>
      <c r="AE1172" s="7"/>
      <c r="AF1172" s="7"/>
      <c r="AG1172" s="7"/>
      <c r="AH1172" s="7"/>
      <c r="AI1172" s="7"/>
      <c r="AJ1172" s="7"/>
      <c r="AK1172" s="7"/>
    </row>
    <row r="1173" spans="1:37" ht="15.75" x14ac:dyDescent="0.25">
      <c r="A1173" s="7"/>
      <c r="B1173" s="7"/>
      <c r="C1173" s="7"/>
      <c r="D1173" s="7"/>
      <c r="E1173" s="7"/>
      <c r="F1173" s="7"/>
      <c r="G1173" s="7"/>
      <c r="H1173" s="7"/>
      <c r="I1173" s="7"/>
      <c r="J1173" s="7"/>
      <c r="K1173" s="7"/>
      <c r="L1173" s="7"/>
      <c r="M1173" s="7"/>
      <c r="N1173" s="7"/>
      <c r="O1173" s="7"/>
      <c r="P1173" s="7"/>
      <c r="R1173" s="7"/>
      <c r="S1173" s="7"/>
      <c r="T1173" s="7"/>
      <c r="U1173" s="7"/>
      <c r="V1173" s="7"/>
      <c r="W1173" s="7"/>
      <c r="X1173" s="7"/>
      <c r="Y1173" s="7"/>
      <c r="Z1173" s="7"/>
      <c r="AA1173" s="7"/>
      <c r="AB1173" s="7"/>
      <c r="AC1173" s="7"/>
      <c r="AD1173" s="7"/>
      <c r="AE1173" s="7"/>
      <c r="AF1173" s="7"/>
      <c r="AG1173" s="7"/>
      <c r="AH1173" s="7"/>
      <c r="AI1173" s="7"/>
      <c r="AJ1173" s="7"/>
      <c r="AK1173" s="7"/>
    </row>
    <row r="1174" spans="1:37" ht="15.75" x14ac:dyDescent="0.25">
      <c r="A1174" s="7"/>
      <c r="B1174" s="7"/>
      <c r="C1174" s="7"/>
      <c r="D1174" s="7"/>
      <c r="E1174" s="7"/>
      <c r="F1174" s="7"/>
      <c r="G1174" s="7"/>
      <c r="H1174" s="7"/>
      <c r="I1174" s="7"/>
      <c r="J1174" s="7"/>
      <c r="K1174" s="7"/>
      <c r="L1174" s="7"/>
      <c r="M1174" s="7"/>
      <c r="N1174" s="7"/>
      <c r="O1174" s="7"/>
      <c r="P1174" s="7"/>
      <c r="R1174" s="7"/>
      <c r="S1174" s="7"/>
      <c r="T1174" s="7"/>
      <c r="U1174" s="7"/>
      <c r="V1174" s="7"/>
      <c r="W1174" s="7"/>
      <c r="X1174" s="7"/>
      <c r="Y1174" s="7"/>
      <c r="Z1174" s="7"/>
      <c r="AA1174" s="7"/>
      <c r="AB1174" s="7"/>
      <c r="AC1174" s="7"/>
      <c r="AD1174" s="7"/>
      <c r="AE1174" s="7"/>
      <c r="AF1174" s="7"/>
      <c r="AG1174" s="7"/>
      <c r="AH1174" s="7"/>
      <c r="AI1174" s="7"/>
      <c r="AJ1174" s="7"/>
      <c r="AK1174" s="7"/>
    </row>
    <row r="1175" spans="1:37" ht="15.75" x14ac:dyDescent="0.25">
      <c r="A1175" s="7"/>
      <c r="B1175" s="7"/>
      <c r="C1175" s="7"/>
      <c r="D1175" s="7"/>
      <c r="E1175" s="7"/>
      <c r="F1175" s="7"/>
      <c r="G1175" s="7"/>
      <c r="H1175" s="7"/>
      <c r="I1175" s="7"/>
      <c r="J1175" s="7"/>
      <c r="K1175" s="7"/>
      <c r="L1175" s="7"/>
      <c r="M1175" s="7"/>
      <c r="N1175" s="7"/>
      <c r="O1175" s="7"/>
      <c r="P1175" s="7"/>
      <c r="R1175" s="7"/>
      <c r="S1175" s="7"/>
      <c r="T1175" s="7"/>
      <c r="U1175" s="7"/>
      <c r="V1175" s="7"/>
      <c r="W1175" s="7"/>
      <c r="X1175" s="7"/>
      <c r="Y1175" s="7"/>
      <c r="Z1175" s="7"/>
      <c r="AA1175" s="7"/>
      <c r="AB1175" s="7"/>
      <c r="AC1175" s="7"/>
      <c r="AD1175" s="7"/>
      <c r="AE1175" s="7"/>
      <c r="AF1175" s="7"/>
      <c r="AG1175" s="7"/>
      <c r="AH1175" s="7"/>
      <c r="AI1175" s="7"/>
      <c r="AJ1175" s="7"/>
      <c r="AK1175" s="7"/>
    </row>
    <row r="1176" spans="1:37" ht="15.75" x14ac:dyDescent="0.25">
      <c r="A1176" s="7"/>
      <c r="B1176" s="7"/>
      <c r="C1176" s="7"/>
      <c r="D1176" s="7"/>
      <c r="E1176" s="7"/>
      <c r="F1176" s="7"/>
      <c r="G1176" s="7"/>
      <c r="H1176" s="7"/>
      <c r="I1176" s="7"/>
      <c r="J1176" s="7"/>
      <c r="K1176" s="7"/>
      <c r="L1176" s="7"/>
      <c r="M1176" s="7"/>
      <c r="N1176" s="7"/>
      <c r="O1176" s="7"/>
      <c r="P1176" s="7"/>
      <c r="R1176" s="7"/>
      <c r="S1176" s="7"/>
      <c r="T1176" s="7"/>
      <c r="U1176" s="7"/>
      <c r="V1176" s="7"/>
      <c r="W1176" s="7"/>
      <c r="X1176" s="7"/>
      <c r="Y1176" s="7"/>
      <c r="Z1176" s="7"/>
      <c r="AA1176" s="7"/>
      <c r="AB1176" s="7"/>
      <c r="AC1176" s="7"/>
      <c r="AD1176" s="7"/>
      <c r="AE1176" s="7"/>
      <c r="AF1176" s="7"/>
      <c r="AG1176" s="7"/>
      <c r="AH1176" s="7"/>
      <c r="AI1176" s="7"/>
      <c r="AJ1176" s="7"/>
      <c r="AK1176" s="7"/>
    </row>
    <row r="1177" spans="1:37" ht="15.75" x14ac:dyDescent="0.25">
      <c r="A1177" s="7"/>
      <c r="B1177" s="7"/>
      <c r="C1177" s="7"/>
      <c r="D1177" s="7"/>
      <c r="E1177" s="7"/>
      <c r="F1177" s="7"/>
      <c r="G1177" s="7"/>
      <c r="H1177" s="7"/>
      <c r="I1177" s="7"/>
      <c r="J1177" s="7"/>
      <c r="K1177" s="7"/>
      <c r="L1177" s="7"/>
      <c r="M1177" s="7"/>
      <c r="N1177" s="7"/>
      <c r="O1177" s="7"/>
      <c r="P1177" s="7"/>
      <c r="R1177" s="7"/>
      <c r="S1177" s="7"/>
      <c r="T1177" s="7"/>
      <c r="U1177" s="7"/>
      <c r="V1177" s="7"/>
      <c r="W1177" s="7"/>
      <c r="X1177" s="7"/>
      <c r="Y1177" s="7"/>
      <c r="Z1177" s="7"/>
      <c r="AA1177" s="7"/>
      <c r="AB1177" s="7"/>
      <c r="AC1177" s="7"/>
      <c r="AD1177" s="7"/>
      <c r="AE1177" s="7"/>
      <c r="AF1177" s="7"/>
      <c r="AG1177" s="7"/>
      <c r="AH1177" s="7"/>
      <c r="AI1177" s="7"/>
      <c r="AJ1177" s="7"/>
      <c r="AK1177" s="7"/>
    </row>
    <row r="1178" spans="1:37" ht="15.75" x14ac:dyDescent="0.25">
      <c r="A1178" s="7"/>
      <c r="B1178" s="7"/>
      <c r="C1178" s="7"/>
      <c r="D1178" s="7"/>
      <c r="E1178" s="7"/>
      <c r="F1178" s="7"/>
      <c r="G1178" s="7"/>
      <c r="H1178" s="7"/>
      <c r="I1178" s="7"/>
      <c r="J1178" s="7"/>
      <c r="K1178" s="7"/>
      <c r="L1178" s="7"/>
      <c r="M1178" s="7"/>
      <c r="N1178" s="7"/>
      <c r="O1178" s="7"/>
      <c r="P1178" s="7"/>
      <c r="R1178" s="7"/>
      <c r="S1178" s="7"/>
      <c r="T1178" s="7"/>
      <c r="U1178" s="7"/>
      <c r="V1178" s="7"/>
      <c r="W1178" s="7"/>
      <c r="X1178" s="7"/>
      <c r="Y1178" s="7"/>
      <c r="Z1178" s="7"/>
      <c r="AA1178" s="7"/>
      <c r="AB1178" s="7"/>
      <c r="AC1178" s="7"/>
      <c r="AD1178" s="7"/>
      <c r="AE1178" s="7"/>
      <c r="AF1178" s="7"/>
      <c r="AG1178" s="7"/>
      <c r="AH1178" s="7"/>
      <c r="AI1178" s="7"/>
      <c r="AJ1178" s="7"/>
      <c r="AK1178" s="7"/>
    </row>
    <row r="1179" spans="1:37" ht="15.75" x14ac:dyDescent="0.25">
      <c r="A1179" s="7"/>
      <c r="B1179" s="7"/>
      <c r="C1179" s="7"/>
      <c r="D1179" s="7"/>
      <c r="E1179" s="7"/>
      <c r="F1179" s="7"/>
      <c r="G1179" s="7"/>
      <c r="H1179" s="7"/>
      <c r="I1179" s="7"/>
      <c r="J1179" s="7"/>
      <c r="K1179" s="7"/>
      <c r="L1179" s="7"/>
      <c r="M1179" s="7"/>
      <c r="N1179" s="7"/>
      <c r="O1179" s="7"/>
      <c r="P1179" s="7"/>
      <c r="R1179" s="7"/>
      <c r="S1179" s="7"/>
      <c r="T1179" s="7"/>
      <c r="U1179" s="7"/>
      <c r="V1179" s="7"/>
      <c r="W1179" s="7"/>
      <c r="X1179" s="7"/>
      <c r="Y1179" s="7"/>
      <c r="Z1179" s="7"/>
      <c r="AA1179" s="7"/>
      <c r="AB1179" s="7"/>
      <c r="AC1179" s="7"/>
      <c r="AD1179" s="7"/>
      <c r="AE1179" s="7"/>
      <c r="AF1179" s="7"/>
      <c r="AG1179" s="7"/>
      <c r="AH1179" s="7"/>
      <c r="AI1179" s="7"/>
      <c r="AJ1179" s="7"/>
      <c r="AK1179" s="7"/>
    </row>
    <row r="1180" spans="1:37" ht="15.75" x14ac:dyDescent="0.25">
      <c r="A1180" s="7"/>
      <c r="B1180" s="7"/>
      <c r="C1180" s="7"/>
      <c r="D1180" s="7"/>
      <c r="E1180" s="7"/>
      <c r="F1180" s="7"/>
      <c r="G1180" s="7"/>
      <c r="H1180" s="7"/>
      <c r="I1180" s="7"/>
      <c r="J1180" s="7"/>
      <c r="K1180" s="7"/>
      <c r="L1180" s="7"/>
      <c r="M1180" s="7"/>
      <c r="N1180" s="7"/>
      <c r="O1180" s="7"/>
      <c r="P1180" s="7"/>
      <c r="R1180" s="7"/>
      <c r="S1180" s="7"/>
      <c r="T1180" s="7"/>
      <c r="U1180" s="7"/>
      <c r="V1180" s="7"/>
      <c r="W1180" s="7"/>
      <c r="X1180" s="7"/>
      <c r="Y1180" s="7"/>
      <c r="Z1180" s="7"/>
      <c r="AA1180" s="7"/>
      <c r="AB1180" s="7"/>
      <c r="AC1180" s="7"/>
      <c r="AD1180" s="7"/>
      <c r="AE1180" s="7"/>
      <c r="AF1180" s="7"/>
      <c r="AG1180" s="7"/>
      <c r="AH1180" s="7"/>
      <c r="AI1180" s="7"/>
      <c r="AJ1180" s="7"/>
      <c r="AK1180" s="7"/>
    </row>
    <row r="1181" spans="1:37" ht="15.75" x14ac:dyDescent="0.25">
      <c r="A1181" s="7"/>
      <c r="B1181" s="7"/>
      <c r="C1181" s="7"/>
      <c r="D1181" s="7"/>
      <c r="E1181" s="7"/>
      <c r="F1181" s="7"/>
      <c r="G1181" s="7"/>
      <c r="H1181" s="7"/>
      <c r="I1181" s="7"/>
      <c r="J1181" s="7"/>
      <c r="K1181" s="7"/>
      <c r="L1181" s="7"/>
      <c r="M1181" s="7"/>
      <c r="N1181" s="7"/>
      <c r="O1181" s="7"/>
      <c r="P1181" s="7"/>
      <c r="R1181" s="7"/>
      <c r="S1181" s="7"/>
      <c r="T1181" s="7"/>
      <c r="U1181" s="7"/>
      <c r="V1181" s="7"/>
      <c r="W1181" s="7"/>
      <c r="X1181" s="7"/>
      <c r="Y1181" s="7"/>
      <c r="Z1181" s="7"/>
      <c r="AA1181" s="7"/>
      <c r="AB1181" s="7"/>
      <c r="AC1181" s="7"/>
      <c r="AD1181" s="7"/>
      <c r="AE1181" s="7"/>
      <c r="AF1181" s="7"/>
      <c r="AG1181" s="7"/>
      <c r="AH1181" s="7"/>
      <c r="AI1181" s="7"/>
      <c r="AJ1181" s="7"/>
      <c r="AK1181" s="7"/>
    </row>
    <row r="1182" spans="1:37" ht="15.75" x14ac:dyDescent="0.25">
      <c r="A1182" s="7"/>
      <c r="B1182" s="7"/>
      <c r="C1182" s="7"/>
      <c r="D1182" s="7"/>
      <c r="E1182" s="7"/>
      <c r="F1182" s="7"/>
      <c r="G1182" s="7"/>
      <c r="H1182" s="7"/>
      <c r="I1182" s="7"/>
      <c r="J1182" s="7"/>
      <c r="K1182" s="7"/>
      <c r="L1182" s="7"/>
      <c r="M1182" s="7"/>
      <c r="N1182" s="7"/>
      <c r="O1182" s="7"/>
      <c r="P1182" s="7"/>
      <c r="R1182" s="7"/>
      <c r="S1182" s="7"/>
      <c r="T1182" s="7"/>
      <c r="U1182" s="7"/>
      <c r="V1182" s="7"/>
      <c r="W1182" s="7"/>
      <c r="X1182" s="7"/>
      <c r="Y1182" s="7"/>
      <c r="Z1182" s="7"/>
      <c r="AA1182" s="7"/>
      <c r="AB1182" s="7"/>
      <c r="AC1182" s="7"/>
      <c r="AD1182" s="7"/>
      <c r="AE1182" s="7"/>
      <c r="AF1182" s="7"/>
      <c r="AG1182" s="7"/>
      <c r="AH1182" s="7"/>
      <c r="AI1182" s="7"/>
      <c r="AJ1182" s="7"/>
      <c r="AK1182" s="7"/>
    </row>
    <row r="1183" spans="1:37" ht="15.75" x14ac:dyDescent="0.25">
      <c r="A1183" s="7"/>
      <c r="B1183" s="7"/>
      <c r="C1183" s="7"/>
      <c r="D1183" s="7"/>
      <c r="E1183" s="7"/>
      <c r="F1183" s="7"/>
      <c r="G1183" s="7"/>
      <c r="H1183" s="7"/>
      <c r="I1183" s="7"/>
      <c r="J1183" s="7"/>
      <c r="K1183" s="7"/>
      <c r="L1183" s="7"/>
      <c r="M1183" s="7"/>
      <c r="N1183" s="7"/>
      <c r="O1183" s="7"/>
      <c r="P1183" s="7"/>
      <c r="R1183" s="7"/>
      <c r="S1183" s="7"/>
      <c r="T1183" s="7"/>
      <c r="U1183" s="7"/>
      <c r="V1183" s="7"/>
      <c r="W1183" s="7"/>
      <c r="X1183" s="7"/>
      <c r="Y1183" s="7"/>
      <c r="Z1183" s="7"/>
      <c r="AA1183" s="7"/>
      <c r="AB1183" s="7"/>
      <c r="AC1183" s="7"/>
      <c r="AD1183" s="7"/>
      <c r="AE1183" s="7"/>
      <c r="AF1183" s="7"/>
      <c r="AG1183" s="7"/>
      <c r="AH1183" s="7"/>
      <c r="AI1183" s="7"/>
      <c r="AJ1183" s="7"/>
      <c r="AK1183" s="7"/>
    </row>
    <row r="1184" spans="1:37" ht="15.75" x14ac:dyDescent="0.25">
      <c r="A1184" s="7"/>
      <c r="B1184" s="7"/>
      <c r="C1184" s="7"/>
      <c r="D1184" s="7"/>
      <c r="E1184" s="7"/>
      <c r="F1184" s="7"/>
      <c r="G1184" s="7"/>
      <c r="H1184" s="7"/>
      <c r="I1184" s="7"/>
      <c r="J1184" s="7"/>
      <c r="K1184" s="7"/>
      <c r="L1184" s="7"/>
      <c r="M1184" s="7"/>
      <c r="N1184" s="7"/>
      <c r="O1184" s="7"/>
      <c r="P1184" s="7"/>
      <c r="R1184" s="7"/>
      <c r="S1184" s="7"/>
      <c r="T1184" s="7"/>
      <c r="U1184" s="7"/>
      <c r="V1184" s="7"/>
      <c r="W1184" s="7"/>
      <c r="X1184" s="7"/>
      <c r="Y1184" s="7"/>
      <c r="Z1184" s="7"/>
      <c r="AA1184" s="7"/>
      <c r="AB1184" s="7"/>
      <c r="AC1184" s="7"/>
      <c r="AD1184" s="7"/>
      <c r="AE1184" s="7"/>
      <c r="AF1184" s="7"/>
      <c r="AG1184" s="7"/>
      <c r="AH1184" s="7"/>
      <c r="AI1184" s="7"/>
      <c r="AJ1184" s="7"/>
      <c r="AK1184" s="7"/>
    </row>
    <row r="1185" spans="1:37" ht="15.75" x14ac:dyDescent="0.25">
      <c r="A1185" s="7"/>
      <c r="B1185" s="7"/>
      <c r="C1185" s="7"/>
      <c r="D1185" s="7"/>
      <c r="E1185" s="7"/>
      <c r="F1185" s="7"/>
      <c r="G1185" s="7"/>
      <c r="H1185" s="7"/>
      <c r="I1185" s="7"/>
      <c r="J1185" s="7"/>
      <c r="K1185" s="7"/>
      <c r="L1185" s="7"/>
      <c r="M1185" s="7"/>
      <c r="N1185" s="7"/>
      <c r="O1185" s="7"/>
      <c r="P1185" s="7"/>
      <c r="R1185" s="7"/>
      <c r="S1185" s="7"/>
      <c r="T1185" s="7"/>
      <c r="U1185" s="7"/>
      <c r="V1185" s="7"/>
      <c r="W1185" s="7"/>
      <c r="X1185" s="7"/>
      <c r="Y1185" s="7"/>
      <c r="Z1185" s="7"/>
      <c r="AA1185" s="7"/>
      <c r="AB1185" s="7"/>
      <c r="AC1185" s="7"/>
      <c r="AD1185" s="7"/>
      <c r="AE1185" s="7"/>
      <c r="AF1185" s="7"/>
      <c r="AG1185" s="7"/>
      <c r="AH1185" s="7"/>
      <c r="AI1185" s="7"/>
      <c r="AJ1185" s="7"/>
      <c r="AK1185" s="7"/>
    </row>
    <row r="1186" spans="1:37" ht="15.75" x14ac:dyDescent="0.25">
      <c r="A1186" s="7"/>
      <c r="B1186" s="7"/>
      <c r="C1186" s="7"/>
      <c r="D1186" s="7"/>
      <c r="E1186" s="7"/>
      <c r="F1186" s="7"/>
      <c r="G1186" s="7"/>
      <c r="H1186" s="7"/>
      <c r="I1186" s="7"/>
      <c r="J1186" s="7"/>
      <c r="K1186" s="7"/>
      <c r="L1186" s="7"/>
      <c r="M1186" s="7"/>
      <c r="N1186" s="7"/>
      <c r="O1186" s="7"/>
      <c r="P1186" s="7"/>
      <c r="R1186" s="7"/>
      <c r="S1186" s="7"/>
      <c r="T1186" s="7"/>
      <c r="U1186" s="7"/>
      <c r="V1186" s="7"/>
      <c r="W1186" s="7"/>
      <c r="X1186" s="7"/>
      <c r="Y1186" s="7"/>
      <c r="Z1186" s="7"/>
      <c r="AA1186" s="7"/>
      <c r="AB1186" s="7"/>
      <c r="AC1186" s="7"/>
      <c r="AD1186" s="7"/>
      <c r="AE1186" s="7"/>
      <c r="AF1186" s="7"/>
      <c r="AG1186" s="7"/>
      <c r="AH1186" s="7"/>
      <c r="AI1186" s="7"/>
      <c r="AJ1186" s="7"/>
      <c r="AK1186" s="7"/>
    </row>
    <row r="1187" spans="1:37" ht="15.75" x14ac:dyDescent="0.25">
      <c r="A1187" s="7"/>
      <c r="B1187" s="7"/>
      <c r="C1187" s="7"/>
      <c r="D1187" s="7"/>
      <c r="E1187" s="7"/>
      <c r="F1187" s="7"/>
      <c r="G1187" s="7"/>
      <c r="H1187" s="7"/>
      <c r="I1187" s="7"/>
      <c r="J1187" s="7"/>
      <c r="K1187" s="7"/>
      <c r="L1187" s="7"/>
      <c r="M1187" s="7"/>
      <c r="N1187" s="7"/>
      <c r="O1187" s="7"/>
      <c r="P1187" s="7"/>
      <c r="R1187" s="7"/>
      <c r="S1187" s="7"/>
      <c r="T1187" s="7"/>
      <c r="U1187" s="7"/>
      <c r="V1187" s="7"/>
      <c r="W1187" s="7"/>
      <c r="X1187" s="7"/>
      <c r="Y1187" s="7"/>
      <c r="Z1187" s="7"/>
      <c r="AA1187" s="7"/>
      <c r="AB1187" s="7"/>
      <c r="AC1187" s="7"/>
      <c r="AD1187" s="7"/>
      <c r="AE1187" s="7"/>
      <c r="AF1187" s="7"/>
      <c r="AG1187" s="7"/>
      <c r="AH1187" s="7"/>
      <c r="AI1187" s="7"/>
      <c r="AJ1187" s="7"/>
      <c r="AK1187" s="7"/>
    </row>
    <row r="1188" spans="1:37" ht="15.75" x14ac:dyDescent="0.25">
      <c r="A1188" s="7"/>
      <c r="B1188" s="7"/>
      <c r="C1188" s="7"/>
      <c r="D1188" s="7"/>
      <c r="E1188" s="7"/>
      <c r="F1188" s="7"/>
      <c r="G1188" s="7"/>
      <c r="H1188" s="7"/>
      <c r="I1188" s="7"/>
      <c r="J1188" s="7"/>
      <c r="K1188" s="7"/>
      <c r="L1188" s="7"/>
      <c r="M1188" s="7"/>
      <c r="N1188" s="7"/>
      <c r="O1188" s="7"/>
      <c r="P1188" s="7"/>
      <c r="R1188" s="7"/>
      <c r="S1188" s="7"/>
      <c r="T1188" s="7"/>
      <c r="U1188" s="7"/>
      <c r="V1188" s="7"/>
      <c r="W1188" s="7"/>
      <c r="X1188" s="7"/>
      <c r="Y1188" s="7"/>
      <c r="Z1188" s="7"/>
      <c r="AA1188" s="7"/>
      <c r="AB1188" s="7"/>
      <c r="AC1188" s="7"/>
      <c r="AD1188" s="7"/>
      <c r="AE1188" s="7"/>
      <c r="AF1188" s="7"/>
      <c r="AG1188" s="7"/>
      <c r="AH1188" s="7"/>
      <c r="AI1188" s="7"/>
      <c r="AJ1188" s="7"/>
      <c r="AK1188" s="7"/>
    </row>
    <row r="1189" spans="1:37" ht="15.75" x14ac:dyDescent="0.25">
      <c r="A1189" s="7"/>
      <c r="B1189" s="7"/>
      <c r="C1189" s="7"/>
      <c r="D1189" s="7"/>
      <c r="E1189" s="7"/>
      <c r="F1189" s="7"/>
      <c r="G1189" s="7"/>
      <c r="H1189" s="7"/>
      <c r="I1189" s="7"/>
      <c r="J1189" s="7"/>
      <c r="K1189" s="7"/>
      <c r="L1189" s="7"/>
      <c r="M1189" s="7"/>
      <c r="N1189" s="7"/>
      <c r="O1189" s="7"/>
      <c r="P1189" s="7"/>
      <c r="R1189" s="7"/>
      <c r="S1189" s="7"/>
      <c r="T1189" s="7"/>
      <c r="U1189" s="7"/>
      <c r="V1189" s="7"/>
      <c r="W1189" s="7"/>
      <c r="X1189" s="7"/>
      <c r="Y1189" s="7"/>
      <c r="Z1189" s="7"/>
      <c r="AA1189" s="7"/>
      <c r="AB1189" s="7"/>
      <c r="AC1189" s="7"/>
      <c r="AD1189" s="7"/>
      <c r="AE1189" s="7"/>
      <c r="AF1189" s="7"/>
      <c r="AG1189" s="7"/>
      <c r="AH1189" s="7"/>
      <c r="AI1189" s="7"/>
      <c r="AJ1189" s="7"/>
      <c r="AK1189" s="7"/>
    </row>
    <row r="1190" spans="1:37" ht="15.75" x14ac:dyDescent="0.25">
      <c r="A1190" s="7"/>
      <c r="B1190" s="7"/>
      <c r="C1190" s="7"/>
      <c r="D1190" s="7"/>
      <c r="E1190" s="7"/>
      <c r="F1190" s="7"/>
      <c r="G1190" s="7"/>
      <c r="H1190" s="7"/>
      <c r="I1190" s="7"/>
      <c r="J1190" s="7"/>
      <c r="K1190" s="7"/>
      <c r="L1190" s="7"/>
      <c r="M1190" s="7"/>
      <c r="N1190" s="7"/>
      <c r="O1190" s="7"/>
      <c r="P1190" s="7"/>
      <c r="R1190" s="7"/>
      <c r="S1190" s="7"/>
      <c r="T1190" s="7"/>
      <c r="U1190" s="7"/>
      <c r="V1190" s="7"/>
      <c r="W1190" s="7"/>
      <c r="X1190" s="7"/>
      <c r="Y1190" s="7"/>
      <c r="Z1190" s="7"/>
      <c r="AA1190" s="7"/>
      <c r="AB1190" s="7"/>
      <c r="AC1190" s="7"/>
      <c r="AD1190" s="7"/>
      <c r="AE1190" s="7"/>
      <c r="AF1190" s="7"/>
      <c r="AG1190" s="7"/>
      <c r="AH1190" s="7"/>
      <c r="AI1190" s="7"/>
      <c r="AJ1190" s="7"/>
      <c r="AK1190" s="7"/>
    </row>
    <row r="1191" spans="1:37" ht="15.75" x14ac:dyDescent="0.25">
      <c r="A1191" s="7"/>
      <c r="B1191" s="7"/>
      <c r="C1191" s="7"/>
      <c r="D1191" s="7"/>
      <c r="E1191" s="7"/>
      <c r="F1191" s="7"/>
      <c r="G1191" s="7"/>
      <c r="H1191" s="7"/>
      <c r="I1191" s="7"/>
      <c r="J1191" s="7"/>
      <c r="K1191" s="7"/>
      <c r="L1191" s="7"/>
      <c r="M1191" s="7"/>
      <c r="N1191" s="7"/>
      <c r="O1191" s="7"/>
      <c r="P1191" s="7"/>
      <c r="R1191" s="7"/>
      <c r="S1191" s="7"/>
      <c r="T1191" s="7"/>
      <c r="U1191" s="7"/>
      <c r="V1191" s="7"/>
      <c r="W1191" s="7"/>
      <c r="X1191" s="7"/>
      <c r="Y1191" s="7"/>
      <c r="Z1191" s="7"/>
      <c r="AA1191" s="7"/>
      <c r="AB1191" s="7"/>
      <c r="AC1191" s="7"/>
      <c r="AD1191" s="7"/>
      <c r="AE1191" s="7"/>
      <c r="AF1191" s="7"/>
      <c r="AG1191" s="7"/>
      <c r="AH1191" s="7"/>
      <c r="AI1191" s="7"/>
      <c r="AJ1191" s="7"/>
      <c r="AK1191" s="7"/>
    </row>
    <row r="1192" spans="1:37" ht="15.75" x14ac:dyDescent="0.25">
      <c r="A1192" s="7"/>
      <c r="B1192" s="7"/>
      <c r="C1192" s="7"/>
      <c r="D1192" s="7"/>
      <c r="E1192" s="7"/>
      <c r="F1192" s="7"/>
      <c r="G1192" s="7"/>
      <c r="H1192" s="7"/>
      <c r="I1192" s="7"/>
      <c r="J1192" s="7"/>
      <c r="K1192" s="7"/>
      <c r="L1192" s="7"/>
      <c r="M1192" s="7"/>
      <c r="N1192" s="7"/>
      <c r="O1192" s="7"/>
      <c r="P1192" s="7"/>
      <c r="R1192" s="7"/>
      <c r="S1192" s="7"/>
      <c r="T1192" s="7"/>
      <c r="U1192" s="7"/>
      <c r="V1192" s="7"/>
      <c r="W1192" s="7"/>
      <c r="X1192" s="7"/>
      <c r="Y1192" s="7"/>
      <c r="Z1192" s="7"/>
      <c r="AA1192" s="7"/>
      <c r="AB1192" s="7"/>
      <c r="AC1192" s="7"/>
      <c r="AD1192" s="7"/>
      <c r="AE1192" s="7"/>
      <c r="AF1192" s="7"/>
      <c r="AG1192" s="7"/>
      <c r="AH1192" s="7"/>
      <c r="AI1192" s="7"/>
      <c r="AJ1192" s="7"/>
      <c r="AK1192" s="7"/>
    </row>
    <row r="1193" spans="1:37" ht="15.75" x14ac:dyDescent="0.25">
      <c r="A1193" s="7"/>
      <c r="B1193" s="7"/>
      <c r="C1193" s="7"/>
      <c r="D1193" s="7"/>
      <c r="E1193" s="7"/>
      <c r="F1193" s="7"/>
      <c r="G1193" s="7"/>
      <c r="H1193" s="7"/>
      <c r="I1193" s="7"/>
      <c r="J1193" s="7"/>
      <c r="K1193" s="7"/>
      <c r="L1193" s="7"/>
      <c r="M1193" s="7"/>
      <c r="N1193" s="7"/>
      <c r="O1193" s="7"/>
      <c r="P1193" s="7"/>
      <c r="R1193" s="7"/>
      <c r="S1193" s="7"/>
      <c r="T1193" s="7"/>
      <c r="U1193" s="7"/>
      <c r="V1193" s="7"/>
      <c r="W1193" s="7"/>
      <c r="X1193" s="7"/>
      <c r="Y1193" s="7"/>
      <c r="Z1193" s="7"/>
      <c r="AA1193" s="7"/>
      <c r="AB1193" s="7"/>
      <c r="AC1193" s="7"/>
      <c r="AD1193" s="7"/>
      <c r="AE1193" s="7"/>
      <c r="AF1193" s="7"/>
      <c r="AG1193" s="7"/>
      <c r="AH1193" s="7"/>
      <c r="AI1193" s="7"/>
      <c r="AJ1193" s="7"/>
      <c r="AK1193" s="7"/>
    </row>
    <row r="1194" spans="1:37" ht="15.75" x14ac:dyDescent="0.25">
      <c r="A1194" s="7"/>
      <c r="B1194" s="7"/>
      <c r="C1194" s="7"/>
      <c r="D1194" s="7"/>
      <c r="E1194" s="7"/>
      <c r="F1194" s="7"/>
      <c r="G1194" s="7"/>
      <c r="H1194" s="7"/>
      <c r="I1194" s="7"/>
      <c r="J1194" s="7"/>
      <c r="K1194" s="7"/>
      <c r="L1194" s="7"/>
      <c r="M1194" s="7"/>
      <c r="N1194" s="7"/>
      <c r="O1194" s="7"/>
      <c r="P1194" s="7"/>
      <c r="R1194" s="7"/>
      <c r="S1194" s="7"/>
      <c r="T1194" s="7"/>
      <c r="U1194" s="7"/>
      <c r="V1194" s="7"/>
      <c r="W1194" s="7"/>
      <c r="X1194" s="7"/>
      <c r="Y1194" s="7"/>
      <c r="Z1194" s="7"/>
      <c r="AA1194" s="7"/>
      <c r="AB1194" s="7"/>
      <c r="AC1194" s="7"/>
      <c r="AD1194" s="7"/>
      <c r="AE1194" s="7"/>
      <c r="AF1194" s="7"/>
      <c r="AG1194" s="7"/>
      <c r="AH1194" s="7"/>
      <c r="AI1194" s="7"/>
      <c r="AJ1194" s="7"/>
      <c r="AK1194" s="7"/>
    </row>
    <row r="1195" spans="1:37" ht="15.75" x14ac:dyDescent="0.25">
      <c r="A1195" s="7"/>
      <c r="B1195" s="7"/>
      <c r="C1195" s="7"/>
      <c r="D1195" s="7"/>
      <c r="E1195" s="7"/>
      <c r="F1195" s="7"/>
      <c r="G1195" s="7"/>
      <c r="H1195" s="7"/>
      <c r="I1195" s="7"/>
      <c r="J1195" s="7"/>
      <c r="K1195" s="7"/>
      <c r="L1195" s="7"/>
      <c r="M1195" s="7"/>
      <c r="N1195" s="7"/>
      <c r="O1195" s="7"/>
      <c r="P1195" s="7"/>
      <c r="R1195" s="7"/>
      <c r="S1195" s="7"/>
      <c r="T1195" s="7"/>
      <c r="U1195" s="7"/>
      <c r="V1195" s="7"/>
      <c r="W1195" s="7"/>
      <c r="X1195" s="7"/>
      <c r="Y1195" s="7"/>
      <c r="Z1195" s="7"/>
      <c r="AA1195" s="7"/>
      <c r="AB1195" s="7"/>
      <c r="AC1195" s="7"/>
      <c r="AD1195" s="7"/>
      <c r="AE1195" s="7"/>
      <c r="AF1195" s="7"/>
      <c r="AG1195" s="7"/>
      <c r="AH1195" s="7"/>
      <c r="AI1195" s="7"/>
      <c r="AJ1195" s="7"/>
      <c r="AK1195" s="7"/>
    </row>
    <row r="1196" spans="1:37" ht="15.75" x14ac:dyDescent="0.25">
      <c r="A1196" s="7"/>
      <c r="B1196" s="7"/>
      <c r="C1196" s="7"/>
      <c r="D1196" s="7"/>
      <c r="E1196" s="7"/>
      <c r="F1196" s="7"/>
      <c r="G1196" s="7"/>
      <c r="H1196" s="7"/>
      <c r="I1196" s="7"/>
      <c r="J1196" s="7"/>
      <c r="K1196" s="7"/>
      <c r="L1196" s="7"/>
      <c r="M1196" s="7"/>
      <c r="N1196" s="7"/>
      <c r="O1196" s="7"/>
      <c r="P1196" s="7"/>
      <c r="R1196" s="7"/>
      <c r="S1196" s="7"/>
      <c r="T1196" s="7"/>
      <c r="U1196" s="7"/>
      <c r="V1196" s="7"/>
      <c r="W1196" s="7"/>
      <c r="X1196" s="7"/>
      <c r="Y1196" s="7"/>
      <c r="Z1196" s="7"/>
      <c r="AA1196" s="7"/>
      <c r="AB1196" s="7"/>
      <c r="AC1196" s="7"/>
      <c r="AD1196" s="7"/>
      <c r="AE1196" s="7"/>
      <c r="AF1196" s="7"/>
      <c r="AG1196" s="7"/>
      <c r="AH1196" s="7"/>
      <c r="AI1196" s="7"/>
      <c r="AJ1196" s="7"/>
      <c r="AK1196" s="7"/>
    </row>
    <row r="1197" spans="1:37" ht="15.75" x14ac:dyDescent="0.25">
      <c r="A1197" s="7"/>
      <c r="B1197" s="7"/>
      <c r="C1197" s="7"/>
      <c r="D1197" s="7"/>
      <c r="E1197" s="7"/>
      <c r="F1197" s="7"/>
      <c r="G1197" s="7"/>
      <c r="H1197" s="7"/>
      <c r="I1197" s="7"/>
      <c r="J1197" s="7"/>
      <c r="K1197" s="7"/>
      <c r="L1197" s="7"/>
      <c r="M1197" s="7"/>
      <c r="N1197" s="7"/>
      <c r="O1197" s="7"/>
      <c r="P1197" s="7"/>
      <c r="R1197" s="7"/>
      <c r="S1197" s="7"/>
      <c r="T1197" s="7"/>
      <c r="U1197" s="7"/>
      <c r="V1197" s="7"/>
      <c r="W1197" s="7"/>
      <c r="X1197" s="7"/>
      <c r="Y1197" s="7"/>
      <c r="Z1197" s="7"/>
      <c r="AA1197" s="7"/>
      <c r="AB1197" s="7"/>
      <c r="AC1197" s="7"/>
      <c r="AD1197" s="7"/>
      <c r="AE1197" s="7"/>
      <c r="AF1197" s="7"/>
      <c r="AG1197" s="7"/>
      <c r="AH1197" s="7"/>
      <c r="AI1197" s="7"/>
      <c r="AJ1197" s="7"/>
      <c r="AK1197" s="7"/>
    </row>
    <row r="1198" spans="1:37" ht="15.75" x14ac:dyDescent="0.25">
      <c r="A1198" s="7"/>
      <c r="B1198" s="7"/>
      <c r="C1198" s="7"/>
      <c r="D1198" s="7"/>
      <c r="E1198" s="7"/>
      <c r="F1198" s="7"/>
      <c r="G1198" s="7"/>
      <c r="H1198" s="7"/>
      <c r="I1198" s="7"/>
      <c r="J1198" s="7"/>
      <c r="K1198" s="7"/>
      <c r="L1198" s="7"/>
      <c r="M1198" s="7"/>
      <c r="N1198" s="7"/>
      <c r="O1198" s="7"/>
      <c r="P1198" s="7"/>
      <c r="R1198" s="7"/>
      <c r="S1198" s="7"/>
      <c r="T1198" s="7"/>
      <c r="U1198" s="7"/>
      <c r="V1198" s="7"/>
      <c r="W1198" s="7"/>
      <c r="X1198" s="7"/>
      <c r="Y1198" s="7"/>
      <c r="Z1198" s="7"/>
      <c r="AA1198" s="7"/>
      <c r="AB1198" s="7"/>
      <c r="AC1198" s="7"/>
      <c r="AD1198" s="7"/>
      <c r="AE1198" s="7"/>
      <c r="AF1198" s="7"/>
      <c r="AG1198" s="7"/>
      <c r="AH1198" s="7"/>
      <c r="AI1198" s="7"/>
      <c r="AJ1198" s="7"/>
      <c r="AK1198" s="7"/>
    </row>
    <row r="1199" spans="1:37" ht="15.75" x14ac:dyDescent="0.25">
      <c r="A1199" s="7"/>
      <c r="B1199" s="7"/>
      <c r="C1199" s="7"/>
      <c r="D1199" s="7"/>
      <c r="E1199" s="7"/>
      <c r="F1199" s="7"/>
      <c r="G1199" s="7"/>
      <c r="H1199" s="7"/>
      <c r="I1199" s="7"/>
      <c r="J1199" s="7"/>
      <c r="K1199" s="7"/>
      <c r="L1199" s="7"/>
      <c r="M1199" s="7"/>
      <c r="N1199" s="7"/>
      <c r="O1199" s="7"/>
      <c r="P1199" s="7"/>
      <c r="R1199" s="7"/>
      <c r="S1199" s="7"/>
      <c r="T1199" s="7"/>
      <c r="U1199" s="7"/>
      <c r="V1199" s="7"/>
      <c r="W1199" s="7"/>
      <c r="X1199" s="7"/>
      <c r="Y1199" s="7"/>
      <c r="Z1199" s="7"/>
      <c r="AA1199" s="7"/>
      <c r="AB1199" s="7"/>
      <c r="AC1199" s="7"/>
      <c r="AD1199" s="7"/>
      <c r="AE1199" s="7"/>
      <c r="AF1199" s="7"/>
      <c r="AG1199" s="7"/>
      <c r="AH1199" s="7"/>
      <c r="AI1199" s="7"/>
      <c r="AJ1199" s="7"/>
      <c r="AK1199" s="7"/>
    </row>
    <row r="1200" spans="1:37" ht="15.75" x14ac:dyDescent="0.25">
      <c r="A1200" s="7"/>
      <c r="B1200" s="7"/>
      <c r="C1200" s="7"/>
      <c r="D1200" s="7"/>
      <c r="E1200" s="7"/>
      <c r="F1200" s="7"/>
      <c r="G1200" s="7"/>
      <c r="H1200" s="7"/>
      <c r="I1200" s="7"/>
      <c r="J1200" s="7"/>
      <c r="K1200" s="7"/>
      <c r="L1200" s="7"/>
      <c r="M1200" s="7"/>
      <c r="N1200" s="7"/>
      <c r="O1200" s="7"/>
      <c r="P1200" s="7"/>
      <c r="R1200" s="7"/>
      <c r="S1200" s="7"/>
      <c r="T1200" s="7"/>
      <c r="U1200" s="7"/>
      <c r="V1200" s="7"/>
      <c r="W1200" s="7"/>
      <c r="X1200" s="7"/>
      <c r="Y1200" s="7"/>
      <c r="Z1200" s="7"/>
      <c r="AA1200" s="7"/>
      <c r="AB1200" s="7"/>
      <c r="AC1200" s="7"/>
      <c r="AD1200" s="7"/>
      <c r="AE1200" s="7"/>
      <c r="AF1200" s="7"/>
      <c r="AG1200" s="7"/>
      <c r="AH1200" s="7"/>
      <c r="AI1200" s="7"/>
      <c r="AJ1200" s="7"/>
      <c r="AK1200" s="7"/>
    </row>
    <row r="1201" spans="1:37" ht="15.75" x14ac:dyDescent="0.25">
      <c r="A1201" s="7"/>
      <c r="B1201" s="7"/>
      <c r="C1201" s="7"/>
      <c r="D1201" s="7"/>
      <c r="E1201" s="7"/>
      <c r="F1201" s="7"/>
      <c r="G1201" s="7"/>
      <c r="H1201" s="7"/>
      <c r="I1201" s="7"/>
      <c r="J1201" s="7"/>
      <c r="K1201" s="7"/>
      <c r="L1201" s="7"/>
      <c r="M1201" s="7"/>
      <c r="N1201" s="7"/>
      <c r="O1201" s="7"/>
      <c r="P1201" s="7"/>
      <c r="R1201" s="7"/>
      <c r="S1201" s="7"/>
      <c r="T1201" s="7"/>
      <c r="U1201" s="7"/>
      <c r="V1201" s="7"/>
      <c r="W1201" s="7"/>
      <c r="X1201" s="7"/>
      <c r="Y1201" s="7"/>
      <c r="Z1201" s="7"/>
      <c r="AA1201" s="7"/>
      <c r="AB1201" s="7"/>
      <c r="AC1201" s="7"/>
      <c r="AD1201" s="7"/>
      <c r="AE1201" s="7"/>
      <c r="AF1201" s="7"/>
      <c r="AG1201" s="7"/>
      <c r="AH1201" s="7"/>
      <c r="AI1201" s="7"/>
      <c r="AJ1201" s="7"/>
      <c r="AK1201" s="7"/>
    </row>
    <row r="1202" spans="1:37" ht="15.75" x14ac:dyDescent="0.25">
      <c r="A1202" s="7"/>
      <c r="B1202" s="7"/>
      <c r="C1202" s="7"/>
      <c r="D1202" s="7"/>
      <c r="E1202" s="7"/>
      <c r="F1202" s="7"/>
      <c r="G1202" s="7"/>
      <c r="H1202" s="7"/>
      <c r="I1202" s="7"/>
      <c r="J1202" s="7"/>
      <c r="K1202" s="7"/>
      <c r="L1202" s="7"/>
      <c r="M1202" s="7"/>
      <c r="N1202" s="7"/>
      <c r="O1202" s="7"/>
      <c r="P1202" s="7"/>
      <c r="R1202" s="7"/>
      <c r="S1202" s="7"/>
      <c r="T1202" s="7"/>
      <c r="U1202" s="7"/>
      <c r="V1202" s="7"/>
      <c r="W1202" s="7"/>
      <c r="X1202" s="7"/>
      <c r="Y1202" s="7"/>
      <c r="Z1202" s="7"/>
      <c r="AA1202" s="7"/>
      <c r="AB1202" s="7"/>
      <c r="AC1202" s="7"/>
      <c r="AD1202" s="7"/>
      <c r="AE1202" s="7"/>
      <c r="AF1202" s="7"/>
      <c r="AG1202" s="7"/>
      <c r="AH1202" s="7"/>
      <c r="AI1202" s="7"/>
      <c r="AJ1202" s="7"/>
      <c r="AK1202" s="7"/>
    </row>
    <row r="1203" spans="1:37" ht="15.75" x14ac:dyDescent="0.25">
      <c r="A1203" s="7"/>
      <c r="B1203" s="7"/>
      <c r="C1203" s="7"/>
      <c r="D1203" s="7"/>
      <c r="E1203" s="7"/>
      <c r="F1203" s="7"/>
      <c r="G1203" s="7"/>
      <c r="H1203" s="7"/>
      <c r="I1203" s="7"/>
      <c r="J1203" s="7"/>
      <c r="K1203" s="7"/>
      <c r="L1203" s="7"/>
      <c r="M1203" s="7"/>
      <c r="N1203" s="7"/>
      <c r="O1203" s="7"/>
      <c r="P1203" s="7"/>
      <c r="R1203" s="7"/>
      <c r="S1203" s="7"/>
      <c r="T1203" s="7"/>
      <c r="U1203" s="7"/>
      <c r="V1203" s="7"/>
      <c r="W1203" s="7"/>
      <c r="X1203" s="7"/>
      <c r="Y1203" s="7"/>
      <c r="Z1203" s="7"/>
      <c r="AA1203" s="7"/>
      <c r="AB1203" s="7"/>
      <c r="AC1203" s="7"/>
      <c r="AD1203" s="7"/>
      <c r="AE1203" s="7"/>
      <c r="AF1203" s="7"/>
      <c r="AG1203" s="7"/>
      <c r="AH1203" s="7"/>
      <c r="AI1203" s="7"/>
      <c r="AJ1203" s="7"/>
      <c r="AK1203" s="7"/>
    </row>
    <row r="1204" spans="1:37" ht="15.75" x14ac:dyDescent="0.25">
      <c r="A1204" s="7"/>
      <c r="B1204" s="7"/>
      <c r="C1204" s="7"/>
      <c r="D1204" s="7"/>
      <c r="E1204" s="7"/>
      <c r="F1204" s="7"/>
      <c r="G1204" s="7"/>
      <c r="H1204" s="7"/>
      <c r="I1204" s="7"/>
      <c r="J1204" s="7"/>
      <c r="K1204" s="7"/>
      <c r="L1204" s="7"/>
      <c r="M1204" s="7"/>
      <c r="N1204" s="7"/>
      <c r="O1204" s="7"/>
      <c r="P1204" s="7"/>
      <c r="R1204" s="7"/>
      <c r="S1204" s="7"/>
      <c r="T1204" s="7"/>
      <c r="U1204" s="7"/>
      <c r="V1204" s="7"/>
      <c r="W1204" s="7"/>
      <c r="X1204" s="7"/>
      <c r="Y1204" s="7"/>
      <c r="Z1204" s="7"/>
      <c r="AA1204" s="7"/>
      <c r="AB1204" s="7"/>
      <c r="AC1204" s="7"/>
      <c r="AD1204" s="7"/>
      <c r="AE1204" s="7"/>
      <c r="AF1204" s="7"/>
      <c r="AG1204" s="7"/>
      <c r="AH1204" s="7"/>
      <c r="AI1204" s="7"/>
      <c r="AJ1204" s="7"/>
      <c r="AK1204" s="7"/>
    </row>
    <row r="1205" spans="1:37" ht="15.75" x14ac:dyDescent="0.25">
      <c r="A1205" s="7"/>
      <c r="B1205" s="7"/>
      <c r="C1205" s="7"/>
      <c r="D1205" s="7"/>
      <c r="E1205" s="7"/>
      <c r="F1205" s="7"/>
      <c r="G1205" s="7"/>
      <c r="H1205" s="7"/>
      <c r="I1205" s="7"/>
      <c r="J1205" s="7"/>
      <c r="K1205" s="7"/>
      <c r="L1205" s="7"/>
      <c r="M1205" s="7"/>
      <c r="N1205" s="7"/>
      <c r="O1205" s="7"/>
      <c r="P1205" s="7"/>
      <c r="R1205" s="7"/>
      <c r="S1205" s="7"/>
      <c r="T1205" s="7"/>
      <c r="U1205" s="7"/>
      <c r="V1205" s="7"/>
      <c r="W1205" s="7"/>
      <c r="X1205" s="7"/>
      <c r="Y1205" s="7"/>
      <c r="Z1205" s="7"/>
      <c r="AA1205" s="7"/>
      <c r="AB1205" s="7"/>
      <c r="AC1205" s="7"/>
      <c r="AD1205" s="7"/>
      <c r="AE1205" s="7"/>
      <c r="AF1205" s="7"/>
      <c r="AG1205" s="7"/>
      <c r="AH1205" s="7"/>
      <c r="AI1205" s="7"/>
      <c r="AJ1205" s="7"/>
      <c r="AK1205" s="7"/>
    </row>
    <row r="1206" spans="1:37" ht="15.75" x14ac:dyDescent="0.25">
      <c r="A1206" s="7"/>
      <c r="B1206" s="7"/>
      <c r="C1206" s="7"/>
      <c r="D1206" s="7"/>
      <c r="E1206" s="7"/>
      <c r="F1206" s="7"/>
      <c r="G1206" s="7"/>
      <c r="H1206" s="7"/>
      <c r="I1206" s="7"/>
      <c r="J1206" s="7"/>
      <c r="K1206" s="7"/>
      <c r="L1206" s="7"/>
      <c r="M1206" s="7"/>
      <c r="N1206" s="7"/>
      <c r="O1206" s="7"/>
      <c r="P1206" s="7"/>
      <c r="R1206" s="7"/>
      <c r="S1206" s="7"/>
      <c r="T1206" s="7"/>
      <c r="U1206" s="7"/>
      <c r="V1206" s="7"/>
      <c r="W1206" s="7"/>
      <c r="X1206" s="7"/>
      <c r="Y1206" s="7"/>
      <c r="Z1206" s="7"/>
      <c r="AA1206" s="7"/>
      <c r="AB1206" s="7"/>
      <c r="AC1206" s="7"/>
      <c r="AD1206" s="7"/>
      <c r="AE1206" s="7"/>
      <c r="AF1206" s="7"/>
      <c r="AG1206" s="7"/>
      <c r="AH1206" s="7"/>
      <c r="AI1206" s="7"/>
      <c r="AJ1206" s="7"/>
      <c r="AK1206" s="7"/>
    </row>
    <row r="1207" spans="1:37" ht="15.75" x14ac:dyDescent="0.25">
      <c r="A1207" s="7"/>
      <c r="B1207" s="7"/>
      <c r="C1207" s="7"/>
      <c r="D1207" s="7"/>
      <c r="E1207" s="7"/>
      <c r="F1207" s="7"/>
      <c r="G1207" s="7"/>
      <c r="H1207" s="7"/>
      <c r="I1207" s="7"/>
      <c r="J1207" s="7"/>
      <c r="K1207" s="7"/>
      <c r="L1207" s="7"/>
      <c r="M1207" s="7"/>
      <c r="N1207" s="7"/>
      <c r="O1207" s="7"/>
      <c r="P1207" s="7"/>
      <c r="R1207" s="7"/>
      <c r="S1207" s="7"/>
      <c r="T1207" s="7"/>
      <c r="U1207" s="7"/>
      <c r="V1207" s="7"/>
      <c r="W1207" s="7"/>
      <c r="X1207" s="7"/>
      <c r="Y1207" s="7"/>
      <c r="Z1207" s="7"/>
      <c r="AA1207" s="7"/>
      <c r="AB1207" s="7"/>
      <c r="AC1207" s="7"/>
      <c r="AD1207" s="7"/>
      <c r="AE1207" s="7"/>
      <c r="AF1207" s="7"/>
      <c r="AG1207" s="7"/>
      <c r="AH1207" s="7"/>
      <c r="AI1207" s="7"/>
      <c r="AJ1207" s="7"/>
      <c r="AK1207" s="7"/>
    </row>
    <row r="1208" spans="1:37" ht="15.75" x14ac:dyDescent="0.25">
      <c r="A1208" s="7"/>
      <c r="B1208" s="7"/>
      <c r="C1208" s="7"/>
      <c r="D1208" s="7"/>
      <c r="E1208" s="7"/>
      <c r="F1208" s="7"/>
      <c r="G1208" s="7"/>
      <c r="H1208" s="7"/>
      <c r="I1208" s="7"/>
      <c r="J1208" s="7"/>
      <c r="K1208" s="7"/>
      <c r="L1208" s="7"/>
      <c r="M1208" s="7"/>
      <c r="N1208" s="7"/>
      <c r="O1208" s="7"/>
      <c r="P1208" s="7"/>
      <c r="R1208" s="7"/>
      <c r="S1208" s="7"/>
      <c r="T1208" s="7"/>
      <c r="U1208" s="7"/>
      <c r="V1208" s="7"/>
      <c r="W1208" s="7"/>
      <c r="X1208" s="7"/>
      <c r="Y1208" s="7"/>
      <c r="Z1208" s="7"/>
      <c r="AA1208" s="7"/>
      <c r="AB1208" s="7"/>
      <c r="AC1208" s="7"/>
      <c r="AD1208" s="7"/>
      <c r="AE1208" s="7"/>
      <c r="AF1208" s="7"/>
      <c r="AG1208" s="7"/>
      <c r="AH1208" s="7"/>
      <c r="AI1208" s="7"/>
      <c r="AJ1208" s="7"/>
      <c r="AK1208" s="7"/>
    </row>
    <row r="1209" spans="1:37" ht="15.75" x14ac:dyDescent="0.25">
      <c r="A1209" s="7"/>
      <c r="B1209" s="7"/>
      <c r="C1209" s="7"/>
      <c r="D1209" s="7"/>
      <c r="E1209" s="7"/>
      <c r="F1209" s="7"/>
      <c r="G1209" s="7"/>
      <c r="H1209" s="7"/>
      <c r="I1209" s="7"/>
      <c r="J1209" s="7"/>
      <c r="K1209" s="7"/>
      <c r="L1209" s="7"/>
      <c r="M1209" s="7"/>
      <c r="N1209" s="7"/>
      <c r="O1209" s="7"/>
      <c r="P1209" s="7"/>
      <c r="R1209" s="7"/>
      <c r="S1209" s="7"/>
      <c r="T1209" s="7"/>
      <c r="U1209" s="7"/>
      <c r="V1209" s="7"/>
      <c r="W1209" s="7"/>
      <c r="X1209" s="7"/>
      <c r="Y1209" s="7"/>
      <c r="Z1209" s="7"/>
      <c r="AA1209" s="7"/>
      <c r="AB1209" s="7"/>
      <c r="AC1209" s="7"/>
      <c r="AD1209" s="7"/>
      <c r="AE1209" s="7"/>
      <c r="AF1209" s="7"/>
      <c r="AG1209" s="7"/>
      <c r="AH1209" s="7"/>
      <c r="AI1209" s="7"/>
      <c r="AJ1209" s="7"/>
      <c r="AK1209" s="7"/>
    </row>
    <row r="1210" spans="1:37" ht="15.75" x14ac:dyDescent="0.25">
      <c r="A1210" s="7"/>
      <c r="B1210" s="7"/>
      <c r="C1210" s="7"/>
      <c r="D1210" s="7"/>
      <c r="E1210" s="7"/>
      <c r="F1210" s="7"/>
      <c r="G1210" s="7"/>
      <c r="H1210" s="7"/>
      <c r="I1210" s="7"/>
      <c r="J1210" s="7"/>
      <c r="K1210" s="7"/>
      <c r="L1210" s="7"/>
      <c r="M1210" s="7"/>
      <c r="N1210" s="7"/>
      <c r="O1210" s="7"/>
      <c r="P1210" s="7"/>
      <c r="R1210" s="7"/>
      <c r="S1210" s="7"/>
      <c r="T1210" s="7"/>
      <c r="U1210" s="7"/>
      <c r="V1210" s="7"/>
      <c r="W1210" s="7"/>
      <c r="X1210" s="7"/>
      <c r="Y1210" s="7"/>
      <c r="Z1210" s="7"/>
      <c r="AA1210" s="7"/>
      <c r="AB1210" s="7"/>
      <c r="AC1210" s="7"/>
      <c r="AD1210" s="7"/>
      <c r="AE1210" s="7"/>
      <c r="AF1210" s="7"/>
      <c r="AG1210" s="7"/>
      <c r="AH1210" s="7"/>
      <c r="AI1210" s="7"/>
      <c r="AJ1210" s="7"/>
      <c r="AK1210" s="7"/>
    </row>
    <row r="1211" spans="1:37" ht="15.75" x14ac:dyDescent="0.25">
      <c r="A1211" s="7"/>
      <c r="B1211" s="7"/>
      <c r="C1211" s="7"/>
      <c r="D1211" s="7"/>
      <c r="E1211" s="7"/>
      <c r="F1211" s="7"/>
      <c r="G1211" s="7"/>
      <c r="H1211" s="7"/>
      <c r="I1211" s="7"/>
      <c r="J1211" s="7"/>
      <c r="K1211" s="7"/>
      <c r="L1211" s="7"/>
      <c r="M1211" s="7"/>
      <c r="N1211" s="7"/>
      <c r="O1211" s="7"/>
      <c r="P1211" s="7"/>
      <c r="R1211" s="7"/>
      <c r="S1211" s="7"/>
      <c r="T1211" s="7"/>
      <c r="U1211" s="7"/>
      <c r="V1211" s="7"/>
      <c r="W1211" s="7"/>
      <c r="X1211" s="7"/>
      <c r="Y1211" s="7"/>
      <c r="Z1211" s="7"/>
      <c r="AA1211" s="7"/>
      <c r="AB1211" s="7"/>
      <c r="AC1211" s="7"/>
      <c r="AD1211" s="7"/>
      <c r="AE1211" s="7"/>
      <c r="AF1211" s="7"/>
      <c r="AG1211" s="7"/>
      <c r="AH1211" s="7"/>
      <c r="AI1211" s="7"/>
      <c r="AJ1211" s="7"/>
      <c r="AK1211" s="7"/>
    </row>
    <row r="1212" spans="1:37" ht="15.75" x14ac:dyDescent="0.25">
      <c r="A1212" s="7"/>
      <c r="B1212" s="7"/>
      <c r="C1212" s="7"/>
      <c r="D1212" s="7"/>
      <c r="E1212" s="7"/>
      <c r="F1212" s="7"/>
      <c r="G1212" s="7"/>
      <c r="H1212" s="7"/>
      <c r="I1212" s="7"/>
      <c r="J1212" s="7"/>
      <c r="K1212" s="7"/>
      <c r="L1212" s="7"/>
      <c r="M1212" s="7"/>
      <c r="N1212" s="7"/>
      <c r="O1212" s="7"/>
      <c r="P1212" s="7"/>
      <c r="R1212" s="7"/>
      <c r="S1212" s="7"/>
      <c r="T1212" s="7"/>
      <c r="U1212" s="7"/>
      <c r="V1212" s="7"/>
      <c r="W1212" s="7"/>
      <c r="X1212" s="7"/>
      <c r="Y1212" s="7"/>
      <c r="Z1212" s="7"/>
      <c r="AA1212" s="7"/>
      <c r="AB1212" s="7"/>
      <c r="AC1212" s="7"/>
      <c r="AD1212" s="7"/>
      <c r="AE1212" s="7"/>
      <c r="AF1212" s="7"/>
      <c r="AG1212" s="7"/>
      <c r="AH1212" s="7"/>
      <c r="AI1212" s="7"/>
      <c r="AJ1212" s="7"/>
      <c r="AK1212" s="7"/>
    </row>
    <row r="1213" spans="1:37" ht="15.75" x14ac:dyDescent="0.25">
      <c r="A1213" s="7"/>
      <c r="B1213" s="7"/>
      <c r="C1213" s="7"/>
      <c r="D1213" s="7"/>
      <c r="E1213" s="7"/>
      <c r="F1213" s="7"/>
      <c r="G1213" s="7"/>
      <c r="H1213" s="7"/>
      <c r="I1213" s="7"/>
      <c r="J1213" s="7"/>
      <c r="K1213" s="7"/>
      <c r="L1213" s="7"/>
      <c r="M1213" s="7"/>
      <c r="N1213" s="7"/>
      <c r="O1213" s="7"/>
      <c r="P1213" s="7"/>
      <c r="R1213" s="7"/>
      <c r="S1213" s="7"/>
      <c r="T1213" s="7"/>
      <c r="U1213" s="7"/>
      <c r="V1213" s="7"/>
      <c r="W1213" s="7"/>
      <c r="X1213" s="7"/>
      <c r="Y1213" s="7"/>
      <c r="Z1213" s="7"/>
      <c r="AA1213" s="7"/>
      <c r="AB1213" s="7"/>
      <c r="AC1213" s="7"/>
      <c r="AD1213" s="7"/>
      <c r="AE1213" s="7"/>
      <c r="AF1213" s="7"/>
      <c r="AG1213" s="7"/>
      <c r="AH1213" s="7"/>
      <c r="AI1213" s="7"/>
      <c r="AJ1213" s="7"/>
      <c r="AK1213" s="7"/>
    </row>
    <row r="1214" spans="1:37" ht="15.75" x14ac:dyDescent="0.25">
      <c r="A1214" s="7"/>
      <c r="B1214" s="7"/>
      <c r="C1214" s="7"/>
      <c r="D1214" s="7"/>
      <c r="E1214" s="7"/>
      <c r="F1214" s="7"/>
      <c r="G1214" s="7"/>
      <c r="H1214" s="7"/>
      <c r="I1214" s="7"/>
      <c r="J1214" s="7"/>
      <c r="K1214" s="7"/>
      <c r="L1214" s="7"/>
      <c r="M1214" s="7"/>
      <c r="N1214" s="7"/>
      <c r="O1214" s="7"/>
      <c r="P1214" s="7"/>
      <c r="R1214" s="7"/>
      <c r="S1214" s="7"/>
      <c r="T1214" s="7"/>
      <c r="U1214" s="7"/>
      <c r="V1214" s="7"/>
      <c r="W1214" s="7"/>
      <c r="X1214" s="7"/>
      <c r="Y1214" s="7"/>
      <c r="Z1214" s="7"/>
      <c r="AA1214" s="7"/>
      <c r="AB1214" s="7"/>
      <c r="AC1214" s="7"/>
      <c r="AD1214" s="7"/>
      <c r="AE1214" s="7"/>
      <c r="AF1214" s="7"/>
      <c r="AG1214" s="7"/>
      <c r="AH1214" s="7"/>
      <c r="AI1214" s="7"/>
      <c r="AJ1214" s="7"/>
      <c r="AK1214" s="7"/>
    </row>
    <row r="1215" spans="1:37" ht="15.75" x14ac:dyDescent="0.25">
      <c r="A1215" s="7"/>
      <c r="B1215" s="7"/>
      <c r="C1215" s="7"/>
      <c r="D1215" s="7"/>
      <c r="E1215" s="7"/>
      <c r="F1215" s="7"/>
      <c r="G1215" s="7"/>
      <c r="H1215" s="7"/>
      <c r="I1215" s="7"/>
      <c r="J1215" s="7"/>
      <c r="K1215" s="7"/>
      <c r="L1215" s="7"/>
      <c r="M1215" s="7"/>
      <c r="N1215" s="7"/>
      <c r="O1215" s="7"/>
      <c r="P1215" s="7"/>
      <c r="R1215" s="7"/>
      <c r="S1215" s="7"/>
      <c r="T1215" s="7"/>
      <c r="U1215" s="7"/>
      <c r="V1215" s="7"/>
      <c r="W1215" s="7"/>
      <c r="X1215" s="7"/>
      <c r="Y1215" s="7"/>
      <c r="Z1215" s="7"/>
      <c r="AA1215" s="7"/>
      <c r="AB1215" s="7"/>
      <c r="AC1215" s="7"/>
      <c r="AD1215" s="7"/>
      <c r="AE1215" s="7"/>
      <c r="AF1215" s="7"/>
      <c r="AG1215" s="7"/>
      <c r="AH1215" s="7"/>
      <c r="AI1215" s="7"/>
      <c r="AJ1215" s="7"/>
      <c r="AK1215" s="7"/>
    </row>
    <row r="1216" spans="1:37" ht="15.75" x14ac:dyDescent="0.25">
      <c r="A1216" s="7"/>
      <c r="B1216" s="7"/>
      <c r="C1216" s="7"/>
      <c r="D1216" s="7"/>
      <c r="E1216" s="7"/>
      <c r="F1216" s="7"/>
      <c r="G1216" s="7"/>
      <c r="H1216" s="7"/>
      <c r="I1216" s="7"/>
      <c r="J1216" s="7"/>
      <c r="K1216" s="7"/>
      <c r="L1216" s="7"/>
      <c r="M1216" s="7"/>
      <c r="N1216" s="7"/>
      <c r="O1216" s="7"/>
      <c r="P1216" s="7"/>
      <c r="R1216" s="7"/>
      <c r="S1216" s="7"/>
      <c r="T1216" s="7"/>
      <c r="U1216" s="7"/>
      <c r="V1216" s="7"/>
      <c r="W1216" s="7"/>
      <c r="X1216" s="7"/>
      <c r="Y1216" s="7"/>
      <c r="Z1216" s="7"/>
      <c r="AA1216" s="7"/>
      <c r="AB1216" s="7"/>
      <c r="AC1216" s="7"/>
      <c r="AD1216" s="7"/>
      <c r="AE1216" s="7"/>
      <c r="AF1216" s="7"/>
      <c r="AG1216" s="7"/>
      <c r="AH1216" s="7"/>
      <c r="AI1216" s="7"/>
      <c r="AJ1216" s="7"/>
      <c r="AK1216" s="7"/>
    </row>
    <row r="1217" spans="1:37" ht="15.75" x14ac:dyDescent="0.25">
      <c r="A1217" s="7"/>
      <c r="B1217" s="7"/>
      <c r="C1217" s="7"/>
      <c r="D1217" s="7"/>
      <c r="E1217" s="7"/>
      <c r="F1217" s="7"/>
      <c r="G1217" s="7"/>
      <c r="H1217" s="7"/>
      <c r="I1217" s="7"/>
      <c r="J1217" s="7"/>
      <c r="K1217" s="7"/>
      <c r="L1217" s="7"/>
      <c r="M1217" s="7"/>
      <c r="N1217" s="7"/>
      <c r="O1217" s="7"/>
      <c r="P1217" s="7"/>
      <c r="R1217" s="7"/>
      <c r="S1217" s="7"/>
      <c r="T1217" s="7"/>
      <c r="U1217" s="7"/>
      <c r="V1217" s="7"/>
      <c r="W1217" s="7"/>
      <c r="X1217" s="7"/>
      <c r="Y1217" s="7"/>
      <c r="Z1217" s="7"/>
      <c r="AA1217" s="7"/>
      <c r="AB1217" s="7"/>
      <c r="AC1217" s="7"/>
      <c r="AD1217" s="7"/>
      <c r="AE1217" s="7"/>
      <c r="AF1217" s="7"/>
      <c r="AG1217" s="7"/>
      <c r="AH1217" s="7"/>
      <c r="AI1217" s="7"/>
      <c r="AJ1217" s="7"/>
      <c r="AK1217" s="7"/>
    </row>
    <row r="1218" spans="1:37" ht="15.75" x14ac:dyDescent="0.25">
      <c r="A1218" s="7"/>
      <c r="B1218" s="7"/>
      <c r="C1218" s="7"/>
      <c r="D1218" s="7"/>
      <c r="E1218" s="7"/>
      <c r="F1218" s="7"/>
      <c r="G1218" s="7"/>
      <c r="H1218" s="7"/>
      <c r="I1218" s="7"/>
      <c r="J1218" s="7"/>
      <c r="K1218" s="7"/>
      <c r="L1218" s="7"/>
      <c r="M1218" s="7"/>
      <c r="N1218" s="7"/>
      <c r="O1218" s="7"/>
      <c r="P1218" s="7"/>
      <c r="R1218" s="7"/>
      <c r="S1218" s="7"/>
      <c r="T1218" s="7"/>
      <c r="U1218" s="7"/>
      <c r="V1218" s="7"/>
      <c r="W1218" s="7"/>
      <c r="X1218" s="7"/>
      <c r="Y1218" s="7"/>
      <c r="Z1218" s="7"/>
      <c r="AA1218" s="7"/>
      <c r="AB1218" s="7"/>
      <c r="AC1218" s="7"/>
      <c r="AD1218" s="7"/>
      <c r="AE1218" s="7"/>
      <c r="AF1218" s="7"/>
      <c r="AG1218" s="7"/>
      <c r="AH1218" s="7"/>
      <c r="AI1218" s="7"/>
      <c r="AJ1218" s="7"/>
      <c r="AK1218" s="7"/>
    </row>
    <row r="1219" spans="1:37" ht="15.75" x14ac:dyDescent="0.25">
      <c r="A1219" s="7"/>
      <c r="B1219" s="7"/>
      <c r="C1219" s="7"/>
      <c r="D1219" s="7"/>
      <c r="E1219" s="7"/>
      <c r="F1219" s="7"/>
      <c r="G1219" s="7"/>
      <c r="H1219" s="7"/>
      <c r="I1219" s="7"/>
      <c r="J1219" s="7"/>
      <c r="K1219" s="7"/>
      <c r="L1219" s="7"/>
      <c r="M1219" s="7"/>
      <c r="N1219" s="7"/>
      <c r="O1219" s="7"/>
      <c r="P1219" s="7"/>
      <c r="R1219" s="7"/>
      <c r="S1219" s="7"/>
      <c r="T1219" s="7"/>
      <c r="U1219" s="7"/>
      <c r="V1219" s="7"/>
      <c r="W1219" s="7"/>
      <c r="X1219" s="7"/>
      <c r="Y1219" s="7"/>
      <c r="Z1219" s="7"/>
      <c r="AA1219" s="7"/>
      <c r="AB1219" s="7"/>
      <c r="AC1219" s="7"/>
      <c r="AD1219" s="7"/>
      <c r="AE1219" s="7"/>
      <c r="AF1219" s="7"/>
      <c r="AG1219" s="7"/>
      <c r="AH1219" s="7"/>
      <c r="AI1219" s="7"/>
      <c r="AJ1219" s="7"/>
      <c r="AK1219" s="7"/>
    </row>
    <row r="1220" spans="1:37" ht="15.75" x14ac:dyDescent="0.25">
      <c r="A1220" s="7"/>
      <c r="B1220" s="7"/>
      <c r="C1220" s="7"/>
      <c r="D1220" s="7"/>
      <c r="E1220" s="7"/>
      <c r="F1220" s="7"/>
      <c r="G1220" s="7"/>
      <c r="H1220" s="7"/>
      <c r="I1220" s="7"/>
      <c r="J1220" s="7"/>
      <c r="K1220" s="7"/>
      <c r="L1220" s="7"/>
      <c r="M1220" s="7"/>
      <c r="N1220" s="7"/>
      <c r="O1220" s="7"/>
      <c r="P1220" s="7"/>
      <c r="R1220" s="7"/>
      <c r="S1220" s="7"/>
      <c r="T1220" s="7"/>
      <c r="U1220" s="7"/>
      <c r="V1220" s="7"/>
      <c r="W1220" s="7"/>
      <c r="X1220" s="7"/>
      <c r="Y1220" s="7"/>
      <c r="Z1220" s="7"/>
      <c r="AA1220" s="7"/>
      <c r="AB1220" s="7"/>
      <c r="AC1220" s="7"/>
      <c r="AD1220" s="7"/>
      <c r="AE1220" s="7"/>
      <c r="AF1220" s="7"/>
      <c r="AG1220" s="7"/>
      <c r="AH1220" s="7"/>
      <c r="AI1220" s="7"/>
      <c r="AJ1220" s="7"/>
      <c r="AK1220" s="7"/>
    </row>
    <row r="1221" spans="1:37" ht="15.75" x14ac:dyDescent="0.25">
      <c r="A1221" s="7"/>
      <c r="B1221" s="7"/>
      <c r="C1221" s="7"/>
      <c r="D1221" s="7"/>
      <c r="E1221" s="7"/>
      <c r="F1221" s="7"/>
      <c r="G1221" s="7"/>
      <c r="H1221" s="7"/>
      <c r="I1221" s="7"/>
      <c r="J1221" s="7"/>
      <c r="K1221" s="7"/>
      <c r="L1221" s="7"/>
      <c r="M1221" s="7"/>
      <c r="N1221" s="7"/>
      <c r="O1221" s="7"/>
      <c r="P1221" s="7"/>
      <c r="R1221" s="7"/>
      <c r="S1221" s="7"/>
      <c r="T1221" s="7"/>
      <c r="U1221" s="7"/>
      <c r="V1221" s="7"/>
      <c r="W1221" s="7"/>
      <c r="X1221" s="7"/>
      <c r="Y1221" s="7"/>
      <c r="Z1221" s="7"/>
      <c r="AA1221" s="7"/>
      <c r="AB1221" s="7"/>
      <c r="AC1221" s="7"/>
      <c r="AD1221" s="7"/>
      <c r="AE1221" s="7"/>
      <c r="AF1221" s="7"/>
      <c r="AG1221" s="7"/>
      <c r="AH1221" s="7"/>
      <c r="AI1221" s="7"/>
      <c r="AJ1221" s="7"/>
      <c r="AK1221" s="7"/>
    </row>
    <row r="1222" spans="1:37" ht="15.75" x14ac:dyDescent="0.25">
      <c r="A1222" s="7"/>
      <c r="B1222" s="7"/>
      <c r="C1222" s="7"/>
      <c r="D1222" s="7"/>
      <c r="E1222" s="7"/>
      <c r="F1222" s="7"/>
      <c r="G1222" s="7"/>
      <c r="H1222" s="7"/>
      <c r="I1222" s="7"/>
      <c r="J1222" s="7"/>
      <c r="K1222" s="7"/>
      <c r="L1222" s="7"/>
      <c r="M1222" s="7"/>
      <c r="N1222" s="7"/>
      <c r="O1222" s="7"/>
      <c r="P1222" s="7"/>
      <c r="R1222" s="7"/>
      <c r="S1222" s="7"/>
      <c r="T1222" s="7"/>
      <c r="U1222" s="7"/>
      <c r="V1222" s="7"/>
      <c r="W1222" s="7"/>
      <c r="X1222" s="7"/>
      <c r="Y1222" s="7"/>
      <c r="Z1222" s="7"/>
      <c r="AA1222" s="7"/>
      <c r="AB1222" s="7"/>
      <c r="AC1222" s="7"/>
      <c r="AD1222" s="7"/>
      <c r="AE1222" s="7"/>
      <c r="AF1222" s="7"/>
      <c r="AG1222" s="7"/>
      <c r="AH1222" s="7"/>
      <c r="AI1222" s="7"/>
      <c r="AJ1222" s="7"/>
      <c r="AK1222" s="7"/>
    </row>
    <row r="1223" spans="1:37" ht="15.75" x14ac:dyDescent="0.25">
      <c r="A1223" s="7"/>
      <c r="B1223" s="7"/>
      <c r="C1223" s="7"/>
      <c r="D1223" s="7"/>
      <c r="E1223" s="7"/>
      <c r="F1223" s="7"/>
      <c r="G1223" s="7"/>
      <c r="H1223" s="7"/>
      <c r="I1223" s="7"/>
      <c r="J1223" s="7"/>
      <c r="K1223" s="7"/>
      <c r="L1223" s="7"/>
      <c r="M1223" s="7"/>
      <c r="N1223" s="7"/>
      <c r="O1223" s="7"/>
      <c r="P1223" s="7"/>
      <c r="R1223" s="7"/>
      <c r="S1223" s="7"/>
      <c r="T1223" s="7"/>
      <c r="U1223" s="7"/>
      <c r="V1223" s="7"/>
      <c r="W1223" s="7"/>
      <c r="X1223" s="7"/>
      <c r="Y1223" s="7"/>
      <c r="Z1223" s="7"/>
      <c r="AA1223" s="7"/>
      <c r="AB1223" s="7"/>
      <c r="AC1223" s="7"/>
      <c r="AD1223" s="7"/>
      <c r="AE1223" s="7"/>
      <c r="AF1223" s="7"/>
      <c r="AG1223" s="7"/>
      <c r="AH1223" s="7"/>
      <c r="AI1223" s="7"/>
      <c r="AJ1223" s="7"/>
      <c r="AK1223" s="7"/>
    </row>
    <row r="1224" spans="1:37" ht="15.75" x14ac:dyDescent="0.25">
      <c r="A1224" s="7"/>
      <c r="B1224" s="7"/>
      <c r="C1224" s="7"/>
      <c r="D1224" s="7"/>
      <c r="E1224" s="7"/>
      <c r="F1224" s="7"/>
      <c r="G1224" s="7"/>
      <c r="H1224" s="7"/>
      <c r="I1224" s="7"/>
      <c r="J1224" s="7"/>
      <c r="K1224" s="7"/>
      <c r="L1224" s="7"/>
      <c r="M1224" s="7"/>
      <c r="N1224" s="7"/>
      <c r="O1224" s="7"/>
      <c r="P1224" s="7"/>
      <c r="R1224" s="7"/>
      <c r="S1224" s="7"/>
      <c r="T1224" s="7"/>
      <c r="U1224" s="7"/>
      <c r="V1224" s="7"/>
      <c r="W1224" s="7"/>
      <c r="X1224" s="7"/>
      <c r="Y1224" s="7"/>
      <c r="Z1224" s="7"/>
      <c r="AA1224" s="7"/>
      <c r="AB1224" s="7"/>
      <c r="AC1224" s="7"/>
      <c r="AD1224" s="7"/>
      <c r="AE1224" s="7"/>
      <c r="AF1224" s="7"/>
      <c r="AG1224" s="7"/>
      <c r="AH1224" s="7"/>
      <c r="AI1224" s="7"/>
      <c r="AJ1224" s="7"/>
      <c r="AK1224" s="7"/>
    </row>
    <row r="1225" spans="1:37" ht="15.75" x14ac:dyDescent="0.25">
      <c r="A1225" s="7"/>
      <c r="B1225" s="7"/>
      <c r="C1225" s="7"/>
      <c r="D1225" s="7"/>
      <c r="E1225" s="7"/>
      <c r="F1225" s="7"/>
      <c r="G1225" s="7"/>
      <c r="H1225" s="7"/>
      <c r="I1225" s="7"/>
      <c r="J1225" s="7"/>
      <c r="K1225" s="7"/>
      <c r="L1225" s="7"/>
      <c r="M1225" s="7"/>
      <c r="N1225" s="7"/>
      <c r="O1225" s="7"/>
      <c r="P1225" s="7"/>
      <c r="R1225" s="7"/>
      <c r="S1225" s="7"/>
      <c r="T1225" s="7"/>
      <c r="U1225" s="7"/>
      <c r="V1225" s="7"/>
      <c r="W1225" s="7"/>
      <c r="X1225" s="7"/>
      <c r="Y1225" s="7"/>
      <c r="Z1225" s="7"/>
      <c r="AA1225" s="7"/>
      <c r="AB1225" s="7"/>
      <c r="AC1225" s="7"/>
      <c r="AD1225" s="7"/>
      <c r="AE1225" s="7"/>
      <c r="AF1225" s="7"/>
      <c r="AG1225" s="7"/>
      <c r="AH1225" s="7"/>
      <c r="AI1225" s="7"/>
      <c r="AJ1225" s="7"/>
      <c r="AK1225" s="7"/>
    </row>
    <row r="1226" spans="1:37" ht="15.75" x14ac:dyDescent="0.25">
      <c r="A1226" s="7"/>
      <c r="B1226" s="7"/>
      <c r="C1226" s="7"/>
      <c r="D1226" s="7"/>
      <c r="E1226" s="7"/>
      <c r="F1226" s="7"/>
      <c r="G1226" s="7"/>
      <c r="H1226" s="7"/>
      <c r="I1226" s="7"/>
      <c r="J1226" s="7"/>
      <c r="K1226" s="7"/>
      <c r="L1226" s="7"/>
      <c r="M1226" s="7"/>
      <c r="N1226" s="7"/>
      <c r="O1226" s="7"/>
      <c r="P1226" s="7"/>
      <c r="R1226" s="7"/>
      <c r="S1226" s="7"/>
      <c r="T1226" s="7"/>
      <c r="U1226" s="7"/>
      <c r="V1226" s="7"/>
      <c r="W1226" s="7"/>
      <c r="X1226" s="7"/>
      <c r="Y1226" s="7"/>
      <c r="Z1226" s="7"/>
      <c r="AA1226" s="7"/>
      <c r="AB1226" s="7"/>
      <c r="AC1226" s="7"/>
      <c r="AD1226" s="7"/>
      <c r="AE1226" s="7"/>
      <c r="AF1226" s="7"/>
      <c r="AG1226" s="7"/>
      <c r="AH1226" s="7"/>
      <c r="AI1226" s="7"/>
      <c r="AJ1226" s="7"/>
      <c r="AK1226" s="7"/>
    </row>
    <row r="1227" spans="1:37" ht="15.75" x14ac:dyDescent="0.25">
      <c r="A1227" s="7"/>
      <c r="B1227" s="7"/>
      <c r="C1227" s="7"/>
      <c r="D1227" s="7"/>
      <c r="E1227" s="7"/>
      <c r="F1227" s="7"/>
      <c r="G1227" s="7"/>
      <c r="H1227" s="7"/>
      <c r="I1227" s="7"/>
      <c r="J1227" s="7"/>
      <c r="K1227" s="7"/>
      <c r="L1227" s="7"/>
      <c r="M1227" s="7"/>
      <c r="N1227" s="7"/>
      <c r="O1227" s="7"/>
      <c r="P1227" s="7"/>
      <c r="R1227" s="7"/>
      <c r="S1227" s="7"/>
      <c r="T1227" s="7"/>
      <c r="U1227" s="7"/>
      <c r="V1227" s="7"/>
      <c r="W1227" s="7"/>
      <c r="X1227" s="7"/>
      <c r="Y1227" s="7"/>
      <c r="Z1227" s="7"/>
      <c r="AA1227" s="7"/>
      <c r="AB1227" s="7"/>
      <c r="AC1227" s="7"/>
      <c r="AD1227" s="7"/>
      <c r="AE1227" s="7"/>
      <c r="AF1227" s="7"/>
      <c r="AG1227" s="7"/>
      <c r="AH1227" s="7"/>
      <c r="AI1227" s="7"/>
      <c r="AJ1227" s="7"/>
      <c r="AK1227" s="7"/>
    </row>
    <row r="1228" spans="1:37" ht="15.75" x14ac:dyDescent="0.25">
      <c r="A1228" s="7"/>
      <c r="B1228" s="7"/>
      <c r="C1228" s="7"/>
      <c r="D1228" s="7"/>
      <c r="E1228" s="7"/>
      <c r="F1228" s="7"/>
      <c r="G1228" s="7"/>
      <c r="H1228" s="7"/>
      <c r="I1228" s="7"/>
      <c r="J1228" s="7"/>
      <c r="K1228" s="7"/>
      <c r="L1228" s="7"/>
      <c r="M1228" s="7"/>
      <c r="N1228" s="7"/>
      <c r="O1228" s="7"/>
      <c r="P1228" s="7"/>
      <c r="R1228" s="7"/>
      <c r="S1228" s="7"/>
      <c r="T1228" s="7"/>
      <c r="U1228" s="7"/>
      <c r="V1228" s="7"/>
      <c r="W1228" s="7"/>
      <c r="X1228" s="7"/>
      <c r="Y1228" s="7"/>
      <c r="Z1228" s="7"/>
      <c r="AA1228" s="7"/>
      <c r="AB1228" s="7"/>
      <c r="AC1228" s="7"/>
      <c r="AD1228" s="7"/>
      <c r="AE1228" s="7"/>
      <c r="AF1228" s="7"/>
      <c r="AG1228" s="7"/>
      <c r="AH1228" s="7"/>
      <c r="AI1228" s="7"/>
      <c r="AJ1228" s="7"/>
      <c r="AK1228" s="7"/>
    </row>
    <row r="1229" spans="1:37" ht="15.75" x14ac:dyDescent="0.25">
      <c r="A1229" s="7"/>
      <c r="B1229" s="7"/>
      <c r="C1229" s="7"/>
      <c r="D1229" s="7"/>
      <c r="E1229" s="7"/>
      <c r="F1229" s="7"/>
      <c r="G1229" s="7"/>
      <c r="H1229" s="7"/>
      <c r="I1229" s="7"/>
      <c r="J1229" s="7"/>
      <c r="K1229" s="7"/>
      <c r="L1229" s="7"/>
      <c r="M1229" s="7"/>
      <c r="N1229" s="7"/>
      <c r="O1229" s="7"/>
      <c r="P1229" s="7"/>
      <c r="R1229" s="7"/>
      <c r="S1229" s="7"/>
      <c r="T1229" s="7"/>
      <c r="U1229" s="7"/>
      <c r="V1229" s="7"/>
      <c r="W1229" s="7"/>
      <c r="X1229" s="7"/>
      <c r="Y1229" s="7"/>
      <c r="Z1229" s="7"/>
      <c r="AA1229" s="7"/>
      <c r="AB1229" s="7"/>
      <c r="AC1229" s="7"/>
      <c r="AD1229" s="7"/>
      <c r="AE1229" s="7"/>
      <c r="AF1229" s="7"/>
      <c r="AG1229" s="7"/>
      <c r="AH1229" s="7"/>
      <c r="AI1229" s="7"/>
      <c r="AJ1229" s="7"/>
      <c r="AK1229" s="7"/>
    </row>
    <row r="1230" spans="1:37" ht="15.75" x14ac:dyDescent="0.25">
      <c r="A1230" s="7"/>
      <c r="B1230" s="7"/>
      <c r="C1230" s="7"/>
      <c r="D1230" s="7"/>
      <c r="E1230" s="7"/>
      <c r="F1230" s="7"/>
      <c r="G1230" s="7"/>
      <c r="H1230" s="7"/>
      <c r="I1230" s="7"/>
      <c r="J1230" s="7"/>
      <c r="K1230" s="7"/>
      <c r="L1230" s="7"/>
      <c r="M1230" s="7"/>
      <c r="N1230" s="7"/>
      <c r="O1230" s="7"/>
      <c r="P1230" s="7"/>
      <c r="R1230" s="7"/>
      <c r="S1230" s="7"/>
      <c r="T1230" s="7"/>
      <c r="U1230" s="7"/>
      <c r="V1230" s="7"/>
      <c r="W1230" s="7"/>
      <c r="X1230" s="7"/>
      <c r="Y1230" s="7"/>
      <c r="Z1230" s="7"/>
      <c r="AA1230" s="7"/>
      <c r="AB1230" s="7"/>
      <c r="AC1230" s="7"/>
      <c r="AD1230" s="7"/>
      <c r="AE1230" s="7"/>
      <c r="AF1230" s="7"/>
      <c r="AG1230" s="7"/>
      <c r="AH1230" s="7"/>
      <c r="AI1230" s="7"/>
      <c r="AJ1230" s="7"/>
      <c r="AK1230" s="7"/>
    </row>
    <row r="1231" spans="1:37" ht="15.75" x14ac:dyDescent="0.25">
      <c r="A1231" s="7"/>
      <c r="B1231" s="7"/>
      <c r="C1231" s="7"/>
      <c r="D1231" s="7"/>
      <c r="E1231" s="7"/>
      <c r="F1231" s="7"/>
      <c r="G1231" s="7"/>
      <c r="H1231" s="7"/>
      <c r="I1231" s="7"/>
      <c r="J1231" s="7"/>
      <c r="K1231" s="7"/>
      <c r="L1231" s="7"/>
      <c r="M1231" s="7"/>
      <c r="N1231" s="7"/>
      <c r="O1231" s="7"/>
      <c r="P1231" s="7"/>
      <c r="R1231" s="7"/>
      <c r="S1231" s="7"/>
      <c r="T1231" s="7"/>
      <c r="U1231" s="7"/>
      <c r="V1231" s="7"/>
      <c r="W1231" s="7"/>
      <c r="X1231" s="7"/>
      <c r="Y1231" s="7"/>
      <c r="Z1231" s="7"/>
      <c r="AA1231" s="7"/>
      <c r="AB1231" s="7"/>
      <c r="AC1231" s="7"/>
      <c r="AD1231" s="7"/>
      <c r="AE1231" s="7"/>
      <c r="AF1231" s="7"/>
      <c r="AG1231" s="7"/>
      <c r="AH1231" s="7"/>
      <c r="AI1231" s="7"/>
      <c r="AJ1231" s="7"/>
      <c r="AK1231" s="7"/>
    </row>
    <row r="1232" spans="1:37" ht="15.75" x14ac:dyDescent="0.25">
      <c r="A1232" s="7"/>
      <c r="B1232" s="7"/>
      <c r="C1232" s="7"/>
      <c r="D1232" s="7"/>
      <c r="E1232" s="7"/>
      <c r="F1232" s="7"/>
      <c r="G1232" s="7"/>
      <c r="H1232" s="7"/>
      <c r="I1232" s="7"/>
      <c r="J1232" s="7"/>
      <c r="K1232" s="7"/>
      <c r="L1232" s="7"/>
      <c r="M1232" s="7"/>
      <c r="N1232" s="7"/>
      <c r="O1232" s="7"/>
      <c r="P1232" s="7"/>
      <c r="R1232" s="7"/>
      <c r="S1232" s="7"/>
      <c r="T1232" s="7"/>
      <c r="U1232" s="7"/>
      <c r="V1232" s="7"/>
      <c r="W1232" s="7"/>
      <c r="X1232" s="7"/>
      <c r="Y1232" s="7"/>
      <c r="Z1232" s="7"/>
      <c r="AA1232" s="7"/>
      <c r="AB1232" s="7"/>
      <c r="AC1232" s="7"/>
      <c r="AD1232" s="7"/>
      <c r="AE1232" s="7"/>
      <c r="AF1232" s="7"/>
      <c r="AG1232" s="7"/>
      <c r="AH1232" s="7"/>
      <c r="AI1232" s="7"/>
      <c r="AJ1232" s="7"/>
      <c r="AK1232" s="7"/>
    </row>
    <row r="1233" spans="1:37" ht="15.75" x14ac:dyDescent="0.25">
      <c r="A1233" s="7"/>
      <c r="B1233" s="7"/>
      <c r="C1233" s="7"/>
      <c r="D1233" s="7"/>
      <c r="E1233" s="7"/>
      <c r="F1233" s="7"/>
      <c r="G1233" s="7"/>
      <c r="H1233" s="7"/>
      <c r="I1233" s="7"/>
      <c r="J1233" s="7"/>
      <c r="K1233" s="7"/>
      <c r="L1233" s="7"/>
      <c r="M1233" s="7"/>
      <c r="N1233" s="7"/>
      <c r="O1233" s="7"/>
      <c r="P1233" s="7"/>
      <c r="R1233" s="7"/>
      <c r="S1233" s="7"/>
      <c r="T1233" s="7"/>
      <c r="U1233" s="7"/>
      <c r="V1233" s="7"/>
      <c r="W1233" s="7"/>
      <c r="X1233" s="7"/>
      <c r="Y1233" s="7"/>
      <c r="Z1233" s="7"/>
      <c r="AA1233" s="7"/>
      <c r="AB1233" s="7"/>
      <c r="AC1233" s="7"/>
      <c r="AD1233" s="7"/>
      <c r="AE1233" s="7"/>
      <c r="AF1233" s="7"/>
      <c r="AG1233" s="7"/>
      <c r="AH1233" s="7"/>
      <c r="AI1233" s="7"/>
      <c r="AJ1233" s="7"/>
      <c r="AK1233" s="7"/>
    </row>
    <row r="1234" spans="1:37" ht="15.75" x14ac:dyDescent="0.25">
      <c r="A1234" s="7"/>
      <c r="B1234" s="7"/>
      <c r="C1234" s="7"/>
      <c r="D1234" s="7"/>
      <c r="E1234" s="7"/>
      <c r="F1234" s="7"/>
      <c r="G1234" s="7"/>
      <c r="H1234" s="7"/>
      <c r="I1234" s="7"/>
      <c r="J1234" s="7"/>
      <c r="K1234" s="7"/>
      <c r="L1234" s="7"/>
      <c r="M1234" s="7"/>
      <c r="N1234" s="7"/>
      <c r="O1234" s="7"/>
      <c r="P1234" s="7"/>
      <c r="R1234" s="7"/>
      <c r="S1234" s="7"/>
      <c r="T1234" s="7"/>
      <c r="U1234" s="7"/>
      <c r="V1234" s="7"/>
      <c r="W1234" s="7"/>
      <c r="X1234" s="7"/>
      <c r="Y1234" s="7"/>
      <c r="Z1234" s="7"/>
      <c r="AA1234" s="7"/>
      <c r="AB1234" s="7"/>
      <c r="AC1234" s="7"/>
      <c r="AD1234" s="7"/>
      <c r="AE1234" s="7"/>
      <c r="AF1234" s="7"/>
      <c r="AG1234" s="7"/>
      <c r="AH1234" s="7"/>
      <c r="AI1234" s="7"/>
      <c r="AJ1234" s="7"/>
      <c r="AK1234" s="7"/>
    </row>
    <row r="1235" spans="1:37" ht="15.75" x14ac:dyDescent="0.25">
      <c r="A1235" s="7"/>
      <c r="B1235" s="7"/>
      <c r="C1235" s="7"/>
      <c r="D1235" s="7"/>
      <c r="E1235" s="7"/>
      <c r="F1235" s="7"/>
      <c r="G1235" s="7"/>
      <c r="H1235" s="7"/>
      <c r="I1235" s="7"/>
      <c r="J1235" s="7"/>
      <c r="K1235" s="7"/>
      <c r="L1235" s="7"/>
      <c r="M1235" s="7"/>
      <c r="N1235" s="7"/>
      <c r="O1235" s="7"/>
      <c r="P1235" s="7"/>
      <c r="R1235" s="7"/>
      <c r="S1235" s="7"/>
      <c r="T1235" s="7"/>
      <c r="U1235" s="7"/>
      <c r="V1235" s="7"/>
      <c r="W1235" s="7"/>
      <c r="X1235" s="7"/>
      <c r="Y1235" s="7"/>
      <c r="Z1235" s="7"/>
      <c r="AA1235" s="7"/>
      <c r="AB1235" s="7"/>
      <c r="AC1235" s="7"/>
      <c r="AD1235" s="7"/>
      <c r="AE1235" s="7"/>
      <c r="AF1235" s="7"/>
      <c r="AG1235" s="7"/>
      <c r="AH1235" s="7"/>
      <c r="AI1235" s="7"/>
      <c r="AJ1235" s="7"/>
      <c r="AK1235" s="7"/>
    </row>
    <row r="1236" spans="1:37" ht="15.75" x14ac:dyDescent="0.25">
      <c r="A1236" s="7"/>
      <c r="B1236" s="7"/>
      <c r="C1236" s="7"/>
      <c r="D1236" s="7"/>
      <c r="E1236" s="7"/>
      <c r="F1236" s="7"/>
      <c r="G1236" s="7"/>
      <c r="H1236" s="7"/>
      <c r="I1236" s="7"/>
      <c r="J1236" s="7"/>
      <c r="K1236" s="7"/>
      <c r="L1236" s="7"/>
      <c r="M1236" s="7"/>
      <c r="N1236" s="7"/>
      <c r="O1236" s="7"/>
      <c r="P1236" s="7"/>
      <c r="R1236" s="7"/>
      <c r="S1236" s="7"/>
      <c r="T1236" s="7"/>
      <c r="U1236" s="7"/>
      <c r="V1236" s="7"/>
      <c r="W1236" s="7"/>
      <c r="X1236" s="7"/>
      <c r="Y1236" s="7"/>
      <c r="Z1236" s="7"/>
      <c r="AA1236" s="7"/>
      <c r="AB1236" s="7"/>
      <c r="AC1236" s="7"/>
      <c r="AD1236" s="7"/>
      <c r="AE1236" s="7"/>
      <c r="AF1236" s="7"/>
      <c r="AG1236" s="7"/>
      <c r="AH1236" s="7"/>
      <c r="AI1236" s="7"/>
      <c r="AJ1236" s="7"/>
      <c r="AK1236" s="7"/>
    </row>
    <row r="1237" spans="1:37" ht="15.75" x14ac:dyDescent="0.25">
      <c r="A1237" s="7"/>
      <c r="B1237" s="7"/>
      <c r="C1237" s="7"/>
      <c r="D1237" s="7"/>
      <c r="E1237" s="7"/>
      <c r="F1237" s="7"/>
      <c r="G1237" s="7"/>
      <c r="H1237" s="7"/>
      <c r="I1237" s="7"/>
      <c r="J1237" s="7"/>
      <c r="K1237" s="7"/>
      <c r="L1237" s="7"/>
      <c r="M1237" s="7"/>
      <c r="N1237" s="7"/>
      <c r="O1237" s="7"/>
      <c r="P1237" s="7"/>
      <c r="R1237" s="7"/>
      <c r="S1237" s="7"/>
      <c r="T1237" s="7"/>
      <c r="U1237" s="7"/>
      <c r="V1237" s="7"/>
      <c r="W1237" s="7"/>
      <c r="X1237" s="7"/>
      <c r="Y1237" s="7"/>
      <c r="Z1237" s="7"/>
      <c r="AA1237" s="7"/>
      <c r="AB1237" s="7"/>
      <c r="AC1237" s="7"/>
      <c r="AD1237" s="7"/>
      <c r="AE1237" s="7"/>
      <c r="AF1237" s="7"/>
      <c r="AG1237" s="7"/>
      <c r="AH1237" s="7"/>
      <c r="AI1237" s="7"/>
      <c r="AJ1237" s="7"/>
      <c r="AK1237" s="7"/>
    </row>
    <row r="1238" spans="1:37" ht="15.75" x14ac:dyDescent="0.25">
      <c r="A1238" s="7"/>
      <c r="B1238" s="7"/>
      <c r="C1238" s="7"/>
      <c r="D1238" s="7"/>
      <c r="E1238" s="7"/>
      <c r="F1238" s="7"/>
      <c r="G1238" s="7"/>
      <c r="H1238" s="7"/>
      <c r="I1238" s="7"/>
      <c r="J1238" s="7"/>
      <c r="K1238" s="7"/>
      <c r="L1238" s="7"/>
      <c r="M1238" s="7"/>
      <c r="N1238" s="7"/>
      <c r="O1238" s="7"/>
      <c r="P1238" s="7"/>
      <c r="R1238" s="7"/>
      <c r="S1238" s="7"/>
      <c r="T1238" s="7"/>
      <c r="U1238" s="7"/>
      <c r="V1238" s="7"/>
      <c r="W1238" s="7"/>
      <c r="X1238" s="7"/>
      <c r="Y1238" s="7"/>
      <c r="Z1238" s="7"/>
      <c r="AA1238" s="7"/>
      <c r="AB1238" s="7"/>
      <c r="AC1238" s="7"/>
      <c r="AD1238" s="7"/>
      <c r="AE1238" s="7"/>
      <c r="AF1238" s="7"/>
      <c r="AG1238" s="7"/>
      <c r="AH1238" s="7"/>
      <c r="AI1238" s="7"/>
      <c r="AJ1238" s="7"/>
      <c r="AK1238" s="7"/>
    </row>
    <row r="1239" spans="1:37" ht="15.75" x14ac:dyDescent="0.25">
      <c r="A1239" s="7"/>
      <c r="B1239" s="7"/>
      <c r="C1239" s="7"/>
      <c r="D1239" s="7"/>
      <c r="E1239" s="7"/>
      <c r="F1239" s="7"/>
      <c r="G1239" s="7"/>
      <c r="H1239" s="7"/>
      <c r="I1239" s="7"/>
      <c r="J1239" s="7"/>
      <c r="K1239" s="7"/>
      <c r="L1239" s="7"/>
      <c r="M1239" s="7"/>
      <c r="N1239" s="7"/>
      <c r="O1239" s="7"/>
      <c r="P1239" s="7"/>
      <c r="R1239" s="7"/>
      <c r="S1239" s="7"/>
      <c r="T1239" s="7"/>
      <c r="U1239" s="7"/>
      <c r="V1239" s="7"/>
      <c r="W1239" s="7"/>
      <c r="X1239" s="7"/>
      <c r="Y1239" s="7"/>
      <c r="Z1239" s="7"/>
      <c r="AA1239" s="7"/>
      <c r="AB1239" s="7"/>
      <c r="AC1239" s="7"/>
      <c r="AD1239" s="7"/>
      <c r="AE1239" s="7"/>
      <c r="AF1239" s="7"/>
      <c r="AG1239" s="7"/>
      <c r="AH1239" s="7"/>
      <c r="AI1239" s="7"/>
      <c r="AJ1239" s="7"/>
      <c r="AK1239" s="7"/>
    </row>
    <row r="1240" spans="1:37" ht="15.75" x14ac:dyDescent="0.25">
      <c r="A1240" s="7"/>
      <c r="B1240" s="7"/>
      <c r="C1240" s="7"/>
      <c r="D1240" s="7"/>
      <c r="E1240" s="7"/>
      <c r="F1240" s="7"/>
      <c r="G1240" s="7"/>
      <c r="H1240" s="7"/>
      <c r="I1240" s="7"/>
      <c r="J1240" s="7"/>
      <c r="K1240" s="7"/>
      <c r="L1240" s="7"/>
      <c r="M1240" s="7"/>
      <c r="N1240" s="7"/>
      <c r="O1240" s="7"/>
      <c r="P1240" s="7"/>
      <c r="R1240" s="7"/>
      <c r="S1240" s="7"/>
      <c r="T1240" s="7"/>
      <c r="U1240" s="7"/>
      <c r="V1240" s="7"/>
      <c r="W1240" s="7"/>
      <c r="X1240" s="7"/>
      <c r="Y1240" s="7"/>
      <c r="Z1240" s="7"/>
      <c r="AA1240" s="7"/>
      <c r="AB1240" s="7"/>
      <c r="AC1240" s="7"/>
      <c r="AD1240" s="7"/>
      <c r="AE1240" s="7"/>
      <c r="AF1240" s="7"/>
      <c r="AG1240" s="7"/>
      <c r="AH1240" s="7"/>
      <c r="AI1240" s="7"/>
      <c r="AJ1240" s="7"/>
      <c r="AK1240" s="7"/>
    </row>
    <row r="1241" spans="1:37" ht="15.75" x14ac:dyDescent="0.25">
      <c r="A1241" s="7"/>
      <c r="B1241" s="7"/>
      <c r="C1241" s="7"/>
      <c r="D1241" s="7"/>
      <c r="E1241" s="7"/>
      <c r="F1241" s="7"/>
      <c r="G1241" s="7"/>
      <c r="H1241" s="7"/>
      <c r="I1241" s="7"/>
      <c r="J1241" s="7"/>
      <c r="K1241" s="7"/>
      <c r="L1241" s="7"/>
      <c r="M1241" s="7"/>
      <c r="N1241" s="7"/>
      <c r="O1241" s="7"/>
      <c r="P1241" s="7"/>
      <c r="R1241" s="7"/>
      <c r="S1241" s="7"/>
      <c r="T1241" s="7"/>
      <c r="U1241" s="7"/>
      <c r="V1241" s="7"/>
      <c r="W1241" s="7"/>
      <c r="X1241" s="7"/>
      <c r="Y1241" s="7"/>
      <c r="Z1241" s="7"/>
      <c r="AA1241" s="7"/>
      <c r="AB1241" s="7"/>
      <c r="AC1241" s="7"/>
      <c r="AD1241" s="7"/>
      <c r="AE1241" s="7"/>
      <c r="AF1241" s="7"/>
      <c r="AG1241" s="7"/>
      <c r="AH1241" s="7"/>
      <c r="AI1241" s="7"/>
      <c r="AJ1241" s="7"/>
      <c r="AK1241" s="7"/>
    </row>
    <row r="1242" spans="1:37" ht="15.75" x14ac:dyDescent="0.25">
      <c r="A1242" s="7"/>
      <c r="B1242" s="7"/>
      <c r="C1242" s="7"/>
      <c r="D1242" s="7"/>
      <c r="E1242" s="7"/>
      <c r="F1242" s="7"/>
      <c r="G1242" s="7"/>
      <c r="H1242" s="7"/>
      <c r="I1242" s="7"/>
      <c r="J1242" s="7"/>
      <c r="K1242" s="7"/>
      <c r="L1242" s="7"/>
      <c r="M1242" s="7"/>
      <c r="N1242" s="7"/>
      <c r="O1242" s="7"/>
      <c r="P1242" s="7"/>
      <c r="R1242" s="7"/>
      <c r="S1242" s="7"/>
      <c r="T1242" s="7"/>
      <c r="U1242" s="7"/>
      <c r="V1242" s="7"/>
      <c r="W1242" s="7"/>
      <c r="X1242" s="7"/>
      <c r="Y1242" s="7"/>
      <c r="Z1242" s="7"/>
      <c r="AA1242" s="7"/>
      <c r="AB1242" s="7"/>
      <c r="AC1242" s="7"/>
      <c r="AD1242" s="7"/>
      <c r="AE1242" s="7"/>
      <c r="AF1242" s="7"/>
      <c r="AG1242" s="7"/>
      <c r="AH1242" s="7"/>
      <c r="AI1242" s="7"/>
      <c r="AJ1242" s="7"/>
      <c r="AK1242" s="7"/>
    </row>
    <row r="1243" spans="1:37" ht="15.75" x14ac:dyDescent="0.25">
      <c r="A1243" s="7"/>
      <c r="B1243" s="7"/>
      <c r="C1243" s="7"/>
      <c r="D1243" s="7"/>
      <c r="E1243" s="7"/>
      <c r="F1243" s="7"/>
      <c r="G1243" s="7"/>
      <c r="H1243" s="7"/>
      <c r="I1243" s="7"/>
      <c r="J1243" s="7"/>
      <c r="K1243" s="7"/>
      <c r="L1243" s="7"/>
      <c r="M1243" s="7"/>
      <c r="N1243" s="7"/>
      <c r="O1243" s="7"/>
      <c r="P1243" s="7"/>
      <c r="R1243" s="7"/>
      <c r="S1243" s="7"/>
      <c r="T1243" s="7"/>
      <c r="U1243" s="7"/>
      <c r="V1243" s="7"/>
      <c r="W1243" s="7"/>
      <c r="X1243" s="7"/>
      <c r="Y1243" s="7"/>
      <c r="Z1243" s="7"/>
      <c r="AA1243" s="7"/>
      <c r="AB1243" s="7"/>
      <c r="AC1243" s="7"/>
      <c r="AD1243" s="7"/>
      <c r="AE1243" s="7"/>
      <c r="AF1243" s="7"/>
      <c r="AG1243" s="7"/>
      <c r="AH1243" s="7"/>
      <c r="AI1243" s="7"/>
      <c r="AJ1243" s="7"/>
      <c r="AK1243" s="7"/>
    </row>
    <row r="1244" spans="1:37" ht="15.75" x14ac:dyDescent="0.25">
      <c r="A1244" s="7"/>
      <c r="B1244" s="7"/>
      <c r="C1244" s="7"/>
      <c r="D1244" s="7"/>
      <c r="E1244" s="7"/>
      <c r="F1244" s="7"/>
      <c r="G1244" s="7"/>
      <c r="H1244" s="7"/>
      <c r="I1244" s="7"/>
      <c r="J1244" s="7"/>
      <c r="K1244" s="7"/>
      <c r="L1244" s="7"/>
      <c r="M1244" s="7"/>
      <c r="N1244" s="7"/>
      <c r="O1244" s="7"/>
      <c r="P1244" s="7"/>
      <c r="R1244" s="7"/>
      <c r="S1244" s="7"/>
      <c r="T1244" s="7"/>
      <c r="U1244" s="7"/>
      <c r="V1244" s="7"/>
      <c r="W1244" s="7"/>
      <c r="X1244" s="7"/>
      <c r="Y1244" s="7"/>
      <c r="Z1244" s="7"/>
      <c r="AA1244" s="7"/>
      <c r="AB1244" s="7"/>
      <c r="AC1244" s="7"/>
      <c r="AD1244" s="7"/>
      <c r="AE1244" s="7"/>
      <c r="AF1244" s="7"/>
      <c r="AG1244" s="7"/>
      <c r="AH1244" s="7"/>
      <c r="AI1244" s="7"/>
      <c r="AJ1244" s="7"/>
      <c r="AK1244" s="7"/>
    </row>
    <row r="1245" spans="1:37" ht="15.75" x14ac:dyDescent="0.25">
      <c r="A1245" s="7"/>
      <c r="B1245" s="7"/>
      <c r="C1245" s="7"/>
      <c r="D1245" s="7"/>
      <c r="E1245" s="7"/>
      <c r="F1245" s="7"/>
      <c r="G1245" s="7"/>
      <c r="H1245" s="7"/>
      <c r="I1245" s="7"/>
      <c r="J1245" s="7"/>
      <c r="K1245" s="7"/>
      <c r="L1245" s="7"/>
      <c r="M1245" s="7"/>
      <c r="N1245" s="7"/>
      <c r="O1245" s="7"/>
      <c r="P1245" s="7"/>
      <c r="R1245" s="7"/>
      <c r="S1245" s="7"/>
      <c r="T1245" s="7"/>
      <c r="U1245" s="7"/>
      <c r="V1245" s="7"/>
      <c r="W1245" s="7"/>
      <c r="X1245" s="7"/>
      <c r="Y1245" s="7"/>
      <c r="Z1245" s="7"/>
      <c r="AA1245" s="7"/>
      <c r="AB1245" s="7"/>
      <c r="AC1245" s="7"/>
      <c r="AD1245" s="7"/>
      <c r="AE1245" s="7"/>
      <c r="AF1245" s="7"/>
      <c r="AG1245" s="7"/>
      <c r="AH1245" s="7"/>
      <c r="AI1245" s="7"/>
      <c r="AJ1245" s="7"/>
      <c r="AK1245" s="7"/>
    </row>
    <row r="1246" spans="1:37" ht="15.75" x14ac:dyDescent="0.25">
      <c r="A1246" s="7"/>
      <c r="B1246" s="7"/>
      <c r="C1246" s="7"/>
      <c r="D1246" s="7"/>
      <c r="E1246" s="7"/>
      <c r="F1246" s="7"/>
      <c r="G1246" s="7"/>
      <c r="H1246" s="7"/>
      <c r="I1246" s="7"/>
      <c r="J1246" s="7"/>
      <c r="K1246" s="7"/>
      <c r="L1246" s="7"/>
      <c r="M1246" s="7"/>
      <c r="N1246" s="7"/>
      <c r="O1246" s="7"/>
      <c r="P1246" s="7"/>
      <c r="R1246" s="7"/>
      <c r="S1246" s="7"/>
      <c r="T1246" s="7"/>
      <c r="U1246" s="7"/>
      <c r="V1246" s="7"/>
      <c r="W1246" s="7"/>
      <c r="X1246" s="7"/>
      <c r="Y1246" s="7"/>
      <c r="Z1246" s="7"/>
      <c r="AA1246" s="7"/>
      <c r="AB1246" s="7"/>
      <c r="AC1246" s="7"/>
      <c r="AD1246" s="7"/>
      <c r="AE1246" s="7"/>
      <c r="AF1246" s="7"/>
      <c r="AG1246" s="7"/>
      <c r="AH1246" s="7"/>
      <c r="AI1246" s="7"/>
      <c r="AJ1246" s="7"/>
      <c r="AK1246" s="7"/>
    </row>
    <row r="1247" spans="1:37" ht="15.75" x14ac:dyDescent="0.25">
      <c r="A1247" s="7"/>
      <c r="B1247" s="7"/>
      <c r="C1247" s="7"/>
      <c r="D1247" s="7"/>
      <c r="E1247" s="7"/>
      <c r="F1247" s="7"/>
      <c r="G1247" s="7"/>
      <c r="H1247" s="7"/>
      <c r="I1247" s="7"/>
      <c r="J1247" s="7"/>
      <c r="K1247" s="7"/>
      <c r="L1247" s="7"/>
      <c r="M1247" s="7"/>
      <c r="N1247" s="7"/>
      <c r="O1247" s="7"/>
      <c r="P1247" s="7"/>
      <c r="R1247" s="7"/>
      <c r="S1247" s="7"/>
      <c r="T1247" s="7"/>
      <c r="U1247" s="7"/>
      <c r="V1247" s="7"/>
      <c r="W1247" s="7"/>
      <c r="X1247" s="7"/>
      <c r="Y1247" s="7"/>
      <c r="Z1247" s="7"/>
      <c r="AA1247" s="7"/>
      <c r="AB1247" s="7"/>
      <c r="AC1247" s="7"/>
      <c r="AD1247" s="7"/>
      <c r="AE1247" s="7"/>
      <c r="AF1247" s="7"/>
      <c r="AG1247" s="7"/>
      <c r="AH1247" s="7"/>
      <c r="AI1247" s="7"/>
      <c r="AJ1247" s="7"/>
      <c r="AK1247" s="7"/>
    </row>
    <row r="1248" spans="1:37" ht="15.75" x14ac:dyDescent="0.25">
      <c r="A1248" s="7"/>
      <c r="B1248" s="7"/>
      <c r="C1248" s="7"/>
      <c r="D1248" s="7"/>
      <c r="E1248" s="7"/>
      <c r="F1248" s="7"/>
      <c r="G1248" s="7"/>
      <c r="H1248" s="7"/>
      <c r="I1248" s="7"/>
      <c r="J1248" s="7"/>
      <c r="K1248" s="7"/>
      <c r="L1248" s="7"/>
      <c r="M1248" s="7"/>
      <c r="N1248" s="7"/>
      <c r="O1248" s="7"/>
      <c r="P1248" s="7"/>
      <c r="R1248" s="7"/>
      <c r="S1248" s="7"/>
      <c r="T1248" s="7"/>
      <c r="U1248" s="7"/>
      <c r="V1248" s="7"/>
      <c r="W1248" s="7"/>
      <c r="X1248" s="7"/>
      <c r="Y1248" s="7"/>
      <c r="Z1248" s="7"/>
      <c r="AA1248" s="7"/>
      <c r="AB1248" s="7"/>
      <c r="AC1248" s="7"/>
      <c r="AD1248" s="7"/>
      <c r="AE1248" s="7"/>
      <c r="AF1248" s="7"/>
      <c r="AG1248" s="7"/>
      <c r="AH1248" s="7"/>
      <c r="AI1248" s="7"/>
      <c r="AJ1248" s="7"/>
      <c r="AK1248" s="7"/>
    </row>
    <row r="1249" spans="1:37" ht="15.75" x14ac:dyDescent="0.25">
      <c r="A1249" s="7"/>
      <c r="B1249" s="7"/>
      <c r="C1249" s="7"/>
      <c r="D1249" s="7"/>
      <c r="E1249" s="7"/>
      <c r="F1249" s="7"/>
      <c r="G1249" s="7"/>
      <c r="H1249" s="7"/>
      <c r="I1249" s="7"/>
      <c r="J1249" s="7"/>
      <c r="K1249" s="7"/>
      <c r="L1249" s="7"/>
      <c r="M1249" s="7"/>
      <c r="N1249" s="7"/>
      <c r="O1249" s="7"/>
      <c r="P1249" s="7"/>
      <c r="R1249" s="7"/>
      <c r="S1249" s="7"/>
      <c r="T1249" s="7"/>
      <c r="U1249" s="7"/>
      <c r="V1249" s="7"/>
      <c r="W1249" s="7"/>
      <c r="X1249" s="7"/>
      <c r="Y1249" s="7"/>
      <c r="Z1249" s="7"/>
      <c r="AA1249" s="7"/>
      <c r="AB1249" s="7"/>
      <c r="AC1249" s="7"/>
      <c r="AD1249" s="7"/>
      <c r="AE1249" s="7"/>
      <c r="AF1249" s="7"/>
      <c r="AG1249" s="7"/>
      <c r="AH1249" s="7"/>
      <c r="AI1249" s="7"/>
      <c r="AJ1249" s="7"/>
      <c r="AK1249" s="7"/>
    </row>
    <row r="1250" spans="1:37" ht="15.75" x14ac:dyDescent="0.25">
      <c r="A1250" s="7"/>
      <c r="B1250" s="7"/>
      <c r="C1250" s="7"/>
      <c r="D1250" s="7"/>
      <c r="E1250" s="7"/>
      <c r="F1250" s="7"/>
      <c r="G1250" s="7"/>
      <c r="H1250" s="7"/>
      <c r="I1250" s="7"/>
      <c r="J1250" s="7"/>
      <c r="K1250" s="7"/>
      <c r="L1250" s="7"/>
      <c r="M1250" s="7"/>
      <c r="N1250" s="7"/>
      <c r="O1250" s="7"/>
      <c r="P1250" s="7"/>
      <c r="R1250" s="7"/>
      <c r="S1250" s="7"/>
      <c r="T1250" s="7"/>
      <c r="U1250" s="7"/>
      <c r="V1250" s="7"/>
      <c r="W1250" s="7"/>
      <c r="X1250" s="7"/>
      <c r="Y1250" s="7"/>
      <c r="Z1250" s="7"/>
      <c r="AA1250" s="7"/>
      <c r="AB1250" s="7"/>
      <c r="AC1250" s="7"/>
      <c r="AD1250" s="7"/>
      <c r="AE1250" s="7"/>
      <c r="AF1250" s="7"/>
      <c r="AG1250" s="7"/>
      <c r="AH1250" s="7"/>
      <c r="AI1250" s="7"/>
      <c r="AJ1250" s="7"/>
      <c r="AK1250" s="7"/>
    </row>
    <row r="1251" spans="1:37" ht="15.75" x14ac:dyDescent="0.25">
      <c r="A1251" s="7"/>
      <c r="B1251" s="7"/>
      <c r="C1251" s="7"/>
      <c r="D1251" s="7"/>
      <c r="E1251" s="7"/>
      <c r="F1251" s="7"/>
      <c r="G1251" s="7"/>
      <c r="H1251" s="7"/>
      <c r="I1251" s="7"/>
      <c r="J1251" s="7"/>
      <c r="K1251" s="7"/>
      <c r="L1251" s="7"/>
      <c r="M1251" s="7"/>
      <c r="N1251" s="7"/>
      <c r="O1251" s="7"/>
      <c r="P1251" s="7"/>
      <c r="R1251" s="7"/>
      <c r="S1251" s="7"/>
      <c r="T1251" s="7"/>
      <c r="U1251" s="7"/>
      <c r="V1251" s="7"/>
      <c r="W1251" s="7"/>
      <c r="X1251" s="7"/>
      <c r="Y1251" s="7"/>
      <c r="Z1251" s="7"/>
      <c r="AA1251" s="7"/>
      <c r="AB1251" s="7"/>
      <c r="AC1251" s="7"/>
      <c r="AD1251" s="7"/>
      <c r="AE1251" s="7"/>
      <c r="AF1251" s="7"/>
      <c r="AG1251" s="7"/>
      <c r="AH1251" s="7"/>
      <c r="AI1251" s="7"/>
      <c r="AJ1251" s="7"/>
      <c r="AK1251" s="7"/>
    </row>
    <row r="1252" spans="1:37" ht="15.75" x14ac:dyDescent="0.25">
      <c r="A1252" s="7"/>
      <c r="B1252" s="7"/>
      <c r="C1252" s="7"/>
      <c r="D1252" s="7"/>
      <c r="E1252" s="7"/>
      <c r="F1252" s="7"/>
      <c r="G1252" s="7"/>
      <c r="H1252" s="7"/>
      <c r="I1252" s="7"/>
      <c r="J1252" s="7"/>
      <c r="K1252" s="7"/>
      <c r="L1252" s="7"/>
      <c r="M1252" s="7"/>
      <c r="N1252" s="7"/>
      <c r="O1252" s="7"/>
      <c r="P1252" s="7"/>
      <c r="R1252" s="7"/>
      <c r="S1252" s="7"/>
      <c r="T1252" s="7"/>
      <c r="U1252" s="7"/>
      <c r="V1252" s="7"/>
      <c r="W1252" s="7"/>
      <c r="X1252" s="7"/>
      <c r="Y1252" s="7"/>
      <c r="Z1252" s="7"/>
      <c r="AA1252" s="7"/>
      <c r="AB1252" s="7"/>
      <c r="AC1252" s="7"/>
      <c r="AD1252" s="7"/>
      <c r="AE1252" s="7"/>
      <c r="AF1252" s="7"/>
      <c r="AG1252" s="7"/>
      <c r="AH1252" s="7"/>
      <c r="AI1252" s="7"/>
      <c r="AJ1252" s="7"/>
      <c r="AK1252" s="7"/>
    </row>
    <row r="1253" spans="1:37" ht="15.75" x14ac:dyDescent="0.25">
      <c r="A1253" s="7"/>
      <c r="B1253" s="7"/>
      <c r="C1253" s="7"/>
      <c r="D1253" s="7"/>
      <c r="E1253" s="7"/>
      <c r="F1253" s="7"/>
      <c r="G1253" s="7"/>
      <c r="H1253" s="7"/>
      <c r="I1253" s="7"/>
      <c r="J1253" s="7"/>
      <c r="K1253" s="7"/>
      <c r="L1253" s="7"/>
      <c r="M1253" s="7"/>
      <c r="N1253" s="7"/>
      <c r="O1253" s="7"/>
      <c r="P1253" s="7"/>
      <c r="R1253" s="7"/>
      <c r="S1253" s="7"/>
      <c r="T1253" s="7"/>
      <c r="U1253" s="7"/>
      <c r="V1253" s="7"/>
      <c r="W1253" s="7"/>
      <c r="X1253" s="7"/>
      <c r="Y1253" s="7"/>
      <c r="Z1253" s="7"/>
      <c r="AA1253" s="7"/>
      <c r="AB1253" s="7"/>
      <c r="AC1253" s="7"/>
      <c r="AD1253" s="7"/>
      <c r="AE1253" s="7"/>
      <c r="AF1253" s="7"/>
      <c r="AG1253" s="7"/>
      <c r="AH1253" s="7"/>
      <c r="AI1253" s="7"/>
      <c r="AJ1253" s="7"/>
      <c r="AK1253" s="7"/>
    </row>
    <row r="1254" spans="1:37" ht="15.75" x14ac:dyDescent="0.25">
      <c r="A1254" s="7"/>
      <c r="B1254" s="7"/>
      <c r="C1254" s="7"/>
      <c r="D1254" s="7"/>
      <c r="E1254" s="7"/>
      <c r="F1254" s="7"/>
      <c r="G1254" s="7"/>
      <c r="H1254" s="7"/>
      <c r="I1254" s="7"/>
      <c r="J1254" s="7"/>
      <c r="K1254" s="7"/>
      <c r="L1254" s="7"/>
      <c r="M1254" s="7"/>
      <c r="N1254" s="7"/>
      <c r="O1254" s="7"/>
      <c r="P1254" s="7"/>
      <c r="R1254" s="7"/>
      <c r="S1254" s="7"/>
      <c r="T1254" s="7"/>
      <c r="U1254" s="7"/>
      <c r="V1254" s="7"/>
      <c r="W1254" s="7"/>
      <c r="X1254" s="7"/>
      <c r="Y1254" s="7"/>
      <c r="Z1254" s="7"/>
      <c r="AA1254" s="7"/>
      <c r="AB1254" s="7"/>
      <c r="AC1254" s="7"/>
      <c r="AD1254" s="7"/>
      <c r="AE1254" s="7"/>
      <c r="AF1254" s="7"/>
      <c r="AG1254" s="7"/>
      <c r="AH1254" s="7"/>
      <c r="AI1254" s="7"/>
      <c r="AJ1254" s="7"/>
      <c r="AK1254" s="7"/>
    </row>
    <row r="1255" spans="1:37" ht="15.75" x14ac:dyDescent="0.25">
      <c r="A1255" s="7"/>
      <c r="B1255" s="7"/>
      <c r="C1255" s="7"/>
      <c r="D1255" s="7"/>
      <c r="E1255" s="7"/>
      <c r="F1255" s="7"/>
      <c r="G1255" s="7"/>
      <c r="H1255" s="7"/>
      <c r="I1255" s="7"/>
      <c r="J1255" s="7"/>
      <c r="K1255" s="7"/>
      <c r="L1255" s="7"/>
      <c r="M1255" s="7"/>
      <c r="N1255" s="7"/>
      <c r="O1255" s="7"/>
      <c r="P1255" s="7"/>
      <c r="R1255" s="7"/>
      <c r="S1255" s="7"/>
      <c r="T1255" s="7"/>
      <c r="U1255" s="7"/>
      <c r="V1255" s="7"/>
      <c r="W1255" s="7"/>
      <c r="X1255" s="7"/>
      <c r="Y1255" s="7"/>
      <c r="Z1255" s="7"/>
      <c r="AA1255" s="7"/>
      <c r="AB1255" s="7"/>
      <c r="AC1255" s="7"/>
      <c r="AD1255" s="7"/>
      <c r="AE1255" s="7"/>
      <c r="AF1255" s="7"/>
      <c r="AG1255" s="7"/>
      <c r="AH1255" s="7"/>
      <c r="AI1255" s="7"/>
      <c r="AJ1255" s="7"/>
      <c r="AK1255" s="7"/>
    </row>
    <row r="1256" spans="1:37" ht="15.75" x14ac:dyDescent="0.25">
      <c r="A1256" s="7"/>
      <c r="B1256" s="7"/>
      <c r="C1256" s="7"/>
      <c r="D1256" s="7"/>
      <c r="E1256" s="7"/>
      <c r="F1256" s="7"/>
      <c r="G1256" s="7"/>
      <c r="H1256" s="7"/>
      <c r="I1256" s="7"/>
      <c r="J1256" s="7"/>
      <c r="K1256" s="7"/>
      <c r="L1256" s="7"/>
      <c r="M1256" s="7"/>
      <c r="N1256" s="7"/>
      <c r="O1256" s="7"/>
      <c r="P1256" s="7"/>
      <c r="R1256" s="7"/>
      <c r="S1256" s="7"/>
      <c r="T1256" s="7"/>
      <c r="U1256" s="7"/>
      <c r="V1256" s="7"/>
      <c r="W1256" s="7"/>
      <c r="X1256" s="7"/>
      <c r="Y1256" s="7"/>
      <c r="Z1256" s="7"/>
      <c r="AA1256" s="7"/>
      <c r="AB1256" s="7"/>
      <c r="AC1256" s="7"/>
      <c r="AD1256" s="7"/>
      <c r="AE1256" s="7"/>
      <c r="AF1256" s="7"/>
      <c r="AG1256" s="7"/>
      <c r="AH1256" s="7"/>
      <c r="AI1256" s="7"/>
      <c r="AJ1256" s="7"/>
      <c r="AK1256" s="7"/>
    </row>
    <row r="1257" spans="1:37" ht="15.75" x14ac:dyDescent="0.25">
      <c r="A1257" s="7"/>
      <c r="B1257" s="7"/>
      <c r="C1257" s="7"/>
      <c r="D1257" s="7"/>
      <c r="E1257" s="7"/>
      <c r="F1257" s="7"/>
      <c r="G1257" s="7"/>
      <c r="H1257" s="7"/>
      <c r="I1257" s="7"/>
      <c r="J1257" s="7"/>
      <c r="K1257" s="7"/>
      <c r="L1257" s="7"/>
      <c r="M1257" s="7"/>
      <c r="N1257" s="7"/>
      <c r="O1257" s="7"/>
      <c r="P1257" s="7"/>
      <c r="R1257" s="7"/>
      <c r="S1257" s="7"/>
      <c r="T1257" s="7"/>
      <c r="U1257" s="7"/>
      <c r="V1257" s="7"/>
      <c r="W1257" s="7"/>
      <c r="X1257" s="7"/>
      <c r="Y1257" s="7"/>
      <c r="Z1257" s="7"/>
      <c r="AA1257" s="7"/>
      <c r="AB1257" s="7"/>
      <c r="AC1257" s="7"/>
      <c r="AD1257" s="7"/>
      <c r="AE1257" s="7"/>
      <c r="AF1257" s="7"/>
      <c r="AG1257" s="7"/>
      <c r="AH1257" s="7"/>
      <c r="AI1257" s="7"/>
      <c r="AJ1257" s="7"/>
      <c r="AK1257" s="7"/>
    </row>
    <row r="1258" spans="1:37" ht="15.75" x14ac:dyDescent="0.25">
      <c r="A1258" s="7"/>
      <c r="B1258" s="7"/>
      <c r="C1258" s="7"/>
      <c r="D1258" s="7"/>
      <c r="E1258" s="7"/>
      <c r="F1258" s="7"/>
      <c r="G1258" s="7"/>
      <c r="H1258" s="7"/>
      <c r="I1258" s="7"/>
      <c r="J1258" s="7"/>
      <c r="K1258" s="7"/>
      <c r="L1258" s="7"/>
      <c r="M1258" s="7"/>
      <c r="N1258" s="7"/>
      <c r="O1258" s="7"/>
      <c r="P1258" s="7"/>
      <c r="R1258" s="7"/>
      <c r="S1258" s="7"/>
      <c r="T1258" s="7"/>
      <c r="U1258" s="7"/>
      <c r="V1258" s="7"/>
      <c r="W1258" s="7"/>
      <c r="X1258" s="7"/>
      <c r="Y1258" s="7"/>
      <c r="Z1258" s="7"/>
      <c r="AA1258" s="7"/>
      <c r="AB1258" s="7"/>
      <c r="AC1258" s="7"/>
      <c r="AD1258" s="7"/>
      <c r="AE1258" s="7"/>
      <c r="AF1258" s="7"/>
      <c r="AG1258" s="7"/>
      <c r="AH1258" s="7"/>
      <c r="AI1258" s="7"/>
      <c r="AJ1258" s="7"/>
      <c r="AK1258" s="7"/>
    </row>
    <row r="1259" spans="1:37" ht="15.75" x14ac:dyDescent="0.25">
      <c r="A1259" s="7"/>
      <c r="B1259" s="7"/>
      <c r="C1259" s="7"/>
      <c r="D1259" s="7"/>
      <c r="E1259" s="7"/>
      <c r="F1259" s="7"/>
      <c r="G1259" s="7"/>
      <c r="H1259" s="7"/>
      <c r="I1259" s="7"/>
      <c r="J1259" s="7"/>
      <c r="K1259" s="7"/>
      <c r="L1259" s="7"/>
      <c r="M1259" s="7"/>
      <c r="N1259" s="7"/>
      <c r="O1259" s="7"/>
      <c r="P1259" s="7"/>
      <c r="R1259" s="7"/>
      <c r="S1259" s="7"/>
      <c r="T1259" s="7"/>
      <c r="U1259" s="7"/>
      <c r="V1259" s="7"/>
      <c r="W1259" s="7"/>
      <c r="X1259" s="7"/>
      <c r="Y1259" s="7"/>
      <c r="Z1259" s="7"/>
      <c r="AA1259" s="7"/>
      <c r="AB1259" s="7"/>
      <c r="AC1259" s="7"/>
      <c r="AD1259" s="7"/>
      <c r="AE1259" s="7"/>
      <c r="AF1259" s="7"/>
      <c r="AG1259" s="7"/>
      <c r="AH1259" s="7"/>
      <c r="AI1259" s="7"/>
      <c r="AJ1259" s="7"/>
      <c r="AK1259" s="7"/>
    </row>
    <row r="1260" spans="1:37" ht="15.75" x14ac:dyDescent="0.25">
      <c r="A1260" s="7"/>
      <c r="B1260" s="7"/>
      <c r="C1260" s="7"/>
      <c r="D1260" s="7"/>
      <c r="E1260" s="7"/>
      <c r="F1260" s="7"/>
      <c r="G1260" s="7"/>
      <c r="H1260" s="7"/>
      <c r="I1260" s="7"/>
      <c r="J1260" s="7"/>
      <c r="K1260" s="7"/>
      <c r="L1260" s="7"/>
      <c r="M1260" s="7"/>
      <c r="N1260" s="7"/>
      <c r="O1260" s="7"/>
      <c r="P1260" s="7"/>
      <c r="R1260" s="7"/>
      <c r="S1260" s="7"/>
      <c r="T1260" s="7"/>
      <c r="U1260" s="7"/>
      <c r="V1260" s="7"/>
      <c r="W1260" s="7"/>
      <c r="X1260" s="7"/>
      <c r="Y1260" s="7"/>
      <c r="Z1260" s="7"/>
      <c r="AA1260" s="7"/>
      <c r="AB1260" s="7"/>
      <c r="AC1260" s="7"/>
      <c r="AD1260" s="7"/>
      <c r="AE1260" s="7"/>
      <c r="AF1260" s="7"/>
      <c r="AG1260" s="7"/>
      <c r="AH1260" s="7"/>
      <c r="AI1260" s="7"/>
      <c r="AJ1260" s="7"/>
      <c r="AK1260" s="7"/>
    </row>
    <row r="1261" spans="1:37" ht="15.75" x14ac:dyDescent="0.25">
      <c r="A1261" s="7"/>
      <c r="B1261" s="7"/>
      <c r="C1261" s="7"/>
      <c r="D1261" s="7"/>
      <c r="E1261" s="7"/>
      <c r="F1261" s="7"/>
      <c r="G1261" s="7"/>
      <c r="H1261" s="7"/>
      <c r="I1261" s="7"/>
      <c r="J1261" s="7"/>
      <c r="K1261" s="7"/>
      <c r="L1261" s="7"/>
      <c r="M1261" s="7"/>
      <c r="N1261" s="7"/>
      <c r="O1261" s="7"/>
      <c r="P1261" s="7"/>
      <c r="R1261" s="7"/>
      <c r="S1261" s="7"/>
      <c r="T1261" s="7"/>
      <c r="U1261" s="7"/>
      <c r="V1261" s="7"/>
      <c r="W1261" s="7"/>
      <c r="X1261" s="7"/>
      <c r="Y1261" s="7"/>
      <c r="Z1261" s="7"/>
      <c r="AA1261" s="7"/>
      <c r="AB1261" s="7"/>
      <c r="AC1261" s="7"/>
      <c r="AD1261" s="7"/>
      <c r="AE1261" s="7"/>
      <c r="AF1261" s="7"/>
      <c r="AG1261" s="7"/>
      <c r="AH1261" s="7"/>
      <c r="AI1261" s="7"/>
      <c r="AJ1261" s="7"/>
      <c r="AK1261" s="7"/>
    </row>
    <row r="1262" spans="1:37" ht="15.75" x14ac:dyDescent="0.25">
      <c r="A1262" s="7"/>
      <c r="B1262" s="7"/>
      <c r="C1262" s="7"/>
      <c r="D1262" s="7"/>
      <c r="E1262" s="7"/>
      <c r="F1262" s="7"/>
      <c r="G1262" s="7"/>
      <c r="H1262" s="7"/>
      <c r="I1262" s="7"/>
      <c r="J1262" s="7"/>
      <c r="K1262" s="7"/>
      <c r="L1262" s="7"/>
      <c r="M1262" s="7"/>
      <c r="N1262" s="7"/>
      <c r="O1262" s="7"/>
      <c r="P1262" s="7"/>
      <c r="R1262" s="7"/>
      <c r="S1262" s="7"/>
      <c r="T1262" s="7"/>
      <c r="U1262" s="7"/>
      <c r="V1262" s="7"/>
      <c r="W1262" s="7"/>
      <c r="X1262" s="7"/>
      <c r="Y1262" s="7"/>
      <c r="Z1262" s="7"/>
      <c r="AA1262" s="7"/>
      <c r="AB1262" s="7"/>
      <c r="AC1262" s="7"/>
      <c r="AD1262" s="7"/>
      <c r="AE1262" s="7"/>
      <c r="AF1262" s="7"/>
      <c r="AG1262" s="7"/>
      <c r="AH1262" s="7"/>
      <c r="AI1262" s="7"/>
      <c r="AJ1262" s="7"/>
      <c r="AK1262" s="7"/>
    </row>
    <row r="1263" spans="1:37" ht="15.75" x14ac:dyDescent="0.25">
      <c r="A1263" s="7"/>
      <c r="B1263" s="7"/>
      <c r="C1263" s="7"/>
      <c r="D1263" s="7"/>
      <c r="E1263" s="7"/>
      <c r="F1263" s="7"/>
      <c r="G1263" s="7"/>
      <c r="H1263" s="7"/>
      <c r="I1263" s="7"/>
      <c r="J1263" s="7"/>
      <c r="K1263" s="7"/>
      <c r="L1263" s="7"/>
      <c r="M1263" s="7"/>
      <c r="N1263" s="7"/>
      <c r="O1263" s="7"/>
      <c r="P1263" s="7"/>
      <c r="R1263" s="7"/>
      <c r="S1263" s="7"/>
      <c r="T1263" s="7"/>
      <c r="U1263" s="7"/>
      <c r="V1263" s="7"/>
      <c r="W1263" s="7"/>
      <c r="X1263" s="7"/>
      <c r="Y1263" s="7"/>
      <c r="Z1263" s="7"/>
      <c r="AA1263" s="7"/>
      <c r="AB1263" s="7"/>
      <c r="AC1263" s="7"/>
      <c r="AD1263" s="7"/>
      <c r="AE1263" s="7"/>
      <c r="AF1263" s="7"/>
      <c r="AG1263" s="7"/>
      <c r="AH1263" s="7"/>
      <c r="AI1263" s="7"/>
      <c r="AJ1263" s="7"/>
      <c r="AK1263" s="7"/>
    </row>
    <row r="1264" spans="1:37" ht="15.75" x14ac:dyDescent="0.25">
      <c r="A1264" s="7"/>
      <c r="B1264" s="7"/>
      <c r="C1264" s="7"/>
      <c r="D1264" s="7"/>
      <c r="E1264" s="7"/>
      <c r="F1264" s="7"/>
      <c r="G1264" s="7"/>
      <c r="H1264" s="7"/>
      <c r="I1264" s="7"/>
      <c r="J1264" s="7"/>
      <c r="K1264" s="7"/>
      <c r="L1264" s="7"/>
      <c r="M1264" s="7"/>
      <c r="N1264" s="7"/>
      <c r="O1264" s="7"/>
      <c r="P1264" s="7"/>
      <c r="R1264" s="7"/>
      <c r="S1264" s="7"/>
      <c r="T1264" s="7"/>
      <c r="U1264" s="7"/>
      <c r="V1264" s="7"/>
      <c r="W1264" s="7"/>
      <c r="X1264" s="7"/>
      <c r="Y1264" s="7"/>
      <c r="Z1264" s="7"/>
      <c r="AA1264" s="7"/>
      <c r="AB1264" s="7"/>
      <c r="AC1264" s="7"/>
      <c r="AD1264" s="7"/>
      <c r="AE1264" s="7"/>
      <c r="AF1264" s="7"/>
      <c r="AG1264" s="7"/>
      <c r="AH1264" s="7"/>
      <c r="AI1264" s="7"/>
      <c r="AJ1264" s="7"/>
      <c r="AK1264" s="7"/>
    </row>
    <row r="1265" spans="1:37" ht="15.75" x14ac:dyDescent="0.25">
      <c r="A1265" s="7"/>
      <c r="B1265" s="7"/>
      <c r="C1265" s="7"/>
      <c r="D1265" s="7"/>
      <c r="E1265" s="7"/>
      <c r="F1265" s="7"/>
      <c r="G1265" s="7"/>
      <c r="H1265" s="7"/>
      <c r="I1265" s="7"/>
      <c r="J1265" s="7"/>
      <c r="K1265" s="7"/>
      <c r="L1265" s="7"/>
      <c r="M1265" s="7"/>
      <c r="N1265" s="7"/>
      <c r="O1265" s="7"/>
      <c r="P1265" s="7"/>
      <c r="R1265" s="7"/>
      <c r="S1265" s="7"/>
      <c r="T1265" s="7"/>
      <c r="U1265" s="7"/>
      <c r="V1265" s="7"/>
      <c r="W1265" s="7"/>
      <c r="X1265" s="7"/>
      <c r="Y1265" s="7"/>
      <c r="Z1265" s="7"/>
      <c r="AA1265" s="7"/>
      <c r="AB1265" s="7"/>
      <c r="AC1265" s="7"/>
      <c r="AD1265" s="7"/>
      <c r="AE1265" s="7"/>
      <c r="AF1265" s="7"/>
      <c r="AG1265" s="7"/>
      <c r="AH1265" s="7"/>
      <c r="AI1265" s="7"/>
      <c r="AJ1265" s="7"/>
      <c r="AK1265" s="7"/>
    </row>
    <row r="1266" spans="1:37" ht="15.75" x14ac:dyDescent="0.25">
      <c r="A1266" s="7"/>
      <c r="B1266" s="7"/>
      <c r="C1266" s="7"/>
      <c r="D1266" s="7"/>
      <c r="E1266" s="7"/>
      <c r="F1266" s="7"/>
      <c r="G1266" s="7"/>
      <c r="H1266" s="7"/>
      <c r="I1266" s="7"/>
      <c r="J1266" s="7"/>
      <c r="K1266" s="7"/>
      <c r="L1266" s="7"/>
      <c r="M1266" s="7"/>
      <c r="N1266" s="7"/>
      <c r="O1266" s="7"/>
      <c r="P1266" s="7"/>
      <c r="R1266" s="7"/>
      <c r="S1266" s="7"/>
      <c r="T1266" s="7"/>
      <c r="U1266" s="7"/>
      <c r="V1266" s="7"/>
      <c r="W1266" s="7"/>
      <c r="X1266" s="7"/>
      <c r="Y1266" s="7"/>
      <c r="Z1266" s="7"/>
      <c r="AA1266" s="7"/>
      <c r="AB1266" s="7"/>
      <c r="AC1266" s="7"/>
      <c r="AD1266" s="7"/>
      <c r="AE1266" s="7"/>
      <c r="AF1266" s="7"/>
      <c r="AG1266" s="7"/>
      <c r="AH1266" s="7"/>
      <c r="AI1266" s="7"/>
      <c r="AJ1266" s="7"/>
      <c r="AK1266" s="7"/>
    </row>
    <row r="1267" spans="1:37" ht="15.75" x14ac:dyDescent="0.25">
      <c r="A1267" s="7"/>
      <c r="B1267" s="7"/>
      <c r="C1267" s="7"/>
      <c r="D1267" s="7"/>
      <c r="E1267" s="7"/>
      <c r="F1267" s="7"/>
      <c r="G1267" s="7"/>
      <c r="H1267" s="7"/>
      <c r="I1267" s="7"/>
      <c r="J1267" s="7"/>
      <c r="K1267" s="7"/>
      <c r="L1267" s="7"/>
      <c r="M1267" s="7"/>
      <c r="N1267" s="7"/>
      <c r="O1267" s="7"/>
      <c r="P1267" s="7"/>
      <c r="R1267" s="7"/>
      <c r="S1267" s="7"/>
      <c r="T1267" s="7"/>
      <c r="U1267" s="7"/>
      <c r="V1267" s="7"/>
      <c r="W1267" s="7"/>
      <c r="X1267" s="7"/>
      <c r="Y1267" s="7"/>
      <c r="Z1267" s="7"/>
      <c r="AA1267" s="7"/>
      <c r="AB1267" s="7"/>
      <c r="AC1267" s="7"/>
      <c r="AD1267" s="7"/>
      <c r="AE1267" s="7"/>
      <c r="AF1267" s="7"/>
      <c r="AG1267" s="7"/>
      <c r="AH1267" s="7"/>
      <c r="AI1267" s="7"/>
      <c r="AJ1267" s="7"/>
      <c r="AK1267" s="7"/>
    </row>
    <row r="1268" spans="1:37" ht="15.75" x14ac:dyDescent="0.25">
      <c r="A1268" s="7"/>
      <c r="B1268" s="7"/>
      <c r="C1268" s="7"/>
      <c r="D1268" s="7"/>
      <c r="E1268" s="7"/>
      <c r="F1268" s="7"/>
      <c r="G1268" s="7"/>
      <c r="H1268" s="7"/>
      <c r="I1268" s="7"/>
      <c r="J1268" s="7"/>
      <c r="K1268" s="7"/>
      <c r="L1268" s="7"/>
      <c r="M1268" s="7"/>
      <c r="N1268" s="7"/>
      <c r="O1268" s="7"/>
      <c r="P1268" s="7"/>
      <c r="R1268" s="7"/>
      <c r="S1268" s="7"/>
      <c r="T1268" s="7"/>
      <c r="U1268" s="7"/>
      <c r="V1268" s="7"/>
      <c r="W1268" s="7"/>
      <c r="X1268" s="7"/>
      <c r="Y1268" s="7"/>
      <c r="Z1268" s="7"/>
      <c r="AA1268" s="7"/>
      <c r="AB1268" s="7"/>
      <c r="AC1268" s="7"/>
      <c r="AD1268" s="7"/>
      <c r="AE1268" s="7"/>
      <c r="AF1268" s="7"/>
      <c r="AG1268" s="7"/>
      <c r="AH1268" s="7"/>
      <c r="AI1268" s="7"/>
      <c r="AJ1268" s="7"/>
      <c r="AK1268" s="7"/>
    </row>
    <row r="1269" spans="1:37" ht="15.75" x14ac:dyDescent="0.25">
      <c r="A1269" s="7"/>
      <c r="B1269" s="7"/>
      <c r="C1269" s="7"/>
      <c r="D1269" s="7"/>
      <c r="E1269" s="7"/>
      <c r="F1269" s="7"/>
      <c r="G1269" s="7"/>
      <c r="H1269" s="7"/>
      <c r="I1269" s="7"/>
      <c r="J1269" s="7"/>
      <c r="K1269" s="7"/>
      <c r="L1269" s="7"/>
      <c r="M1269" s="7"/>
      <c r="N1269" s="7"/>
      <c r="O1269" s="7"/>
      <c r="P1269" s="7"/>
      <c r="R1269" s="7"/>
      <c r="S1269" s="7"/>
      <c r="T1269" s="7"/>
      <c r="U1269" s="7"/>
      <c r="V1269" s="7"/>
      <c r="W1269" s="7"/>
      <c r="X1269" s="7"/>
      <c r="Y1269" s="7"/>
      <c r="Z1269" s="7"/>
      <c r="AA1269" s="7"/>
      <c r="AB1269" s="7"/>
      <c r="AC1269" s="7"/>
      <c r="AD1269" s="7"/>
      <c r="AE1269" s="7"/>
      <c r="AF1269" s="7"/>
      <c r="AG1269" s="7"/>
      <c r="AH1269" s="7"/>
      <c r="AI1269" s="7"/>
      <c r="AJ1269" s="7"/>
      <c r="AK1269" s="7"/>
    </row>
    <row r="1270" spans="1:37" ht="15.75" x14ac:dyDescent="0.25">
      <c r="A1270" s="7"/>
      <c r="B1270" s="7"/>
      <c r="C1270" s="7"/>
      <c r="D1270" s="7"/>
      <c r="E1270" s="7"/>
      <c r="F1270" s="7"/>
      <c r="G1270" s="7"/>
      <c r="H1270" s="7"/>
      <c r="I1270" s="7"/>
      <c r="J1270" s="7"/>
      <c r="K1270" s="7"/>
      <c r="L1270" s="7"/>
      <c r="M1270" s="7"/>
      <c r="N1270" s="7"/>
      <c r="O1270" s="7"/>
      <c r="P1270" s="7"/>
      <c r="R1270" s="7"/>
      <c r="S1270" s="7"/>
      <c r="T1270" s="7"/>
      <c r="U1270" s="7"/>
      <c r="V1270" s="7"/>
      <c r="W1270" s="7"/>
      <c r="X1270" s="7"/>
      <c r="Y1270" s="7"/>
      <c r="Z1270" s="7"/>
      <c r="AA1270" s="7"/>
      <c r="AB1270" s="7"/>
      <c r="AC1270" s="7"/>
      <c r="AD1270" s="7"/>
      <c r="AE1270" s="7"/>
      <c r="AF1270" s="7"/>
      <c r="AG1270" s="7"/>
      <c r="AH1270" s="7"/>
      <c r="AI1270" s="7"/>
      <c r="AJ1270" s="7"/>
      <c r="AK1270" s="7"/>
    </row>
    <row r="1271" spans="1:37" ht="15.75" x14ac:dyDescent="0.25">
      <c r="A1271" s="7"/>
      <c r="B1271" s="7"/>
      <c r="C1271" s="7"/>
      <c r="D1271" s="7"/>
      <c r="E1271" s="7"/>
      <c r="F1271" s="7"/>
      <c r="G1271" s="7"/>
      <c r="H1271" s="7"/>
      <c r="I1271" s="7"/>
      <c r="J1271" s="7"/>
      <c r="K1271" s="7"/>
      <c r="L1271" s="7"/>
      <c r="M1271" s="7"/>
      <c r="N1271" s="7"/>
      <c r="O1271" s="7"/>
      <c r="P1271" s="7"/>
      <c r="R1271" s="7"/>
      <c r="S1271" s="7"/>
      <c r="T1271" s="7"/>
      <c r="U1271" s="7"/>
      <c r="V1271" s="7"/>
      <c r="W1271" s="7"/>
      <c r="X1271" s="7"/>
      <c r="Y1271" s="7"/>
      <c r="Z1271" s="7"/>
      <c r="AA1271" s="7"/>
      <c r="AB1271" s="7"/>
      <c r="AC1271" s="7"/>
      <c r="AD1271" s="7"/>
      <c r="AE1271" s="7"/>
      <c r="AF1271" s="7"/>
      <c r="AG1271" s="7"/>
      <c r="AH1271" s="7"/>
      <c r="AI1271" s="7"/>
      <c r="AJ1271" s="7"/>
      <c r="AK1271" s="7"/>
    </row>
    <row r="1272" spans="1:37" ht="15.75" x14ac:dyDescent="0.25">
      <c r="A1272" s="7"/>
      <c r="B1272" s="7"/>
      <c r="C1272" s="7"/>
      <c r="D1272" s="7"/>
      <c r="E1272" s="7"/>
      <c r="F1272" s="7"/>
      <c r="G1272" s="7"/>
      <c r="H1272" s="7"/>
      <c r="I1272" s="7"/>
      <c r="J1272" s="7"/>
      <c r="K1272" s="7"/>
      <c r="L1272" s="7"/>
      <c r="M1272" s="7"/>
      <c r="N1272" s="7"/>
      <c r="O1272" s="7"/>
      <c r="P1272" s="7"/>
      <c r="R1272" s="7"/>
      <c r="S1272" s="7"/>
      <c r="T1272" s="7"/>
      <c r="U1272" s="7"/>
      <c r="V1272" s="7"/>
      <c r="W1272" s="7"/>
      <c r="X1272" s="7"/>
      <c r="Y1272" s="7"/>
      <c r="Z1272" s="7"/>
      <c r="AA1272" s="7"/>
      <c r="AB1272" s="7"/>
      <c r="AC1272" s="7"/>
      <c r="AD1272" s="7"/>
      <c r="AE1272" s="7"/>
      <c r="AF1272" s="7"/>
      <c r="AG1272" s="7"/>
      <c r="AH1272" s="7"/>
      <c r="AI1272" s="7"/>
      <c r="AJ1272" s="7"/>
      <c r="AK1272" s="7"/>
    </row>
    <row r="1273" spans="1:37" ht="15.75" x14ac:dyDescent="0.25">
      <c r="A1273" s="7"/>
      <c r="B1273" s="7"/>
      <c r="C1273" s="7"/>
      <c r="D1273" s="7"/>
      <c r="E1273" s="7"/>
      <c r="F1273" s="7"/>
      <c r="G1273" s="7"/>
      <c r="H1273" s="7"/>
      <c r="I1273" s="7"/>
      <c r="J1273" s="7"/>
      <c r="K1273" s="7"/>
      <c r="L1273" s="7"/>
      <c r="M1273" s="7"/>
      <c r="N1273" s="7"/>
      <c r="O1273" s="7"/>
      <c r="P1273" s="7"/>
      <c r="R1273" s="7"/>
      <c r="S1273" s="7"/>
      <c r="T1273" s="7"/>
      <c r="U1273" s="7"/>
      <c r="V1273" s="7"/>
      <c r="W1273" s="7"/>
      <c r="X1273" s="7"/>
      <c r="Y1273" s="7"/>
      <c r="Z1273" s="7"/>
      <c r="AA1273" s="7"/>
      <c r="AB1273" s="7"/>
      <c r="AC1273" s="7"/>
      <c r="AD1273" s="7"/>
      <c r="AE1273" s="7"/>
      <c r="AF1273" s="7"/>
      <c r="AG1273" s="7"/>
      <c r="AH1273" s="7"/>
      <c r="AI1273" s="7"/>
      <c r="AJ1273" s="7"/>
      <c r="AK1273" s="7"/>
    </row>
    <row r="1274" spans="1:37" ht="15.75" x14ac:dyDescent="0.25">
      <c r="A1274" s="7"/>
      <c r="B1274" s="7"/>
      <c r="C1274" s="7"/>
      <c r="D1274" s="7"/>
      <c r="E1274" s="7"/>
      <c r="F1274" s="7"/>
      <c r="G1274" s="7"/>
      <c r="H1274" s="7"/>
      <c r="I1274" s="7"/>
      <c r="J1274" s="7"/>
      <c r="K1274" s="7"/>
      <c r="L1274" s="7"/>
      <c r="M1274" s="7"/>
      <c r="N1274" s="7"/>
      <c r="O1274" s="7"/>
      <c r="P1274" s="7"/>
      <c r="R1274" s="7"/>
      <c r="S1274" s="7"/>
      <c r="T1274" s="7"/>
      <c r="U1274" s="7"/>
      <c r="V1274" s="7"/>
      <c r="W1274" s="7"/>
      <c r="X1274" s="7"/>
      <c r="Y1274" s="7"/>
      <c r="Z1274" s="7"/>
      <c r="AA1274" s="7"/>
      <c r="AB1274" s="7"/>
      <c r="AC1274" s="7"/>
      <c r="AD1274" s="7"/>
      <c r="AE1274" s="7"/>
      <c r="AF1274" s="7"/>
      <c r="AG1274" s="7"/>
      <c r="AH1274" s="7"/>
      <c r="AI1274" s="7"/>
      <c r="AJ1274" s="7"/>
      <c r="AK1274" s="7"/>
    </row>
    <row r="1275" spans="1:37" ht="15.75" x14ac:dyDescent="0.25">
      <c r="A1275" s="7"/>
      <c r="B1275" s="7"/>
      <c r="C1275" s="7"/>
      <c r="D1275" s="7"/>
      <c r="E1275" s="7"/>
      <c r="F1275" s="7"/>
      <c r="G1275" s="7"/>
      <c r="H1275" s="7"/>
      <c r="I1275" s="7"/>
      <c r="J1275" s="7"/>
      <c r="K1275" s="7"/>
      <c r="L1275" s="7"/>
      <c r="M1275" s="7"/>
      <c r="N1275" s="7"/>
      <c r="O1275" s="7"/>
      <c r="P1275" s="7"/>
      <c r="R1275" s="7"/>
      <c r="S1275" s="7"/>
      <c r="T1275" s="7"/>
      <c r="U1275" s="7"/>
      <c r="V1275" s="7"/>
      <c r="W1275" s="7"/>
      <c r="X1275" s="7"/>
      <c r="Y1275" s="7"/>
      <c r="Z1275" s="7"/>
      <c r="AA1275" s="7"/>
      <c r="AB1275" s="7"/>
      <c r="AC1275" s="7"/>
      <c r="AD1275" s="7"/>
      <c r="AE1275" s="7"/>
      <c r="AF1275" s="7"/>
      <c r="AG1275" s="7"/>
      <c r="AH1275" s="7"/>
      <c r="AI1275" s="7"/>
      <c r="AJ1275" s="7"/>
      <c r="AK1275" s="7"/>
    </row>
    <row r="1276" spans="1:37" ht="15.75" x14ac:dyDescent="0.25">
      <c r="A1276" s="7"/>
      <c r="B1276" s="7"/>
      <c r="C1276" s="7"/>
      <c r="D1276" s="7"/>
      <c r="E1276" s="7"/>
      <c r="F1276" s="7"/>
      <c r="G1276" s="7"/>
      <c r="H1276" s="7"/>
      <c r="I1276" s="7"/>
      <c r="J1276" s="7"/>
      <c r="K1276" s="7"/>
      <c r="L1276" s="7"/>
      <c r="M1276" s="7"/>
      <c r="N1276" s="7"/>
      <c r="O1276" s="7"/>
      <c r="P1276" s="7"/>
      <c r="R1276" s="7"/>
      <c r="S1276" s="7"/>
      <c r="T1276" s="7"/>
      <c r="U1276" s="7"/>
      <c r="V1276" s="7"/>
      <c r="W1276" s="7"/>
      <c r="X1276" s="7"/>
      <c r="Y1276" s="7"/>
      <c r="Z1276" s="7"/>
      <c r="AA1276" s="7"/>
      <c r="AB1276" s="7"/>
      <c r="AC1276" s="7"/>
      <c r="AD1276" s="7"/>
      <c r="AE1276" s="7"/>
      <c r="AF1276" s="7"/>
      <c r="AG1276" s="7"/>
      <c r="AH1276" s="7"/>
      <c r="AI1276" s="7"/>
      <c r="AJ1276" s="7"/>
      <c r="AK1276" s="7"/>
    </row>
    <row r="1277" spans="1:37" ht="15.75" x14ac:dyDescent="0.25">
      <c r="A1277" s="7"/>
      <c r="B1277" s="7"/>
      <c r="C1277" s="7"/>
      <c r="D1277" s="7"/>
      <c r="E1277" s="7"/>
      <c r="F1277" s="7"/>
      <c r="G1277" s="7"/>
      <c r="H1277" s="7"/>
      <c r="I1277" s="7"/>
      <c r="J1277" s="7"/>
      <c r="K1277" s="7"/>
      <c r="L1277" s="7"/>
      <c r="M1277" s="7"/>
      <c r="N1277" s="7"/>
      <c r="O1277" s="7"/>
      <c r="P1277" s="7"/>
      <c r="R1277" s="7"/>
      <c r="S1277" s="7"/>
      <c r="T1277" s="7"/>
      <c r="U1277" s="7"/>
      <c r="V1277" s="7"/>
      <c r="W1277" s="7"/>
      <c r="X1277" s="7"/>
      <c r="Y1277" s="7"/>
      <c r="Z1277" s="7"/>
      <c r="AA1277" s="7"/>
      <c r="AB1277" s="7"/>
      <c r="AC1277" s="7"/>
      <c r="AD1277" s="7"/>
      <c r="AE1277" s="7"/>
      <c r="AF1277" s="7"/>
      <c r="AG1277" s="7"/>
      <c r="AH1277" s="7"/>
      <c r="AI1277" s="7"/>
      <c r="AJ1277" s="7"/>
      <c r="AK1277" s="7"/>
    </row>
    <row r="1278" spans="1:37" ht="15.75" x14ac:dyDescent="0.25">
      <c r="A1278" s="7"/>
      <c r="B1278" s="7"/>
      <c r="C1278" s="7"/>
      <c r="D1278" s="7"/>
      <c r="E1278" s="7"/>
      <c r="F1278" s="7"/>
      <c r="G1278" s="7"/>
      <c r="H1278" s="7"/>
      <c r="I1278" s="7"/>
      <c r="J1278" s="7"/>
      <c r="K1278" s="7"/>
      <c r="L1278" s="7"/>
      <c r="M1278" s="7"/>
      <c r="N1278" s="7"/>
      <c r="O1278" s="7"/>
      <c r="P1278" s="7"/>
      <c r="R1278" s="7"/>
      <c r="S1278" s="7"/>
      <c r="T1278" s="7"/>
      <c r="U1278" s="7"/>
      <c r="V1278" s="7"/>
      <c r="W1278" s="7"/>
      <c r="X1278" s="7"/>
      <c r="Y1278" s="7"/>
      <c r="Z1278" s="7"/>
      <c r="AA1278" s="7"/>
      <c r="AB1278" s="7"/>
      <c r="AC1278" s="7"/>
      <c r="AD1278" s="7"/>
      <c r="AE1278" s="7"/>
      <c r="AF1278" s="7"/>
      <c r="AG1278" s="7"/>
      <c r="AH1278" s="7"/>
      <c r="AI1278" s="7"/>
      <c r="AJ1278" s="7"/>
      <c r="AK1278" s="7"/>
    </row>
    <row r="1279" spans="1:37" ht="15.75" x14ac:dyDescent="0.25">
      <c r="A1279" s="7"/>
      <c r="B1279" s="7"/>
      <c r="C1279" s="7"/>
      <c r="D1279" s="7"/>
      <c r="E1279" s="7"/>
      <c r="F1279" s="7"/>
      <c r="G1279" s="7"/>
      <c r="H1279" s="7"/>
      <c r="I1279" s="7"/>
      <c r="J1279" s="7"/>
      <c r="K1279" s="7"/>
      <c r="L1279" s="7"/>
      <c r="M1279" s="7"/>
      <c r="N1279" s="7"/>
      <c r="O1279" s="7"/>
      <c r="P1279" s="7"/>
      <c r="R1279" s="7"/>
      <c r="S1279" s="7"/>
      <c r="T1279" s="7"/>
      <c r="U1279" s="7"/>
      <c r="V1279" s="7"/>
      <c r="W1279" s="7"/>
      <c r="X1279" s="7"/>
      <c r="Y1279" s="7"/>
      <c r="Z1279" s="7"/>
      <c r="AA1279" s="7"/>
      <c r="AB1279" s="7"/>
      <c r="AC1279" s="7"/>
      <c r="AD1279" s="7"/>
      <c r="AE1279" s="7"/>
      <c r="AF1279" s="7"/>
      <c r="AG1279" s="7"/>
      <c r="AH1279" s="7"/>
      <c r="AI1279" s="7"/>
      <c r="AJ1279" s="7"/>
      <c r="AK1279" s="7"/>
    </row>
    <row r="1280" spans="1:37" ht="15.75" x14ac:dyDescent="0.25">
      <c r="A1280" s="7"/>
      <c r="B1280" s="7"/>
      <c r="C1280" s="7"/>
      <c r="D1280" s="7"/>
      <c r="E1280" s="7"/>
      <c r="F1280" s="7"/>
      <c r="G1280" s="7"/>
      <c r="H1280" s="7"/>
      <c r="I1280" s="7"/>
      <c r="J1280" s="7"/>
      <c r="K1280" s="7"/>
      <c r="L1280" s="7"/>
      <c r="M1280" s="7"/>
      <c r="N1280" s="7"/>
      <c r="O1280" s="7"/>
      <c r="P1280" s="7"/>
      <c r="R1280" s="7"/>
      <c r="S1280" s="7"/>
      <c r="T1280" s="7"/>
      <c r="U1280" s="7"/>
      <c r="V1280" s="7"/>
      <c r="W1280" s="7"/>
      <c r="X1280" s="7"/>
      <c r="Y1280" s="7"/>
      <c r="Z1280" s="7"/>
      <c r="AA1280" s="7"/>
      <c r="AB1280" s="7"/>
      <c r="AC1280" s="7"/>
      <c r="AD1280" s="7"/>
      <c r="AE1280" s="7"/>
      <c r="AF1280" s="7"/>
      <c r="AG1280" s="7"/>
      <c r="AH1280" s="7"/>
      <c r="AI1280" s="7"/>
      <c r="AJ1280" s="7"/>
      <c r="AK1280" s="7"/>
    </row>
    <row r="1281" spans="1:37" ht="15.75" x14ac:dyDescent="0.25">
      <c r="A1281" s="7"/>
      <c r="B1281" s="7"/>
      <c r="C1281" s="7"/>
      <c r="D1281" s="7"/>
      <c r="E1281" s="7"/>
      <c r="F1281" s="7"/>
      <c r="G1281" s="7"/>
      <c r="H1281" s="7"/>
      <c r="I1281" s="7"/>
      <c r="J1281" s="7"/>
      <c r="K1281" s="7"/>
      <c r="L1281" s="7"/>
      <c r="M1281" s="7"/>
      <c r="N1281" s="7"/>
      <c r="O1281" s="7"/>
      <c r="P1281" s="7"/>
      <c r="R1281" s="7"/>
      <c r="S1281" s="7"/>
      <c r="T1281" s="7"/>
      <c r="U1281" s="7"/>
      <c r="V1281" s="7"/>
      <c r="W1281" s="7"/>
      <c r="X1281" s="7"/>
      <c r="Y1281" s="7"/>
      <c r="Z1281" s="7"/>
      <c r="AA1281" s="7"/>
      <c r="AB1281" s="7"/>
      <c r="AC1281" s="7"/>
      <c r="AD1281" s="7"/>
      <c r="AE1281" s="7"/>
      <c r="AF1281" s="7"/>
      <c r="AG1281" s="7"/>
      <c r="AH1281" s="7"/>
      <c r="AI1281" s="7"/>
      <c r="AJ1281" s="7"/>
      <c r="AK1281" s="7"/>
    </row>
    <row r="1282" spans="1:37" ht="15.75" x14ac:dyDescent="0.25">
      <c r="A1282" s="7"/>
      <c r="B1282" s="7"/>
      <c r="C1282" s="7"/>
      <c r="D1282" s="7"/>
      <c r="E1282" s="7"/>
      <c r="F1282" s="7"/>
      <c r="G1282" s="7"/>
      <c r="H1282" s="7"/>
      <c r="I1282" s="7"/>
      <c r="J1282" s="7"/>
      <c r="K1282" s="7"/>
      <c r="L1282" s="7"/>
      <c r="M1282" s="7"/>
      <c r="N1282" s="7"/>
      <c r="O1282" s="7"/>
      <c r="P1282" s="7"/>
      <c r="R1282" s="7"/>
      <c r="S1282" s="7"/>
      <c r="T1282" s="7"/>
      <c r="U1282" s="7"/>
      <c r="V1282" s="7"/>
      <c r="W1282" s="7"/>
      <c r="X1282" s="7"/>
      <c r="Y1282" s="7"/>
      <c r="Z1282" s="7"/>
      <c r="AA1282" s="7"/>
      <c r="AB1282" s="7"/>
      <c r="AC1282" s="7"/>
      <c r="AD1282" s="7"/>
      <c r="AE1282" s="7"/>
      <c r="AF1282" s="7"/>
      <c r="AG1282" s="7"/>
      <c r="AH1282" s="7"/>
      <c r="AI1282" s="7"/>
      <c r="AJ1282" s="7"/>
      <c r="AK1282" s="7"/>
    </row>
    <row r="1283" spans="1:37" ht="15.75" x14ac:dyDescent="0.25">
      <c r="A1283" s="7"/>
      <c r="B1283" s="7"/>
      <c r="C1283" s="7"/>
      <c r="D1283" s="7"/>
      <c r="E1283" s="7"/>
      <c r="F1283" s="7"/>
      <c r="G1283" s="7"/>
      <c r="H1283" s="7"/>
      <c r="I1283" s="7"/>
      <c r="J1283" s="7"/>
      <c r="K1283" s="7"/>
      <c r="L1283" s="7"/>
      <c r="M1283" s="7"/>
      <c r="N1283" s="7"/>
      <c r="O1283" s="7"/>
      <c r="P1283" s="7"/>
      <c r="R1283" s="7"/>
      <c r="S1283" s="7"/>
      <c r="T1283" s="7"/>
      <c r="U1283" s="7"/>
      <c r="V1283" s="7"/>
      <c r="W1283" s="7"/>
      <c r="X1283" s="7"/>
      <c r="Y1283" s="7"/>
      <c r="Z1283" s="7"/>
      <c r="AA1283" s="7"/>
      <c r="AB1283" s="7"/>
      <c r="AC1283" s="7"/>
      <c r="AD1283" s="7"/>
      <c r="AE1283" s="7"/>
      <c r="AF1283" s="7"/>
      <c r="AG1283" s="7"/>
      <c r="AH1283" s="7"/>
      <c r="AI1283" s="7"/>
      <c r="AJ1283" s="7"/>
      <c r="AK1283" s="7"/>
    </row>
    <row r="1284" spans="1:37" ht="15.75" x14ac:dyDescent="0.25">
      <c r="A1284" s="7"/>
      <c r="B1284" s="7"/>
      <c r="C1284" s="7"/>
      <c r="D1284" s="7"/>
      <c r="E1284" s="7"/>
      <c r="F1284" s="7"/>
      <c r="G1284" s="7"/>
      <c r="H1284" s="7"/>
      <c r="I1284" s="7"/>
      <c r="J1284" s="7"/>
      <c r="K1284" s="7"/>
      <c r="L1284" s="7"/>
      <c r="M1284" s="7"/>
      <c r="N1284" s="7"/>
      <c r="O1284" s="7"/>
      <c r="P1284" s="7"/>
      <c r="R1284" s="7"/>
      <c r="S1284" s="7"/>
      <c r="T1284" s="7"/>
      <c r="U1284" s="7"/>
      <c r="V1284" s="7"/>
      <c r="W1284" s="7"/>
      <c r="X1284" s="7"/>
      <c r="Y1284" s="7"/>
      <c r="Z1284" s="7"/>
      <c r="AA1284" s="7"/>
      <c r="AB1284" s="7"/>
      <c r="AC1284" s="7"/>
      <c r="AD1284" s="7"/>
      <c r="AE1284" s="7"/>
      <c r="AF1284" s="7"/>
      <c r="AG1284" s="7"/>
      <c r="AH1284" s="7"/>
      <c r="AI1284" s="7"/>
      <c r="AJ1284" s="7"/>
      <c r="AK1284" s="7"/>
    </row>
    <row r="1285" spans="1:37" ht="15.75" x14ac:dyDescent="0.25">
      <c r="A1285" s="7"/>
      <c r="B1285" s="7"/>
      <c r="C1285" s="7"/>
      <c r="D1285" s="7"/>
      <c r="E1285" s="7"/>
      <c r="F1285" s="7"/>
      <c r="G1285" s="7"/>
      <c r="H1285" s="7"/>
      <c r="I1285" s="7"/>
      <c r="J1285" s="7"/>
      <c r="K1285" s="7"/>
      <c r="L1285" s="7"/>
      <c r="M1285" s="7"/>
      <c r="N1285" s="7"/>
      <c r="O1285" s="7"/>
      <c r="P1285" s="7"/>
      <c r="R1285" s="7"/>
      <c r="S1285" s="7"/>
      <c r="T1285" s="7"/>
      <c r="U1285" s="7"/>
      <c r="V1285" s="7"/>
      <c r="W1285" s="7"/>
      <c r="X1285" s="7"/>
      <c r="Y1285" s="7"/>
      <c r="Z1285" s="7"/>
      <c r="AA1285" s="7"/>
      <c r="AB1285" s="7"/>
      <c r="AC1285" s="7"/>
      <c r="AD1285" s="7"/>
      <c r="AE1285" s="7"/>
      <c r="AF1285" s="7"/>
      <c r="AG1285" s="7"/>
      <c r="AH1285" s="7"/>
      <c r="AI1285" s="7"/>
      <c r="AJ1285" s="7"/>
      <c r="AK1285" s="7"/>
    </row>
    <row r="1286" spans="1:37" ht="15.75" x14ac:dyDescent="0.25">
      <c r="A1286" s="7"/>
      <c r="B1286" s="7"/>
      <c r="C1286" s="7"/>
      <c r="D1286" s="7"/>
      <c r="E1286" s="7"/>
      <c r="F1286" s="7"/>
      <c r="G1286" s="7"/>
      <c r="H1286" s="7"/>
      <c r="I1286" s="7"/>
      <c r="J1286" s="7"/>
      <c r="K1286" s="7"/>
      <c r="L1286" s="7"/>
      <c r="M1286" s="7"/>
      <c r="N1286" s="7"/>
      <c r="O1286" s="7"/>
      <c r="P1286" s="7"/>
      <c r="R1286" s="7"/>
      <c r="S1286" s="7"/>
      <c r="T1286" s="7"/>
      <c r="U1286" s="7"/>
      <c r="V1286" s="7"/>
      <c r="W1286" s="7"/>
      <c r="X1286" s="7"/>
      <c r="Y1286" s="7"/>
      <c r="Z1286" s="7"/>
      <c r="AA1286" s="7"/>
      <c r="AB1286" s="7"/>
      <c r="AC1286" s="7"/>
      <c r="AD1286" s="7"/>
      <c r="AE1286" s="7"/>
      <c r="AF1286" s="7"/>
      <c r="AG1286" s="7"/>
      <c r="AH1286" s="7"/>
      <c r="AI1286" s="7"/>
      <c r="AJ1286" s="7"/>
      <c r="AK1286" s="7"/>
    </row>
    <row r="1287" spans="1:37" ht="15.75" x14ac:dyDescent="0.25">
      <c r="A1287" s="7"/>
      <c r="B1287" s="7"/>
      <c r="C1287" s="7"/>
      <c r="D1287" s="7"/>
      <c r="E1287" s="7"/>
      <c r="F1287" s="7"/>
      <c r="G1287" s="7"/>
      <c r="H1287" s="7"/>
      <c r="I1287" s="7"/>
      <c r="J1287" s="7"/>
      <c r="K1287" s="7"/>
      <c r="L1287" s="7"/>
      <c r="M1287" s="7"/>
      <c r="N1287" s="7"/>
      <c r="O1287" s="7"/>
      <c r="P1287" s="7"/>
      <c r="R1287" s="7"/>
      <c r="S1287" s="7"/>
      <c r="T1287" s="7"/>
      <c r="U1287" s="7"/>
      <c r="V1287" s="7"/>
      <c r="W1287" s="7"/>
      <c r="X1287" s="7"/>
      <c r="Y1287" s="7"/>
      <c r="Z1287" s="7"/>
      <c r="AA1287" s="7"/>
      <c r="AB1287" s="7"/>
      <c r="AC1287" s="7"/>
      <c r="AD1287" s="7"/>
      <c r="AE1287" s="7"/>
      <c r="AF1287" s="7"/>
      <c r="AG1287" s="7"/>
      <c r="AH1287" s="7"/>
      <c r="AI1287" s="7"/>
      <c r="AJ1287" s="7"/>
      <c r="AK1287" s="7"/>
    </row>
    <row r="1288" spans="1:37" ht="15.75" x14ac:dyDescent="0.25">
      <c r="A1288" s="7"/>
      <c r="B1288" s="7"/>
      <c r="C1288" s="7"/>
      <c r="D1288" s="7"/>
      <c r="E1288" s="7"/>
      <c r="F1288" s="7"/>
      <c r="G1288" s="7"/>
      <c r="H1288" s="7"/>
      <c r="I1288" s="7"/>
      <c r="J1288" s="7"/>
      <c r="K1288" s="7"/>
      <c r="L1288" s="7"/>
      <c r="M1288" s="7"/>
      <c r="N1288" s="7"/>
      <c r="O1288" s="7"/>
      <c r="P1288" s="7"/>
      <c r="R1288" s="7"/>
      <c r="S1288" s="7"/>
      <c r="T1288" s="7"/>
      <c r="U1288" s="7"/>
      <c r="V1288" s="7"/>
      <c r="W1288" s="7"/>
      <c r="X1288" s="7"/>
      <c r="Y1288" s="7"/>
      <c r="Z1288" s="7"/>
      <c r="AA1288" s="7"/>
      <c r="AB1288" s="7"/>
      <c r="AC1288" s="7"/>
      <c r="AD1288" s="7"/>
      <c r="AE1288" s="7"/>
      <c r="AF1288" s="7"/>
      <c r="AG1288" s="7"/>
      <c r="AH1288" s="7"/>
      <c r="AI1288" s="7"/>
      <c r="AJ1288" s="7"/>
      <c r="AK1288" s="7"/>
    </row>
    <row r="1289" spans="1:37" ht="15.75" x14ac:dyDescent="0.25">
      <c r="A1289" s="7"/>
      <c r="B1289" s="7"/>
      <c r="C1289" s="7"/>
      <c r="D1289" s="7"/>
      <c r="E1289" s="7"/>
      <c r="F1289" s="7"/>
      <c r="G1289" s="7"/>
      <c r="H1289" s="7"/>
      <c r="I1289" s="7"/>
      <c r="J1289" s="7"/>
      <c r="K1289" s="7"/>
      <c r="L1289" s="7"/>
      <c r="M1289" s="7"/>
      <c r="N1289" s="7"/>
      <c r="O1289" s="7"/>
      <c r="P1289" s="7"/>
      <c r="R1289" s="7"/>
      <c r="S1289" s="7"/>
      <c r="T1289" s="7"/>
      <c r="U1289" s="7"/>
      <c r="V1289" s="7"/>
      <c r="W1289" s="7"/>
      <c r="X1289" s="7"/>
      <c r="Y1289" s="7"/>
      <c r="Z1289" s="7"/>
      <c r="AA1289" s="7"/>
      <c r="AB1289" s="7"/>
      <c r="AC1289" s="7"/>
      <c r="AD1289" s="7"/>
      <c r="AE1289" s="7"/>
      <c r="AF1289" s="7"/>
      <c r="AG1289" s="7"/>
      <c r="AH1289" s="7"/>
      <c r="AI1289" s="7"/>
      <c r="AJ1289" s="7"/>
      <c r="AK1289" s="7"/>
    </row>
    <row r="1290" spans="1:37" ht="15.75" x14ac:dyDescent="0.25">
      <c r="A1290" s="7"/>
      <c r="B1290" s="7"/>
      <c r="C1290" s="7"/>
      <c r="D1290" s="7"/>
      <c r="E1290" s="7"/>
      <c r="F1290" s="7"/>
      <c r="G1290" s="7"/>
      <c r="H1290" s="7"/>
      <c r="I1290" s="7"/>
      <c r="J1290" s="7"/>
      <c r="K1290" s="7"/>
      <c r="L1290" s="7"/>
      <c r="M1290" s="7"/>
      <c r="N1290" s="7"/>
      <c r="O1290" s="7"/>
      <c r="P1290" s="7"/>
      <c r="R1290" s="7"/>
      <c r="S1290" s="7"/>
      <c r="T1290" s="7"/>
      <c r="U1290" s="7"/>
      <c r="V1290" s="7"/>
      <c r="W1290" s="7"/>
      <c r="X1290" s="7"/>
      <c r="Y1290" s="7"/>
      <c r="Z1290" s="7"/>
      <c r="AA1290" s="7"/>
      <c r="AB1290" s="7"/>
      <c r="AC1290" s="7"/>
      <c r="AD1290" s="7"/>
      <c r="AE1290" s="7"/>
      <c r="AF1290" s="7"/>
      <c r="AG1290" s="7"/>
      <c r="AH1290" s="7"/>
      <c r="AI1290" s="7"/>
      <c r="AJ1290" s="7"/>
      <c r="AK1290" s="7"/>
    </row>
    <row r="1291" spans="1:37" ht="15.75" x14ac:dyDescent="0.25">
      <c r="A1291" s="7"/>
      <c r="B1291" s="7"/>
      <c r="C1291" s="7"/>
      <c r="D1291" s="7"/>
      <c r="E1291" s="7"/>
      <c r="F1291" s="7"/>
      <c r="G1291" s="7"/>
      <c r="H1291" s="7"/>
      <c r="I1291" s="7"/>
      <c r="J1291" s="7"/>
      <c r="K1291" s="7"/>
      <c r="L1291" s="7"/>
      <c r="M1291" s="7"/>
      <c r="N1291" s="7"/>
      <c r="O1291" s="7"/>
      <c r="P1291" s="7"/>
      <c r="R1291" s="7"/>
      <c r="S1291" s="7"/>
      <c r="T1291" s="7"/>
      <c r="U1291" s="7"/>
      <c r="V1291" s="7"/>
      <c r="W1291" s="7"/>
      <c r="X1291" s="7"/>
      <c r="Y1291" s="7"/>
      <c r="Z1291" s="7"/>
      <c r="AA1291" s="7"/>
      <c r="AB1291" s="7"/>
      <c r="AC1291" s="7"/>
      <c r="AD1291" s="7"/>
      <c r="AE1291" s="7"/>
      <c r="AF1291" s="7"/>
      <c r="AG1291" s="7"/>
      <c r="AH1291" s="7"/>
      <c r="AI1291" s="7"/>
      <c r="AJ1291" s="7"/>
      <c r="AK1291" s="7"/>
    </row>
    <row r="1292" spans="1:37" ht="15.75" x14ac:dyDescent="0.25">
      <c r="A1292" s="7"/>
      <c r="B1292" s="7"/>
      <c r="C1292" s="7"/>
      <c r="D1292" s="7"/>
      <c r="E1292" s="7"/>
      <c r="F1292" s="7"/>
      <c r="G1292" s="7"/>
      <c r="H1292" s="7"/>
      <c r="I1292" s="7"/>
      <c r="J1292" s="7"/>
      <c r="K1292" s="7"/>
      <c r="L1292" s="7"/>
      <c r="M1292" s="7"/>
      <c r="N1292" s="7"/>
      <c r="O1292" s="7"/>
      <c r="P1292" s="7"/>
      <c r="R1292" s="7"/>
      <c r="S1292" s="7"/>
      <c r="T1292" s="7"/>
      <c r="U1292" s="7"/>
      <c r="V1292" s="7"/>
      <c r="W1292" s="7"/>
      <c r="X1292" s="7"/>
      <c r="Y1292" s="7"/>
      <c r="Z1292" s="7"/>
      <c r="AA1292" s="7"/>
      <c r="AB1292" s="7"/>
      <c r="AC1292" s="7"/>
      <c r="AD1292" s="7"/>
      <c r="AE1292" s="7"/>
      <c r="AF1292" s="7"/>
      <c r="AG1292" s="7"/>
      <c r="AH1292" s="7"/>
      <c r="AI1292" s="7"/>
      <c r="AJ1292" s="7"/>
      <c r="AK1292" s="7"/>
    </row>
    <row r="1293" spans="1:37" ht="15.75" x14ac:dyDescent="0.25">
      <c r="A1293" s="7"/>
      <c r="B1293" s="7"/>
      <c r="C1293" s="7"/>
      <c r="D1293" s="7"/>
      <c r="E1293" s="7"/>
      <c r="F1293" s="7"/>
      <c r="G1293" s="7"/>
      <c r="H1293" s="7"/>
      <c r="I1293" s="7"/>
      <c r="J1293" s="7"/>
      <c r="K1293" s="7"/>
      <c r="L1293" s="7"/>
      <c r="M1293" s="7"/>
      <c r="N1293" s="7"/>
      <c r="O1293" s="7"/>
      <c r="P1293" s="7"/>
      <c r="R1293" s="7"/>
      <c r="S1293" s="7"/>
      <c r="T1293" s="7"/>
      <c r="U1293" s="7"/>
      <c r="V1293" s="7"/>
      <c r="W1293" s="7"/>
      <c r="X1293" s="7"/>
      <c r="Y1293" s="7"/>
      <c r="Z1293" s="7"/>
      <c r="AA1293" s="7"/>
      <c r="AB1293" s="7"/>
      <c r="AC1293" s="7"/>
      <c r="AD1293" s="7"/>
      <c r="AE1293" s="7"/>
      <c r="AF1293" s="7"/>
      <c r="AG1293" s="7"/>
      <c r="AH1293" s="7"/>
      <c r="AI1293" s="7"/>
      <c r="AJ1293" s="7"/>
      <c r="AK1293" s="7"/>
    </row>
    <row r="1294" spans="1:37" ht="15.75" x14ac:dyDescent="0.25">
      <c r="A1294" s="7"/>
      <c r="B1294" s="7"/>
      <c r="C1294" s="7"/>
      <c r="D1294" s="7"/>
      <c r="E1294" s="7"/>
      <c r="F1294" s="7"/>
      <c r="G1294" s="7"/>
      <c r="H1294" s="7"/>
      <c r="I1294" s="7"/>
      <c r="J1294" s="7"/>
      <c r="K1294" s="7"/>
      <c r="L1294" s="7"/>
      <c r="M1294" s="7"/>
      <c r="N1294" s="7"/>
      <c r="O1294" s="7"/>
      <c r="P1294" s="7"/>
      <c r="R1294" s="7"/>
      <c r="S1294" s="7"/>
      <c r="T1294" s="7"/>
      <c r="U1294" s="7"/>
      <c r="V1294" s="7"/>
      <c r="W1294" s="7"/>
      <c r="X1294" s="7"/>
      <c r="Y1294" s="7"/>
      <c r="Z1294" s="7"/>
      <c r="AA1294" s="7"/>
      <c r="AB1294" s="7"/>
      <c r="AC1294" s="7"/>
      <c r="AD1294" s="7"/>
      <c r="AE1294" s="7"/>
      <c r="AF1294" s="7"/>
      <c r="AG1294" s="7"/>
      <c r="AH1294" s="7"/>
      <c r="AI1294" s="7"/>
      <c r="AJ1294" s="7"/>
      <c r="AK1294" s="7"/>
    </row>
    <row r="1295" spans="1:37" ht="15.75" x14ac:dyDescent="0.25">
      <c r="A1295" s="7"/>
      <c r="B1295" s="7"/>
      <c r="C1295" s="7"/>
      <c r="D1295" s="7"/>
      <c r="E1295" s="7"/>
      <c r="F1295" s="7"/>
      <c r="G1295" s="7"/>
      <c r="H1295" s="7"/>
      <c r="I1295" s="7"/>
      <c r="J1295" s="7"/>
      <c r="K1295" s="7"/>
      <c r="L1295" s="7"/>
      <c r="M1295" s="7"/>
      <c r="N1295" s="7"/>
      <c r="O1295" s="7"/>
      <c r="P1295" s="7"/>
      <c r="R1295" s="7"/>
      <c r="S1295" s="7"/>
      <c r="T1295" s="7"/>
      <c r="U1295" s="7"/>
      <c r="V1295" s="7"/>
      <c r="W1295" s="7"/>
      <c r="X1295" s="7"/>
      <c r="Y1295" s="7"/>
      <c r="Z1295" s="7"/>
      <c r="AA1295" s="7"/>
      <c r="AB1295" s="7"/>
      <c r="AC1295" s="7"/>
      <c r="AD1295" s="7"/>
      <c r="AE1295" s="7"/>
      <c r="AF1295" s="7"/>
      <c r="AG1295" s="7"/>
      <c r="AH1295" s="7"/>
      <c r="AI1295" s="7"/>
      <c r="AJ1295" s="7"/>
      <c r="AK1295" s="7"/>
    </row>
    <row r="1296" spans="1:37" ht="15.75" x14ac:dyDescent="0.25">
      <c r="A1296" s="7"/>
      <c r="B1296" s="7"/>
      <c r="C1296" s="7"/>
      <c r="D1296" s="7"/>
      <c r="E1296" s="7"/>
      <c r="F1296" s="7"/>
      <c r="G1296" s="7"/>
      <c r="H1296" s="7"/>
      <c r="I1296" s="7"/>
      <c r="J1296" s="7"/>
      <c r="K1296" s="7"/>
      <c r="L1296" s="7"/>
      <c r="M1296" s="7"/>
      <c r="N1296" s="7"/>
      <c r="O1296" s="7"/>
      <c r="P1296" s="7"/>
      <c r="R1296" s="7"/>
      <c r="S1296" s="7"/>
      <c r="T1296" s="7"/>
      <c r="U1296" s="7"/>
      <c r="V1296" s="7"/>
      <c r="W1296" s="7"/>
      <c r="X1296" s="7"/>
      <c r="Y1296" s="7"/>
      <c r="Z1296" s="7"/>
      <c r="AA1296" s="7"/>
      <c r="AB1296" s="7"/>
      <c r="AC1296" s="7"/>
      <c r="AD1296" s="7"/>
      <c r="AE1296" s="7"/>
      <c r="AF1296" s="7"/>
      <c r="AG1296" s="7"/>
      <c r="AH1296" s="7"/>
      <c r="AI1296" s="7"/>
      <c r="AJ1296" s="7"/>
      <c r="AK1296" s="7"/>
    </row>
    <row r="1297" spans="1:37" ht="15.75" x14ac:dyDescent="0.25">
      <c r="A1297" s="7"/>
      <c r="B1297" s="7"/>
      <c r="C1297" s="7"/>
      <c r="D1297" s="7"/>
      <c r="E1297" s="7"/>
      <c r="F1297" s="7"/>
      <c r="G1297" s="7"/>
      <c r="H1297" s="7"/>
      <c r="I1297" s="7"/>
      <c r="J1297" s="7"/>
      <c r="K1297" s="7"/>
      <c r="L1297" s="7"/>
      <c r="M1297" s="7"/>
      <c r="N1297" s="7"/>
      <c r="O1297" s="7"/>
      <c r="P1297" s="7"/>
      <c r="R1297" s="7"/>
      <c r="S1297" s="7"/>
      <c r="T1297" s="7"/>
      <c r="U1297" s="7"/>
      <c r="V1297" s="7"/>
      <c r="W1297" s="7"/>
      <c r="X1297" s="7"/>
      <c r="Y1297" s="7"/>
      <c r="Z1297" s="7"/>
      <c r="AA1297" s="7"/>
      <c r="AB1297" s="7"/>
      <c r="AC1297" s="7"/>
      <c r="AD1297" s="7"/>
      <c r="AE1297" s="7"/>
      <c r="AF1297" s="7"/>
      <c r="AG1297" s="7"/>
      <c r="AH1297" s="7"/>
      <c r="AI1297" s="7"/>
      <c r="AJ1297" s="7"/>
      <c r="AK1297" s="7"/>
    </row>
    <row r="1298" spans="1:37" ht="15.75" x14ac:dyDescent="0.25">
      <c r="A1298" s="7"/>
      <c r="B1298" s="7"/>
      <c r="C1298" s="7"/>
      <c r="D1298" s="7"/>
      <c r="E1298" s="7"/>
      <c r="F1298" s="7"/>
      <c r="G1298" s="7"/>
      <c r="H1298" s="7"/>
      <c r="I1298" s="7"/>
      <c r="J1298" s="7"/>
      <c r="K1298" s="7"/>
      <c r="L1298" s="7"/>
      <c r="M1298" s="7"/>
      <c r="N1298" s="7"/>
      <c r="O1298" s="7"/>
      <c r="P1298" s="7"/>
      <c r="R1298" s="7"/>
      <c r="S1298" s="7"/>
      <c r="T1298" s="7"/>
      <c r="U1298" s="7"/>
      <c r="V1298" s="7"/>
      <c r="W1298" s="7"/>
      <c r="X1298" s="7"/>
      <c r="Y1298" s="7"/>
      <c r="Z1298" s="7"/>
      <c r="AA1298" s="7"/>
      <c r="AB1298" s="7"/>
      <c r="AC1298" s="7"/>
      <c r="AD1298" s="7"/>
      <c r="AE1298" s="7"/>
      <c r="AF1298" s="7"/>
      <c r="AG1298" s="7"/>
      <c r="AH1298" s="7"/>
      <c r="AI1298" s="7"/>
      <c r="AJ1298" s="7"/>
      <c r="AK1298" s="7"/>
    </row>
    <row r="1299" spans="1:37" ht="15.75" x14ac:dyDescent="0.25">
      <c r="A1299" s="7"/>
      <c r="B1299" s="7"/>
      <c r="C1299" s="7"/>
      <c r="D1299" s="7"/>
      <c r="E1299" s="7"/>
      <c r="F1299" s="7"/>
      <c r="G1299" s="7"/>
      <c r="H1299" s="7"/>
      <c r="I1299" s="7"/>
      <c r="J1299" s="7"/>
      <c r="K1299" s="7"/>
      <c r="L1299" s="7"/>
      <c r="M1299" s="7"/>
      <c r="N1299" s="7"/>
      <c r="O1299" s="7"/>
      <c r="P1299" s="7"/>
      <c r="R1299" s="7"/>
      <c r="S1299" s="7"/>
      <c r="T1299" s="7"/>
      <c r="U1299" s="7"/>
      <c r="V1299" s="7"/>
      <c r="W1299" s="7"/>
      <c r="X1299" s="7"/>
      <c r="Y1299" s="7"/>
      <c r="Z1299" s="7"/>
      <c r="AA1299" s="7"/>
      <c r="AB1299" s="7"/>
      <c r="AC1299" s="7"/>
      <c r="AD1299" s="7"/>
      <c r="AE1299" s="7"/>
      <c r="AF1299" s="7"/>
      <c r="AG1299" s="7"/>
      <c r="AH1299" s="7"/>
      <c r="AI1299" s="7"/>
      <c r="AJ1299" s="7"/>
      <c r="AK1299" s="7"/>
    </row>
    <row r="1300" spans="1:37" ht="15.75" x14ac:dyDescent="0.25">
      <c r="A1300" s="7"/>
      <c r="B1300" s="7"/>
      <c r="C1300" s="7"/>
      <c r="D1300" s="7"/>
      <c r="E1300" s="7"/>
      <c r="F1300" s="7"/>
      <c r="G1300" s="7"/>
      <c r="H1300" s="7"/>
      <c r="I1300" s="7"/>
      <c r="J1300" s="7"/>
      <c r="K1300" s="7"/>
      <c r="L1300" s="7"/>
      <c r="M1300" s="7"/>
      <c r="N1300" s="7"/>
      <c r="O1300" s="7"/>
      <c r="P1300" s="7"/>
      <c r="R1300" s="7"/>
      <c r="S1300" s="7"/>
      <c r="T1300" s="7"/>
      <c r="U1300" s="7"/>
      <c r="V1300" s="7"/>
      <c r="W1300" s="7"/>
      <c r="X1300" s="7"/>
      <c r="Y1300" s="7"/>
      <c r="Z1300" s="7"/>
      <c r="AA1300" s="7"/>
      <c r="AB1300" s="7"/>
      <c r="AC1300" s="7"/>
      <c r="AD1300" s="7"/>
      <c r="AE1300" s="7"/>
      <c r="AF1300" s="7"/>
      <c r="AG1300" s="7"/>
      <c r="AH1300" s="7"/>
      <c r="AI1300" s="7"/>
      <c r="AJ1300" s="7"/>
      <c r="AK1300" s="7"/>
    </row>
    <row r="1301" spans="1:37" ht="15.75" x14ac:dyDescent="0.25">
      <c r="A1301" s="7"/>
      <c r="B1301" s="7"/>
      <c r="C1301" s="7"/>
      <c r="D1301" s="7"/>
      <c r="E1301" s="7"/>
      <c r="F1301" s="7"/>
      <c r="G1301" s="7"/>
      <c r="H1301" s="7"/>
      <c r="I1301" s="7"/>
      <c r="J1301" s="7"/>
      <c r="K1301" s="7"/>
      <c r="L1301" s="7"/>
      <c r="M1301" s="7"/>
      <c r="N1301" s="7"/>
      <c r="O1301" s="7"/>
      <c r="P1301" s="7"/>
      <c r="R1301" s="7"/>
      <c r="S1301" s="7"/>
      <c r="T1301" s="7"/>
      <c r="U1301" s="7"/>
      <c r="V1301" s="7"/>
      <c r="W1301" s="7"/>
      <c r="X1301" s="7"/>
      <c r="Y1301" s="7"/>
      <c r="Z1301" s="7"/>
      <c r="AA1301" s="7"/>
      <c r="AB1301" s="7"/>
      <c r="AC1301" s="7"/>
      <c r="AD1301" s="7"/>
      <c r="AE1301" s="7"/>
      <c r="AF1301" s="7"/>
      <c r="AG1301" s="7"/>
      <c r="AH1301" s="7"/>
      <c r="AI1301" s="7"/>
      <c r="AJ1301" s="7"/>
      <c r="AK1301" s="7"/>
    </row>
    <row r="1302" spans="1:37" ht="15.75" x14ac:dyDescent="0.25">
      <c r="A1302" s="7"/>
      <c r="B1302" s="7"/>
      <c r="C1302" s="7"/>
      <c r="D1302" s="7"/>
      <c r="E1302" s="7"/>
      <c r="F1302" s="7"/>
      <c r="G1302" s="7"/>
      <c r="H1302" s="7"/>
      <c r="I1302" s="7"/>
      <c r="J1302" s="7"/>
      <c r="K1302" s="7"/>
      <c r="L1302" s="7"/>
      <c r="M1302" s="7"/>
      <c r="N1302" s="7"/>
      <c r="O1302" s="7"/>
      <c r="P1302" s="7"/>
      <c r="R1302" s="7"/>
      <c r="S1302" s="7"/>
      <c r="T1302" s="7"/>
      <c r="U1302" s="7"/>
      <c r="V1302" s="7"/>
      <c r="W1302" s="7"/>
      <c r="X1302" s="7"/>
      <c r="Y1302" s="7"/>
      <c r="Z1302" s="7"/>
      <c r="AA1302" s="7"/>
      <c r="AB1302" s="7"/>
      <c r="AC1302" s="7"/>
      <c r="AD1302" s="7"/>
      <c r="AE1302" s="7"/>
      <c r="AF1302" s="7"/>
      <c r="AG1302" s="7"/>
      <c r="AH1302" s="7"/>
      <c r="AI1302" s="7"/>
      <c r="AJ1302" s="7"/>
      <c r="AK1302" s="7"/>
    </row>
    <row r="1303" spans="1:37" ht="15.75" x14ac:dyDescent="0.25">
      <c r="A1303" s="7"/>
      <c r="B1303" s="7"/>
      <c r="C1303" s="7"/>
      <c r="D1303" s="7"/>
      <c r="E1303" s="7"/>
      <c r="F1303" s="7"/>
      <c r="G1303" s="7"/>
      <c r="H1303" s="7"/>
      <c r="I1303" s="7"/>
      <c r="J1303" s="7"/>
      <c r="K1303" s="7"/>
      <c r="L1303" s="7"/>
      <c r="M1303" s="7"/>
      <c r="N1303" s="7"/>
      <c r="O1303" s="7"/>
      <c r="P1303" s="7"/>
      <c r="R1303" s="7"/>
      <c r="S1303" s="7"/>
      <c r="T1303" s="7"/>
      <c r="U1303" s="7"/>
      <c r="V1303" s="7"/>
      <c r="W1303" s="7"/>
      <c r="X1303" s="7"/>
      <c r="Y1303" s="7"/>
      <c r="Z1303" s="7"/>
      <c r="AA1303" s="7"/>
      <c r="AB1303" s="7"/>
      <c r="AC1303" s="7"/>
      <c r="AD1303" s="7"/>
      <c r="AE1303" s="7"/>
      <c r="AF1303" s="7"/>
      <c r="AG1303" s="7"/>
      <c r="AH1303" s="7"/>
      <c r="AI1303" s="7"/>
      <c r="AJ1303" s="7"/>
      <c r="AK1303" s="7"/>
    </row>
    <row r="1304" spans="1:37" ht="15.75" x14ac:dyDescent="0.25">
      <c r="A1304" s="7"/>
      <c r="B1304" s="7"/>
      <c r="C1304" s="7"/>
      <c r="D1304" s="7"/>
      <c r="E1304" s="7"/>
      <c r="F1304" s="7"/>
      <c r="G1304" s="7"/>
      <c r="H1304" s="7"/>
      <c r="I1304" s="7"/>
      <c r="J1304" s="7"/>
      <c r="K1304" s="7"/>
      <c r="L1304" s="7"/>
      <c r="M1304" s="7"/>
      <c r="N1304" s="7"/>
      <c r="O1304" s="7"/>
      <c r="P1304" s="7"/>
      <c r="R1304" s="7"/>
      <c r="S1304" s="7"/>
      <c r="T1304" s="7"/>
      <c r="U1304" s="7"/>
      <c r="V1304" s="7"/>
      <c r="W1304" s="7"/>
      <c r="X1304" s="7"/>
      <c r="Y1304" s="7"/>
      <c r="Z1304" s="7"/>
      <c r="AA1304" s="7"/>
      <c r="AB1304" s="7"/>
      <c r="AC1304" s="7"/>
      <c r="AD1304" s="7"/>
      <c r="AE1304" s="7"/>
      <c r="AF1304" s="7"/>
      <c r="AG1304" s="7"/>
      <c r="AH1304" s="7"/>
      <c r="AI1304" s="7"/>
      <c r="AJ1304" s="7"/>
      <c r="AK1304" s="7"/>
    </row>
    <row r="1305" spans="1:37" ht="15.75" x14ac:dyDescent="0.25">
      <c r="A1305" s="7"/>
      <c r="B1305" s="7"/>
      <c r="C1305" s="7"/>
      <c r="D1305" s="7"/>
      <c r="E1305" s="7"/>
      <c r="F1305" s="7"/>
      <c r="G1305" s="7"/>
      <c r="H1305" s="7"/>
      <c r="I1305" s="7"/>
      <c r="J1305" s="7"/>
      <c r="K1305" s="7"/>
      <c r="L1305" s="7"/>
      <c r="M1305" s="7"/>
      <c r="N1305" s="7"/>
      <c r="O1305" s="7"/>
      <c r="P1305" s="7"/>
      <c r="R1305" s="7"/>
      <c r="S1305" s="7"/>
      <c r="T1305" s="7"/>
      <c r="U1305" s="7"/>
      <c r="V1305" s="7"/>
      <c r="W1305" s="7"/>
      <c r="X1305" s="7"/>
      <c r="Y1305" s="7"/>
      <c r="Z1305" s="7"/>
      <c r="AA1305" s="7"/>
      <c r="AB1305" s="7"/>
      <c r="AC1305" s="7"/>
      <c r="AD1305" s="7"/>
      <c r="AE1305" s="7"/>
      <c r="AF1305" s="7"/>
      <c r="AG1305" s="7"/>
      <c r="AH1305" s="7"/>
      <c r="AI1305" s="7"/>
      <c r="AJ1305" s="7"/>
      <c r="AK1305" s="7"/>
    </row>
    <row r="1306" spans="1:37" ht="15.75" x14ac:dyDescent="0.25">
      <c r="A1306" s="7"/>
      <c r="B1306" s="7"/>
      <c r="C1306" s="7"/>
      <c r="D1306" s="7"/>
      <c r="E1306" s="7"/>
      <c r="F1306" s="7"/>
      <c r="G1306" s="7"/>
      <c r="H1306" s="7"/>
      <c r="I1306" s="7"/>
      <c r="J1306" s="7"/>
      <c r="K1306" s="7"/>
      <c r="L1306" s="7"/>
      <c r="M1306" s="7"/>
      <c r="N1306" s="7"/>
      <c r="O1306" s="7"/>
      <c r="P1306" s="7"/>
      <c r="R1306" s="7"/>
      <c r="S1306" s="7"/>
      <c r="T1306" s="7"/>
      <c r="U1306" s="7"/>
      <c r="V1306" s="7"/>
      <c r="W1306" s="7"/>
      <c r="X1306" s="7"/>
      <c r="Y1306" s="7"/>
      <c r="Z1306" s="7"/>
      <c r="AA1306" s="7"/>
      <c r="AB1306" s="7"/>
      <c r="AC1306" s="7"/>
      <c r="AD1306" s="7"/>
      <c r="AE1306" s="7"/>
      <c r="AF1306" s="7"/>
      <c r="AG1306" s="7"/>
      <c r="AH1306" s="7"/>
      <c r="AI1306" s="7"/>
      <c r="AJ1306" s="7"/>
      <c r="AK1306" s="7"/>
    </row>
    <row r="1307" spans="1:37" ht="15.75" x14ac:dyDescent="0.25">
      <c r="A1307" s="7"/>
      <c r="B1307" s="7"/>
      <c r="C1307" s="7"/>
      <c r="D1307" s="7"/>
      <c r="E1307" s="7"/>
      <c r="F1307" s="7"/>
      <c r="G1307" s="7"/>
      <c r="H1307" s="7"/>
      <c r="I1307" s="7"/>
      <c r="J1307" s="7"/>
      <c r="K1307" s="7"/>
      <c r="L1307" s="7"/>
      <c r="M1307" s="7"/>
      <c r="N1307" s="7"/>
      <c r="O1307" s="7"/>
      <c r="P1307" s="7"/>
      <c r="R1307" s="7"/>
      <c r="S1307" s="7"/>
      <c r="T1307" s="7"/>
      <c r="U1307" s="7"/>
      <c r="V1307" s="7"/>
      <c r="W1307" s="7"/>
      <c r="X1307" s="7"/>
      <c r="Y1307" s="7"/>
      <c r="Z1307" s="7"/>
      <c r="AA1307" s="7"/>
      <c r="AB1307" s="7"/>
      <c r="AC1307" s="7"/>
      <c r="AD1307" s="7"/>
      <c r="AE1307" s="7"/>
      <c r="AF1307" s="7"/>
      <c r="AG1307" s="7"/>
      <c r="AH1307" s="7"/>
      <c r="AI1307" s="7"/>
      <c r="AJ1307" s="7"/>
      <c r="AK1307" s="7"/>
    </row>
    <row r="1308" spans="1:37" ht="15.75" x14ac:dyDescent="0.25">
      <c r="A1308" s="7"/>
      <c r="B1308" s="7"/>
      <c r="C1308" s="7"/>
      <c r="D1308" s="7"/>
      <c r="E1308" s="7"/>
      <c r="F1308" s="7"/>
      <c r="G1308" s="7"/>
      <c r="H1308" s="7"/>
      <c r="I1308" s="7"/>
      <c r="J1308" s="7"/>
      <c r="K1308" s="7"/>
      <c r="L1308" s="7"/>
      <c r="M1308" s="7"/>
      <c r="N1308" s="7"/>
      <c r="O1308" s="7"/>
      <c r="P1308" s="7"/>
      <c r="R1308" s="7"/>
      <c r="S1308" s="7"/>
      <c r="T1308" s="7"/>
      <c r="U1308" s="7"/>
      <c r="V1308" s="7"/>
      <c r="W1308" s="7"/>
      <c r="X1308" s="7"/>
      <c r="Y1308" s="7"/>
      <c r="Z1308" s="7"/>
      <c r="AA1308" s="7"/>
      <c r="AB1308" s="7"/>
      <c r="AC1308" s="7"/>
      <c r="AD1308" s="7"/>
      <c r="AE1308" s="7"/>
      <c r="AF1308" s="7"/>
      <c r="AG1308" s="7"/>
      <c r="AH1308" s="7"/>
      <c r="AI1308" s="7"/>
      <c r="AJ1308" s="7"/>
      <c r="AK1308" s="7"/>
    </row>
    <row r="1309" spans="1:37" ht="15.75" x14ac:dyDescent="0.25">
      <c r="A1309" s="7"/>
      <c r="B1309" s="7"/>
      <c r="C1309" s="7"/>
      <c r="D1309" s="7"/>
      <c r="E1309" s="7"/>
      <c r="F1309" s="7"/>
      <c r="G1309" s="7"/>
      <c r="H1309" s="7"/>
      <c r="I1309" s="7"/>
      <c r="J1309" s="7"/>
      <c r="K1309" s="7"/>
      <c r="L1309" s="7"/>
      <c r="M1309" s="7"/>
      <c r="N1309" s="7"/>
      <c r="O1309" s="7"/>
      <c r="P1309" s="7"/>
      <c r="R1309" s="7"/>
      <c r="S1309" s="7"/>
      <c r="T1309" s="7"/>
      <c r="U1309" s="7"/>
      <c r="V1309" s="7"/>
      <c r="W1309" s="7"/>
      <c r="X1309" s="7"/>
      <c r="Y1309" s="7"/>
      <c r="Z1309" s="7"/>
      <c r="AA1309" s="7"/>
      <c r="AB1309" s="7"/>
      <c r="AC1309" s="7"/>
      <c r="AD1309" s="7"/>
      <c r="AE1309" s="7"/>
      <c r="AF1309" s="7"/>
      <c r="AG1309" s="7"/>
      <c r="AH1309" s="7"/>
      <c r="AI1309" s="7"/>
      <c r="AJ1309" s="7"/>
      <c r="AK1309" s="7"/>
    </row>
    <row r="1310" spans="1:37" ht="15.75" x14ac:dyDescent="0.25">
      <c r="A1310" s="7"/>
      <c r="B1310" s="7"/>
      <c r="C1310" s="7"/>
      <c r="D1310" s="7"/>
      <c r="E1310" s="7"/>
      <c r="F1310" s="7"/>
      <c r="G1310" s="7"/>
      <c r="H1310" s="7"/>
      <c r="I1310" s="7"/>
      <c r="J1310" s="7"/>
      <c r="K1310" s="7"/>
      <c r="L1310" s="7"/>
      <c r="M1310" s="7"/>
      <c r="N1310" s="7"/>
      <c r="O1310" s="7"/>
      <c r="P1310" s="7"/>
      <c r="R1310" s="7"/>
      <c r="S1310" s="7"/>
      <c r="T1310" s="7"/>
      <c r="U1310" s="7"/>
      <c r="V1310" s="7"/>
      <c r="W1310" s="7"/>
      <c r="X1310" s="7"/>
      <c r="Y1310" s="7"/>
      <c r="Z1310" s="7"/>
      <c r="AA1310" s="7"/>
      <c r="AB1310" s="7"/>
      <c r="AC1310" s="7"/>
      <c r="AD1310" s="7"/>
      <c r="AE1310" s="7"/>
      <c r="AF1310" s="7"/>
      <c r="AG1310" s="7"/>
      <c r="AH1310" s="7"/>
      <c r="AI1310" s="7"/>
      <c r="AJ1310" s="7"/>
      <c r="AK1310" s="7"/>
    </row>
    <row r="1311" spans="1:37" ht="15.75" x14ac:dyDescent="0.25">
      <c r="A1311" s="7"/>
      <c r="B1311" s="7"/>
      <c r="C1311" s="7"/>
      <c r="D1311" s="7"/>
      <c r="E1311" s="7"/>
      <c r="F1311" s="7"/>
      <c r="G1311" s="7"/>
      <c r="H1311" s="7"/>
      <c r="I1311" s="7"/>
      <c r="J1311" s="7"/>
      <c r="K1311" s="7"/>
      <c r="L1311" s="7"/>
      <c r="M1311" s="7"/>
      <c r="N1311" s="7"/>
      <c r="O1311" s="7"/>
      <c r="P1311" s="7"/>
      <c r="R1311" s="7"/>
      <c r="S1311" s="7"/>
      <c r="T1311" s="7"/>
      <c r="U1311" s="7"/>
      <c r="V1311" s="7"/>
      <c r="W1311" s="7"/>
      <c r="X1311" s="7"/>
      <c r="Y1311" s="7"/>
      <c r="Z1311" s="7"/>
      <c r="AA1311" s="7"/>
      <c r="AB1311" s="7"/>
      <c r="AC1311" s="7"/>
      <c r="AD1311" s="7"/>
      <c r="AE1311" s="7"/>
      <c r="AF1311" s="7"/>
      <c r="AG1311" s="7"/>
      <c r="AH1311" s="7"/>
      <c r="AI1311" s="7"/>
      <c r="AJ1311" s="7"/>
      <c r="AK1311" s="7"/>
    </row>
    <row r="1312" spans="1:37" ht="15.75" x14ac:dyDescent="0.25">
      <c r="A1312" s="7"/>
      <c r="B1312" s="7"/>
      <c r="C1312" s="7"/>
      <c r="D1312" s="7"/>
      <c r="E1312" s="7"/>
      <c r="F1312" s="7"/>
      <c r="G1312" s="7"/>
      <c r="H1312" s="7"/>
      <c r="I1312" s="7"/>
      <c r="J1312" s="7"/>
      <c r="K1312" s="7"/>
      <c r="L1312" s="7"/>
      <c r="M1312" s="7"/>
      <c r="N1312" s="7"/>
      <c r="O1312" s="7"/>
      <c r="P1312" s="7"/>
      <c r="R1312" s="7"/>
      <c r="S1312" s="7"/>
      <c r="T1312" s="7"/>
      <c r="U1312" s="7"/>
      <c r="V1312" s="7"/>
      <c r="W1312" s="7"/>
      <c r="X1312" s="7"/>
      <c r="Y1312" s="7"/>
      <c r="Z1312" s="7"/>
      <c r="AA1312" s="7"/>
      <c r="AB1312" s="7"/>
      <c r="AC1312" s="7"/>
      <c r="AD1312" s="7"/>
      <c r="AE1312" s="7"/>
      <c r="AF1312" s="7"/>
      <c r="AG1312" s="7"/>
      <c r="AH1312" s="7"/>
      <c r="AI1312" s="7"/>
      <c r="AJ1312" s="7"/>
      <c r="AK1312" s="7"/>
    </row>
    <row r="1313" spans="1:37" ht="15.75" x14ac:dyDescent="0.25">
      <c r="A1313" s="7"/>
      <c r="B1313" s="7"/>
      <c r="C1313" s="7"/>
      <c r="D1313" s="7"/>
      <c r="E1313" s="7"/>
      <c r="F1313" s="7"/>
      <c r="G1313" s="7"/>
      <c r="H1313" s="7"/>
      <c r="I1313" s="7"/>
      <c r="J1313" s="7"/>
      <c r="K1313" s="7"/>
      <c r="L1313" s="7"/>
      <c r="M1313" s="7"/>
      <c r="N1313" s="7"/>
      <c r="O1313" s="7"/>
      <c r="P1313" s="7"/>
      <c r="R1313" s="7"/>
      <c r="S1313" s="7"/>
      <c r="T1313" s="7"/>
      <c r="U1313" s="7"/>
      <c r="V1313" s="7"/>
      <c r="W1313" s="7"/>
      <c r="X1313" s="7"/>
      <c r="Y1313" s="7"/>
      <c r="Z1313" s="7"/>
      <c r="AA1313" s="7"/>
      <c r="AB1313" s="7"/>
      <c r="AC1313" s="7"/>
      <c r="AD1313" s="7"/>
      <c r="AE1313" s="7"/>
      <c r="AF1313" s="7"/>
      <c r="AG1313" s="7"/>
      <c r="AH1313" s="7"/>
      <c r="AI1313" s="7"/>
      <c r="AJ1313" s="7"/>
      <c r="AK1313" s="7"/>
    </row>
    <row r="1314" spans="1:37" ht="15.75" x14ac:dyDescent="0.25">
      <c r="A1314" s="7"/>
      <c r="B1314" s="7"/>
      <c r="C1314" s="7"/>
      <c r="D1314" s="7"/>
      <c r="E1314" s="7"/>
      <c r="F1314" s="7"/>
      <c r="G1314" s="7"/>
      <c r="H1314" s="7"/>
      <c r="I1314" s="7"/>
      <c r="J1314" s="7"/>
      <c r="K1314" s="7"/>
      <c r="L1314" s="7"/>
      <c r="M1314" s="7"/>
      <c r="N1314" s="7"/>
      <c r="O1314" s="7"/>
      <c r="P1314" s="7"/>
      <c r="R1314" s="7"/>
      <c r="S1314" s="7"/>
      <c r="T1314" s="7"/>
      <c r="U1314" s="7"/>
      <c r="V1314" s="7"/>
      <c r="W1314" s="7"/>
      <c r="X1314" s="7"/>
      <c r="Y1314" s="7"/>
      <c r="Z1314" s="7"/>
      <c r="AA1314" s="7"/>
      <c r="AB1314" s="7"/>
      <c r="AC1314" s="7"/>
      <c r="AD1314" s="7"/>
      <c r="AE1314" s="7"/>
      <c r="AF1314" s="7"/>
      <c r="AG1314" s="7"/>
      <c r="AH1314" s="7"/>
      <c r="AI1314" s="7"/>
      <c r="AJ1314" s="7"/>
      <c r="AK1314" s="7"/>
    </row>
    <row r="1315" spans="1:37" ht="15.75" x14ac:dyDescent="0.25">
      <c r="A1315" s="7"/>
      <c r="B1315" s="7"/>
      <c r="C1315" s="7"/>
      <c r="D1315" s="7"/>
      <c r="E1315" s="7"/>
      <c r="F1315" s="7"/>
      <c r="G1315" s="7"/>
      <c r="H1315" s="7"/>
      <c r="I1315" s="7"/>
      <c r="J1315" s="7"/>
      <c r="K1315" s="7"/>
      <c r="L1315" s="7"/>
      <c r="M1315" s="7"/>
      <c r="N1315" s="7"/>
      <c r="O1315" s="7"/>
      <c r="P1315" s="7"/>
      <c r="R1315" s="7"/>
      <c r="S1315" s="7"/>
      <c r="T1315" s="7"/>
      <c r="U1315" s="7"/>
      <c r="V1315" s="7"/>
      <c r="W1315" s="7"/>
      <c r="X1315" s="7"/>
      <c r="Y1315" s="7"/>
      <c r="Z1315" s="7"/>
      <c r="AA1315" s="7"/>
      <c r="AB1315" s="7"/>
      <c r="AC1315" s="7"/>
      <c r="AD1315" s="7"/>
      <c r="AE1315" s="7"/>
      <c r="AF1315" s="7"/>
      <c r="AG1315" s="7"/>
      <c r="AH1315" s="7"/>
      <c r="AI1315" s="7"/>
      <c r="AJ1315" s="7"/>
      <c r="AK1315" s="7"/>
    </row>
    <row r="1316" spans="1:37" ht="15.75" x14ac:dyDescent="0.25">
      <c r="A1316" s="7"/>
      <c r="B1316" s="7"/>
      <c r="C1316" s="7"/>
      <c r="D1316" s="7"/>
      <c r="E1316" s="7"/>
      <c r="F1316" s="7"/>
      <c r="G1316" s="7"/>
      <c r="H1316" s="7"/>
      <c r="I1316" s="7"/>
      <c r="J1316" s="7"/>
      <c r="K1316" s="7"/>
      <c r="L1316" s="7"/>
      <c r="M1316" s="7"/>
      <c r="N1316" s="7"/>
      <c r="O1316" s="7"/>
      <c r="P1316" s="7"/>
      <c r="R1316" s="7"/>
      <c r="S1316" s="7"/>
      <c r="T1316" s="7"/>
      <c r="U1316" s="7"/>
      <c r="V1316" s="7"/>
      <c r="W1316" s="7"/>
      <c r="X1316" s="7"/>
      <c r="Y1316" s="7"/>
      <c r="Z1316" s="7"/>
      <c r="AA1316" s="7"/>
      <c r="AB1316" s="7"/>
      <c r="AC1316" s="7"/>
      <c r="AD1316" s="7"/>
      <c r="AE1316" s="7"/>
      <c r="AF1316" s="7"/>
      <c r="AG1316" s="7"/>
      <c r="AH1316" s="7"/>
      <c r="AI1316" s="7"/>
      <c r="AJ1316" s="7"/>
      <c r="AK1316" s="7"/>
    </row>
    <row r="1317" spans="1:37" ht="15.75" x14ac:dyDescent="0.25">
      <c r="A1317" s="7"/>
      <c r="B1317" s="7"/>
      <c r="C1317" s="7"/>
      <c r="D1317" s="7"/>
      <c r="E1317" s="7"/>
      <c r="F1317" s="7"/>
      <c r="G1317" s="7"/>
      <c r="H1317" s="7"/>
      <c r="I1317" s="7"/>
      <c r="J1317" s="7"/>
      <c r="K1317" s="7"/>
      <c r="L1317" s="7"/>
      <c r="M1317" s="7"/>
      <c r="N1317" s="7"/>
      <c r="O1317" s="7"/>
      <c r="P1317" s="7"/>
      <c r="R1317" s="7"/>
      <c r="S1317" s="7"/>
      <c r="T1317" s="7"/>
      <c r="U1317" s="7"/>
      <c r="V1317" s="7"/>
      <c r="W1317" s="7"/>
      <c r="X1317" s="7"/>
      <c r="Y1317" s="7"/>
      <c r="Z1317" s="7"/>
      <c r="AA1317" s="7"/>
      <c r="AB1317" s="7"/>
      <c r="AC1317" s="7"/>
      <c r="AD1317" s="7"/>
      <c r="AE1317" s="7"/>
      <c r="AF1317" s="7"/>
      <c r="AG1317" s="7"/>
      <c r="AH1317" s="7"/>
      <c r="AI1317" s="7"/>
      <c r="AJ1317" s="7"/>
      <c r="AK1317" s="7"/>
    </row>
    <row r="1318" spans="1:37" ht="15.75" x14ac:dyDescent="0.25">
      <c r="A1318" s="7"/>
      <c r="B1318" s="7"/>
      <c r="C1318" s="7"/>
      <c r="D1318" s="7"/>
      <c r="E1318" s="7"/>
      <c r="F1318" s="7"/>
      <c r="G1318" s="7"/>
      <c r="H1318" s="7"/>
      <c r="I1318" s="7"/>
      <c r="J1318" s="7"/>
      <c r="K1318" s="7"/>
      <c r="L1318" s="7"/>
      <c r="M1318" s="7"/>
      <c r="N1318" s="7"/>
      <c r="O1318" s="7"/>
      <c r="P1318" s="7"/>
      <c r="R1318" s="7"/>
      <c r="S1318" s="7"/>
      <c r="T1318" s="7"/>
      <c r="U1318" s="7"/>
      <c r="V1318" s="7"/>
      <c r="W1318" s="7"/>
      <c r="X1318" s="7"/>
      <c r="Y1318" s="7"/>
      <c r="Z1318" s="7"/>
      <c r="AA1318" s="7"/>
      <c r="AB1318" s="7"/>
      <c r="AC1318" s="7"/>
      <c r="AD1318" s="7"/>
      <c r="AE1318" s="7"/>
      <c r="AF1318" s="7"/>
      <c r="AG1318" s="7"/>
      <c r="AH1318" s="7"/>
      <c r="AI1318" s="7"/>
      <c r="AJ1318" s="7"/>
      <c r="AK1318" s="7"/>
    </row>
    <row r="1319" spans="1:37" ht="15.75" x14ac:dyDescent="0.25">
      <c r="A1319" s="7"/>
      <c r="B1319" s="7"/>
      <c r="C1319" s="7"/>
      <c r="D1319" s="7"/>
      <c r="E1319" s="7"/>
      <c r="F1319" s="7"/>
      <c r="G1319" s="7"/>
      <c r="H1319" s="7"/>
      <c r="I1319" s="7"/>
      <c r="J1319" s="7"/>
      <c r="K1319" s="7"/>
      <c r="L1319" s="7"/>
      <c r="M1319" s="7"/>
      <c r="N1319" s="7"/>
      <c r="O1319" s="7"/>
      <c r="P1319" s="7"/>
      <c r="R1319" s="7"/>
      <c r="S1319" s="7"/>
      <c r="T1319" s="7"/>
      <c r="U1319" s="7"/>
      <c r="V1319" s="7"/>
      <c r="W1319" s="7"/>
      <c r="X1319" s="7"/>
      <c r="Y1319" s="7"/>
      <c r="Z1319" s="7"/>
      <c r="AA1319" s="7"/>
      <c r="AB1319" s="7"/>
      <c r="AC1319" s="7"/>
      <c r="AD1319" s="7"/>
      <c r="AE1319" s="7"/>
      <c r="AF1319" s="7"/>
      <c r="AG1319" s="7"/>
      <c r="AH1319" s="7"/>
      <c r="AI1319" s="7"/>
      <c r="AJ1319" s="7"/>
      <c r="AK1319" s="7"/>
    </row>
    <row r="1320" spans="1:37" ht="15.75" x14ac:dyDescent="0.25">
      <c r="A1320" s="7"/>
      <c r="B1320" s="7"/>
      <c r="C1320" s="7"/>
      <c r="D1320" s="7"/>
      <c r="E1320" s="7"/>
      <c r="F1320" s="7"/>
      <c r="G1320" s="7"/>
      <c r="H1320" s="7"/>
      <c r="I1320" s="7"/>
      <c r="J1320" s="7"/>
      <c r="K1320" s="7"/>
      <c r="L1320" s="7"/>
      <c r="M1320" s="7"/>
      <c r="N1320" s="7"/>
      <c r="O1320" s="7"/>
      <c r="P1320" s="7"/>
      <c r="R1320" s="7"/>
      <c r="S1320" s="7"/>
      <c r="T1320" s="7"/>
      <c r="U1320" s="7"/>
      <c r="V1320" s="7"/>
      <c r="W1320" s="7"/>
      <c r="X1320" s="7"/>
      <c r="Y1320" s="7"/>
      <c r="Z1320" s="7"/>
      <c r="AA1320" s="7"/>
      <c r="AB1320" s="7"/>
      <c r="AC1320" s="7"/>
      <c r="AD1320" s="7"/>
      <c r="AE1320" s="7"/>
      <c r="AF1320" s="7"/>
      <c r="AG1320" s="7"/>
      <c r="AH1320" s="7"/>
      <c r="AI1320" s="7"/>
      <c r="AJ1320" s="7"/>
      <c r="AK1320" s="7"/>
    </row>
    <row r="1321" spans="1:37" ht="15.75" x14ac:dyDescent="0.25">
      <c r="A1321" s="7"/>
      <c r="B1321" s="7"/>
      <c r="C1321" s="7"/>
      <c r="D1321" s="7"/>
      <c r="E1321" s="7"/>
      <c r="F1321" s="7"/>
      <c r="G1321" s="7"/>
      <c r="H1321" s="7"/>
      <c r="I1321" s="7"/>
      <c r="J1321" s="7"/>
      <c r="K1321" s="7"/>
      <c r="L1321" s="7"/>
      <c r="M1321" s="7"/>
      <c r="N1321" s="7"/>
      <c r="O1321" s="7"/>
      <c r="P1321" s="7"/>
      <c r="R1321" s="7"/>
      <c r="S1321" s="7"/>
      <c r="T1321" s="7"/>
      <c r="U1321" s="7"/>
      <c r="V1321" s="7"/>
      <c r="W1321" s="7"/>
      <c r="X1321" s="7"/>
      <c r="Y1321" s="7"/>
      <c r="Z1321" s="7"/>
      <c r="AA1321" s="7"/>
      <c r="AB1321" s="7"/>
      <c r="AC1321" s="7"/>
      <c r="AD1321" s="7"/>
      <c r="AE1321" s="7"/>
      <c r="AF1321" s="7"/>
      <c r="AG1321" s="7"/>
      <c r="AH1321" s="7"/>
      <c r="AI1321" s="7"/>
      <c r="AJ1321" s="7"/>
      <c r="AK1321" s="7"/>
    </row>
    <row r="1322" spans="1:37" ht="15.75" x14ac:dyDescent="0.25">
      <c r="A1322" s="7"/>
      <c r="B1322" s="7"/>
      <c r="C1322" s="7"/>
      <c r="D1322" s="7"/>
      <c r="E1322" s="7"/>
      <c r="F1322" s="7"/>
      <c r="G1322" s="7"/>
      <c r="H1322" s="7"/>
      <c r="I1322" s="7"/>
      <c r="J1322" s="7"/>
      <c r="K1322" s="7"/>
      <c r="L1322" s="7"/>
      <c r="M1322" s="7"/>
      <c r="N1322" s="7"/>
      <c r="O1322" s="7"/>
      <c r="P1322" s="7"/>
      <c r="R1322" s="7"/>
      <c r="S1322" s="7"/>
      <c r="T1322" s="7"/>
      <c r="U1322" s="7"/>
      <c r="V1322" s="7"/>
      <c r="W1322" s="7"/>
      <c r="X1322" s="7"/>
      <c r="Y1322" s="7"/>
      <c r="Z1322" s="7"/>
      <c r="AA1322" s="7"/>
      <c r="AB1322" s="7"/>
      <c r="AC1322" s="7"/>
      <c r="AD1322" s="7"/>
      <c r="AE1322" s="7"/>
      <c r="AF1322" s="7"/>
      <c r="AG1322" s="7"/>
      <c r="AH1322" s="7"/>
      <c r="AI1322" s="7"/>
      <c r="AJ1322" s="7"/>
      <c r="AK1322" s="7"/>
    </row>
    <row r="1323" spans="1:37" ht="15.75" x14ac:dyDescent="0.25">
      <c r="A1323" s="7"/>
      <c r="B1323" s="7"/>
      <c r="C1323" s="7"/>
      <c r="D1323" s="7"/>
      <c r="E1323" s="7"/>
      <c r="F1323" s="7"/>
      <c r="G1323" s="7"/>
      <c r="H1323" s="7"/>
      <c r="I1323" s="7"/>
      <c r="J1323" s="7"/>
      <c r="K1323" s="7"/>
      <c r="L1323" s="7"/>
      <c r="M1323" s="7"/>
      <c r="N1323" s="7"/>
      <c r="O1323" s="7"/>
      <c r="P1323" s="7"/>
      <c r="R1323" s="7"/>
      <c r="S1323" s="7"/>
      <c r="T1323" s="7"/>
      <c r="U1323" s="7"/>
      <c r="V1323" s="7"/>
      <c r="W1323" s="7"/>
      <c r="X1323" s="7"/>
      <c r="Y1323" s="7"/>
      <c r="Z1323" s="7"/>
      <c r="AA1323" s="7"/>
      <c r="AB1323" s="7"/>
      <c r="AC1323" s="7"/>
      <c r="AD1323" s="7"/>
      <c r="AE1323" s="7"/>
      <c r="AF1323" s="7"/>
      <c r="AG1323" s="7"/>
      <c r="AH1323" s="7"/>
      <c r="AI1323" s="7"/>
      <c r="AJ1323" s="7"/>
      <c r="AK1323" s="7"/>
    </row>
    <row r="1324" spans="1:37" ht="15.75" x14ac:dyDescent="0.25">
      <c r="A1324" s="7"/>
      <c r="B1324" s="7"/>
      <c r="C1324" s="7"/>
      <c r="D1324" s="7"/>
      <c r="E1324" s="7"/>
      <c r="F1324" s="7"/>
      <c r="G1324" s="7"/>
      <c r="H1324" s="7"/>
      <c r="I1324" s="7"/>
      <c r="J1324" s="7"/>
      <c r="K1324" s="7"/>
      <c r="L1324" s="7"/>
      <c r="M1324" s="7"/>
      <c r="N1324" s="7"/>
      <c r="O1324" s="7"/>
      <c r="P1324" s="7"/>
      <c r="R1324" s="7"/>
      <c r="S1324" s="7"/>
      <c r="T1324" s="7"/>
      <c r="U1324" s="7"/>
      <c r="V1324" s="7"/>
      <c r="W1324" s="7"/>
      <c r="X1324" s="7"/>
      <c r="Y1324" s="7"/>
      <c r="Z1324" s="7"/>
      <c r="AA1324" s="7"/>
      <c r="AB1324" s="7"/>
      <c r="AC1324" s="7"/>
      <c r="AD1324" s="7"/>
      <c r="AE1324" s="7"/>
      <c r="AF1324" s="7"/>
      <c r="AG1324" s="7"/>
      <c r="AH1324" s="7"/>
      <c r="AI1324" s="7"/>
      <c r="AJ1324" s="7"/>
      <c r="AK1324" s="7"/>
    </row>
    <row r="1325" spans="1:37" ht="15.75" x14ac:dyDescent="0.25">
      <c r="A1325" s="7"/>
      <c r="B1325" s="7"/>
      <c r="C1325" s="7"/>
      <c r="D1325" s="7"/>
      <c r="E1325" s="7"/>
      <c r="F1325" s="7"/>
      <c r="G1325" s="7"/>
      <c r="H1325" s="7"/>
      <c r="I1325" s="7"/>
      <c r="J1325" s="7"/>
      <c r="K1325" s="7"/>
      <c r="L1325" s="7"/>
      <c r="M1325" s="7"/>
      <c r="N1325" s="7"/>
      <c r="O1325" s="7"/>
      <c r="P1325" s="7"/>
      <c r="R1325" s="7"/>
      <c r="S1325" s="7"/>
      <c r="T1325" s="7"/>
      <c r="U1325" s="7"/>
      <c r="V1325" s="7"/>
      <c r="W1325" s="7"/>
      <c r="X1325" s="7"/>
      <c r="Y1325" s="7"/>
      <c r="Z1325" s="7"/>
      <c r="AA1325" s="7"/>
      <c r="AB1325" s="7"/>
      <c r="AC1325" s="7"/>
      <c r="AD1325" s="7"/>
      <c r="AE1325" s="7"/>
      <c r="AF1325" s="7"/>
      <c r="AG1325" s="7"/>
      <c r="AH1325" s="7"/>
      <c r="AI1325" s="7"/>
      <c r="AJ1325" s="7"/>
      <c r="AK1325" s="7"/>
    </row>
    <row r="1326" spans="1:37" ht="15.75" x14ac:dyDescent="0.25">
      <c r="A1326" s="7"/>
      <c r="B1326" s="7"/>
      <c r="C1326" s="7"/>
      <c r="D1326" s="7"/>
      <c r="E1326" s="7"/>
      <c r="F1326" s="7"/>
      <c r="G1326" s="7"/>
      <c r="H1326" s="7"/>
      <c r="I1326" s="7"/>
      <c r="J1326" s="7"/>
      <c r="K1326" s="7"/>
      <c r="L1326" s="7"/>
      <c r="M1326" s="7"/>
      <c r="N1326" s="7"/>
      <c r="O1326" s="7"/>
      <c r="P1326" s="7"/>
      <c r="R1326" s="7"/>
      <c r="S1326" s="7"/>
      <c r="T1326" s="7"/>
      <c r="U1326" s="7"/>
      <c r="V1326" s="7"/>
      <c r="W1326" s="7"/>
      <c r="X1326" s="7"/>
      <c r="Y1326" s="7"/>
      <c r="Z1326" s="7"/>
      <c r="AA1326" s="7"/>
      <c r="AB1326" s="7"/>
      <c r="AC1326" s="7"/>
      <c r="AD1326" s="7"/>
      <c r="AE1326" s="7"/>
      <c r="AF1326" s="7"/>
      <c r="AG1326" s="7"/>
      <c r="AH1326" s="7"/>
      <c r="AI1326" s="7"/>
      <c r="AJ1326" s="7"/>
      <c r="AK1326" s="7"/>
    </row>
    <row r="1327" spans="1:37" ht="15.75" x14ac:dyDescent="0.25">
      <c r="A1327" s="7"/>
      <c r="B1327" s="7"/>
      <c r="C1327" s="7"/>
      <c r="D1327" s="7"/>
      <c r="E1327" s="7"/>
      <c r="F1327" s="7"/>
      <c r="G1327" s="7"/>
      <c r="H1327" s="7"/>
      <c r="I1327" s="7"/>
      <c r="J1327" s="7"/>
      <c r="K1327" s="7"/>
      <c r="L1327" s="7"/>
      <c r="M1327" s="7"/>
      <c r="N1327" s="7"/>
      <c r="O1327" s="7"/>
      <c r="P1327" s="7"/>
      <c r="R1327" s="7"/>
      <c r="S1327" s="7"/>
      <c r="T1327" s="7"/>
      <c r="U1327" s="7"/>
      <c r="V1327" s="7"/>
      <c r="W1327" s="7"/>
      <c r="X1327" s="7"/>
      <c r="Y1327" s="7"/>
      <c r="Z1327" s="7"/>
      <c r="AA1327" s="7"/>
      <c r="AB1327" s="7"/>
      <c r="AC1327" s="7"/>
      <c r="AD1327" s="7"/>
      <c r="AE1327" s="7"/>
      <c r="AF1327" s="7"/>
      <c r="AG1327" s="7"/>
      <c r="AH1327" s="7"/>
      <c r="AI1327" s="7"/>
      <c r="AJ1327" s="7"/>
      <c r="AK1327" s="7"/>
    </row>
    <row r="1328" spans="1:37" ht="15.75" x14ac:dyDescent="0.25">
      <c r="A1328" s="7"/>
      <c r="B1328" s="7"/>
      <c r="C1328" s="7"/>
      <c r="D1328" s="7"/>
      <c r="E1328" s="7"/>
      <c r="F1328" s="7"/>
      <c r="G1328" s="7"/>
      <c r="H1328" s="7"/>
      <c r="I1328" s="7"/>
      <c r="J1328" s="7"/>
      <c r="K1328" s="7"/>
      <c r="L1328" s="7"/>
      <c r="M1328" s="7"/>
      <c r="N1328" s="7"/>
      <c r="O1328" s="7"/>
      <c r="P1328" s="7"/>
      <c r="R1328" s="7"/>
      <c r="S1328" s="7"/>
      <c r="T1328" s="7"/>
      <c r="U1328" s="7"/>
      <c r="V1328" s="7"/>
      <c r="W1328" s="7"/>
      <c r="X1328" s="7"/>
      <c r="Y1328" s="7"/>
      <c r="Z1328" s="7"/>
      <c r="AA1328" s="7"/>
      <c r="AB1328" s="7"/>
      <c r="AC1328" s="7"/>
      <c r="AD1328" s="7"/>
      <c r="AE1328" s="7"/>
      <c r="AF1328" s="7"/>
      <c r="AG1328" s="7"/>
      <c r="AH1328" s="7"/>
      <c r="AI1328" s="7"/>
      <c r="AJ1328" s="7"/>
      <c r="AK1328" s="7"/>
    </row>
    <row r="1329" spans="1:37" ht="15.75" x14ac:dyDescent="0.25">
      <c r="A1329" s="7"/>
      <c r="B1329" s="7"/>
      <c r="C1329" s="7"/>
      <c r="D1329" s="7"/>
      <c r="E1329" s="7"/>
      <c r="F1329" s="7"/>
      <c r="G1329" s="7"/>
      <c r="H1329" s="7"/>
      <c r="I1329" s="7"/>
      <c r="J1329" s="7"/>
      <c r="K1329" s="7"/>
      <c r="L1329" s="7"/>
      <c r="M1329" s="7"/>
      <c r="N1329" s="7"/>
      <c r="O1329" s="7"/>
      <c r="P1329" s="7"/>
      <c r="R1329" s="7"/>
      <c r="S1329" s="7"/>
      <c r="T1329" s="7"/>
      <c r="U1329" s="7"/>
      <c r="V1329" s="7"/>
      <c r="W1329" s="7"/>
      <c r="X1329" s="7"/>
      <c r="Y1329" s="7"/>
      <c r="Z1329" s="7"/>
      <c r="AA1329" s="7"/>
      <c r="AB1329" s="7"/>
      <c r="AC1329" s="7"/>
      <c r="AD1329" s="7"/>
      <c r="AE1329" s="7"/>
      <c r="AF1329" s="7"/>
      <c r="AG1329" s="7"/>
      <c r="AH1329" s="7"/>
      <c r="AI1329" s="7"/>
      <c r="AJ1329" s="7"/>
      <c r="AK1329" s="7"/>
    </row>
    <row r="1330" spans="1:37" ht="15.75" x14ac:dyDescent="0.25">
      <c r="A1330" s="7"/>
      <c r="B1330" s="7"/>
      <c r="C1330" s="7"/>
      <c r="D1330" s="7"/>
      <c r="E1330" s="7"/>
      <c r="F1330" s="7"/>
      <c r="G1330" s="7"/>
      <c r="H1330" s="7"/>
      <c r="I1330" s="7"/>
      <c r="J1330" s="7"/>
      <c r="K1330" s="7"/>
      <c r="L1330" s="7"/>
      <c r="M1330" s="7"/>
      <c r="N1330" s="7"/>
      <c r="O1330" s="7"/>
      <c r="P1330" s="7"/>
      <c r="R1330" s="7"/>
      <c r="S1330" s="7"/>
      <c r="T1330" s="7"/>
      <c r="U1330" s="7"/>
      <c r="V1330" s="7"/>
      <c r="W1330" s="7"/>
      <c r="X1330" s="7"/>
      <c r="Y1330" s="7"/>
      <c r="Z1330" s="7"/>
      <c r="AA1330" s="7"/>
      <c r="AB1330" s="7"/>
      <c r="AC1330" s="7"/>
      <c r="AD1330" s="7"/>
      <c r="AE1330" s="7"/>
      <c r="AF1330" s="7"/>
      <c r="AG1330" s="7"/>
      <c r="AH1330" s="7"/>
      <c r="AI1330" s="7"/>
      <c r="AJ1330" s="7"/>
      <c r="AK1330" s="7"/>
    </row>
    <row r="1331" spans="1:37" ht="15.75" x14ac:dyDescent="0.25">
      <c r="A1331" s="7"/>
      <c r="B1331" s="7"/>
      <c r="C1331" s="7"/>
      <c r="D1331" s="7"/>
      <c r="E1331" s="7"/>
      <c r="F1331" s="7"/>
      <c r="G1331" s="7"/>
      <c r="H1331" s="7"/>
      <c r="I1331" s="7"/>
      <c r="J1331" s="7"/>
      <c r="K1331" s="7"/>
      <c r="L1331" s="7"/>
      <c r="M1331" s="7"/>
      <c r="N1331" s="7"/>
      <c r="O1331" s="7"/>
      <c r="P1331" s="7"/>
      <c r="R1331" s="7"/>
      <c r="S1331" s="7"/>
      <c r="T1331" s="7"/>
      <c r="U1331" s="7"/>
      <c r="V1331" s="7"/>
      <c r="W1331" s="7"/>
      <c r="X1331" s="7"/>
      <c r="Y1331" s="7"/>
      <c r="Z1331" s="7"/>
      <c r="AA1331" s="7"/>
      <c r="AB1331" s="7"/>
      <c r="AC1331" s="7"/>
      <c r="AD1331" s="7"/>
      <c r="AE1331" s="7"/>
      <c r="AF1331" s="7"/>
      <c r="AG1331" s="7"/>
      <c r="AH1331" s="7"/>
      <c r="AI1331" s="7"/>
      <c r="AJ1331" s="7"/>
      <c r="AK1331" s="7"/>
    </row>
    <row r="1332" spans="1:37" ht="15.75" x14ac:dyDescent="0.25">
      <c r="A1332" s="7"/>
      <c r="B1332" s="7"/>
      <c r="C1332" s="7"/>
      <c r="D1332" s="7"/>
      <c r="E1332" s="7"/>
      <c r="F1332" s="7"/>
      <c r="G1332" s="7"/>
      <c r="H1332" s="7"/>
      <c r="I1332" s="7"/>
      <c r="J1332" s="7"/>
      <c r="K1332" s="7"/>
      <c r="L1332" s="7"/>
      <c r="M1332" s="7"/>
      <c r="N1332" s="7"/>
      <c r="O1332" s="7"/>
      <c r="P1332" s="7"/>
      <c r="R1332" s="7"/>
      <c r="S1332" s="7"/>
      <c r="T1332" s="7"/>
      <c r="U1332" s="7"/>
      <c r="V1332" s="7"/>
      <c r="W1332" s="7"/>
      <c r="X1332" s="7"/>
      <c r="Y1332" s="7"/>
      <c r="Z1332" s="7"/>
      <c r="AA1332" s="7"/>
      <c r="AB1332" s="7"/>
      <c r="AC1332" s="7"/>
      <c r="AD1332" s="7"/>
      <c r="AE1332" s="7"/>
      <c r="AF1332" s="7"/>
      <c r="AG1332" s="7"/>
      <c r="AH1332" s="7"/>
      <c r="AI1332" s="7"/>
      <c r="AJ1332" s="7"/>
      <c r="AK1332" s="7"/>
    </row>
    <row r="1333" spans="1:37" ht="15.75" x14ac:dyDescent="0.25">
      <c r="A1333" s="7"/>
      <c r="B1333" s="7"/>
      <c r="C1333" s="7"/>
      <c r="D1333" s="7"/>
      <c r="E1333" s="7"/>
      <c r="F1333" s="7"/>
      <c r="G1333" s="7"/>
      <c r="H1333" s="7"/>
      <c r="I1333" s="7"/>
      <c r="J1333" s="7"/>
      <c r="K1333" s="7"/>
      <c r="L1333" s="7"/>
      <c r="M1333" s="7"/>
      <c r="N1333" s="7"/>
      <c r="O1333" s="7"/>
      <c r="P1333" s="7"/>
      <c r="R1333" s="7"/>
      <c r="S1333" s="7"/>
      <c r="T1333" s="7"/>
      <c r="U1333" s="7"/>
      <c r="V1333" s="7"/>
      <c r="W1333" s="7"/>
      <c r="X1333" s="7"/>
      <c r="Y1333" s="7"/>
      <c r="Z1333" s="7"/>
      <c r="AA1333" s="7"/>
      <c r="AB1333" s="7"/>
      <c r="AC1333" s="7"/>
      <c r="AD1333" s="7"/>
      <c r="AE1333" s="7"/>
      <c r="AF1333" s="7"/>
      <c r="AG1333" s="7"/>
      <c r="AH1333" s="7"/>
      <c r="AI1333" s="7"/>
      <c r="AJ1333" s="7"/>
      <c r="AK1333" s="7"/>
    </row>
    <row r="1334" spans="1:37" ht="15.75" x14ac:dyDescent="0.25">
      <c r="A1334" s="7"/>
      <c r="B1334" s="7"/>
      <c r="C1334" s="7"/>
      <c r="D1334" s="7"/>
      <c r="E1334" s="7"/>
      <c r="F1334" s="7"/>
      <c r="G1334" s="7"/>
      <c r="H1334" s="7"/>
      <c r="I1334" s="7"/>
      <c r="J1334" s="7"/>
      <c r="K1334" s="7"/>
      <c r="L1334" s="7"/>
      <c r="M1334" s="7"/>
      <c r="N1334" s="7"/>
      <c r="O1334" s="7"/>
      <c r="P1334" s="7"/>
      <c r="R1334" s="7"/>
      <c r="S1334" s="7"/>
      <c r="T1334" s="7"/>
      <c r="U1334" s="7"/>
      <c r="V1334" s="7"/>
      <c r="W1334" s="7"/>
      <c r="X1334" s="7"/>
      <c r="Y1334" s="7"/>
      <c r="Z1334" s="7"/>
      <c r="AA1334" s="7"/>
      <c r="AB1334" s="7"/>
      <c r="AC1334" s="7"/>
      <c r="AD1334" s="7"/>
      <c r="AE1334" s="7"/>
      <c r="AF1334" s="7"/>
      <c r="AG1334" s="7"/>
      <c r="AH1334" s="7"/>
      <c r="AI1334" s="7"/>
      <c r="AJ1334" s="7"/>
      <c r="AK1334" s="7"/>
    </row>
    <row r="1335" spans="1:37" ht="15.75" x14ac:dyDescent="0.25">
      <c r="A1335" s="7"/>
      <c r="B1335" s="7"/>
      <c r="C1335" s="7"/>
      <c r="D1335" s="7"/>
      <c r="E1335" s="7"/>
      <c r="F1335" s="7"/>
      <c r="G1335" s="7"/>
      <c r="H1335" s="7"/>
      <c r="I1335" s="7"/>
      <c r="J1335" s="7"/>
      <c r="K1335" s="7"/>
      <c r="L1335" s="7"/>
      <c r="M1335" s="7"/>
      <c r="N1335" s="7"/>
      <c r="O1335" s="7"/>
      <c r="P1335" s="7"/>
      <c r="R1335" s="7"/>
      <c r="S1335" s="7"/>
      <c r="T1335" s="7"/>
      <c r="U1335" s="7"/>
      <c r="V1335" s="7"/>
      <c r="W1335" s="7"/>
      <c r="X1335" s="7"/>
      <c r="Y1335" s="7"/>
      <c r="Z1335" s="7"/>
      <c r="AA1335" s="7"/>
      <c r="AB1335" s="7"/>
      <c r="AC1335" s="7"/>
      <c r="AD1335" s="7"/>
      <c r="AE1335" s="7"/>
      <c r="AF1335" s="7"/>
      <c r="AG1335" s="7"/>
      <c r="AH1335" s="7"/>
      <c r="AI1335" s="7"/>
      <c r="AJ1335" s="7"/>
      <c r="AK1335" s="7"/>
    </row>
    <row r="1336" spans="1:37" ht="15.75" x14ac:dyDescent="0.25">
      <c r="A1336" s="7"/>
      <c r="B1336" s="7"/>
      <c r="C1336" s="7"/>
      <c r="D1336" s="7"/>
      <c r="E1336" s="7"/>
      <c r="F1336" s="7"/>
      <c r="G1336" s="7"/>
      <c r="H1336" s="7"/>
      <c r="I1336" s="7"/>
      <c r="J1336" s="7"/>
      <c r="K1336" s="7"/>
      <c r="L1336" s="7"/>
      <c r="M1336" s="7"/>
      <c r="N1336" s="7"/>
      <c r="O1336" s="7"/>
      <c r="P1336" s="7"/>
      <c r="R1336" s="7"/>
      <c r="S1336" s="7"/>
      <c r="T1336" s="7"/>
      <c r="U1336" s="7"/>
      <c r="V1336" s="7"/>
      <c r="W1336" s="7"/>
      <c r="X1336" s="7"/>
      <c r="Y1336" s="7"/>
      <c r="Z1336" s="7"/>
      <c r="AA1336" s="7"/>
      <c r="AB1336" s="7"/>
      <c r="AC1336" s="7"/>
      <c r="AD1336" s="7"/>
      <c r="AE1336" s="7"/>
      <c r="AF1336" s="7"/>
      <c r="AG1336" s="7"/>
      <c r="AH1336" s="7"/>
      <c r="AI1336" s="7"/>
      <c r="AJ1336" s="7"/>
      <c r="AK1336" s="7"/>
    </row>
    <row r="1337" spans="1:37" ht="15.75" x14ac:dyDescent="0.25">
      <c r="A1337" s="7"/>
      <c r="B1337" s="7"/>
      <c r="C1337" s="7"/>
      <c r="D1337" s="7"/>
      <c r="E1337" s="7"/>
      <c r="F1337" s="7"/>
      <c r="G1337" s="7"/>
      <c r="H1337" s="7"/>
      <c r="I1337" s="7"/>
      <c r="J1337" s="7"/>
      <c r="K1337" s="7"/>
      <c r="L1337" s="7"/>
      <c r="M1337" s="7"/>
      <c r="N1337" s="7"/>
      <c r="O1337" s="7"/>
      <c r="P1337" s="7"/>
      <c r="R1337" s="7"/>
      <c r="S1337" s="7"/>
      <c r="T1337" s="7"/>
      <c r="U1337" s="7"/>
      <c r="V1337" s="7"/>
      <c r="W1337" s="7"/>
      <c r="X1337" s="7"/>
      <c r="Y1337" s="7"/>
      <c r="Z1337" s="7"/>
      <c r="AA1337" s="7"/>
      <c r="AB1337" s="7"/>
      <c r="AC1337" s="7"/>
      <c r="AD1337" s="7"/>
      <c r="AE1337" s="7"/>
      <c r="AF1337" s="7"/>
      <c r="AG1337" s="7"/>
      <c r="AH1337" s="7"/>
      <c r="AI1337" s="7"/>
      <c r="AJ1337" s="7"/>
      <c r="AK1337" s="7"/>
    </row>
    <row r="1338" spans="1:37" ht="15.75" x14ac:dyDescent="0.25">
      <c r="A1338" s="7"/>
      <c r="B1338" s="7"/>
      <c r="C1338" s="7"/>
      <c r="D1338" s="7"/>
      <c r="E1338" s="7"/>
      <c r="F1338" s="7"/>
      <c r="G1338" s="7"/>
      <c r="H1338" s="7"/>
      <c r="I1338" s="7"/>
      <c r="J1338" s="7"/>
      <c r="K1338" s="7"/>
      <c r="L1338" s="7"/>
      <c r="M1338" s="7"/>
      <c r="N1338" s="7"/>
      <c r="O1338" s="7"/>
      <c r="P1338" s="7"/>
      <c r="R1338" s="7"/>
      <c r="S1338" s="7"/>
      <c r="T1338" s="7"/>
      <c r="U1338" s="7"/>
      <c r="V1338" s="7"/>
      <c r="W1338" s="7"/>
      <c r="X1338" s="7"/>
      <c r="Y1338" s="7"/>
      <c r="Z1338" s="7"/>
      <c r="AA1338" s="7"/>
      <c r="AB1338" s="7"/>
      <c r="AC1338" s="7"/>
      <c r="AD1338" s="7"/>
      <c r="AE1338" s="7"/>
      <c r="AF1338" s="7"/>
      <c r="AG1338" s="7"/>
      <c r="AH1338" s="7"/>
      <c r="AI1338" s="7"/>
      <c r="AJ1338" s="7"/>
      <c r="AK1338" s="7"/>
    </row>
    <row r="1339" spans="1:37" ht="15.75" x14ac:dyDescent="0.25">
      <c r="A1339" s="7"/>
      <c r="B1339" s="7"/>
      <c r="C1339" s="7"/>
      <c r="D1339" s="7"/>
      <c r="E1339" s="7"/>
      <c r="F1339" s="7"/>
      <c r="G1339" s="7"/>
      <c r="H1339" s="7"/>
      <c r="I1339" s="7"/>
      <c r="J1339" s="7"/>
      <c r="K1339" s="7"/>
      <c r="L1339" s="7"/>
      <c r="M1339" s="7"/>
      <c r="N1339" s="7"/>
      <c r="O1339" s="7"/>
      <c r="P1339" s="7"/>
      <c r="R1339" s="7"/>
      <c r="S1339" s="7"/>
      <c r="T1339" s="7"/>
      <c r="U1339" s="7"/>
      <c r="V1339" s="7"/>
      <c r="W1339" s="7"/>
      <c r="X1339" s="7"/>
      <c r="Y1339" s="7"/>
      <c r="Z1339" s="7"/>
      <c r="AA1339" s="7"/>
      <c r="AB1339" s="7"/>
      <c r="AC1339" s="7"/>
      <c r="AD1339" s="7"/>
      <c r="AE1339" s="7"/>
      <c r="AF1339" s="7"/>
      <c r="AG1339" s="7"/>
      <c r="AH1339" s="7"/>
      <c r="AI1339" s="7"/>
      <c r="AJ1339" s="7"/>
      <c r="AK1339" s="7"/>
    </row>
    <row r="1340" spans="1:37" ht="15.75" x14ac:dyDescent="0.25">
      <c r="A1340" s="7"/>
      <c r="B1340" s="7"/>
      <c r="C1340" s="7"/>
      <c r="D1340" s="7"/>
      <c r="E1340" s="7"/>
      <c r="F1340" s="7"/>
      <c r="G1340" s="7"/>
      <c r="H1340" s="7"/>
      <c r="I1340" s="7"/>
      <c r="J1340" s="7"/>
      <c r="K1340" s="7"/>
      <c r="L1340" s="7"/>
      <c r="M1340" s="7"/>
      <c r="N1340" s="7"/>
      <c r="O1340" s="7"/>
      <c r="P1340" s="7"/>
      <c r="R1340" s="7"/>
      <c r="S1340" s="7"/>
      <c r="T1340" s="7"/>
      <c r="U1340" s="7"/>
      <c r="V1340" s="7"/>
      <c r="W1340" s="7"/>
      <c r="X1340" s="7"/>
      <c r="Y1340" s="7"/>
      <c r="Z1340" s="7"/>
      <c r="AA1340" s="7"/>
      <c r="AB1340" s="7"/>
      <c r="AC1340" s="7"/>
      <c r="AD1340" s="7"/>
      <c r="AE1340" s="7"/>
      <c r="AF1340" s="7"/>
      <c r="AG1340" s="7"/>
      <c r="AH1340" s="7"/>
      <c r="AI1340" s="7"/>
      <c r="AJ1340" s="7"/>
      <c r="AK1340" s="7"/>
    </row>
    <row r="1341" spans="1:37" ht="15.75" x14ac:dyDescent="0.25">
      <c r="A1341" s="7"/>
      <c r="B1341" s="7"/>
      <c r="C1341" s="7"/>
      <c r="D1341" s="7"/>
      <c r="E1341" s="7"/>
      <c r="F1341" s="7"/>
      <c r="G1341" s="7"/>
      <c r="H1341" s="7"/>
      <c r="I1341" s="7"/>
      <c r="J1341" s="7"/>
      <c r="K1341" s="7"/>
      <c r="L1341" s="7"/>
      <c r="M1341" s="7"/>
      <c r="N1341" s="7"/>
      <c r="O1341" s="7"/>
      <c r="P1341" s="7"/>
      <c r="R1341" s="7"/>
      <c r="S1341" s="7"/>
      <c r="T1341" s="7"/>
      <c r="U1341" s="7"/>
      <c r="V1341" s="7"/>
      <c r="W1341" s="7"/>
      <c r="X1341" s="7"/>
      <c r="Y1341" s="7"/>
      <c r="Z1341" s="7"/>
      <c r="AA1341" s="7"/>
      <c r="AB1341" s="7"/>
      <c r="AC1341" s="7"/>
      <c r="AD1341" s="7"/>
      <c r="AE1341" s="7"/>
      <c r="AF1341" s="7"/>
      <c r="AG1341" s="7"/>
      <c r="AH1341" s="7"/>
      <c r="AI1341" s="7"/>
      <c r="AJ1341" s="7"/>
      <c r="AK1341" s="7"/>
    </row>
    <row r="1342" spans="1:37" ht="15.75" x14ac:dyDescent="0.25">
      <c r="A1342" s="7"/>
      <c r="B1342" s="7"/>
      <c r="C1342" s="7"/>
      <c r="D1342" s="7"/>
      <c r="E1342" s="7"/>
      <c r="F1342" s="7"/>
      <c r="G1342" s="7"/>
      <c r="H1342" s="7"/>
      <c r="I1342" s="7"/>
      <c r="J1342" s="7"/>
      <c r="K1342" s="7"/>
      <c r="L1342" s="7"/>
      <c r="M1342" s="7"/>
      <c r="N1342" s="7"/>
      <c r="O1342" s="7"/>
      <c r="P1342" s="7"/>
      <c r="R1342" s="7"/>
      <c r="S1342" s="7"/>
      <c r="T1342" s="7"/>
      <c r="U1342" s="7"/>
      <c r="V1342" s="7"/>
      <c r="W1342" s="7"/>
      <c r="X1342" s="7"/>
      <c r="Y1342" s="7"/>
      <c r="Z1342" s="7"/>
      <c r="AA1342" s="7"/>
      <c r="AB1342" s="7"/>
      <c r="AC1342" s="7"/>
      <c r="AD1342" s="7"/>
      <c r="AE1342" s="7"/>
      <c r="AF1342" s="7"/>
      <c r="AG1342" s="7"/>
      <c r="AH1342" s="7"/>
      <c r="AI1342" s="7"/>
      <c r="AJ1342" s="7"/>
      <c r="AK1342" s="7"/>
    </row>
    <row r="1343" spans="1:37" ht="15.75" x14ac:dyDescent="0.25">
      <c r="A1343" s="7"/>
      <c r="B1343" s="7"/>
      <c r="C1343" s="7"/>
      <c r="D1343" s="7"/>
      <c r="E1343" s="7"/>
      <c r="F1343" s="7"/>
      <c r="G1343" s="7"/>
      <c r="H1343" s="7"/>
      <c r="I1343" s="7"/>
      <c r="J1343" s="7"/>
      <c r="K1343" s="7"/>
      <c r="L1343" s="7"/>
      <c r="M1343" s="7"/>
      <c r="N1343" s="7"/>
      <c r="O1343" s="7"/>
      <c r="P1343" s="7"/>
      <c r="R1343" s="7"/>
      <c r="S1343" s="7"/>
      <c r="T1343" s="7"/>
      <c r="U1343" s="7"/>
      <c r="V1343" s="7"/>
      <c r="W1343" s="7"/>
      <c r="X1343" s="7"/>
      <c r="Y1343" s="7"/>
      <c r="Z1343" s="7"/>
      <c r="AA1343" s="7"/>
      <c r="AB1343" s="7"/>
      <c r="AC1343" s="7"/>
      <c r="AD1343" s="7"/>
      <c r="AE1343" s="7"/>
      <c r="AF1343" s="7"/>
      <c r="AG1343" s="7"/>
      <c r="AH1343" s="7"/>
      <c r="AI1343" s="7"/>
      <c r="AJ1343" s="7"/>
      <c r="AK1343" s="7"/>
    </row>
    <row r="1344" spans="1:37" ht="15.75" x14ac:dyDescent="0.25">
      <c r="A1344" s="7"/>
      <c r="B1344" s="7"/>
      <c r="C1344" s="7"/>
      <c r="D1344" s="7"/>
      <c r="E1344" s="7"/>
      <c r="F1344" s="7"/>
      <c r="G1344" s="7"/>
      <c r="H1344" s="7"/>
      <c r="I1344" s="7"/>
      <c r="J1344" s="7"/>
      <c r="K1344" s="7"/>
      <c r="L1344" s="7"/>
      <c r="M1344" s="7"/>
      <c r="N1344" s="7"/>
      <c r="O1344" s="7"/>
      <c r="P1344" s="7"/>
      <c r="R1344" s="7"/>
      <c r="S1344" s="7"/>
      <c r="T1344" s="7"/>
      <c r="U1344" s="7"/>
      <c r="V1344" s="7"/>
      <c r="W1344" s="7"/>
      <c r="X1344" s="7"/>
      <c r="Y1344" s="7"/>
      <c r="Z1344" s="7"/>
      <c r="AA1344" s="7"/>
      <c r="AB1344" s="7"/>
      <c r="AC1344" s="7"/>
      <c r="AD1344" s="7"/>
      <c r="AE1344" s="7"/>
      <c r="AF1344" s="7"/>
      <c r="AG1344" s="7"/>
      <c r="AH1344" s="7"/>
      <c r="AI1344" s="7"/>
      <c r="AJ1344" s="7"/>
      <c r="AK1344" s="7"/>
    </row>
    <row r="1345" spans="1:37" ht="15.75" x14ac:dyDescent="0.25">
      <c r="A1345" s="7"/>
      <c r="B1345" s="7"/>
      <c r="C1345" s="7"/>
      <c r="D1345" s="7"/>
      <c r="E1345" s="7"/>
      <c r="F1345" s="7"/>
      <c r="G1345" s="7"/>
      <c r="H1345" s="7"/>
      <c r="I1345" s="7"/>
      <c r="J1345" s="7"/>
      <c r="K1345" s="7"/>
      <c r="L1345" s="7"/>
      <c r="M1345" s="7"/>
      <c r="N1345" s="7"/>
      <c r="O1345" s="7"/>
      <c r="P1345" s="7"/>
      <c r="R1345" s="7"/>
      <c r="S1345" s="7"/>
      <c r="T1345" s="7"/>
      <c r="U1345" s="7"/>
      <c r="V1345" s="7"/>
      <c r="W1345" s="7"/>
      <c r="X1345" s="7"/>
      <c r="Y1345" s="7"/>
      <c r="Z1345" s="7"/>
      <c r="AA1345" s="7"/>
      <c r="AB1345" s="7"/>
      <c r="AC1345" s="7"/>
      <c r="AD1345" s="7"/>
      <c r="AE1345" s="7"/>
      <c r="AF1345" s="7"/>
      <c r="AG1345" s="7"/>
      <c r="AH1345" s="7"/>
      <c r="AI1345" s="7"/>
      <c r="AJ1345" s="7"/>
      <c r="AK1345" s="7"/>
    </row>
    <row r="1346" spans="1:37" ht="15.75" x14ac:dyDescent="0.25">
      <c r="A1346" s="7"/>
      <c r="B1346" s="7"/>
      <c r="C1346" s="7"/>
      <c r="D1346" s="7"/>
      <c r="E1346" s="7"/>
      <c r="F1346" s="7"/>
      <c r="G1346" s="7"/>
      <c r="H1346" s="7"/>
      <c r="I1346" s="7"/>
      <c r="J1346" s="7"/>
      <c r="K1346" s="7"/>
      <c r="L1346" s="7"/>
      <c r="M1346" s="7"/>
      <c r="N1346" s="7"/>
      <c r="O1346" s="7"/>
      <c r="P1346" s="7"/>
      <c r="R1346" s="7"/>
      <c r="S1346" s="7"/>
      <c r="T1346" s="7"/>
      <c r="U1346" s="7"/>
      <c r="V1346" s="7"/>
      <c r="W1346" s="7"/>
      <c r="X1346" s="7"/>
      <c r="Y1346" s="7"/>
      <c r="Z1346" s="7"/>
      <c r="AA1346" s="7"/>
      <c r="AB1346" s="7"/>
      <c r="AC1346" s="7"/>
      <c r="AD1346" s="7"/>
      <c r="AE1346" s="7"/>
      <c r="AF1346" s="7"/>
      <c r="AG1346" s="7"/>
      <c r="AH1346" s="7"/>
      <c r="AI1346" s="7"/>
      <c r="AJ1346" s="7"/>
      <c r="AK1346" s="7"/>
    </row>
    <row r="1347" spans="1:37" ht="15.75" x14ac:dyDescent="0.25">
      <c r="A1347" s="7"/>
      <c r="B1347" s="7"/>
      <c r="C1347" s="7"/>
      <c r="D1347" s="7"/>
      <c r="E1347" s="7"/>
      <c r="F1347" s="7"/>
      <c r="G1347" s="7"/>
      <c r="H1347" s="7"/>
      <c r="I1347" s="7"/>
      <c r="J1347" s="7"/>
      <c r="K1347" s="7"/>
      <c r="L1347" s="7"/>
      <c r="M1347" s="7"/>
      <c r="N1347" s="7"/>
      <c r="O1347" s="7"/>
      <c r="P1347" s="7"/>
      <c r="R1347" s="7"/>
      <c r="S1347" s="7"/>
      <c r="T1347" s="7"/>
      <c r="U1347" s="7"/>
      <c r="V1347" s="7"/>
      <c r="W1347" s="7"/>
      <c r="X1347" s="7"/>
      <c r="Y1347" s="7"/>
      <c r="Z1347" s="7"/>
      <c r="AA1347" s="7"/>
      <c r="AB1347" s="7"/>
      <c r="AC1347" s="7"/>
      <c r="AD1347" s="7"/>
      <c r="AE1347" s="7"/>
      <c r="AF1347" s="7"/>
      <c r="AG1347" s="7"/>
      <c r="AH1347" s="7"/>
      <c r="AI1347" s="7"/>
      <c r="AJ1347" s="7"/>
      <c r="AK1347" s="7"/>
    </row>
    <row r="1348" spans="1:37" ht="15.75" x14ac:dyDescent="0.25">
      <c r="A1348" s="7"/>
      <c r="B1348" s="7"/>
      <c r="C1348" s="7"/>
      <c r="D1348" s="7"/>
      <c r="E1348" s="7"/>
      <c r="F1348" s="7"/>
      <c r="G1348" s="7"/>
      <c r="H1348" s="7"/>
      <c r="I1348" s="7"/>
      <c r="J1348" s="7"/>
      <c r="K1348" s="7"/>
      <c r="L1348" s="7"/>
      <c r="M1348" s="7"/>
      <c r="N1348" s="7"/>
      <c r="O1348" s="7"/>
      <c r="P1348" s="7"/>
      <c r="R1348" s="7"/>
      <c r="S1348" s="7"/>
      <c r="T1348" s="7"/>
      <c r="U1348" s="7"/>
      <c r="V1348" s="7"/>
      <c r="W1348" s="7"/>
      <c r="X1348" s="7"/>
      <c r="Y1348" s="7"/>
      <c r="Z1348" s="7"/>
      <c r="AA1348" s="7"/>
      <c r="AB1348" s="7"/>
      <c r="AC1348" s="7"/>
      <c r="AD1348" s="7"/>
      <c r="AE1348" s="7"/>
      <c r="AF1348" s="7"/>
      <c r="AG1348" s="7"/>
      <c r="AH1348" s="7"/>
      <c r="AI1348" s="7"/>
      <c r="AJ1348" s="7"/>
      <c r="AK1348" s="7"/>
    </row>
    <row r="1349" spans="1:37" ht="15.75" x14ac:dyDescent="0.25">
      <c r="A1349" s="7"/>
      <c r="B1349" s="7"/>
      <c r="C1349" s="7"/>
      <c r="D1349" s="7"/>
      <c r="E1349" s="7"/>
      <c r="F1349" s="7"/>
      <c r="G1349" s="7"/>
      <c r="H1349" s="7"/>
      <c r="I1349" s="7"/>
      <c r="J1349" s="7"/>
      <c r="K1349" s="7"/>
      <c r="L1349" s="7"/>
      <c r="M1349" s="7"/>
      <c r="N1349" s="7"/>
      <c r="O1349" s="7"/>
      <c r="P1349" s="7"/>
      <c r="R1349" s="7"/>
      <c r="S1349" s="7"/>
      <c r="T1349" s="7"/>
      <c r="U1349" s="7"/>
      <c r="V1349" s="7"/>
      <c r="W1349" s="7"/>
      <c r="X1349" s="7"/>
      <c r="Y1349" s="7"/>
      <c r="Z1349" s="7"/>
      <c r="AA1349" s="7"/>
      <c r="AB1349" s="7"/>
      <c r="AC1349" s="7"/>
      <c r="AD1349" s="7"/>
      <c r="AE1349" s="7"/>
      <c r="AF1349" s="7"/>
      <c r="AG1349" s="7"/>
      <c r="AH1349" s="7"/>
      <c r="AI1349" s="7"/>
      <c r="AJ1349" s="7"/>
      <c r="AK1349" s="7"/>
    </row>
    <row r="1350" spans="1:37" ht="15.75" x14ac:dyDescent="0.25">
      <c r="A1350" s="7"/>
      <c r="B1350" s="7"/>
      <c r="C1350" s="7"/>
      <c r="D1350" s="7"/>
      <c r="E1350" s="7"/>
      <c r="F1350" s="7"/>
      <c r="G1350" s="7"/>
      <c r="H1350" s="7"/>
      <c r="I1350" s="7"/>
      <c r="J1350" s="7"/>
      <c r="K1350" s="7"/>
      <c r="L1350" s="7"/>
      <c r="M1350" s="7"/>
      <c r="N1350" s="7"/>
      <c r="O1350" s="7"/>
      <c r="P1350" s="7"/>
      <c r="R1350" s="7"/>
      <c r="S1350" s="7"/>
      <c r="T1350" s="7"/>
      <c r="U1350" s="7"/>
      <c r="V1350" s="7"/>
      <c r="W1350" s="7"/>
      <c r="X1350" s="7"/>
      <c r="Y1350" s="7"/>
      <c r="Z1350" s="7"/>
      <c r="AA1350" s="7"/>
      <c r="AB1350" s="7"/>
      <c r="AC1350" s="7"/>
      <c r="AD1350" s="7"/>
      <c r="AE1350" s="7"/>
      <c r="AF1350" s="7"/>
      <c r="AG1350" s="7"/>
      <c r="AH1350" s="7"/>
      <c r="AI1350" s="7"/>
      <c r="AJ1350" s="7"/>
      <c r="AK1350" s="7"/>
    </row>
    <row r="1351" spans="1:37" ht="15.75" x14ac:dyDescent="0.25">
      <c r="A1351" s="7"/>
      <c r="B1351" s="7"/>
      <c r="C1351" s="7"/>
      <c r="D1351" s="7"/>
      <c r="E1351" s="7"/>
      <c r="F1351" s="7"/>
      <c r="G1351" s="7"/>
      <c r="H1351" s="7"/>
      <c r="I1351" s="7"/>
      <c r="J1351" s="7"/>
      <c r="K1351" s="7"/>
      <c r="L1351" s="7"/>
      <c r="M1351" s="7"/>
      <c r="N1351" s="7"/>
      <c r="O1351" s="7"/>
      <c r="P1351" s="7"/>
      <c r="R1351" s="7"/>
      <c r="S1351" s="7"/>
      <c r="T1351" s="7"/>
      <c r="U1351" s="7"/>
      <c r="V1351" s="7"/>
      <c r="W1351" s="7"/>
      <c r="X1351" s="7"/>
      <c r="Y1351" s="7"/>
      <c r="Z1351" s="7"/>
      <c r="AA1351" s="7"/>
      <c r="AB1351" s="7"/>
      <c r="AC1351" s="7"/>
      <c r="AD1351" s="7"/>
      <c r="AE1351" s="7"/>
      <c r="AF1351" s="7"/>
      <c r="AG1351" s="7"/>
      <c r="AH1351" s="7"/>
      <c r="AI1351" s="7"/>
      <c r="AJ1351" s="7"/>
      <c r="AK1351" s="7"/>
    </row>
    <row r="1352" spans="1:37" ht="15.75" x14ac:dyDescent="0.25">
      <c r="A1352" s="7"/>
      <c r="B1352" s="7"/>
      <c r="C1352" s="7"/>
      <c r="D1352" s="7"/>
      <c r="E1352" s="7"/>
      <c r="F1352" s="7"/>
      <c r="G1352" s="7"/>
      <c r="H1352" s="7"/>
      <c r="I1352" s="7"/>
      <c r="J1352" s="7"/>
      <c r="K1352" s="7"/>
      <c r="L1352" s="7"/>
      <c r="M1352" s="7"/>
      <c r="N1352" s="7"/>
      <c r="O1352" s="7"/>
      <c r="P1352" s="7"/>
      <c r="R1352" s="7"/>
      <c r="S1352" s="7"/>
      <c r="T1352" s="7"/>
      <c r="U1352" s="7"/>
      <c r="V1352" s="7"/>
      <c r="W1352" s="7"/>
      <c r="X1352" s="7"/>
      <c r="Y1352" s="7"/>
      <c r="Z1352" s="7"/>
      <c r="AA1352" s="7"/>
      <c r="AB1352" s="7"/>
      <c r="AC1352" s="7"/>
      <c r="AD1352" s="7"/>
      <c r="AE1352" s="7"/>
      <c r="AF1352" s="7"/>
      <c r="AG1352" s="7"/>
      <c r="AH1352" s="7"/>
      <c r="AI1352" s="7"/>
      <c r="AJ1352" s="7"/>
      <c r="AK1352" s="7"/>
    </row>
    <row r="1353" spans="1:37" ht="15.75" x14ac:dyDescent="0.25">
      <c r="A1353" s="7"/>
      <c r="B1353" s="7"/>
      <c r="C1353" s="7"/>
      <c r="D1353" s="7"/>
      <c r="E1353" s="7"/>
      <c r="F1353" s="7"/>
      <c r="G1353" s="7"/>
      <c r="H1353" s="7"/>
      <c r="I1353" s="7"/>
      <c r="J1353" s="7"/>
      <c r="K1353" s="7"/>
      <c r="L1353" s="7"/>
      <c r="M1353" s="7"/>
      <c r="N1353" s="7"/>
      <c r="O1353" s="7"/>
      <c r="P1353" s="7"/>
      <c r="R1353" s="7"/>
      <c r="S1353" s="7"/>
      <c r="T1353" s="7"/>
      <c r="U1353" s="7"/>
      <c r="V1353" s="7"/>
      <c r="W1353" s="7"/>
      <c r="X1353" s="7"/>
      <c r="Y1353" s="7"/>
      <c r="Z1353" s="7"/>
      <c r="AA1353" s="7"/>
      <c r="AB1353" s="7"/>
      <c r="AC1353" s="7"/>
      <c r="AD1353" s="7"/>
      <c r="AE1353" s="7"/>
      <c r="AF1353" s="7"/>
      <c r="AG1353" s="7"/>
      <c r="AH1353" s="7"/>
      <c r="AI1353" s="7"/>
      <c r="AJ1353" s="7"/>
      <c r="AK1353" s="7"/>
    </row>
    <row r="1354" spans="1:37" ht="15.75" x14ac:dyDescent="0.25">
      <c r="A1354" s="7"/>
      <c r="B1354" s="7"/>
      <c r="C1354" s="7"/>
      <c r="D1354" s="7"/>
      <c r="E1354" s="7"/>
      <c r="F1354" s="7"/>
      <c r="G1354" s="7"/>
      <c r="H1354" s="7"/>
      <c r="I1354" s="7"/>
      <c r="J1354" s="7"/>
      <c r="K1354" s="7"/>
      <c r="L1354" s="7"/>
      <c r="M1354" s="7"/>
      <c r="N1354" s="7"/>
      <c r="O1354" s="7"/>
      <c r="P1354" s="7"/>
      <c r="R1354" s="7"/>
      <c r="S1354" s="7"/>
      <c r="T1354" s="7"/>
      <c r="U1354" s="7"/>
      <c r="V1354" s="7"/>
      <c r="W1354" s="7"/>
      <c r="X1354" s="7"/>
      <c r="Y1354" s="7"/>
      <c r="Z1354" s="7"/>
      <c r="AA1354" s="7"/>
      <c r="AB1354" s="7"/>
      <c r="AC1354" s="7"/>
      <c r="AD1354" s="7"/>
      <c r="AE1354" s="7"/>
      <c r="AF1354" s="7"/>
      <c r="AG1354" s="7"/>
      <c r="AH1354" s="7"/>
      <c r="AI1354" s="7"/>
      <c r="AJ1354" s="7"/>
      <c r="AK1354" s="7"/>
    </row>
    <row r="1355" spans="1:37" ht="15.75" x14ac:dyDescent="0.25">
      <c r="A1355" s="7"/>
      <c r="B1355" s="7"/>
      <c r="C1355" s="7"/>
      <c r="D1355" s="7"/>
      <c r="E1355" s="7"/>
      <c r="F1355" s="7"/>
      <c r="G1355" s="7"/>
      <c r="H1355" s="7"/>
      <c r="I1355" s="7"/>
      <c r="J1355" s="7"/>
      <c r="K1355" s="7"/>
      <c r="L1355" s="7"/>
      <c r="M1355" s="7"/>
      <c r="N1355" s="7"/>
      <c r="O1355" s="7"/>
      <c r="P1355" s="7"/>
      <c r="R1355" s="7"/>
      <c r="S1355" s="7"/>
      <c r="T1355" s="7"/>
      <c r="U1355" s="7"/>
      <c r="V1355" s="7"/>
      <c r="W1355" s="7"/>
      <c r="X1355" s="7"/>
      <c r="Y1355" s="7"/>
      <c r="Z1355" s="7"/>
      <c r="AA1355" s="7"/>
      <c r="AB1355" s="7"/>
      <c r="AC1355" s="7"/>
      <c r="AD1355" s="7"/>
      <c r="AE1355" s="7"/>
      <c r="AF1355" s="7"/>
      <c r="AG1355" s="7"/>
      <c r="AH1355" s="7"/>
      <c r="AI1355" s="7"/>
      <c r="AJ1355" s="7"/>
      <c r="AK1355" s="7"/>
    </row>
    <row r="1356" spans="1:37" ht="15.75" x14ac:dyDescent="0.25">
      <c r="A1356" s="7"/>
      <c r="B1356" s="7"/>
      <c r="C1356" s="7"/>
      <c r="D1356" s="7"/>
      <c r="E1356" s="7"/>
      <c r="F1356" s="7"/>
      <c r="G1356" s="7"/>
      <c r="H1356" s="7"/>
      <c r="I1356" s="7"/>
      <c r="J1356" s="7"/>
      <c r="K1356" s="7"/>
      <c r="L1356" s="7"/>
      <c r="M1356" s="7"/>
      <c r="N1356" s="7"/>
      <c r="O1356" s="7"/>
      <c r="P1356" s="7"/>
      <c r="R1356" s="7"/>
      <c r="S1356" s="7"/>
      <c r="T1356" s="7"/>
      <c r="U1356" s="7"/>
      <c r="V1356" s="7"/>
      <c r="W1356" s="7"/>
      <c r="X1356" s="7"/>
      <c r="Y1356" s="7"/>
      <c r="Z1356" s="7"/>
      <c r="AA1356" s="7"/>
      <c r="AB1356" s="7"/>
      <c r="AC1356" s="7"/>
      <c r="AD1356" s="7"/>
      <c r="AE1356" s="7"/>
      <c r="AF1356" s="7"/>
      <c r="AG1356" s="7"/>
      <c r="AH1356" s="7"/>
      <c r="AI1356" s="7"/>
      <c r="AJ1356" s="7"/>
      <c r="AK1356" s="7"/>
    </row>
    <row r="1357" spans="1:37" ht="15.75" x14ac:dyDescent="0.25">
      <c r="A1357" s="7"/>
      <c r="B1357" s="7"/>
      <c r="C1357" s="7"/>
      <c r="D1357" s="7"/>
      <c r="E1357" s="7"/>
      <c r="F1357" s="7"/>
      <c r="G1357" s="7"/>
      <c r="H1357" s="7"/>
      <c r="I1357" s="7"/>
      <c r="J1357" s="7"/>
      <c r="K1357" s="7"/>
      <c r="L1357" s="7"/>
      <c r="M1357" s="7"/>
      <c r="N1357" s="7"/>
      <c r="O1357" s="7"/>
      <c r="P1357" s="7"/>
      <c r="R1357" s="7"/>
      <c r="S1357" s="7"/>
      <c r="T1357" s="7"/>
      <c r="U1357" s="7"/>
      <c r="V1357" s="7"/>
      <c r="W1357" s="7"/>
      <c r="X1357" s="7"/>
      <c r="Y1357" s="7"/>
      <c r="Z1357" s="7"/>
      <c r="AA1357" s="7"/>
      <c r="AB1357" s="7"/>
      <c r="AC1357" s="7"/>
      <c r="AD1357" s="7"/>
      <c r="AE1357" s="7"/>
      <c r="AF1357" s="7"/>
      <c r="AG1357" s="7"/>
      <c r="AH1357" s="7"/>
      <c r="AI1357" s="7"/>
      <c r="AJ1357" s="7"/>
      <c r="AK1357" s="7"/>
    </row>
    <row r="1358" spans="1:37" ht="15.75" x14ac:dyDescent="0.25">
      <c r="A1358" s="7"/>
      <c r="B1358" s="7"/>
      <c r="C1358" s="7"/>
      <c r="D1358" s="7"/>
      <c r="E1358" s="7"/>
      <c r="F1358" s="7"/>
      <c r="G1358" s="7"/>
      <c r="H1358" s="7"/>
      <c r="I1358" s="7"/>
      <c r="J1358" s="7"/>
      <c r="K1358" s="7"/>
      <c r="L1358" s="7"/>
      <c r="M1358" s="7"/>
      <c r="N1358" s="7"/>
      <c r="O1358" s="7"/>
      <c r="P1358" s="7"/>
      <c r="R1358" s="7"/>
      <c r="S1358" s="7"/>
      <c r="T1358" s="7"/>
      <c r="U1358" s="7"/>
      <c r="V1358" s="7"/>
      <c r="W1358" s="7"/>
      <c r="X1358" s="7"/>
      <c r="Y1358" s="7"/>
      <c r="Z1358" s="7"/>
      <c r="AA1358" s="7"/>
      <c r="AB1358" s="7"/>
      <c r="AC1358" s="7"/>
      <c r="AD1358" s="7"/>
      <c r="AE1358" s="7"/>
      <c r="AF1358" s="7"/>
      <c r="AG1358" s="7"/>
      <c r="AH1358" s="7"/>
      <c r="AI1358" s="7"/>
      <c r="AJ1358" s="7"/>
      <c r="AK1358" s="7"/>
    </row>
    <row r="1359" spans="1:37" ht="15.75" x14ac:dyDescent="0.25">
      <c r="A1359" s="7"/>
      <c r="B1359" s="7"/>
      <c r="C1359" s="7"/>
      <c r="D1359" s="7"/>
      <c r="E1359" s="7"/>
      <c r="F1359" s="7"/>
      <c r="G1359" s="7"/>
      <c r="H1359" s="7"/>
      <c r="I1359" s="7"/>
      <c r="J1359" s="7"/>
      <c r="K1359" s="7"/>
      <c r="L1359" s="7"/>
      <c r="M1359" s="7"/>
      <c r="N1359" s="7"/>
      <c r="O1359" s="7"/>
      <c r="P1359" s="7"/>
      <c r="R1359" s="7"/>
      <c r="S1359" s="7"/>
      <c r="T1359" s="7"/>
      <c r="U1359" s="7"/>
      <c r="V1359" s="7"/>
      <c r="W1359" s="7"/>
      <c r="X1359" s="7"/>
      <c r="Y1359" s="7"/>
      <c r="Z1359" s="7"/>
      <c r="AA1359" s="7"/>
      <c r="AB1359" s="7"/>
      <c r="AC1359" s="7"/>
      <c r="AD1359" s="7"/>
      <c r="AE1359" s="7"/>
      <c r="AF1359" s="7"/>
      <c r="AG1359" s="7"/>
      <c r="AH1359" s="7"/>
      <c r="AI1359" s="7"/>
      <c r="AJ1359" s="7"/>
      <c r="AK1359" s="7"/>
    </row>
    <row r="1360" spans="1:37" ht="15.75" x14ac:dyDescent="0.25">
      <c r="A1360" s="7"/>
      <c r="B1360" s="7"/>
      <c r="C1360" s="7"/>
      <c r="D1360" s="7"/>
      <c r="E1360" s="7"/>
      <c r="F1360" s="7"/>
      <c r="G1360" s="7"/>
      <c r="H1360" s="7"/>
      <c r="I1360" s="7"/>
      <c r="J1360" s="7"/>
      <c r="K1360" s="7"/>
      <c r="L1360" s="7"/>
      <c r="M1360" s="7"/>
      <c r="N1360" s="7"/>
      <c r="O1360" s="7"/>
      <c r="P1360" s="7"/>
      <c r="R1360" s="7"/>
      <c r="S1360" s="7"/>
      <c r="T1360" s="7"/>
      <c r="U1360" s="7"/>
      <c r="V1360" s="7"/>
      <c r="W1360" s="7"/>
      <c r="X1360" s="7"/>
      <c r="Y1360" s="7"/>
      <c r="Z1360" s="7"/>
      <c r="AA1360" s="7"/>
      <c r="AB1360" s="7"/>
      <c r="AC1360" s="7"/>
      <c r="AD1360" s="7"/>
      <c r="AE1360" s="7"/>
      <c r="AF1360" s="7"/>
      <c r="AG1360" s="7"/>
      <c r="AH1360" s="7"/>
      <c r="AI1360" s="7"/>
      <c r="AJ1360" s="7"/>
      <c r="AK1360" s="7"/>
    </row>
    <row r="1361" spans="1:37" ht="15.75" x14ac:dyDescent="0.25">
      <c r="A1361" s="7"/>
      <c r="B1361" s="7"/>
      <c r="C1361" s="7"/>
      <c r="D1361" s="7"/>
      <c r="E1361" s="7"/>
      <c r="F1361" s="7"/>
      <c r="G1361" s="7"/>
      <c r="H1361" s="7"/>
      <c r="I1361" s="7"/>
      <c r="J1361" s="7"/>
      <c r="K1361" s="7"/>
      <c r="L1361" s="7"/>
      <c r="M1361" s="7"/>
      <c r="N1361" s="7"/>
      <c r="O1361" s="7"/>
      <c r="P1361" s="7"/>
      <c r="R1361" s="7"/>
      <c r="S1361" s="7"/>
      <c r="T1361" s="7"/>
      <c r="U1361" s="7"/>
      <c r="V1361" s="7"/>
      <c r="W1361" s="7"/>
      <c r="X1361" s="7"/>
      <c r="Y1361" s="7"/>
      <c r="Z1361" s="7"/>
      <c r="AA1361" s="7"/>
      <c r="AB1361" s="7"/>
      <c r="AC1361" s="7"/>
      <c r="AD1361" s="7"/>
      <c r="AE1361" s="7"/>
      <c r="AF1361" s="7"/>
      <c r="AG1361" s="7"/>
      <c r="AH1361" s="7"/>
      <c r="AI1361" s="7"/>
      <c r="AJ1361" s="7"/>
      <c r="AK1361" s="7"/>
    </row>
    <row r="1362" spans="1:37" ht="15.75" x14ac:dyDescent="0.25">
      <c r="A1362" s="7"/>
      <c r="B1362" s="7"/>
      <c r="C1362" s="7"/>
      <c r="D1362" s="7"/>
      <c r="E1362" s="7"/>
      <c r="F1362" s="7"/>
      <c r="G1362" s="7"/>
      <c r="H1362" s="7"/>
      <c r="I1362" s="7"/>
      <c r="J1362" s="7"/>
      <c r="K1362" s="7"/>
      <c r="L1362" s="7"/>
      <c r="M1362" s="7"/>
      <c r="N1362" s="7"/>
      <c r="O1362" s="7"/>
      <c r="P1362" s="7"/>
      <c r="R1362" s="7"/>
      <c r="S1362" s="7"/>
      <c r="T1362" s="7"/>
      <c r="U1362" s="7"/>
      <c r="V1362" s="7"/>
      <c r="W1362" s="7"/>
      <c r="X1362" s="7"/>
      <c r="Y1362" s="7"/>
      <c r="Z1362" s="7"/>
      <c r="AA1362" s="7"/>
      <c r="AB1362" s="7"/>
      <c r="AC1362" s="7"/>
      <c r="AD1362" s="7"/>
      <c r="AE1362" s="7"/>
      <c r="AF1362" s="7"/>
      <c r="AG1362" s="7"/>
      <c r="AH1362" s="7"/>
      <c r="AI1362" s="7"/>
      <c r="AJ1362" s="7"/>
      <c r="AK1362" s="7"/>
    </row>
    <row r="1363" spans="1:37" ht="15.75" x14ac:dyDescent="0.25">
      <c r="A1363" s="7"/>
      <c r="B1363" s="7"/>
      <c r="C1363" s="7"/>
      <c r="D1363" s="7"/>
      <c r="E1363" s="7"/>
      <c r="F1363" s="7"/>
      <c r="G1363" s="7"/>
      <c r="H1363" s="7"/>
      <c r="I1363" s="7"/>
      <c r="J1363" s="7"/>
      <c r="K1363" s="7"/>
      <c r="L1363" s="7"/>
      <c r="M1363" s="7"/>
      <c r="N1363" s="7"/>
      <c r="O1363" s="7"/>
      <c r="P1363" s="7"/>
      <c r="R1363" s="7"/>
      <c r="S1363" s="7"/>
      <c r="T1363" s="7"/>
      <c r="U1363" s="7"/>
      <c r="V1363" s="7"/>
      <c r="W1363" s="7"/>
      <c r="X1363" s="7"/>
      <c r="Y1363" s="7"/>
      <c r="Z1363" s="7"/>
      <c r="AA1363" s="7"/>
      <c r="AB1363" s="7"/>
      <c r="AC1363" s="7"/>
      <c r="AD1363" s="7"/>
      <c r="AE1363" s="7"/>
      <c r="AF1363" s="7"/>
      <c r="AG1363" s="7"/>
      <c r="AH1363" s="7"/>
      <c r="AI1363" s="7"/>
      <c r="AJ1363" s="7"/>
      <c r="AK1363" s="7"/>
    </row>
    <row r="1364" spans="1:37" ht="15.75" x14ac:dyDescent="0.25">
      <c r="A1364" s="7"/>
      <c r="B1364" s="7"/>
      <c r="C1364" s="7"/>
      <c r="D1364" s="7"/>
      <c r="E1364" s="7"/>
      <c r="F1364" s="7"/>
      <c r="G1364" s="7"/>
      <c r="H1364" s="7"/>
      <c r="I1364" s="7"/>
      <c r="J1364" s="7"/>
      <c r="K1364" s="7"/>
      <c r="L1364" s="7"/>
      <c r="M1364" s="7"/>
      <c r="N1364" s="7"/>
      <c r="O1364" s="7"/>
      <c r="P1364" s="7"/>
      <c r="R1364" s="7"/>
      <c r="S1364" s="7"/>
      <c r="T1364" s="7"/>
      <c r="U1364" s="7"/>
      <c r="V1364" s="7"/>
      <c r="W1364" s="7"/>
      <c r="X1364" s="7"/>
      <c r="Y1364" s="7"/>
      <c r="Z1364" s="7"/>
      <c r="AA1364" s="7"/>
      <c r="AB1364" s="7"/>
      <c r="AC1364" s="7"/>
      <c r="AD1364" s="7"/>
      <c r="AE1364" s="7"/>
      <c r="AF1364" s="7"/>
      <c r="AG1364" s="7"/>
      <c r="AH1364" s="7"/>
      <c r="AI1364" s="7"/>
      <c r="AJ1364" s="7"/>
      <c r="AK1364" s="7"/>
    </row>
    <row r="1365" spans="1:37" ht="15.75" x14ac:dyDescent="0.25">
      <c r="A1365" s="7"/>
      <c r="B1365" s="7"/>
      <c r="C1365" s="7"/>
      <c r="D1365" s="7"/>
      <c r="E1365" s="7"/>
      <c r="F1365" s="7"/>
      <c r="G1365" s="7"/>
      <c r="H1365" s="7"/>
      <c r="I1365" s="7"/>
      <c r="J1365" s="7"/>
      <c r="K1365" s="7"/>
      <c r="L1365" s="7"/>
      <c r="M1365" s="7"/>
      <c r="N1365" s="7"/>
      <c r="O1365" s="7"/>
      <c r="P1365" s="7"/>
      <c r="R1365" s="7"/>
      <c r="S1365" s="7"/>
      <c r="T1365" s="7"/>
      <c r="U1365" s="7"/>
      <c r="V1365" s="7"/>
      <c r="W1365" s="7"/>
      <c r="X1365" s="7"/>
      <c r="Y1365" s="7"/>
      <c r="Z1365" s="7"/>
      <c r="AA1365" s="7"/>
      <c r="AB1365" s="7"/>
      <c r="AC1365" s="7"/>
      <c r="AD1365" s="7"/>
      <c r="AE1365" s="7"/>
      <c r="AF1365" s="7"/>
      <c r="AG1365" s="7"/>
      <c r="AH1365" s="7"/>
      <c r="AI1365" s="7"/>
      <c r="AJ1365" s="7"/>
      <c r="AK1365" s="7"/>
    </row>
    <row r="1366" spans="1:37" ht="15.75" x14ac:dyDescent="0.25">
      <c r="A1366" s="7"/>
      <c r="B1366" s="7"/>
      <c r="C1366" s="7"/>
      <c r="D1366" s="7"/>
      <c r="E1366" s="7"/>
      <c r="F1366" s="7"/>
      <c r="G1366" s="7"/>
      <c r="H1366" s="7"/>
      <c r="I1366" s="7"/>
      <c r="J1366" s="7"/>
      <c r="K1366" s="7"/>
      <c r="L1366" s="7"/>
      <c r="M1366" s="7"/>
      <c r="N1366" s="7"/>
      <c r="O1366" s="7"/>
      <c r="P1366" s="7"/>
      <c r="R1366" s="7"/>
      <c r="S1366" s="7"/>
      <c r="T1366" s="7"/>
      <c r="U1366" s="7"/>
      <c r="V1366" s="7"/>
      <c r="W1366" s="7"/>
      <c r="X1366" s="7"/>
      <c r="Y1366" s="7"/>
      <c r="Z1366" s="7"/>
      <c r="AA1366" s="7"/>
      <c r="AB1366" s="7"/>
      <c r="AC1366" s="7"/>
      <c r="AD1366" s="7"/>
      <c r="AE1366" s="7"/>
      <c r="AF1366" s="7"/>
      <c r="AG1366" s="7"/>
      <c r="AH1366" s="7"/>
      <c r="AI1366" s="7"/>
      <c r="AJ1366" s="7"/>
      <c r="AK1366" s="7"/>
    </row>
    <row r="1367" spans="1:37" ht="15.75" x14ac:dyDescent="0.25">
      <c r="A1367" s="7"/>
      <c r="B1367" s="7"/>
      <c r="C1367" s="7"/>
      <c r="D1367" s="7"/>
      <c r="E1367" s="7"/>
      <c r="F1367" s="7"/>
      <c r="G1367" s="7"/>
      <c r="H1367" s="7"/>
      <c r="I1367" s="7"/>
      <c r="J1367" s="7"/>
      <c r="K1367" s="7"/>
      <c r="L1367" s="7"/>
      <c r="M1367" s="7"/>
      <c r="N1367" s="7"/>
      <c r="O1367" s="7"/>
      <c r="P1367" s="7"/>
      <c r="R1367" s="7"/>
      <c r="S1367" s="7"/>
      <c r="T1367" s="7"/>
      <c r="U1367" s="7"/>
      <c r="V1367" s="7"/>
      <c r="W1367" s="7"/>
      <c r="X1367" s="7"/>
      <c r="Y1367" s="7"/>
      <c r="Z1367" s="7"/>
      <c r="AA1367" s="7"/>
      <c r="AB1367" s="7"/>
      <c r="AC1367" s="7"/>
      <c r="AD1367" s="7"/>
      <c r="AE1367" s="7"/>
      <c r="AF1367" s="7"/>
      <c r="AG1367" s="7"/>
      <c r="AH1367" s="7"/>
      <c r="AI1367" s="7"/>
      <c r="AJ1367" s="7"/>
      <c r="AK1367" s="7"/>
    </row>
    <row r="1368" spans="1:37" ht="15.75" x14ac:dyDescent="0.25">
      <c r="A1368" s="7"/>
      <c r="B1368" s="7"/>
      <c r="C1368" s="7"/>
      <c r="D1368" s="7"/>
      <c r="E1368" s="7"/>
      <c r="F1368" s="7"/>
      <c r="G1368" s="7"/>
      <c r="H1368" s="7"/>
      <c r="I1368" s="7"/>
      <c r="J1368" s="7"/>
      <c r="K1368" s="7"/>
      <c r="L1368" s="7"/>
      <c r="M1368" s="7"/>
      <c r="N1368" s="7"/>
      <c r="O1368" s="7"/>
      <c r="P1368" s="7"/>
      <c r="R1368" s="7"/>
      <c r="S1368" s="7"/>
      <c r="T1368" s="7"/>
      <c r="U1368" s="7"/>
      <c r="V1368" s="7"/>
      <c r="W1368" s="7"/>
      <c r="X1368" s="7"/>
      <c r="Y1368" s="7"/>
      <c r="Z1368" s="7"/>
      <c r="AA1368" s="7"/>
      <c r="AB1368" s="7"/>
      <c r="AC1368" s="7"/>
      <c r="AD1368" s="7"/>
      <c r="AE1368" s="7"/>
      <c r="AF1368" s="7"/>
      <c r="AG1368" s="7"/>
      <c r="AH1368" s="7"/>
      <c r="AI1368" s="7"/>
      <c r="AJ1368" s="7"/>
      <c r="AK1368" s="7"/>
    </row>
    <row r="1369" spans="1:37" ht="15.75" x14ac:dyDescent="0.25">
      <c r="A1369" s="7"/>
      <c r="B1369" s="7"/>
      <c r="C1369" s="7"/>
      <c r="D1369" s="7"/>
      <c r="E1369" s="7"/>
      <c r="F1369" s="7"/>
      <c r="G1369" s="7"/>
      <c r="H1369" s="7"/>
      <c r="I1369" s="7"/>
      <c r="J1369" s="7"/>
      <c r="K1369" s="7"/>
      <c r="L1369" s="7"/>
      <c r="M1369" s="7"/>
      <c r="N1369" s="7"/>
      <c r="O1369" s="7"/>
      <c r="P1369" s="7"/>
      <c r="R1369" s="7"/>
      <c r="S1369" s="7"/>
      <c r="T1369" s="7"/>
      <c r="U1369" s="7"/>
      <c r="V1369" s="7"/>
      <c r="W1369" s="7"/>
      <c r="X1369" s="7"/>
      <c r="Y1369" s="7"/>
      <c r="Z1369" s="7"/>
      <c r="AA1369" s="7"/>
      <c r="AB1369" s="7"/>
      <c r="AC1369" s="7"/>
      <c r="AD1369" s="7"/>
      <c r="AE1369" s="7"/>
      <c r="AF1369" s="7"/>
      <c r="AG1369" s="7"/>
      <c r="AH1369" s="7"/>
      <c r="AI1369" s="7"/>
      <c r="AJ1369" s="7"/>
      <c r="AK1369" s="7"/>
    </row>
    <row r="1370" spans="1:37" ht="15.75" x14ac:dyDescent="0.25">
      <c r="A1370" s="7"/>
      <c r="B1370" s="7"/>
      <c r="C1370" s="7"/>
      <c r="D1370" s="7"/>
      <c r="E1370" s="7"/>
      <c r="F1370" s="7"/>
      <c r="G1370" s="7"/>
      <c r="H1370" s="7"/>
      <c r="I1370" s="7"/>
      <c r="J1370" s="7"/>
      <c r="K1370" s="7"/>
      <c r="L1370" s="7"/>
      <c r="M1370" s="7"/>
      <c r="N1370" s="7"/>
      <c r="O1370" s="7"/>
      <c r="P1370" s="7"/>
      <c r="R1370" s="7"/>
      <c r="S1370" s="7"/>
      <c r="T1370" s="7"/>
      <c r="U1370" s="7"/>
      <c r="V1370" s="7"/>
      <c r="W1370" s="7"/>
      <c r="X1370" s="7"/>
      <c r="Y1370" s="7"/>
      <c r="Z1370" s="7"/>
      <c r="AA1370" s="7"/>
      <c r="AB1370" s="7"/>
      <c r="AC1370" s="7"/>
      <c r="AD1370" s="7"/>
      <c r="AE1370" s="7"/>
      <c r="AF1370" s="7"/>
      <c r="AG1370" s="7"/>
      <c r="AH1370" s="7"/>
      <c r="AI1370" s="7"/>
      <c r="AJ1370" s="7"/>
      <c r="AK1370" s="7"/>
    </row>
    <row r="1371" spans="1:37" ht="15.75" x14ac:dyDescent="0.25">
      <c r="A1371" s="7"/>
      <c r="B1371" s="7"/>
      <c r="C1371" s="7"/>
      <c r="D1371" s="7"/>
      <c r="E1371" s="7"/>
      <c r="F1371" s="7"/>
      <c r="G1371" s="7"/>
      <c r="H1371" s="7"/>
      <c r="I1371" s="7"/>
      <c r="J1371" s="7"/>
      <c r="K1371" s="7"/>
      <c r="L1371" s="7"/>
      <c r="M1371" s="7"/>
      <c r="N1371" s="7"/>
      <c r="O1371" s="7"/>
      <c r="P1371" s="7"/>
      <c r="R1371" s="7"/>
      <c r="S1371" s="7"/>
      <c r="T1371" s="7"/>
      <c r="U1371" s="7"/>
      <c r="V1371" s="7"/>
      <c r="W1371" s="7"/>
      <c r="X1371" s="7"/>
      <c r="Y1371" s="7"/>
      <c r="Z1371" s="7"/>
      <c r="AA1371" s="7"/>
      <c r="AB1371" s="7"/>
      <c r="AC1371" s="7"/>
      <c r="AD1371" s="7"/>
      <c r="AE1371" s="7"/>
      <c r="AF1371" s="7"/>
      <c r="AG1371" s="7"/>
      <c r="AH1371" s="7"/>
      <c r="AI1371" s="7"/>
      <c r="AJ1371" s="7"/>
      <c r="AK1371" s="7"/>
    </row>
    <row r="1372" spans="1:37" ht="15.75" x14ac:dyDescent="0.25">
      <c r="A1372" s="7"/>
      <c r="B1372" s="7"/>
      <c r="C1372" s="7"/>
      <c r="D1372" s="7"/>
      <c r="E1372" s="7"/>
      <c r="F1372" s="7"/>
      <c r="G1372" s="7"/>
      <c r="H1372" s="7"/>
      <c r="I1372" s="7"/>
      <c r="J1372" s="7"/>
      <c r="K1372" s="7"/>
      <c r="L1372" s="7"/>
      <c r="M1372" s="7"/>
      <c r="N1372" s="7"/>
      <c r="O1372" s="7"/>
      <c r="P1372" s="7"/>
      <c r="R1372" s="7"/>
      <c r="S1372" s="7"/>
      <c r="T1372" s="7"/>
      <c r="U1372" s="7"/>
      <c r="V1372" s="7"/>
      <c r="W1372" s="7"/>
      <c r="X1372" s="7"/>
      <c r="Y1372" s="7"/>
      <c r="Z1372" s="7"/>
      <c r="AA1372" s="7"/>
      <c r="AB1372" s="7"/>
      <c r="AC1372" s="7"/>
      <c r="AD1372" s="7"/>
      <c r="AE1372" s="7"/>
      <c r="AF1372" s="7"/>
      <c r="AG1372" s="7"/>
      <c r="AH1372" s="7"/>
      <c r="AI1372" s="7"/>
      <c r="AJ1372" s="7"/>
      <c r="AK1372" s="7"/>
    </row>
    <row r="1373" spans="1:37" ht="15.75" x14ac:dyDescent="0.25">
      <c r="A1373" s="7"/>
      <c r="B1373" s="7"/>
      <c r="C1373" s="7"/>
      <c r="D1373" s="7"/>
      <c r="E1373" s="7"/>
      <c r="F1373" s="7"/>
      <c r="G1373" s="7"/>
      <c r="H1373" s="7"/>
      <c r="I1373" s="7"/>
      <c r="J1373" s="7"/>
      <c r="K1373" s="7"/>
      <c r="L1373" s="7"/>
      <c r="M1373" s="7"/>
      <c r="N1373" s="7"/>
      <c r="O1373" s="7"/>
      <c r="P1373" s="7"/>
      <c r="R1373" s="7"/>
      <c r="S1373" s="7"/>
      <c r="T1373" s="7"/>
      <c r="U1373" s="7"/>
      <c r="V1373" s="7"/>
      <c r="W1373" s="7"/>
      <c r="X1373" s="7"/>
      <c r="Y1373" s="7"/>
      <c r="Z1373" s="7"/>
      <c r="AA1373" s="7"/>
      <c r="AB1373" s="7"/>
      <c r="AC1373" s="7"/>
      <c r="AD1373" s="7"/>
      <c r="AE1373" s="7"/>
      <c r="AF1373" s="7"/>
      <c r="AG1373" s="7"/>
      <c r="AH1373" s="7"/>
      <c r="AI1373" s="7"/>
      <c r="AJ1373" s="7"/>
      <c r="AK1373" s="7"/>
    </row>
    <row r="1374" spans="1:37" ht="15.75" x14ac:dyDescent="0.25">
      <c r="A1374" s="7"/>
      <c r="B1374" s="7"/>
      <c r="C1374" s="7"/>
      <c r="D1374" s="7"/>
      <c r="E1374" s="7"/>
      <c r="F1374" s="7"/>
      <c r="G1374" s="7"/>
      <c r="H1374" s="7"/>
      <c r="I1374" s="7"/>
      <c r="J1374" s="7"/>
      <c r="K1374" s="7"/>
      <c r="L1374" s="7"/>
      <c r="M1374" s="7"/>
      <c r="N1374" s="7"/>
      <c r="O1374" s="7"/>
      <c r="P1374" s="7"/>
      <c r="R1374" s="7"/>
      <c r="S1374" s="7"/>
      <c r="T1374" s="7"/>
      <c r="U1374" s="7"/>
      <c r="V1374" s="7"/>
      <c r="W1374" s="7"/>
      <c r="X1374" s="7"/>
      <c r="Y1374" s="7"/>
      <c r="Z1374" s="7"/>
      <c r="AA1374" s="7"/>
      <c r="AB1374" s="7"/>
      <c r="AC1374" s="7"/>
      <c r="AD1374" s="7"/>
      <c r="AE1374" s="7"/>
      <c r="AF1374" s="7"/>
      <c r="AG1374" s="7"/>
      <c r="AH1374" s="7"/>
      <c r="AI1374" s="7"/>
      <c r="AJ1374" s="7"/>
      <c r="AK1374" s="7"/>
    </row>
    <row r="1375" spans="1:37" ht="15.75" x14ac:dyDescent="0.25">
      <c r="A1375" s="7"/>
      <c r="B1375" s="7"/>
      <c r="C1375" s="7"/>
      <c r="D1375" s="7"/>
      <c r="E1375" s="7"/>
      <c r="F1375" s="7"/>
      <c r="G1375" s="7"/>
      <c r="H1375" s="7"/>
      <c r="I1375" s="7"/>
      <c r="J1375" s="7"/>
      <c r="K1375" s="7"/>
      <c r="L1375" s="7"/>
      <c r="M1375" s="7"/>
      <c r="N1375" s="7"/>
      <c r="O1375" s="7"/>
      <c r="P1375" s="7"/>
      <c r="R1375" s="7"/>
      <c r="S1375" s="7"/>
      <c r="T1375" s="7"/>
      <c r="U1375" s="7"/>
      <c r="V1375" s="7"/>
      <c r="W1375" s="7"/>
      <c r="X1375" s="7"/>
      <c r="Y1375" s="7"/>
      <c r="Z1375" s="7"/>
      <c r="AA1375" s="7"/>
      <c r="AB1375" s="7"/>
      <c r="AC1375" s="7"/>
      <c r="AD1375" s="7"/>
      <c r="AE1375" s="7"/>
      <c r="AF1375" s="7"/>
      <c r="AG1375" s="7"/>
      <c r="AH1375" s="7"/>
      <c r="AI1375" s="7"/>
      <c r="AJ1375" s="7"/>
      <c r="AK1375" s="7"/>
    </row>
    <row r="1376" spans="1:37" ht="15.75" x14ac:dyDescent="0.25">
      <c r="A1376" s="7"/>
      <c r="B1376" s="7"/>
      <c r="C1376" s="7"/>
      <c r="D1376" s="7"/>
      <c r="E1376" s="7"/>
      <c r="F1376" s="7"/>
      <c r="G1376" s="7"/>
      <c r="H1376" s="7"/>
      <c r="I1376" s="7"/>
      <c r="J1376" s="7"/>
      <c r="K1376" s="7"/>
      <c r="L1376" s="7"/>
      <c r="M1376" s="7"/>
      <c r="N1376" s="7"/>
      <c r="O1376" s="7"/>
      <c r="P1376" s="7"/>
      <c r="R1376" s="7"/>
      <c r="S1376" s="7"/>
      <c r="T1376" s="7"/>
      <c r="U1376" s="7"/>
      <c r="V1376" s="7"/>
      <c r="W1376" s="7"/>
      <c r="X1376" s="7"/>
      <c r="Y1376" s="7"/>
      <c r="Z1376" s="7"/>
      <c r="AA1376" s="7"/>
      <c r="AB1376" s="7"/>
      <c r="AC1376" s="7"/>
      <c r="AD1376" s="7"/>
      <c r="AE1376" s="7"/>
      <c r="AF1376" s="7"/>
      <c r="AG1376" s="7"/>
      <c r="AH1376" s="7"/>
      <c r="AI1376" s="7"/>
      <c r="AJ1376" s="7"/>
      <c r="AK1376" s="7"/>
    </row>
    <row r="1377" spans="1:37" ht="15.75" x14ac:dyDescent="0.25">
      <c r="A1377" s="7"/>
      <c r="B1377" s="7"/>
      <c r="C1377" s="7"/>
      <c r="D1377" s="7"/>
      <c r="E1377" s="7"/>
      <c r="F1377" s="7"/>
      <c r="G1377" s="7"/>
      <c r="H1377" s="7"/>
      <c r="I1377" s="7"/>
      <c r="J1377" s="7"/>
      <c r="K1377" s="7"/>
      <c r="L1377" s="7"/>
      <c r="M1377" s="7"/>
      <c r="N1377" s="7"/>
      <c r="O1377" s="7"/>
      <c r="P1377" s="7"/>
      <c r="R1377" s="7"/>
      <c r="S1377" s="7"/>
      <c r="T1377" s="7"/>
      <c r="U1377" s="7"/>
      <c r="V1377" s="7"/>
      <c r="W1377" s="7"/>
      <c r="X1377" s="7"/>
      <c r="Y1377" s="7"/>
      <c r="Z1377" s="7"/>
      <c r="AA1377" s="7"/>
      <c r="AB1377" s="7"/>
      <c r="AC1377" s="7"/>
      <c r="AD1377" s="7"/>
      <c r="AE1377" s="7"/>
      <c r="AF1377" s="7"/>
      <c r="AG1377" s="7"/>
      <c r="AH1377" s="7"/>
      <c r="AI1377" s="7"/>
      <c r="AJ1377" s="7"/>
      <c r="AK1377" s="7"/>
    </row>
    <row r="1378" spans="1:37" ht="15.75" x14ac:dyDescent="0.25">
      <c r="A1378" s="7"/>
      <c r="B1378" s="7"/>
      <c r="C1378" s="7"/>
      <c r="D1378" s="7"/>
      <c r="E1378" s="7"/>
      <c r="F1378" s="7"/>
      <c r="G1378" s="7"/>
      <c r="H1378" s="7"/>
      <c r="I1378" s="7"/>
      <c r="J1378" s="7"/>
      <c r="K1378" s="7"/>
      <c r="L1378" s="7"/>
      <c r="M1378" s="7"/>
      <c r="N1378" s="7"/>
      <c r="O1378" s="7"/>
      <c r="P1378" s="7"/>
      <c r="R1378" s="7"/>
      <c r="S1378" s="7"/>
      <c r="T1378" s="7"/>
      <c r="U1378" s="7"/>
      <c r="V1378" s="7"/>
      <c r="W1378" s="7"/>
      <c r="X1378" s="7"/>
      <c r="Y1378" s="7"/>
      <c r="Z1378" s="7"/>
      <c r="AA1378" s="7"/>
      <c r="AB1378" s="7"/>
      <c r="AC1378" s="7"/>
      <c r="AD1378" s="7"/>
      <c r="AE1378" s="7"/>
      <c r="AF1378" s="7"/>
      <c r="AG1378" s="7"/>
      <c r="AH1378" s="7"/>
      <c r="AI1378" s="7"/>
      <c r="AJ1378" s="7"/>
      <c r="AK1378" s="7"/>
    </row>
    <row r="1379" spans="1:37" ht="15.75" x14ac:dyDescent="0.25">
      <c r="A1379" s="7"/>
      <c r="B1379" s="7"/>
      <c r="C1379" s="7"/>
      <c r="D1379" s="7"/>
      <c r="E1379" s="7"/>
      <c r="F1379" s="7"/>
      <c r="G1379" s="7"/>
      <c r="H1379" s="7"/>
      <c r="I1379" s="7"/>
      <c r="J1379" s="7"/>
      <c r="K1379" s="7"/>
      <c r="L1379" s="7"/>
      <c r="M1379" s="7"/>
      <c r="N1379" s="7"/>
      <c r="O1379" s="7"/>
      <c r="P1379" s="7"/>
      <c r="R1379" s="7"/>
      <c r="S1379" s="7"/>
      <c r="T1379" s="7"/>
      <c r="U1379" s="7"/>
      <c r="V1379" s="7"/>
      <c r="W1379" s="7"/>
      <c r="X1379" s="7"/>
      <c r="Y1379" s="7"/>
      <c r="Z1379" s="7"/>
      <c r="AA1379" s="7"/>
      <c r="AB1379" s="7"/>
      <c r="AC1379" s="7"/>
      <c r="AD1379" s="7"/>
      <c r="AE1379" s="7"/>
      <c r="AF1379" s="7"/>
      <c r="AG1379" s="7"/>
      <c r="AH1379" s="7"/>
      <c r="AI1379" s="7"/>
      <c r="AJ1379" s="7"/>
      <c r="AK1379" s="7"/>
    </row>
    <row r="1380" spans="1:37" ht="15.75" x14ac:dyDescent="0.25">
      <c r="A1380" s="7"/>
      <c r="B1380" s="7"/>
      <c r="C1380" s="7"/>
      <c r="D1380" s="7"/>
      <c r="E1380" s="7"/>
      <c r="F1380" s="7"/>
      <c r="G1380" s="7"/>
      <c r="H1380" s="7"/>
      <c r="I1380" s="7"/>
      <c r="J1380" s="7"/>
      <c r="K1380" s="7"/>
      <c r="L1380" s="7"/>
      <c r="M1380" s="7"/>
      <c r="N1380" s="7"/>
      <c r="O1380" s="7"/>
      <c r="P1380" s="7"/>
      <c r="R1380" s="7"/>
      <c r="S1380" s="7"/>
      <c r="T1380" s="7"/>
      <c r="U1380" s="7"/>
      <c r="V1380" s="7"/>
      <c r="W1380" s="7"/>
      <c r="X1380" s="7"/>
      <c r="Y1380" s="7"/>
      <c r="Z1380" s="7"/>
      <c r="AA1380" s="7"/>
      <c r="AB1380" s="7"/>
      <c r="AC1380" s="7"/>
      <c r="AD1380" s="7"/>
      <c r="AE1380" s="7"/>
      <c r="AF1380" s="7"/>
      <c r="AG1380" s="7"/>
      <c r="AH1380" s="7"/>
      <c r="AI1380" s="7"/>
      <c r="AJ1380" s="7"/>
      <c r="AK1380" s="7"/>
    </row>
    <row r="1381" spans="1:37" ht="15.75" x14ac:dyDescent="0.25">
      <c r="A1381" s="7"/>
      <c r="B1381" s="7"/>
      <c r="C1381" s="7"/>
      <c r="D1381" s="7"/>
      <c r="E1381" s="7"/>
      <c r="F1381" s="7"/>
      <c r="G1381" s="7"/>
      <c r="H1381" s="7"/>
      <c r="I1381" s="7"/>
      <c r="J1381" s="7"/>
      <c r="K1381" s="7"/>
      <c r="L1381" s="7"/>
      <c r="M1381" s="7"/>
      <c r="N1381" s="7"/>
      <c r="O1381" s="7"/>
      <c r="P1381" s="7"/>
      <c r="R1381" s="7"/>
      <c r="S1381" s="7"/>
      <c r="T1381" s="7"/>
      <c r="U1381" s="7"/>
      <c r="V1381" s="7"/>
      <c r="W1381" s="7"/>
      <c r="X1381" s="7"/>
      <c r="Y1381" s="7"/>
      <c r="Z1381" s="7"/>
      <c r="AA1381" s="7"/>
      <c r="AB1381" s="7"/>
      <c r="AC1381" s="7"/>
      <c r="AD1381" s="7"/>
      <c r="AE1381" s="7"/>
      <c r="AF1381" s="7"/>
      <c r="AG1381" s="7"/>
      <c r="AH1381" s="7"/>
      <c r="AI1381" s="7"/>
      <c r="AJ1381" s="7"/>
      <c r="AK1381" s="7"/>
    </row>
    <row r="1382" spans="1:37" ht="15.75" x14ac:dyDescent="0.25">
      <c r="A1382" s="7"/>
      <c r="B1382" s="7"/>
      <c r="C1382" s="7"/>
      <c r="D1382" s="7"/>
      <c r="E1382" s="7"/>
      <c r="F1382" s="7"/>
      <c r="G1382" s="7"/>
      <c r="H1382" s="7"/>
      <c r="I1382" s="7"/>
      <c r="J1382" s="7"/>
      <c r="K1382" s="7"/>
      <c r="L1382" s="7"/>
      <c r="M1382" s="7"/>
      <c r="N1382" s="7"/>
      <c r="O1382" s="7"/>
      <c r="P1382" s="7"/>
      <c r="R1382" s="7"/>
      <c r="S1382" s="7"/>
      <c r="T1382" s="7"/>
      <c r="U1382" s="7"/>
      <c r="V1382" s="7"/>
      <c r="W1382" s="7"/>
      <c r="X1382" s="7"/>
      <c r="Y1382" s="7"/>
      <c r="Z1382" s="7"/>
      <c r="AA1382" s="7"/>
      <c r="AB1382" s="7"/>
      <c r="AC1382" s="7"/>
      <c r="AD1382" s="7"/>
      <c r="AE1382" s="7"/>
      <c r="AF1382" s="7"/>
      <c r="AG1382" s="7"/>
      <c r="AH1382" s="7"/>
      <c r="AI1382" s="7"/>
      <c r="AJ1382" s="7"/>
      <c r="AK1382" s="7"/>
    </row>
    <row r="1383" spans="1:37" ht="15.75" x14ac:dyDescent="0.25">
      <c r="A1383" s="7"/>
      <c r="B1383" s="7"/>
      <c r="C1383" s="7"/>
      <c r="D1383" s="7"/>
      <c r="E1383" s="7"/>
      <c r="F1383" s="7"/>
      <c r="G1383" s="7"/>
      <c r="H1383" s="7"/>
      <c r="I1383" s="7"/>
      <c r="J1383" s="7"/>
      <c r="K1383" s="7"/>
      <c r="L1383" s="7"/>
      <c r="M1383" s="7"/>
      <c r="N1383" s="7"/>
      <c r="O1383" s="7"/>
      <c r="P1383" s="7"/>
      <c r="R1383" s="7"/>
      <c r="S1383" s="7"/>
      <c r="T1383" s="7"/>
      <c r="U1383" s="7"/>
      <c r="V1383" s="7"/>
      <c r="W1383" s="7"/>
      <c r="X1383" s="7"/>
      <c r="Y1383" s="7"/>
      <c r="Z1383" s="7"/>
      <c r="AA1383" s="7"/>
      <c r="AB1383" s="7"/>
      <c r="AC1383" s="7"/>
      <c r="AD1383" s="7"/>
      <c r="AE1383" s="7"/>
      <c r="AF1383" s="7"/>
      <c r="AG1383" s="7"/>
      <c r="AH1383" s="7"/>
      <c r="AI1383" s="7"/>
      <c r="AJ1383" s="7"/>
      <c r="AK1383" s="7"/>
    </row>
    <row r="1384" spans="1:37" ht="15.75" x14ac:dyDescent="0.25">
      <c r="A1384" s="7"/>
      <c r="B1384" s="7"/>
      <c r="C1384" s="7"/>
      <c r="D1384" s="7"/>
      <c r="E1384" s="7"/>
      <c r="F1384" s="7"/>
      <c r="G1384" s="7"/>
      <c r="H1384" s="7"/>
      <c r="I1384" s="7"/>
      <c r="J1384" s="7"/>
      <c r="K1384" s="7"/>
      <c r="L1384" s="7"/>
      <c r="M1384" s="7"/>
      <c r="N1384" s="7"/>
      <c r="O1384" s="7"/>
      <c r="P1384" s="7"/>
      <c r="R1384" s="7"/>
      <c r="S1384" s="7"/>
      <c r="T1384" s="7"/>
      <c r="U1384" s="7"/>
      <c r="V1384" s="7"/>
      <c r="W1384" s="7"/>
      <c r="X1384" s="7"/>
      <c r="Y1384" s="7"/>
      <c r="Z1384" s="7"/>
      <c r="AA1384" s="7"/>
      <c r="AB1384" s="7"/>
      <c r="AC1384" s="7"/>
      <c r="AD1384" s="7"/>
      <c r="AE1384" s="7"/>
      <c r="AF1384" s="7"/>
      <c r="AG1384" s="7"/>
      <c r="AH1384" s="7"/>
      <c r="AI1384" s="7"/>
      <c r="AJ1384" s="7"/>
      <c r="AK1384" s="7"/>
    </row>
    <row r="1385" spans="1:37" ht="15.75" x14ac:dyDescent="0.25">
      <c r="A1385" s="7"/>
      <c r="B1385" s="7"/>
      <c r="C1385" s="7"/>
      <c r="D1385" s="7"/>
      <c r="E1385" s="7"/>
      <c r="F1385" s="7"/>
      <c r="G1385" s="7"/>
      <c r="H1385" s="7"/>
      <c r="I1385" s="7"/>
      <c r="J1385" s="7"/>
      <c r="K1385" s="7"/>
      <c r="L1385" s="7"/>
      <c r="M1385" s="7"/>
      <c r="N1385" s="7"/>
      <c r="O1385" s="7"/>
      <c r="P1385" s="7"/>
      <c r="R1385" s="7"/>
      <c r="S1385" s="7"/>
      <c r="T1385" s="7"/>
      <c r="U1385" s="7"/>
      <c r="V1385" s="7"/>
      <c r="W1385" s="7"/>
      <c r="X1385" s="7"/>
      <c r="Y1385" s="7"/>
      <c r="Z1385" s="7"/>
      <c r="AA1385" s="7"/>
      <c r="AB1385" s="7"/>
      <c r="AC1385" s="7"/>
      <c r="AD1385" s="7"/>
      <c r="AE1385" s="7"/>
      <c r="AF1385" s="7"/>
      <c r="AG1385" s="7"/>
      <c r="AH1385" s="7"/>
      <c r="AI1385" s="7"/>
      <c r="AJ1385" s="7"/>
      <c r="AK1385" s="7"/>
    </row>
    <row r="1386" spans="1:37" ht="15.75" x14ac:dyDescent="0.25">
      <c r="A1386" s="7"/>
      <c r="B1386" s="7"/>
      <c r="C1386" s="7"/>
      <c r="D1386" s="7"/>
      <c r="E1386" s="7"/>
      <c r="F1386" s="7"/>
      <c r="G1386" s="7"/>
      <c r="H1386" s="7"/>
      <c r="I1386" s="7"/>
      <c r="J1386" s="7"/>
      <c r="K1386" s="7"/>
      <c r="L1386" s="7"/>
      <c r="M1386" s="7"/>
      <c r="N1386" s="7"/>
      <c r="O1386" s="7"/>
      <c r="P1386" s="7"/>
      <c r="R1386" s="7"/>
      <c r="S1386" s="7"/>
      <c r="T1386" s="7"/>
      <c r="U1386" s="7"/>
      <c r="V1386" s="7"/>
      <c r="W1386" s="7"/>
      <c r="X1386" s="7"/>
      <c r="Y1386" s="7"/>
      <c r="Z1386" s="7"/>
      <c r="AA1386" s="7"/>
      <c r="AB1386" s="7"/>
      <c r="AC1386" s="7"/>
      <c r="AD1386" s="7"/>
      <c r="AE1386" s="7"/>
      <c r="AF1386" s="7"/>
      <c r="AG1386" s="7"/>
      <c r="AH1386" s="7"/>
      <c r="AI1386" s="7"/>
      <c r="AJ1386" s="7"/>
      <c r="AK1386" s="7"/>
    </row>
    <row r="1387" spans="1:37" ht="15.75" x14ac:dyDescent="0.25">
      <c r="A1387" s="7"/>
      <c r="B1387" s="7"/>
      <c r="C1387" s="7"/>
      <c r="D1387" s="7"/>
      <c r="E1387" s="7"/>
      <c r="F1387" s="7"/>
      <c r="G1387" s="7"/>
      <c r="H1387" s="7"/>
      <c r="I1387" s="7"/>
      <c r="J1387" s="7"/>
      <c r="K1387" s="7"/>
      <c r="L1387" s="7"/>
      <c r="M1387" s="7"/>
      <c r="N1387" s="7"/>
      <c r="O1387" s="7"/>
      <c r="P1387" s="7"/>
      <c r="R1387" s="7"/>
      <c r="S1387" s="7"/>
      <c r="T1387" s="7"/>
      <c r="U1387" s="7"/>
      <c r="V1387" s="7"/>
      <c r="W1387" s="7"/>
      <c r="X1387" s="7"/>
      <c r="Y1387" s="7"/>
      <c r="Z1387" s="7"/>
      <c r="AA1387" s="7"/>
      <c r="AB1387" s="7"/>
      <c r="AC1387" s="7"/>
      <c r="AD1387" s="7"/>
      <c r="AE1387" s="7"/>
      <c r="AF1387" s="7"/>
      <c r="AG1387" s="7"/>
      <c r="AH1387" s="7"/>
      <c r="AI1387" s="7"/>
      <c r="AJ1387" s="7"/>
      <c r="AK1387" s="7"/>
    </row>
    <row r="1388" spans="1:37" ht="15.75" x14ac:dyDescent="0.25">
      <c r="A1388" s="7"/>
      <c r="B1388" s="7"/>
      <c r="C1388" s="7"/>
      <c r="D1388" s="7"/>
      <c r="E1388" s="7"/>
      <c r="F1388" s="7"/>
      <c r="G1388" s="7"/>
      <c r="H1388" s="7"/>
      <c r="I1388" s="7"/>
      <c r="J1388" s="7"/>
      <c r="K1388" s="7"/>
      <c r="L1388" s="7"/>
      <c r="M1388" s="7"/>
      <c r="N1388" s="7"/>
      <c r="O1388" s="7"/>
      <c r="P1388" s="7"/>
      <c r="R1388" s="7"/>
      <c r="S1388" s="7"/>
      <c r="T1388" s="7"/>
      <c r="U1388" s="7"/>
      <c r="V1388" s="7"/>
      <c r="W1388" s="7"/>
      <c r="X1388" s="7"/>
      <c r="Y1388" s="7"/>
      <c r="Z1388" s="7"/>
      <c r="AA1388" s="7"/>
      <c r="AB1388" s="7"/>
      <c r="AC1388" s="7"/>
      <c r="AD1388" s="7"/>
      <c r="AE1388" s="7"/>
      <c r="AF1388" s="7"/>
      <c r="AG1388" s="7"/>
      <c r="AH1388" s="7"/>
      <c r="AI1388" s="7"/>
      <c r="AJ1388" s="7"/>
      <c r="AK1388" s="7"/>
    </row>
    <row r="1389" spans="1:37" ht="15.75" x14ac:dyDescent="0.25">
      <c r="A1389" s="7"/>
      <c r="B1389" s="7"/>
      <c r="C1389" s="7"/>
      <c r="D1389" s="7"/>
      <c r="E1389" s="7"/>
      <c r="F1389" s="7"/>
      <c r="G1389" s="7"/>
      <c r="H1389" s="7"/>
      <c r="I1389" s="7"/>
      <c r="J1389" s="7"/>
      <c r="K1389" s="7"/>
      <c r="L1389" s="7"/>
      <c r="M1389" s="7"/>
      <c r="N1389" s="7"/>
      <c r="O1389" s="7"/>
      <c r="P1389" s="7"/>
      <c r="R1389" s="7"/>
      <c r="S1389" s="7"/>
      <c r="T1389" s="7"/>
      <c r="U1389" s="7"/>
      <c r="V1389" s="7"/>
      <c r="W1389" s="7"/>
      <c r="X1389" s="7"/>
      <c r="Y1389" s="7"/>
      <c r="Z1389" s="7"/>
      <c r="AA1389" s="7"/>
      <c r="AB1389" s="7"/>
      <c r="AC1389" s="7"/>
      <c r="AD1389" s="7"/>
      <c r="AE1389" s="7"/>
      <c r="AF1389" s="7"/>
      <c r="AG1389" s="7"/>
      <c r="AH1389" s="7"/>
      <c r="AI1389" s="7"/>
      <c r="AJ1389" s="7"/>
      <c r="AK1389" s="7"/>
    </row>
    <row r="1390" spans="1:37" ht="15.75" x14ac:dyDescent="0.25">
      <c r="A1390" s="7"/>
      <c r="B1390" s="7"/>
      <c r="C1390" s="7"/>
      <c r="D1390" s="7"/>
      <c r="E1390" s="7"/>
      <c r="F1390" s="7"/>
      <c r="G1390" s="7"/>
      <c r="H1390" s="7"/>
      <c r="I1390" s="7"/>
      <c r="J1390" s="7"/>
      <c r="K1390" s="7"/>
      <c r="L1390" s="7"/>
      <c r="M1390" s="7"/>
      <c r="N1390" s="7"/>
      <c r="O1390" s="7"/>
      <c r="P1390" s="7"/>
      <c r="R1390" s="7"/>
      <c r="S1390" s="7"/>
      <c r="T1390" s="7"/>
      <c r="U1390" s="7"/>
      <c r="V1390" s="7"/>
      <c r="W1390" s="7"/>
      <c r="X1390" s="7"/>
      <c r="Y1390" s="7"/>
      <c r="Z1390" s="7"/>
      <c r="AA1390" s="7"/>
      <c r="AB1390" s="7"/>
      <c r="AC1390" s="7"/>
      <c r="AD1390" s="7"/>
      <c r="AE1390" s="7"/>
      <c r="AF1390" s="7"/>
      <c r="AG1390" s="7"/>
      <c r="AH1390" s="7"/>
      <c r="AI1390" s="7"/>
      <c r="AJ1390" s="7"/>
      <c r="AK1390" s="7"/>
    </row>
    <row r="1391" spans="1:37" ht="15.75" x14ac:dyDescent="0.25">
      <c r="A1391" s="7"/>
      <c r="B1391" s="7"/>
      <c r="C1391" s="7"/>
      <c r="D1391" s="7"/>
      <c r="E1391" s="7"/>
      <c r="F1391" s="7"/>
      <c r="G1391" s="7"/>
      <c r="H1391" s="7"/>
      <c r="I1391" s="7"/>
      <c r="J1391" s="7"/>
      <c r="K1391" s="7"/>
      <c r="L1391" s="7"/>
      <c r="M1391" s="7"/>
      <c r="N1391" s="7"/>
      <c r="O1391" s="7"/>
      <c r="P1391" s="7"/>
      <c r="R1391" s="7"/>
      <c r="S1391" s="7"/>
      <c r="T1391" s="7"/>
      <c r="U1391" s="7"/>
      <c r="V1391" s="7"/>
      <c r="W1391" s="7"/>
      <c r="X1391" s="7"/>
      <c r="Y1391" s="7"/>
      <c r="Z1391" s="7"/>
      <c r="AA1391" s="7"/>
      <c r="AB1391" s="7"/>
      <c r="AC1391" s="7"/>
      <c r="AD1391" s="7"/>
      <c r="AE1391" s="7"/>
      <c r="AF1391" s="7"/>
      <c r="AG1391" s="7"/>
      <c r="AH1391" s="7"/>
      <c r="AI1391" s="7"/>
      <c r="AJ1391" s="7"/>
      <c r="AK1391" s="7"/>
    </row>
    <row r="1392" spans="1:37" ht="15.75" x14ac:dyDescent="0.25">
      <c r="A1392" s="7"/>
      <c r="B1392" s="7"/>
      <c r="C1392" s="7"/>
      <c r="D1392" s="7"/>
      <c r="E1392" s="7"/>
      <c r="F1392" s="7"/>
      <c r="G1392" s="7"/>
      <c r="H1392" s="7"/>
      <c r="I1392" s="7"/>
      <c r="J1392" s="7"/>
      <c r="K1392" s="7"/>
      <c r="L1392" s="7"/>
      <c r="M1392" s="7"/>
      <c r="N1392" s="7"/>
      <c r="O1392" s="7"/>
      <c r="P1392" s="7"/>
      <c r="R1392" s="7"/>
      <c r="S1392" s="7"/>
      <c r="T1392" s="7"/>
      <c r="U1392" s="7"/>
      <c r="V1392" s="7"/>
      <c r="W1392" s="7"/>
      <c r="X1392" s="7"/>
      <c r="Y1392" s="7"/>
      <c r="Z1392" s="7"/>
      <c r="AA1392" s="7"/>
      <c r="AB1392" s="7"/>
      <c r="AC1392" s="7"/>
      <c r="AD1392" s="7"/>
      <c r="AE1392" s="7"/>
      <c r="AF1392" s="7"/>
      <c r="AG1392" s="7"/>
      <c r="AH1392" s="7"/>
      <c r="AI1392" s="7"/>
      <c r="AJ1392" s="7"/>
      <c r="AK1392" s="7"/>
    </row>
    <row r="1393" spans="1:37" ht="15.75" x14ac:dyDescent="0.25">
      <c r="A1393" s="7"/>
      <c r="B1393" s="7"/>
      <c r="C1393" s="7"/>
      <c r="D1393" s="7"/>
      <c r="E1393" s="7"/>
      <c r="F1393" s="7"/>
      <c r="G1393" s="7"/>
      <c r="H1393" s="7"/>
      <c r="I1393" s="7"/>
      <c r="J1393" s="7"/>
      <c r="K1393" s="7"/>
      <c r="L1393" s="7"/>
      <c r="M1393" s="7"/>
      <c r="N1393" s="7"/>
      <c r="O1393" s="7"/>
      <c r="P1393" s="7"/>
      <c r="R1393" s="7"/>
      <c r="S1393" s="7"/>
      <c r="T1393" s="7"/>
      <c r="U1393" s="7"/>
      <c r="V1393" s="7"/>
      <c r="W1393" s="7"/>
      <c r="X1393" s="7"/>
      <c r="Y1393" s="7"/>
      <c r="Z1393" s="7"/>
      <c r="AA1393" s="7"/>
      <c r="AB1393" s="7"/>
      <c r="AC1393" s="7"/>
      <c r="AD1393" s="7"/>
      <c r="AE1393" s="7"/>
      <c r="AF1393" s="7"/>
      <c r="AG1393" s="7"/>
      <c r="AH1393" s="7"/>
      <c r="AI1393" s="7"/>
      <c r="AJ1393" s="7"/>
      <c r="AK1393" s="7"/>
    </row>
    <row r="1394" spans="1:37" ht="15.75" x14ac:dyDescent="0.25">
      <c r="A1394" s="7"/>
      <c r="B1394" s="7"/>
      <c r="C1394" s="7"/>
      <c r="D1394" s="7"/>
      <c r="E1394" s="7"/>
      <c r="F1394" s="7"/>
      <c r="G1394" s="7"/>
      <c r="H1394" s="7"/>
      <c r="I1394" s="7"/>
      <c r="J1394" s="7"/>
      <c r="K1394" s="7"/>
      <c r="L1394" s="7"/>
      <c r="M1394" s="7"/>
      <c r="N1394" s="7"/>
      <c r="O1394" s="7"/>
      <c r="P1394" s="7"/>
      <c r="R1394" s="7"/>
      <c r="S1394" s="7"/>
      <c r="T1394" s="7"/>
      <c r="U1394" s="7"/>
      <c r="V1394" s="7"/>
      <c r="W1394" s="7"/>
      <c r="X1394" s="7"/>
      <c r="Y1394" s="7"/>
      <c r="Z1394" s="7"/>
      <c r="AA1394" s="7"/>
      <c r="AB1394" s="7"/>
      <c r="AC1394" s="7"/>
      <c r="AD1394" s="7"/>
      <c r="AE1394" s="7"/>
      <c r="AF1394" s="7"/>
      <c r="AG1394" s="7"/>
      <c r="AH1394" s="7"/>
      <c r="AI1394" s="7"/>
      <c r="AJ1394" s="7"/>
      <c r="AK1394" s="7"/>
    </row>
    <row r="1395" spans="1:37" ht="15.75" x14ac:dyDescent="0.25">
      <c r="A1395" s="7"/>
      <c r="B1395" s="7"/>
      <c r="C1395" s="7"/>
      <c r="D1395" s="7"/>
      <c r="E1395" s="7"/>
      <c r="F1395" s="7"/>
      <c r="G1395" s="7"/>
      <c r="H1395" s="7"/>
      <c r="I1395" s="7"/>
      <c r="J1395" s="7"/>
      <c r="K1395" s="7"/>
      <c r="L1395" s="7"/>
      <c r="M1395" s="7"/>
      <c r="N1395" s="7"/>
      <c r="O1395" s="7"/>
      <c r="P1395" s="7"/>
      <c r="R1395" s="7"/>
      <c r="S1395" s="7"/>
      <c r="T1395" s="7"/>
      <c r="U1395" s="7"/>
      <c r="V1395" s="7"/>
      <c r="W1395" s="7"/>
      <c r="X1395" s="7"/>
      <c r="Y1395" s="7"/>
      <c r="Z1395" s="7"/>
      <c r="AA1395" s="7"/>
      <c r="AB1395" s="7"/>
      <c r="AC1395" s="7"/>
      <c r="AD1395" s="7"/>
      <c r="AE1395" s="7"/>
      <c r="AF1395" s="7"/>
      <c r="AG1395" s="7"/>
      <c r="AH1395" s="7"/>
      <c r="AI1395" s="7"/>
      <c r="AJ1395" s="7"/>
      <c r="AK1395" s="7"/>
    </row>
    <row r="1396" spans="1:37" ht="15.75" x14ac:dyDescent="0.25">
      <c r="A1396" s="7"/>
      <c r="B1396" s="7"/>
      <c r="C1396" s="7"/>
      <c r="D1396" s="7"/>
      <c r="E1396" s="7"/>
      <c r="F1396" s="7"/>
      <c r="G1396" s="7"/>
      <c r="H1396" s="7"/>
      <c r="I1396" s="7"/>
      <c r="J1396" s="7"/>
      <c r="K1396" s="7"/>
      <c r="L1396" s="7"/>
      <c r="M1396" s="7"/>
      <c r="N1396" s="7"/>
      <c r="O1396" s="7"/>
      <c r="P1396" s="7"/>
      <c r="R1396" s="7"/>
      <c r="S1396" s="7"/>
      <c r="T1396" s="7"/>
      <c r="U1396" s="7"/>
      <c r="V1396" s="7"/>
      <c r="W1396" s="7"/>
      <c r="X1396" s="7"/>
      <c r="Y1396" s="7"/>
      <c r="Z1396" s="7"/>
      <c r="AA1396" s="7"/>
      <c r="AB1396" s="7"/>
      <c r="AC1396" s="7"/>
      <c r="AD1396" s="7"/>
      <c r="AE1396" s="7"/>
      <c r="AF1396" s="7"/>
      <c r="AG1396" s="7"/>
      <c r="AH1396" s="7"/>
      <c r="AI1396" s="7"/>
      <c r="AJ1396" s="7"/>
      <c r="AK1396" s="7"/>
    </row>
    <row r="1397" spans="1:37" ht="15.75" x14ac:dyDescent="0.25">
      <c r="A1397" s="7"/>
      <c r="B1397" s="7"/>
      <c r="C1397" s="7"/>
      <c r="D1397" s="7"/>
      <c r="E1397" s="7"/>
      <c r="F1397" s="7"/>
      <c r="G1397" s="7"/>
      <c r="H1397" s="7"/>
      <c r="I1397" s="7"/>
      <c r="J1397" s="7"/>
      <c r="K1397" s="7"/>
      <c r="L1397" s="7"/>
      <c r="M1397" s="7"/>
      <c r="N1397" s="7"/>
      <c r="O1397" s="7"/>
      <c r="P1397" s="7"/>
      <c r="R1397" s="7"/>
      <c r="S1397" s="7"/>
      <c r="T1397" s="7"/>
      <c r="U1397" s="7"/>
      <c r="V1397" s="7"/>
      <c r="W1397" s="7"/>
      <c r="X1397" s="7"/>
      <c r="Y1397" s="7"/>
      <c r="Z1397" s="7"/>
      <c r="AA1397" s="7"/>
      <c r="AB1397" s="7"/>
      <c r="AC1397" s="7"/>
      <c r="AD1397" s="7"/>
      <c r="AE1397" s="7"/>
      <c r="AF1397" s="7"/>
      <c r="AG1397" s="7"/>
      <c r="AH1397" s="7"/>
      <c r="AI1397" s="7"/>
      <c r="AJ1397" s="7"/>
      <c r="AK1397" s="7"/>
    </row>
    <row r="1398" spans="1:37" ht="15.75" x14ac:dyDescent="0.25">
      <c r="A1398" s="7"/>
      <c r="B1398" s="7"/>
      <c r="C1398" s="7"/>
      <c r="D1398" s="7"/>
      <c r="E1398" s="7"/>
      <c r="F1398" s="7"/>
      <c r="G1398" s="7"/>
      <c r="H1398" s="7"/>
      <c r="I1398" s="7"/>
      <c r="J1398" s="7"/>
      <c r="K1398" s="7"/>
      <c r="L1398" s="7"/>
      <c r="M1398" s="7"/>
      <c r="N1398" s="7"/>
      <c r="O1398" s="7"/>
      <c r="P1398" s="7"/>
      <c r="R1398" s="7"/>
      <c r="S1398" s="7"/>
      <c r="T1398" s="7"/>
      <c r="U1398" s="7"/>
      <c r="V1398" s="7"/>
      <c r="W1398" s="7"/>
      <c r="X1398" s="7"/>
      <c r="Y1398" s="7"/>
      <c r="Z1398" s="7"/>
      <c r="AA1398" s="7"/>
      <c r="AB1398" s="7"/>
      <c r="AC1398" s="7"/>
      <c r="AD1398" s="7"/>
      <c r="AE1398" s="7"/>
      <c r="AF1398" s="7"/>
      <c r="AG1398" s="7"/>
      <c r="AH1398" s="7"/>
      <c r="AI1398" s="7"/>
      <c r="AJ1398" s="7"/>
      <c r="AK1398" s="7"/>
    </row>
    <row r="1399" spans="1:37" ht="15.75" x14ac:dyDescent="0.25">
      <c r="A1399" s="7"/>
      <c r="B1399" s="7"/>
      <c r="C1399" s="7"/>
      <c r="D1399" s="7"/>
      <c r="E1399" s="7"/>
      <c r="F1399" s="7"/>
      <c r="G1399" s="7"/>
      <c r="H1399" s="7"/>
      <c r="I1399" s="7"/>
      <c r="J1399" s="7"/>
      <c r="K1399" s="7"/>
      <c r="L1399" s="7"/>
      <c r="M1399" s="7"/>
      <c r="N1399" s="7"/>
      <c r="O1399" s="7"/>
      <c r="P1399" s="7"/>
      <c r="R1399" s="7"/>
      <c r="S1399" s="7"/>
      <c r="T1399" s="7"/>
      <c r="U1399" s="7"/>
      <c r="V1399" s="7"/>
      <c r="W1399" s="7"/>
      <c r="X1399" s="7"/>
      <c r="Y1399" s="7"/>
      <c r="Z1399" s="7"/>
      <c r="AA1399" s="7"/>
      <c r="AB1399" s="7"/>
      <c r="AC1399" s="7"/>
      <c r="AD1399" s="7"/>
      <c r="AE1399" s="7"/>
      <c r="AF1399" s="7"/>
      <c r="AG1399" s="7"/>
      <c r="AH1399" s="7"/>
      <c r="AI1399" s="7"/>
      <c r="AJ1399" s="7"/>
      <c r="AK1399" s="7"/>
    </row>
    <row r="1400" spans="1:37" ht="15.75" x14ac:dyDescent="0.25">
      <c r="A1400" s="7"/>
      <c r="B1400" s="7"/>
      <c r="C1400" s="7"/>
      <c r="D1400" s="7"/>
      <c r="E1400" s="7"/>
      <c r="F1400" s="7"/>
      <c r="G1400" s="7"/>
      <c r="H1400" s="7"/>
      <c r="I1400" s="7"/>
      <c r="J1400" s="7"/>
      <c r="K1400" s="7"/>
      <c r="L1400" s="7"/>
      <c r="M1400" s="7"/>
      <c r="N1400" s="7"/>
      <c r="O1400" s="7"/>
      <c r="P1400" s="7"/>
      <c r="R1400" s="7"/>
      <c r="S1400" s="7"/>
      <c r="T1400" s="7"/>
      <c r="U1400" s="7"/>
      <c r="V1400" s="7"/>
      <c r="W1400" s="7"/>
      <c r="X1400" s="7"/>
      <c r="Y1400" s="7"/>
      <c r="Z1400" s="7"/>
      <c r="AA1400" s="7"/>
      <c r="AB1400" s="7"/>
      <c r="AC1400" s="7"/>
      <c r="AD1400" s="7"/>
      <c r="AE1400" s="7"/>
      <c r="AF1400" s="7"/>
      <c r="AG1400" s="7"/>
      <c r="AH1400" s="7"/>
      <c r="AI1400" s="7"/>
      <c r="AJ1400" s="7"/>
      <c r="AK1400" s="7"/>
    </row>
    <row r="1401" spans="1:37" ht="15.75" x14ac:dyDescent="0.25">
      <c r="A1401" s="7"/>
      <c r="B1401" s="7"/>
      <c r="C1401" s="7"/>
      <c r="D1401" s="7"/>
      <c r="E1401" s="7"/>
      <c r="F1401" s="7"/>
      <c r="G1401" s="7"/>
      <c r="H1401" s="7"/>
      <c r="I1401" s="7"/>
      <c r="J1401" s="7"/>
      <c r="K1401" s="7"/>
      <c r="L1401" s="7"/>
      <c r="M1401" s="7"/>
      <c r="N1401" s="7"/>
      <c r="O1401" s="7"/>
      <c r="P1401" s="7"/>
      <c r="R1401" s="7"/>
      <c r="S1401" s="7"/>
      <c r="T1401" s="7"/>
      <c r="U1401" s="7"/>
      <c r="V1401" s="7"/>
      <c r="W1401" s="7"/>
      <c r="X1401" s="7"/>
      <c r="Y1401" s="7"/>
      <c r="Z1401" s="7"/>
      <c r="AA1401" s="7"/>
      <c r="AB1401" s="7"/>
      <c r="AC1401" s="7"/>
      <c r="AD1401" s="7"/>
      <c r="AE1401" s="7"/>
      <c r="AF1401" s="7"/>
      <c r="AG1401" s="7"/>
      <c r="AH1401" s="7"/>
      <c r="AI1401" s="7"/>
      <c r="AJ1401" s="7"/>
      <c r="AK1401" s="7"/>
    </row>
    <row r="1402" spans="1:37" ht="15.75" x14ac:dyDescent="0.25">
      <c r="A1402" s="7"/>
      <c r="B1402" s="7"/>
      <c r="C1402" s="7"/>
      <c r="D1402" s="7"/>
      <c r="E1402" s="7"/>
      <c r="F1402" s="7"/>
      <c r="G1402" s="7"/>
      <c r="H1402" s="7"/>
      <c r="I1402" s="7"/>
      <c r="J1402" s="7"/>
      <c r="K1402" s="7"/>
      <c r="L1402" s="7"/>
      <c r="M1402" s="7"/>
      <c r="N1402" s="7"/>
      <c r="O1402" s="7"/>
      <c r="P1402" s="7"/>
      <c r="R1402" s="7"/>
      <c r="S1402" s="7"/>
      <c r="T1402" s="7"/>
      <c r="U1402" s="7"/>
      <c r="V1402" s="7"/>
      <c r="W1402" s="7"/>
      <c r="X1402" s="7"/>
      <c r="Y1402" s="7"/>
      <c r="Z1402" s="7"/>
      <c r="AA1402" s="7"/>
      <c r="AB1402" s="7"/>
      <c r="AC1402" s="7"/>
      <c r="AD1402" s="7"/>
      <c r="AE1402" s="7"/>
      <c r="AF1402" s="7"/>
      <c r="AG1402" s="7"/>
      <c r="AH1402" s="7"/>
      <c r="AI1402" s="7"/>
      <c r="AJ1402" s="7"/>
      <c r="AK1402" s="7"/>
    </row>
    <row r="1403" spans="1:37" ht="15.75" x14ac:dyDescent="0.25">
      <c r="A1403" s="7"/>
      <c r="B1403" s="7"/>
      <c r="C1403" s="7"/>
      <c r="D1403" s="7"/>
      <c r="E1403" s="7"/>
      <c r="F1403" s="7"/>
      <c r="G1403" s="7"/>
      <c r="H1403" s="7"/>
      <c r="I1403" s="7"/>
      <c r="J1403" s="7"/>
      <c r="K1403" s="7"/>
      <c r="L1403" s="7"/>
      <c r="M1403" s="7"/>
      <c r="N1403" s="7"/>
      <c r="O1403" s="7"/>
      <c r="P1403" s="7"/>
      <c r="R1403" s="7"/>
      <c r="S1403" s="7"/>
      <c r="T1403" s="7"/>
      <c r="U1403" s="7"/>
      <c r="V1403" s="7"/>
      <c r="W1403" s="7"/>
      <c r="X1403" s="7"/>
      <c r="Y1403" s="7"/>
      <c r="Z1403" s="7"/>
      <c r="AA1403" s="7"/>
      <c r="AB1403" s="7"/>
      <c r="AC1403" s="7"/>
      <c r="AD1403" s="7"/>
      <c r="AE1403" s="7"/>
      <c r="AF1403" s="7"/>
      <c r="AG1403" s="7"/>
      <c r="AH1403" s="7"/>
      <c r="AI1403" s="7"/>
      <c r="AJ1403" s="7"/>
      <c r="AK1403" s="7"/>
    </row>
    <row r="1404" spans="1:37" ht="15.75" x14ac:dyDescent="0.25">
      <c r="A1404" s="7"/>
      <c r="B1404" s="7"/>
      <c r="C1404" s="7"/>
      <c r="D1404" s="7"/>
      <c r="E1404" s="7"/>
      <c r="F1404" s="7"/>
      <c r="G1404" s="7"/>
      <c r="H1404" s="7"/>
      <c r="I1404" s="7"/>
      <c r="J1404" s="7"/>
      <c r="K1404" s="7"/>
      <c r="L1404" s="7"/>
      <c r="M1404" s="7"/>
      <c r="N1404" s="7"/>
      <c r="O1404" s="7"/>
      <c r="P1404" s="7"/>
      <c r="R1404" s="7"/>
      <c r="S1404" s="7"/>
      <c r="T1404" s="7"/>
      <c r="U1404" s="7"/>
      <c r="V1404" s="7"/>
      <c r="W1404" s="7"/>
      <c r="X1404" s="7"/>
      <c r="Y1404" s="7"/>
      <c r="Z1404" s="7"/>
      <c r="AA1404" s="7"/>
      <c r="AB1404" s="7"/>
      <c r="AC1404" s="7"/>
      <c r="AD1404" s="7"/>
      <c r="AE1404" s="7"/>
      <c r="AF1404" s="7"/>
      <c r="AG1404" s="7"/>
      <c r="AH1404" s="7"/>
      <c r="AI1404" s="7"/>
      <c r="AJ1404" s="7"/>
      <c r="AK1404" s="7"/>
    </row>
    <row r="1405" spans="1:37" ht="15.75" x14ac:dyDescent="0.25">
      <c r="A1405" s="7"/>
      <c r="B1405" s="7"/>
      <c r="C1405" s="7"/>
      <c r="D1405" s="7"/>
      <c r="E1405" s="7"/>
      <c r="F1405" s="7"/>
      <c r="G1405" s="7"/>
      <c r="H1405" s="7"/>
      <c r="I1405" s="7"/>
      <c r="J1405" s="7"/>
      <c r="K1405" s="7"/>
      <c r="L1405" s="7"/>
      <c r="M1405" s="7"/>
      <c r="N1405" s="7"/>
      <c r="O1405" s="7"/>
      <c r="P1405" s="7"/>
      <c r="R1405" s="7"/>
      <c r="S1405" s="7"/>
      <c r="T1405" s="7"/>
      <c r="U1405" s="7"/>
      <c r="V1405" s="7"/>
      <c r="W1405" s="7"/>
      <c r="X1405" s="7"/>
      <c r="Y1405" s="7"/>
      <c r="Z1405" s="7"/>
      <c r="AA1405" s="7"/>
      <c r="AB1405" s="7"/>
      <c r="AC1405" s="7"/>
      <c r="AD1405" s="7"/>
      <c r="AE1405" s="7"/>
      <c r="AF1405" s="7"/>
      <c r="AG1405" s="7"/>
      <c r="AH1405" s="7"/>
      <c r="AI1405" s="7"/>
      <c r="AJ1405" s="7"/>
      <c r="AK1405" s="7"/>
    </row>
    <row r="1406" spans="1:37" ht="15.75" x14ac:dyDescent="0.25">
      <c r="A1406" s="7"/>
      <c r="B1406" s="7"/>
      <c r="C1406" s="7"/>
      <c r="D1406" s="7"/>
      <c r="E1406" s="7"/>
      <c r="F1406" s="7"/>
      <c r="G1406" s="7"/>
      <c r="H1406" s="7"/>
      <c r="I1406" s="7"/>
      <c r="J1406" s="7"/>
      <c r="K1406" s="7"/>
      <c r="L1406" s="7"/>
      <c r="M1406" s="7"/>
      <c r="N1406" s="7"/>
      <c r="O1406" s="7"/>
      <c r="P1406" s="7"/>
      <c r="R1406" s="7"/>
      <c r="S1406" s="7"/>
      <c r="T1406" s="7"/>
      <c r="U1406" s="7"/>
      <c r="V1406" s="7"/>
      <c r="W1406" s="7"/>
      <c r="X1406" s="7"/>
      <c r="Y1406" s="7"/>
      <c r="Z1406" s="7"/>
      <c r="AA1406" s="7"/>
      <c r="AB1406" s="7"/>
      <c r="AC1406" s="7"/>
      <c r="AD1406" s="7"/>
      <c r="AE1406" s="7"/>
      <c r="AF1406" s="7"/>
      <c r="AG1406" s="7"/>
      <c r="AH1406" s="7"/>
      <c r="AI1406" s="7"/>
      <c r="AJ1406" s="7"/>
      <c r="AK1406" s="7"/>
    </row>
    <row r="1407" spans="1:37" ht="15.75" x14ac:dyDescent="0.25">
      <c r="A1407" s="7"/>
      <c r="B1407" s="7"/>
      <c r="C1407" s="7"/>
      <c r="D1407" s="7"/>
      <c r="E1407" s="7"/>
      <c r="F1407" s="7"/>
      <c r="G1407" s="7"/>
      <c r="H1407" s="7"/>
      <c r="I1407" s="7"/>
      <c r="J1407" s="7"/>
      <c r="K1407" s="7"/>
      <c r="L1407" s="7"/>
      <c r="M1407" s="7"/>
      <c r="N1407" s="7"/>
      <c r="O1407" s="7"/>
      <c r="P1407" s="7"/>
      <c r="R1407" s="7"/>
      <c r="S1407" s="7"/>
      <c r="T1407" s="7"/>
      <c r="U1407" s="7"/>
      <c r="V1407" s="7"/>
      <c r="W1407" s="7"/>
      <c r="X1407" s="7"/>
      <c r="Y1407" s="7"/>
      <c r="Z1407" s="7"/>
      <c r="AA1407" s="7"/>
      <c r="AB1407" s="7"/>
      <c r="AC1407" s="7"/>
      <c r="AD1407" s="7"/>
      <c r="AE1407" s="7"/>
      <c r="AF1407" s="7"/>
      <c r="AG1407" s="7"/>
      <c r="AH1407" s="7"/>
      <c r="AI1407" s="7"/>
      <c r="AJ1407" s="7"/>
      <c r="AK1407" s="7"/>
    </row>
    <row r="1408" spans="1:37" ht="15.75" x14ac:dyDescent="0.25">
      <c r="A1408" s="7"/>
      <c r="B1408" s="7"/>
      <c r="C1408" s="7"/>
      <c r="D1408" s="7"/>
      <c r="E1408" s="7"/>
      <c r="F1408" s="7"/>
      <c r="G1408" s="7"/>
      <c r="H1408" s="7"/>
      <c r="I1408" s="7"/>
      <c r="J1408" s="7"/>
      <c r="K1408" s="7"/>
      <c r="L1408" s="7"/>
      <c r="M1408" s="7"/>
      <c r="N1408" s="7"/>
      <c r="O1408" s="7"/>
      <c r="P1408" s="7"/>
      <c r="R1408" s="7"/>
      <c r="S1408" s="7"/>
      <c r="T1408" s="7"/>
      <c r="U1408" s="7"/>
      <c r="V1408" s="7"/>
      <c r="W1408" s="7"/>
      <c r="X1408" s="7"/>
      <c r="Y1408" s="7"/>
      <c r="Z1408" s="7"/>
      <c r="AA1408" s="7"/>
      <c r="AB1408" s="7"/>
      <c r="AC1408" s="7"/>
      <c r="AD1408" s="7"/>
      <c r="AE1408" s="7"/>
      <c r="AF1408" s="7"/>
      <c r="AG1408" s="7"/>
      <c r="AH1408" s="7"/>
      <c r="AI1408" s="7"/>
      <c r="AJ1408" s="7"/>
      <c r="AK1408" s="7"/>
    </row>
    <row r="1409" spans="1:37" ht="15.75" x14ac:dyDescent="0.25">
      <c r="A1409" s="7"/>
      <c r="B1409" s="7"/>
      <c r="C1409" s="7"/>
      <c r="D1409" s="7"/>
      <c r="E1409" s="7"/>
      <c r="F1409" s="7"/>
      <c r="G1409" s="7"/>
      <c r="H1409" s="7"/>
      <c r="I1409" s="7"/>
      <c r="J1409" s="7"/>
      <c r="K1409" s="7"/>
      <c r="L1409" s="7"/>
      <c r="M1409" s="7"/>
      <c r="N1409" s="7"/>
      <c r="O1409" s="7"/>
      <c r="P1409" s="7"/>
      <c r="R1409" s="7"/>
      <c r="S1409" s="7"/>
      <c r="T1409" s="7"/>
      <c r="U1409" s="7"/>
      <c r="V1409" s="7"/>
      <c r="W1409" s="7"/>
      <c r="X1409" s="7"/>
      <c r="Y1409" s="7"/>
      <c r="Z1409" s="7"/>
      <c r="AA1409" s="7"/>
      <c r="AB1409" s="7"/>
      <c r="AC1409" s="7"/>
      <c r="AD1409" s="7"/>
      <c r="AE1409" s="7"/>
      <c r="AF1409" s="7"/>
      <c r="AG1409" s="7"/>
      <c r="AH1409" s="7"/>
      <c r="AI1409" s="7"/>
      <c r="AJ1409" s="7"/>
      <c r="AK1409" s="7"/>
    </row>
    <row r="1410" spans="1:37" ht="15.75" x14ac:dyDescent="0.25">
      <c r="A1410" s="7"/>
      <c r="B1410" s="7"/>
      <c r="C1410" s="7"/>
      <c r="D1410" s="7"/>
      <c r="E1410" s="7"/>
      <c r="F1410" s="7"/>
      <c r="G1410" s="7"/>
      <c r="H1410" s="7"/>
      <c r="I1410" s="7"/>
      <c r="J1410" s="7"/>
      <c r="K1410" s="7"/>
      <c r="L1410" s="7"/>
      <c r="M1410" s="7"/>
      <c r="N1410" s="7"/>
      <c r="O1410" s="7"/>
      <c r="P1410" s="7"/>
      <c r="R1410" s="7"/>
      <c r="S1410" s="7"/>
      <c r="T1410" s="7"/>
      <c r="U1410" s="7"/>
      <c r="V1410" s="7"/>
      <c r="W1410" s="7"/>
      <c r="X1410" s="7"/>
      <c r="Y1410" s="7"/>
      <c r="Z1410" s="7"/>
      <c r="AA1410" s="7"/>
      <c r="AB1410" s="7"/>
      <c r="AC1410" s="7"/>
      <c r="AD1410" s="7"/>
      <c r="AE1410" s="7"/>
      <c r="AF1410" s="7"/>
      <c r="AG1410" s="7"/>
      <c r="AH1410" s="7"/>
      <c r="AI1410" s="7"/>
      <c r="AJ1410" s="7"/>
      <c r="AK1410" s="7"/>
    </row>
    <row r="1411" spans="1:37" ht="15.75" x14ac:dyDescent="0.25">
      <c r="A1411" s="7"/>
      <c r="B1411" s="7"/>
      <c r="C1411" s="7"/>
      <c r="D1411" s="7"/>
      <c r="E1411" s="7"/>
      <c r="F1411" s="7"/>
      <c r="G1411" s="7"/>
      <c r="H1411" s="7"/>
      <c r="I1411" s="7"/>
      <c r="J1411" s="7"/>
      <c r="K1411" s="7"/>
      <c r="L1411" s="7"/>
      <c r="M1411" s="7"/>
      <c r="N1411" s="7"/>
      <c r="O1411" s="7"/>
      <c r="P1411" s="7"/>
      <c r="R1411" s="7"/>
      <c r="S1411" s="7"/>
      <c r="T1411" s="7"/>
      <c r="U1411" s="7"/>
      <c r="V1411" s="7"/>
      <c r="W1411" s="7"/>
      <c r="X1411" s="7"/>
      <c r="Y1411" s="7"/>
      <c r="Z1411" s="7"/>
      <c r="AA1411" s="7"/>
      <c r="AB1411" s="7"/>
      <c r="AC1411" s="7"/>
      <c r="AD1411" s="7"/>
      <c r="AE1411" s="7"/>
      <c r="AF1411" s="7"/>
      <c r="AG1411" s="7"/>
      <c r="AH1411" s="7"/>
      <c r="AI1411" s="7"/>
      <c r="AJ1411" s="7"/>
      <c r="AK1411" s="7"/>
    </row>
    <row r="1412" spans="1:37" ht="15.75" x14ac:dyDescent="0.25">
      <c r="A1412" s="7"/>
      <c r="B1412" s="7"/>
      <c r="C1412" s="7"/>
      <c r="D1412" s="7"/>
      <c r="E1412" s="7"/>
      <c r="F1412" s="7"/>
      <c r="G1412" s="7"/>
      <c r="H1412" s="7"/>
      <c r="I1412" s="7"/>
      <c r="J1412" s="7"/>
      <c r="K1412" s="7"/>
      <c r="L1412" s="7"/>
      <c r="M1412" s="7"/>
      <c r="N1412" s="7"/>
      <c r="O1412" s="7"/>
      <c r="P1412" s="7"/>
      <c r="R1412" s="7"/>
      <c r="S1412" s="7"/>
      <c r="T1412" s="7"/>
      <c r="U1412" s="7"/>
      <c r="V1412" s="7"/>
      <c r="W1412" s="7"/>
      <c r="X1412" s="7"/>
      <c r="Y1412" s="7"/>
      <c r="Z1412" s="7"/>
      <c r="AA1412" s="7"/>
      <c r="AB1412" s="7"/>
      <c r="AC1412" s="7"/>
      <c r="AD1412" s="7"/>
      <c r="AE1412" s="7"/>
      <c r="AF1412" s="7"/>
      <c r="AG1412" s="7"/>
      <c r="AH1412" s="7"/>
      <c r="AI1412" s="7"/>
      <c r="AJ1412" s="7"/>
      <c r="AK1412" s="7"/>
    </row>
    <row r="1413" spans="1:37" ht="15.75" x14ac:dyDescent="0.25">
      <c r="A1413" s="7"/>
      <c r="B1413" s="7"/>
      <c r="C1413" s="7"/>
      <c r="D1413" s="7"/>
      <c r="E1413" s="7"/>
      <c r="F1413" s="7"/>
      <c r="G1413" s="7"/>
      <c r="H1413" s="7"/>
      <c r="I1413" s="7"/>
      <c r="J1413" s="7"/>
      <c r="K1413" s="7"/>
      <c r="L1413" s="7"/>
      <c r="M1413" s="7"/>
      <c r="N1413" s="7"/>
      <c r="O1413" s="7"/>
      <c r="P1413" s="7"/>
      <c r="R1413" s="7"/>
      <c r="S1413" s="7"/>
      <c r="T1413" s="7"/>
      <c r="U1413" s="7"/>
      <c r="V1413" s="7"/>
      <c r="W1413" s="7"/>
      <c r="X1413" s="7"/>
      <c r="Y1413" s="7"/>
      <c r="Z1413" s="7"/>
      <c r="AA1413" s="7"/>
      <c r="AB1413" s="7"/>
      <c r="AC1413" s="7"/>
      <c r="AD1413" s="7"/>
      <c r="AE1413" s="7"/>
      <c r="AF1413" s="7"/>
      <c r="AG1413" s="7"/>
      <c r="AH1413" s="7"/>
      <c r="AI1413" s="7"/>
      <c r="AJ1413" s="7"/>
      <c r="AK1413" s="7"/>
    </row>
    <row r="1414" spans="1:37" ht="15.75" x14ac:dyDescent="0.25">
      <c r="A1414" s="7"/>
      <c r="B1414" s="7"/>
      <c r="C1414" s="7"/>
      <c r="D1414" s="7"/>
      <c r="E1414" s="7"/>
      <c r="F1414" s="7"/>
      <c r="G1414" s="7"/>
      <c r="H1414" s="7"/>
      <c r="I1414" s="7"/>
      <c r="J1414" s="7"/>
      <c r="K1414" s="7"/>
      <c r="L1414" s="7"/>
      <c r="M1414" s="7"/>
      <c r="N1414" s="7"/>
      <c r="O1414" s="7"/>
      <c r="P1414" s="7"/>
      <c r="R1414" s="7"/>
      <c r="S1414" s="7"/>
      <c r="T1414" s="7"/>
      <c r="U1414" s="7"/>
      <c r="V1414" s="7"/>
      <c r="W1414" s="7"/>
      <c r="X1414" s="7"/>
      <c r="Y1414" s="7"/>
      <c r="Z1414" s="7"/>
      <c r="AA1414" s="7"/>
      <c r="AB1414" s="7"/>
      <c r="AC1414" s="7"/>
      <c r="AD1414" s="7"/>
      <c r="AE1414" s="7"/>
      <c r="AF1414" s="7"/>
      <c r="AG1414" s="7"/>
      <c r="AH1414" s="7"/>
      <c r="AI1414" s="7"/>
      <c r="AJ1414" s="7"/>
      <c r="AK1414" s="7"/>
    </row>
    <row r="1415" spans="1:37" ht="15.75" x14ac:dyDescent="0.25">
      <c r="A1415" s="7"/>
      <c r="B1415" s="7"/>
      <c r="C1415" s="7"/>
      <c r="D1415" s="7"/>
      <c r="E1415" s="7"/>
      <c r="F1415" s="7"/>
      <c r="G1415" s="7"/>
      <c r="H1415" s="7"/>
      <c r="I1415" s="7"/>
      <c r="J1415" s="7"/>
      <c r="K1415" s="7"/>
      <c r="L1415" s="7"/>
      <c r="M1415" s="7"/>
      <c r="N1415" s="7"/>
      <c r="O1415" s="7"/>
      <c r="P1415" s="7"/>
      <c r="R1415" s="7"/>
      <c r="S1415" s="7"/>
      <c r="T1415" s="7"/>
      <c r="U1415" s="7"/>
      <c r="V1415" s="7"/>
      <c r="W1415" s="7"/>
      <c r="X1415" s="7"/>
      <c r="Y1415" s="7"/>
      <c r="Z1415" s="7"/>
      <c r="AA1415" s="7"/>
      <c r="AB1415" s="7"/>
      <c r="AC1415" s="7"/>
      <c r="AD1415" s="7"/>
      <c r="AE1415" s="7"/>
      <c r="AF1415" s="7"/>
      <c r="AG1415" s="7"/>
      <c r="AH1415" s="7"/>
      <c r="AI1415" s="7"/>
      <c r="AJ1415" s="7"/>
      <c r="AK1415" s="7"/>
    </row>
    <row r="1416" spans="1:37" ht="15.75" x14ac:dyDescent="0.25">
      <c r="A1416" s="7"/>
      <c r="B1416" s="7"/>
      <c r="C1416" s="7"/>
      <c r="D1416" s="7"/>
      <c r="E1416" s="7"/>
      <c r="F1416" s="7"/>
      <c r="G1416" s="7"/>
      <c r="H1416" s="7"/>
      <c r="I1416" s="7"/>
      <c r="J1416" s="7"/>
      <c r="K1416" s="7"/>
      <c r="L1416" s="7"/>
      <c r="M1416" s="7"/>
      <c r="N1416" s="7"/>
      <c r="O1416" s="7"/>
      <c r="P1416" s="7"/>
      <c r="R1416" s="7"/>
      <c r="S1416" s="7"/>
      <c r="T1416" s="7"/>
      <c r="U1416" s="7"/>
      <c r="V1416" s="7"/>
      <c r="W1416" s="7"/>
      <c r="X1416" s="7"/>
      <c r="Y1416" s="7"/>
      <c r="Z1416" s="7"/>
      <c r="AA1416" s="7"/>
      <c r="AB1416" s="7"/>
      <c r="AC1416" s="7"/>
      <c r="AD1416" s="7"/>
      <c r="AE1416" s="7"/>
      <c r="AF1416" s="7"/>
      <c r="AG1416" s="7"/>
      <c r="AH1416" s="7"/>
      <c r="AI1416" s="7"/>
      <c r="AJ1416" s="7"/>
      <c r="AK1416" s="7"/>
    </row>
    <row r="1417" spans="1:37" ht="15.75" x14ac:dyDescent="0.25">
      <c r="A1417" s="7"/>
      <c r="B1417" s="7"/>
      <c r="C1417" s="7"/>
      <c r="D1417" s="7"/>
      <c r="E1417" s="7"/>
      <c r="F1417" s="7"/>
      <c r="G1417" s="7"/>
      <c r="H1417" s="7"/>
      <c r="I1417" s="7"/>
      <c r="J1417" s="7"/>
      <c r="K1417" s="7"/>
      <c r="L1417" s="7"/>
      <c r="M1417" s="7"/>
      <c r="N1417" s="7"/>
      <c r="O1417" s="7"/>
      <c r="P1417" s="7"/>
      <c r="R1417" s="7"/>
      <c r="S1417" s="7"/>
      <c r="T1417" s="7"/>
      <c r="U1417" s="7"/>
      <c r="V1417" s="7"/>
      <c r="W1417" s="7"/>
      <c r="X1417" s="7"/>
      <c r="Y1417" s="7"/>
      <c r="Z1417" s="7"/>
      <c r="AA1417" s="7"/>
      <c r="AB1417" s="7"/>
      <c r="AC1417" s="7"/>
      <c r="AD1417" s="7"/>
      <c r="AE1417" s="7"/>
      <c r="AF1417" s="7"/>
      <c r="AG1417" s="7"/>
      <c r="AH1417" s="7"/>
      <c r="AI1417" s="7"/>
      <c r="AJ1417" s="7"/>
      <c r="AK1417" s="7"/>
    </row>
    <row r="1418" spans="1:37" ht="15.75" x14ac:dyDescent="0.25">
      <c r="A1418" s="7"/>
      <c r="B1418" s="7"/>
      <c r="C1418" s="7"/>
      <c r="D1418" s="7"/>
      <c r="E1418" s="7"/>
      <c r="F1418" s="7"/>
      <c r="G1418" s="7"/>
      <c r="H1418" s="7"/>
      <c r="I1418" s="7"/>
      <c r="J1418" s="7"/>
      <c r="K1418" s="7"/>
      <c r="L1418" s="7"/>
      <c r="M1418" s="7"/>
      <c r="N1418" s="7"/>
      <c r="O1418" s="7"/>
      <c r="P1418" s="7"/>
      <c r="R1418" s="7"/>
      <c r="S1418" s="7"/>
      <c r="T1418" s="7"/>
      <c r="U1418" s="7"/>
      <c r="V1418" s="7"/>
      <c r="W1418" s="7"/>
      <c r="X1418" s="7"/>
      <c r="Y1418" s="7"/>
      <c r="Z1418" s="7"/>
      <c r="AA1418" s="7"/>
      <c r="AB1418" s="7"/>
      <c r="AC1418" s="7"/>
      <c r="AD1418" s="7"/>
      <c r="AE1418" s="7"/>
      <c r="AF1418" s="7"/>
      <c r="AG1418" s="7"/>
      <c r="AH1418" s="7"/>
      <c r="AI1418" s="7"/>
      <c r="AJ1418" s="7"/>
      <c r="AK1418" s="7"/>
    </row>
    <row r="1419" spans="1:37" ht="15.75" x14ac:dyDescent="0.25">
      <c r="A1419" s="7"/>
      <c r="B1419" s="7"/>
      <c r="C1419" s="7"/>
      <c r="D1419" s="7"/>
      <c r="E1419" s="7"/>
      <c r="F1419" s="7"/>
      <c r="G1419" s="7"/>
      <c r="H1419" s="7"/>
      <c r="I1419" s="7"/>
      <c r="J1419" s="7"/>
      <c r="K1419" s="7"/>
      <c r="L1419" s="7"/>
      <c r="M1419" s="7"/>
      <c r="N1419" s="7"/>
      <c r="O1419" s="7"/>
      <c r="P1419" s="7"/>
      <c r="R1419" s="7"/>
      <c r="S1419" s="7"/>
      <c r="T1419" s="7"/>
      <c r="U1419" s="7"/>
      <c r="V1419" s="7"/>
      <c r="W1419" s="7"/>
      <c r="X1419" s="7"/>
      <c r="Y1419" s="7"/>
      <c r="Z1419" s="7"/>
      <c r="AA1419" s="7"/>
      <c r="AB1419" s="7"/>
      <c r="AC1419" s="7"/>
      <c r="AD1419" s="7"/>
      <c r="AE1419" s="7"/>
      <c r="AF1419" s="7"/>
      <c r="AG1419" s="7"/>
      <c r="AH1419" s="7"/>
      <c r="AI1419" s="7"/>
      <c r="AJ1419" s="7"/>
      <c r="AK1419" s="7"/>
    </row>
    <row r="1420" spans="1:37" ht="15.75" x14ac:dyDescent="0.25">
      <c r="A1420" s="7"/>
      <c r="B1420" s="7"/>
      <c r="C1420" s="7"/>
      <c r="D1420" s="7"/>
      <c r="E1420" s="7"/>
      <c r="F1420" s="7"/>
      <c r="G1420" s="7"/>
      <c r="H1420" s="7"/>
      <c r="I1420" s="7"/>
      <c r="J1420" s="7"/>
      <c r="K1420" s="7"/>
      <c r="L1420" s="7"/>
      <c r="M1420" s="7"/>
      <c r="N1420" s="7"/>
      <c r="O1420" s="7"/>
      <c r="P1420" s="7"/>
      <c r="R1420" s="7"/>
      <c r="S1420" s="7"/>
      <c r="T1420" s="7"/>
      <c r="U1420" s="7"/>
      <c r="V1420" s="7"/>
      <c r="W1420" s="7"/>
      <c r="X1420" s="7"/>
      <c r="Y1420" s="7"/>
      <c r="Z1420" s="7"/>
      <c r="AA1420" s="7"/>
      <c r="AB1420" s="7"/>
      <c r="AC1420" s="7"/>
      <c r="AD1420" s="7"/>
      <c r="AE1420" s="7"/>
      <c r="AF1420" s="7"/>
      <c r="AG1420" s="7"/>
      <c r="AH1420" s="7"/>
      <c r="AI1420" s="7"/>
      <c r="AJ1420" s="7"/>
      <c r="AK1420" s="7"/>
    </row>
    <row r="1421" spans="1:37" ht="15.75" x14ac:dyDescent="0.25">
      <c r="A1421" s="7"/>
      <c r="B1421" s="7"/>
      <c r="C1421" s="7"/>
      <c r="D1421" s="7"/>
      <c r="E1421" s="7"/>
      <c r="F1421" s="7"/>
      <c r="G1421" s="7"/>
      <c r="H1421" s="7"/>
      <c r="I1421" s="7"/>
      <c r="J1421" s="7"/>
      <c r="K1421" s="7"/>
      <c r="L1421" s="7"/>
      <c r="M1421" s="7"/>
      <c r="N1421" s="7"/>
      <c r="O1421" s="7"/>
      <c r="P1421" s="7"/>
      <c r="R1421" s="7"/>
      <c r="S1421" s="7"/>
      <c r="T1421" s="7"/>
      <c r="U1421" s="7"/>
      <c r="V1421" s="7"/>
      <c r="W1421" s="7"/>
      <c r="X1421" s="7"/>
      <c r="Y1421" s="7"/>
      <c r="Z1421" s="7"/>
      <c r="AA1421" s="7"/>
      <c r="AB1421" s="7"/>
      <c r="AC1421" s="7"/>
      <c r="AD1421" s="7"/>
      <c r="AE1421" s="7"/>
      <c r="AF1421" s="7"/>
      <c r="AG1421" s="7"/>
      <c r="AH1421" s="7"/>
      <c r="AI1421" s="7"/>
      <c r="AJ1421" s="7"/>
      <c r="AK1421" s="7"/>
    </row>
    <row r="1422" spans="1:37" ht="15.75" x14ac:dyDescent="0.25">
      <c r="A1422" s="7"/>
      <c r="B1422" s="7"/>
      <c r="C1422" s="7"/>
      <c r="D1422" s="7"/>
      <c r="E1422" s="7"/>
      <c r="F1422" s="7"/>
      <c r="G1422" s="7"/>
      <c r="H1422" s="7"/>
      <c r="I1422" s="7"/>
      <c r="J1422" s="7"/>
      <c r="K1422" s="7"/>
      <c r="L1422" s="7"/>
      <c r="M1422" s="7"/>
      <c r="N1422" s="7"/>
      <c r="O1422" s="7"/>
      <c r="P1422" s="7"/>
      <c r="R1422" s="7"/>
      <c r="S1422" s="7"/>
      <c r="T1422" s="7"/>
      <c r="U1422" s="7"/>
      <c r="V1422" s="7"/>
      <c r="W1422" s="7"/>
      <c r="X1422" s="7"/>
      <c r="Y1422" s="7"/>
      <c r="Z1422" s="7"/>
      <c r="AA1422" s="7"/>
      <c r="AB1422" s="7"/>
      <c r="AC1422" s="7"/>
      <c r="AD1422" s="7"/>
      <c r="AE1422" s="7"/>
      <c r="AF1422" s="7"/>
      <c r="AG1422" s="7"/>
      <c r="AH1422" s="7"/>
      <c r="AI1422" s="7"/>
      <c r="AJ1422" s="7"/>
      <c r="AK1422" s="7"/>
    </row>
    <row r="1423" spans="1:37" ht="15.75" x14ac:dyDescent="0.25">
      <c r="A1423" s="7"/>
      <c r="B1423" s="7"/>
      <c r="C1423" s="7"/>
      <c r="D1423" s="7"/>
      <c r="E1423" s="7"/>
      <c r="F1423" s="7"/>
      <c r="G1423" s="7"/>
      <c r="H1423" s="7"/>
      <c r="I1423" s="7"/>
      <c r="J1423" s="7"/>
      <c r="K1423" s="7"/>
      <c r="L1423" s="7"/>
      <c r="M1423" s="7"/>
      <c r="N1423" s="7"/>
      <c r="O1423" s="7"/>
      <c r="P1423" s="7"/>
      <c r="R1423" s="7"/>
      <c r="S1423" s="7"/>
      <c r="T1423" s="7"/>
      <c r="U1423" s="7"/>
      <c r="V1423" s="7"/>
      <c r="W1423" s="7"/>
      <c r="X1423" s="7"/>
      <c r="Y1423" s="7"/>
      <c r="Z1423" s="7"/>
      <c r="AA1423" s="7"/>
      <c r="AB1423" s="7"/>
      <c r="AC1423" s="7"/>
      <c r="AD1423" s="7"/>
      <c r="AE1423" s="7"/>
      <c r="AF1423" s="7"/>
      <c r="AG1423" s="7"/>
      <c r="AH1423" s="7"/>
      <c r="AI1423" s="7"/>
      <c r="AJ1423" s="7"/>
      <c r="AK1423" s="7"/>
    </row>
    <row r="1424" spans="1:37" ht="15.75" x14ac:dyDescent="0.25">
      <c r="A1424" s="7"/>
      <c r="B1424" s="7"/>
      <c r="C1424" s="7"/>
      <c r="D1424" s="7"/>
      <c r="E1424" s="7"/>
      <c r="F1424" s="7"/>
      <c r="G1424" s="7"/>
      <c r="H1424" s="7"/>
      <c r="I1424" s="7"/>
      <c r="J1424" s="7"/>
      <c r="K1424" s="7"/>
      <c r="L1424" s="7"/>
      <c r="M1424" s="7"/>
      <c r="N1424" s="7"/>
      <c r="O1424" s="7"/>
      <c r="P1424" s="7"/>
      <c r="R1424" s="7"/>
      <c r="S1424" s="7"/>
      <c r="T1424" s="7"/>
      <c r="U1424" s="7"/>
      <c r="V1424" s="7"/>
      <c r="W1424" s="7"/>
      <c r="X1424" s="7"/>
      <c r="Y1424" s="7"/>
      <c r="Z1424" s="7"/>
      <c r="AA1424" s="7"/>
      <c r="AB1424" s="7"/>
      <c r="AC1424" s="7"/>
      <c r="AD1424" s="7"/>
      <c r="AE1424" s="7"/>
      <c r="AF1424" s="7"/>
      <c r="AG1424" s="7"/>
      <c r="AH1424" s="7"/>
      <c r="AI1424" s="7"/>
      <c r="AJ1424" s="7"/>
      <c r="AK1424" s="7"/>
    </row>
    <row r="1425" spans="1:37" ht="15.75" x14ac:dyDescent="0.25">
      <c r="A1425" s="7"/>
      <c r="B1425" s="7"/>
      <c r="C1425" s="7"/>
      <c r="D1425" s="7"/>
      <c r="E1425" s="7"/>
      <c r="F1425" s="7"/>
      <c r="G1425" s="7"/>
      <c r="H1425" s="7"/>
      <c r="I1425" s="7"/>
      <c r="J1425" s="7"/>
      <c r="K1425" s="7"/>
      <c r="L1425" s="7"/>
      <c r="M1425" s="7"/>
      <c r="N1425" s="7"/>
      <c r="O1425" s="7"/>
      <c r="P1425" s="7"/>
      <c r="R1425" s="7"/>
      <c r="S1425" s="7"/>
      <c r="T1425" s="7"/>
      <c r="U1425" s="7"/>
      <c r="V1425" s="7"/>
      <c r="W1425" s="7"/>
      <c r="X1425" s="7"/>
      <c r="Y1425" s="7"/>
      <c r="Z1425" s="7"/>
      <c r="AA1425" s="7"/>
      <c r="AB1425" s="7"/>
      <c r="AC1425" s="7"/>
      <c r="AD1425" s="7"/>
      <c r="AE1425" s="7"/>
      <c r="AF1425" s="7"/>
      <c r="AG1425" s="7"/>
      <c r="AH1425" s="7"/>
      <c r="AI1425" s="7"/>
      <c r="AJ1425" s="7"/>
      <c r="AK1425" s="7"/>
    </row>
    <row r="1426" spans="1:37" ht="15.75" x14ac:dyDescent="0.25">
      <c r="A1426" s="7"/>
      <c r="B1426" s="7"/>
      <c r="C1426" s="7"/>
      <c r="D1426" s="7"/>
      <c r="E1426" s="7"/>
      <c r="F1426" s="7"/>
      <c r="G1426" s="7"/>
      <c r="H1426" s="7"/>
      <c r="I1426" s="7"/>
      <c r="J1426" s="7"/>
      <c r="K1426" s="7"/>
      <c r="L1426" s="7"/>
      <c r="M1426" s="7"/>
      <c r="N1426" s="7"/>
      <c r="O1426" s="7"/>
      <c r="P1426" s="7"/>
      <c r="R1426" s="7"/>
      <c r="S1426" s="7"/>
      <c r="T1426" s="7"/>
      <c r="U1426" s="7"/>
      <c r="V1426" s="7"/>
      <c r="W1426" s="7"/>
      <c r="X1426" s="7"/>
      <c r="Y1426" s="7"/>
      <c r="Z1426" s="7"/>
      <c r="AA1426" s="7"/>
      <c r="AB1426" s="7"/>
      <c r="AC1426" s="7"/>
      <c r="AD1426" s="7"/>
      <c r="AE1426" s="7"/>
      <c r="AF1426" s="7"/>
      <c r="AG1426" s="7"/>
      <c r="AH1426" s="7"/>
      <c r="AI1426" s="7"/>
      <c r="AJ1426" s="7"/>
      <c r="AK1426" s="7"/>
    </row>
    <row r="1427" spans="1:37" ht="15.75" x14ac:dyDescent="0.25">
      <c r="A1427" s="7"/>
      <c r="B1427" s="7"/>
      <c r="C1427" s="7"/>
      <c r="D1427" s="7"/>
      <c r="E1427" s="7"/>
      <c r="F1427" s="7"/>
      <c r="G1427" s="7"/>
      <c r="H1427" s="7"/>
      <c r="I1427" s="7"/>
      <c r="J1427" s="7"/>
      <c r="K1427" s="7"/>
      <c r="L1427" s="7"/>
      <c r="M1427" s="7"/>
      <c r="N1427" s="7"/>
      <c r="O1427" s="7"/>
      <c r="P1427" s="7"/>
      <c r="R1427" s="7"/>
      <c r="S1427" s="7"/>
      <c r="T1427" s="7"/>
      <c r="U1427" s="7"/>
      <c r="V1427" s="7"/>
      <c r="W1427" s="7"/>
      <c r="X1427" s="7"/>
      <c r="Y1427" s="7"/>
      <c r="Z1427" s="7"/>
      <c r="AA1427" s="7"/>
      <c r="AB1427" s="7"/>
      <c r="AC1427" s="7"/>
      <c r="AD1427" s="7"/>
      <c r="AE1427" s="7"/>
      <c r="AF1427" s="7"/>
      <c r="AG1427" s="7"/>
      <c r="AH1427" s="7"/>
      <c r="AI1427" s="7"/>
      <c r="AJ1427" s="7"/>
      <c r="AK1427" s="7"/>
    </row>
    <row r="1428" spans="1:37" ht="15.75" x14ac:dyDescent="0.25">
      <c r="A1428" s="7"/>
      <c r="B1428" s="7"/>
      <c r="C1428" s="7"/>
      <c r="D1428" s="7"/>
      <c r="E1428" s="7"/>
      <c r="F1428" s="7"/>
      <c r="G1428" s="7"/>
      <c r="H1428" s="7"/>
      <c r="I1428" s="7"/>
      <c r="J1428" s="7"/>
      <c r="K1428" s="7"/>
      <c r="L1428" s="7"/>
      <c r="M1428" s="7"/>
      <c r="N1428" s="7"/>
      <c r="O1428" s="7"/>
      <c r="P1428" s="7"/>
      <c r="R1428" s="7"/>
      <c r="S1428" s="7"/>
      <c r="T1428" s="7"/>
      <c r="U1428" s="7"/>
      <c r="V1428" s="7"/>
      <c r="W1428" s="7"/>
      <c r="X1428" s="7"/>
      <c r="Y1428" s="7"/>
      <c r="Z1428" s="7"/>
      <c r="AA1428" s="7"/>
      <c r="AB1428" s="7"/>
      <c r="AC1428" s="7"/>
      <c r="AD1428" s="7"/>
      <c r="AE1428" s="7"/>
      <c r="AF1428" s="7"/>
      <c r="AG1428" s="7"/>
      <c r="AH1428" s="7"/>
      <c r="AI1428" s="7"/>
      <c r="AJ1428" s="7"/>
      <c r="AK1428" s="7"/>
    </row>
    <row r="1429" spans="1:37" ht="15.75" x14ac:dyDescent="0.25">
      <c r="A1429" s="7"/>
      <c r="B1429" s="7"/>
      <c r="C1429" s="7"/>
      <c r="D1429" s="7"/>
      <c r="E1429" s="7"/>
      <c r="F1429" s="7"/>
      <c r="G1429" s="7"/>
      <c r="H1429" s="7"/>
      <c r="I1429" s="7"/>
      <c r="J1429" s="7"/>
      <c r="K1429" s="7"/>
      <c r="L1429" s="7"/>
      <c r="M1429" s="7"/>
      <c r="N1429" s="7"/>
      <c r="O1429" s="7"/>
      <c r="P1429" s="7"/>
      <c r="R1429" s="7"/>
      <c r="S1429" s="7"/>
      <c r="T1429" s="7"/>
      <c r="U1429" s="7"/>
      <c r="V1429" s="7"/>
      <c r="W1429" s="7"/>
      <c r="X1429" s="7"/>
      <c r="Y1429" s="7"/>
      <c r="Z1429" s="7"/>
      <c r="AA1429" s="7"/>
      <c r="AB1429" s="7"/>
      <c r="AC1429" s="7"/>
      <c r="AD1429" s="7"/>
      <c r="AE1429" s="7"/>
      <c r="AF1429" s="7"/>
      <c r="AG1429" s="7"/>
      <c r="AH1429" s="7"/>
      <c r="AI1429" s="7"/>
      <c r="AJ1429" s="7"/>
      <c r="AK1429" s="7"/>
    </row>
    <row r="1430" spans="1:37" ht="15.75" x14ac:dyDescent="0.25">
      <c r="A1430" s="7"/>
      <c r="B1430" s="7"/>
      <c r="C1430" s="7"/>
      <c r="D1430" s="7"/>
      <c r="E1430" s="7"/>
      <c r="F1430" s="7"/>
      <c r="G1430" s="7"/>
      <c r="H1430" s="7"/>
      <c r="I1430" s="7"/>
      <c r="J1430" s="7"/>
      <c r="K1430" s="7"/>
      <c r="L1430" s="7"/>
      <c r="M1430" s="7"/>
      <c r="N1430" s="7"/>
      <c r="O1430" s="7"/>
      <c r="P1430" s="7"/>
      <c r="R1430" s="7"/>
      <c r="S1430" s="7"/>
      <c r="T1430" s="7"/>
      <c r="U1430" s="7"/>
      <c r="V1430" s="7"/>
      <c r="W1430" s="7"/>
      <c r="X1430" s="7"/>
      <c r="Y1430" s="7"/>
      <c r="Z1430" s="7"/>
      <c r="AA1430" s="7"/>
      <c r="AB1430" s="7"/>
      <c r="AC1430" s="7"/>
      <c r="AD1430" s="7"/>
      <c r="AE1430" s="7"/>
      <c r="AF1430" s="7"/>
      <c r="AG1430" s="7"/>
      <c r="AH1430" s="7"/>
      <c r="AI1430" s="7"/>
      <c r="AJ1430" s="7"/>
      <c r="AK1430" s="7"/>
    </row>
    <row r="1431" spans="1:37" ht="15.75" x14ac:dyDescent="0.25">
      <c r="A1431" s="7"/>
      <c r="B1431" s="7"/>
      <c r="C1431" s="7"/>
      <c r="D1431" s="7"/>
      <c r="E1431" s="7"/>
      <c r="F1431" s="7"/>
      <c r="G1431" s="7"/>
      <c r="H1431" s="7"/>
      <c r="I1431" s="7"/>
      <c r="J1431" s="7"/>
      <c r="K1431" s="7"/>
      <c r="L1431" s="7"/>
      <c r="M1431" s="7"/>
      <c r="N1431" s="7"/>
      <c r="O1431" s="7"/>
      <c r="P1431" s="7"/>
      <c r="R1431" s="7"/>
      <c r="S1431" s="7"/>
      <c r="T1431" s="7"/>
      <c r="U1431" s="7"/>
      <c r="V1431" s="7"/>
      <c r="W1431" s="7"/>
      <c r="X1431" s="7"/>
      <c r="Y1431" s="7"/>
      <c r="Z1431" s="7"/>
      <c r="AA1431" s="7"/>
      <c r="AB1431" s="7"/>
      <c r="AC1431" s="7"/>
      <c r="AD1431" s="7"/>
      <c r="AE1431" s="7"/>
      <c r="AF1431" s="7"/>
      <c r="AG1431" s="7"/>
      <c r="AH1431" s="7"/>
      <c r="AI1431" s="7"/>
      <c r="AJ1431" s="7"/>
      <c r="AK1431" s="7"/>
    </row>
    <row r="1432" spans="1:37" ht="15.75" x14ac:dyDescent="0.25">
      <c r="A1432" s="7"/>
      <c r="B1432" s="7"/>
      <c r="C1432" s="7"/>
      <c r="D1432" s="7"/>
      <c r="E1432" s="7"/>
      <c r="F1432" s="7"/>
      <c r="G1432" s="7"/>
      <c r="H1432" s="7"/>
      <c r="I1432" s="7"/>
      <c r="J1432" s="7"/>
      <c r="K1432" s="7"/>
      <c r="L1432" s="7"/>
      <c r="M1432" s="7"/>
      <c r="N1432" s="7"/>
      <c r="O1432" s="7"/>
      <c r="P1432" s="7"/>
      <c r="R1432" s="7"/>
      <c r="S1432" s="7"/>
      <c r="T1432" s="7"/>
      <c r="U1432" s="7"/>
      <c r="V1432" s="7"/>
      <c r="W1432" s="7"/>
      <c r="X1432" s="7"/>
      <c r="Y1432" s="7"/>
      <c r="Z1432" s="7"/>
      <c r="AA1432" s="7"/>
      <c r="AB1432" s="7"/>
      <c r="AC1432" s="7"/>
      <c r="AD1432" s="7"/>
      <c r="AE1432" s="7"/>
      <c r="AF1432" s="7"/>
      <c r="AG1432" s="7"/>
      <c r="AH1432" s="7"/>
      <c r="AI1432" s="7"/>
      <c r="AJ1432" s="7"/>
      <c r="AK1432" s="7"/>
    </row>
    <row r="1433" spans="1:37" ht="15.75" x14ac:dyDescent="0.25">
      <c r="A1433" s="7"/>
      <c r="B1433" s="7"/>
      <c r="C1433" s="7"/>
      <c r="D1433" s="7"/>
      <c r="E1433" s="7"/>
      <c r="F1433" s="7"/>
      <c r="G1433" s="7"/>
      <c r="H1433" s="7"/>
      <c r="I1433" s="7"/>
      <c r="J1433" s="7"/>
      <c r="K1433" s="7"/>
      <c r="L1433" s="7"/>
      <c r="M1433" s="7"/>
      <c r="N1433" s="7"/>
      <c r="O1433" s="7"/>
      <c r="P1433" s="7"/>
      <c r="R1433" s="7"/>
      <c r="S1433" s="7"/>
      <c r="T1433" s="7"/>
      <c r="U1433" s="7"/>
      <c r="V1433" s="7"/>
      <c r="W1433" s="7"/>
      <c r="X1433" s="7"/>
      <c r="Y1433" s="7"/>
      <c r="Z1433" s="7"/>
      <c r="AA1433" s="7"/>
      <c r="AB1433" s="7"/>
      <c r="AC1433" s="7"/>
      <c r="AD1433" s="7"/>
      <c r="AE1433" s="7"/>
      <c r="AF1433" s="7"/>
      <c r="AG1433" s="7"/>
      <c r="AH1433" s="7"/>
      <c r="AI1433" s="7"/>
      <c r="AJ1433" s="7"/>
      <c r="AK1433" s="7"/>
    </row>
    <row r="1434" spans="1:37" ht="15.75" x14ac:dyDescent="0.25">
      <c r="A1434" s="7"/>
      <c r="B1434" s="7"/>
      <c r="C1434" s="7"/>
      <c r="D1434" s="7"/>
      <c r="E1434" s="7"/>
      <c r="F1434" s="7"/>
      <c r="G1434" s="7"/>
      <c r="H1434" s="7"/>
      <c r="I1434" s="7"/>
      <c r="J1434" s="7"/>
      <c r="K1434" s="7"/>
      <c r="L1434" s="7"/>
      <c r="M1434" s="7"/>
      <c r="N1434" s="7"/>
      <c r="O1434" s="7"/>
      <c r="P1434" s="7"/>
      <c r="R1434" s="7"/>
      <c r="S1434" s="7"/>
      <c r="T1434" s="7"/>
      <c r="U1434" s="7"/>
      <c r="V1434" s="7"/>
      <c r="W1434" s="7"/>
      <c r="X1434" s="7"/>
      <c r="Y1434" s="7"/>
      <c r="Z1434" s="7"/>
      <c r="AA1434" s="7"/>
      <c r="AB1434" s="7"/>
      <c r="AC1434" s="7"/>
      <c r="AD1434" s="7"/>
      <c r="AE1434" s="7"/>
      <c r="AF1434" s="7"/>
      <c r="AG1434" s="7"/>
      <c r="AH1434" s="7"/>
      <c r="AI1434" s="7"/>
      <c r="AJ1434" s="7"/>
      <c r="AK1434" s="7"/>
    </row>
    <row r="1435" spans="1:37" ht="15.75" x14ac:dyDescent="0.25">
      <c r="A1435" s="7"/>
      <c r="B1435" s="7"/>
      <c r="C1435" s="7"/>
      <c r="D1435" s="7"/>
      <c r="E1435" s="7"/>
      <c r="F1435" s="7"/>
      <c r="G1435" s="7"/>
      <c r="H1435" s="7"/>
      <c r="I1435" s="7"/>
      <c r="J1435" s="7"/>
      <c r="K1435" s="7"/>
      <c r="L1435" s="7"/>
      <c r="M1435" s="7"/>
      <c r="N1435" s="7"/>
      <c r="O1435" s="7"/>
      <c r="P1435" s="7"/>
      <c r="R1435" s="7"/>
      <c r="S1435" s="7"/>
      <c r="T1435" s="7"/>
      <c r="U1435" s="7"/>
      <c r="V1435" s="7"/>
      <c r="W1435" s="7"/>
      <c r="X1435" s="7"/>
      <c r="Y1435" s="7"/>
      <c r="Z1435" s="7"/>
      <c r="AA1435" s="7"/>
      <c r="AB1435" s="7"/>
      <c r="AC1435" s="7"/>
      <c r="AD1435" s="7"/>
      <c r="AE1435" s="7"/>
      <c r="AF1435" s="7"/>
      <c r="AG1435" s="7"/>
      <c r="AH1435" s="7"/>
      <c r="AI1435" s="7"/>
      <c r="AJ1435" s="7"/>
      <c r="AK1435" s="7"/>
    </row>
    <row r="1436" spans="1:37" ht="15.75" x14ac:dyDescent="0.25">
      <c r="A1436" s="7"/>
      <c r="B1436" s="7"/>
      <c r="C1436" s="7"/>
      <c r="D1436" s="7"/>
      <c r="E1436" s="7"/>
      <c r="F1436" s="7"/>
      <c r="G1436" s="7"/>
      <c r="H1436" s="7"/>
      <c r="I1436" s="7"/>
      <c r="J1436" s="7"/>
      <c r="K1436" s="7"/>
      <c r="L1436" s="7"/>
      <c r="M1436" s="7"/>
      <c r="N1436" s="7"/>
      <c r="O1436" s="7"/>
      <c r="P1436" s="7"/>
      <c r="R1436" s="7"/>
      <c r="S1436" s="7"/>
      <c r="T1436" s="7"/>
      <c r="U1436" s="7"/>
      <c r="V1436" s="7"/>
      <c r="W1436" s="7"/>
      <c r="X1436" s="7"/>
      <c r="Y1436" s="7"/>
      <c r="Z1436" s="7"/>
      <c r="AA1436" s="7"/>
      <c r="AB1436" s="7"/>
      <c r="AC1436" s="7"/>
      <c r="AD1436" s="7"/>
      <c r="AE1436" s="7"/>
      <c r="AF1436" s="7"/>
      <c r="AG1436" s="7"/>
      <c r="AH1436" s="7"/>
      <c r="AI1436" s="7"/>
      <c r="AJ1436" s="7"/>
      <c r="AK1436" s="7"/>
    </row>
    <row r="1437" spans="1:37" ht="15.75" x14ac:dyDescent="0.25">
      <c r="A1437" s="7"/>
      <c r="B1437" s="7"/>
      <c r="C1437" s="7"/>
      <c r="D1437" s="7"/>
      <c r="E1437" s="7"/>
      <c r="F1437" s="7"/>
      <c r="G1437" s="7"/>
      <c r="H1437" s="7"/>
      <c r="I1437" s="7"/>
      <c r="J1437" s="7"/>
      <c r="K1437" s="7"/>
      <c r="L1437" s="7"/>
      <c r="M1437" s="7"/>
      <c r="N1437" s="7"/>
      <c r="O1437" s="7"/>
      <c r="P1437" s="7"/>
      <c r="R1437" s="7"/>
      <c r="S1437" s="7"/>
      <c r="T1437" s="7"/>
      <c r="U1437" s="7"/>
      <c r="V1437" s="7"/>
      <c r="W1437" s="7"/>
      <c r="X1437" s="7"/>
      <c r="Y1437" s="7"/>
      <c r="Z1437" s="7"/>
      <c r="AA1437" s="7"/>
      <c r="AB1437" s="7"/>
      <c r="AC1437" s="7"/>
      <c r="AD1437" s="7"/>
      <c r="AE1437" s="7"/>
      <c r="AF1437" s="7"/>
      <c r="AG1437" s="7"/>
      <c r="AH1437" s="7"/>
      <c r="AI1437" s="7"/>
      <c r="AJ1437" s="7"/>
      <c r="AK1437" s="7"/>
    </row>
    <row r="1438" spans="1:37" ht="15.75" x14ac:dyDescent="0.25">
      <c r="A1438" s="7"/>
      <c r="B1438" s="7"/>
      <c r="C1438" s="7"/>
      <c r="D1438" s="7"/>
      <c r="E1438" s="7"/>
      <c r="F1438" s="7"/>
      <c r="G1438" s="7"/>
      <c r="H1438" s="7"/>
      <c r="I1438" s="7"/>
      <c r="J1438" s="7"/>
      <c r="K1438" s="7"/>
      <c r="L1438" s="7"/>
      <c r="M1438" s="7"/>
      <c r="N1438" s="7"/>
      <c r="O1438" s="7"/>
      <c r="P1438" s="7"/>
      <c r="R1438" s="7"/>
      <c r="S1438" s="7"/>
      <c r="T1438" s="7"/>
      <c r="U1438" s="7"/>
      <c r="V1438" s="7"/>
      <c r="W1438" s="7"/>
      <c r="X1438" s="7"/>
      <c r="Y1438" s="7"/>
      <c r="Z1438" s="7"/>
      <c r="AA1438" s="7"/>
      <c r="AB1438" s="7"/>
      <c r="AC1438" s="7"/>
      <c r="AD1438" s="7"/>
      <c r="AE1438" s="7"/>
      <c r="AF1438" s="7"/>
      <c r="AG1438" s="7"/>
      <c r="AH1438" s="7"/>
      <c r="AI1438" s="7"/>
      <c r="AJ1438" s="7"/>
      <c r="AK1438" s="7"/>
    </row>
    <row r="1439" spans="1:37" ht="15.75" x14ac:dyDescent="0.25">
      <c r="A1439" s="7"/>
      <c r="B1439" s="7"/>
      <c r="C1439" s="7"/>
      <c r="D1439" s="7"/>
      <c r="E1439" s="7"/>
      <c r="F1439" s="7"/>
      <c r="G1439" s="7"/>
      <c r="H1439" s="7"/>
      <c r="I1439" s="7"/>
      <c r="J1439" s="7"/>
      <c r="K1439" s="7"/>
      <c r="L1439" s="7"/>
      <c r="M1439" s="7"/>
      <c r="N1439" s="7"/>
      <c r="O1439" s="7"/>
      <c r="P1439" s="7"/>
      <c r="R1439" s="7"/>
      <c r="S1439" s="7"/>
      <c r="T1439" s="7"/>
      <c r="U1439" s="7"/>
      <c r="V1439" s="7"/>
      <c r="W1439" s="7"/>
      <c r="X1439" s="7"/>
      <c r="Y1439" s="7"/>
      <c r="Z1439" s="7"/>
      <c r="AA1439" s="7"/>
      <c r="AB1439" s="7"/>
      <c r="AC1439" s="7"/>
      <c r="AD1439" s="7"/>
      <c r="AE1439" s="7"/>
      <c r="AF1439" s="7"/>
      <c r="AG1439" s="7"/>
      <c r="AH1439" s="7"/>
      <c r="AI1439" s="7"/>
      <c r="AJ1439" s="7"/>
      <c r="AK1439" s="7"/>
    </row>
    <row r="1440" spans="1:37" ht="15.75" x14ac:dyDescent="0.25">
      <c r="A1440" s="7"/>
      <c r="B1440" s="7"/>
      <c r="C1440" s="7"/>
      <c r="D1440" s="7"/>
      <c r="E1440" s="7"/>
      <c r="F1440" s="7"/>
      <c r="G1440" s="7"/>
      <c r="H1440" s="7"/>
      <c r="I1440" s="7"/>
      <c r="J1440" s="7"/>
      <c r="K1440" s="7"/>
      <c r="L1440" s="7"/>
      <c r="M1440" s="7"/>
      <c r="N1440" s="7"/>
      <c r="O1440" s="7"/>
      <c r="P1440" s="7"/>
      <c r="R1440" s="7"/>
      <c r="S1440" s="7"/>
      <c r="T1440" s="7"/>
      <c r="U1440" s="7"/>
      <c r="V1440" s="7"/>
      <c r="W1440" s="7"/>
      <c r="X1440" s="7"/>
      <c r="Y1440" s="7"/>
      <c r="Z1440" s="7"/>
      <c r="AA1440" s="7"/>
      <c r="AB1440" s="7"/>
      <c r="AC1440" s="7"/>
      <c r="AD1440" s="7"/>
      <c r="AE1440" s="7"/>
      <c r="AF1440" s="7"/>
      <c r="AG1440" s="7"/>
      <c r="AH1440" s="7"/>
      <c r="AI1440" s="7"/>
      <c r="AJ1440" s="7"/>
      <c r="AK1440" s="7"/>
    </row>
    <row r="1441" spans="1:37" ht="15.75" x14ac:dyDescent="0.25">
      <c r="A1441" s="7"/>
      <c r="B1441" s="7"/>
      <c r="C1441" s="7"/>
      <c r="D1441" s="7"/>
      <c r="E1441" s="7"/>
      <c r="F1441" s="7"/>
      <c r="G1441" s="7"/>
      <c r="H1441" s="7"/>
      <c r="I1441" s="7"/>
      <c r="J1441" s="7"/>
      <c r="K1441" s="7"/>
      <c r="L1441" s="7"/>
      <c r="M1441" s="7"/>
      <c r="N1441" s="7"/>
      <c r="O1441" s="7"/>
      <c r="P1441" s="7"/>
      <c r="R1441" s="7"/>
      <c r="S1441" s="7"/>
      <c r="T1441" s="7"/>
      <c r="U1441" s="7"/>
      <c r="V1441" s="7"/>
      <c r="W1441" s="7"/>
      <c r="X1441" s="7"/>
      <c r="Y1441" s="7"/>
      <c r="Z1441" s="7"/>
      <c r="AA1441" s="7"/>
      <c r="AB1441" s="7"/>
      <c r="AC1441" s="7"/>
      <c r="AD1441" s="7"/>
      <c r="AE1441" s="7"/>
      <c r="AF1441" s="7"/>
      <c r="AG1441" s="7"/>
      <c r="AH1441" s="7"/>
      <c r="AI1441" s="7"/>
      <c r="AJ1441" s="7"/>
      <c r="AK1441" s="7"/>
    </row>
    <row r="1442" spans="1:37" ht="15.75" x14ac:dyDescent="0.25">
      <c r="A1442" s="7"/>
      <c r="B1442" s="7"/>
      <c r="C1442" s="7"/>
      <c r="D1442" s="7"/>
      <c r="E1442" s="7"/>
      <c r="F1442" s="7"/>
      <c r="G1442" s="7"/>
      <c r="H1442" s="7"/>
      <c r="I1442" s="7"/>
      <c r="J1442" s="7"/>
      <c r="K1442" s="7"/>
      <c r="L1442" s="7"/>
      <c r="M1442" s="7"/>
      <c r="N1442" s="7"/>
      <c r="O1442" s="7"/>
      <c r="P1442" s="7"/>
      <c r="R1442" s="7"/>
      <c r="S1442" s="7"/>
      <c r="T1442" s="7"/>
      <c r="U1442" s="7"/>
      <c r="V1442" s="7"/>
      <c r="W1442" s="7"/>
      <c r="X1442" s="7"/>
      <c r="Y1442" s="7"/>
      <c r="Z1442" s="7"/>
      <c r="AA1442" s="7"/>
      <c r="AB1442" s="7"/>
      <c r="AC1442" s="7"/>
      <c r="AD1442" s="7"/>
      <c r="AE1442" s="7"/>
      <c r="AF1442" s="7"/>
      <c r="AG1442" s="7"/>
      <c r="AH1442" s="7"/>
      <c r="AI1442" s="7"/>
      <c r="AJ1442" s="7"/>
      <c r="AK1442" s="7"/>
    </row>
    <row r="1443" spans="1:37" ht="15.75" x14ac:dyDescent="0.25">
      <c r="A1443" s="7"/>
      <c r="B1443" s="7"/>
      <c r="C1443" s="7"/>
      <c r="D1443" s="7"/>
      <c r="E1443" s="7"/>
      <c r="F1443" s="7"/>
      <c r="G1443" s="7"/>
      <c r="H1443" s="7"/>
      <c r="I1443" s="7"/>
      <c r="J1443" s="7"/>
      <c r="K1443" s="7"/>
      <c r="L1443" s="7"/>
      <c r="M1443" s="7"/>
      <c r="N1443" s="7"/>
      <c r="O1443" s="7"/>
      <c r="P1443" s="7"/>
      <c r="R1443" s="7"/>
      <c r="S1443" s="7"/>
      <c r="T1443" s="7"/>
      <c r="U1443" s="7"/>
      <c r="V1443" s="7"/>
      <c r="W1443" s="7"/>
      <c r="X1443" s="7"/>
      <c r="Y1443" s="7"/>
      <c r="Z1443" s="7"/>
      <c r="AA1443" s="7"/>
      <c r="AB1443" s="7"/>
      <c r="AC1443" s="7"/>
      <c r="AD1443" s="7"/>
      <c r="AE1443" s="7"/>
      <c r="AF1443" s="7"/>
      <c r="AG1443" s="7"/>
      <c r="AH1443" s="7"/>
      <c r="AI1443" s="7"/>
      <c r="AJ1443" s="7"/>
      <c r="AK1443" s="7"/>
    </row>
    <row r="1444" spans="1:37" ht="15.75" x14ac:dyDescent="0.25">
      <c r="A1444" s="7"/>
      <c r="B1444" s="7"/>
      <c r="C1444" s="7"/>
      <c r="D1444" s="7"/>
      <c r="E1444" s="7"/>
      <c r="F1444" s="7"/>
      <c r="G1444" s="7"/>
      <c r="H1444" s="7"/>
      <c r="I1444" s="7"/>
      <c r="J1444" s="7"/>
      <c r="K1444" s="7"/>
      <c r="L1444" s="7"/>
      <c r="M1444" s="7"/>
      <c r="N1444" s="7"/>
      <c r="O1444" s="7"/>
      <c r="P1444" s="7"/>
      <c r="R1444" s="7"/>
      <c r="S1444" s="7"/>
      <c r="T1444" s="7"/>
      <c r="U1444" s="7"/>
      <c r="V1444" s="7"/>
      <c r="W1444" s="7"/>
      <c r="X1444" s="7"/>
      <c r="Y1444" s="7"/>
      <c r="Z1444" s="7"/>
      <c r="AA1444" s="7"/>
      <c r="AB1444" s="7"/>
      <c r="AC1444" s="7"/>
      <c r="AD1444" s="7"/>
      <c r="AE1444" s="7"/>
      <c r="AF1444" s="7"/>
      <c r="AG1444" s="7"/>
      <c r="AH1444" s="7"/>
      <c r="AI1444" s="7"/>
      <c r="AJ1444" s="7"/>
      <c r="AK1444" s="7"/>
    </row>
    <row r="1445" spans="1:37" ht="15.75" x14ac:dyDescent="0.25">
      <c r="A1445" s="7"/>
      <c r="B1445" s="7"/>
      <c r="C1445" s="7"/>
      <c r="D1445" s="7"/>
      <c r="E1445" s="7"/>
      <c r="F1445" s="7"/>
      <c r="G1445" s="7"/>
      <c r="H1445" s="7"/>
      <c r="I1445" s="7"/>
      <c r="J1445" s="7"/>
      <c r="K1445" s="7"/>
      <c r="L1445" s="7"/>
      <c r="M1445" s="7"/>
      <c r="N1445" s="7"/>
      <c r="O1445" s="7"/>
      <c r="P1445" s="7"/>
      <c r="R1445" s="7"/>
      <c r="S1445" s="7"/>
      <c r="T1445" s="7"/>
      <c r="U1445" s="7"/>
      <c r="V1445" s="7"/>
      <c r="W1445" s="7"/>
      <c r="X1445" s="7"/>
      <c r="Y1445" s="7"/>
      <c r="Z1445" s="7"/>
      <c r="AA1445" s="7"/>
      <c r="AB1445" s="7"/>
      <c r="AC1445" s="7"/>
      <c r="AD1445" s="7"/>
      <c r="AE1445" s="7"/>
      <c r="AF1445" s="7"/>
      <c r="AG1445" s="7"/>
      <c r="AH1445" s="7"/>
      <c r="AI1445" s="7"/>
      <c r="AJ1445" s="7"/>
      <c r="AK1445" s="7"/>
    </row>
    <row r="1446" spans="1:37" ht="15.75" x14ac:dyDescent="0.25">
      <c r="A1446" s="7"/>
      <c r="B1446" s="7"/>
      <c r="C1446" s="7"/>
      <c r="D1446" s="7"/>
      <c r="E1446" s="7"/>
      <c r="F1446" s="7"/>
      <c r="G1446" s="7"/>
      <c r="H1446" s="7"/>
      <c r="I1446" s="7"/>
      <c r="J1446" s="7"/>
      <c r="K1446" s="7"/>
      <c r="L1446" s="7"/>
      <c r="M1446" s="7"/>
      <c r="N1446" s="7"/>
      <c r="O1446" s="7"/>
      <c r="P1446" s="7"/>
      <c r="R1446" s="7"/>
      <c r="S1446" s="7"/>
      <c r="T1446" s="7"/>
      <c r="U1446" s="7"/>
      <c r="V1446" s="7"/>
      <c r="W1446" s="7"/>
      <c r="X1446" s="7"/>
      <c r="Y1446" s="7"/>
      <c r="Z1446" s="7"/>
      <c r="AA1446" s="7"/>
      <c r="AB1446" s="7"/>
      <c r="AC1446" s="7"/>
      <c r="AD1446" s="7"/>
      <c r="AE1446" s="7"/>
      <c r="AF1446" s="7"/>
      <c r="AG1446" s="7"/>
      <c r="AH1446" s="7"/>
      <c r="AI1446" s="7"/>
      <c r="AJ1446" s="7"/>
      <c r="AK1446" s="7"/>
    </row>
    <row r="1447" spans="1:37" ht="15.75" x14ac:dyDescent="0.25">
      <c r="A1447" s="7"/>
      <c r="B1447" s="7"/>
      <c r="C1447" s="7"/>
      <c r="D1447" s="7"/>
      <c r="E1447" s="7"/>
      <c r="F1447" s="7"/>
      <c r="G1447" s="7"/>
      <c r="H1447" s="7"/>
      <c r="I1447" s="7"/>
      <c r="J1447" s="7"/>
      <c r="K1447" s="7"/>
      <c r="L1447" s="7"/>
      <c r="M1447" s="7"/>
      <c r="N1447" s="7"/>
      <c r="O1447" s="7"/>
      <c r="P1447" s="7"/>
      <c r="R1447" s="7"/>
      <c r="S1447" s="7"/>
      <c r="T1447" s="7"/>
      <c r="U1447" s="7"/>
      <c r="V1447" s="7"/>
      <c r="W1447" s="7"/>
      <c r="X1447" s="7"/>
      <c r="Y1447" s="7"/>
      <c r="Z1447" s="7"/>
      <c r="AA1447" s="7"/>
      <c r="AB1447" s="7"/>
      <c r="AC1447" s="7"/>
      <c r="AD1447" s="7"/>
      <c r="AE1447" s="7"/>
      <c r="AF1447" s="7"/>
      <c r="AG1447" s="7"/>
      <c r="AH1447" s="7"/>
      <c r="AI1447" s="7"/>
      <c r="AJ1447" s="7"/>
      <c r="AK1447" s="7"/>
    </row>
    <row r="1448" spans="1:37" ht="15.75" x14ac:dyDescent="0.25">
      <c r="A1448" s="7"/>
      <c r="B1448" s="7"/>
      <c r="C1448" s="7"/>
      <c r="D1448" s="7"/>
      <c r="E1448" s="7"/>
      <c r="F1448" s="7"/>
      <c r="G1448" s="7"/>
      <c r="H1448" s="7"/>
      <c r="I1448" s="7"/>
      <c r="J1448" s="7"/>
      <c r="K1448" s="7"/>
      <c r="L1448" s="7"/>
      <c r="M1448" s="7"/>
      <c r="N1448" s="7"/>
      <c r="O1448" s="7"/>
      <c r="P1448" s="7"/>
      <c r="R1448" s="7"/>
      <c r="S1448" s="7"/>
      <c r="T1448" s="7"/>
      <c r="U1448" s="7"/>
      <c r="V1448" s="7"/>
      <c r="W1448" s="7"/>
      <c r="X1448" s="7"/>
      <c r="Y1448" s="7"/>
      <c r="Z1448" s="7"/>
      <c r="AA1448" s="7"/>
      <c r="AB1448" s="7"/>
      <c r="AC1448" s="7"/>
      <c r="AD1448" s="7"/>
      <c r="AE1448" s="7"/>
      <c r="AF1448" s="7"/>
      <c r="AG1448" s="7"/>
      <c r="AH1448" s="7"/>
      <c r="AI1448" s="7"/>
      <c r="AJ1448" s="7"/>
      <c r="AK1448" s="7"/>
    </row>
    <row r="1449" spans="1:37" ht="15.75" x14ac:dyDescent="0.25">
      <c r="A1449" s="7"/>
      <c r="B1449" s="7"/>
      <c r="C1449" s="7"/>
      <c r="D1449" s="7"/>
      <c r="E1449" s="7"/>
      <c r="F1449" s="7"/>
      <c r="G1449" s="7"/>
      <c r="H1449" s="7"/>
      <c r="I1449" s="7"/>
      <c r="J1449" s="7"/>
      <c r="K1449" s="7"/>
      <c r="L1449" s="7"/>
      <c r="M1449" s="7"/>
      <c r="N1449" s="7"/>
      <c r="O1449" s="7"/>
      <c r="P1449" s="7"/>
      <c r="R1449" s="7"/>
      <c r="S1449" s="7"/>
      <c r="T1449" s="7"/>
      <c r="U1449" s="7"/>
      <c r="V1449" s="7"/>
      <c r="W1449" s="7"/>
      <c r="X1449" s="7"/>
      <c r="Y1449" s="7"/>
      <c r="Z1449" s="7"/>
      <c r="AA1449" s="7"/>
      <c r="AB1449" s="7"/>
      <c r="AC1449" s="7"/>
      <c r="AD1449" s="7"/>
      <c r="AE1449" s="7"/>
      <c r="AF1449" s="7"/>
      <c r="AG1449" s="7"/>
      <c r="AH1449" s="7"/>
      <c r="AI1449" s="7"/>
      <c r="AJ1449" s="7"/>
      <c r="AK1449" s="7"/>
    </row>
    <row r="1450" spans="1:37" ht="15.75" x14ac:dyDescent="0.25">
      <c r="A1450" s="7"/>
      <c r="B1450" s="7"/>
      <c r="C1450" s="7"/>
      <c r="D1450" s="7"/>
      <c r="E1450" s="7"/>
      <c r="F1450" s="7"/>
      <c r="G1450" s="7"/>
      <c r="H1450" s="7"/>
      <c r="I1450" s="7"/>
      <c r="J1450" s="7"/>
      <c r="K1450" s="7"/>
      <c r="L1450" s="7"/>
      <c r="M1450" s="7"/>
      <c r="N1450" s="7"/>
      <c r="O1450" s="7"/>
      <c r="P1450" s="7"/>
      <c r="R1450" s="7"/>
      <c r="S1450" s="7"/>
      <c r="T1450" s="7"/>
      <c r="U1450" s="7"/>
      <c r="V1450" s="7"/>
      <c r="W1450" s="7"/>
      <c r="X1450" s="7"/>
      <c r="Y1450" s="7"/>
      <c r="Z1450" s="7"/>
      <c r="AA1450" s="7"/>
      <c r="AB1450" s="7"/>
      <c r="AC1450" s="7"/>
      <c r="AD1450" s="7"/>
      <c r="AE1450" s="7"/>
      <c r="AF1450" s="7"/>
      <c r="AG1450" s="7"/>
      <c r="AH1450" s="7"/>
      <c r="AI1450" s="7"/>
      <c r="AJ1450" s="7"/>
      <c r="AK1450" s="7"/>
    </row>
    <row r="1451" spans="1:37" ht="15.75" x14ac:dyDescent="0.25">
      <c r="A1451" s="7"/>
      <c r="B1451" s="7"/>
      <c r="C1451" s="7"/>
      <c r="D1451" s="7"/>
      <c r="E1451" s="7"/>
      <c r="F1451" s="7"/>
      <c r="G1451" s="7"/>
      <c r="H1451" s="7"/>
      <c r="I1451" s="7"/>
      <c r="J1451" s="7"/>
      <c r="K1451" s="7"/>
      <c r="L1451" s="7"/>
      <c r="M1451" s="7"/>
      <c r="N1451" s="7"/>
      <c r="O1451" s="7"/>
      <c r="P1451" s="7"/>
      <c r="R1451" s="7"/>
      <c r="S1451" s="7"/>
      <c r="T1451" s="7"/>
      <c r="U1451" s="7"/>
      <c r="V1451" s="7"/>
      <c r="W1451" s="7"/>
      <c r="X1451" s="7"/>
      <c r="Y1451" s="7"/>
      <c r="Z1451" s="7"/>
      <c r="AA1451" s="7"/>
      <c r="AB1451" s="7"/>
      <c r="AC1451" s="7"/>
      <c r="AD1451" s="7"/>
      <c r="AE1451" s="7"/>
      <c r="AF1451" s="7"/>
      <c r="AG1451" s="7"/>
      <c r="AH1451" s="7"/>
      <c r="AI1451" s="7"/>
      <c r="AJ1451" s="7"/>
      <c r="AK1451" s="7"/>
    </row>
    <row r="1452" spans="1:37" ht="15.75" x14ac:dyDescent="0.25">
      <c r="A1452" s="7"/>
      <c r="B1452" s="7"/>
      <c r="C1452" s="7"/>
      <c r="D1452" s="7"/>
      <c r="E1452" s="7"/>
      <c r="F1452" s="7"/>
      <c r="G1452" s="7"/>
      <c r="H1452" s="7"/>
      <c r="I1452" s="7"/>
      <c r="J1452" s="7"/>
      <c r="K1452" s="7"/>
      <c r="L1452" s="7"/>
      <c r="M1452" s="7"/>
      <c r="N1452" s="7"/>
      <c r="O1452" s="7"/>
      <c r="P1452" s="7"/>
      <c r="R1452" s="7"/>
      <c r="S1452" s="7"/>
      <c r="T1452" s="7"/>
      <c r="U1452" s="7"/>
      <c r="V1452" s="7"/>
      <c r="W1452" s="7"/>
      <c r="X1452" s="7"/>
      <c r="Y1452" s="7"/>
      <c r="Z1452" s="7"/>
      <c r="AA1452" s="7"/>
      <c r="AB1452" s="7"/>
      <c r="AC1452" s="7"/>
      <c r="AD1452" s="7"/>
      <c r="AE1452" s="7"/>
      <c r="AF1452" s="7"/>
      <c r="AG1452" s="7"/>
      <c r="AH1452" s="7"/>
      <c r="AI1452" s="7"/>
      <c r="AJ1452" s="7"/>
      <c r="AK1452" s="7"/>
    </row>
    <row r="1453" spans="1:37" ht="15.75" x14ac:dyDescent="0.25">
      <c r="A1453" s="7"/>
      <c r="B1453" s="7"/>
      <c r="C1453" s="7"/>
      <c r="D1453" s="7"/>
      <c r="E1453" s="7"/>
      <c r="F1453" s="7"/>
      <c r="G1453" s="7"/>
      <c r="H1453" s="7"/>
      <c r="I1453" s="7"/>
      <c r="J1453" s="7"/>
      <c r="K1453" s="7"/>
      <c r="L1453" s="7"/>
      <c r="M1453" s="7"/>
      <c r="N1453" s="7"/>
      <c r="O1453" s="7"/>
      <c r="P1453" s="7"/>
      <c r="R1453" s="7"/>
      <c r="S1453" s="7"/>
      <c r="T1453" s="7"/>
      <c r="U1453" s="7"/>
      <c r="V1453" s="7"/>
      <c r="W1453" s="7"/>
      <c r="X1453" s="7"/>
      <c r="Y1453" s="7"/>
      <c r="Z1453" s="7"/>
      <c r="AA1453" s="7"/>
      <c r="AB1453" s="7"/>
      <c r="AC1453" s="7"/>
      <c r="AD1453" s="7"/>
      <c r="AE1453" s="7"/>
      <c r="AF1453" s="7"/>
      <c r="AG1453" s="7"/>
      <c r="AH1453" s="7"/>
      <c r="AI1453" s="7"/>
      <c r="AJ1453" s="7"/>
      <c r="AK1453" s="7"/>
    </row>
    <row r="1454" spans="1:37" ht="15.75" x14ac:dyDescent="0.25">
      <c r="A1454" s="7"/>
      <c r="B1454" s="7"/>
      <c r="C1454" s="7"/>
      <c r="D1454" s="7"/>
      <c r="E1454" s="7"/>
      <c r="F1454" s="7"/>
      <c r="G1454" s="7"/>
      <c r="H1454" s="7"/>
      <c r="I1454" s="7"/>
      <c r="J1454" s="7"/>
      <c r="K1454" s="7"/>
      <c r="L1454" s="7"/>
      <c r="M1454" s="7"/>
      <c r="N1454" s="7"/>
      <c r="O1454" s="7"/>
      <c r="P1454" s="7"/>
      <c r="R1454" s="7"/>
      <c r="S1454" s="7"/>
      <c r="T1454" s="7"/>
      <c r="U1454" s="7"/>
      <c r="V1454" s="7"/>
      <c r="W1454" s="7"/>
      <c r="X1454" s="7"/>
      <c r="Y1454" s="7"/>
      <c r="Z1454" s="7"/>
      <c r="AA1454" s="7"/>
      <c r="AB1454" s="7"/>
      <c r="AC1454" s="7"/>
      <c r="AD1454" s="7"/>
      <c r="AE1454" s="7"/>
      <c r="AF1454" s="7"/>
      <c r="AG1454" s="7"/>
      <c r="AH1454" s="7"/>
      <c r="AI1454" s="7"/>
      <c r="AJ1454" s="7"/>
      <c r="AK1454" s="7"/>
    </row>
    <row r="1455" spans="1:37" ht="15.75" x14ac:dyDescent="0.25">
      <c r="A1455" s="7"/>
      <c r="B1455" s="7"/>
      <c r="C1455" s="7"/>
      <c r="D1455" s="7"/>
      <c r="E1455" s="7"/>
      <c r="F1455" s="7"/>
      <c r="G1455" s="7"/>
      <c r="H1455" s="7"/>
      <c r="I1455" s="7"/>
      <c r="J1455" s="7"/>
      <c r="K1455" s="7"/>
      <c r="L1455" s="7"/>
      <c r="M1455" s="7"/>
      <c r="N1455" s="7"/>
      <c r="O1455" s="7"/>
      <c r="P1455" s="7"/>
      <c r="R1455" s="7"/>
      <c r="S1455" s="7"/>
      <c r="T1455" s="7"/>
      <c r="U1455" s="7"/>
      <c r="V1455" s="7"/>
      <c r="W1455" s="7"/>
      <c r="X1455" s="7"/>
      <c r="Y1455" s="7"/>
      <c r="Z1455" s="7"/>
      <c r="AA1455" s="7"/>
      <c r="AB1455" s="7"/>
      <c r="AC1455" s="7"/>
      <c r="AD1455" s="7"/>
      <c r="AE1455" s="7"/>
      <c r="AF1455" s="7"/>
      <c r="AG1455" s="7"/>
      <c r="AH1455" s="7"/>
      <c r="AI1455" s="7"/>
      <c r="AJ1455" s="7"/>
      <c r="AK1455" s="7"/>
    </row>
    <row r="1456" spans="1:37" ht="15.75" x14ac:dyDescent="0.25">
      <c r="A1456" s="7"/>
      <c r="B1456" s="7"/>
      <c r="C1456" s="7"/>
      <c r="D1456" s="7"/>
      <c r="E1456" s="7"/>
      <c r="F1456" s="7"/>
      <c r="G1456" s="7"/>
      <c r="H1456" s="7"/>
      <c r="I1456" s="7"/>
      <c r="J1456" s="7"/>
      <c r="K1456" s="7"/>
      <c r="L1456" s="7"/>
      <c r="M1456" s="7"/>
      <c r="N1456" s="7"/>
      <c r="O1456" s="7"/>
      <c r="P1456" s="7"/>
      <c r="R1456" s="7"/>
      <c r="S1456" s="7"/>
      <c r="T1456" s="7"/>
      <c r="U1456" s="7"/>
      <c r="V1456" s="7"/>
      <c r="W1456" s="7"/>
      <c r="X1456" s="7"/>
      <c r="Y1456" s="7"/>
      <c r="Z1456" s="7"/>
      <c r="AA1456" s="7"/>
      <c r="AB1456" s="7"/>
      <c r="AC1456" s="7"/>
      <c r="AD1456" s="7"/>
      <c r="AE1456" s="7"/>
      <c r="AF1456" s="7"/>
      <c r="AG1456" s="7"/>
      <c r="AH1456" s="7"/>
      <c r="AI1456" s="7"/>
      <c r="AJ1456" s="7"/>
      <c r="AK1456" s="7"/>
    </row>
    <row r="1457" spans="1:37" ht="15.75" x14ac:dyDescent="0.25">
      <c r="A1457" s="7"/>
      <c r="B1457" s="7"/>
      <c r="C1457" s="7"/>
      <c r="D1457" s="7"/>
      <c r="E1457" s="7"/>
      <c r="F1457" s="7"/>
      <c r="G1457" s="7"/>
      <c r="H1457" s="7"/>
      <c r="I1457" s="7"/>
      <c r="J1457" s="7"/>
      <c r="K1457" s="7"/>
      <c r="L1457" s="7"/>
      <c r="M1457" s="7"/>
      <c r="N1457" s="7"/>
      <c r="O1457" s="7"/>
      <c r="P1457" s="7"/>
      <c r="R1457" s="7"/>
      <c r="S1457" s="7"/>
      <c r="T1457" s="7"/>
      <c r="U1457" s="7"/>
      <c r="V1457" s="7"/>
      <c r="W1457" s="7"/>
      <c r="X1457" s="7"/>
      <c r="Y1457" s="7"/>
      <c r="Z1457" s="7"/>
      <c r="AA1457" s="7"/>
      <c r="AB1457" s="7"/>
      <c r="AC1457" s="7"/>
      <c r="AD1457" s="7"/>
      <c r="AE1457" s="7"/>
      <c r="AF1457" s="7"/>
      <c r="AG1457" s="7"/>
      <c r="AH1457" s="7"/>
      <c r="AI1457" s="7"/>
      <c r="AJ1457" s="7"/>
      <c r="AK1457" s="7"/>
    </row>
    <row r="1458" spans="1:37" ht="15.75" x14ac:dyDescent="0.25">
      <c r="A1458" s="7"/>
      <c r="B1458" s="7"/>
      <c r="C1458" s="7"/>
      <c r="D1458" s="7"/>
      <c r="E1458" s="7"/>
      <c r="F1458" s="7"/>
      <c r="G1458" s="7"/>
      <c r="H1458" s="7"/>
      <c r="I1458" s="7"/>
      <c r="J1458" s="7"/>
      <c r="K1458" s="7"/>
      <c r="L1458" s="7"/>
      <c r="M1458" s="7"/>
      <c r="N1458" s="7"/>
      <c r="O1458" s="7"/>
      <c r="P1458" s="7"/>
      <c r="R1458" s="7"/>
      <c r="S1458" s="7"/>
      <c r="T1458" s="7"/>
      <c r="U1458" s="7"/>
      <c r="V1458" s="7"/>
      <c r="W1458" s="7"/>
      <c r="X1458" s="7"/>
      <c r="Y1458" s="7"/>
      <c r="Z1458" s="7"/>
      <c r="AA1458" s="7"/>
      <c r="AB1458" s="7"/>
      <c r="AC1458" s="7"/>
      <c r="AD1458" s="7"/>
      <c r="AE1458" s="7"/>
      <c r="AF1458" s="7"/>
      <c r="AG1458" s="7"/>
      <c r="AH1458" s="7"/>
      <c r="AI1458" s="7"/>
      <c r="AJ1458" s="7"/>
      <c r="AK1458" s="7"/>
    </row>
    <row r="1459" spans="1:37" ht="15.75" x14ac:dyDescent="0.25">
      <c r="A1459" s="7"/>
      <c r="B1459" s="7"/>
      <c r="C1459" s="7"/>
      <c r="D1459" s="7"/>
      <c r="E1459" s="7"/>
      <c r="F1459" s="7"/>
      <c r="G1459" s="7"/>
      <c r="H1459" s="7"/>
      <c r="I1459" s="7"/>
      <c r="J1459" s="7"/>
      <c r="K1459" s="7"/>
      <c r="L1459" s="7"/>
      <c r="M1459" s="7"/>
      <c r="N1459" s="7"/>
      <c r="O1459" s="7"/>
      <c r="P1459" s="7"/>
      <c r="R1459" s="7"/>
      <c r="S1459" s="7"/>
      <c r="T1459" s="7"/>
      <c r="U1459" s="7"/>
      <c r="V1459" s="7"/>
      <c r="W1459" s="7"/>
      <c r="X1459" s="7"/>
      <c r="Y1459" s="7"/>
      <c r="Z1459" s="7"/>
      <c r="AA1459" s="7"/>
      <c r="AB1459" s="7"/>
      <c r="AC1459" s="7"/>
      <c r="AD1459" s="7"/>
      <c r="AE1459" s="7"/>
      <c r="AF1459" s="7"/>
      <c r="AG1459" s="7"/>
      <c r="AH1459" s="7"/>
      <c r="AI1459" s="7"/>
      <c r="AJ1459" s="7"/>
      <c r="AK1459" s="7"/>
    </row>
    <row r="1460" spans="1:37" ht="15.75" x14ac:dyDescent="0.25">
      <c r="A1460" s="7"/>
      <c r="B1460" s="7"/>
      <c r="C1460" s="7"/>
      <c r="D1460" s="7"/>
      <c r="E1460" s="7"/>
      <c r="F1460" s="7"/>
      <c r="G1460" s="7"/>
      <c r="H1460" s="7"/>
      <c r="I1460" s="7"/>
      <c r="J1460" s="7"/>
      <c r="K1460" s="7"/>
      <c r="L1460" s="7"/>
      <c r="M1460" s="7"/>
      <c r="N1460" s="7"/>
      <c r="O1460" s="7"/>
      <c r="P1460" s="7"/>
      <c r="R1460" s="7"/>
      <c r="S1460" s="7"/>
      <c r="T1460" s="7"/>
      <c r="U1460" s="7"/>
      <c r="V1460" s="7"/>
      <c r="W1460" s="7"/>
      <c r="X1460" s="7"/>
      <c r="Y1460" s="7"/>
      <c r="Z1460" s="7"/>
      <c r="AA1460" s="7"/>
      <c r="AB1460" s="7"/>
      <c r="AC1460" s="7"/>
      <c r="AD1460" s="7"/>
      <c r="AE1460" s="7"/>
      <c r="AF1460" s="7"/>
      <c r="AG1460" s="7"/>
      <c r="AH1460" s="7"/>
      <c r="AI1460" s="7"/>
      <c r="AJ1460" s="7"/>
      <c r="AK1460" s="7"/>
    </row>
    <row r="1461" spans="1:37" ht="15.75" x14ac:dyDescent="0.25">
      <c r="A1461" s="7"/>
      <c r="B1461" s="7"/>
      <c r="C1461" s="7"/>
      <c r="D1461" s="7"/>
      <c r="E1461" s="7"/>
      <c r="F1461" s="7"/>
      <c r="G1461" s="7"/>
      <c r="H1461" s="7"/>
      <c r="I1461" s="7"/>
      <c r="J1461" s="7"/>
      <c r="K1461" s="7"/>
      <c r="L1461" s="7"/>
      <c r="M1461" s="7"/>
      <c r="N1461" s="7"/>
      <c r="O1461" s="7"/>
      <c r="P1461" s="7"/>
      <c r="R1461" s="7"/>
      <c r="S1461" s="7"/>
      <c r="T1461" s="7"/>
      <c r="U1461" s="7"/>
      <c r="V1461" s="7"/>
      <c r="W1461" s="7"/>
      <c r="X1461" s="7"/>
      <c r="Y1461" s="7"/>
      <c r="Z1461" s="7"/>
      <c r="AA1461" s="7"/>
      <c r="AB1461" s="7"/>
      <c r="AC1461" s="7"/>
      <c r="AD1461" s="7"/>
      <c r="AE1461" s="7"/>
      <c r="AF1461" s="7"/>
      <c r="AG1461" s="7"/>
      <c r="AH1461" s="7"/>
      <c r="AI1461" s="7"/>
      <c r="AJ1461" s="7"/>
      <c r="AK1461" s="7"/>
    </row>
    <row r="1462" spans="1:37" ht="15.75" x14ac:dyDescent="0.25">
      <c r="A1462" s="7"/>
      <c r="B1462" s="7"/>
      <c r="C1462" s="7"/>
      <c r="D1462" s="7"/>
      <c r="E1462" s="7"/>
      <c r="F1462" s="7"/>
      <c r="G1462" s="7"/>
      <c r="H1462" s="7"/>
      <c r="I1462" s="7"/>
      <c r="J1462" s="7"/>
      <c r="K1462" s="7"/>
      <c r="L1462" s="7"/>
      <c r="M1462" s="7"/>
      <c r="N1462" s="7"/>
      <c r="O1462" s="7"/>
      <c r="P1462" s="7"/>
      <c r="R1462" s="7"/>
      <c r="S1462" s="7"/>
      <c r="T1462" s="7"/>
      <c r="U1462" s="7"/>
      <c r="V1462" s="7"/>
      <c r="W1462" s="7"/>
      <c r="X1462" s="7"/>
      <c r="Y1462" s="7"/>
      <c r="Z1462" s="7"/>
      <c r="AA1462" s="7"/>
      <c r="AB1462" s="7"/>
      <c r="AC1462" s="7"/>
      <c r="AD1462" s="7"/>
      <c r="AE1462" s="7"/>
      <c r="AF1462" s="7"/>
      <c r="AG1462" s="7"/>
      <c r="AH1462" s="7"/>
      <c r="AI1462" s="7"/>
      <c r="AJ1462" s="7"/>
      <c r="AK1462" s="7"/>
    </row>
    <row r="1463" spans="1:37" ht="15.75" x14ac:dyDescent="0.25">
      <c r="A1463" s="7"/>
      <c r="B1463" s="7"/>
      <c r="C1463" s="7"/>
      <c r="D1463" s="7"/>
      <c r="E1463" s="7"/>
      <c r="F1463" s="7"/>
      <c r="G1463" s="7"/>
      <c r="H1463" s="7"/>
      <c r="I1463" s="7"/>
      <c r="J1463" s="7"/>
      <c r="K1463" s="7"/>
      <c r="L1463" s="7"/>
      <c r="M1463" s="7"/>
      <c r="N1463" s="7"/>
      <c r="O1463" s="7"/>
      <c r="P1463" s="7"/>
      <c r="R1463" s="7"/>
      <c r="S1463" s="7"/>
      <c r="T1463" s="7"/>
      <c r="U1463" s="7"/>
      <c r="V1463" s="7"/>
      <c r="W1463" s="7"/>
      <c r="X1463" s="7"/>
      <c r="Y1463" s="7"/>
      <c r="Z1463" s="7"/>
      <c r="AA1463" s="7"/>
      <c r="AB1463" s="7"/>
      <c r="AC1463" s="7"/>
      <c r="AD1463" s="7"/>
      <c r="AE1463" s="7"/>
      <c r="AF1463" s="7"/>
      <c r="AG1463" s="7"/>
      <c r="AH1463" s="7"/>
      <c r="AI1463" s="7"/>
      <c r="AJ1463" s="7"/>
      <c r="AK1463" s="7"/>
    </row>
    <row r="1464" spans="1:37" ht="15.75" x14ac:dyDescent="0.25">
      <c r="A1464" s="7"/>
      <c r="B1464" s="7"/>
      <c r="C1464" s="7"/>
      <c r="D1464" s="7"/>
      <c r="E1464" s="7"/>
      <c r="F1464" s="7"/>
      <c r="G1464" s="7"/>
      <c r="H1464" s="7"/>
      <c r="I1464" s="7"/>
      <c r="J1464" s="7"/>
      <c r="K1464" s="7"/>
      <c r="L1464" s="7"/>
      <c r="M1464" s="7"/>
      <c r="N1464" s="7"/>
      <c r="O1464" s="7"/>
      <c r="P1464" s="7"/>
      <c r="R1464" s="7"/>
      <c r="S1464" s="7"/>
      <c r="T1464" s="7"/>
      <c r="U1464" s="7"/>
      <c r="V1464" s="7"/>
      <c r="W1464" s="7"/>
      <c r="X1464" s="7"/>
      <c r="Y1464" s="7"/>
      <c r="Z1464" s="7"/>
      <c r="AA1464" s="7"/>
      <c r="AB1464" s="7"/>
      <c r="AC1464" s="7"/>
      <c r="AD1464" s="7"/>
      <c r="AE1464" s="7"/>
      <c r="AF1464" s="7"/>
      <c r="AG1464" s="7"/>
      <c r="AH1464" s="7"/>
      <c r="AI1464" s="7"/>
      <c r="AJ1464" s="7"/>
      <c r="AK1464" s="7"/>
    </row>
    <row r="1465" spans="1:37" ht="15.75" x14ac:dyDescent="0.25">
      <c r="A1465" s="7"/>
      <c r="B1465" s="7"/>
      <c r="C1465" s="7"/>
      <c r="D1465" s="7"/>
      <c r="E1465" s="7"/>
      <c r="F1465" s="7"/>
      <c r="G1465" s="7"/>
      <c r="H1465" s="7"/>
      <c r="I1465" s="7"/>
      <c r="J1465" s="7"/>
      <c r="K1465" s="7"/>
      <c r="L1465" s="7"/>
      <c r="M1465" s="7"/>
      <c r="N1465" s="7"/>
      <c r="O1465" s="7"/>
      <c r="P1465" s="7"/>
      <c r="R1465" s="7"/>
      <c r="S1465" s="7"/>
      <c r="T1465" s="7"/>
      <c r="U1465" s="7"/>
      <c r="V1465" s="7"/>
      <c r="W1465" s="7"/>
      <c r="X1465" s="7"/>
      <c r="Y1465" s="7"/>
      <c r="Z1465" s="7"/>
      <c r="AA1465" s="7"/>
      <c r="AB1465" s="7"/>
      <c r="AC1465" s="7"/>
      <c r="AD1465" s="7"/>
      <c r="AE1465" s="7"/>
      <c r="AF1465" s="7"/>
      <c r="AG1465" s="7"/>
      <c r="AH1465" s="7"/>
      <c r="AI1465" s="7"/>
      <c r="AJ1465" s="7"/>
      <c r="AK1465" s="7"/>
    </row>
    <row r="1466" spans="1:37" ht="15.75" x14ac:dyDescent="0.25">
      <c r="A1466" s="7"/>
      <c r="B1466" s="7"/>
      <c r="C1466" s="7"/>
      <c r="D1466" s="7"/>
      <c r="E1466" s="7"/>
      <c r="F1466" s="7"/>
      <c r="G1466" s="7"/>
      <c r="H1466" s="7"/>
      <c r="I1466" s="7"/>
      <c r="J1466" s="7"/>
      <c r="K1466" s="7"/>
      <c r="L1466" s="7"/>
      <c r="M1466" s="7"/>
      <c r="N1466" s="7"/>
      <c r="O1466" s="7"/>
      <c r="P1466" s="7"/>
      <c r="R1466" s="7"/>
      <c r="S1466" s="7"/>
      <c r="T1466" s="7"/>
      <c r="U1466" s="7"/>
      <c r="V1466" s="7"/>
      <c r="W1466" s="7"/>
      <c r="X1466" s="7"/>
      <c r="Y1466" s="7"/>
      <c r="Z1466" s="7"/>
      <c r="AA1466" s="7"/>
      <c r="AB1466" s="7"/>
      <c r="AC1466" s="7"/>
      <c r="AD1466" s="7"/>
      <c r="AE1466" s="7"/>
      <c r="AF1466" s="7"/>
      <c r="AG1466" s="7"/>
      <c r="AH1466" s="7"/>
      <c r="AI1466" s="7"/>
      <c r="AJ1466" s="7"/>
      <c r="AK1466" s="7"/>
    </row>
    <row r="1467" spans="1:37" ht="15.75" x14ac:dyDescent="0.25">
      <c r="A1467" s="7"/>
      <c r="B1467" s="7"/>
      <c r="C1467" s="7"/>
      <c r="D1467" s="7"/>
      <c r="E1467" s="7"/>
      <c r="F1467" s="7"/>
      <c r="G1467" s="7"/>
      <c r="H1467" s="7"/>
      <c r="I1467" s="7"/>
      <c r="J1467" s="7"/>
      <c r="K1467" s="7"/>
      <c r="L1467" s="7"/>
      <c r="M1467" s="7"/>
      <c r="N1467" s="7"/>
      <c r="O1467" s="7"/>
      <c r="P1467" s="7"/>
      <c r="R1467" s="7"/>
      <c r="S1467" s="7"/>
      <c r="T1467" s="7"/>
      <c r="U1467" s="7"/>
      <c r="V1467" s="7"/>
      <c r="W1467" s="7"/>
      <c r="X1467" s="7"/>
      <c r="Y1467" s="7"/>
      <c r="Z1467" s="7"/>
      <c r="AA1467" s="7"/>
      <c r="AB1467" s="7"/>
      <c r="AC1467" s="7"/>
      <c r="AD1467" s="7"/>
      <c r="AE1467" s="7"/>
      <c r="AF1467" s="7"/>
      <c r="AG1467" s="7"/>
      <c r="AH1467" s="7"/>
      <c r="AI1467" s="7"/>
      <c r="AJ1467" s="7"/>
      <c r="AK1467" s="7"/>
    </row>
    <row r="1468" spans="1:37" ht="15.75" x14ac:dyDescent="0.25">
      <c r="A1468" s="7"/>
      <c r="B1468" s="7"/>
      <c r="C1468" s="7"/>
      <c r="D1468" s="7"/>
      <c r="E1468" s="7"/>
      <c r="F1468" s="7"/>
      <c r="G1468" s="7"/>
      <c r="H1468" s="7"/>
      <c r="I1468" s="7"/>
      <c r="J1468" s="7"/>
      <c r="K1468" s="7"/>
      <c r="L1468" s="7"/>
      <c r="M1468" s="7"/>
      <c r="N1468" s="7"/>
      <c r="O1468" s="7"/>
      <c r="P1468" s="7"/>
      <c r="R1468" s="7"/>
      <c r="S1468" s="7"/>
      <c r="T1468" s="7"/>
      <c r="U1468" s="7"/>
      <c r="V1468" s="7"/>
      <c r="W1468" s="7"/>
      <c r="X1468" s="7"/>
      <c r="Y1468" s="7"/>
      <c r="Z1468" s="7"/>
      <c r="AA1468" s="7"/>
      <c r="AB1468" s="7"/>
      <c r="AC1468" s="7"/>
      <c r="AD1468" s="7"/>
      <c r="AE1468" s="7"/>
      <c r="AF1468" s="7"/>
      <c r="AG1468" s="7"/>
      <c r="AH1468" s="7"/>
      <c r="AI1468" s="7"/>
      <c r="AJ1468" s="7"/>
      <c r="AK1468" s="7"/>
    </row>
    <row r="1469" spans="1:37" ht="15.75" x14ac:dyDescent="0.25">
      <c r="A1469" s="7"/>
      <c r="B1469" s="7"/>
      <c r="C1469" s="7"/>
      <c r="D1469" s="7"/>
      <c r="E1469" s="7"/>
      <c r="F1469" s="7"/>
      <c r="G1469" s="7"/>
      <c r="H1469" s="7"/>
      <c r="I1469" s="7"/>
      <c r="J1469" s="7"/>
      <c r="K1469" s="7"/>
      <c r="L1469" s="7"/>
      <c r="M1469" s="7"/>
      <c r="N1469" s="7"/>
      <c r="O1469" s="7"/>
      <c r="P1469" s="7"/>
      <c r="R1469" s="7"/>
      <c r="S1469" s="7"/>
      <c r="T1469" s="7"/>
      <c r="U1469" s="7"/>
      <c r="V1469" s="7"/>
      <c r="W1469" s="7"/>
      <c r="X1469" s="7"/>
      <c r="Y1469" s="7"/>
      <c r="Z1469" s="7"/>
      <c r="AA1469" s="7"/>
      <c r="AB1469" s="7"/>
      <c r="AC1469" s="7"/>
      <c r="AD1469" s="7"/>
      <c r="AE1469" s="7"/>
      <c r="AF1469" s="7"/>
      <c r="AG1469" s="7"/>
      <c r="AH1469" s="7"/>
      <c r="AI1469" s="7"/>
      <c r="AJ1469" s="7"/>
      <c r="AK1469" s="7"/>
    </row>
    <row r="1470" spans="1:37" ht="15.75" x14ac:dyDescent="0.25">
      <c r="A1470" s="7"/>
      <c r="B1470" s="7"/>
      <c r="C1470" s="7"/>
      <c r="D1470" s="7"/>
      <c r="E1470" s="7"/>
      <c r="F1470" s="7"/>
      <c r="G1470" s="7"/>
      <c r="H1470" s="7"/>
      <c r="I1470" s="7"/>
      <c r="J1470" s="7"/>
      <c r="K1470" s="7"/>
      <c r="L1470" s="7"/>
      <c r="M1470" s="7"/>
      <c r="N1470" s="7"/>
      <c r="O1470" s="7"/>
      <c r="P1470" s="7"/>
      <c r="R1470" s="7"/>
      <c r="S1470" s="7"/>
      <c r="T1470" s="7"/>
      <c r="U1470" s="7"/>
      <c r="V1470" s="7"/>
      <c r="W1470" s="7"/>
      <c r="X1470" s="7"/>
      <c r="Y1470" s="7"/>
      <c r="Z1470" s="7"/>
      <c r="AA1470" s="7"/>
      <c r="AB1470" s="7"/>
      <c r="AC1470" s="7"/>
      <c r="AD1470" s="7"/>
      <c r="AE1470" s="7"/>
      <c r="AF1470" s="7"/>
      <c r="AG1470" s="7"/>
      <c r="AH1470" s="7"/>
      <c r="AI1470" s="7"/>
      <c r="AJ1470" s="7"/>
      <c r="AK1470" s="7"/>
    </row>
    <row r="1471" spans="1:37" ht="15.75" x14ac:dyDescent="0.25">
      <c r="A1471" s="7"/>
      <c r="B1471" s="7"/>
      <c r="C1471" s="7"/>
      <c r="D1471" s="7"/>
      <c r="E1471" s="7"/>
      <c r="F1471" s="7"/>
      <c r="G1471" s="7"/>
      <c r="H1471" s="7"/>
      <c r="I1471" s="7"/>
      <c r="J1471" s="7"/>
      <c r="K1471" s="7"/>
      <c r="L1471" s="7"/>
      <c r="M1471" s="7"/>
      <c r="N1471" s="7"/>
      <c r="O1471" s="7"/>
      <c r="P1471" s="7"/>
      <c r="R1471" s="7"/>
      <c r="S1471" s="7"/>
      <c r="T1471" s="7"/>
      <c r="U1471" s="7"/>
      <c r="V1471" s="7"/>
      <c r="W1471" s="7"/>
      <c r="X1471" s="7"/>
      <c r="Y1471" s="7"/>
      <c r="Z1471" s="7"/>
      <c r="AA1471" s="7"/>
      <c r="AB1471" s="7"/>
      <c r="AC1471" s="7"/>
      <c r="AD1471" s="7"/>
      <c r="AE1471" s="7"/>
      <c r="AF1471" s="7"/>
      <c r="AG1471" s="7"/>
      <c r="AH1471" s="7"/>
      <c r="AI1471" s="7"/>
      <c r="AJ1471" s="7"/>
      <c r="AK1471" s="7"/>
    </row>
    <row r="1472" spans="1:37" ht="15.75" x14ac:dyDescent="0.25">
      <c r="A1472" s="7"/>
      <c r="B1472" s="7"/>
      <c r="C1472" s="7"/>
      <c r="D1472" s="7"/>
      <c r="E1472" s="7"/>
      <c r="F1472" s="7"/>
      <c r="G1472" s="7"/>
      <c r="H1472" s="7"/>
      <c r="I1472" s="7"/>
      <c r="J1472" s="7"/>
      <c r="K1472" s="7"/>
      <c r="L1472" s="7"/>
      <c r="M1472" s="7"/>
      <c r="N1472" s="7"/>
      <c r="O1472" s="7"/>
      <c r="P1472" s="7"/>
      <c r="R1472" s="7"/>
      <c r="S1472" s="7"/>
      <c r="T1472" s="7"/>
      <c r="U1472" s="7"/>
      <c r="V1472" s="7"/>
      <c r="W1472" s="7"/>
      <c r="X1472" s="7"/>
      <c r="Y1472" s="7"/>
      <c r="Z1472" s="7"/>
      <c r="AA1472" s="7"/>
      <c r="AB1472" s="7"/>
      <c r="AC1472" s="7"/>
      <c r="AD1472" s="7"/>
      <c r="AE1472" s="7"/>
      <c r="AF1472" s="7"/>
      <c r="AG1472" s="7"/>
      <c r="AH1472" s="7"/>
      <c r="AI1472" s="7"/>
      <c r="AJ1472" s="7"/>
      <c r="AK1472" s="7"/>
    </row>
    <row r="1473" spans="1:37" ht="15.75" x14ac:dyDescent="0.25">
      <c r="A1473" s="7"/>
      <c r="B1473" s="7"/>
      <c r="C1473" s="7"/>
      <c r="D1473" s="7"/>
      <c r="E1473" s="7"/>
      <c r="F1473" s="7"/>
      <c r="G1473" s="7"/>
      <c r="H1473" s="7"/>
      <c r="I1473" s="7"/>
      <c r="J1473" s="7"/>
      <c r="K1473" s="7"/>
      <c r="L1473" s="7"/>
      <c r="M1473" s="7"/>
      <c r="N1473" s="7"/>
      <c r="O1473" s="7"/>
      <c r="P1473" s="7"/>
      <c r="R1473" s="7"/>
      <c r="S1473" s="7"/>
      <c r="T1473" s="7"/>
      <c r="U1473" s="7"/>
      <c r="V1473" s="7"/>
      <c r="W1473" s="7"/>
      <c r="X1473" s="7"/>
      <c r="Y1473" s="7"/>
      <c r="Z1473" s="7"/>
      <c r="AA1473" s="7"/>
      <c r="AB1473" s="7"/>
      <c r="AC1473" s="7"/>
      <c r="AD1473" s="7"/>
      <c r="AE1473" s="7"/>
      <c r="AF1473" s="7"/>
      <c r="AG1473" s="7"/>
      <c r="AH1473" s="7"/>
      <c r="AI1473" s="7"/>
      <c r="AJ1473" s="7"/>
      <c r="AK1473" s="7"/>
    </row>
    <row r="1474" spans="1:37" ht="15.75" x14ac:dyDescent="0.25">
      <c r="A1474" s="7"/>
      <c r="B1474" s="7"/>
      <c r="C1474" s="7"/>
      <c r="D1474" s="7"/>
      <c r="E1474" s="7"/>
      <c r="F1474" s="7"/>
      <c r="G1474" s="7"/>
      <c r="H1474" s="7"/>
      <c r="I1474" s="7"/>
      <c r="J1474" s="7"/>
      <c r="K1474" s="7"/>
      <c r="L1474" s="7"/>
      <c r="M1474" s="7"/>
      <c r="N1474" s="7"/>
      <c r="O1474" s="7"/>
      <c r="P1474" s="7"/>
      <c r="R1474" s="7"/>
      <c r="S1474" s="7"/>
      <c r="T1474" s="7"/>
      <c r="U1474" s="7"/>
      <c r="V1474" s="7"/>
      <c r="W1474" s="7"/>
      <c r="X1474" s="7"/>
      <c r="Y1474" s="7"/>
      <c r="Z1474" s="7"/>
      <c r="AA1474" s="7"/>
      <c r="AB1474" s="7"/>
      <c r="AC1474" s="7"/>
      <c r="AD1474" s="7"/>
      <c r="AE1474" s="7"/>
      <c r="AF1474" s="7"/>
      <c r="AG1474" s="7"/>
      <c r="AH1474" s="7"/>
      <c r="AI1474" s="7"/>
      <c r="AJ1474" s="7"/>
      <c r="AK1474" s="7"/>
    </row>
    <row r="1475" spans="1:37" ht="15.75" x14ac:dyDescent="0.25">
      <c r="A1475" s="7"/>
      <c r="B1475" s="7"/>
      <c r="C1475" s="7"/>
      <c r="D1475" s="7"/>
      <c r="E1475" s="7"/>
      <c r="F1475" s="7"/>
      <c r="G1475" s="7"/>
      <c r="H1475" s="7"/>
      <c r="I1475" s="7"/>
      <c r="J1475" s="7"/>
      <c r="K1475" s="7"/>
      <c r="L1475" s="7"/>
      <c r="M1475" s="7"/>
      <c r="N1475" s="7"/>
      <c r="O1475" s="7"/>
      <c r="P1475" s="7"/>
      <c r="R1475" s="7"/>
      <c r="S1475" s="7"/>
      <c r="T1475" s="7"/>
      <c r="U1475" s="7"/>
      <c r="V1475" s="7"/>
      <c r="W1475" s="7"/>
      <c r="X1475" s="7"/>
      <c r="Y1475" s="7"/>
      <c r="Z1475" s="7"/>
      <c r="AA1475" s="7"/>
      <c r="AB1475" s="7"/>
      <c r="AC1475" s="7"/>
      <c r="AD1475" s="7"/>
      <c r="AE1475" s="7"/>
      <c r="AF1475" s="7"/>
      <c r="AG1475" s="7"/>
      <c r="AH1475" s="7"/>
      <c r="AI1475" s="7"/>
      <c r="AJ1475" s="7"/>
      <c r="AK1475" s="7"/>
    </row>
    <row r="1476" spans="1:37" ht="15.75" x14ac:dyDescent="0.25">
      <c r="A1476" s="7"/>
      <c r="B1476" s="7"/>
      <c r="C1476" s="7"/>
      <c r="D1476" s="7"/>
      <c r="E1476" s="7"/>
      <c r="F1476" s="7"/>
      <c r="G1476" s="7"/>
      <c r="H1476" s="7"/>
      <c r="I1476" s="7"/>
      <c r="J1476" s="7"/>
      <c r="K1476" s="7"/>
      <c r="L1476" s="7"/>
      <c r="M1476" s="7"/>
      <c r="N1476" s="7"/>
      <c r="O1476" s="7"/>
      <c r="P1476" s="7"/>
      <c r="R1476" s="7"/>
      <c r="S1476" s="7"/>
      <c r="T1476" s="7"/>
      <c r="U1476" s="7"/>
      <c r="V1476" s="7"/>
      <c r="W1476" s="7"/>
      <c r="X1476" s="7"/>
      <c r="Y1476" s="7"/>
      <c r="Z1476" s="7"/>
      <c r="AA1476" s="7"/>
      <c r="AB1476" s="7"/>
      <c r="AC1476" s="7"/>
      <c r="AD1476" s="7"/>
      <c r="AE1476" s="7"/>
      <c r="AF1476" s="7"/>
      <c r="AG1476" s="7"/>
      <c r="AH1476" s="7"/>
      <c r="AI1476" s="7"/>
      <c r="AJ1476" s="7"/>
      <c r="AK1476" s="7"/>
    </row>
    <row r="1477" spans="1:37" ht="15.75" x14ac:dyDescent="0.25">
      <c r="A1477" s="7"/>
      <c r="B1477" s="7"/>
      <c r="C1477" s="7"/>
      <c r="D1477" s="7"/>
      <c r="E1477" s="7"/>
      <c r="F1477" s="7"/>
      <c r="G1477" s="7"/>
      <c r="H1477" s="7"/>
      <c r="I1477" s="7"/>
      <c r="J1477" s="7"/>
      <c r="K1477" s="7"/>
      <c r="L1477" s="7"/>
      <c r="M1477" s="7"/>
      <c r="N1477" s="7"/>
      <c r="O1477" s="7"/>
      <c r="P1477" s="7"/>
      <c r="R1477" s="7"/>
      <c r="S1477" s="7"/>
      <c r="T1477" s="7"/>
      <c r="U1477" s="7"/>
      <c r="V1477" s="7"/>
      <c r="W1477" s="7"/>
      <c r="X1477" s="7"/>
      <c r="Y1477" s="7"/>
      <c r="Z1477" s="7"/>
      <c r="AA1477" s="7"/>
      <c r="AB1477" s="7"/>
      <c r="AC1477" s="7"/>
      <c r="AD1477" s="7"/>
      <c r="AE1477" s="7"/>
      <c r="AF1477" s="7"/>
      <c r="AG1477" s="7"/>
      <c r="AH1477" s="7"/>
      <c r="AI1477" s="7"/>
      <c r="AJ1477" s="7"/>
      <c r="AK1477" s="7"/>
    </row>
    <row r="1478" spans="1:37" ht="15.75" x14ac:dyDescent="0.25">
      <c r="A1478" s="7"/>
      <c r="B1478" s="7"/>
      <c r="C1478" s="7"/>
      <c r="D1478" s="7"/>
      <c r="E1478" s="7"/>
      <c r="F1478" s="7"/>
      <c r="G1478" s="7"/>
      <c r="H1478" s="7"/>
      <c r="I1478" s="7"/>
      <c r="J1478" s="7"/>
      <c r="K1478" s="7"/>
      <c r="L1478" s="7"/>
      <c r="M1478" s="7"/>
      <c r="N1478" s="7"/>
      <c r="O1478" s="7"/>
      <c r="P1478" s="7"/>
      <c r="R1478" s="7"/>
      <c r="S1478" s="7"/>
      <c r="T1478" s="7"/>
      <c r="U1478" s="7"/>
      <c r="V1478" s="7"/>
      <c r="W1478" s="7"/>
      <c r="X1478" s="7"/>
      <c r="Y1478" s="7"/>
      <c r="Z1478" s="7"/>
      <c r="AA1478" s="7"/>
      <c r="AB1478" s="7"/>
      <c r="AC1478" s="7"/>
      <c r="AD1478" s="7"/>
      <c r="AE1478" s="7"/>
      <c r="AF1478" s="7"/>
      <c r="AG1478" s="7"/>
      <c r="AH1478" s="7"/>
      <c r="AI1478" s="7"/>
      <c r="AJ1478" s="7"/>
      <c r="AK1478" s="7"/>
    </row>
    <row r="1479" spans="1:37" ht="15.75" x14ac:dyDescent="0.25">
      <c r="A1479" s="7"/>
      <c r="B1479" s="7"/>
      <c r="C1479" s="7"/>
      <c r="D1479" s="7"/>
      <c r="E1479" s="7"/>
      <c r="F1479" s="7"/>
      <c r="G1479" s="7"/>
      <c r="H1479" s="7"/>
      <c r="I1479" s="7"/>
      <c r="J1479" s="7"/>
      <c r="K1479" s="7"/>
      <c r="L1479" s="7"/>
      <c r="M1479" s="7"/>
      <c r="N1479" s="7"/>
      <c r="O1479" s="7"/>
      <c r="P1479" s="7"/>
      <c r="R1479" s="7"/>
      <c r="S1479" s="7"/>
      <c r="T1479" s="7"/>
      <c r="U1479" s="7"/>
      <c r="V1479" s="7"/>
      <c r="W1479" s="7"/>
      <c r="X1479" s="7"/>
      <c r="Y1479" s="7"/>
      <c r="Z1479" s="7"/>
      <c r="AA1479" s="7"/>
      <c r="AB1479" s="7"/>
      <c r="AC1479" s="7"/>
      <c r="AD1479" s="7"/>
      <c r="AE1479" s="7"/>
      <c r="AF1479" s="7"/>
      <c r="AG1479" s="7"/>
      <c r="AH1479" s="7"/>
      <c r="AI1479" s="7"/>
      <c r="AJ1479" s="7"/>
      <c r="AK1479" s="7"/>
    </row>
    <row r="1480" spans="1:37" ht="15.75" x14ac:dyDescent="0.25">
      <c r="A1480" s="7"/>
      <c r="B1480" s="7"/>
      <c r="C1480" s="7"/>
      <c r="D1480" s="7"/>
      <c r="E1480" s="7"/>
      <c r="F1480" s="7"/>
      <c r="G1480" s="7"/>
      <c r="H1480" s="7"/>
      <c r="I1480" s="7"/>
      <c r="J1480" s="7"/>
      <c r="K1480" s="7"/>
      <c r="L1480" s="7"/>
      <c r="M1480" s="7"/>
      <c r="N1480" s="7"/>
      <c r="O1480" s="7"/>
      <c r="P1480" s="7"/>
      <c r="R1480" s="7"/>
      <c r="S1480" s="7"/>
      <c r="T1480" s="7"/>
      <c r="U1480" s="7"/>
      <c r="V1480" s="7"/>
      <c r="W1480" s="7"/>
      <c r="X1480" s="7"/>
      <c r="Y1480" s="7"/>
      <c r="Z1480" s="7"/>
      <c r="AA1480" s="7"/>
      <c r="AB1480" s="7"/>
      <c r="AC1480" s="7"/>
      <c r="AD1480" s="7"/>
      <c r="AE1480" s="7"/>
      <c r="AF1480" s="7"/>
      <c r="AG1480" s="7"/>
      <c r="AH1480" s="7"/>
      <c r="AI1480" s="7"/>
      <c r="AJ1480" s="7"/>
      <c r="AK1480" s="7"/>
    </row>
    <row r="1481" spans="1:37" ht="15.75" x14ac:dyDescent="0.25">
      <c r="A1481" s="7"/>
      <c r="B1481" s="7"/>
      <c r="C1481" s="7"/>
      <c r="D1481" s="7"/>
      <c r="E1481" s="7"/>
      <c r="F1481" s="7"/>
      <c r="G1481" s="7"/>
      <c r="H1481" s="7"/>
      <c r="I1481" s="7"/>
      <c r="J1481" s="7"/>
      <c r="K1481" s="7"/>
      <c r="L1481" s="7"/>
      <c r="M1481" s="7"/>
      <c r="N1481" s="7"/>
      <c r="O1481" s="7"/>
      <c r="P1481" s="7"/>
      <c r="R1481" s="7"/>
      <c r="S1481" s="7"/>
      <c r="T1481" s="7"/>
      <c r="U1481" s="7"/>
      <c r="V1481" s="7"/>
      <c r="W1481" s="7"/>
      <c r="X1481" s="7"/>
      <c r="Y1481" s="7"/>
      <c r="Z1481" s="7"/>
      <c r="AA1481" s="7"/>
      <c r="AB1481" s="7"/>
      <c r="AC1481" s="7"/>
      <c r="AD1481" s="7"/>
      <c r="AE1481" s="7"/>
      <c r="AF1481" s="7"/>
      <c r="AG1481" s="7"/>
      <c r="AH1481" s="7"/>
      <c r="AI1481" s="7"/>
      <c r="AJ1481" s="7"/>
      <c r="AK1481" s="7"/>
    </row>
    <row r="1482" spans="1:37" ht="15.75" x14ac:dyDescent="0.25">
      <c r="A1482" s="7"/>
      <c r="B1482" s="7"/>
      <c r="C1482" s="7"/>
      <c r="D1482" s="7"/>
      <c r="E1482" s="7"/>
      <c r="F1482" s="7"/>
      <c r="G1482" s="7"/>
      <c r="H1482" s="7"/>
      <c r="I1482" s="7"/>
      <c r="J1482" s="7"/>
      <c r="K1482" s="7"/>
      <c r="L1482" s="7"/>
      <c r="M1482" s="7"/>
      <c r="N1482" s="7"/>
      <c r="O1482" s="7"/>
      <c r="P1482" s="7"/>
      <c r="R1482" s="7"/>
      <c r="S1482" s="7"/>
      <c r="T1482" s="7"/>
      <c r="U1482" s="7"/>
      <c r="V1482" s="7"/>
      <c r="W1482" s="7"/>
      <c r="X1482" s="7"/>
      <c r="Y1482" s="7"/>
      <c r="Z1482" s="7"/>
      <c r="AA1482" s="7"/>
      <c r="AB1482" s="7"/>
      <c r="AC1482" s="7"/>
      <c r="AD1482" s="7"/>
      <c r="AE1482" s="7"/>
      <c r="AF1482" s="7"/>
      <c r="AG1482" s="7"/>
      <c r="AH1482" s="7"/>
      <c r="AI1482" s="7"/>
      <c r="AJ1482" s="7"/>
      <c r="AK1482" s="7"/>
    </row>
    <row r="1483" spans="1:37" ht="15.75" x14ac:dyDescent="0.25">
      <c r="A1483" s="7"/>
      <c r="B1483" s="7"/>
      <c r="C1483" s="7"/>
      <c r="D1483" s="7"/>
      <c r="E1483" s="7"/>
      <c r="F1483" s="7"/>
      <c r="G1483" s="7"/>
      <c r="H1483" s="7"/>
      <c r="I1483" s="7"/>
      <c r="J1483" s="7"/>
      <c r="K1483" s="7"/>
      <c r="L1483" s="7"/>
      <c r="M1483" s="7"/>
      <c r="N1483" s="7"/>
      <c r="O1483" s="7"/>
      <c r="P1483" s="7"/>
      <c r="R1483" s="7"/>
      <c r="S1483" s="7"/>
      <c r="T1483" s="7"/>
      <c r="U1483" s="7"/>
      <c r="V1483" s="7"/>
      <c r="W1483" s="7"/>
      <c r="X1483" s="7"/>
      <c r="Y1483" s="7"/>
      <c r="Z1483" s="7"/>
      <c r="AA1483" s="7"/>
      <c r="AB1483" s="7"/>
      <c r="AC1483" s="7"/>
      <c r="AD1483" s="7"/>
      <c r="AE1483" s="7"/>
      <c r="AF1483" s="7"/>
      <c r="AG1483" s="7"/>
      <c r="AH1483" s="7"/>
      <c r="AI1483" s="7"/>
      <c r="AJ1483" s="7"/>
      <c r="AK1483" s="7"/>
    </row>
    <row r="1484" spans="1:37" ht="15.75" x14ac:dyDescent="0.25">
      <c r="A1484" s="7"/>
      <c r="B1484" s="7"/>
      <c r="C1484" s="7"/>
      <c r="D1484" s="7"/>
      <c r="E1484" s="7"/>
      <c r="F1484" s="7"/>
      <c r="G1484" s="7"/>
      <c r="H1484" s="7"/>
      <c r="I1484" s="7"/>
      <c r="J1484" s="7"/>
      <c r="K1484" s="7"/>
      <c r="L1484" s="7"/>
      <c r="M1484" s="7"/>
      <c r="N1484" s="7"/>
      <c r="O1484" s="7"/>
      <c r="P1484" s="7"/>
      <c r="R1484" s="7"/>
      <c r="S1484" s="7"/>
      <c r="T1484" s="7"/>
      <c r="U1484" s="7"/>
      <c r="V1484" s="7"/>
      <c r="W1484" s="7"/>
      <c r="X1484" s="7"/>
      <c r="Y1484" s="7"/>
      <c r="Z1484" s="7"/>
      <c r="AA1484" s="7"/>
      <c r="AB1484" s="7"/>
      <c r="AC1484" s="7"/>
      <c r="AD1484" s="7"/>
      <c r="AE1484" s="7"/>
      <c r="AF1484" s="7"/>
      <c r="AG1484" s="7"/>
      <c r="AH1484" s="7"/>
      <c r="AI1484" s="7"/>
      <c r="AJ1484" s="7"/>
      <c r="AK1484" s="7"/>
    </row>
    <row r="1485" spans="1:37" ht="15.75" x14ac:dyDescent="0.25">
      <c r="A1485" s="7"/>
      <c r="B1485" s="7"/>
      <c r="C1485" s="7"/>
      <c r="D1485" s="7"/>
      <c r="E1485" s="7"/>
      <c r="F1485" s="7"/>
      <c r="G1485" s="7"/>
      <c r="H1485" s="7"/>
      <c r="I1485" s="7"/>
      <c r="J1485" s="7"/>
      <c r="K1485" s="7"/>
      <c r="L1485" s="7"/>
      <c r="M1485" s="7"/>
      <c r="N1485" s="7"/>
      <c r="O1485" s="7"/>
      <c r="P1485" s="7"/>
      <c r="R1485" s="7"/>
      <c r="S1485" s="7"/>
      <c r="T1485" s="7"/>
      <c r="U1485" s="7"/>
      <c r="V1485" s="7"/>
      <c r="W1485" s="7"/>
      <c r="X1485" s="7"/>
      <c r="Y1485" s="7"/>
      <c r="Z1485" s="7"/>
      <c r="AA1485" s="7"/>
      <c r="AB1485" s="7"/>
      <c r="AC1485" s="7"/>
      <c r="AD1485" s="7"/>
      <c r="AE1485" s="7"/>
      <c r="AF1485" s="7"/>
      <c r="AG1485" s="7"/>
      <c r="AH1485" s="7"/>
      <c r="AI1485" s="7"/>
      <c r="AJ1485" s="7"/>
      <c r="AK1485" s="7"/>
    </row>
    <row r="1486" spans="1:37" ht="15.75" x14ac:dyDescent="0.25">
      <c r="A1486" s="7"/>
      <c r="B1486" s="7"/>
      <c r="C1486" s="7"/>
      <c r="D1486" s="7"/>
      <c r="E1486" s="7"/>
      <c r="F1486" s="7"/>
      <c r="G1486" s="7"/>
      <c r="H1486" s="7"/>
      <c r="I1486" s="7"/>
      <c r="J1486" s="7"/>
      <c r="K1486" s="7"/>
      <c r="L1486" s="7"/>
      <c r="M1486" s="7"/>
      <c r="N1486" s="7"/>
      <c r="O1486" s="7"/>
      <c r="P1486" s="7"/>
      <c r="R1486" s="7"/>
      <c r="S1486" s="7"/>
      <c r="T1486" s="7"/>
      <c r="U1486" s="7"/>
      <c r="V1486" s="7"/>
      <c r="W1486" s="7"/>
      <c r="X1486" s="7"/>
      <c r="Y1486" s="7"/>
      <c r="Z1486" s="7"/>
      <c r="AA1486" s="7"/>
      <c r="AB1486" s="7"/>
      <c r="AC1486" s="7"/>
      <c r="AD1486" s="7"/>
      <c r="AE1486" s="7"/>
      <c r="AF1486" s="7"/>
      <c r="AG1486" s="7"/>
      <c r="AH1486" s="7"/>
      <c r="AI1486" s="7"/>
      <c r="AJ1486" s="7"/>
      <c r="AK1486" s="7"/>
    </row>
    <row r="1487" spans="1:37" ht="15.75" x14ac:dyDescent="0.25">
      <c r="A1487" s="7"/>
      <c r="B1487" s="7"/>
      <c r="C1487" s="7"/>
      <c r="D1487" s="7"/>
      <c r="E1487" s="7"/>
      <c r="F1487" s="7"/>
      <c r="G1487" s="7"/>
      <c r="H1487" s="7"/>
      <c r="I1487" s="7"/>
      <c r="J1487" s="7"/>
      <c r="K1487" s="7"/>
      <c r="L1487" s="7"/>
      <c r="M1487" s="7"/>
      <c r="N1487" s="7"/>
      <c r="O1487" s="7"/>
      <c r="P1487" s="7"/>
      <c r="R1487" s="7"/>
      <c r="S1487" s="7"/>
      <c r="T1487" s="7"/>
      <c r="U1487" s="7"/>
      <c r="V1487" s="7"/>
      <c r="W1487" s="7"/>
      <c r="X1487" s="7"/>
      <c r="Y1487" s="7"/>
      <c r="Z1487" s="7"/>
      <c r="AA1487" s="7"/>
      <c r="AB1487" s="7"/>
      <c r="AC1487" s="7"/>
      <c r="AD1487" s="7"/>
      <c r="AE1487" s="7"/>
      <c r="AF1487" s="7"/>
      <c r="AG1487" s="7"/>
      <c r="AH1487" s="7"/>
      <c r="AI1487" s="7"/>
      <c r="AJ1487" s="7"/>
      <c r="AK1487" s="7"/>
    </row>
    <row r="1488" spans="1:37" ht="15.75" x14ac:dyDescent="0.25">
      <c r="A1488" s="7"/>
      <c r="B1488" s="7"/>
      <c r="C1488" s="7"/>
      <c r="D1488" s="7"/>
      <c r="E1488" s="7"/>
      <c r="F1488" s="7"/>
      <c r="G1488" s="7"/>
      <c r="H1488" s="7"/>
      <c r="I1488" s="7"/>
      <c r="J1488" s="7"/>
      <c r="K1488" s="7"/>
      <c r="L1488" s="7"/>
      <c r="M1488" s="7"/>
      <c r="N1488" s="7"/>
      <c r="O1488" s="7"/>
      <c r="P1488" s="7"/>
      <c r="R1488" s="7"/>
      <c r="S1488" s="7"/>
      <c r="T1488" s="7"/>
      <c r="U1488" s="7"/>
      <c r="V1488" s="7"/>
      <c r="W1488" s="7"/>
      <c r="X1488" s="7"/>
      <c r="Y1488" s="7"/>
      <c r="Z1488" s="7"/>
      <c r="AA1488" s="7"/>
      <c r="AB1488" s="7"/>
      <c r="AC1488" s="7"/>
      <c r="AD1488" s="7"/>
      <c r="AE1488" s="7"/>
      <c r="AF1488" s="7"/>
      <c r="AG1488" s="7"/>
      <c r="AH1488" s="7"/>
      <c r="AI1488" s="7"/>
      <c r="AJ1488" s="7"/>
      <c r="AK1488" s="7"/>
    </row>
    <row r="1489" spans="1:37" ht="15.75" x14ac:dyDescent="0.25">
      <c r="A1489" s="7"/>
      <c r="B1489" s="7"/>
      <c r="C1489" s="7"/>
      <c r="D1489" s="7"/>
      <c r="E1489" s="7"/>
      <c r="F1489" s="7"/>
      <c r="G1489" s="7"/>
      <c r="H1489" s="7"/>
      <c r="I1489" s="7"/>
      <c r="J1489" s="7"/>
      <c r="K1489" s="7"/>
      <c r="L1489" s="7"/>
      <c r="M1489" s="7"/>
      <c r="N1489" s="7"/>
      <c r="O1489" s="7"/>
      <c r="P1489" s="7"/>
      <c r="R1489" s="7"/>
      <c r="S1489" s="7"/>
      <c r="T1489" s="7"/>
      <c r="U1489" s="7"/>
      <c r="V1489" s="7"/>
      <c r="W1489" s="7"/>
      <c r="X1489" s="7"/>
      <c r="Y1489" s="7"/>
      <c r="Z1489" s="7"/>
      <c r="AA1489" s="7"/>
      <c r="AB1489" s="7"/>
      <c r="AC1489" s="7"/>
      <c r="AD1489" s="7"/>
      <c r="AE1489" s="7"/>
      <c r="AF1489" s="7"/>
      <c r="AG1489" s="7"/>
      <c r="AH1489" s="7"/>
      <c r="AI1489" s="7"/>
      <c r="AJ1489" s="7"/>
      <c r="AK1489" s="7"/>
    </row>
    <row r="1490" spans="1:37" ht="15.75" x14ac:dyDescent="0.25">
      <c r="A1490" s="7"/>
      <c r="B1490" s="7"/>
      <c r="C1490" s="7"/>
      <c r="D1490" s="7"/>
      <c r="E1490" s="7"/>
      <c r="F1490" s="7"/>
      <c r="G1490" s="7"/>
      <c r="H1490" s="7"/>
      <c r="I1490" s="7"/>
      <c r="J1490" s="7"/>
      <c r="K1490" s="7"/>
      <c r="L1490" s="7"/>
      <c r="M1490" s="7"/>
      <c r="N1490" s="7"/>
      <c r="O1490" s="7"/>
      <c r="P1490" s="7"/>
      <c r="R1490" s="7"/>
      <c r="S1490" s="7"/>
      <c r="T1490" s="7"/>
      <c r="U1490" s="7"/>
      <c r="V1490" s="7"/>
      <c r="W1490" s="7"/>
      <c r="X1490" s="7"/>
      <c r="Y1490" s="7"/>
      <c r="Z1490" s="7"/>
      <c r="AA1490" s="7"/>
      <c r="AB1490" s="7"/>
      <c r="AC1490" s="7"/>
      <c r="AD1490" s="7"/>
      <c r="AE1490" s="7"/>
      <c r="AF1490" s="7"/>
      <c r="AG1490" s="7"/>
      <c r="AH1490" s="7"/>
      <c r="AI1490" s="7"/>
      <c r="AJ1490" s="7"/>
      <c r="AK1490" s="7"/>
    </row>
    <row r="1491" spans="1:37" ht="15.75" x14ac:dyDescent="0.25">
      <c r="A1491" s="7"/>
      <c r="B1491" s="7"/>
      <c r="C1491" s="7"/>
      <c r="D1491" s="7"/>
      <c r="E1491" s="7"/>
      <c r="F1491" s="7"/>
      <c r="G1491" s="7"/>
      <c r="H1491" s="7"/>
      <c r="I1491" s="7"/>
      <c r="J1491" s="7"/>
      <c r="K1491" s="7"/>
      <c r="L1491" s="7"/>
      <c r="M1491" s="7"/>
      <c r="N1491" s="7"/>
      <c r="O1491" s="7"/>
      <c r="P1491" s="7"/>
      <c r="R1491" s="7"/>
      <c r="S1491" s="7"/>
      <c r="T1491" s="7"/>
      <c r="U1491" s="7"/>
      <c r="V1491" s="7"/>
      <c r="W1491" s="7"/>
      <c r="X1491" s="7"/>
      <c r="Y1491" s="7"/>
      <c r="Z1491" s="7"/>
      <c r="AA1491" s="7"/>
      <c r="AB1491" s="7"/>
      <c r="AC1491" s="7"/>
      <c r="AD1491" s="7"/>
      <c r="AE1491" s="7"/>
      <c r="AF1491" s="7"/>
      <c r="AG1491" s="7"/>
      <c r="AH1491" s="7"/>
      <c r="AI1491" s="7"/>
      <c r="AJ1491" s="7"/>
      <c r="AK1491" s="7"/>
    </row>
    <row r="1492" spans="1:37" ht="15.75" x14ac:dyDescent="0.25">
      <c r="A1492" s="7"/>
      <c r="B1492" s="7"/>
      <c r="C1492" s="7"/>
      <c r="D1492" s="7"/>
      <c r="E1492" s="7"/>
      <c r="F1492" s="7"/>
      <c r="G1492" s="7"/>
      <c r="H1492" s="7"/>
      <c r="I1492" s="7"/>
      <c r="J1492" s="7"/>
      <c r="K1492" s="7"/>
      <c r="L1492" s="7"/>
      <c r="M1492" s="7"/>
      <c r="N1492" s="7"/>
      <c r="O1492" s="7"/>
      <c r="P1492" s="7"/>
      <c r="R1492" s="7"/>
      <c r="S1492" s="7"/>
      <c r="T1492" s="7"/>
      <c r="U1492" s="7"/>
      <c r="V1492" s="7"/>
      <c r="W1492" s="7"/>
      <c r="X1492" s="7"/>
      <c r="Y1492" s="7"/>
      <c r="Z1492" s="7"/>
      <c r="AA1492" s="7"/>
      <c r="AB1492" s="7"/>
      <c r="AC1492" s="7"/>
      <c r="AD1492" s="7"/>
      <c r="AE1492" s="7"/>
      <c r="AF1492" s="7"/>
      <c r="AG1492" s="7"/>
      <c r="AH1492" s="7"/>
      <c r="AI1492" s="7"/>
      <c r="AJ1492" s="7"/>
      <c r="AK1492" s="7"/>
    </row>
    <row r="1493" spans="1:37" ht="15.75" x14ac:dyDescent="0.25">
      <c r="A1493" s="7"/>
      <c r="B1493" s="7"/>
      <c r="C1493" s="7"/>
      <c r="D1493" s="7"/>
      <c r="E1493" s="7"/>
      <c r="F1493" s="7"/>
      <c r="G1493" s="7"/>
      <c r="H1493" s="7"/>
      <c r="I1493" s="7"/>
      <c r="J1493" s="7"/>
      <c r="K1493" s="7"/>
      <c r="L1493" s="7"/>
      <c r="M1493" s="7"/>
      <c r="N1493" s="7"/>
      <c r="O1493" s="7"/>
      <c r="P1493" s="7"/>
      <c r="R1493" s="7"/>
      <c r="S1493" s="7"/>
      <c r="T1493" s="7"/>
      <c r="U1493" s="7"/>
      <c r="V1493" s="7"/>
      <c r="W1493" s="7"/>
      <c r="X1493" s="7"/>
      <c r="Y1493" s="7"/>
      <c r="Z1493" s="7"/>
      <c r="AA1493" s="7"/>
      <c r="AB1493" s="7"/>
      <c r="AC1493" s="7"/>
      <c r="AD1493" s="7"/>
      <c r="AE1493" s="7"/>
      <c r="AF1493" s="7"/>
      <c r="AG1493" s="7"/>
      <c r="AH1493" s="7"/>
      <c r="AI1493" s="7"/>
      <c r="AJ1493" s="7"/>
      <c r="AK1493" s="7"/>
    </row>
    <row r="1494" spans="1:37" ht="15.75" x14ac:dyDescent="0.25">
      <c r="A1494" s="7"/>
      <c r="B1494" s="7"/>
      <c r="C1494" s="7"/>
      <c r="D1494" s="7"/>
      <c r="E1494" s="7"/>
      <c r="F1494" s="7"/>
      <c r="G1494" s="7"/>
      <c r="H1494" s="7"/>
      <c r="I1494" s="7"/>
      <c r="J1494" s="7"/>
      <c r="K1494" s="7"/>
      <c r="L1494" s="7"/>
      <c r="M1494" s="7"/>
      <c r="N1494" s="7"/>
      <c r="O1494" s="7"/>
      <c r="P1494" s="7"/>
      <c r="R1494" s="7"/>
      <c r="S1494" s="7"/>
      <c r="T1494" s="7"/>
      <c r="U1494" s="7"/>
      <c r="V1494" s="7"/>
      <c r="W1494" s="7"/>
      <c r="X1494" s="7"/>
      <c r="Y1494" s="7"/>
      <c r="Z1494" s="7"/>
      <c r="AA1494" s="7"/>
      <c r="AB1494" s="7"/>
      <c r="AC1494" s="7"/>
      <c r="AD1494" s="7"/>
      <c r="AE1494" s="7"/>
      <c r="AF1494" s="7"/>
      <c r="AG1494" s="7"/>
      <c r="AH1494" s="7"/>
      <c r="AI1494" s="7"/>
      <c r="AJ1494" s="7"/>
      <c r="AK1494" s="7"/>
    </row>
    <row r="1495" spans="1:37" ht="15.75" x14ac:dyDescent="0.25">
      <c r="A1495" s="7"/>
      <c r="B1495" s="7"/>
      <c r="C1495" s="7"/>
      <c r="D1495" s="7"/>
      <c r="E1495" s="7"/>
      <c r="F1495" s="7"/>
      <c r="G1495" s="7"/>
      <c r="H1495" s="7"/>
      <c r="I1495" s="7"/>
      <c r="J1495" s="7"/>
      <c r="K1495" s="7"/>
      <c r="L1495" s="7"/>
      <c r="M1495" s="7"/>
      <c r="N1495" s="7"/>
      <c r="O1495" s="7"/>
      <c r="P1495" s="7"/>
      <c r="R1495" s="7"/>
      <c r="S1495" s="7"/>
      <c r="T1495" s="7"/>
      <c r="U1495" s="7"/>
      <c r="V1495" s="7"/>
      <c r="W1495" s="7"/>
      <c r="X1495" s="7"/>
      <c r="Y1495" s="7"/>
      <c r="Z1495" s="7"/>
      <c r="AA1495" s="7"/>
      <c r="AB1495" s="7"/>
      <c r="AC1495" s="7"/>
      <c r="AD1495" s="7"/>
      <c r="AE1495" s="7"/>
      <c r="AF1495" s="7"/>
      <c r="AG1495" s="7"/>
      <c r="AH1495" s="7"/>
      <c r="AI1495" s="7"/>
      <c r="AJ1495" s="7"/>
      <c r="AK1495" s="7"/>
    </row>
    <row r="1496" spans="1:37" ht="15.75" x14ac:dyDescent="0.25">
      <c r="A1496" s="7"/>
      <c r="B1496" s="7"/>
      <c r="C1496" s="7"/>
      <c r="D1496" s="7"/>
      <c r="E1496" s="7"/>
      <c r="F1496" s="7"/>
      <c r="G1496" s="7"/>
      <c r="H1496" s="7"/>
      <c r="I1496" s="7"/>
      <c r="J1496" s="7"/>
      <c r="K1496" s="7"/>
      <c r="L1496" s="7"/>
      <c r="M1496" s="7"/>
      <c r="N1496" s="7"/>
      <c r="O1496" s="7"/>
      <c r="P1496" s="7"/>
      <c r="R1496" s="7"/>
      <c r="S1496" s="7"/>
      <c r="T1496" s="7"/>
      <c r="U1496" s="7"/>
      <c r="V1496" s="7"/>
      <c r="W1496" s="7"/>
      <c r="X1496" s="7"/>
      <c r="Y1496" s="7"/>
      <c r="Z1496" s="7"/>
      <c r="AA1496" s="7"/>
      <c r="AB1496" s="7"/>
      <c r="AC1496" s="7"/>
      <c r="AD1496" s="7"/>
      <c r="AE1496" s="7"/>
      <c r="AF1496" s="7"/>
      <c r="AG1496" s="7"/>
      <c r="AH1496" s="7"/>
      <c r="AI1496" s="7"/>
      <c r="AJ1496" s="7"/>
      <c r="AK1496" s="7"/>
    </row>
    <row r="1497" spans="1:37" ht="15.75" x14ac:dyDescent="0.25">
      <c r="A1497" s="7"/>
      <c r="B1497" s="7"/>
      <c r="C1497" s="7"/>
      <c r="D1497" s="7"/>
      <c r="E1497" s="7"/>
      <c r="F1497" s="7"/>
      <c r="G1497" s="7"/>
      <c r="H1497" s="7"/>
      <c r="I1497" s="7"/>
      <c r="J1497" s="7"/>
      <c r="K1497" s="7"/>
      <c r="L1497" s="7"/>
      <c r="M1497" s="7"/>
      <c r="N1497" s="7"/>
      <c r="O1497" s="7"/>
      <c r="P1497" s="7"/>
      <c r="R1497" s="7"/>
      <c r="S1497" s="7"/>
      <c r="T1497" s="7"/>
      <c r="U1497" s="7"/>
      <c r="V1497" s="7"/>
      <c r="W1497" s="7"/>
      <c r="X1497" s="7"/>
      <c r="Y1497" s="7"/>
      <c r="Z1497" s="7"/>
      <c r="AA1497" s="7"/>
      <c r="AB1497" s="7"/>
      <c r="AC1497" s="7"/>
      <c r="AD1497" s="7"/>
      <c r="AE1497" s="7"/>
      <c r="AF1497" s="7"/>
      <c r="AG1497" s="7"/>
      <c r="AH1497" s="7"/>
      <c r="AI1497" s="7"/>
      <c r="AJ1497" s="7"/>
      <c r="AK1497" s="7"/>
    </row>
    <row r="1498" spans="1:37" ht="15.75" x14ac:dyDescent="0.25">
      <c r="A1498" s="7"/>
      <c r="B1498" s="7"/>
      <c r="C1498" s="7"/>
      <c r="D1498" s="7"/>
      <c r="E1498" s="7"/>
      <c r="F1498" s="7"/>
      <c r="G1498" s="7"/>
      <c r="H1498" s="7"/>
      <c r="I1498" s="7"/>
      <c r="J1498" s="7"/>
      <c r="K1498" s="7"/>
      <c r="L1498" s="7"/>
      <c r="M1498" s="7"/>
      <c r="N1498" s="7"/>
      <c r="O1498" s="7"/>
      <c r="P1498" s="7"/>
      <c r="R1498" s="7"/>
      <c r="S1498" s="7"/>
      <c r="T1498" s="7"/>
      <c r="U1498" s="7"/>
      <c r="V1498" s="7"/>
      <c r="W1498" s="7"/>
      <c r="X1498" s="7"/>
      <c r="Y1498" s="7"/>
      <c r="Z1498" s="7"/>
      <c r="AA1498" s="7"/>
      <c r="AB1498" s="7"/>
      <c r="AC1498" s="7"/>
      <c r="AD1498" s="7"/>
      <c r="AE1498" s="7"/>
      <c r="AF1498" s="7"/>
      <c r="AG1498" s="7"/>
      <c r="AH1498" s="7"/>
      <c r="AI1498" s="7"/>
      <c r="AJ1498" s="7"/>
      <c r="AK1498" s="7"/>
    </row>
    <row r="1499" spans="1:37" ht="15.75" x14ac:dyDescent="0.25">
      <c r="A1499" s="7"/>
      <c r="B1499" s="7"/>
      <c r="C1499" s="7"/>
      <c r="D1499" s="7"/>
      <c r="E1499" s="7"/>
      <c r="F1499" s="7"/>
      <c r="G1499" s="7"/>
      <c r="H1499" s="7"/>
      <c r="I1499" s="7"/>
      <c r="J1499" s="7"/>
      <c r="K1499" s="7"/>
      <c r="L1499" s="7"/>
      <c r="M1499" s="7"/>
      <c r="N1499" s="7"/>
      <c r="O1499" s="7"/>
      <c r="P1499" s="7"/>
      <c r="R1499" s="7"/>
      <c r="S1499" s="7"/>
      <c r="T1499" s="7"/>
      <c r="U1499" s="7"/>
      <c r="V1499" s="7"/>
      <c r="W1499" s="7"/>
      <c r="X1499" s="7"/>
      <c r="Y1499" s="7"/>
      <c r="Z1499" s="7"/>
      <c r="AA1499" s="7"/>
      <c r="AB1499" s="7"/>
      <c r="AC1499" s="7"/>
      <c r="AD1499" s="7"/>
      <c r="AE1499" s="7"/>
      <c r="AF1499" s="7"/>
      <c r="AG1499" s="7"/>
      <c r="AH1499" s="7"/>
      <c r="AI1499" s="7"/>
      <c r="AJ1499" s="7"/>
      <c r="AK1499" s="7"/>
    </row>
    <row r="1500" spans="1:37" ht="15.75" x14ac:dyDescent="0.25">
      <c r="A1500" s="7"/>
      <c r="B1500" s="7"/>
      <c r="C1500" s="7"/>
      <c r="D1500" s="7"/>
      <c r="E1500" s="7"/>
      <c r="F1500" s="7"/>
      <c r="G1500" s="7"/>
      <c r="H1500" s="7"/>
      <c r="I1500" s="7"/>
      <c r="J1500" s="7"/>
      <c r="K1500" s="7"/>
      <c r="L1500" s="7"/>
      <c r="M1500" s="7"/>
      <c r="N1500" s="7"/>
      <c r="O1500" s="7"/>
      <c r="P1500" s="7"/>
      <c r="R1500" s="7"/>
      <c r="S1500" s="7"/>
      <c r="T1500" s="7"/>
      <c r="U1500" s="7"/>
      <c r="V1500" s="7"/>
      <c r="W1500" s="7"/>
      <c r="X1500" s="7"/>
      <c r="Y1500" s="7"/>
      <c r="Z1500" s="7"/>
      <c r="AA1500" s="7"/>
      <c r="AB1500" s="7"/>
      <c r="AC1500" s="7"/>
      <c r="AD1500" s="7"/>
      <c r="AE1500" s="7"/>
      <c r="AF1500" s="7"/>
      <c r="AG1500" s="7"/>
      <c r="AH1500" s="7"/>
      <c r="AI1500" s="7"/>
      <c r="AJ1500" s="7"/>
      <c r="AK1500" s="7"/>
    </row>
    <row r="1501" spans="1:37" ht="15.75" x14ac:dyDescent="0.25">
      <c r="A1501" s="7"/>
      <c r="B1501" s="7"/>
      <c r="C1501" s="7"/>
      <c r="D1501" s="7"/>
      <c r="E1501" s="7"/>
      <c r="F1501" s="7"/>
      <c r="G1501" s="7"/>
      <c r="H1501" s="7"/>
      <c r="I1501" s="7"/>
      <c r="J1501" s="7"/>
      <c r="K1501" s="7"/>
      <c r="L1501" s="7"/>
      <c r="M1501" s="7"/>
      <c r="N1501" s="7"/>
      <c r="O1501" s="7"/>
      <c r="P1501" s="7"/>
      <c r="R1501" s="7"/>
      <c r="S1501" s="7"/>
      <c r="T1501" s="7"/>
      <c r="U1501" s="7"/>
      <c r="V1501" s="7"/>
      <c r="W1501" s="7"/>
      <c r="X1501" s="7"/>
      <c r="Y1501" s="7"/>
      <c r="Z1501" s="7"/>
      <c r="AA1501" s="7"/>
      <c r="AB1501" s="7"/>
      <c r="AC1501" s="7"/>
      <c r="AD1501" s="7"/>
      <c r="AE1501" s="7"/>
      <c r="AF1501" s="7"/>
      <c r="AG1501" s="7"/>
      <c r="AH1501" s="7"/>
      <c r="AI1501" s="7"/>
      <c r="AJ1501" s="7"/>
      <c r="AK1501" s="7"/>
    </row>
    <row r="1502" spans="1:37" ht="15.75" x14ac:dyDescent="0.25">
      <c r="A1502" s="7"/>
      <c r="B1502" s="7"/>
      <c r="C1502" s="7"/>
      <c r="D1502" s="7"/>
      <c r="E1502" s="7"/>
      <c r="F1502" s="7"/>
      <c r="G1502" s="7"/>
      <c r="H1502" s="7"/>
      <c r="I1502" s="7"/>
      <c r="J1502" s="7"/>
      <c r="K1502" s="7"/>
      <c r="L1502" s="7"/>
      <c r="M1502" s="7"/>
      <c r="N1502" s="7"/>
      <c r="O1502" s="7"/>
      <c r="P1502" s="7"/>
      <c r="R1502" s="7"/>
      <c r="S1502" s="7"/>
      <c r="T1502" s="7"/>
      <c r="U1502" s="7"/>
      <c r="V1502" s="7"/>
      <c r="W1502" s="7"/>
      <c r="X1502" s="7"/>
      <c r="Y1502" s="7"/>
      <c r="Z1502" s="7"/>
      <c r="AA1502" s="7"/>
      <c r="AB1502" s="7"/>
      <c r="AC1502" s="7"/>
      <c r="AD1502" s="7"/>
      <c r="AE1502" s="7"/>
      <c r="AF1502" s="7"/>
      <c r="AG1502" s="7"/>
      <c r="AH1502" s="7"/>
      <c r="AI1502" s="7"/>
      <c r="AJ1502" s="7"/>
      <c r="AK1502" s="7"/>
    </row>
    <row r="1503" spans="1:37" ht="15.75" x14ac:dyDescent="0.25">
      <c r="A1503" s="7"/>
      <c r="B1503" s="7"/>
      <c r="C1503" s="7"/>
      <c r="D1503" s="7"/>
      <c r="E1503" s="7"/>
      <c r="F1503" s="7"/>
      <c r="G1503" s="7"/>
      <c r="H1503" s="7"/>
      <c r="I1503" s="7"/>
      <c r="J1503" s="7"/>
      <c r="K1503" s="7"/>
      <c r="L1503" s="7"/>
      <c r="M1503" s="7"/>
      <c r="N1503" s="7"/>
      <c r="O1503" s="7"/>
      <c r="P1503" s="7"/>
      <c r="R1503" s="7"/>
      <c r="S1503" s="7"/>
      <c r="T1503" s="7"/>
      <c r="U1503" s="7"/>
      <c r="V1503" s="7"/>
      <c r="W1503" s="7"/>
      <c r="X1503" s="7"/>
      <c r="Y1503" s="7"/>
      <c r="Z1503" s="7"/>
      <c r="AA1503" s="7"/>
      <c r="AB1503" s="7"/>
      <c r="AC1503" s="7"/>
      <c r="AD1503" s="7"/>
      <c r="AE1503" s="7"/>
      <c r="AF1503" s="7"/>
      <c r="AG1503" s="7"/>
      <c r="AH1503" s="7"/>
      <c r="AI1503" s="7"/>
      <c r="AJ1503" s="7"/>
      <c r="AK1503" s="7"/>
    </row>
    <row r="1504" spans="1:37" ht="15.75" x14ac:dyDescent="0.25">
      <c r="A1504" s="7"/>
      <c r="B1504" s="7"/>
      <c r="C1504" s="7"/>
      <c r="D1504" s="7"/>
      <c r="E1504" s="7"/>
      <c r="F1504" s="7"/>
      <c r="G1504" s="7"/>
      <c r="H1504" s="7"/>
      <c r="I1504" s="7"/>
      <c r="J1504" s="7"/>
      <c r="K1504" s="7"/>
      <c r="L1504" s="7"/>
      <c r="M1504" s="7"/>
      <c r="N1504" s="7"/>
      <c r="O1504" s="7"/>
      <c r="P1504" s="7"/>
      <c r="R1504" s="7"/>
      <c r="S1504" s="7"/>
      <c r="T1504" s="7"/>
      <c r="U1504" s="7"/>
      <c r="V1504" s="7"/>
      <c r="W1504" s="7"/>
      <c r="X1504" s="7"/>
      <c r="Y1504" s="7"/>
      <c r="Z1504" s="7"/>
      <c r="AA1504" s="7"/>
      <c r="AB1504" s="7"/>
      <c r="AC1504" s="7"/>
      <c r="AD1504" s="7"/>
      <c r="AE1504" s="7"/>
      <c r="AF1504" s="7"/>
      <c r="AG1504" s="7"/>
      <c r="AH1504" s="7"/>
      <c r="AI1504" s="7"/>
      <c r="AJ1504" s="7"/>
      <c r="AK1504" s="7"/>
    </row>
    <row r="1505" spans="1:37" ht="15.75" x14ac:dyDescent="0.25">
      <c r="A1505" s="7"/>
      <c r="B1505" s="7"/>
      <c r="C1505" s="7"/>
      <c r="D1505" s="7"/>
      <c r="E1505" s="7"/>
      <c r="F1505" s="7"/>
      <c r="G1505" s="7"/>
      <c r="H1505" s="7"/>
      <c r="I1505" s="7"/>
      <c r="J1505" s="7"/>
      <c r="K1505" s="7"/>
      <c r="L1505" s="7"/>
      <c r="M1505" s="7"/>
      <c r="N1505" s="7"/>
      <c r="O1505" s="7"/>
      <c r="P1505" s="7"/>
      <c r="R1505" s="7"/>
      <c r="S1505" s="7"/>
      <c r="T1505" s="7"/>
      <c r="U1505" s="7"/>
      <c r="V1505" s="7"/>
      <c r="W1505" s="7"/>
      <c r="X1505" s="7"/>
      <c r="Y1505" s="7"/>
      <c r="Z1505" s="7"/>
      <c r="AA1505" s="7"/>
      <c r="AB1505" s="7"/>
      <c r="AC1505" s="7"/>
      <c r="AD1505" s="7"/>
      <c r="AE1505" s="7"/>
      <c r="AF1505" s="7"/>
      <c r="AG1505" s="7"/>
      <c r="AH1505" s="7"/>
      <c r="AI1505" s="7"/>
      <c r="AJ1505" s="7"/>
      <c r="AK1505" s="7"/>
    </row>
    <row r="1506" spans="1:37" ht="15.75" x14ac:dyDescent="0.25">
      <c r="A1506" s="7"/>
      <c r="B1506" s="7"/>
      <c r="C1506" s="7"/>
      <c r="D1506" s="7"/>
      <c r="E1506" s="7"/>
      <c r="F1506" s="7"/>
      <c r="G1506" s="7"/>
      <c r="H1506" s="7"/>
      <c r="I1506" s="7"/>
      <c r="J1506" s="7"/>
      <c r="K1506" s="7"/>
      <c r="L1506" s="7"/>
      <c r="M1506" s="7"/>
      <c r="N1506" s="7"/>
      <c r="O1506" s="7"/>
      <c r="P1506" s="7"/>
      <c r="R1506" s="7"/>
      <c r="S1506" s="7"/>
      <c r="T1506" s="7"/>
      <c r="U1506" s="7"/>
      <c r="V1506" s="7"/>
      <c r="W1506" s="7"/>
      <c r="X1506" s="7"/>
      <c r="Y1506" s="7"/>
      <c r="Z1506" s="7"/>
      <c r="AA1506" s="7"/>
      <c r="AB1506" s="7"/>
      <c r="AC1506" s="7"/>
      <c r="AD1506" s="7"/>
      <c r="AE1506" s="7"/>
      <c r="AF1506" s="7"/>
      <c r="AG1506" s="7"/>
      <c r="AH1506" s="7"/>
      <c r="AI1506" s="7"/>
      <c r="AJ1506" s="7"/>
      <c r="AK1506" s="7"/>
    </row>
    <row r="1507" spans="1:37" ht="15.75" x14ac:dyDescent="0.25">
      <c r="A1507" s="7"/>
      <c r="B1507" s="7"/>
      <c r="C1507" s="7"/>
      <c r="D1507" s="7"/>
      <c r="E1507" s="7"/>
      <c r="F1507" s="7"/>
      <c r="G1507" s="7"/>
      <c r="H1507" s="7"/>
      <c r="I1507" s="7"/>
      <c r="J1507" s="7"/>
      <c r="K1507" s="7"/>
      <c r="L1507" s="7"/>
      <c r="M1507" s="7"/>
      <c r="N1507" s="7"/>
      <c r="O1507" s="7"/>
      <c r="P1507" s="7"/>
      <c r="R1507" s="7"/>
      <c r="S1507" s="7"/>
      <c r="T1507" s="7"/>
      <c r="U1507" s="7"/>
      <c r="V1507" s="7"/>
      <c r="W1507" s="7"/>
      <c r="X1507" s="7"/>
      <c r="Y1507" s="7"/>
      <c r="Z1507" s="7"/>
      <c r="AA1507" s="7"/>
      <c r="AB1507" s="7"/>
      <c r="AC1507" s="7"/>
      <c r="AD1507" s="7"/>
      <c r="AE1507" s="7"/>
      <c r="AF1507" s="7"/>
      <c r="AG1507" s="7"/>
      <c r="AH1507" s="7"/>
      <c r="AI1507" s="7"/>
      <c r="AJ1507" s="7"/>
      <c r="AK1507" s="7"/>
    </row>
    <row r="1508" spans="1:37" ht="15.75" x14ac:dyDescent="0.25">
      <c r="A1508" s="7"/>
      <c r="B1508" s="7"/>
      <c r="C1508" s="7"/>
      <c r="D1508" s="7"/>
      <c r="E1508" s="7"/>
      <c r="F1508" s="7"/>
      <c r="G1508" s="7"/>
      <c r="H1508" s="7"/>
      <c r="I1508" s="7"/>
      <c r="J1508" s="7"/>
      <c r="K1508" s="7"/>
      <c r="L1508" s="7"/>
      <c r="M1508" s="7"/>
      <c r="N1508" s="7"/>
      <c r="O1508" s="7"/>
      <c r="P1508" s="7"/>
      <c r="R1508" s="7"/>
      <c r="S1508" s="7"/>
      <c r="T1508" s="7"/>
      <c r="U1508" s="7"/>
      <c r="V1508" s="7"/>
      <c r="W1508" s="7"/>
      <c r="X1508" s="7"/>
      <c r="Y1508" s="7"/>
      <c r="Z1508" s="7"/>
      <c r="AA1508" s="7"/>
      <c r="AB1508" s="7"/>
      <c r="AC1508" s="7"/>
      <c r="AD1508" s="7"/>
      <c r="AE1508" s="7"/>
      <c r="AF1508" s="7"/>
      <c r="AG1508" s="7"/>
      <c r="AH1508" s="7"/>
      <c r="AI1508" s="7"/>
      <c r="AJ1508" s="7"/>
      <c r="AK1508" s="7"/>
    </row>
    <row r="1509" spans="1:37" ht="15.75" x14ac:dyDescent="0.25">
      <c r="A1509" s="7"/>
      <c r="B1509" s="7"/>
      <c r="C1509" s="7"/>
      <c r="D1509" s="7"/>
      <c r="E1509" s="7"/>
      <c r="F1509" s="7"/>
      <c r="G1509" s="7"/>
      <c r="H1509" s="7"/>
      <c r="I1509" s="7"/>
      <c r="J1509" s="7"/>
      <c r="K1509" s="7"/>
      <c r="L1509" s="7"/>
      <c r="M1509" s="7"/>
      <c r="N1509" s="7"/>
      <c r="O1509" s="7"/>
      <c r="P1509" s="7"/>
      <c r="R1509" s="7"/>
      <c r="S1509" s="7"/>
      <c r="T1509" s="7"/>
      <c r="U1509" s="7"/>
      <c r="V1509" s="7"/>
      <c r="W1509" s="7"/>
      <c r="X1509" s="7"/>
      <c r="Y1509" s="7"/>
      <c r="Z1509" s="7"/>
      <c r="AA1509" s="7"/>
      <c r="AB1509" s="7"/>
      <c r="AC1509" s="7"/>
      <c r="AD1509" s="7"/>
      <c r="AE1509" s="7"/>
      <c r="AF1509" s="7"/>
      <c r="AG1509" s="7"/>
      <c r="AH1509" s="7"/>
      <c r="AI1509" s="7"/>
      <c r="AJ1509" s="7"/>
      <c r="AK1509" s="7"/>
    </row>
    <row r="1510" spans="1:37" ht="15.75" x14ac:dyDescent="0.25">
      <c r="A1510" s="7"/>
      <c r="B1510" s="7"/>
      <c r="C1510" s="7"/>
      <c r="D1510" s="7"/>
      <c r="E1510" s="7"/>
      <c r="F1510" s="7"/>
      <c r="G1510" s="7"/>
      <c r="H1510" s="7"/>
      <c r="I1510" s="7"/>
      <c r="J1510" s="7"/>
      <c r="K1510" s="7"/>
      <c r="L1510" s="7"/>
      <c r="M1510" s="7"/>
      <c r="N1510" s="7"/>
      <c r="O1510" s="7"/>
      <c r="P1510" s="7"/>
      <c r="R1510" s="7"/>
      <c r="S1510" s="7"/>
      <c r="T1510" s="7"/>
      <c r="U1510" s="7"/>
      <c r="V1510" s="7"/>
      <c r="W1510" s="7"/>
      <c r="X1510" s="7"/>
      <c r="Y1510" s="7"/>
      <c r="Z1510" s="7"/>
      <c r="AA1510" s="7"/>
      <c r="AB1510" s="7"/>
      <c r="AC1510" s="7"/>
      <c r="AD1510" s="7"/>
      <c r="AE1510" s="7"/>
      <c r="AF1510" s="7"/>
      <c r="AG1510" s="7"/>
      <c r="AH1510" s="7"/>
      <c r="AI1510" s="7"/>
      <c r="AJ1510" s="7"/>
      <c r="AK1510" s="7"/>
    </row>
    <row r="1511" spans="1:37" ht="15.75" x14ac:dyDescent="0.25">
      <c r="A1511" s="7"/>
      <c r="B1511" s="7"/>
      <c r="C1511" s="7"/>
      <c r="D1511" s="7"/>
      <c r="E1511" s="7"/>
      <c r="F1511" s="7"/>
      <c r="G1511" s="7"/>
      <c r="H1511" s="7"/>
      <c r="I1511" s="7"/>
      <c r="J1511" s="7"/>
      <c r="K1511" s="7"/>
      <c r="L1511" s="7"/>
      <c r="M1511" s="7"/>
      <c r="N1511" s="7"/>
      <c r="O1511" s="7"/>
      <c r="P1511" s="7"/>
      <c r="R1511" s="7"/>
      <c r="S1511" s="7"/>
      <c r="T1511" s="7"/>
      <c r="U1511" s="7"/>
      <c r="V1511" s="7"/>
      <c r="W1511" s="7"/>
      <c r="X1511" s="7"/>
      <c r="Y1511" s="7"/>
      <c r="Z1511" s="7"/>
      <c r="AA1511" s="7"/>
      <c r="AB1511" s="7"/>
      <c r="AC1511" s="7"/>
      <c r="AD1511" s="7"/>
      <c r="AE1511" s="7"/>
      <c r="AF1511" s="7"/>
      <c r="AG1511" s="7"/>
      <c r="AH1511" s="7"/>
      <c r="AI1511" s="7"/>
      <c r="AJ1511" s="7"/>
      <c r="AK1511" s="7"/>
    </row>
    <row r="1512" spans="1:37" ht="15.75" x14ac:dyDescent="0.25">
      <c r="A1512" s="7"/>
      <c r="B1512" s="7"/>
      <c r="C1512" s="7"/>
      <c r="D1512" s="7"/>
      <c r="E1512" s="7"/>
      <c r="F1512" s="7"/>
      <c r="G1512" s="7"/>
      <c r="H1512" s="7"/>
      <c r="I1512" s="7"/>
      <c r="J1512" s="7"/>
      <c r="K1512" s="7"/>
      <c r="L1512" s="7"/>
      <c r="M1512" s="7"/>
      <c r="N1512" s="7"/>
      <c r="O1512" s="7"/>
      <c r="P1512" s="7"/>
      <c r="R1512" s="7"/>
      <c r="S1512" s="7"/>
      <c r="T1512" s="7"/>
      <c r="U1512" s="7"/>
      <c r="V1512" s="7"/>
      <c r="W1512" s="7"/>
      <c r="X1512" s="7"/>
      <c r="Y1512" s="7"/>
      <c r="Z1512" s="7"/>
      <c r="AA1512" s="7"/>
      <c r="AB1512" s="7"/>
      <c r="AC1512" s="7"/>
      <c r="AD1512" s="7"/>
      <c r="AE1512" s="7"/>
      <c r="AF1512" s="7"/>
      <c r="AG1512" s="7"/>
      <c r="AH1512" s="7"/>
      <c r="AI1512" s="7"/>
      <c r="AJ1512" s="7"/>
      <c r="AK1512" s="7"/>
    </row>
    <row r="1513" spans="1:37" ht="15.75" x14ac:dyDescent="0.25">
      <c r="A1513" s="7"/>
      <c r="B1513" s="7"/>
      <c r="C1513" s="7"/>
      <c r="D1513" s="7"/>
      <c r="E1513" s="7"/>
      <c r="F1513" s="7"/>
      <c r="G1513" s="7"/>
      <c r="H1513" s="7"/>
      <c r="I1513" s="7"/>
      <c r="J1513" s="7"/>
      <c r="K1513" s="7"/>
      <c r="L1513" s="7"/>
      <c r="M1513" s="7"/>
      <c r="N1513" s="7"/>
      <c r="O1513" s="7"/>
      <c r="P1513" s="7"/>
      <c r="R1513" s="7"/>
      <c r="S1513" s="7"/>
      <c r="T1513" s="7"/>
      <c r="U1513" s="7"/>
      <c r="V1513" s="7"/>
      <c r="W1513" s="7"/>
      <c r="X1513" s="7"/>
      <c r="Y1513" s="7"/>
      <c r="Z1513" s="7"/>
      <c r="AA1513" s="7"/>
      <c r="AB1513" s="7"/>
      <c r="AC1513" s="7"/>
      <c r="AD1513" s="7"/>
      <c r="AE1513" s="7"/>
      <c r="AF1513" s="7"/>
      <c r="AG1513" s="7"/>
      <c r="AH1513" s="7"/>
      <c r="AI1513" s="7"/>
      <c r="AJ1513" s="7"/>
      <c r="AK1513" s="7"/>
    </row>
    <row r="1514" spans="1:37" ht="15.75" x14ac:dyDescent="0.25">
      <c r="A1514" s="7"/>
      <c r="B1514" s="7"/>
      <c r="C1514" s="7"/>
      <c r="D1514" s="7"/>
      <c r="E1514" s="7"/>
      <c r="F1514" s="7"/>
      <c r="G1514" s="7"/>
      <c r="H1514" s="7"/>
      <c r="I1514" s="7"/>
      <c r="J1514" s="7"/>
      <c r="K1514" s="7"/>
      <c r="L1514" s="7"/>
      <c r="M1514" s="7"/>
      <c r="N1514" s="7"/>
      <c r="O1514" s="7"/>
      <c r="P1514" s="7"/>
      <c r="R1514" s="7"/>
      <c r="S1514" s="7"/>
      <c r="T1514" s="7"/>
      <c r="U1514" s="7"/>
      <c r="V1514" s="7"/>
      <c r="W1514" s="7"/>
      <c r="X1514" s="7"/>
      <c r="Y1514" s="7"/>
      <c r="Z1514" s="7"/>
      <c r="AA1514" s="7"/>
      <c r="AB1514" s="7"/>
      <c r="AC1514" s="7"/>
      <c r="AD1514" s="7"/>
      <c r="AE1514" s="7"/>
      <c r="AF1514" s="7"/>
      <c r="AG1514" s="7"/>
      <c r="AH1514" s="7"/>
      <c r="AI1514" s="7"/>
      <c r="AJ1514" s="7"/>
      <c r="AK1514" s="7"/>
    </row>
    <row r="1515" spans="1:37" ht="15.75" x14ac:dyDescent="0.25">
      <c r="A1515" s="7"/>
      <c r="B1515" s="7"/>
      <c r="C1515" s="7"/>
      <c r="D1515" s="7"/>
      <c r="E1515" s="7"/>
      <c r="F1515" s="7"/>
      <c r="G1515" s="7"/>
      <c r="H1515" s="7"/>
      <c r="I1515" s="7"/>
      <c r="J1515" s="7"/>
      <c r="K1515" s="7"/>
      <c r="L1515" s="7"/>
      <c r="M1515" s="7"/>
      <c r="N1515" s="7"/>
      <c r="O1515" s="7"/>
      <c r="P1515" s="7"/>
      <c r="R1515" s="7"/>
      <c r="S1515" s="7"/>
      <c r="T1515" s="7"/>
      <c r="U1515" s="7"/>
      <c r="V1515" s="7"/>
      <c r="W1515" s="7"/>
      <c r="X1515" s="7"/>
      <c r="Y1515" s="7"/>
      <c r="Z1515" s="7"/>
      <c r="AA1515" s="7"/>
      <c r="AB1515" s="7"/>
      <c r="AC1515" s="7"/>
      <c r="AD1515" s="7"/>
      <c r="AE1515" s="7"/>
      <c r="AF1515" s="7"/>
      <c r="AG1515" s="7"/>
      <c r="AH1515" s="7"/>
      <c r="AI1515" s="7"/>
      <c r="AJ1515" s="7"/>
      <c r="AK1515" s="7"/>
    </row>
    <row r="1516" spans="1:37" ht="15.75" x14ac:dyDescent="0.25">
      <c r="A1516" s="7"/>
      <c r="B1516" s="7"/>
      <c r="C1516" s="7"/>
      <c r="D1516" s="7"/>
      <c r="E1516" s="7"/>
      <c r="F1516" s="7"/>
      <c r="G1516" s="7"/>
      <c r="H1516" s="7"/>
      <c r="I1516" s="7"/>
      <c r="J1516" s="7"/>
      <c r="K1516" s="7"/>
      <c r="L1516" s="7"/>
      <c r="M1516" s="7"/>
      <c r="N1516" s="7"/>
      <c r="O1516" s="7"/>
      <c r="P1516" s="7"/>
      <c r="R1516" s="7"/>
      <c r="S1516" s="7"/>
      <c r="T1516" s="7"/>
      <c r="U1516" s="7"/>
      <c r="V1516" s="7"/>
      <c r="W1516" s="7"/>
      <c r="X1516" s="7"/>
      <c r="Y1516" s="7"/>
      <c r="Z1516" s="7"/>
      <c r="AA1516" s="7"/>
      <c r="AB1516" s="7"/>
      <c r="AC1516" s="7"/>
      <c r="AD1516" s="7"/>
      <c r="AE1516" s="7"/>
      <c r="AF1516" s="7"/>
      <c r="AG1516" s="7"/>
      <c r="AH1516" s="7"/>
      <c r="AI1516" s="7"/>
      <c r="AJ1516" s="7"/>
      <c r="AK1516" s="7"/>
    </row>
    <row r="1517" spans="1:37" ht="15.75" x14ac:dyDescent="0.25">
      <c r="A1517" s="7"/>
      <c r="B1517" s="7"/>
      <c r="C1517" s="7"/>
      <c r="D1517" s="7"/>
      <c r="E1517" s="7"/>
      <c r="F1517" s="7"/>
      <c r="G1517" s="7"/>
      <c r="H1517" s="7"/>
      <c r="I1517" s="7"/>
      <c r="J1517" s="7"/>
      <c r="K1517" s="7"/>
      <c r="L1517" s="7"/>
      <c r="M1517" s="7"/>
      <c r="N1517" s="7"/>
      <c r="O1517" s="7"/>
      <c r="P1517" s="7"/>
      <c r="R1517" s="7"/>
      <c r="S1517" s="7"/>
      <c r="T1517" s="7"/>
      <c r="U1517" s="7"/>
      <c r="V1517" s="7"/>
      <c r="W1517" s="7"/>
      <c r="X1517" s="7"/>
      <c r="Y1517" s="7"/>
      <c r="Z1517" s="7"/>
      <c r="AA1517" s="7"/>
      <c r="AB1517" s="7"/>
      <c r="AC1517" s="7"/>
      <c r="AD1517" s="7"/>
      <c r="AE1517" s="7"/>
      <c r="AF1517" s="7"/>
      <c r="AG1517" s="7"/>
      <c r="AH1517" s="7"/>
      <c r="AI1517" s="7"/>
      <c r="AJ1517" s="7"/>
      <c r="AK1517" s="7"/>
    </row>
    <row r="1518" spans="1:37" ht="15.75" x14ac:dyDescent="0.25">
      <c r="A1518" s="7"/>
      <c r="B1518" s="7"/>
      <c r="C1518" s="7"/>
      <c r="D1518" s="7"/>
      <c r="E1518" s="7"/>
      <c r="F1518" s="7"/>
      <c r="G1518" s="7"/>
      <c r="H1518" s="7"/>
      <c r="I1518" s="7"/>
      <c r="J1518" s="7"/>
      <c r="K1518" s="7"/>
      <c r="L1518" s="7"/>
      <c r="M1518" s="7"/>
      <c r="N1518" s="7"/>
      <c r="O1518" s="7"/>
      <c r="P1518" s="7"/>
      <c r="R1518" s="7"/>
      <c r="S1518" s="7"/>
      <c r="T1518" s="7"/>
      <c r="U1518" s="7"/>
      <c r="V1518" s="7"/>
      <c r="W1518" s="7"/>
      <c r="X1518" s="7"/>
      <c r="Y1518" s="7"/>
      <c r="Z1518" s="7"/>
      <c r="AA1518" s="7"/>
      <c r="AB1518" s="7"/>
      <c r="AC1518" s="7"/>
      <c r="AD1518" s="7"/>
      <c r="AE1518" s="7"/>
      <c r="AF1518" s="7"/>
      <c r="AG1518" s="7"/>
      <c r="AH1518" s="7"/>
      <c r="AI1518" s="7"/>
      <c r="AJ1518" s="7"/>
      <c r="AK1518" s="7"/>
    </row>
    <row r="1519" spans="1:37" ht="15.75" x14ac:dyDescent="0.25">
      <c r="A1519" s="7"/>
      <c r="B1519" s="7"/>
      <c r="C1519" s="7"/>
      <c r="D1519" s="7"/>
      <c r="E1519" s="7"/>
      <c r="F1519" s="7"/>
      <c r="G1519" s="7"/>
      <c r="H1519" s="7"/>
      <c r="I1519" s="7"/>
      <c r="J1519" s="7"/>
      <c r="K1519" s="7"/>
      <c r="L1519" s="7"/>
      <c r="M1519" s="7"/>
      <c r="N1519" s="7"/>
      <c r="O1519" s="7"/>
      <c r="P1519" s="7"/>
      <c r="R1519" s="7"/>
      <c r="S1519" s="7"/>
      <c r="T1519" s="7"/>
      <c r="U1519" s="7"/>
      <c r="V1519" s="7"/>
      <c r="W1519" s="7"/>
      <c r="X1519" s="7"/>
      <c r="Y1519" s="7"/>
      <c r="Z1519" s="7"/>
      <c r="AA1519" s="7"/>
      <c r="AB1519" s="7"/>
      <c r="AC1519" s="7"/>
      <c r="AD1519" s="7"/>
      <c r="AE1519" s="7"/>
      <c r="AF1519" s="7"/>
      <c r="AG1519" s="7"/>
      <c r="AH1519" s="7"/>
      <c r="AI1519" s="7"/>
      <c r="AJ1519" s="7"/>
      <c r="AK1519" s="7"/>
    </row>
    <row r="1520" spans="1:37" ht="15.75" x14ac:dyDescent="0.25">
      <c r="A1520" s="7"/>
      <c r="B1520" s="7"/>
      <c r="C1520" s="7"/>
      <c r="D1520" s="7"/>
      <c r="E1520" s="7"/>
      <c r="F1520" s="7"/>
      <c r="G1520" s="7"/>
      <c r="H1520" s="7"/>
      <c r="I1520" s="7"/>
      <c r="J1520" s="7"/>
      <c r="K1520" s="7"/>
      <c r="L1520" s="7"/>
      <c r="M1520" s="7"/>
      <c r="N1520" s="7"/>
      <c r="O1520" s="7"/>
      <c r="P1520" s="7"/>
      <c r="R1520" s="7"/>
      <c r="S1520" s="7"/>
      <c r="T1520" s="7"/>
      <c r="U1520" s="7"/>
      <c r="V1520" s="7"/>
      <c r="W1520" s="7"/>
      <c r="X1520" s="7"/>
      <c r="Y1520" s="7"/>
      <c r="Z1520" s="7"/>
      <c r="AA1520" s="7"/>
      <c r="AB1520" s="7"/>
      <c r="AC1520" s="7"/>
      <c r="AD1520" s="7"/>
      <c r="AE1520" s="7"/>
      <c r="AF1520" s="7"/>
      <c r="AG1520" s="7"/>
      <c r="AH1520" s="7"/>
      <c r="AI1520" s="7"/>
      <c r="AJ1520" s="7"/>
      <c r="AK1520" s="7"/>
    </row>
    <row r="1521" spans="1:37" ht="15.75" x14ac:dyDescent="0.25">
      <c r="A1521" s="7"/>
      <c r="B1521" s="7"/>
      <c r="C1521" s="7"/>
      <c r="D1521" s="7"/>
      <c r="E1521" s="7"/>
      <c r="F1521" s="7"/>
      <c r="G1521" s="7"/>
      <c r="H1521" s="7"/>
      <c r="I1521" s="7"/>
      <c r="J1521" s="7"/>
      <c r="K1521" s="7"/>
      <c r="L1521" s="7"/>
      <c r="M1521" s="7"/>
      <c r="N1521" s="7"/>
      <c r="O1521" s="7"/>
      <c r="P1521" s="7"/>
      <c r="R1521" s="7"/>
      <c r="S1521" s="7"/>
      <c r="T1521" s="7"/>
      <c r="U1521" s="7"/>
      <c r="V1521" s="7"/>
      <c r="W1521" s="7"/>
      <c r="X1521" s="7"/>
      <c r="Y1521" s="7"/>
      <c r="Z1521" s="7"/>
      <c r="AA1521" s="7"/>
      <c r="AB1521" s="7"/>
      <c r="AC1521" s="7"/>
      <c r="AD1521" s="7"/>
      <c r="AE1521" s="7"/>
      <c r="AF1521" s="7"/>
      <c r="AG1521" s="7"/>
      <c r="AH1521" s="7"/>
      <c r="AI1521" s="7"/>
      <c r="AJ1521" s="7"/>
      <c r="AK1521" s="7"/>
    </row>
    <row r="1522" spans="1:37" ht="15.75" x14ac:dyDescent="0.25">
      <c r="A1522" s="7"/>
      <c r="B1522" s="7"/>
      <c r="C1522" s="7"/>
      <c r="D1522" s="7"/>
      <c r="E1522" s="7"/>
      <c r="F1522" s="7"/>
      <c r="G1522" s="7"/>
      <c r="H1522" s="7"/>
      <c r="I1522" s="7"/>
      <c r="J1522" s="7"/>
      <c r="K1522" s="7"/>
      <c r="L1522" s="7"/>
      <c r="M1522" s="7"/>
      <c r="N1522" s="7"/>
      <c r="O1522" s="7"/>
      <c r="P1522" s="7"/>
      <c r="R1522" s="7"/>
      <c r="S1522" s="7"/>
      <c r="T1522" s="7"/>
      <c r="U1522" s="7"/>
      <c r="V1522" s="7"/>
      <c r="W1522" s="7"/>
      <c r="X1522" s="7"/>
      <c r="Y1522" s="7"/>
      <c r="Z1522" s="7"/>
      <c r="AA1522" s="7"/>
      <c r="AB1522" s="7"/>
      <c r="AC1522" s="7"/>
      <c r="AD1522" s="7"/>
      <c r="AE1522" s="7"/>
      <c r="AF1522" s="7"/>
      <c r="AG1522" s="7"/>
      <c r="AH1522" s="7"/>
      <c r="AI1522" s="7"/>
      <c r="AJ1522" s="7"/>
      <c r="AK1522" s="7"/>
    </row>
    <row r="1523" spans="1:37" ht="15.75" x14ac:dyDescent="0.25">
      <c r="A1523" s="7"/>
      <c r="B1523" s="7"/>
      <c r="C1523" s="7"/>
      <c r="D1523" s="7"/>
      <c r="E1523" s="7"/>
      <c r="F1523" s="7"/>
      <c r="G1523" s="7"/>
      <c r="H1523" s="7"/>
      <c r="I1523" s="7"/>
      <c r="J1523" s="7"/>
      <c r="K1523" s="7"/>
      <c r="L1523" s="7"/>
      <c r="M1523" s="7"/>
      <c r="N1523" s="7"/>
      <c r="O1523" s="7"/>
      <c r="P1523" s="7"/>
      <c r="R1523" s="7"/>
      <c r="S1523" s="7"/>
      <c r="T1523" s="7"/>
      <c r="U1523" s="7"/>
      <c r="V1523" s="7"/>
      <c r="W1523" s="7"/>
      <c r="X1523" s="7"/>
      <c r="Y1523" s="7"/>
      <c r="Z1523" s="7"/>
      <c r="AA1523" s="7"/>
      <c r="AB1523" s="7"/>
      <c r="AC1523" s="7"/>
      <c r="AD1523" s="7"/>
      <c r="AE1523" s="7"/>
      <c r="AF1523" s="7"/>
      <c r="AG1523" s="7"/>
      <c r="AH1523" s="7"/>
      <c r="AI1523" s="7"/>
      <c r="AJ1523" s="7"/>
      <c r="AK1523" s="7"/>
    </row>
    <row r="1524" spans="1:37" ht="15.75" x14ac:dyDescent="0.25">
      <c r="A1524" s="7"/>
      <c r="B1524" s="7"/>
      <c r="C1524" s="7"/>
      <c r="D1524" s="7"/>
      <c r="E1524" s="7"/>
      <c r="F1524" s="7"/>
      <c r="G1524" s="7"/>
      <c r="H1524" s="7"/>
      <c r="I1524" s="7"/>
      <c r="J1524" s="7"/>
      <c r="K1524" s="7"/>
      <c r="L1524" s="7"/>
      <c r="M1524" s="7"/>
      <c r="N1524" s="7"/>
      <c r="O1524" s="7"/>
      <c r="P1524" s="7"/>
      <c r="R1524" s="7"/>
      <c r="S1524" s="7"/>
      <c r="T1524" s="7"/>
      <c r="U1524" s="7"/>
      <c r="V1524" s="7"/>
      <c r="W1524" s="7"/>
      <c r="X1524" s="7"/>
      <c r="Y1524" s="7"/>
      <c r="Z1524" s="7"/>
      <c r="AA1524" s="7"/>
      <c r="AB1524" s="7"/>
      <c r="AC1524" s="7"/>
      <c r="AD1524" s="7"/>
      <c r="AE1524" s="7"/>
      <c r="AF1524" s="7"/>
      <c r="AG1524" s="7"/>
      <c r="AH1524" s="7"/>
      <c r="AI1524" s="7"/>
      <c r="AJ1524" s="7"/>
      <c r="AK1524" s="7"/>
    </row>
    <row r="1525" spans="1:37" ht="15.75" x14ac:dyDescent="0.25">
      <c r="A1525" s="7"/>
      <c r="B1525" s="7"/>
      <c r="C1525" s="7"/>
      <c r="D1525" s="7"/>
      <c r="E1525" s="7"/>
      <c r="F1525" s="7"/>
      <c r="G1525" s="7"/>
      <c r="H1525" s="7"/>
      <c r="I1525" s="7"/>
      <c r="J1525" s="7"/>
      <c r="K1525" s="7"/>
      <c r="L1525" s="7"/>
      <c r="M1525" s="7"/>
      <c r="N1525" s="7"/>
      <c r="O1525" s="7"/>
      <c r="P1525" s="7"/>
      <c r="R1525" s="7"/>
      <c r="S1525" s="7"/>
      <c r="T1525" s="7"/>
      <c r="U1525" s="7"/>
      <c r="V1525" s="7"/>
      <c r="W1525" s="7"/>
      <c r="X1525" s="7"/>
      <c r="Y1525" s="7"/>
      <c r="Z1525" s="7"/>
      <c r="AA1525" s="7"/>
      <c r="AB1525" s="7"/>
      <c r="AC1525" s="7"/>
      <c r="AD1525" s="7"/>
      <c r="AE1525" s="7"/>
      <c r="AF1525" s="7"/>
      <c r="AG1525" s="7"/>
      <c r="AH1525" s="7"/>
      <c r="AI1525" s="7"/>
      <c r="AJ1525" s="7"/>
      <c r="AK1525" s="7"/>
    </row>
    <row r="1526" spans="1:37" ht="15.75" x14ac:dyDescent="0.25">
      <c r="A1526" s="7"/>
      <c r="B1526" s="7"/>
      <c r="C1526" s="7"/>
      <c r="D1526" s="7"/>
      <c r="E1526" s="7"/>
      <c r="F1526" s="7"/>
      <c r="G1526" s="7"/>
      <c r="H1526" s="7"/>
      <c r="I1526" s="7"/>
      <c r="J1526" s="7"/>
      <c r="K1526" s="7"/>
      <c r="L1526" s="7"/>
      <c r="M1526" s="7"/>
      <c r="N1526" s="7"/>
      <c r="O1526" s="7"/>
      <c r="P1526" s="7"/>
      <c r="R1526" s="7"/>
      <c r="S1526" s="7"/>
      <c r="T1526" s="7"/>
      <c r="U1526" s="7"/>
      <c r="V1526" s="7"/>
      <c r="W1526" s="7"/>
      <c r="X1526" s="7"/>
      <c r="Y1526" s="7"/>
      <c r="Z1526" s="7"/>
      <c r="AA1526" s="7"/>
      <c r="AB1526" s="7"/>
      <c r="AC1526" s="7"/>
      <c r="AD1526" s="7"/>
      <c r="AE1526" s="7"/>
      <c r="AF1526" s="7"/>
      <c r="AG1526" s="7"/>
      <c r="AH1526" s="7"/>
      <c r="AI1526" s="7"/>
      <c r="AJ1526" s="7"/>
      <c r="AK1526" s="7"/>
    </row>
    <row r="1527" spans="1:37" ht="15.75" x14ac:dyDescent="0.25">
      <c r="A1527" s="7"/>
      <c r="B1527" s="7"/>
      <c r="C1527" s="7"/>
      <c r="D1527" s="7"/>
      <c r="E1527" s="7"/>
      <c r="F1527" s="7"/>
      <c r="G1527" s="7"/>
      <c r="H1527" s="7"/>
      <c r="I1527" s="7"/>
      <c r="J1527" s="7"/>
      <c r="K1527" s="7"/>
      <c r="L1527" s="7"/>
      <c r="M1527" s="7"/>
      <c r="N1527" s="7"/>
      <c r="O1527" s="7"/>
      <c r="P1527" s="7"/>
      <c r="R1527" s="7"/>
      <c r="S1527" s="7"/>
      <c r="T1527" s="7"/>
      <c r="U1527" s="7"/>
      <c r="V1527" s="7"/>
      <c r="W1527" s="7"/>
      <c r="X1527" s="7"/>
      <c r="Y1527" s="7"/>
      <c r="Z1527" s="7"/>
      <c r="AA1527" s="7"/>
      <c r="AB1527" s="7"/>
      <c r="AC1527" s="7"/>
      <c r="AD1527" s="7"/>
      <c r="AE1527" s="7"/>
      <c r="AF1527" s="7"/>
      <c r="AG1527" s="7"/>
      <c r="AH1527" s="7"/>
      <c r="AI1527" s="7"/>
      <c r="AJ1527" s="7"/>
      <c r="AK1527" s="7"/>
    </row>
    <row r="1528" spans="1:37" ht="15.75" x14ac:dyDescent="0.25">
      <c r="A1528" s="7"/>
      <c r="B1528" s="7"/>
      <c r="C1528" s="7"/>
      <c r="D1528" s="7"/>
      <c r="E1528" s="7"/>
      <c r="F1528" s="7"/>
      <c r="G1528" s="7"/>
      <c r="H1528" s="7"/>
      <c r="I1528" s="7"/>
      <c r="J1528" s="7"/>
      <c r="K1528" s="7"/>
      <c r="L1528" s="7"/>
      <c r="M1528" s="7"/>
      <c r="N1528" s="7"/>
      <c r="O1528" s="7"/>
      <c r="P1528" s="7"/>
      <c r="R1528" s="7"/>
      <c r="S1528" s="7"/>
      <c r="T1528" s="7"/>
      <c r="U1528" s="7"/>
      <c r="V1528" s="7"/>
      <c r="W1528" s="7"/>
      <c r="X1528" s="7"/>
      <c r="Y1528" s="7"/>
      <c r="Z1528" s="7"/>
      <c r="AA1528" s="7"/>
      <c r="AB1528" s="7"/>
      <c r="AC1528" s="7"/>
      <c r="AD1528" s="7"/>
      <c r="AE1528" s="7"/>
      <c r="AF1528" s="7"/>
      <c r="AG1528" s="7"/>
      <c r="AH1528" s="7"/>
      <c r="AI1528" s="7"/>
      <c r="AJ1528" s="7"/>
      <c r="AK1528" s="7"/>
    </row>
    <row r="1529" spans="1:37" ht="15.75" x14ac:dyDescent="0.25">
      <c r="A1529" s="7"/>
      <c r="B1529" s="7"/>
      <c r="C1529" s="7"/>
      <c r="D1529" s="7"/>
      <c r="E1529" s="7"/>
      <c r="F1529" s="7"/>
      <c r="G1529" s="7"/>
      <c r="H1529" s="7"/>
      <c r="I1529" s="7"/>
      <c r="J1529" s="7"/>
      <c r="K1529" s="7"/>
      <c r="L1529" s="7"/>
      <c r="M1529" s="7"/>
      <c r="N1529" s="7"/>
      <c r="O1529" s="7"/>
      <c r="P1529" s="7"/>
      <c r="R1529" s="7"/>
      <c r="S1529" s="7"/>
      <c r="T1529" s="7"/>
      <c r="U1529" s="7"/>
      <c r="V1529" s="7"/>
      <c r="W1529" s="7"/>
      <c r="X1529" s="7"/>
      <c r="Y1529" s="7"/>
      <c r="Z1529" s="7"/>
      <c r="AA1529" s="7"/>
      <c r="AB1529" s="7"/>
      <c r="AC1529" s="7"/>
      <c r="AD1529" s="7"/>
      <c r="AE1529" s="7"/>
      <c r="AF1529" s="7"/>
      <c r="AG1529" s="7"/>
      <c r="AH1529" s="7"/>
      <c r="AI1529" s="7"/>
      <c r="AJ1529" s="7"/>
      <c r="AK1529" s="7"/>
    </row>
    <row r="1530" spans="1:37" ht="15.75" x14ac:dyDescent="0.25">
      <c r="A1530" s="7"/>
      <c r="B1530" s="7"/>
      <c r="C1530" s="7"/>
      <c r="D1530" s="7"/>
      <c r="E1530" s="7"/>
      <c r="F1530" s="7"/>
      <c r="G1530" s="7"/>
      <c r="H1530" s="7"/>
      <c r="I1530" s="7"/>
      <c r="J1530" s="7"/>
      <c r="K1530" s="7"/>
      <c r="L1530" s="7"/>
      <c r="M1530" s="7"/>
      <c r="N1530" s="7"/>
      <c r="O1530" s="7"/>
      <c r="P1530" s="7"/>
      <c r="R1530" s="7"/>
      <c r="S1530" s="7"/>
      <c r="T1530" s="7"/>
      <c r="U1530" s="7"/>
      <c r="V1530" s="7"/>
      <c r="W1530" s="7"/>
      <c r="X1530" s="7"/>
      <c r="Y1530" s="7"/>
      <c r="Z1530" s="7"/>
      <c r="AA1530" s="7"/>
      <c r="AB1530" s="7"/>
      <c r="AC1530" s="7"/>
      <c r="AD1530" s="7"/>
      <c r="AE1530" s="7"/>
      <c r="AF1530" s="7"/>
      <c r="AG1530" s="7"/>
      <c r="AH1530" s="7"/>
      <c r="AI1530" s="7"/>
      <c r="AJ1530" s="7"/>
      <c r="AK1530" s="7"/>
    </row>
    <row r="1531" spans="1:37" ht="15.75" x14ac:dyDescent="0.25">
      <c r="A1531" s="7"/>
      <c r="B1531" s="7"/>
      <c r="C1531" s="7"/>
      <c r="D1531" s="7"/>
      <c r="E1531" s="7"/>
      <c r="F1531" s="7"/>
      <c r="G1531" s="7"/>
      <c r="H1531" s="7"/>
      <c r="I1531" s="7"/>
      <c r="J1531" s="7"/>
      <c r="K1531" s="7"/>
      <c r="L1531" s="7"/>
      <c r="M1531" s="7"/>
      <c r="N1531" s="7"/>
      <c r="O1531" s="7"/>
      <c r="P1531" s="7"/>
      <c r="R1531" s="7"/>
      <c r="S1531" s="7"/>
      <c r="T1531" s="7"/>
      <c r="U1531" s="7"/>
      <c r="V1531" s="7"/>
      <c r="W1531" s="7"/>
      <c r="X1531" s="7"/>
      <c r="Y1531" s="7"/>
      <c r="Z1531" s="7"/>
      <c r="AA1531" s="7"/>
      <c r="AB1531" s="7"/>
      <c r="AC1531" s="7"/>
      <c r="AD1531" s="7"/>
      <c r="AE1531" s="7"/>
      <c r="AF1531" s="7"/>
      <c r="AG1531" s="7"/>
      <c r="AH1531" s="7"/>
      <c r="AI1531" s="7"/>
      <c r="AJ1531" s="7"/>
      <c r="AK1531" s="7"/>
    </row>
    <row r="1532" spans="1:37" ht="15.75" x14ac:dyDescent="0.25">
      <c r="A1532" s="7"/>
      <c r="B1532" s="7"/>
      <c r="C1532" s="7"/>
      <c r="D1532" s="7"/>
      <c r="E1532" s="7"/>
      <c r="F1532" s="7"/>
      <c r="G1532" s="7"/>
      <c r="H1532" s="7"/>
      <c r="I1532" s="7"/>
      <c r="J1532" s="7"/>
      <c r="K1532" s="7"/>
      <c r="L1532" s="7"/>
      <c r="M1532" s="7"/>
      <c r="N1532" s="7"/>
      <c r="O1532" s="7"/>
      <c r="P1532" s="7"/>
      <c r="R1532" s="7"/>
      <c r="S1532" s="7"/>
      <c r="T1532" s="7"/>
      <c r="U1532" s="7"/>
      <c r="V1532" s="7"/>
      <c r="W1532" s="7"/>
      <c r="X1532" s="7"/>
      <c r="Y1532" s="7"/>
      <c r="Z1532" s="7"/>
      <c r="AA1532" s="7"/>
      <c r="AB1532" s="7"/>
      <c r="AC1532" s="7"/>
      <c r="AD1532" s="7"/>
      <c r="AE1532" s="7"/>
      <c r="AF1532" s="7"/>
      <c r="AG1532" s="7"/>
      <c r="AH1532" s="7"/>
      <c r="AI1532" s="7"/>
      <c r="AJ1532" s="7"/>
      <c r="AK1532" s="7"/>
    </row>
    <row r="1533" spans="1:37" ht="15.75" x14ac:dyDescent="0.25">
      <c r="A1533" s="7"/>
      <c r="B1533" s="7"/>
      <c r="C1533" s="7"/>
      <c r="D1533" s="7"/>
      <c r="E1533" s="7"/>
      <c r="F1533" s="7"/>
      <c r="G1533" s="7"/>
      <c r="H1533" s="7"/>
      <c r="I1533" s="7"/>
      <c r="J1533" s="7"/>
      <c r="K1533" s="7"/>
      <c r="L1533" s="7"/>
      <c r="M1533" s="7"/>
      <c r="N1533" s="7"/>
      <c r="O1533" s="7"/>
      <c r="P1533" s="7"/>
      <c r="R1533" s="7"/>
      <c r="S1533" s="7"/>
      <c r="T1533" s="7"/>
      <c r="U1533" s="7"/>
      <c r="V1533" s="7"/>
      <c r="W1533" s="7"/>
      <c r="X1533" s="7"/>
      <c r="Y1533" s="7"/>
      <c r="Z1533" s="7"/>
      <c r="AA1533" s="7"/>
      <c r="AB1533" s="7"/>
      <c r="AC1533" s="7"/>
      <c r="AD1533" s="7"/>
      <c r="AE1533" s="7"/>
      <c r="AF1533" s="7"/>
      <c r="AG1533" s="7"/>
      <c r="AH1533" s="7"/>
      <c r="AI1533" s="7"/>
      <c r="AJ1533" s="7"/>
      <c r="AK1533" s="7"/>
    </row>
    <row r="1534" spans="1:37" ht="15.75" x14ac:dyDescent="0.25">
      <c r="A1534" s="7"/>
      <c r="B1534" s="7"/>
      <c r="C1534" s="7"/>
      <c r="D1534" s="7"/>
      <c r="E1534" s="7"/>
      <c r="F1534" s="7"/>
      <c r="G1534" s="7"/>
      <c r="H1534" s="7"/>
      <c r="I1534" s="7"/>
      <c r="J1534" s="7"/>
      <c r="K1534" s="7"/>
      <c r="L1534" s="7"/>
      <c r="M1534" s="7"/>
      <c r="N1534" s="7"/>
      <c r="O1534" s="7"/>
      <c r="P1534" s="7"/>
      <c r="R1534" s="7"/>
      <c r="S1534" s="7"/>
      <c r="T1534" s="7"/>
      <c r="U1534" s="7"/>
      <c r="V1534" s="7"/>
      <c r="W1534" s="7"/>
      <c r="X1534" s="7"/>
      <c r="Y1534" s="7"/>
      <c r="Z1534" s="7"/>
      <c r="AA1534" s="7"/>
      <c r="AB1534" s="7"/>
      <c r="AC1534" s="7"/>
      <c r="AD1534" s="7"/>
      <c r="AE1534" s="7"/>
      <c r="AF1534" s="7"/>
      <c r="AG1534" s="7"/>
      <c r="AH1534" s="7"/>
      <c r="AI1534" s="7"/>
      <c r="AJ1534" s="7"/>
      <c r="AK1534" s="7"/>
    </row>
    <row r="1535" spans="1:37" ht="15.75" x14ac:dyDescent="0.25">
      <c r="A1535" s="7"/>
      <c r="B1535" s="7"/>
      <c r="C1535" s="7"/>
      <c r="D1535" s="7"/>
      <c r="E1535" s="7"/>
      <c r="F1535" s="7"/>
      <c r="G1535" s="7"/>
      <c r="H1535" s="7"/>
      <c r="I1535" s="7"/>
      <c r="J1535" s="7"/>
      <c r="K1535" s="7"/>
      <c r="L1535" s="7"/>
      <c r="M1535" s="7"/>
      <c r="N1535" s="7"/>
      <c r="O1535" s="7"/>
      <c r="P1535" s="7"/>
      <c r="R1535" s="7"/>
      <c r="S1535" s="7"/>
      <c r="T1535" s="7"/>
      <c r="U1535" s="7"/>
      <c r="V1535" s="7"/>
      <c r="W1535" s="7"/>
      <c r="X1535" s="7"/>
      <c r="Y1535" s="7"/>
      <c r="Z1535" s="7"/>
      <c r="AA1535" s="7"/>
      <c r="AB1535" s="7"/>
      <c r="AC1535" s="7"/>
      <c r="AD1535" s="7"/>
      <c r="AE1535" s="7"/>
      <c r="AF1535" s="7"/>
      <c r="AG1535" s="7"/>
      <c r="AH1535" s="7"/>
      <c r="AI1535" s="7"/>
      <c r="AJ1535" s="7"/>
      <c r="AK1535" s="7"/>
    </row>
    <row r="1536" spans="1:37" ht="15.75" x14ac:dyDescent="0.25">
      <c r="A1536" s="7"/>
      <c r="B1536" s="7"/>
      <c r="C1536" s="7"/>
      <c r="D1536" s="7"/>
      <c r="E1536" s="7"/>
      <c r="F1536" s="7"/>
      <c r="G1536" s="7"/>
      <c r="H1536" s="7"/>
      <c r="I1536" s="7"/>
      <c r="J1536" s="7"/>
      <c r="K1536" s="7"/>
      <c r="L1536" s="7"/>
      <c r="M1536" s="7"/>
      <c r="N1536" s="7"/>
      <c r="O1536" s="7"/>
      <c r="P1536" s="7"/>
      <c r="R1536" s="7"/>
      <c r="S1536" s="7"/>
      <c r="T1536" s="7"/>
      <c r="U1536" s="7"/>
      <c r="V1536" s="7"/>
      <c r="W1536" s="7"/>
      <c r="X1536" s="7"/>
      <c r="Y1536" s="7"/>
      <c r="Z1536" s="7"/>
      <c r="AA1536" s="7"/>
      <c r="AB1536" s="7"/>
      <c r="AC1536" s="7"/>
      <c r="AD1536" s="7"/>
      <c r="AE1536" s="7"/>
      <c r="AF1536" s="7"/>
      <c r="AG1536" s="7"/>
      <c r="AH1536" s="7"/>
      <c r="AI1536" s="7"/>
      <c r="AJ1536" s="7"/>
      <c r="AK1536" s="7"/>
    </row>
    <row r="1537" spans="1:37" ht="15.75" x14ac:dyDescent="0.25">
      <c r="A1537" s="7"/>
      <c r="B1537" s="7"/>
      <c r="C1537" s="7"/>
      <c r="D1537" s="7"/>
      <c r="E1537" s="7"/>
      <c r="F1537" s="7"/>
      <c r="G1537" s="7"/>
      <c r="H1537" s="7"/>
      <c r="I1537" s="7"/>
      <c r="J1537" s="7"/>
      <c r="K1537" s="7"/>
      <c r="L1537" s="7"/>
      <c r="M1537" s="7"/>
      <c r="N1537" s="7"/>
      <c r="O1537" s="7"/>
      <c r="P1537" s="7"/>
      <c r="R1537" s="7"/>
      <c r="S1537" s="7"/>
      <c r="T1537" s="7"/>
      <c r="U1537" s="7"/>
      <c r="V1537" s="7"/>
      <c r="W1537" s="7"/>
      <c r="X1537" s="7"/>
      <c r="Y1537" s="7"/>
      <c r="Z1537" s="7"/>
      <c r="AA1537" s="7"/>
      <c r="AB1537" s="7"/>
      <c r="AC1537" s="7"/>
      <c r="AD1537" s="7"/>
      <c r="AE1537" s="7"/>
      <c r="AF1537" s="7"/>
      <c r="AG1537" s="7"/>
      <c r="AH1537" s="7"/>
      <c r="AI1537" s="7"/>
      <c r="AJ1537" s="7"/>
      <c r="AK1537" s="7"/>
    </row>
    <row r="1538" spans="1:37" ht="15.75" x14ac:dyDescent="0.25">
      <c r="A1538" s="7"/>
      <c r="B1538" s="7"/>
      <c r="C1538" s="7"/>
      <c r="D1538" s="7"/>
      <c r="E1538" s="7"/>
      <c r="F1538" s="7"/>
      <c r="G1538" s="7"/>
      <c r="H1538" s="7"/>
      <c r="I1538" s="7"/>
      <c r="J1538" s="7"/>
      <c r="K1538" s="7"/>
      <c r="L1538" s="7"/>
      <c r="M1538" s="7"/>
      <c r="N1538" s="7"/>
      <c r="O1538" s="7"/>
      <c r="P1538" s="7"/>
      <c r="R1538" s="7"/>
      <c r="S1538" s="7"/>
      <c r="T1538" s="7"/>
      <c r="U1538" s="7"/>
      <c r="V1538" s="7"/>
      <c r="W1538" s="7"/>
      <c r="X1538" s="7"/>
      <c r="Y1538" s="7"/>
      <c r="Z1538" s="7"/>
      <c r="AA1538" s="7"/>
      <c r="AB1538" s="7"/>
      <c r="AC1538" s="7"/>
      <c r="AD1538" s="7"/>
      <c r="AE1538" s="7"/>
      <c r="AF1538" s="7"/>
      <c r="AG1538" s="7"/>
      <c r="AH1538" s="7"/>
      <c r="AI1538" s="7"/>
      <c r="AJ1538" s="7"/>
      <c r="AK1538" s="7"/>
    </row>
    <row r="1539" spans="1:37" ht="15.75" x14ac:dyDescent="0.25">
      <c r="A1539" s="7"/>
      <c r="B1539" s="7"/>
      <c r="C1539" s="7"/>
      <c r="D1539" s="7"/>
      <c r="E1539" s="7"/>
      <c r="F1539" s="7"/>
      <c r="G1539" s="7"/>
      <c r="H1539" s="7"/>
      <c r="I1539" s="7"/>
      <c r="J1539" s="7"/>
      <c r="K1539" s="7"/>
      <c r="L1539" s="7"/>
      <c r="M1539" s="7"/>
      <c r="N1539" s="7"/>
      <c r="O1539" s="7"/>
      <c r="P1539" s="7"/>
      <c r="R1539" s="7"/>
      <c r="S1539" s="7"/>
      <c r="T1539" s="7"/>
      <c r="U1539" s="7"/>
      <c r="V1539" s="7"/>
      <c r="W1539" s="7"/>
      <c r="X1539" s="7"/>
      <c r="Y1539" s="7"/>
      <c r="Z1539" s="7"/>
      <c r="AA1539" s="7"/>
      <c r="AB1539" s="7"/>
      <c r="AC1539" s="7"/>
      <c r="AD1539" s="7"/>
      <c r="AE1539" s="7"/>
      <c r="AF1539" s="7"/>
      <c r="AG1539" s="7"/>
      <c r="AH1539" s="7"/>
      <c r="AI1539" s="7"/>
      <c r="AJ1539" s="7"/>
      <c r="AK1539" s="7"/>
    </row>
    <row r="1540" spans="1:37" ht="15.75" x14ac:dyDescent="0.25">
      <c r="A1540" s="7"/>
      <c r="B1540" s="7"/>
      <c r="C1540" s="7"/>
      <c r="D1540" s="7"/>
      <c r="E1540" s="7"/>
      <c r="F1540" s="7"/>
      <c r="G1540" s="7"/>
      <c r="H1540" s="7"/>
      <c r="I1540" s="7"/>
      <c r="J1540" s="7"/>
      <c r="K1540" s="7"/>
      <c r="L1540" s="7"/>
      <c r="M1540" s="7"/>
      <c r="N1540" s="7"/>
      <c r="O1540" s="7"/>
      <c r="P1540" s="7"/>
      <c r="R1540" s="7"/>
      <c r="S1540" s="7"/>
      <c r="T1540" s="7"/>
      <c r="U1540" s="7"/>
      <c r="V1540" s="7"/>
      <c r="W1540" s="7"/>
      <c r="X1540" s="7"/>
      <c r="Y1540" s="7"/>
      <c r="Z1540" s="7"/>
      <c r="AA1540" s="7"/>
      <c r="AB1540" s="7"/>
      <c r="AC1540" s="7"/>
      <c r="AD1540" s="7"/>
      <c r="AE1540" s="7"/>
      <c r="AF1540" s="7"/>
      <c r="AG1540" s="7"/>
      <c r="AH1540" s="7"/>
      <c r="AI1540" s="7"/>
      <c r="AJ1540" s="7"/>
      <c r="AK1540" s="7"/>
    </row>
    <row r="1541" spans="1:37" ht="15.75" x14ac:dyDescent="0.25">
      <c r="A1541" s="7"/>
      <c r="B1541" s="7"/>
      <c r="C1541" s="7"/>
      <c r="D1541" s="7"/>
      <c r="E1541" s="7"/>
      <c r="F1541" s="7"/>
      <c r="G1541" s="7"/>
      <c r="H1541" s="7"/>
      <c r="I1541" s="7"/>
      <c r="J1541" s="7"/>
      <c r="K1541" s="7"/>
      <c r="L1541" s="7"/>
      <c r="M1541" s="7"/>
      <c r="N1541" s="7"/>
      <c r="O1541" s="7"/>
      <c r="P1541" s="7"/>
      <c r="R1541" s="7"/>
      <c r="S1541" s="7"/>
      <c r="T1541" s="7"/>
      <c r="U1541" s="7"/>
      <c r="V1541" s="7"/>
      <c r="W1541" s="7"/>
      <c r="X1541" s="7"/>
      <c r="Y1541" s="7"/>
      <c r="Z1541" s="7"/>
      <c r="AA1541" s="7"/>
      <c r="AB1541" s="7"/>
      <c r="AC1541" s="7"/>
      <c r="AD1541" s="7"/>
      <c r="AE1541" s="7"/>
      <c r="AF1541" s="7"/>
      <c r="AG1541" s="7"/>
      <c r="AH1541" s="7"/>
      <c r="AI1541" s="7"/>
      <c r="AJ1541" s="7"/>
      <c r="AK1541" s="7"/>
    </row>
    <row r="1542" spans="1:37" ht="15.75" x14ac:dyDescent="0.25">
      <c r="A1542" s="7"/>
      <c r="B1542" s="7"/>
      <c r="C1542" s="7"/>
      <c r="D1542" s="7"/>
      <c r="E1542" s="7"/>
      <c r="F1542" s="7"/>
      <c r="G1542" s="7"/>
      <c r="H1542" s="7"/>
      <c r="I1542" s="7"/>
      <c r="J1542" s="7"/>
      <c r="K1542" s="7"/>
      <c r="L1542" s="7"/>
      <c r="M1542" s="7"/>
      <c r="N1542" s="7"/>
      <c r="O1542" s="7"/>
      <c r="P1542" s="7"/>
      <c r="R1542" s="7"/>
      <c r="S1542" s="7"/>
      <c r="T1542" s="7"/>
      <c r="U1542" s="7"/>
      <c r="V1542" s="7"/>
      <c r="W1542" s="7"/>
      <c r="X1542" s="7"/>
      <c r="Y1542" s="7"/>
      <c r="Z1542" s="7"/>
      <c r="AA1542" s="7"/>
      <c r="AB1542" s="7"/>
      <c r="AC1542" s="7"/>
      <c r="AD1542" s="7"/>
      <c r="AE1542" s="7"/>
      <c r="AF1542" s="7"/>
      <c r="AG1542" s="7"/>
      <c r="AH1542" s="7"/>
      <c r="AI1542" s="7"/>
      <c r="AJ1542" s="7"/>
      <c r="AK1542" s="7"/>
    </row>
    <row r="1543" spans="1:37" ht="15.75" x14ac:dyDescent="0.25">
      <c r="A1543" s="7"/>
      <c r="B1543" s="7"/>
      <c r="C1543" s="7"/>
      <c r="D1543" s="7"/>
      <c r="E1543" s="7"/>
      <c r="F1543" s="7"/>
      <c r="G1543" s="7"/>
      <c r="H1543" s="7"/>
      <c r="I1543" s="7"/>
      <c r="J1543" s="7"/>
      <c r="K1543" s="7"/>
      <c r="L1543" s="7"/>
      <c r="M1543" s="7"/>
      <c r="N1543" s="7"/>
      <c r="O1543" s="7"/>
      <c r="P1543" s="7"/>
      <c r="R1543" s="7"/>
      <c r="S1543" s="7"/>
      <c r="T1543" s="7"/>
      <c r="U1543" s="7"/>
      <c r="V1543" s="7"/>
      <c r="W1543" s="7"/>
      <c r="X1543" s="7"/>
      <c r="Y1543" s="7"/>
      <c r="Z1543" s="7"/>
      <c r="AA1543" s="7"/>
      <c r="AB1543" s="7"/>
      <c r="AC1543" s="7"/>
      <c r="AD1543" s="7"/>
      <c r="AE1543" s="7"/>
      <c r="AF1543" s="7"/>
      <c r="AG1543" s="7"/>
      <c r="AH1543" s="7"/>
      <c r="AI1543" s="7"/>
      <c r="AJ1543" s="7"/>
      <c r="AK1543" s="7"/>
    </row>
    <row r="1544" spans="1:37" ht="15.75" x14ac:dyDescent="0.25">
      <c r="A1544" s="7"/>
      <c r="B1544" s="7"/>
      <c r="C1544" s="7"/>
      <c r="D1544" s="7"/>
      <c r="E1544" s="7"/>
      <c r="F1544" s="7"/>
      <c r="G1544" s="7"/>
      <c r="H1544" s="7"/>
      <c r="I1544" s="7"/>
      <c r="J1544" s="7"/>
      <c r="K1544" s="7"/>
      <c r="L1544" s="7"/>
      <c r="M1544" s="7"/>
      <c r="N1544" s="7"/>
      <c r="O1544" s="7"/>
      <c r="P1544" s="7"/>
      <c r="R1544" s="7"/>
      <c r="S1544" s="7"/>
      <c r="T1544" s="7"/>
      <c r="U1544" s="7"/>
      <c r="V1544" s="7"/>
      <c r="W1544" s="7"/>
      <c r="X1544" s="7"/>
      <c r="Y1544" s="7"/>
      <c r="Z1544" s="7"/>
      <c r="AA1544" s="7"/>
      <c r="AB1544" s="7"/>
      <c r="AC1544" s="7"/>
      <c r="AD1544" s="7"/>
      <c r="AE1544" s="7"/>
      <c r="AF1544" s="7"/>
      <c r="AG1544" s="7"/>
      <c r="AH1544" s="7"/>
      <c r="AI1544" s="7"/>
      <c r="AJ1544" s="7"/>
      <c r="AK1544" s="7"/>
    </row>
    <row r="1545" spans="1:37" ht="15.75" x14ac:dyDescent="0.25">
      <c r="A1545" s="7"/>
      <c r="B1545" s="7"/>
      <c r="C1545" s="7"/>
      <c r="D1545" s="7"/>
      <c r="E1545" s="7"/>
      <c r="F1545" s="7"/>
      <c r="G1545" s="7"/>
      <c r="H1545" s="7"/>
      <c r="I1545" s="7"/>
      <c r="J1545" s="7"/>
      <c r="K1545" s="7"/>
      <c r="L1545" s="7"/>
      <c r="M1545" s="7"/>
      <c r="N1545" s="7"/>
      <c r="O1545" s="7"/>
      <c r="P1545" s="7"/>
      <c r="R1545" s="7"/>
      <c r="S1545" s="7"/>
      <c r="T1545" s="7"/>
      <c r="U1545" s="7"/>
      <c r="V1545" s="7"/>
      <c r="W1545" s="7"/>
      <c r="X1545" s="7"/>
      <c r="Y1545" s="7"/>
      <c r="Z1545" s="7"/>
      <c r="AA1545" s="7"/>
      <c r="AB1545" s="7"/>
      <c r="AC1545" s="7"/>
      <c r="AD1545" s="7"/>
      <c r="AE1545" s="7"/>
      <c r="AF1545" s="7"/>
      <c r="AG1545" s="7"/>
      <c r="AH1545" s="7"/>
      <c r="AI1545" s="7"/>
      <c r="AJ1545" s="7"/>
      <c r="AK1545" s="7"/>
    </row>
    <row r="1546" spans="1:37" ht="15.75" x14ac:dyDescent="0.25">
      <c r="A1546" s="7"/>
      <c r="B1546" s="7"/>
      <c r="C1546" s="7"/>
      <c r="D1546" s="7"/>
      <c r="E1546" s="7"/>
      <c r="F1546" s="7"/>
      <c r="G1546" s="7"/>
      <c r="H1546" s="7"/>
      <c r="I1546" s="7"/>
      <c r="J1546" s="7"/>
      <c r="K1546" s="7"/>
      <c r="L1546" s="7"/>
      <c r="M1546" s="7"/>
      <c r="N1546" s="7"/>
      <c r="O1546" s="7"/>
      <c r="P1546" s="7"/>
      <c r="R1546" s="7"/>
      <c r="S1546" s="7"/>
      <c r="T1546" s="7"/>
      <c r="U1546" s="7"/>
      <c r="V1546" s="7"/>
      <c r="W1546" s="7"/>
      <c r="X1546" s="7"/>
      <c r="Y1546" s="7"/>
      <c r="Z1546" s="7"/>
      <c r="AA1546" s="7"/>
      <c r="AB1546" s="7"/>
      <c r="AC1546" s="7"/>
      <c r="AD1546" s="7"/>
      <c r="AE1546" s="7"/>
      <c r="AF1546" s="7"/>
      <c r="AG1546" s="7"/>
      <c r="AH1546" s="7"/>
      <c r="AI1546" s="7"/>
      <c r="AJ1546" s="7"/>
      <c r="AK1546" s="7"/>
    </row>
    <row r="1547" spans="1:37" ht="15.75" x14ac:dyDescent="0.25">
      <c r="A1547" s="7"/>
      <c r="B1547" s="7"/>
      <c r="C1547" s="7"/>
      <c r="D1547" s="7"/>
      <c r="E1547" s="7"/>
      <c r="F1547" s="7"/>
      <c r="G1547" s="7"/>
      <c r="H1547" s="7"/>
      <c r="I1547" s="7"/>
      <c r="J1547" s="7"/>
      <c r="K1547" s="7"/>
      <c r="L1547" s="7"/>
      <c r="M1547" s="7"/>
      <c r="N1547" s="7"/>
      <c r="O1547" s="7"/>
      <c r="P1547" s="7"/>
      <c r="R1547" s="7"/>
      <c r="S1547" s="7"/>
      <c r="T1547" s="7"/>
      <c r="U1547" s="7"/>
      <c r="V1547" s="7"/>
      <c r="W1547" s="7"/>
      <c r="X1547" s="7"/>
      <c r="Y1547" s="7"/>
      <c r="Z1547" s="7"/>
      <c r="AA1547" s="7"/>
      <c r="AB1547" s="7"/>
      <c r="AC1547" s="7"/>
      <c r="AD1547" s="7"/>
      <c r="AE1547" s="7"/>
      <c r="AF1547" s="7"/>
      <c r="AG1547" s="7"/>
      <c r="AH1547" s="7"/>
      <c r="AI1547" s="7"/>
      <c r="AJ1547" s="7"/>
      <c r="AK1547" s="7"/>
    </row>
    <row r="1548" spans="1:37" ht="15.75" x14ac:dyDescent="0.25">
      <c r="A1548" s="7"/>
      <c r="B1548" s="7"/>
      <c r="C1548" s="7"/>
      <c r="D1548" s="7"/>
      <c r="E1548" s="7"/>
      <c r="F1548" s="7"/>
      <c r="G1548" s="7"/>
      <c r="H1548" s="7"/>
      <c r="I1548" s="7"/>
      <c r="J1548" s="7"/>
      <c r="K1548" s="7"/>
      <c r="L1548" s="7"/>
      <c r="M1548" s="7"/>
      <c r="N1548" s="7"/>
      <c r="O1548" s="7"/>
      <c r="P1548" s="7"/>
      <c r="R1548" s="7"/>
      <c r="S1548" s="7"/>
      <c r="T1548" s="7"/>
      <c r="U1548" s="7"/>
      <c r="V1548" s="7"/>
      <c r="W1548" s="7"/>
      <c r="X1548" s="7"/>
      <c r="Y1548" s="7"/>
      <c r="Z1548" s="7"/>
      <c r="AA1548" s="7"/>
      <c r="AB1548" s="7"/>
      <c r="AC1548" s="7"/>
      <c r="AD1548" s="7"/>
      <c r="AE1548" s="7"/>
      <c r="AF1548" s="7"/>
      <c r="AG1548" s="7"/>
      <c r="AH1548" s="7"/>
      <c r="AI1548" s="7"/>
      <c r="AJ1548" s="7"/>
      <c r="AK1548" s="7"/>
    </row>
    <row r="1549" spans="1:37" ht="15.75" x14ac:dyDescent="0.25">
      <c r="A1549" s="7"/>
      <c r="B1549" s="7"/>
      <c r="C1549" s="7"/>
      <c r="D1549" s="7"/>
      <c r="E1549" s="7"/>
      <c r="F1549" s="7"/>
      <c r="G1549" s="7"/>
      <c r="H1549" s="7"/>
      <c r="I1549" s="7"/>
      <c r="J1549" s="7"/>
      <c r="K1549" s="7"/>
      <c r="L1549" s="7"/>
      <c r="M1549" s="7"/>
      <c r="N1549" s="7"/>
      <c r="O1549" s="7"/>
      <c r="P1549" s="7"/>
      <c r="R1549" s="7"/>
      <c r="S1549" s="7"/>
      <c r="T1549" s="7"/>
      <c r="U1549" s="7"/>
      <c r="V1549" s="7"/>
      <c r="W1549" s="7"/>
      <c r="X1549" s="7"/>
      <c r="Y1549" s="7"/>
      <c r="Z1549" s="7"/>
      <c r="AA1549" s="7"/>
      <c r="AB1549" s="7"/>
      <c r="AC1549" s="7"/>
      <c r="AD1549" s="7"/>
      <c r="AE1549" s="7"/>
      <c r="AF1549" s="7"/>
      <c r="AG1549" s="7"/>
      <c r="AH1549" s="7"/>
      <c r="AI1549" s="7"/>
      <c r="AJ1549" s="7"/>
      <c r="AK1549" s="7"/>
    </row>
    <row r="1550" spans="1:37" ht="15.75" x14ac:dyDescent="0.25">
      <c r="A1550" s="7"/>
      <c r="B1550" s="7"/>
      <c r="C1550" s="7"/>
      <c r="D1550" s="7"/>
      <c r="E1550" s="7"/>
      <c r="F1550" s="7"/>
      <c r="G1550" s="7"/>
      <c r="H1550" s="7"/>
      <c r="I1550" s="7"/>
      <c r="J1550" s="7"/>
      <c r="K1550" s="7"/>
      <c r="L1550" s="7"/>
      <c r="M1550" s="7"/>
      <c r="N1550" s="7"/>
      <c r="O1550" s="7"/>
      <c r="P1550" s="7"/>
      <c r="R1550" s="7"/>
      <c r="S1550" s="7"/>
      <c r="T1550" s="7"/>
      <c r="U1550" s="7"/>
      <c r="V1550" s="7"/>
      <c r="W1550" s="7"/>
      <c r="X1550" s="7"/>
      <c r="Y1550" s="7"/>
      <c r="Z1550" s="7"/>
      <c r="AA1550" s="7"/>
      <c r="AB1550" s="7"/>
      <c r="AC1550" s="7"/>
      <c r="AD1550" s="7"/>
      <c r="AE1550" s="7"/>
      <c r="AF1550" s="7"/>
      <c r="AG1550" s="7"/>
      <c r="AH1550" s="7"/>
      <c r="AI1550" s="7"/>
      <c r="AJ1550" s="7"/>
      <c r="AK1550" s="7"/>
    </row>
    <row r="1551" spans="1:37" ht="15.75" x14ac:dyDescent="0.25">
      <c r="A1551" s="7"/>
      <c r="B1551" s="7"/>
      <c r="C1551" s="7"/>
      <c r="D1551" s="7"/>
      <c r="E1551" s="7"/>
      <c r="F1551" s="7"/>
      <c r="G1551" s="7"/>
      <c r="H1551" s="7"/>
      <c r="I1551" s="7"/>
      <c r="J1551" s="7"/>
      <c r="K1551" s="7"/>
      <c r="L1551" s="7"/>
      <c r="M1551" s="7"/>
      <c r="N1551" s="7"/>
      <c r="O1551" s="7"/>
      <c r="P1551" s="7"/>
      <c r="R1551" s="7"/>
      <c r="S1551" s="7"/>
      <c r="T1551" s="7"/>
      <c r="U1551" s="7"/>
      <c r="V1551" s="7"/>
      <c r="W1551" s="7"/>
      <c r="X1551" s="7"/>
      <c r="Y1551" s="7"/>
      <c r="Z1551" s="7"/>
      <c r="AA1551" s="7"/>
      <c r="AB1551" s="7"/>
      <c r="AC1551" s="7"/>
      <c r="AD1551" s="7"/>
      <c r="AE1551" s="7"/>
      <c r="AF1551" s="7"/>
      <c r="AG1551" s="7"/>
      <c r="AH1551" s="7"/>
      <c r="AI1551" s="7"/>
      <c r="AJ1551" s="7"/>
      <c r="AK1551" s="7"/>
    </row>
    <row r="1552" spans="1:37" ht="15.75" x14ac:dyDescent="0.25">
      <c r="A1552" s="7"/>
      <c r="B1552" s="7"/>
      <c r="C1552" s="7"/>
      <c r="D1552" s="7"/>
      <c r="E1552" s="7"/>
      <c r="F1552" s="7"/>
      <c r="G1552" s="7"/>
      <c r="H1552" s="7"/>
      <c r="I1552" s="7"/>
      <c r="J1552" s="7"/>
      <c r="K1552" s="7"/>
      <c r="L1552" s="7"/>
      <c r="M1552" s="7"/>
      <c r="N1552" s="7"/>
      <c r="O1552" s="7"/>
      <c r="P1552" s="7"/>
      <c r="R1552" s="7"/>
      <c r="S1552" s="7"/>
      <c r="T1552" s="7"/>
      <c r="U1552" s="7"/>
      <c r="V1552" s="7"/>
      <c r="W1552" s="7"/>
      <c r="X1552" s="7"/>
      <c r="Y1552" s="7"/>
      <c r="Z1552" s="7"/>
      <c r="AA1552" s="7"/>
      <c r="AB1552" s="7"/>
      <c r="AC1552" s="7"/>
      <c r="AD1552" s="7"/>
      <c r="AE1552" s="7"/>
      <c r="AF1552" s="7"/>
      <c r="AG1552" s="7"/>
      <c r="AH1552" s="7"/>
      <c r="AI1552" s="7"/>
      <c r="AJ1552" s="7"/>
      <c r="AK1552" s="7"/>
    </row>
    <row r="1553" spans="1:37" ht="15.75" x14ac:dyDescent="0.25">
      <c r="A1553" s="7"/>
      <c r="B1553" s="7"/>
      <c r="C1553" s="7"/>
      <c r="D1553" s="7"/>
      <c r="E1553" s="7"/>
      <c r="F1553" s="7"/>
      <c r="G1553" s="7"/>
      <c r="H1553" s="7"/>
      <c r="I1553" s="7"/>
      <c r="J1553" s="7"/>
      <c r="K1553" s="7"/>
      <c r="L1553" s="7"/>
      <c r="M1553" s="7"/>
      <c r="N1553" s="7"/>
      <c r="O1553" s="7"/>
      <c r="P1553" s="7"/>
      <c r="R1553" s="7"/>
      <c r="S1553" s="7"/>
      <c r="T1553" s="7"/>
      <c r="U1553" s="7"/>
      <c r="V1553" s="7"/>
      <c r="W1553" s="7"/>
      <c r="X1553" s="7"/>
      <c r="Y1553" s="7"/>
      <c r="Z1553" s="7"/>
      <c r="AA1553" s="7"/>
      <c r="AB1553" s="7"/>
      <c r="AC1553" s="7"/>
      <c r="AD1553" s="7"/>
      <c r="AE1553" s="7"/>
      <c r="AF1553" s="7"/>
      <c r="AG1553" s="7"/>
      <c r="AH1553" s="7"/>
      <c r="AI1553" s="7"/>
      <c r="AJ1553" s="7"/>
      <c r="AK1553" s="7"/>
    </row>
    <row r="1554" spans="1:37" ht="15.75" x14ac:dyDescent="0.25">
      <c r="A1554" s="7"/>
      <c r="B1554" s="7"/>
      <c r="C1554" s="7"/>
      <c r="D1554" s="7"/>
      <c r="E1554" s="7"/>
      <c r="F1554" s="7"/>
      <c r="G1554" s="7"/>
      <c r="H1554" s="7"/>
      <c r="I1554" s="7"/>
      <c r="J1554" s="7"/>
      <c r="K1554" s="7"/>
      <c r="L1554" s="7"/>
      <c r="M1554" s="7"/>
      <c r="N1554" s="7"/>
      <c r="O1554" s="7"/>
      <c r="P1554" s="7"/>
      <c r="R1554" s="7"/>
      <c r="S1554" s="7"/>
      <c r="T1554" s="7"/>
      <c r="U1554" s="7"/>
      <c r="V1554" s="7"/>
      <c r="W1554" s="7"/>
      <c r="X1554" s="7"/>
      <c r="Y1554" s="7"/>
      <c r="Z1554" s="7"/>
      <c r="AA1554" s="7"/>
      <c r="AB1554" s="7"/>
      <c r="AC1554" s="7"/>
      <c r="AD1554" s="7"/>
      <c r="AE1554" s="7"/>
      <c r="AF1554" s="7"/>
      <c r="AG1554" s="7"/>
      <c r="AH1554" s="7"/>
      <c r="AI1554" s="7"/>
      <c r="AJ1554" s="7"/>
      <c r="AK1554" s="7"/>
    </row>
    <row r="1555" spans="1:37" ht="15.75" x14ac:dyDescent="0.25">
      <c r="A1555" s="7"/>
      <c r="B1555" s="7"/>
      <c r="C1555" s="7"/>
      <c r="D1555" s="7"/>
      <c r="E1555" s="7"/>
      <c r="F1555" s="7"/>
      <c r="G1555" s="7"/>
      <c r="H1555" s="7"/>
      <c r="I1555" s="7"/>
      <c r="J1555" s="7"/>
      <c r="K1555" s="7"/>
      <c r="L1555" s="7"/>
      <c r="M1555" s="7"/>
      <c r="N1555" s="7"/>
      <c r="O1555" s="7"/>
      <c r="P1555" s="7"/>
      <c r="R1555" s="7"/>
      <c r="S1555" s="7"/>
      <c r="T1555" s="7"/>
      <c r="U1555" s="7"/>
      <c r="V1555" s="7"/>
      <c r="W1555" s="7"/>
      <c r="X1555" s="7"/>
      <c r="Y1555" s="7"/>
      <c r="Z1555" s="7"/>
      <c r="AA1555" s="7"/>
      <c r="AB1555" s="7"/>
      <c r="AC1555" s="7"/>
      <c r="AD1555" s="7"/>
      <c r="AE1555" s="7"/>
      <c r="AF1555" s="7"/>
      <c r="AG1555" s="7"/>
      <c r="AH1555" s="7"/>
      <c r="AI1555" s="7"/>
      <c r="AJ1555" s="7"/>
      <c r="AK1555" s="7"/>
    </row>
    <row r="1556" spans="1:37" ht="15.75" x14ac:dyDescent="0.25">
      <c r="A1556" s="7"/>
      <c r="B1556" s="7"/>
      <c r="C1556" s="7"/>
      <c r="D1556" s="7"/>
      <c r="E1556" s="7"/>
      <c r="F1556" s="7"/>
      <c r="G1556" s="7"/>
      <c r="H1556" s="7"/>
      <c r="I1556" s="7"/>
      <c r="J1556" s="7"/>
      <c r="K1556" s="7"/>
      <c r="L1556" s="7"/>
      <c r="M1556" s="7"/>
      <c r="N1556" s="7"/>
      <c r="O1556" s="7"/>
      <c r="P1556" s="7"/>
      <c r="R1556" s="7"/>
      <c r="S1556" s="7"/>
      <c r="T1556" s="7"/>
      <c r="U1556" s="7"/>
      <c r="V1556" s="7"/>
      <c r="W1556" s="7"/>
      <c r="X1556" s="7"/>
      <c r="Y1556" s="7"/>
      <c r="Z1556" s="7"/>
      <c r="AA1556" s="7"/>
      <c r="AB1556" s="7"/>
      <c r="AC1556" s="7"/>
      <c r="AD1556" s="7"/>
      <c r="AE1556" s="7"/>
      <c r="AF1556" s="7"/>
      <c r="AG1556" s="7"/>
      <c r="AH1556" s="7"/>
      <c r="AI1556" s="7"/>
      <c r="AJ1556" s="7"/>
      <c r="AK1556" s="7"/>
    </row>
    <row r="1557" spans="1:37" ht="15.75" x14ac:dyDescent="0.25">
      <c r="A1557" s="7"/>
      <c r="B1557" s="7"/>
      <c r="C1557" s="7"/>
      <c r="D1557" s="7"/>
      <c r="E1557" s="7"/>
      <c r="F1557" s="7"/>
      <c r="G1557" s="7"/>
      <c r="H1557" s="7"/>
      <c r="I1557" s="7"/>
      <c r="J1557" s="7"/>
      <c r="K1557" s="7"/>
      <c r="L1557" s="7"/>
      <c r="M1557" s="7"/>
      <c r="N1557" s="7"/>
      <c r="O1557" s="7"/>
      <c r="P1557" s="7"/>
      <c r="R1557" s="7"/>
      <c r="S1557" s="7"/>
      <c r="T1557" s="7"/>
      <c r="U1557" s="7"/>
      <c r="V1557" s="7"/>
      <c r="W1557" s="7"/>
      <c r="X1557" s="7"/>
      <c r="Y1557" s="7"/>
      <c r="Z1557" s="7"/>
      <c r="AA1557" s="7"/>
      <c r="AB1557" s="7"/>
      <c r="AC1557" s="7"/>
      <c r="AD1557" s="7"/>
      <c r="AE1557" s="7"/>
      <c r="AF1557" s="7"/>
      <c r="AG1557" s="7"/>
      <c r="AH1557" s="7"/>
      <c r="AI1557" s="7"/>
      <c r="AJ1557" s="7"/>
      <c r="AK1557" s="7"/>
    </row>
    <row r="1558" spans="1:37" ht="15.75" x14ac:dyDescent="0.25">
      <c r="A1558" s="7"/>
      <c r="B1558" s="7"/>
      <c r="C1558" s="7"/>
      <c r="D1558" s="7"/>
      <c r="E1558" s="7"/>
      <c r="F1558" s="7"/>
      <c r="G1558" s="7"/>
      <c r="H1558" s="7"/>
      <c r="I1558" s="7"/>
      <c r="J1558" s="7"/>
      <c r="K1558" s="7"/>
      <c r="L1558" s="7"/>
      <c r="M1558" s="7"/>
      <c r="N1558" s="7"/>
      <c r="O1558" s="7"/>
      <c r="P1558" s="7"/>
      <c r="R1558" s="7"/>
      <c r="S1558" s="7"/>
      <c r="T1558" s="7"/>
      <c r="U1558" s="7"/>
      <c r="V1558" s="7"/>
      <c r="W1558" s="7"/>
      <c r="X1558" s="7"/>
      <c r="Y1558" s="7"/>
      <c r="Z1558" s="7"/>
      <c r="AA1558" s="7"/>
      <c r="AB1558" s="7"/>
      <c r="AC1558" s="7"/>
      <c r="AD1558" s="7"/>
      <c r="AE1558" s="7"/>
      <c r="AF1558" s="7"/>
      <c r="AG1558" s="7"/>
      <c r="AH1558" s="7"/>
      <c r="AI1558" s="7"/>
      <c r="AJ1558" s="7"/>
      <c r="AK1558" s="7"/>
    </row>
    <row r="1559" spans="1:37" ht="15.75" x14ac:dyDescent="0.25">
      <c r="A1559" s="7"/>
      <c r="B1559" s="7"/>
      <c r="C1559" s="7"/>
      <c r="D1559" s="7"/>
      <c r="E1559" s="7"/>
      <c r="F1559" s="7"/>
      <c r="G1559" s="7"/>
      <c r="H1559" s="7"/>
      <c r="I1559" s="7"/>
      <c r="J1559" s="7"/>
      <c r="K1559" s="7"/>
      <c r="L1559" s="7"/>
      <c r="M1559" s="7"/>
      <c r="N1559" s="7"/>
      <c r="O1559" s="7"/>
      <c r="P1559" s="7"/>
      <c r="R1559" s="7"/>
      <c r="S1559" s="7"/>
      <c r="T1559" s="7"/>
      <c r="U1559" s="7"/>
      <c r="V1559" s="7"/>
      <c r="W1559" s="7"/>
      <c r="X1559" s="7"/>
      <c r="Y1559" s="7"/>
      <c r="Z1559" s="7"/>
      <c r="AA1559" s="7"/>
      <c r="AB1559" s="7"/>
      <c r="AC1559" s="7"/>
      <c r="AD1559" s="7"/>
      <c r="AE1559" s="7"/>
      <c r="AF1559" s="7"/>
      <c r="AG1559" s="7"/>
      <c r="AH1559" s="7"/>
      <c r="AI1559" s="7"/>
      <c r="AJ1559" s="7"/>
      <c r="AK1559" s="7"/>
    </row>
    <row r="1560" spans="1:37" ht="15.75" x14ac:dyDescent="0.25">
      <c r="A1560" s="7"/>
      <c r="B1560" s="7"/>
      <c r="C1560" s="7"/>
      <c r="D1560" s="7"/>
      <c r="E1560" s="7"/>
      <c r="F1560" s="7"/>
      <c r="G1560" s="7"/>
      <c r="H1560" s="7"/>
      <c r="I1560" s="7"/>
      <c r="J1560" s="7"/>
      <c r="K1560" s="7"/>
      <c r="L1560" s="7"/>
      <c r="M1560" s="7"/>
      <c r="N1560" s="7"/>
      <c r="O1560" s="7"/>
      <c r="P1560" s="7"/>
      <c r="R1560" s="7"/>
      <c r="S1560" s="7"/>
      <c r="T1560" s="7"/>
      <c r="U1560" s="7"/>
      <c r="V1560" s="7"/>
      <c r="W1560" s="7"/>
      <c r="X1560" s="7"/>
      <c r="Y1560" s="7"/>
      <c r="Z1560" s="7"/>
      <c r="AA1560" s="7"/>
      <c r="AB1560" s="7"/>
      <c r="AC1560" s="7"/>
      <c r="AD1560" s="7"/>
      <c r="AE1560" s="7"/>
      <c r="AF1560" s="7"/>
      <c r="AG1560" s="7"/>
      <c r="AH1560" s="7"/>
      <c r="AI1560" s="7"/>
      <c r="AJ1560" s="7"/>
      <c r="AK1560" s="7"/>
    </row>
    <row r="1561" spans="1:37" ht="15.75" x14ac:dyDescent="0.25">
      <c r="A1561" s="7"/>
      <c r="B1561" s="7"/>
      <c r="C1561" s="7"/>
      <c r="D1561" s="7"/>
      <c r="E1561" s="7"/>
      <c r="F1561" s="7"/>
      <c r="G1561" s="7"/>
      <c r="H1561" s="7"/>
      <c r="I1561" s="7"/>
      <c r="J1561" s="7"/>
      <c r="K1561" s="7"/>
      <c r="L1561" s="7"/>
      <c r="M1561" s="7"/>
      <c r="N1561" s="7"/>
      <c r="O1561" s="7"/>
      <c r="P1561" s="7"/>
      <c r="R1561" s="7"/>
      <c r="S1561" s="7"/>
      <c r="T1561" s="7"/>
      <c r="U1561" s="7"/>
      <c r="V1561" s="7"/>
      <c r="W1561" s="7"/>
      <c r="X1561" s="7"/>
      <c r="Y1561" s="7"/>
      <c r="Z1561" s="7"/>
      <c r="AA1561" s="7"/>
      <c r="AB1561" s="7"/>
      <c r="AC1561" s="7"/>
      <c r="AD1561" s="7"/>
      <c r="AE1561" s="7"/>
      <c r="AF1561" s="7"/>
      <c r="AG1561" s="7"/>
      <c r="AH1561" s="7"/>
      <c r="AI1561" s="7"/>
      <c r="AJ1561" s="7"/>
      <c r="AK1561" s="7"/>
    </row>
    <row r="1562" spans="1:37" ht="15.75" x14ac:dyDescent="0.25">
      <c r="A1562" s="7"/>
      <c r="B1562" s="7"/>
      <c r="C1562" s="7"/>
      <c r="D1562" s="7"/>
      <c r="E1562" s="7"/>
      <c r="F1562" s="7"/>
      <c r="G1562" s="7"/>
      <c r="H1562" s="7"/>
      <c r="I1562" s="7"/>
      <c r="J1562" s="7"/>
      <c r="K1562" s="7"/>
      <c r="L1562" s="7"/>
      <c r="M1562" s="7"/>
      <c r="N1562" s="7"/>
      <c r="O1562" s="7"/>
      <c r="P1562" s="7"/>
      <c r="R1562" s="7"/>
      <c r="S1562" s="7"/>
      <c r="T1562" s="7"/>
      <c r="U1562" s="7"/>
      <c r="V1562" s="7"/>
      <c r="W1562" s="7"/>
      <c r="X1562" s="7"/>
      <c r="Y1562" s="7"/>
      <c r="Z1562" s="7"/>
      <c r="AA1562" s="7"/>
      <c r="AB1562" s="7"/>
      <c r="AC1562" s="7"/>
      <c r="AD1562" s="7"/>
      <c r="AE1562" s="7"/>
      <c r="AF1562" s="7"/>
      <c r="AG1562" s="7"/>
      <c r="AH1562" s="7"/>
      <c r="AI1562" s="7"/>
      <c r="AJ1562" s="7"/>
      <c r="AK1562" s="7"/>
    </row>
    <row r="1563" spans="1:37" ht="15.75" x14ac:dyDescent="0.25">
      <c r="A1563" s="7"/>
      <c r="B1563" s="7"/>
      <c r="C1563" s="7"/>
      <c r="D1563" s="7"/>
      <c r="E1563" s="7"/>
      <c r="F1563" s="7"/>
      <c r="G1563" s="7"/>
      <c r="H1563" s="7"/>
      <c r="I1563" s="7"/>
      <c r="J1563" s="7"/>
      <c r="K1563" s="7"/>
      <c r="L1563" s="7"/>
      <c r="M1563" s="7"/>
      <c r="N1563" s="7"/>
      <c r="O1563" s="7"/>
      <c r="P1563" s="7"/>
      <c r="R1563" s="7"/>
      <c r="S1563" s="7"/>
      <c r="T1563" s="7"/>
      <c r="U1563" s="7"/>
      <c r="V1563" s="7"/>
      <c r="W1563" s="7"/>
      <c r="X1563" s="7"/>
      <c r="Y1563" s="7"/>
      <c r="Z1563" s="7"/>
      <c r="AA1563" s="7"/>
      <c r="AB1563" s="7"/>
      <c r="AC1563" s="7"/>
      <c r="AD1563" s="7"/>
      <c r="AE1563" s="7"/>
      <c r="AF1563" s="7"/>
      <c r="AG1563" s="7"/>
      <c r="AH1563" s="7"/>
      <c r="AI1563" s="7"/>
      <c r="AJ1563" s="7"/>
      <c r="AK1563" s="7"/>
    </row>
    <row r="1564" spans="1:37" ht="15.75" x14ac:dyDescent="0.25">
      <c r="A1564" s="7"/>
      <c r="B1564" s="7"/>
      <c r="C1564" s="7"/>
      <c r="D1564" s="7"/>
      <c r="E1564" s="7"/>
      <c r="F1564" s="7"/>
      <c r="G1564" s="7"/>
      <c r="H1564" s="7"/>
      <c r="I1564" s="7"/>
      <c r="J1564" s="7"/>
      <c r="K1564" s="7"/>
      <c r="L1564" s="7"/>
      <c r="M1564" s="7"/>
      <c r="N1564" s="7"/>
      <c r="O1564" s="7"/>
      <c r="P1564" s="7"/>
      <c r="R1564" s="7"/>
      <c r="S1564" s="7"/>
      <c r="T1564" s="7"/>
      <c r="U1564" s="7"/>
      <c r="V1564" s="7"/>
      <c r="W1564" s="7"/>
      <c r="X1564" s="7"/>
      <c r="Y1564" s="7"/>
      <c r="Z1564" s="7"/>
      <c r="AA1564" s="7"/>
      <c r="AB1564" s="7"/>
      <c r="AC1564" s="7"/>
      <c r="AD1564" s="7"/>
      <c r="AE1564" s="7"/>
      <c r="AF1564" s="7"/>
      <c r="AG1564" s="7"/>
      <c r="AH1564" s="7"/>
      <c r="AI1564" s="7"/>
      <c r="AJ1564" s="7"/>
      <c r="AK1564" s="7"/>
    </row>
    <row r="1565" spans="1:37" ht="15.75" x14ac:dyDescent="0.25">
      <c r="A1565" s="7"/>
      <c r="B1565" s="7"/>
      <c r="C1565" s="7"/>
      <c r="D1565" s="7"/>
      <c r="E1565" s="7"/>
      <c r="F1565" s="7"/>
      <c r="G1565" s="7"/>
      <c r="H1565" s="7"/>
      <c r="I1565" s="7"/>
      <c r="J1565" s="7"/>
      <c r="K1565" s="7"/>
      <c r="L1565" s="7"/>
      <c r="M1565" s="7"/>
      <c r="N1565" s="7"/>
      <c r="O1565" s="7"/>
      <c r="P1565" s="7"/>
      <c r="R1565" s="7"/>
      <c r="S1565" s="7"/>
      <c r="T1565" s="7"/>
      <c r="U1565" s="7"/>
      <c r="V1565" s="7"/>
      <c r="W1565" s="7"/>
      <c r="X1565" s="7"/>
      <c r="Y1565" s="7"/>
      <c r="Z1565" s="7"/>
      <c r="AA1565" s="7"/>
      <c r="AB1565" s="7"/>
      <c r="AC1565" s="7"/>
      <c r="AD1565" s="7"/>
      <c r="AE1565" s="7"/>
      <c r="AF1565" s="7"/>
      <c r="AG1565" s="7"/>
      <c r="AH1565" s="7"/>
      <c r="AI1565" s="7"/>
      <c r="AJ1565" s="7"/>
      <c r="AK1565" s="7"/>
    </row>
    <row r="1566" spans="1:37" ht="15.75" x14ac:dyDescent="0.25">
      <c r="A1566" s="7"/>
      <c r="B1566" s="7"/>
      <c r="C1566" s="7"/>
      <c r="D1566" s="7"/>
      <c r="E1566" s="7"/>
      <c r="F1566" s="7"/>
      <c r="G1566" s="7"/>
      <c r="H1566" s="7"/>
      <c r="I1566" s="7"/>
      <c r="J1566" s="7"/>
      <c r="K1566" s="7"/>
      <c r="L1566" s="7"/>
      <c r="M1566" s="7"/>
      <c r="N1566" s="7"/>
      <c r="O1566" s="7"/>
      <c r="P1566" s="7"/>
      <c r="R1566" s="7"/>
      <c r="S1566" s="7"/>
      <c r="T1566" s="7"/>
      <c r="U1566" s="7"/>
      <c r="V1566" s="7"/>
      <c r="W1566" s="7"/>
      <c r="X1566" s="7"/>
      <c r="Y1566" s="7"/>
      <c r="Z1566" s="7"/>
      <c r="AA1566" s="7"/>
      <c r="AB1566" s="7"/>
      <c r="AC1566" s="7"/>
      <c r="AD1566" s="7"/>
      <c r="AE1566" s="7"/>
      <c r="AF1566" s="7"/>
      <c r="AG1566" s="7"/>
      <c r="AH1566" s="7"/>
      <c r="AI1566" s="7"/>
      <c r="AJ1566" s="7"/>
      <c r="AK1566" s="7"/>
    </row>
    <row r="1567" spans="1:37" ht="15.75" x14ac:dyDescent="0.25">
      <c r="A1567" s="7"/>
      <c r="B1567" s="7"/>
      <c r="C1567" s="7"/>
      <c r="D1567" s="7"/>
      <c r="E1567" s="7"/>
      <c r="F1567" s="7"/>
      <c r="G1567" s="7"/>
      <c r="H1567" s="7"/>
      <c r="I1567" s="7"/>
      <c r="J1567" s="7"/>
      <c r="K1567" s="7"/>
      <c r="L1567" s="7"/>
      <c r="M1567" s="7"/>
      <c r="N1567" s="7"/>
      <c r="O1567" s="7"/>
      <c r="P1567" s="7"/>
      <c r="R1567" s="7"/>
      <c r="S1567" s="7"/>
      <c r="T1567" s="7"/>
      <c r="U1567" s="7"/>
      <c r="V1567" s="7"/>
      <c r="W1567" s="7"/>
      <c r="X1567" s="7"/>
      <c r="Y1567" s="7"/>
      <c r="Z1567" s="7"/>
      <c r="AA1567" s="7"/>
      <c r="AB1567" s="7"/>
      <c r="AC1567" s="7"/>
      <c r="AD1567" s="7"/>
      <c r="AE1567" s="7"/>
      <c r="AF1567" s="7"/>
      <c r="AG1567" s="7"/>
      <c r="AH1567" s="7"/>
      <c r="AI1567" s="7"/>
      <c r="AJ1567" s="7"/>
      <c r="AK1567" s="7"/>
    </row>
    <row r="1568" spans="1:37" ht="15.75" x14ac:dyDescent="0.25">
      <c r="A1568" s="7"/>
      <c r="B1568" s="7"/>
      <c r="C1568" s="7"/>
      <c r="D1568" s="7"/>
      <c r="E1568" s="7"/>
      <c r="F1568" s="7"/>
      <c r="G1568" s="7"/>
      <c r="H1568" s="7"/>
      <c r="I1568" s="7"/>
      <c r="J1568" s="7"/>
      <c r="K1568" s="7"/>
      <c r="L1568" s="7"/>
      <c r="M1568" s="7"/>
      <c r="N1568" s="7"/>
      <c r="O1568" s="7"/>
      <c r="P1568" s="7"/>
      <c r="R1568" s="7"/>
      <c r="S1568" s="7"/>
      <c r="T1568" s="7"/>
      <c r="U1568" s="7"/>
      <c r="V1568" s="7"/>
      <c r="W1568" s="7"/>
      <c r="X1568" s="7"/>
      <c r="Y1568" s="7"/>
      <c r="Z1568" s="7"/>
      <c r="AA1568" s="7"/>
      <c r="AB1568" s="7"/>
      <c r="AC1568" s="7"/>
      <c r="AD1568" s="7"/>
      <c r="AE1568" s="7"/>
      <c r="AF1568" s="7"/>
      <c r="AG1568" s="7"/>
      <c r="AH1568" s="7"/>
      <c r="AI1568" s="7"/>
      <c r="AJ1568" s="7"/>
      <c r="AK1568" s="7"/>
    </row>
    <row r="1569" spans="1:37" ht="15.75" x14ac:dyDescent="0.25">
      <c r="A1569" s="7"/>
      <c r="B1569" s="7"/>
      <c r="C1569" s="7"/>
      <c r="D1569" s="7"/>
      <c r="E1569" s="7"/>
      <c r="F1569" s="7"/>
      <c r="G1569" s="7"/>
      <c r="H1569" s="7"/>
      <c r="I1569" s="7"/>
      <c r="J1569" s="7"/>
      <c r="K1569" s="7"/>
      <c r="L1569" s="7"/>
      <c r="M1569" s="7"/>
      <c r="N1569" s="7"/>
      <c r="O1569" s="7"/>
      <c r="P1569" s="7"/>
      <c r="R1569" s="7"/>
      <c r="S1569" s="7"/>
      <c r="T1569" s="7"/>
      <c r="U1569" s="7"/>
      <c r="V1569" s="7"/>
      <c r="W1569" s="7"/>
      <c r="X1569" s="7"/>
      <c r="Y1569" s="7"/>
      <c r="Z1569" s="7"/>
      <c r="AA1569" s="7"/>
      <c r="AB1569" s="7"/>
      <c r="AC1569" s="7"/>
      <c r="AD1569" s="7"/>
      <c r="AE1569" s="7"/>
      <c r="AF1569" s="7"/>
      <c r="AG1569" s="7"/>
      <c r="AH1569" s="7"/>
      <c r="AI1569" s="7"/>
      <c r="AJ1569" s="7"/>
      <c r="AK1569" s="7"/>
    </row>
    <row r="1570" spans="1:37" ht="15.75" x14ac:dyDescent="0.25">
      <c r="A1570" s="7"/>
      <c r="B1570" s="7"/>
      <c r="C1570" s="7"/>
      <c r="D1570" s="7"/>
      <c r="E1570" s="7"/>
      <c r="F1570" s="7"/>
      <c r="G1570" s="7"/>
      <c r="H1570" s="7"/>
      <c r="I1570" s="7"/>
      <c r="J1570" s="7"/>
      <c r="K1570" s="7"/>
      <c r="L1570" s="7"/>
      <c r="M1570" s="7"/>
      <c r="N1570" s="7"/>
      <c r="O1570" s="7"/>
      <c r="P1570" s="7"/>
      <c r="R1570" s="7"/>
      <c r="S1570" s="7"/>
      <c r="T1570" s="7"/>
      <c r="U1570" s="7"/>
      <c r="V1570" s="7"/>
      <c r="W1570" s="7"/>
      <c r="X1570" s="7"/>
      <c r="Y1570" s="7"/>
      <c r="Z1570" s="7"/>
      <c r="AA1570" s="7"/>
      <c r="AB1570" s="7"/>
      <c r="AC1570" s="7"/>
      <c r="AD1570" s="7"/>
      <c r="AE1570" s="7"/>
      <c r="AF1570" s="7"/>
      <c r="AG1570" s="7"/>
      <c r="AH1570" s="7"/>
      <c r="AI1570" s="7"/>
      <c r="AJ1570" s="7"/>
      <c r="AK1570" s="7"/>
    </row>
    <row r="1571" spans="1:37" ht="15.75" x14ac:dyDescent="0.25">
      <c r="A1571" s="7"/>
      <c r="B1571" s="7"/>
      <c r="C1571" s="7"/>
      <c r="D1571" s="7"/>
      <c r="E1571" s="7"/>
      <c r="F1571" s="7"/>
      <c r="G1571" s="7"/>
      <c r="H1571" s="7"/>
      <c r="I1571" s="7"/>
      <c r="J1571" s="7"/>
      <c r="K1571" s="7"/>
      <c r="L1571" s="7"/>
      <c r="M1571" s="7"/>
      <c r="N1571" s="7"/>
      <c r="O1571" s="7"/>
      <c r="P1571" s="7"/>
      <c r="R1571" s="7"/>
      <c r="S1571" s="7"/>
      <c r="T1571" s="7"/>
      <c r="U1571" s="7"/>
      <c r="V1571" s="7"/>
      <c r="W1571" s="7"/>
      <c r="X1571" s="7"/>
      <c r="Y1571" s="7"/>
      <c r="Z1571" s="7"/>
      <c r="AA1571" s="7"/>
      <c r="AB1571" s="7"/>
      <c r="AC1571" s="7"/>
      <c r="AD1571" s="7"/>
      <c r="AE1571" s="7"/>
      <c r="AF1571" s="7"/>
      <c r="AG1571" s="7"/>
      <c r="AH1571" s="7"/>
      <c r="AI1571" s="7"/>
      <c r="AJ1571" s="7"/>
      <c r="AK1571" s="7"/>
    </row>
    <row r="1572" spans="1:37" ht="15.75" x14ac:dyDescent="0.25">
      <c r="A1572" s="7"/>
      <c r="B1572" s="7"/>
      <c r="C1572" s="7"/>
      <c r="D1572" s="7"/>
      <c r="E1572" s="7"/>
      <c r="F1572" s="7"/>
      <c r="G1572" s="7"/>
      <c r="H1572" s="7"/>
      <c r="I1572" s="7"/>
      <c r="J1572" s="7"/>
      <c r="K1572" s="7"/>
      <c r="L1572" s="7"/>
      <c r="M1572" s="7"/>
      <c r="N1572" s="7"/>
      <c r="O1572" s="7"/>
      <c r="P1572" s="7"/>
      <c r="R1572" s="7"/>
      <c r="S1572" s="7"/>
      <c r="T1572" s="7"/>
      <c r="U1572" s="7"/>
      <c r="V1572" s="7"/>
      <c r="W1572" s="7"/>
      <c r="X1572" s="7"/>
      <c r="Y1572" s="7"/>
      <c r="Z1572" s="7"/>
      <c r="AA1572" s="7"/>
      <c r="AB1572" s="7"/>
      <c r="AC1572" s="7"/>
      <c r="AD1572" s="7"/>
      <c r="AE1572" s="7"/>
      <c r="AF1572" s="7"/>
      <c r="AG1572" s="7"/>
      <c r="AH1572" s="7"/>
      <c r="AI1572" s="7"/>
      <c r="AJ1572" s="7"/>
      <c r="AK1572" s="7"/>
    </row>
    <row r="1573" spans="1:37" ht="15.75" x14ac:dyDescent="0.25">
      <c r="A1573" s="7"/>
      <c r="B1573" s="7"/>
      <c r="C1573" s="7"/>
      <c r="D1573" s="7"/>
      <c r="E1573" s="7"/>
      <c r="F1573" s="7"/>
      <c r="G1573" s="7"/>
      <c r="H1573" s="7"/>
      <c r="I1573" s="7"/>
      <c r="J1573" s="7"/>
      <c r="K1573" s="7"/>
      <c r="L1573" s="7"/>
      <c r="M1573" s="7"/>
      <c r="N1573" s="7"/>
      <c r="O1573" s="7"/>
      <c r="P1573" s="7"/>
      <c r="R1573" s="7"/>
      <c r="S1573" s="7"/>
      <c r="T1573" s="7"/>
      <c r="U1573" s="7"/>
      <c r="V1573" s="7"/>
      <c r="W1573" s="7"/>
      <c r="X1573" s="7"/>
      <c r="Y1573" s="7"/>
      <c r="Z1573" s="7"/>
      <c r="AA1573" s="7"/>
      <c r="AB1573" s="7"/>
      <c r="AC1573" s="7"/>
      <c r="AD1573" s="7"/>
      <c r="AE1573" s="7"/>
      <c r="AF1573" s="7"/>
      <c r="AG1573" s="7"/>
      <c r="AH1573" s="7"/>
      <c r="AI1573" s="7"/>
      <c r="AJ1573" s="7"/>
      <c r="AK1573" s="7"/>
    </row>
    <row r="1574" spans="1:37" ht="15.75" x14ac:dyDescent="0.25">
      <c r="A1574" s="7"/>
      <c r="B1574" s="7"/>
      <c r="C1574" s="7"/>
      <c r="D1574" s="7"/>
      <c r="E1574" s="7"/>
      <c r="F1574" s="7"/>
      <c r="G1574" s="7"/>
      <c r="H1574" s="7"/>
      <c r="I1574" s="7"/>
      <c r="J1574" s="7"/>
      <c r="K1574" s="7"/>
      <c r="L1574" s="7"/>
      <c r="M1574" s="7"/>
      <c r="N1574" s="7"/>
      <c r="O1574" s="7"/>
      <c r="P1574" s="7"/>
      <c r="R1574" s="7"/>
      <c r="S1574" s="7"/>
      <c r="T1574" s="7"/>
      <c r="U1574" s="7"/>
      <c r="V1574" s="7"/>
      <c r="W1574" s="7"/>
      <c r="X1574" s="7"/>
      <c r="Y1574" s="7"/>
      <c r="Z1574" s="7"/>
      <c r="AA1574" s="7"/>
      <c r="AB1574" s="7"/>
      <c r="AC1574" s="7"/>
      <c r="AD1574" s="7"/>
      <c r="AE1574" s="7"/>
      <c r="AF1574" s="7"/>
      <c r="AG1574" s="7"/>
      <c r="AH1574" s="7"/>
      <c r="AI1574" s="7"/>
      <c r="AJ1574" s="7"/>
      <c r="AK1574" s="7"/>
    </row>
    <row r="1575" spans="1:37" ht="15.75" x14ac:dyDescent="0.25">
      <c r="A1575" s="7"/>
      <c r="B1575" s="7"/>
      <c r="C1575" s="7"/>
      <c r="D1575" s="7"/>
      <c r="E1575" s="7"/>
      <c r="F1575" s="7"/>
      <c r="G1575" s="7"/>
      <c r="H1575" s="7"/>
      <c r="I1575" s="7"/>
      <c r="J1575" s="7"/>
      <c r="K1575" s="7"/>
      <c r="L1575" s="7"/>
      <c r="M1575" s="7"/>
      <c r="N1575" s="7"/>
      <c r="O1575" s="7"/>
      <c r="P1575" s="7"/>
      <c r="R1575" s="7"/>
      <c r="S1575" s="7"/>
      <c r="T1575" s="7"/>
      <c r="U1575" s="7"/>
      <c r="V1575" s="7"/>
      <c r="W1575" s="7"/>
      <c r="X1575" s="7"/>
      <c r="Y1575" s="7"/>
      <c r="Z1575" s="7"/>
      <c r="AA1575" s="7"/>
      <c r="AB1575" s="7"/>
      <c r="AC1575" s="7"/>
      <c r="AD1575" s="7"/>
      <c r="AE1575" s="7"/>
      <c r="AF1575" s="7"/>
      <c r="AG1575" s="7"/>
      <c r="AH1575" s="7"/>
      <c r="AI1575" s="7"/>
      <c r="AJ1575" s="7"/>
      <c r="AK1575" s="7"/>
    </row>
    <row r="1576" spans="1:37" ht="15.75" x14ac:dyDescent="0.25">
      <c r="A1576" s="7"/>
      <c r="B1576" s="7"/>
      <c r="C1576" s="7"/>
      <c r="D1576" s="7"/>
      <c r="E1576" s="7"/>
      <c r="F1576" s="7"/>
      <c r="G1576" s="7"/>
      <c r="H1576" s="7"/>
      <c r="I1576" s="7"/>
      <c r="J1576" s="7"/>
      <c r="K1576" s="7"/>
      <c r="L1576" s="7"/>
      <c r="M1576" s="7"/>
      <c r="N1576" s="7"/>
      <c r="O1576" s="7"/>
      <c r="P1576" s="7"/>
      <c r="R1576" s="7"/>
      <c r="S1576" s="7"/>
      <c r="T1576" s="7"/>
      <c r="U1576" s="7"/>
      <c r="V1576" s="7"/>
      <c r="W1576" s="7"/>
      <c r="X1576" s="7"/>
      <c r="Y1576" s="7"/>
      <c r="Z1576" s="7"/>
      <c r="AA1576" s="7"/>
      <c r="AB1576" s="7"/>
      <c r="AC1576" s="7"/>
      <c r="AD1576" s="7"/>
      <c r="AE1576" s="7"/>
      <c r="AF1576" s="7"/>
      <c r="AG1576" s="7"/>
      <c r="AH1576" s="7"/>
      <c r="AI1576" s="7"/>
      <c r="AJ1576" s="7"/>
      <c r="AK1576" s="7"/>
    </row>
    <row r="1577" spans="1:37" ht="15.75" x14ac:dyDescent="0.25">
      <c r="A1577" s="7"/>
      <c r="B1577" s="7"/>
      <c r="C1577" s="7"/>
      <c r="D1577" s="7"/>
      <c r="E1577" s="7"/>
      <c r="F1577" s="7"/>
      <c r="G1577" s="7"/>
      <c r="H1577" s="7"/>
      <c r="I1577" s="7"/>
      <c r="J1577" s="7"/>
      <c r="K1577" s="7"/>
      <c r="L1577" s="7"/>
      <c r="M1577" s="7"/>
      <c r="N1577" s="7"/>
      <c r="O1577" s="7"/>
      <c r="P1577" s="7"/>
      <c r="R1577" s="7"/>
      <c r="S1577" s="7"/>
      <c r="T1577" s="7"/>
      <c r="U1577" s="7"/>
      <c r="V1577" s="7"/>
      <c r="W1577" s="7"/>
      <c r="X1577" s="7"/>
      <c r="Y1577" s="7"/>
      <c r="Z1577" s="7"/>
      <c r="AA1577" s="7"/>
      <c r="AB1577" s="7"/>
      <c r="AC1577" s="7"/>
      <c r="AD1577" s="7"/>
      <c r="AE1577" s="7"/>
      <c r="AF1577" s="7"/>
      <c r="AG1577" s="7"/>
      <c r="AH1577" s="7"/>
      <c r="AI1577" s="7"/>
      <c r="AJ1577" s="7"/>
      <c r="AK1577" s="7"/>
    </row>
    <row r="1578" spans="1:37" ht="15.75" x14ac:dyDescent="0.25">
      <c r="A1578" s="7"/>
      <c r="B1578" s="7"/>
      <c r="C1578" s="7"/>
      <c r="D1578" s="7"/>
      <c r="E1578" s="7"/>
      <c r="F1578" s="7"/>
      <c r="G1578" s="7"/>
      <c r="H1578" s="7"/>
      <c r="I1578" s="7"/>
      <c r="J1578" s="7"/>
      <c r="K1578" s="7"/>
      <c r="L1578" s="7"/>
      <c r="M1578" s="7"/>
      <c r="N1578" s="7"/>
      <c r="O1578" s="7"/>
      <c r="P1578" s="7"/>
      <c r="R1578" s="7"/>
      <c r="S1578" s="7"/>
      <c r="T1578" s="7"/>
      <c r="U1578" s="7"/>
      <c r="V1578" s="7"/>
      <c r="W1578" s="7"/>
      <c r="X1578" s="7"/>
      <c r="Y1578" s="7"/>
      <c r="Z1578" s="7"/>
      <c r="AA1578" s="7"/>
      <c r="AB1578" s="7"/>
      <c r="AC1578" s="7"/>
      <c r="AD1578" s="7"/>
      <c r="AE1578" s="7"/>
      <c r="AF1578" s="7"/>
      <c r="AG1578" s="7"/>
      <c r="AH1578" s="7"/>
      <c r="AI1578" s="7"/>
      <c r="AJ1578" s="7"/>
      <c r="AK1578" s="7"/>
    </row>
    <row r="1579" spans="1:37" ht="15.75" x14ac:dyDescent="0.25">
      <c r="A1579" s="7"/>
      <c r="B1579" s="7"/>
      <c r="C1579" s="7"/>
      <c r="D1579" s="7"/>
      <c r="E1579" s="7"/>
      <c r="F1579" s="7"/>
      <c r="G1579" s="7"/>
      <c r="H1579" s="7"/>
      <c r="I1579" s="7"/>
      <c r="J1579" s="7"/>
      <c r="K1579" s="7"/>
      <c r="L1579" s="7"/>
      <c r="M1579" s="7"/>
      <c r="N1579" s="7"/>
      <c r="O1579" s="7"/>
      <c r="P1579" s="7"/>
      <c r="R1579" s="7"/>
      <c r="S1579" s="7"/>
      <c r="T1579" s="7"/>
      <c r="U1579" s="7"/>
      <c r="V1579" s="7"/>
      <c r="W1579" s="7"/>
      <c r="X1579" s="7"/>
      <c r="Y1579" s="7"/>
      <c r="Z1579" s="7"/>
      <c r="AA1579" s="7"/>
      <c r="AB1579" s="7"/>
      <c r="AC1579" s="7"/>
      <c r="AD1579" s="7"/>
      <c r="AE1579" s="7"/>
      <c r="AF1579" s="7"/>
      <c r="AG1579" s="7"/>
      <c r="AH1579" s="7"/>
      <c r="AI1579" s="7"/>
      <c r="AJ1579" s="7"/>
      <c r="AK1579" s="7"/>
    </row>
    <row r="1580" spans="1:37" ht="15.75" x14ac:dyDescent="0.25">
      <c r="A1580" s="7"/>
      <c r="B1580" s="7"/>
      <c r="C1580" s="7"/>
      <c r="D1580" s="7"/>
      <c r="E1580" s="7"/>
      <c r="F1580" s="7"/>
      <c r="G1580" s="7"/>
      <c r="H1580" s="7"/>
      <c r="I1580" s="7"/>
      <c r="J1580" s="7"/>
      <c r="K1580" s="7"/>
      <c r="L1580" s="7"/>
      <c r="M1580" s="7"/>
      <c r="N1580" s="7"/>
      <c r="O1580" s="7"/>
      <c r="P1580" s="7"/>
      <c r="R1580" s="7"/>
      <c r="S1580" s="7"/>
      <c r="T1580" s="7"/>
      <c r="U1580" s="7"/>
      <c r="V1580" s="7"/>
      <c r="W1580" s="7"/>
      <c r="X1580" s="7"/>
      <c r="Y1580" s="7"/>
      <c r="Z1580" s="7"/>
      <c r="AA1580" s="7"/>
      <c r="AB1580" s="7"/>
      <c r="AC1580" s="7"/>
      <c r="AD1580" s="7"/>
      <c r="AE1580" s="7"/>
      <c r="AF1580" s="7"/>
      <c r="AG1580" s="7"/>
      <c r="AH1580" s="7"/>
      <c r="AI1580" s="7"/>
      <c r="AJ1580" s="7"/>
      <c r="AK1580" s="7"/>
    </row>
    <row r="1581" spans="1:37" ht="15.75" x14ac:dyDescent="0.25">
      <c r="A1581" s="7"/>
      <c r="B1581" s="7"/>
      <c r="C1581" s="7"/>
      <c r="D1581" s="7"/>
      <c r="E1581" s="7"/>
      <c r="F1581" s="7"/>
      <c r="G1581" s="7"/>
      <c r="H1581" s="7"/>
      <c r="I1581" s="7"/>
      <c r="J1581" s="7"/>
      <c r="K1581" s="7"/>
      <c r="L1581" s="7"/>
      <c r="M1581" s="7"/>
      <c r="N1581" s="7"/>
      <c r="O1581" s="7"/>
      <c r="P1581" s="7"/>
      <c r="R1581" s="7"/>
      <c r="S1581" s="7"/>
      <c r="T1581" s="7"/>
      <c r="U1581" s="7"/>
      <c r="V1581" s="7"/>
      <c r="W1581" s="7"/>
      <c r="X1581" s="7"/>
      <c r="Y1581" s="7"/>
      <c r="Z1581" s="7"/>
      <c r="AA1581" s="7"/>
      <c r="AB1581" s="7"/>
      <c r="AC1581" s="7"/>
      <c r="AD1581" s="7"/>
      <c r="AE1581" s="7"/>
      <c r="AF1581" s="7"/>
      <c r="AG1581" s="7"/>
      <c r="AH1581" s="7"/>
      <c r="AI1581" s="7"/>
      <c r="AJ1581" s="7"/>
      <c r="AK1581" s="7"/>
    </row>
    <row r="1582" spans="1:37" ht="15.75" x14ac:dyDescent="0.25">
      <c r="A1582" s="7"/>
      <c r="B1582" s="7"/>
      <c r="C1582" s="7"/>
      <c r="D1582" s="7"/>
      <c r="E1582" s="7"/>
      <c r="F1582" s="7"/>
      <c r="G1582" s="7"/>
      <c r="H1582" s="7"/>
      <c r="I1582" s="7"/>
      <c r="J1582" s="7"/>
      <c r="K1582" s="7"/>
      <c r="L1582" s="7"/>
      <c r="M1582" s="7"/>
      <c r="N1582" s="7"/>
      <c r="O1582" s="7"/>
      <c r="P1582" s="7"/>
      <c r="R1582" s="7"/>
      <c r="S1582" s="7"/>
      <c r="T1582" s="7"/>
      <c r="U1582" s="7"/>
      <c r="V1582" s="7"/>
      <c r="W1582" s="7"/>
      <c r="X1582" s="7"/>
      <c r="Y1582" s="7"/>
      <c r="Z1582" s="7"/>
      <c r="AA1582" s="7"/>
      <c r="AB1582" s="7"/>
      <c r="AC1582" s="7"/>
      <c r="AD1582" s="7"/>
      <c r="AE1582" s="7"/>
      <c r="AF1582" s="7"/>
      <c r="AG1582" s="7"/>
      <c r="AH1582" s="7"/>
      <c r="AI1582" s="7"/>
      <c r="AJ1582" s="7"/>
      <c r="AK1582" s="7"/>
    </row>
    <row r="1583" spans="1:37" ht="15.75" x14ac:dyDescent="0.25">
      <c r="A1583" s="7"/>
      <c r="B1583" s="7"/>
      <c r="C1583" s="7"/>
      <c r="D1583" s="7"/>
      <c r="E1583" s="7"/>
      <c r="F1583" s="7"/>
      <c r="G1583" s="7"/>
      <c r="H1583" s="7"/>
      <c r="I1583" s="7"/>
      <c r="J1583" s="7"/>
      <c r="K1583" s="7"/>
      <c r="L1583" s="7"/>
      <c r="M1583" s="7"/>
      <c r="N1583" s="7"/>
      <c r="O1583" s="7"/>
      <c r="P1583" s="7"/>
      <c r="R1583" s="7"/>
      <c r="S1583" s="7"/>
      <c r="T1583" s="7"/>
      <c r="U1583" s="7"/>
      <c r="V1583" s="7"/>
      <c r="W1583" s="7"/>
      <c r="X1583" s="7"/>
      <c r="Y1583" s="7"/>
      <c r="Z1583" s="7"/>
      <c r="AA1583" s="7"/>
      <c r="AB1583" s="7"/>
      <c r="AC1583" s="7"/>
      <c r="AD1583" s="7"/>
      <c r="AE1583" s="7"/>
      <c r="AF1583" s="7"/>
      <c r="AG1583" s="7"/>
      <c r="AH1583" s="7"/>
      <c r="AI1583" s="7"/>
      <c r="AJ1583" s="7"/>
      <c r="AK1583" s="7"/>
    </row>
    <row r="1584" spans="1:37" ht="15.75" x14ac:dyDescent="0.25">
      <c r="A1584" s="7"/>
      <c r="B1584" s="7"/>
      <c r="C1584" s="7"/>
      <c r="D1584" s="7"/>
      <c r="E1584" s="7"/>
      <c r="F1584" s="7"/>
      <c r="G1584" s="7"/>
      <c r="H1584" s="7"/>
      <c r="I1584" s="7"/>
      <c r="J1584" s="7"/>
      <c r="K1584" s="7"/>
      <c r="L1584" s="7"/>
      <c r="M1584" s="7"/>
      <c r="N1584" s="7"/>
      <c r="O1584" s="7"/>
      <c r="P1584" s="7"/>
      <c r="R1584" s="7"/>
      <c r="S1584" s="7"/>
      <c r="T1584" s="7"/>
      <c r="U1584" s="7"/>
      <c r="V1584" s="7"/>
      <c r="W1584" s="7"/>
      <c r="X1584" s="7"/>
      <c r="Y1584" s="7"/>
      <c r="Z1584" s="7"/>
      <c r="AA1584" s="7"/>
      <c r="AB1584" s="7"/>
      <c r="AC1584" s="7"/>
      <c r="AD1584" s="7"/>
      <c r="AE1584" s="7"/>
      <c r="AF1584" s="7"/>
      <c r="AG1584" s="7"/>
      <c r="AH1584" s="7"/>
      <c r="AI1584" s="7"/>
      <c r="AJ1584" s="7"/>
      <c r="AK1584" s="7"/>
    </row>
    <row r="1585" spans="1:37" ht="15.75" x14ac:dyDescent="0.25">
      <c r="A1585" s="7"/>
      <c r="B1585" s="7"/>
      <c r="C1585" s="7"/>
      <c r="D1585" s="7"/>
      <c r="E1585" s="7"/>
      <c r="F1585" s="7"/>
      <c r="G1585" s="7"/>
      <c r="H1585" s="7"/>
      <c r="I1585" s="7"/>
      <c r="J1585" s="7"/>
      <c r="K1585" s="7"/>
      <c r="L1585" s="7"/>
      <c r="M1585" s="7"/>
      <c r="N1585" s="7"/>
      <c r="O1585" s="7"/>
      <c r="P1585" s="7"/>
      <c r="R1585" s="7"/>
      <c r="S1585" s="7"/>
      <c r="T1585" s="7"/>
      <c r="U1585" s="7"/>
      <c r="V1585" s="7"/>
      <c r="W1585" s="7"/>
      <c r="X1585" s="7"/>
      <c r="Y1585" s="7"/>
      <c r="Z1585" s="7"/>
      <c r="AA1585" s="7"/>
      <c r="AB1585" s="7"/>
      <c r="AC1585" s="7"/>
      <c r="AD1585" s="7"/>
      <c r="AE1585" s="7"/>
      <c r="AF1585" s="7"/>
      <c r="AG1585" s="7"/>
      <c r="AH1585" s="7"/>
      <c r="AI1585" s="7"/>
      <c r="AJ1585" s="7"/>
      <c r="AK1585" s="7"/>
    </row>
    <row r="1586" spans="1:37" ht="15.75" x14ac:dyDescent="0.25">
      <c r="A1586" s="7"/>
      <c r="B1586" s="7"/>
      <c r="C1586" s="7"/>
      <c r="D1586" s="7"/>
      <c r="E1586" s="7"/>
      <c r="F1586" s="7"/>
      <c r="G1586" s="7"/>
      <c r="H1586" s="7"/>
      <c r="I1586" s="7"/>
      <c r="J1586" s="7"/>
      <c r="K1586" s="7"/>
      <c r="L1586" s="7"/>
      <c r="M1586" s="7"/>
      <c r="N1586" s="7"/>
      <c r="O1586" s="7"/>
      <c r="P1586" s="7"/>
      <c r="R1586" s="7"/>
      <c r="S1586" s="7"/>
      <c r="T1586" s="7"/>
      <c r="U1586" s="7"/>
      <c r="V1586" s="7"/>
      <c r="W1586" s="7"/>
      <c r="X1586" s="7"/>
      <c r="Y1586" s="7"/>
      <c r="Z1586" s="7"/>
      <c r="AA1586" s="7"/>
      <c r="AB1586" s="7"/>
      <c r="AC1586" s="7"/>
      <c r="AD1586" s="7"/>
      <c r="AE1586" s="7"/>
      <c r="AF1586" s="7"/>
      <c r="AG1586" s="7"/>
      <c r="AH1586" s="7"/>
      <c r="AI1586" s="7"/>
      <c r="AJ1586" s="7"/>
      <c r="AK1586" s="7"/>
    </row>
    <row r="1587" spans="1:37" ht="15.75" x14ac:dyDescent="0.25">
      <c r="A1587" s="7"/>
      <c r="B1587" s="7"/>
      <c r="C1587" s="7"/>
      <c r="D1587" s="7"/>
      <c r="E1587" s="7"/>
      <c r="F1587" s="7"/>
      <c r="G1587" s="7"/>
      <c r="H1587" s="7"/>
      <c r="I1587" s="7"/>
      <c r="J1587" s="7"/>
      <c r="K1587" s="7"/>
      <c r="L1587" s="7"/>
      <c r="M1587" s="7"/>
      <c r="N1587" s="7"/>
      <c r="O1587" s="7"/>
      <c r="P1587" s="7"/>
      <c r="R1587" s="7"/>
      <c r="S1587" s="7"/>
      <c r="T1587" s="7"/>
      <c r="U1587" s="7"/>
      <c r="V1587" s="7"/>
      <c r="W1587" s="7"/>
      <c r="X1587" s="7"/>
      <c r="Y1587" s="7"/>
      <c r="Z1587" s="7"/>
      <c r="AA1587" s="7"/>
      <c r="AB1587" s="7"/>
      <c r="AC1587" s="7"/>
      <c r="AD1587" s="7"/>
      <c r="AE1587" s="7"/>
      <c r="AF1587" s="7"/>
      <c r="AG1587" s="7"/>
      <c r="AH1587" s="7"/>
      <c r="AI1587" s="7"/>
      <c r="AJ1587" s="7"/>
      <c r="AK1587" s="7"/>
    </row>
    <row r="1588" spans="1:37" ht="15.75" x14ac:dyDescent="0.25">
      <c r="A1588" s="7"/>
      <c r="B1588" s="7"/>
      <c r="C1588" s="7"/>
      <c r="D1588" s="7"/>
      <c r="E1588" s="7"/>
      <c r="F1588" s="7"/>
      <c r="G1588" s="7"/>
      <c r="H1588" s="7"/>
      <c r="I1588" s="7"/>
      <c r="J1588" s="7"/>
      <c r="K1588" s="7"/>
      <c r="L1588" s="7"/>
      <c r="M1588" s="7"/>
      <c r="N1588" s="7"/>
      <c r="O1588" s="7"/>
      <c r="P1588" s="7"/>
      <c r="R1588" s="7"/>
      <c r="S1588" s="7"/>
      <c r="T1588" s="7"/>
      <c r="U1588" s="7"/>
      <c r="V1588" s="7"/>
      <c r="W1588" s="7"/>
      <c r="X1588" s="7"/>
      <c r="Y1588" s="7"/>
      <c r="Z1588" s="7"/>
      <c r="AA1588" s="7"/>
      <c r="AB1588" s="7"/>
      <c r="AC1588" s="7"/>
      <c r="AD1588" s="7"/>
      <c r="AE1588" s="7"/>
      <c r="AF1588" s="7"/>
      <c r="AG1588" s="7"/>
      <c r="AH1588" s="7"/>
      <c r="AI1588" s="7"/>
      <c r="AJ1588" s="7"/>
      <c r="AK1588" s="7"/>
    </row>
    <row r="1589" spans="1:37" ht="15.75" x14ac:dyDescent="0.25">
      <c r="A1589" s="7"/>
      <c r="B1589" s="7"/>
      <c r="C1589" s="7"/>
      <c r="D1589" s="7"/>
      <c r="E1589" s="7"/>
      <c r="F1589" s="7"/>
      <c r="G1589" s="7"/>
      <c r="H1589" s="7"/>
      <c r="I1589" s="7"/>
      <c r="J1589" s="7"/>
      <c r="K1589" s="7"/>
      <c r="L1589" s="7"/>
      <c r="M1589" s="7"/>
      <c r="N1589" s="7"/>
      <c r="O1589" s="7"/>
      <c r="P1589" s="7"/>
      <c r="R1589" s="7"/>
      <c r="S1589" s="7"/>
      <c r="T1589" s="7"/>
      <c r="U1589" s="7"/>
      <c r="V1589" s="7"/>
      <c r="W1589" s="7"/>
      <c r="X1589" s="7"/>
      <c r="Y1589" s="7"/>
      <c r="Z1589" s="7"/>
      <c r="AA1589" s="7"/>
      <c r="AB1589" s="7"/>
      <c r="AC1589" s="7"/>
      <c r="AD1589" s="7"/>
      <c r="AE1589" s="7"/>
      <c r="AF1589" s="7"/>
      <c r="AG1589" s="7"/>
      <c r="AH1589" s="7"/>
      <c r="AI1589" s="7"/>
      <c r="AJ1589" s="7"/>
      <c r="AK1589" s="7"/>
    </row>
    <row r="1590" spans="1:37" ht="15.75" x14ac:dyDescent="0.25">
      <c r="A1590" s="7"/>
      <c r="B1590" s="7"/>
      <c r="C1590" s="7"/>
      <c r="D1590" s="7"/>
      <c r="E1590" s="7"/>
      <c r="F1590" s="7"/>
      <c r="G1590" s="7"/>
      <c r="H1590" s="7"/>
      <c r="I1590" s="7"/>
      <c r="J1590" s="7"/>
      <c r="K1590" s="7"/>
      <c r="L1590" s="7"/>
      <c r="M1590" s="7"/>
      <c r="N1590" s="7"/>
      <c r="O1590" s="7"/>
      <c r="P1590" s="7"/>
      <c r="R1590" s="7"/>
      <c r="S1590" s="7"/>
      <c r="T1590" s="7"/>
      <c r="U1590" s="7"/>
      <c r="V1590" s="7"/>
      <c r="W1590" s="7"/>
      <c r="X1590" s="7"/>
      <c r="Y1590" s="7"/>
      <c r="Z1590" s="7"/>
      <c r="AA1590" s="7"/>
      <c r="AB1590" s="7"/>
      <c r="AC1590" s="7"/>
      <c r="AD1590" s="7"/>
      <c r="AE1590" s="7"/>
      <c r="AF1590" s="7"/>
      <c r="AG1590" s="7"/>
      <c r="AH1590" s="7"/>
      <c r="AI1590" s="7"/>
      <c r="AJ1590" s="7"/>
      <c r="AK1590" s="7"/>
    </row>
    <row r="1591" spans="1:37" ht="15.75" x14ac:dyDescent="0.25">
      <c r="A1591" s="7"/>
      <c r="B1591" s="7"/>
      <c r="C1591" s="7"/>
      <c r="D1591" s="7"/>
      <c r="E1591" s="7"/>
      <c r="F1591" s="7"/>
      <c r="G1591" s="7"/>
      <c r="H1591" s="7"/>
      <c r="I1591" s="7"/>
      <c r="J1591" s="7"/>
      <c r="K1591" s="7"/>
      <c r="L1591" s="7"/>
      <c r="M1591" s="7"/>
      <c r="N1591" s="7"/>
      <c r="O1591" s="7"/>
      <c r="P1591" s="7"/>
      <c r="R1591" s="7"/>
      <c r="S1591" s="7"/>
      <c r="T1591" s="7"/>
      <c r="U1591" s="7"/>
      <c r="V1591" s="7"/>
      <c r="W1591" s="7"/>
      <c r="X1591" s="7"/>
      <c r="Y1591" s="7"/>
      <c r="Z1591" s="7"/>
      <c r="AA1591" s="7"/>
      <c r="AB1591" s="7"/>
      <c r="AC1591" s="7"/>
      <c r="AD1591" s="7"/>
      <c r="AE1591" s="7"/>
      <c r="AF1591" s="7"/>
      <c r="AG1591" s="7"/>
      <c r="AH1591" s="7"/>
      <c r="AI1591" s="7"/>
      <c r="AJ1591" s="7"/>
      <c r="AK1591" s="7"/>
    </row>
    <row r="1592" spans="1:37" ht="15.75" x14ac:dyDescent="0.25">
      <c r="A1592" s="7"/>
      <c r="B1592" s="7"/>
      <c r="C1592" s="7"/>
      <c r="D1592" s="7"/>
      <c r="E1592" s="7"/>
      <c r="F1592" s="7"/>
      <c r="G1592" s="7"/>
      <c r="H1592" s="7"/>
      <c r="I1592" s="7"/>
      <c r="J1592" s="7"/>
      <c r="K1592" s="7"/>
      <c r="L1592" s="7"/>
      <c r="M1592" s="7"/>
      <c r="N1592" s="7"/>
      <c r="O1592" s="7"/>
      <c r="P1592" s="7"/>
      <c r="R1592" s="7"/>
      <c r="S1592" s="7"/>
      <c r="T1592" s="7"/>
      <c r="U1592" s="7"/>
      <c r="V1592" s="7"/>
      <c r="W1592" s="7"/>
      <c r="X1592" s="7"/>
      <c r="Y1592" s="7"/>
      <c r="Z1592" s="7"/>
      <c r="AA1592" s="7"/>
      <c r="AB1592" s="7"/>
      <c r="AC1592" s="7"/>
      <c r="AD1592" s="7"/>
      <c r="AE1592" s="7"/>
      <c r="AF1592" s="7"/>
      <c r="AG1592" s="7"/>
      <c r="AH1592" s="7"/>
      <c r="AI1592" s="7"/>
      <c r="AJ1592" s="7"/>
      <c r="AK1592" s="7"/>
    </row>
    <row r="1593" spans="1:37" ht="15.75" x14ac:dyDescent="0.25">
      <c r="A1593" s="7"/>
      <c r="B1593" s="7"/>
      <c r="C1593" s="7"/>
      <c r="D1593" s="7"/>
      <c r="E1593" s="7"/>
      <c r="F1593" s="7"/>
      <c r="G1593" s="7"/>
      <c r="H1593" s="7"/>
      <c r="I1593" s="7"/>
      <c r="J1593" s="7"/>
      <c r="K1593" s="7"/>
      <c r="L1593" s="7"/>
      <c r="M1593" s="7"/>
      <c r="N1593" s="7"/>
      <c r="O1593" s="7"/>
      <c r="P1593" s="7"/>
      <c r="R1593" s="7"/>
      <c r="S1593" s="7"/>
      <c r="T1593" s="7"/>
      <c r="U1593" s="7"/>
      <c r="V1593" s="7"/>
      <c r="W1593" s="7"/>
      <c r="X1593" s="7"/>
      <c r="Y1593" s="7"/>
      <c r="Z1593" s="7"/>
      <c r="AA1593" s="7"/>
      <c r="AB1593" s="7"/>
      <c r="AC1593" s="7"/>
      <c r="AD1593" s="7"/>
      <c r="AE1593" s="7"/>
      <c r="AF1593" s="7"/>
      <c r="AG1593" s="7"/>
      <c r="AH1593" s="7"/>
      <c r="AI1593" s="7"/>
      <c r="AJ1593" s="7"/>
      <c r="AK1593" s="7"/>
    </row>
    <row r="1594" spans="1:37" ht="15.75" x14ac:dyDescent="0.25">
      <c r="A1594" s="7"/>
      <c r="B1594" s="7"/>
      <c r="C1594" s="7"/>
      <c r="D1594" s="7"/>
      <c r="E1594" s="7"/>
      <c r="F1594" s="7"/>
      <c r="G1594" s="7"/>
      <c r="H1594" s="7"/>
      <c r="I1594" s="7"/>
      <c r="J1594" s="7"/>
      <c r="K1594" s="7"/>
      <c r="L1594" s="7"/>
      <c r="M1594" s="7"/>
      <c r="N1594" s="7"/>
      <c r="O1594" s="7"/>
      <c r="P1594" s="7"/>
      <c r="R1594" s="7"/>
      <c r="S1594" s="7"/>
      <c r="T1594" s="7"/>
      <c r="U1594" s="7"/>
      <c r="V1594" s="7"/>
      <c r="W1594" s="7"/>
      <c r="X1594" s="7"/>
      <c r="Y1594" s="7"/>
      <c r="Z1594" s="7"/>
      <c r="AA1594" s="7"/>
      <c r="AB1594" s="7"/>
      <c r="AC1594" s="7"/>
      <c r="AD1594" s="7"/>
      <c r="AE1594" s="7"/>
      <c r="AF1594" s="7"/>
      <c r="AG1594" s="7"/>
      <c r="AH1594" s="7"/>
      <c r="AI1594" s="7"/>
      <c r="AJ1594" s="7"/>
      <c r="AK1594" s="7"/>
    </row>
    <row r="1595" spans="1:37" ht="15.75" x14ac:dyDescent="0.25">
      <c r="A1595" s="7"/>
      <c r="B1595" s="7"/>
      <c r="C1595" s="7"/>
      <c r="D1595" s="7"/>
      <c r="E1595" s="7"/>
      <c r="F1595" s="7"/>
      <c r="G1595" s="7"/>
      <c r="H1595" s="7"/>
      <c r="I1595" s="7"/>
      <c r="J1595" s="7"/>
      <c r="K1595" s="7"/>
      <c r="L1595" s="7"/>
      <c r="M1595" s="7"/>
      <c r="N1595" s="7"/>
      <c r="O1595" s="7"/>
      <c r="P1595" s="7"/>
      <c r="R1595" s="7"/>
      <c r="S1595" s="7"/>
      <c r="T1595" s="7"/>
      <c r="U1595" s="7"/>
      <c r="V1595" s="7"/>
      <c r="W1595" s="7"/>
      <c r="X1595" s="7"/>
      <c r="Y1595" s="7"/>
      <c r="Z1595" s="7"/>
      <c r="AA1595" s="7"/>
      <c r="AB1595" s="7"/>
      <c r="AC1595" s="7"/>
      <c r="AD1595" s="7"/>
      <c r="AE1595" s="7"/>
      <c r="AF1595" s="7"/>
      <c r="AG1595" s="7"/>
      <c r="AH1595" s="7"/>
      <c r="AI1595" s="7"/>
      <c r="AJ1595" s="7"/>
      <c r="AK1595" s="7"/>
    </row>
    <row r="1596" spans="1:37" ht="15.75" x14ac:dyDescent="0.25">
      <c r="A1596" s="7"/>
      <c r="B1596" s="7"/>
      <c r="C1596" s="7"/>
      <c r="D1596" s="7"/>
      <c r="E1596" s="7"/>
      <c r="F1596" s="7"/>
      <c r="G1596" s="7"/>
      <c r="H1596" s="7"/>
      <c r="I1596" s="7"/>
      <c r="J1596" s="7"/>
      <c r="K1596" s="7"/>
      <c r="L1596" s="7"/>
      <c r="M1596" s="7"/>
      <c r="N1596" s="7"/>
      <c r="O1596" s="7"/>
      <c r="P1596" s="7"/>
      <c r="R1596" s="7"/>
      <c r="S1596" s="7"/>
      <c r="T1596" s="7"/>
      <c r="U1596" s="7"/>
      <c r="V1596" s="7"/>
      <c r="W1596" s="7"/>
      <c r="X1596" s="7"/>
      <c r="Y1596" s="7"/>
      <c r="Z1596" s="7"/>
      <c r="AA1596" s="7"/>
      <c r="AB1596" s="7"/>
      <c r="AC1596" s="7"/>
      <c r="AD1596" s="7"/>
      <c r="AE1596" s="7"/>
      <c r="AF1596" s="7"/>
      <c r="AG1596" s="7"/>
      <c r="AH1596" s="7"/>
      <c r="AI1596" s="7"/>
      <c r="AJ1596" s="7"/>
      <c r="AK1596" s="7"/>
    </row>
    <row r="1597" spans="1:37" ht="15.75" x14ac:dyDescent="0.25">
      <c r="A1597" s="7"/>
      <c r="B1597" s="7"/>
      <c r="C1597" s="7"/>
      <c r="D1597" s="7"/>
      <c r="E1597" s="7"/>
      <c r="F1597" s="7"/>
      <c r="G1597" s="7"/>
      <c r="H1597" s="7"/>
      <c r="I1597" s="7"/>
      <c r="J1597" s="7"/>
      <c r="K1597" s="7"/>
      <c r="L1597" s="7"/>
      <c r="M1597" s="7"/>
      <c r="N1597" s="7"/>
      <c r="O1597" s="7"/>
      <c r="P1597" s="7"/>
      <c r="R1597" s="7"/>
      <c r="S1597" s="7"/>
      <c r="T1597" s="7"/>
      <c r="U1597" s="7"/>
      <c r="V1597" s="7"/>
      <c r="W1597" s="7"/>
      <c r="X1597" s="7"/>
      <c r="Y1597" s="7"/>
      <c r="Z1597" s="7"/>
      <c r="AA1597" s="7"/>
      <c r="AB1597" s="7"/>
      <c r="AC1597" s="7"/>
      <c r="AD1597" s="7"/>
      <c r="AE1597" s="7"/>
      <c r="AF1597" s="7"/>
      <c r="AG1597" s="7"/>
      <c r="AH1597" s="7"/>
      <c r="AI1597" s="7"/>
      <c r="AJ1597" s="7"/>
      <c r="AK1597" s="7"/>
    </row>
    <row r="1598" spans="1:37" ht="15.75" x14ac:dyDescent="0.25">
      <c r="A1598" s="7"/>
      <c r="B1598" s="7"/>
      <c r="C1598" s="7"/>
      <c r="D1598" s="7"/>
      <c r="E1598" s="7"/>
      <c r="F1598" s="7"/>
      <c r="G1598" s="7"/>
      <c r="H1598" s="7"/>
      <c r="I1598" s="7"/>
      <c r="J1598" s="7"/>
      <c r="K1598" s="7"/>
      <c r="L1598" s="7"/>
      <c r="M1598" s="7"/>
      <c r="N1598" s="7"/>
      <c r="O1598" s="7"/>
      <c r="P1598" s="7"/>
      <c r="R1598" s="7"/>
      <c r="S1598" s="7"/>
      <c r="T1598" s="7"/>
      <c r="U1598" s="7"/>
      <c r="V1598" s="7"/>
      <c r="W1598" s="7"/>
      <c r="X1598" s="7"/>
      <c r="Y1598" s="7"/>
      <c r="Z1598" s="7"/>
      <c r="AA1598" s="7"/>
      <c r="AB1598" s="7"/>
      <c r="AC1598" s="7"/>
      <c r="AD1598" s="7"/>
      <c r="AE1598" s="7"/>
      <c r="AF1598" s="7"/>
      <c r="AG1598" s="7"/>
      <c r="AH1598" s="7"/>
      <c r="AI1598" s="7"/>
      <c r="AJ1598" s="7"/>
      <c r="AK1598" s="7"/>
    </row>
    <row r="1599" spans="1:37" ht="15.75" x14ac:dyDescent="0.25">
      <c r="A1599" s="7"/>
      <c r="B1599" s="7"/>
      <c r="C1599" s="7"/>
      <c r="D1599" s="7"/>
      <c r="E1599" s="7"/>
      <c r="F1599" s="7"/>
      <c r="G1599" s="7"/>
      <c r="H1599" s="7"/>
      <c r="I1599" s="7"/>
      <c r="J1599" s="7"/>
      <c r="K1599" s="7"/>
      <c r="L1599" s="7"/>
      <c r="M1599" s="7"/>
      <c r="N1599" s="7"/>
      <c r="O1599" s="7"/>
      <c r="P1599" s="7"/>
      <c r="R1599" s="7"/>
      <c r="S1599" s="7"/>
      <c r="T1599" s="7"/>
      <c r="U1599" s="7"/>
      <c r="V1599" s="7"/>
      <c r="W1599" s="7"/>
      <c r="X1599" s="7"/>
      <c r="Y1599" s="7"/>
      <c r="Z1599" s="7"/>
      <c r="AA1599" s="7"/>
      <c r="AB1599" s="7"/>
      <c r="AC1599" s="7"/>
      <c r="AD1599" s="7"/>
      <c r="AE1599" s="7"/>
      <c r="AF1599" s="7"/>
      <c r="AG1599" s="7"/>
      <c r="AH1599" s="7"/>
      <c r="AI1599" s="7"/>
      <c r="AJ1599" s="7"/>
      <c r="AK1599" s="7"/>
    </row>
    <row r="1600" spans="1:37" ht="15.75" x14ac:dyDescent="0.25">
      <c r="A1600" s="7"/>
      <c r="B1600" s="7"/>
      <c r="C1600" s="7"/>
      <c r="D1600" s="7"/>
      <c r="E1600" s="7"/>
      <c r="F1600" s="7"/>
      <c r="G1600" s="7"/>
      <c r="H1600" s="7"/>
      <c r="I1600" s="7"/>
      <c r="J1600" s="7"/>
      <c r="K1600" s="7"/>
      <c r="L1600" s="7"/>
      <c r="M1600" s="7"/>
      <c r="N1600" s="7"/>
      <c r="O1600" s="7"/>
      <c r="P1600" s="7"/>
      <c r="R1600" s="7"/>
      <c r="S1600" s="7"/>
      <c r="T1600" s="7"/>
      <c r="U1600" s="7"/>
      <c r="V1600" s="7"/>
      <c r="W1600" s="7"/>
      <c r="X1600" s="7"/>
      <c r="Y1600" s="7"/>
      <c r="Z1600" s="7"/>
      <c r="AA1600" s="7"/>
      <c r="AB1600" s="7"/>
      <c r="AC1600" s="7"/>
      <c r="AD1600" s="7"/>
      <c r="AE1600" s="7"/>
      <c r="AF1600" s="7"/>
      <c r="AG1600" s="7"/>
      <c r="AH1600" s="7"/>
      <c r="AI1600" s="7"/>
      <c r="AJ1600" s="7"/>
      <c r="AK1600" s="7"/>
    </row>
    <row r="1601" spans="1:37" ht="15.75" x14ac:dyDescent="0.25">
      <c r="A1601" s="7"/>
      <c r="B1601" s="7"/>
      <c r="C1601" s="7"/>
      <c r="D1601" s="7"/>
      <c r="E1601" s="7"/>
      <c r="F1601" s="7"/>
      <c r="G1601" s="7"/>
      <c r="H1601" s="7"/>
      <c r="I1601" s="7"/>
      <c r="J1601" s="7"/>
      <c r="K1601" s="7"/>
      <c r="L1601" s="7"/>
      <c r="M1601" s="7"/>
      <c r="N1601" s="7"/>
      <c r="O1601" s="7"/>
      <c r="P1601" s="7"/>
      <c r="R1601" s="7"/>
      <c r="S1601" s="7"/>
      <c r="T1601" s="7"/>
      <c r="U1601" s="7"/>
      <c r="V1601" s="7"/>
      <c r="W1601" s="7"/>
      <c r="X1601" s="7"/>
      <c r="Y1601" s="7"/>
      <c r="Z1601" s="7"/>
      <c r="AA1601" s="7"/>
      <c r="AB1601" s="7"/>
      <c r="AC1601" s="7"/>
      <c r="AD1601" s="7"/>
      <c r="AE1601" s="7"/>
      <c r="AF1601" s="7"/>
      <c r="AG1601" s="7"/>
      <c r="AH1601" s="7"/>
      <c r="AI1601" s="7"/>
      <c r="AJ1601" s="7"/>
      <c r="AK1601" s="7"/>
    </row>
    <row r="1602" spans="1:37" ht="15.75" x14ac:dyDescent="0.25">
      <c r="A1602" s="7"/>
      <c r="B1602" s="7"/>
      <c r="C1602" s="7"/>
      <c r="D1602" s="7"/>
      <c r="E1602" s="7"/>
      <c r="F1602" s="7"/>
      <c r="G1602" s="7"/>
      <c r="H1602" s="7"/>
      <c r="I1602" s="7"/>
      <c r="J1602" s="7"/>
      <c r="K1602" s="7"/>
      <c r="L1602" s="7"/>
      <c r="M1602" s="7"/>
      <c r="N1602" s="7"/>
      <c r="O1602" s="7"/>
      <c r="P1602" s="7"/>
      <c r="R1602" s="7"/>
      <c r="S1602" s="7"/>
      <c r="T1602" s="7"/>
      <c r="U1602" s="7"/>
      <c r="V1602" s="7"/>
      <c r="W1602" s="7"/>
      <c r="X1602" s="7"/>
      <c r="Y1602" s="7"/>
      <c r="Z1602" s="7"/>
      <c r="AA1602" s="7"/>
      <c r="AB1602" s="7"/>
      <c r="AC1602" s="7"/>
      <c r="AD1602" s="7"/>
      <c r="AE1602" s="7"/>
      <c r="AF1602" s="7"/>
      <c r="AG1602" s="7"/>
      <c r="AH1602" s="7"/>
      <c r="AI1602" s="7"/>
      <c r="AJ1602" s="7"/>
      <c r="AK1602" s="7"/>
    </row>
    <row r="1603" spans="1:37" ht="15.75" x14ac:dyDescent="0.25">
      <c r="A1603" s="7"/>
      <c r="B1603" s="7"/>
      <c r="C1603" s="7"/>
      <c r="D1603" s="7"/>
      <c r="E1603" s="7"/>
      <c r="F1603" s="7"/>
      <c r="G1603" s="7"/>
      <c r="H1603" s="7"/>
      <c r="I1603" s="7"/>
      <c r="J1603" s="7"/>
      <c r="K1603" s="7"/>
      <c r="L1603" s="7"/>
      <c r="M1603" s="7"/>
      <c r="N1603" s="7"/>
      <c r="O1603" s="7"/>
      <c r="P1603" s="7"/>
      <c r="R1603" s="7"/>
      <c r="S1603" s="7"/>
      <c r="T1603" s="7"/>
      <c r="U1603" s="7"/>
      <c r="V1603" s="7"/>
      <c r="W1603" s="7"/>
      <c r="X1603" s="7"/>
      <c r="Y1603" s="7"/>
      <c r="Z1603" s="7"/>
      <c r="AA1603" s="7"/>
      <c r="AB1603" s="7"/>
      <c r="AC1603" s="7"/>
      <c r="AD1603" s="7"/>
      <c r="AE1603" s="7"/>
      <c r="AF1603" s="7"/>
      <c r="AG1603" s="7"/>
      <c r="AH1603" s="7"/>
      <c r="AI1603" s="7"/>
      <c r="AJ1603" s="7"/>
      <c r="AK1603" s="7"/>
    </row>
    <row r="1604" spans="1:37" ht="15.75" x14ac:dyDescent="0.25">
      <c r="A1604" s="7"/>
      <c r="B1604" s="7"/>
      <c r="C1604" s="7"/>
      <c r="D1604" s="7"/>
      <c r="E1604" s="7"/>
      <c r="F1604" s="7"/>
      <c r="G1604" s="7"/>
      <c r="H1604" s="7"/>
      <c r="I1604" s="7"/>
      <c r="J1604" s="7"/>
      <c r="K1604" s="7"/>
      <c r="L1604" s="7"/>
      <c r="M1604" s="7"/>
      <c r="N1604" s="7"/>
      <c r="O1604" s="7"/>
      <c r="P1604" s="7"/>
      <c r="R1604" s="7"/>
      <c r="S1604" s="7"/>
      <c r="T1604" s="7"/>
      <c r="U1604" s="7"/>
      <c r="V1604" s="7"/>
      <c r="W1604" s="7"/>
      <c r="X1604" s="7"/>
      <c r="Y1604" s="7"/>
      <c r="Z1604" s="7"/>
      <c r="AA1604" s="7"/>
      <c r="AB1604" s="7"/>
      <c r="AC1604" s="7"/>
      <c r="AD1604" s="7"/>
      <c r="AE1604" s="7"/>
      <c r="AF1604" s="7"/>
      <c r="AG1604" s="7"/>
      <c r="AH1604" s="7"/>
      <c r="AI1604" s="7"/>
      <c r="AJ1604" s="7"/>
      <c r="AK1604" s="7"/>
    </row>
    <row r="1605" spans="1:37" ht="15.75" x14ac:dyDescent="0.25">
      <c r="A1605" s="7"/>
      <c r="B1605" s="7"/>
      <c r="C1605" s="7"/>
      <c r="D1605" s="7"/>
      <c r="E1605" s="7"/>
      <c r="F1605" s="7"/>
      <c r="G1605" s="7"/>
      <c r="H1605" s="7"/>
      <c r="I1605" s="7"/>
      <c r="J1605" s="7"/>
      <c r="K1605" s="7"/>
      <c r="L1605" s="7"/>
      <c r="M1605" s="7"/>
      <c r="N1605" s="7"/>
      <c r="O1605" s="7"/>
      <c r="P1605" s="7"/>
      <c r="R1605" s="7"/>
      <c r="S1605" s="7"/>
      <c r="T1605" s="7"/>
      <c r="U1605" s="7"/>
      <c r="V1605" s="7"/>
      <c r="W1605" s="7"/>
      <c r="X1605" s="7"/>
      <c r="Y1605" s="7"/>
      <c r="Z1605" s="7"/>
      <c r="AA1605" s="7"/>
      <c r="AB1605" s="7"/>
      <c r="AC1605" s="7"/>
      <c r="AD1605" s="7"/>
      <c r="AE1605" s="7"/>
      <c r="AF1605" s="7"/>
      <c r="AG1605" s="7"/>
      <c r="AH1605" s="7"/>
      <c r="AI1605" s="7"/>
      <c r="AJ1605" s="7"/>
      <c r="AK1605" s="7"/>
    </row>
    <row r="1606" spans="1:37" ht="15.75" x14ac:dyDescent="0.25">
      <c r="A1606" s="7"/>
      <c r="B1606" s="7"/>
      <c r="C1606" s="7"/>
      <c r="D1606" s="7"/>
      <c r="E1606" s="7"/>
      <c r="F1606" s="7"/>
      <c r="G1606" s="7"/>
      <c r="H1606" s="7"/>
      <c r="I1606" s="7"/>
      <c r="J1606" s="7"/>
      <c r="K1606" s="7"/>
      <c r="L1606" s="7"/>
      <c r="M1606" s="7"/>
      <c r="N1606" s="7"/>
      <c r="O1606" s="7"/>
      <c r="P1606" s="7"/>
      <c r="R1606" s="7"/>
      <c r="S1606" s="7"/>
      <c r="T1606" s="7"/>
      <c r="U1606" s="7"/>
      <c r="V1606" s="7"/>
      <c r="W1606" s="7"/>
      <c r="X1606" s="7"/>
      <c r="Y1606" s="7"/>
      <c r="Z1606" s="7"/>
      <c r="AA1606" s="7"/>
      <c r="AB1606" s="7"/>
      <c r="AC1606" s="7"/>
      <c r="AD1606" s="7"/>
      <c r="AE1606" s="7"/>
      <c r="AF1606" s="7"/>
      <c r="AG1606" s="7"/>
      <c r="AH1606" s="7"/>
      <c r="AI1606" s="7"/>
      <c r="AJ1606" s="7"/>
      <c r="AK1606" s="7"/>
    </row>
    <row r="1607" spans="1:37" ht="15.75" x14ac:dyDescent="0.25">
      <c r="A1607" s="7"/>
      <c r="B1607" s="7"/>
      <c r="C1607" s="7"/>
      <c r="D1607" s="7"/>
      <c r="E1607" s="7"/>
      <c r="F1607" s="7"/>
      <c r="G1607" s="7"/>
      <c r="H1607" s="7"/>
      <c r="I1607" s="7"/>
      <c r="J1607" s="7"/>
      <c r="K1607" s="7"/>
      <c r="L1607" s="7"/>
      <c r="M1607" s="7"/>
      <c r="N1607" s="7"/>
      <c r="O1607" s="7"/>
      <c r="P1607" s="7"/>
      <c r="R1607" s="7"/>
      <c r="S1607" s="7"/>
      <c r="T1607" s="7"/>
      <c r="U1607" s="7"/>
      <c r="V1607" s="7"/>
      <c r="W1607" s="7"/>
      <c r="X1607" s="7"/>
      <c r="Y1607" s="7"/>
      <c r="Z1607" s="7"/>
      <c r="AA1607" s="7"/>
      <c r="AB1607" s="7"/>
      <c r="AC1607" s="7"/>
      <c r="AD1607" s="7"/>
      <c r="AE1607" s="7"/>
      <c r="AF1607" s="7"/>
      <c r="AG1607" s="7"/>
      <c r="AH1607" s="7"/>
      <c r="AI1607" s="7"/>
      <c r="AJ1607" s="7"/>
      <c r="AK1607" s="7"/>
    </row>
    <row r="1608" spans="1:37" ht="15.75" x14ac:dyDescent="0.25">
      <c r="A1608" s="7"/>
      <c r="B1608" s="7"/>
      <c r="C1608" s="7"/>
      <c r="D1608" s="7"/>
      <c r="E1608" s="7"/>
      <c r="F1608" s="7"/>
      <c r="G1608" s="7"/>
      <c r="H1608" s="7"/>
      <c r="I1608" s="7"/>
      <c r="J1608" s="7"/>
      <c r="K1608" s="7"/>
      <c r="L1608" s="7"/>
      <c r="M1608" s="7"/>
      <c r="N1608" s="7"/>
      <c r="O1608" s="7"/>
      <c r="P1608" s="7"/>
      <c r="R1608" s="7"/>
      <c r="S1608" s="7"/>
      <c r="T1608" s="7"/>
      <c r="U1608" s="7"/>
      <c r="V1608" s="7"/>
      <c r="W1608" s="7"/>
      <c r="X1608" s="7"/>
      <c r="Y1608" s="7"/>
      <c r="Z1608" s="7"/>
      <c r="AA1608" s="7"/>
      <c r="AB1608" s="7"/>
      <c r="AC1608" s="7"/>
      <c r="AD1608" s="7"/>
      <c r="AE1608" s="7"/>
      <c r="AF1608" s="7"/>
      <c r="AG1608" s="7"/>
      <c r="AH1608" s="7"/>
      <c r="AI1608" s="7"/>
      <c r="AJ1608" s="7"/>
      <c r="AK1608" s="7"/>
    </row>
    <row r="1609" spans="1:37" ht="15.75" x14ac:dyDescent="0.25">
      <c r="A1609" s="7"/>
      <c r="B1609" s="7"/>
      <c r="C1609" s="7"/>
      <c r="D1609" s="7"/>
      <c r="E1609" s="7"/>
      <c r="F1609" s="7"/>
      <c r="G1609" s="7"/>
      <c r="H1609" s="7"/>
      <c r="I1609" s="7"/>
      <c r="J1609" s="7"/>
      <c r="K1609" s="7"/>
      <c r="L1609" s="7"/>
      <c r="M1609" s="7"/>
      <c r="N1609" s="7"/>
      <c r="O1609" s="7"/>
      <c r="P1609" s="7"/>
      <c r="R1609" s="7"/>
      <c r="S1609" s="7"/>
      <c r="T1609" s="7"/>
      <c r="U1609" s="7"/>
      <c r="V1609" s="7"/>
      <c r="W1609" s="7"/>
      <c r="X1609" s="7"/>
      <c r="Y1609" s="7"/>
      <c r="Z1609" s="7"/>
      <c r="AA1609" s="7"/>
      <c r="AB1609" s="7"/>
      <c r="AC1609" s="7"/>
      <c r="AD1609" s="7"/>
      <c r="AE1609" s="7"/>
      <c r="AF1609" s="7"/>
      <c r="AG1609" s="7"/>
      <c r="AH1609" s="7"/>
      <c r="AI1609" s="7"/>
      <c r="AJ1609" s="7"/>
      <c r="AK1609" s="7"/>
    </row>
    <row r="1610" spans="1:37" ht="15.75" x14ac:dyDescent="0.25">
      <c r="A1610" s="7"/>
      <c r="B1610" s="7"/>
      <c r="C1610" s="7"/>
      <c r="D1610" s="7"/>
      <c r="E1610" s="7"/>
      <c r="F1610" s="7"/>
      <c r="G1610" s="7"/>
      <c r="H1610" s="7"/>
      <c r="I1610" s="7"/>
      <c r="J1610" s="7"/>
      <c r="K1610" s="7"/>
      <c r="L1610" s="7"/>
      <c r="M1610" s="7"/>
      <c r="N1610" s="7"/>
      <c r="O1610" s="7"/>
      <c r="P1610" s="7"/>
      <c r="R1610" s="7"/>
      <c r="S1610" s="7"/>
      <c r="T1610" s="7"/>
      <c r="U1610" s="7"/>
      <c r="V1610" s="7"/>
      <c r="W1610" s="7"/>
      <c r="X1610" s="7"/>
      <c r="Y1610" s="7"/>
      <c r="Z1610" s="7"/>
      <c r="AA1610" s="7"/>
      <c r="AB1610" s="7"/>
      <c r="AC1610" s="7"/>
      <c r="AD1610" s="7"/>
      <c r="AE1610" s="7"/>
      <c r="AF1610" s="7"/>
      <c r="AG1610" s="7"/>
      <c r="AH1610" s="7"/>
      <c r="AI1610" s="7"/>
      <c r="AJ1610" s="7"/>
      <c r="AK1610" s="7"/>
    </row>
    <row r="1611" spans="1:37" ht="15.75" x14ac:dyDescent="0.25">
      <c r="A1611" s="7"/>
      <c r="B1611" s="7"/>
      <c r="C1611" s="7"/>
      <c r="D1611" s="7"/>
      <c r="E1611" s="7"/>
      <c r="F1611" s="7"/>
      <c r="G1611" s="7"/>
      <c r="H1611" s="7"/>
      <c r="I1611" s="7"/>
      <c r="J1611" s="7"/>
      <c r="K1611" s="7"/>
      <c r="L1611" s="7"/>
      <c r="M1611" s="7"/>
      <c r="N1611" s="7"/>
      <c r="O1611" s="7"/>
      <c r="P1611" s="7"/>
      <c r="R1611" s="7"/>
      <c r="S1611" s="7"/>
      <c r="T1611" s="7"/>
      <c r="U1611" s="7"/>
      <c r="V1611" s="7"/>
      <c r="W1611" s="7"/>
      <c r="X1611" s="7"/>
      <c r="Y1611" s="7"/>
      <c r="Z1611" s="7"/>
      <c r="AA1611" s="7"/>
      <c r="AB1611" s="7"/>
      <c r="AC1611" s="7"/>
      <c r="AD1611" s="7"/>
      <c r="AE1611" s="7"/>
      <c r="AF1611" s="7"/>
      <c r="AG1611" s="7"/>
      <c r="AH1611" s="7"/>
      <c r="AI1611" s="7"/>
      <c r="AJ1611" s="7"/>
      <c r="AK1611" s="7"/>
    </row>
    <row r="1612" spans="1:37" ht="15.75" x14ac:dyDescent="0.25">
      <c r="A1612" s="7"/>
      <c r="B1612" s="7"/>
      <c r="C1612" s="7"/>
      <c r="D1612" s="7"/>
      <c r="E1612" s="7"/>
      <c r="F1612" s="7"/>
      <c r="G1612" s="7"/>
      <c r="H1612" s="7"/>
      <c r="I1612" s="7"/>
      <c r="J1612" s="7"/>
      <c r="K1612" s="7"/>
      <c r="L1612" s="7"/>
      <c r="M1612" s="7"/>
      <c r="N1612" s="7"/>
      <c r="O1612" s="7"/>
      <c r="P1612" s="7"/>
      <c r="R1612" s="7"/>
      <c r="S1612" s="7"/>
      <c r="T1612" s="7"/>
      <c r="U1612" s="7"/>
      <c r="V1612" s="7"/>
      <c r="W1612" s="7"/>
      <c r="X1612" s="7"/>
      <c r="Y1612" s="7"/>
      <c r="Z1612" s="7"/>
      <c r="AA1612" s="7"/>
      <c r="AB1612" s="7"/>
      <c r="AC1612" s="7"/>
      <c r="AD1612" s="7"/>
      <c r="AE1612" s="7"/>
      <c r="AF1612" s="7"/>
      <c r="AG1612" s="7"/>
      <c r="AH1612" s="7"/>
      <c r="AI1612" s="7"/>
      <c r="AJ1612" s="7"/>
      <c r="AK1612" s="7"/>
    </row>
    <row r="1613" spans="1:37" ht="15.75" x14ac:dyDescent="0.25">
      <c r="A1613" s="7"/>
      <c r="B1613" s="7"/>
      <c r="C1613" s="7"/>
      <c r="D1613" s="7"/>
      <c r="E1613" s="7"/>
      <c r="F1613" s="7"/>
      <c r="G1613" s="7"/>
      <c r="H1613" s="7"/>
      <c r="I1613" s="7"/>
      <c r="J1613" s="7"/>
      <c r="K1613" s="7"/>
      <c r="L1613" s="7"/>
      <c r="M1613" s="7"/>
      <c r="N1613" s="7"/>
      <c r="O1613" s="7"/>
      <c r="P1613" s="7"/>
      <c r="R1613" s="7"/>
      <c r="S1613" s="7"/>
      <c r="T1613" s="7"/>
      <c r="U1613" s="7"/>
      <c r="V1613" s="7"/>
      <c r="W1613" s="7"/>
      <c r="X1613" s="7"/>
      <c r="Y1613" s="7"/>
      <c r="Z1613" s="7"/>
      <c r="AA1613" s="7"/>
      <c r="AB1613" s="7"/>
      <c r="AC1613" s="7"/>
      <c r="AD1613" s="7"/>
      <c r="AE1613" s="7"/>
      <c r="AF1613" s="7"/>
      <c r="AG1613" s="7"/>
      <c r="AH1613" s="7"/>
      <c r="AI1613" s="7"/>
      <c r="AJ1613" s="7"/>
      <c r="AK1613" s="7"/>
    </row>
    <row r="1614" spans="1:37" ht="15.75" x14ac:dyDescent="0.25">
      <c r="A1614" s="7"/>
      <c r="B1614" s="7"/>
      <c r="C1614" s="7"/>
      <c r="D1614" s="7"/>
      <c r="E1614" s="7"/>
      <c r="F1614" s="7"/>
      <c r="G1614" s="7"/>
      <c r="H1614" s="7"/>
      <c r="I1614" s="7"/>
      <c r="J1614" s="7"/>
      <c r="K1614" s="7"/>
      <c r="L1614" s="7"/>
      <c r="M1614" s="7"/>
      <c r="N1614" s="7"/>
      <c r="O1614" s="7"/>
      <c r="P1614" s="7"/>
      <c r="R1614" s="7"/>
      <c r="S1614" s="7"/>
      <c r="T1614" s="7"/>
      <c r="U1614" s="7"/>
      <c r="V1614" s="7"/>
      <c r="W1614" s="7"/>
      <c r="X1614" s="7"/>
      <c r="Y1614" s="7"/>
      <c r="Z1614" s="7"/>
      <c r="AA1614" s="7"/>
      <c r="AB1614" s="7"/>
      <c r="AC1614" s="7"/>
      <c r="AD1614" s="7"/>
      <c r="AE1614" s="7"/>
      <c r="AF1614" s="7"/>
      <c r="AG1614" s="7"/>
      <c r="AH1614" s="7"/>
      <c r="AI1614" s="7"/>
      <c r="AJ1614" s="7"/>
      <c r="AK1614" s="7"/>
    </row>
    <row r="1615" spans="1:37" ht="15.75" x14ac:dyDescent="0.25">
      <c r="A1615" s="7"/>
      <c r="B1615" s="7"/>
      <c r="C1615" s="7"/>
      <c r="D1615" s="7"/>
      <c r="E1615" s="7"/>
      <c r="F1615" s="7"/>
      <c r="G1615" s="7"/>
      <c r="H1615" s="7"/>
      <c r="I1615" s="7"/>
      <c r="J1615" s="7"/>
      <c r="K1615" s="7"/>
      <c r="L1615" s="7"/>
      <c r="M1615" s="7"/>
      <c r="N1615" s="7"/>
      <c r="O1615" s="7"/>
      <c r="P1615" s="7"/>
      <c r="R1615" s="7"/>
      <c r="S1615" s="7"/>
      <c r="T1615" s="7"/>
      <c r="U1615" s="7"/>
      <c r="V1615" s="7"/>
      <c r="W1615" s="7"/>
      <c r="X1615" s="7"/>
      <c r="Y1615" s="7"/>
      <c r="Z1615" s="7"/>
      <c r="AA1615" s="7"/>
      <c r="AB1615" s="7"/>
      <c r="AC1615" s="7"/>
      <c r="AD1615" s="7"/>
      <c r="AE1615" s="7"/>
      <c r="AF1615" s="7"/>
      <c r="AG1615" s="7"/>
      <c r="AH1615" s="7"/>
      <c r="AI1615" s="7"/>
      <c r="AJ1615" s="7"/>
      <c r="AK1615" s="7"/>
    </row>
    <row r="1616" spans="1:37" ht="15.75" x14ac:dyDescent="0.25">
      <c r="A1616" s="7"/>
      <c r="B1616" s="7"/>
      <c r="C1616" s="7"/>
      <c r="D1616" s="7"/>
      <c r="E1616" s="7"/>
      <c r="F1616" s="7"/>
      <c r="G1616" s="7"/>
      <c r="H1616" s="7"/>
      <c r="I1616" s="7"/>
      <c r="J1616" s="7"/>
      <c r="K1616" s="7"/>
      <c r="L1616" s="7"/>
      <c r="M1616" s="7"/>
      <c r="N1616" s="7"/>
      <c r="O1616" s="7"/>
      <c r="P1616" s="7"/>
      <c r="R1616" s="7"/>
      <c r="S1616" s="7"/>
      <c r="T1616" s="7"/>
      <c r="U1616" s="7"/>
      <c r="V1616" s="7"/>
      <c r="W1616" s="7"/>
      <c r="X1616" s="7"/>
      <c r="Y1616" s="7"/>
      <c r="Z1616" s="7"/>
      <c r="AA1616" s="7"/>
      <c r="AB1616" s="7"/>
      <c r="AC1616" s="7"/>
      <c r="AD1616" s="7"/>
      <c r="AE1616" s="7"/>
      <c r="AF1616" s="7"/>
      <c r="AG1616" s="7"/>
      <c r="AH1616" s="7"/>
      <c r="AI1616" s="7"/>
      <c r="AJ1616" s="7"/>
      <c r="AK1616" s="7"/>
    </row>
    <row r="1617" spans="1:37" ht="15.75" x14ac:dyDescent="0.25">
      <c r="A1617" s="7"/>
      <c r="B1617" s="7"/>
      <c r="C1617" s="7"/>
      <c r="D1617" s="7"/>
      <c r="E1617" s="7"/>
      <c r="F1617" s="7"/>
      <c r="G1617" s="7"/>
      <c r="H1617" s="7"/>
      <c r="I1617" s="7"/>
      <c r="J1617" s="7"/>
      <c r="K1617" s="7"/>
      <c r="L1617" s="7"/>
      <c r="M1617" s="7"/>
      <c r="N1617" s="7"/>
      <c r="O1617" s="7"/>
      <c r="P1617" s="7"/>
      <c r="R1617" s="7"/>
      <c r="S1617" s="7"/>
      <c r="T1617" s="7"/>
      <c r="U1617" s="7"/>
      <c r="V1617" s="7"/>
      <c r="W1617" s="7"/>
      <c r="X1617" s="7"/>
      <c r="Y1617" s="7"/>
      <c r="Z1617" s="7"/>
      <c r="AA1617" s="7"/>
      <c r="AB1617" s="7"/>
      <c r="AC1617" s="7"/>
      <c r="AD1617" s="7"/>
      <c r="AE1617" s="7"/>
      <c r="AF1617" s="7"/>
      <c r="AG1617" s="7"/>
      <c r="AH1617" s="7"/>
      <c r="AI1617" s="7"/>
      <c r="AJ1617" s="7"/>
      <c r="AK1617" s="7"/>
    </row>
    <row r="1618" spans="1:37" ht="15.75" x14ac:dyDescent="0.25">
      <c r="A1618" s="7"/>
      <c r="B1618" s="7"/>
      <c r="C1618" s="7"/>
      <c r="D1618" s="7"/>
      <c r="E1618" s="7"/>
      <c r="F1618" s="7"/>
      <c r="G1618" s="7"/>
      <c r="H1618" s="7"/>
      <c r="I1618" s="7"/>
      <c r="J1618" s="7"/>
      <c r="K1618" s="7"/>
      <c r="L1618" s="7"/>
      <c r="M1618" s="7"/>
      <c r="N1618" s="7"/>
      <c r="O1618" s="7"/>
      <c r="P1618" s="7"/>
      <c r="R1618" s="7"/>
      <c r="S1618" s="7"/>
      <c r="T1618" s="7"/>
      <c r="U1618" s="7"/>
      <c r="V1618" s="7"/>
      <c r="W1618" s="7"/>
      <c r="X1618" s="7"/>
      <c r="Y1618" s="7"/>
      <c r="Z1618" s="7"/>
      <c r="AA1618" s="7"/>
      <c r="AB1618" s="7"/>
      <c r="AC1618" s="7"/>
      <c r="AD1618" s="7"/>
      <c r="AE1618" s="7"/>
      <c r="AF1618" s="7"/>
      <c r="AG1618" s="7"/>
      <c r="AH1618" s="7"/>
      <c r="AI1618" s="7"/>
      <c r="AJ1618" s="7"/>
      <c r="AK1618" s="7"/>
    </row>
    <row r="1619" spans="1:37" ht="15.75" x14ac:dyDescent="0.25">
      <c r="A1619" s="7"/>
      <c r="B1619" s="7"/>
      <c r="C1619" s="7"/>
      <c r="D1619" s="7"/>
      <c r="E1619" s="7"/>
      <c r="F1619" s="7"/>
      <c r="G1619" s="7"/>
      <c r="H1619" s="7"/>
      <c r="I1619" s="7"/>
      <c r="J1619" s="7"/>
      <c r="K1619" s="7"/>
      <c r="L1619" s="7"/>
      <c r="M1619" s="7"/>
      <c r="N1619" s="7"/>
      <c r="O1619" s="7"/>
      <c r="P1619" s="7"/>
      <c r="R1619" s="7"/>
      <c r="S1619" s="7"/>
      <c r="T1619" s="7"/>
      <c r="U1619" s="7"/>
      <c r="V1619" s="7"/>
      <c r="W1619" s="7"/>
      <c r="X1619" s="7"/>
      <c r="Y1619" s="7"/>
      <c r="Z1619" s="7"/>
      <c r="AA1619" s="7"/>
      <c r="AB1619" s="7"/>
      <c r="AC1619" s="7"/>
      <c r="AD1619" s="7"/>
      <c r="AE1619" s="7"/>
      <c r="AF1619" s="7"/>
      <c r="AG1619" s="7"/>
      <c r="AH1619" s="7"/>
      <c r="AI1619" s="7"/>
      <c r="AJ1619" s="7"/>
      <c r="AK1619" s="7"/>
    </row>
    <row r="1620" spans="1:37" ht="15.75" x14ac:dyDescent="0.25">
      <c r="A1620" s="7"/>
      <c r="B1620" s="7"/>
      <c r="C1620" s="7"/>
      <c r="D1620" s="7"/>
      <c r="E1620" s="7"/>
      <c r="F1620" s="7"/>
      <c r="G1620" s="7"/>
      <c r="H1620" s="7"/>
      <c r="I1620" s="7"/>
      <c r="J1620" s="7"/>
      <c r="K1620" s="7"/>
      <c r="L1620" s="7"/>
      <c r="M1620" s="7"/>
      <c r="N1620" s="7"/>
      <c r="O1620" s="7"/>
      <c r="P1620" s="7"/>
      <c r="R1620" s="7"/>
      <c r="S1620" s="7"/>
      <c r="T1620" s="7"/>
      <c r="U1620" s="7"/>
      <c r="V1620" s="7"/>
      <c r="W1620" s="7"/>
      <c r="X1620" s="7"/>
      <c r="Y1620" s="7"/>
      <c r="Z1620" s="7"/>
      <c r="AA1620" s="7"/>
      <c r="AB1620" s="7"/>
      <c r="AC1620" s="7"/>
      <c r="AD1620" s="7"/>
      <c r="AE1620" s="7"/>
      <c r="AF1620" s="7"/>
      <c r="AG1620" s="7"/>
      <c r="AH1620" s="7"/>
      <c r="AI1620" s="7"/>
      <c r="AJ1620" s="7"/>
      <c r="AK1620" s="7"/>
    </row>
    <row r="1621" spans="1:37" ht="15.75" x14ac:dyDescent="0.25">
      <c r="A1621" s="7"/>
      <c r="B1621" s="7"/>
      <c r="C1621" s="7"/>
      <c r="D1621" s="7"/>
      <c r="E1621" s="7"/>
      <c r="F1621" s="7"/>
      <c r="G1621" s="7"/>
      <c r="H1621" s="7"/>
      <c r="I1621" s="7"/>
      <c r="J1621" s="7"/>
      <c r="K1621" s="7"/>
      <c r="L1621" s="7"/>
      <c r="M1621" s="7"/>
      <c r="N1621" s="7"/>
      <c r="O1621" s="7"/>
      <c r="P1621" s="7"/>
      <c r="R1621" s="7"/>
      <c r="S1621" s="7"/>
      <c r="T1621" s="7"/>
      <c r="U1621" s="7"/>
      <c r="V1621" s="7"/>
      <c r="W1621" s="7"/>
      <c r="X1621" s="7"/>
      <c r="Y1621" s="7"/>
      <c r="Z1621" s="7"/>
      <c r="AA1621" s="7"/>
      <c r="AB1621" s="7"/>
      <c r="AC1621" s="7"/>
      <c r="AD1621" s="7"/>
      <c r="AE1621" s="7"/>
      <c r="AF1621" s="7"/>
      <c r="AG1621" s="7"/>
      <c r="AH1621" s="7"/>
      <c r="AI1621" s="7"/>
      <c r="AJ1621" s="7"/>
      <c r="AK1621" s="7"/>
    </row>
    <row r="1622" spans="1:37" ht="15.75" x14ac:dyDescent="0.25">
      <c r="A1622" s="7"/>
      <c r="B1622" s="7"/>
      <c r="C1622" s="7"/>
      <c r="D1622" s="7"/>
      <c r="E1622" s="7"/>
      <c r="F1622" s="13"/>
      <c r="G1622" s="7"/>
      <c r="H1622" s="7"/>
      <c r="I1622" s="7"/>
      <c r="J1622" s="7"/>
      <c r="K1622" s="7"/>
      <c r="L1622" s="7"/>
      <c r="M1622" s="7"/>
      <c r="N1622" s="7"/>
      <c r="O1622" s="7"/>
      <c r="P1622" s="7"/>
      <c r="R1622" s="7"/>
      <c r="S1622" s="7"/>
      <c r="T1622" s="7"/>
      <c r="U1622" s="7"/>
      <c r="V1622" s="7"/>
      <c r="W1622" s="7"/>
      <c r="X1622" s="7"/>
      <c r="Y1622" s="7"/>
      <c r="Z1622" s="7"/>
      <c r="AA1622" s="7"/>
      <c r="AB1622" s="7"/>
      <c r="AC1622" s="7"/>
      <c r="AD1622" s="7"/>
      <c r="AE1622" s="7"/>
      <c r="AF1622" s="7"/>
      <c r="AG1622" s="7"/>
      <c r="AH1622" s="7"/>
      <c r="AI1622" s="7"/>
      <c r="AJ1622" s="7"/>
      <c r="AK1622" s="7"/>
    </row>
    <row r="1623" spans="1:37" ht="15.75" x14ac:dyDescent="0.25">
      <c r="A1623" s="7"/>
      <c r="B1623" s="7"/>
      <c r="C1623" s="7"/>
      <c r="D1623" s="7"/>
      <c r="E1623" s="7"/>
      <c r="F1623" s="7"/>
      <c r="G1623" s="7"/>
      <c r="H1623" s="7"/>
      <c r="I1623" s="7"/>
      <c r="J1623" s="7"/>
      <c r="K1623" s="7"/>
      <c r="L1623" s="7"/>
      <c r="M1623" s="7"/>
      <c r="N1623" s="7"/>
      <c r="O1623" s="7"/>
      <c r="P1623" s="7"/>
      <c r="R1623" s="7"/>
      <c r="S1623" s="7"/>
      <c r="T1623" s="7"/>
      <c r="U1623" s="7"/>
      <c r="V1623" s="7"/>
      <c r="W1623" s="7"/>
      <c r="X1623" s="7"/>
      <c r="Y1623" s="7"/>
      <c r="Z1623" s="7"/>
      <c r="AA1623" s="7"/>
      <c r="AB1623" s="7"/>
      <c r="AC1623" s="7"/>
      <c r="AD1623" s="7"/>
      <c r="AE1623" s="7"/>
      <c r="AF1623" s="7"/>
      <c r="AG1623" s="7"/>
      <c r="AH1623" s="7"/>
      <c r="AI1623" s="7"/>
      <c r="AJ1623" s="7"/>
      <c r="AK1623" s="7"/>
    </row>
    <row r="1624" spans="1:37" ht="15.75" x14ac:dyDescent="0.25">
      <c r="A1624" s="7"/>
      <c r="B1624" s="7"/>
      <c r="C1624" s="7"/>
      <c r="D1624" s="7"/>
      <c r="E1624" s="7"/>
      <c r="F1624" s="7"/>
      <c r="G1624" s="7"/>
      <c r="H1624" s="7"/>
      <c r="I1624" s="7"/>
      <c r="J1624" s="7"/>
      <c r="K1624" s="7"/>
      <c r="L1624" s="7"/>
      <c r="M1624" s="7"/>
      <c r="N1624" s="7"/>
      <c r="O1624" s="7"/>
      <c r="P1624" s="7"/>
      <c r="R1624" s="7"/>
      <c r="S1624" s="7"/>
      <c r="T1624" s="7"/>
      <c r="U1624" s="7"/>
      <c r="V1624" s="7"/>
      <c r="W1624" s="7"/>
      <c r="X1624" s="7"/>
      <c r="Y1624" s="7"/>
      <c r="Z1624" s="7"/>
      <c r="AA1624" s="7"/>
      <c r="AB1624" s="7"/>
      <c r="AC1624" s="7"/>
      <c r="AD1624" s="7"/>
      <c r="AE1624" s="7"/>
      <c r="AF1624" s="7"/>
      <c r="AG1624" s="7"/>
      <c r="AH1624" s="7"/>
      <c r="AI1624" s="7"/>
      <c r="AJ1624" s="7"/>
      <c r="AK1624" s="7"/>
    </row>
    <row r="1625" spans="1:37" ht="15.75" x14ac:dyDescent="0.25">
      <c r="A1625" s="7"/>
      <c r="B1625" s="7"/>
      <c r="C1625" s="7"/>
      <c r="D1625" s="7"/>
      <c r="E1625" s="7"/>
      <c r="F1625" s="7"/>
      <c r="G1625" s="7"/>
      <c r="H1625" s="7"/>
      <c r="I1625" s="7"/>
      <c r="J1625" s="7"/>
      <c r="K1625" s="7"/>
      <c r="L1625" s="7"/>
      <c r="M1625" s="7"/>
      <c r="N1625" s="7"/>
      <c r="O1625" s="7"/>
      <c r="P1625" s="7"/>
      <c r="R1625" s="7"/>
      <c r="S1625" s="7"/>
      <c r="T1625" s="7"/>
      <c r="U1625" s="7"/>
      <c r="V1625" s="7"/>
      <c r="W1625" s="7"/>
      <c r="X1625" s="7"/>
      <c r="Y1625" s="7"/>
      <c r="Z1625" s="7"/>
      <c r="AA1625" s="7"/>
      <c r="AB1625" s="7"/>
      <c r="AC1625" s="7"/>
      <c r="AD1625" s="7"/>
      <c r="AE1625" s="7"/>
      <c r="AF1625" s="7"/>
      <c r="AG1625" s="7"/>
      <c r="AH1625" s="7"/>
      <c r="AI1625" s="7"/>
      <c r="AJ1625" s="7"/>
      <c r="AK1625" s="7"/>
    </row>
    <row r="1626" spans="1:37" ht="15.75" x14ac:dyDescent="0.25">
      <c r="A1626" s="7"/>
      <c r="B1626" s="7"/>
      <c r="C1626" s="7"/>
      <c r="D1626" s="7"/>
      <c r="E1626" s="7"/>
      <c r="F1626" s="7"/>
      <c r="G1626" s="7"/>
      <c r="H1626" s="7"/>
      <c r="I1626" s="7"/>
      <c r="J1626" s="7"/>
      <c r="K1626" s="7"/>
      <c r="L1626" s="7"/>
      <c r="M1626" s="7"/>
      <c r="N1626" s="7"/>
      <c r="O1626" s="7"/>
      <c r="P1626" s="7"/>
      <c r="R1626" s="7"/>
      <c r="S1626" s="7"/>
      <c r="T1626" s="7"/>
      <c r="U1626" s="7"/>
      <c r="V1626" s="7"/>
      <c r="W1626" s="7"/>
      <c r="X1626" s="7"/>
      <c r="Y1626" s="7"/>
      <c r="Z1626" s="7"/>
      <c r="AA1626" s="7"/>
      <c r="AB1626" s="7"/>
      <c r="AC1626" s="7"/>
      <c r="AD1626" s="7"/>
      <c r="AE1626" s="7"/>
      <c r="AF1626" s="7"/>
      <c r="AG1626" s="7"/>
      <c r="AH1626" s="7"/>
      <c r="AI1626" s="7"/>
      <c r="AJ1626" s="7"/>
      <c r="AK1626" s="7"/>
    </row>
    <row r="1627" spans="1:37" ht="15.75" x14ac:dyDescent="0.25">
      <c r="A1627" s="7"/>
      <c r="B1627" s="7"/>
      <c r="C1627" s="7"/>
      <c r="D1627" s="7"/>
      <c r="E1627" s="7"/>
      <c r="F1627" s="7"/>
      <c r="G1627" s="7"/>
      <c r="H1627" s="7"/>
      <c r="I1627" s="7"/>
      <c r="J1627" s="7"/>
      <c r="K1627" s="7"/>
      <c r="L1627" s="7"/>
      <c r="M1627" s="7"/>
      <c r="N1627" s="7"/>
      <c r="O1627" s="7"/>
      <c r="P1627" s="7"/>
      <c r="R1627" s="7"/>
      <c r="S1627" s="7"/>
      <c r="T1627" s="7"/>
      <c r="U1627" s="7"/>
      <c r="V1627" s="7"/>
      <c r="W1627" s="7"/>
      <c r="X1627" s="7"/>
      <c r="Y1627" s="7"/>
      <c r="Z1627" s="7"/>
      <c r="AA1627" s="7"/>
      <c r="AB1627" s="7"/>
      <c r="AC1627" s="7"/>
      <c r="AD1627" s="7"/>
      <c r="AE1627" s="7"/>
      <c r="AF1627" s="7"/>
      <c r="AG1627" s="7"/>
      <c r="AH1627" s="7"/>
      <c r="AI1627" s="7"/>
      <c r="AJ1627" s="7"/>
      <c r="AK1627" s="7"/>
    </row>
    <row r="1628" spans="1:37" ht="15.75" x14ac:dyDescent="0.25">
      <c r="A1628" s="7"/>
      <c r="B1628" s="7"/>
      <c r="C1628" s="7"/>
      <c r="D1628" s="7"/>
      <c r="E1628" s="7"/>
      <c r="F1628" s="7"/>
      <c r="G1628" s="7"/>
      <c r="H1628" s="7"/>
      <c r="I1628" s="7"/>
      <c r="J1628" s="7"/>
      <c r="K1628" s="7"/>
      <c r="L1628" s="7"/>
      <c r="M1628" s="7"/>
      <c r="N1628" s="7"/>
      <c r="O1628" s="7"/>
      <c r="P1628" s="7"/>
      <c r="R1628" s="7"/>
      <c r="S1628" s="7"/>
      <c r="T1628" s="7"/>
      <c r="U1628" s="7"/>
      <c r="V1628" s="7"/>
      <c r="W1628" s="7"/>
      <c r="X1628" s="7"/>
      <c r="Y1628" s="7"/>
      <c r="Z1628" s="7"/>
      <c r="AA1628" s="7"/>
      <c r="AB1628" s="7"/>
      <c r="AC1628" s="7"/>
      <c r="AD1628" s="7"/>
      <c r="AE1628" s="7"/>
      <c r="AF1628" s="7"/>
      <c r="AG1628" s="7"/>
      <c r="AH1628" s="7"/>
      <c r="AI1628" s="7"/>
      <c r="AJ1628" s="7"/>
      <c r="AK1628" s="7"/>
    </row>
    <row r="1629" spans="1:37" ht="15.75" x14ac:dyDescent="0.25">
      <c r="A1629" s="7"/>
      <c r="B1629" s="7"/>
      <c r="C1629" s="7"/>
      <c r="D1629" s="7"/>
      <c r="E1629" s="7"/>
      <c r="F1629" s="7"/>
      <c r="G1629" s="7"/>
      <c r="H1629" s="7"/>
      <c r="I1629" s="7"/>
      <c r="J1629" s="7"/>
      <c r="K1629" s="7"/>
      <c r="L1629" s="7"/>
      <c r="M1629" s="7"/>
      <c r="N1629" s="7"/>
      <c r="O1629" s="7"/>
      <c r="P1629" s="7"/>
      <c r="R1629" s="7"/>
      <c r="S1629" s="7"/>
      <c r="T1629" s="7"/>
      <c r="U1629" s="7"/>
      <c r="V1629" s="7"/>
      <c r="W1629" s="7"/>
      <c r="X1629" s="7"/>
      <c r="Y1629" s="7"/>
      <c r="Z1629" s="7"/>
      <c r="AA1629" s="7"/>
      <c r="AB1629" s="7"/>
      <c r="AC1629" s="7"/>
      <c r="AD1629" s="7"/>
      <c r="AE1629" s="7"/>
      <c r="AF1629" s="7"/>
      <c r="AG1629" s="7"/>
      <c r="AH1629" s="7"/>
      <c r="AI1629" s="7"/>
      <c r="AJ1629" s="7"/>
      <c r="AK1629" s="7"/>
    </row>
    <row r="1630" spans="1:37" ht="15.75" x14ac:dyDescent="0.25">
      <c r="A1630" s="7"/>
      <c r="B1630" s="7"/>
      <c r="C1630" s="7"/>
      <c r="D1630" s="7"/>
      <c r="E1630" s="7"/>
      <c r="F1630" s="7"/>
      <c r="G1630" s="7"/>
      <c r="H1630" s="7"/>
      <c r="I1630" s="7"/>
      <c r="J1630" s="7"/>
      <c r="K1630" s="7"/>
      <c r="L1630" s="7"/>
      <c r="M1630" s="7"/>
      <c r="N1630" s="7"/>
      <c r="O1630" s="7"/>
      <c r="P1630" s="7"/>
      <c r="R1630" s="7"/>
      <c r="S1630" s="7"/>
      <c r="T1630" s="7"/>
      <c r="U1630" s="7"/>
      <c r="V1630" s="7"/>
      <c r="W1630" s="7"/>
      <c r="X1630" s="7"/>
      <c r="Y1630" s="7"/>
      <c r="Z1630" s="7"/>
      <c r="AA1630" s="7"/>
      <c r="AB1630" s="7"/>
      <c r="AC1630" s="7"/>
      <c r="AD1630" s="7"/>
      <c r="AE1630" s="7"/>
      <c r="AF1630" s="7"/>
      <c r="AG1630" s="7"/>
      <c r="AH1630" s="7"/>
      <c r="AI1630" s="7"/>
      <c r="AJ1630" s="7"/>
      <c r="AK1630" s="7"/>
    </row>
    <row r="1631" spans="1:37" ht="15.75" x14ac:dyDescent="0.25">
      <c r="A1631" s="7"/>
      <c r="B1631" s="7"/>
      <c r="C1631" s="7"/>
      <c r="D1631" s="7"/>
      <c r="E1631" s="7"/>
      <c r="F1631" s="7"/>
      <c r="G1631" s="7"/>
      <c r="H1631" s="7"/>
      <c r="I1631" s="7"/>
      <c r="J1631" s="7"/>
      <c r="K1631" s="7"/>
      <c r="L1631" s="7"/>
      <c r="M1631" s="7"/>
      <c r="N1631" s="7"/>
      <c r="O1631" s="7"/>
      <c r="P1631" s="7"/>
      <c r="R1631" s="7"/>
      <c r="S1631" s="7"/>
      <c r="T1631" s="7"/>
      <c r="U1631" s="7"/>
      <c r="V1631" s="7"/>
      <c r="W1631" s="7"/>
      <c r="X1631" s="7"/>
      <c r="Y1631" s="7"/>
      <c r="Z1631" s="7"/>
      <c r="AA1631" s="7"/>
      <c r="AB1631" s="7"/>
      <c r="AC1631" s="7"/>
      <c r="AD1631" s="7"/>
      <c r="AE1631" s="7"/>
      <c r="AF1631" s="7"/>
      <c r="AG1631" s="7"/>
      <c r="AH1631" s="7"/>
      <c r="AI1631" s="7"/>
      <c r="AJ1631" s="7"/>
      <c r="AK1631" s="7"/>
    </row>
    <row r="1632" spans="1:37" ht="15.75" x14ac:dyDescent="0.25">
      <c r="A1632" s="7"/>
      <c r="B1632" s="7"/>
      <c r="C1632" s="7"/>
      <c r="D1632" s="7"/>
      <c r="E1632" s="7"/>
      <c r="F1632" s="7"/>
      <c r="G1632" s="7"/>
      <c r="H1632" s="7"/>
      <c r="I1632" s="7"/>
      <c r="J1632" s="7"/>
      <c r="K1632" s="7"/>
      <c r="L1632" s="7"/>
      <c r="M1632" s="7"/>
      <c r="N1632" s="7"/>
      <c r="O1632" s="7"/>
      <c r="P1632" s="7"/>
      <c r="R1632" s="7"/>
      <c r="S1632" s="7"/>
      <c r="T1632" s="7"/>
      <c r="U1632" s="7"/>
      <c r="V1632" s="7"/>
      <c r="W1632" s="7"/>
      <c r="X1632" s="7"/>
      <c r="Y1632" s="7"/>
      <c r="Z1632" s="7"/>
      <c r="AA1632" s="7"/>
      <c r="AB1632" s="7"/>
      <c r="AC1632" s="7"/>
      <c r="AD1632" s="7"/>
      <c r="AE1632" s="7"/>
      <c r="AF1632" s="7"/>
      <c r="AG1632" s="7"/>
      <c r="AH1632" s="7"/>
      <c r="AI1632" s="7"/>
      <c r="AJ1632" s="7"/>
      <c r="AK1632" s="7"/>
    </row>
    <row r="1633" spans="1:37" ht="15.75" x14ac:dyDescent="0.25">
      <c r="A1633" s="7"/>
      <c r="B1633" s="7"/>
      <c r="C1633" s="7"/>
      <c r="D1633" s="7"/>
      <c r="E1633" s="7"/>
      <c r="F1633" s="7"/>
      <c r="G1633" s="7"/>
      <c r="H1633" s="7"/>
      <c r="I1633" s="7"/>
      <c r="J1633" s="7"/>
      <c r="K1633" s="7"/>
      <c r="L1633" s="7"/>
      <c r="M1633" s="7"/>
      <c r="N1633" s="7"/>
      <c r="O1633" s="7"/>
      <c r="P1633" s="7"/>
      <c r="R1633" s="7"/>
      <c r="S1633" s="7"/>
      <c r="T1633" s="7"/>
      <c r="U1633" s="7"/>
      <c r="V1633" s="7"/>
      <c r="W1633" s="7"/>
      <c r="X1633" s="7"/>
      <c r="Y1633" s="7"/>
      <c r="Z1633" s="7"/>
      <c r="AA1633" s="7"/>
      <c r="AB1633" s="7"/>
      <c r="AC1633" s="7"/>
      <c r="AD1633" s="7"/>
      <c r="AE1633" s="7"/>
      <c r="AF1633" s="7"/>
      <c r="AG1633" s="7"/>
      <c r="AH1633" s="7"/>
      <c r="AI1633" s="7"/>
      <c r="AJ1633" s="7"/>
      <c r="AK1633" s="7"/>
    </row>
    <row r="1634" spans="1:37" ht="15.75" x14ac:dyDescent="0.25">
      <c r="A1634" s="7"/>
      <c r="B1634" s="7"/>
      <c r="C1634" s="7"/>
      <c r="D1634" s="7"/>
      <c r="E1634" s="7"/>
      <c r="F1634" s="7"/>
      <c r="G1634" s="7"/>
      <c r="H1634" s="7"/>
      <c r="I1634" s="7"/>
      <c r="J1634" s="7"/>
      <c r="K1634" s="7"/>
      <c r="L1634" s="7"/>
      <c r="M1634" s="7"/>
      <c r="N1634" s="7"/>
      <c r="O1634" s="7"/>
      <c r="P1634" s="7"/>
      <c r="R1634" s="7"/>
      <c r="S1634" s="7"/>
      <c r="T1634" s="7"/>
      <c r="U1634" s="7"/>
      <c r="V1634" s="7"/>
      <c r="W1634" s="7"/>
      <c r="X1634" s="7"/>
      <c r="Y1634" s="7"/>
      <c r="Z1634" s="7"/>
      <c r="AA1634" s="7"/>
      <c r="AB1634" s="7"/>
      <c r="AC1634" s="7"/>
      <c r="AD1634" s="7"/>
      <c r="AE1634" s="7"/>
      <c r="AF1634" s="7"/>
      <c r="AG1634" s="7"/>
      <c r="AH1634" s="7"/>
      <c r="AI1634" s="7"/>
      <c r="AJ1634" s="7"/>
      <c r="AK1634" s="7"/>
    </row>
    <row r="1635" spans="1:37" ht="15.75" x14ac:dyDescent="0.25">
      <c r="A1635" s="7"/>
      <c r="B1635" s="7"/>
      <c r="C1635" s="7"/>
      <c r="D1635" s="7"/>
      <c r="E1635" s="7"/>
      <c r="F1635" s="7"/>
      <c r="G1635" s="7"/>
      <c r="H1635" s="7"/>
      <c r="I1635" s="7"/>
      <c r="J1635" s="7"/>
      <c r="K1635" s="7"/>
      <c r="L1635" s="7"/>
      <c r="M1635" s="7"/>
      <c r="N1635" s="7"/>
      <c r="O1635" s="7"/>
      <c r="P1635" s="7"/>
      <c r="R1635" s="7"/>
      <c r="S1635" s="7"/>
      <c r="T1635" s="7"/>
      <c r="U1635" s="7"/>
      <c r="V1635" s="7"/>
      <c r="W1635" s="7"/>
      <c r="X1635" s="7"/>
      <c r="Y1635" s="7"/>
      <c r="Z1635" s="7"/>
      <c r="AA1635" s="7"/>
      <c r="AB1635" s="7"/>
      <c r="AC1635" s="7"/>
      <c r="AD1635" s="7"/>
      <c r="AE1635" s="7"/>
      <c r="AF1635" s="7"/>
      <c r="AG1635" s="7"/>
      <c r="AH1635" s="7"/>
      <c r="AI1635" s="7"/>
      <c r="AJ1635" s="7"/>
      <c r="AK1635" s="7"/>
    </row>
    <row r="1636" spans="1:37" ht="15.75" x14ac:dyDescent="0.25">
      <c r="A1636" s="7"/>
      <c r="B1636" s="7"/>
      <c r="C1636" s="7"/>
      <c r="D1636" s="7"/>
      <c r="E1636" s="7"/>
      <c r="F1636" s="7"/>
      <c r="G1636" s="7"/>
      <c r="H1636" s="7"/>
      <c r="I1636" s="7"/>
      <c r="J1636" s="7"/>
      <c r="K1636" s="7"/>
      <c r="L1636" s="7"/>
      <c r="M1636" s="7"/>
      <c r="N1636" s="7"/>
      <c r="O1636" s="7"/>
      <c r="P1636" s="7"/>
      <c r="R1636" s="7"/>
      <c r="S1636" s="7"/>
      <c r="T1636" s="7"/>
      <c r="U1636" s="7"/>
      <c r="V1636" s="7"/>
      <c r="W1636" s="7"/>
      <c r="X1636" s="7"/>
      <c r="Y1636" s="7"/>
      <c r="Z1636" s="7"/>
      <c r="AA1636" s="7"/>
      <c r="AB1636" s="7"/>
      <c r="AC1636" s="7"/>
      <c r="AD1636" s="7"/>
      <c r="AE1636" s="7"/>
      <c r="AF1636" s="7"/>
      <c r="AG1636" s="7"/>
      <c r="AH1636" s="7"/>
      <c r="AI1636" s="7"/>
      <c r="AJ1636" s="7"/>
      <c r="AK1636" s="7"/>
    </row>
    <row r="1637" spans="1:37" ht="15.75" x14ac:dyDescent="0.25">
      <c r="A1637" s="7"/>
      <c r="B1637" s="7"/>
      <c r="C1637" s="7"/>
      <c r="D1637" s="7"/>
      <c r="E1637" s="7"/>
      <c r="F1637" s="7"/>
      <c r="G1637" s="7"/>
      <c r="H1637" s="7"/>
      <c r="I1637" s="7"/>
      <c r="J1637" s="7"/>
      <c r="K1637" s="7"/>
      <c r="L1637" s="7"/>
      <c r="M1637" s="7"/>
      <c r="N1637" s="7"/>
      <c r="O1637" s="7"/>
      <c r="P1637" s="7"/>
      <c r="R1637" s="7"/>
      <c r="S1637" s="7"/>
      <c r="T1637" s="7"/>
      <c r="U1637" s="7"/>
      <c r="V1637" s="7"/>
      <c r="W1637" s="7"/>
      <c r="X1637" s="7"/>
      <c r="Y1637" s="7"/>
      <c r="Z1637" s="7"/>
      <c r="AA1637" s="7"/>
      <c r="AB1637" s="7"/>
      <c r="AC1637" s="7"/>
      <c r="AD1637" s="7"/>
      <c r="AE1637" s="7"/>
      <c r="AF1637" s="7"/>
      <c r="AG1637" s="7"/>
      <c r="AH1637" s="7"/>
      <c r="AI1637" s="7"/>
      <c r="AJ1637" s="7"/>
      <c r="AK1637" s="7"/>
    </row>
    <row r="1638" spans="1:37" ht="15.75" x14ac:dyDescent="0.25">
      <c r="A1638" s="7"/>
      <c r="B1638" s="7"/>
      <c r="C1638" s="7"/>
      <c r="D1638" s="7"/>
      <c r="E1638" s="7"/>
      <c r="F1638" s="7"/>
      <c r="G1638" s="7"/>
      <c r="H1638" s="7"/>
      <c r="I1638" s="7"/>
      <c r="J1638" s="7"/>
      <c r="K1638" s="7"/>
      <c r="L1638" s="7"/>
      <c r="M1638" s="7"/>
      <c r="N1638" s="7"/>
      <c r="O1638" s="7"/>
      <c r="P1638" s="7"/>
      <c r="R1638" s="7"/>
      <c r="S1638" s="7"/>
      <c r="T1638" s="7"/>
      <c r="U1638" s="7"/>
      <c r="V1638" s="7"/>
      <c r="W1638" s="7"/>
      <c r="X1638" s="7"/>
      <c r="Y1638" s="7"/>
      <c r="Z1638" s="7"/>
      <c r="AA1638" s="7"/>
      <c r="AB1638" s="7"/>
      <c r="AC1638" s="7"/>
      <c r="AD1638" s="7"/>
      <c r="AE1638" s="7"/>
      <c r="AF1638" s="7"/>
      <c r="AG1638" s="7"/>
      <c r="AH1638" s="7"/>
      <c r="AI1638" s="7"/>
      <c r="AJ1638" s="7"/>
      <c r="AK1638" s="7"/>
    </row>
    <row r="1639" spans="1:37" ht="15.75" x14ac:dyDescent="0.25">
      <c r="A1639" s="7"/>
      <c r="B1639" s="7"/>
      <c r="C1639" s="7"/>
      <c r="D1639" s="7"/>
      <c r="E1639" s="7"/>
      <c r="F1639" s="7"/>
      <c r="G1639" s="7"/>
      <c r="H1639" s="7"/>
      <c r="I1639" s="7"/>
      <c r="J1639" s="7"/>
      <c r="K1639" s="7"/>
      <c r="L1639" s="7"/>
      <c r="M1639" s="7"/>
      <c r="N1639" s="7"/>
      <c r="O1639" s="7"/>
      <c r="P1639" s="7"/>
      <c r="R1639" s="7"/>
      <c r="S1639" s="7"/>
      <c r="T1639" s="7"/>
      <c r="U1639" s="7"/>
      <c r="V1639" s="7"/>
      <c r="W1639" s="7"/>
      <c r="X1639" s="7"/>
      <c r="Y1639" s="7"/>
      <c r="Z1639" s="7"/>
      <c r="AA1639" s="7"/>
      <c r="AB1639" s="7"/>
      <c r="AC1639" s="7"/>
      <c r="AD1639" s="7"/>
      <c r="AE1639" s="7"/>
      <c r="AF1639" s="7"/>
      <c r="AG1639" s="7"/>
      <c r="AH1639" s="7"/>
      <c r="AI1639" s="7"/>
      <c r="AJ1639" s="7"/>
      <c r="AK1639" s="7"/>
    </row>
    <row r="1640" spans="1:37" ht="15.75" x14ac:dyDescent="0.25">
      <c r="A1640" s="7"/>
      <c r="B1640" s="7"/>
      <c r="C1640" s="7"/>
      <c r="D1640" s="7"/>
      <c r="E1640" s="7"/>
      <c r="F1640" s="7"/>
      <c r="G1640" s="7"/>
      <c r="H1640" s="7"/>
      <c r="I1640" s="7"/>
      <c r="J1640" s="7"/>
      <c r="K1640" s="7"/>
      <c r="L1640" s="7"/>
      <c r="M1640" s="7"/>
      <c r="N1640" s="7"/>
      <c r="O1640" s="7"/>
      <c r="P1640" s="7"/>
      <c r="R1640" s="7"/>
      <c r="S1640" s="7"/>
      <c r="T1640" s="7"/>
      <c r="U1640" s="7"/>
      <c r="V1640" s="7"/>
      <c r="W1640" s="7"/>
      <c r="X1640" s="7"/>
      <c r="Y1640" s="7"/>
      <c r="Z1640" s="7"/>
      <c r="AA1640" s="7"/>
      <c r="AB1640" s="7"/>
      <c r="AC1640" s="7"/>
      <c r="AD1640" s="7"/>
      <c r="AE1640" s="7"/>
      <c r="AF1640" s="7"/>
      <c r="AG1640" s="7"/>
      <c r="AH1640" s="7"/>
      <c r="AI1640" s="7"/>
      <c r="AJ1640" s="7"/>
      <c r="AK1640" s="7"/>
    </row>
    <row r="1641" spans="1:37" ht="15.75" x14ac:dyDescent="0.25">
      <c r="A1641" s="7"/>
      <c r="B1641" s="7"/>
      <c r="C1641" s="7"/>
      <c r="D1641" s="7"/>
      <c r="E1641" s="7"/>
      <c r="F1641" s="7"/>
      <c r="G1641" s="7"/>
      <c r="H1641" s="7"/>
      <c r="I1641" s="7"/>
      <c r="J1641" s="7"/>
      <c r="K1641" s="7"/>
      <c r="L1641" s="7"/>
      <c r="M1641" s="7"/>
      <c r="N1641" s="7"/>
      <c r="O1641" s="7"/>
      <c r="P1641" s="7"/>
      <c r="R1641" s="7"/>
      <c r="S1641" s="7"/>
      <c r="T1641" s="7"/>
      <c r="U1641" s="7"/>
      <c r="V1641" s="7"/>
      <c r="W1641" s="7"/>
      <c r="X1641" s="7"/>
      <c r="Y1641" s="7"/>
      <c r="Z1641" s="7"/>
      <c r="AA1641" s="7"/>
      <c r="AB1641" s="7"/>
      <c r="AC1641" s="7"/>
      <c r="AD1641" s="7"/>
      <c r="AE1641" s="7"/>
      <c r="AF1641" s="7"/>
      <c r="AG1641" s="7"/>
      <c r="AH1641" s="7"/>
      <c r="AI1641" s="7"/>
      <c r="AJ1641" s="7"/>
      <c r="AK1641" s="7"/>
    </row>
    <row r="1642" spans="1:37" ht="15.75" x14ac:dyDescent="0.25">
      <c r="A1642" s="7"/>
      <c r="B1642" s="7"/>
      <c r="C1642" s="7"/>
      <c r="D1642" s="7"/>
      <c r="E1642" s="7"/>
      <c r="F1642" s="7"/>
      <c r="G1642" s="7"/>
      <c r="H1642" s="7"/>
      <c r="I1642" s="7"/>
      <c r="J1642" s="7"/>
      <c r="K1642" s="7"/>
      <c r="L1642" s="7"/>
      <c r="M1642" s="7"/>
      <c r="N1642" s="7"/>
      <c r="O1642" s="7"/>
      <c r="P1642" s="7"/>
      <c r="R1642" s="7"/>
      <c r="S1642" s="7"/>
      <c r="T1642" s="7"/>
      <c r="U1642" s="7"/>
      <c r="V1642" s="7"/>
      <c r="W1642" s="7"/>
      <c r="X1642" s="7"/>
      <c r="Y1642" s="7"/>
      <c r="Z1642" s="7"/>
      <c r="AA1642" s="7"/>
      <c r="AB1642" s="7"/>
      <c r="AC1642" s="7"/>
      <c r="AD1642" s="7"/>
      <c r="AE1642" s="7"/>
      <c r="AF1642" s="7"/>
      <c r="AG1642" s="7"/>
      <c r="AH1642" s="7"/>
      <c r="AI1642" s="7"/>
      <c r="AJ1642" s="7"/>
      <c r="AK1642" s="7"/>
    </row>
    <row r="1643" spans="1:37" ht="15.75" x14ac:dyDescent="0.25">
      <c r="A1643" s="7"/>
      <c r="B1643" s="7"/>
      <c r="C1643" s="7"/>
      <c r="D1643" s="7"/>
      <c r="E1643" s="7"/>
      <c r="F1643" s="7"/>
      <c r="G1643" s="7"/>
      <c r="H1643" s="7"/>
      <c r="I1643" s="7"/>
      <c r="J1643" s="7"/>
      <c r="K1643" s="7"/>
      <c r="L1643" s="7"/>
      <c r="M1643" s="7"/>
      <c r="N1643" s="7"/>
      <c r="O1643" s="7"/>
      <c r="P1643" s="7"/>
      <c r="R1643" s="7"/>
      <c r="S1643" s="7"/>
      <c r="T1643" s="7"/>
      <c r="U1643" s="7"/>
      <c r="V1643" s="7"/>
      <c r="W1643" s="7"/>
      <c r="X1643" s="7"/>
      <c r="Y1643" s="7"/>
      <c r="Z1643" s="7"/>
      <c r="AA1643" s="7"/>
      <c r="AB1643" s="7"/>
      <c r="AC1643" s="7"/>
      <c r="AD1643" s="7"/>
      <c r="AE1643" s="7"/>
      <c r="AF1643" s="7"/>
      <c r="AG1643" s="7"/>
      <c r="AH1643" s="7"/>
      <c r="AI1643" s="7"/>
      <c r="AJ1643" s="7"/>
      <c r="AK1643" s="7"/>
    </row>
    <row r="1644" spans="1:37" ht="15.75" x14ac:dyDescent="0.25">
      <c r="A1644" s="7"/>
      <c r="B1644" s="7"/>
      <c r="C1644" s="7"/>
      <c r="D1644" s="7"/>
      <c r="E1644" s="7"/>
      <c r="F1644" s="7"/>
      <c r="G1644" s="7"/>
      <c r="H1644" s="7"/>
      <c r="I1644" s="7"/>
      <c r="J1644" s="7"/>
      <c r="K1644" s="7"/>
      <c r="L1644" s="7"/>
      <c r="M1644" s="7"/>
      <c r="N1644" s="7"/>
      <c r="O1644" s="7"/>
      <c r="P1644" s="7"/>
      <c r="R1644" s="7"/>
      <c r="S1644" s="7"/>
      <c r="T1644" s="7"/>
      <c r="U1644" s="7"/>
      <c r="V1644" s="7"/>
      <c r="W1644" s="7"/>
      <c r="X1644" s="7"/>
      <c r="Y1644" s="7"/>
      <c r="Z1644" s="7"/>
      <c r="AA1644" s="7"/>
      <c r="AB1644" s="7"/>
      <c r="AC1644" s="7"/>
      <c r="AD1644" s="7"/>
      <c r="AE1644" s="7"/>
      <c r="AF1644" s="7"/>
      <c r="AG1644" s="7"/>
      <c r="AH1644" s="7"/>
      <c r="AI1644" s="7"/>
      <c r="AJ1644" s="7"/>
      <c r="AK1644" s="7"/>
    </row>
    <row r="1645" spans="1:37" ht="15.75" x14ac:dyDescent="0.25">
      <c r="A1645" s="7"/>
      <c r="B1645" s="7"/>
      <c r="C1645" s="7"/>
      <c r="D1645" s="7"/>
      <c r="E1645" s="7"/>
      <c r="F1645" s="7"/>
      <c r="G1645" s="7"/>
      <c r="H1645" s="7"/>
      <c r="I1645" s="7"/>
      <c r="J1645" s="7"/>
      <c r="K1645" s="7"/>
      <c r="L1645" s="7"/>
      <c r="M1645" s="7"/>
      <c r="N1645" s="7"/>
      <c r="O1645" s="7"/>
      <c r="P1645" s="7"/>
      <c r="R1645" s="7"/>
      <c r="S1645" s="7"/>
      <c r="T1645" s="7"/>
      <c r="U1645" s="7"/>
      <c r="V1645" s="7"/>
      <c r="W1645" s="7"/>
      <c r="X1645" s="7"/>
      <c r="Y1645" s="7"/>
      <c r="Z1645" s="7"/>
      <c r="AA1645" s="7"/>
      <c r="AB1645" s="7"/>
      <c r="AC1645" s="7"/>
      <c r="AD1645" s="7"/>
      <c r="AE1645" s="7"/>
      <c r="AF1645" s="7"/>
      <c r="AG1645" s="7"/>
      <c r="AH1645" s="7"/>
      <c r="AI1645" s="7"/>
      <c r="AJ1645" s="7"/>
      <c r="AK1645" s="7"/>
    </row>
    <row r="1646" spans="1:37" ht="15.75" x14ac:dyDescent="0.25">
      <c r="A1646" s="7"/>
      <c r="B1646" s="7"/>
      <c r="C1646" s="7"/>
      <c r="D1646" s="7"/>
      <c r="E1646" s="7"/>
      <c r="F1646" s="7"/>
      <c r="G1646" s="7"/>
      <c r="H1646" s="7"/>
      <c r="I1646" s="7"/>
      <c r="J1646" s="7"/>
      <c r="K1646" s="7"/>
      <c r="L1646" s="7"/>
      <c r="M1646" s="7"/>
      <c r="N1646" s="7"/>
      <c r="O1646" s="7"/>
      <c r="P1646" s="7"/>
      <c r="R1646" s="7"/>
      <c r="S1646" s="7"/>
      <c r="T1646" s="7"/>
      <c r="U1646" s="7"/>
      <c r="V1646" s="7"/>
      <c r="W1646" s="7"/>
      <c r="X1646" s="7"/>
      <c r="Y1646" s="7"/>
      <c r="Z1646" s="7"/>
      <c r="AA1646" s="7"/>
      <c r="AB1646" s="7"/>
      <c r="AC1646" s="7"/>
      <c r="AD1646" s="7"/>
      <c r="AE1646" s="7"/>
      <c r="AF1646" s="7"/>
      <c r="AG1646" s="7"/>
      <c r="AH1646" s="7"/>
      <c r="AI1646" s="7"/>
      <c r="AJ1646" s="7"/>
      <c r="AK1646" s="7"/>
    </row>
    <row r="1647" spans="1:37" ht="15.75" x14ac:dyDescent="0.25">
      <c r="A1647" s="7"/>
      <c r="B1647" s="7"/>
      <c r="C1647" s="7"/>
      <c r="D1647" s="7"/>
      <c r="E1647" s="7"/>
      <c r="F1647" s="7"/>
      <c r="G1647" s="7"/>
      <c r="H1647" s="7"/>
      <c r="I1647" s="7"/>
      <c r="J1647" s="7"/>
      <c r="K1647" s="7"/>
      <c r="L1647" s="7"/>
      <c r="M1647" s="7"/>
      <c r="N1647" s="7"/>
      <c r="O1647" s="7"/>
      <c r="P1647" s="7"/>
      <c r="R1647" s="7"/>
      <c r="S1647" s="7"/>
      <c r="T1647" s="7"/>
      <c r="U1647" s="7"/>
      <c r="V1647" s="7"/>
      <c r="W1647" s="7"/>
      <c r="X1647" s="7"/>
      <c r="Y1647" s="7"/>
      <c r="Z1647" s="7"/>
      <c r="AA1647" s="7"/>
      <c r="AB1647" s="7"/>
      <c r="AC1647" s="7"/>
      <c r="AD1647" s="7"/>
      <c r="AE1647" s="7"/>
      <c r="AF1647" s="7"/>
      <c r="AG1647" s="7"/>
      <c r="AH1647" s="7"/>
      <c r="AI1647" s="7"/>
      <c r="AJ1647" s="7"/>
      <c r="AK1647" s="7"/>
    </row>
    <row r="1648" spans="1:37" ht="15.75" x14ac:dyDescent="0.25">
      <c r="A1648" s="7"/>
      <c r="B1648" s="7"/>
      <c r="C1648" s="7"/>
      <c r="D1648" s="7"/>
      <c r="E1648" s="7"/>
      <c r="F1648" s="7"/>
      <c r="G1648" s="7"/>
      <c r="H1648" s="7"/>
      <c r="I1648" s="7"/>
      <c r="J1648" s="7"/>
      <c r="K1648" s="7"/>
      <c r="L1648" s="7"/>
      <c r="M1648" s="7"/>
      <c r="N1648" s="7"/>
      <c r="O1648" s="7"/>
      <c r="P1648" s="7"/>
      <c r="R1648" s="7"/>
      <c r="S1648" s="7"/>
      <c r="T1648" s="7"/>
      <c r="U1648" s="7"/>
      <c r="V1648" s="7"/>
      <c r="W1648" s="7"/>
      <c r="X1648" s="7"/>
      <c r="Y1648" s="7"/>
      <c r="Z1648" s="7"/>
      <c r="AA1648" s="7"/>
      <c r="AB1648" s="7"/>
      <c r="AC1648" s="7"/>
      <c r="AD1648" s="7"/>
      <c r="AE1648" s="7"/>
      <c r="AF1648" s="7"/>
      <c r="AG1648" s="7"/>
      <c r="AH1648" s="7"/>
      <c r="AI1648" s="7"/>
      <c r="AJ1648" s="7"/>
      <c r="AK1648" s="7"/>
    </row>
    <row r="1649" spans="1:37" ht="15.75" x14ac:dyDescent="0.25">
      <c r="A1649" s="7"/>
      <c r="B1649" s="7"/>
      <c r="C1649" s="7"/>
      <c r="D1649" s="7"/>
      <c r="E1649" s="7"/>
      <c r="F1649" s="7"/>
      <c r="G1649" s="7"/>
      <c r="H1649" s="7"/>
      <c r="I1649" s="7"/>
      <c r="J1649" s="7"/>
      <c r="K1649" s="7"/>
      <c r="L1649" s="7"/>
      <c r="M1649" s="7"/>
      <c r="N1649" s="7"/>
      <c r="O1649" s="7"/>
      <c r="P1649" s="7"/>
      <c r="R1649" s="7"/>
      <c r="S1649" s="7"/>
      <c r="T1649" s="7"/>
      <c r="U1649" s="7"/>
      <c r="V1649" s="7"/>
      <c r="W1649" s="7"/>
      <c r="X1649" s="7"/>
      <c r="Y1649" s="7"/>
      <c r="Z1649" s="7"/>
      <c r="AA1649" s="7"/>
      <c r="AB1649" s="7"/>
      <c r="AC1649" s="7"/>
      <c r="AD1649" s="7"/>
      <c r="AE1649" s="7"/>
      <c r="AF1649" s="7"/>
      <c r="AG1649" s="7"/>
      <c r="AH1649" s="7"/>
      <c r="AI1649" s="7"/>
      <c r="AJ1649" s="7"/>
      <c r="AK1649" s="7"/>
    </row>
    <row r="1650" spans="1:37" ht="15.75" x14ac:dyDescent="0.25">
      <c r="A1650" s="7"/>
      <c r="B1650" s="7"/>
      <c r="C1650" s="7"/>
      <c r="D1650" s="7"/>
      <c r="E1650" s="7"/>
      <c r="F1650" s="7"/>
      <c r="G1650" s="7"/>
      <c r="H1650" s="7"/>
      <c r="I1650" s="7"/>
      <c r="J1650" s="7"/>
      <c r="K1650" s="7"/>
      <c r="L1650" s="7"/>
      <c r="M1650" s="7"/>
      <c r="N1650" s="7"/>
      <c r="O1650" s="7"/>
      <c r="P1650" s="7"/>
      <c r="R1650" s="7"/>
      <c r="S1650" s="7"/>
      <c r="T1650" s="7"/>
      <c r="U1650" s="7"/>
      <c r="V1650" s="7"/>
      <c r="W1650" s="7"/>
      <c r="X1650" s="7"/>
      <c r="Y1650" s="7"/>
      <c r="Z1650" s="7"/>
      <c r="AA1650" s="7"/>
      <c r="AB1650" s="7"/>
      <c r="AC1650" s="7"/>
      <c r="AD1650" s="7"/>
      <c r="AE1650" s="7"/>
      <c r="AF1650" s="7"/>
      <c r="AG1650" s="7"/>
      <c r="AH1650" s="7"/>
      <c r="AI1650" s="7"/>
      <c r="AJ1650" s="7"/>
      <c r="AK1650" s="7"/>
    </row>
    <row r="1651" spans="1:37" ht="15.75" x14ac:dyDescent="0.25">
      <c r="A1651" s="7"/>
      <c r="B1651" s="7"/>
      <c r="C1651" s="7"/>
      <c r="D1651" s="7"/>
      <c r="E1651" s="7"/>
      <c r="F1651" s="7"/>
      <c r="G1651" s="7"/>
      <c r="H1651" s="7"/>
      <c r="I1651" s="7"/>
      <c r="J1651" s="7"/>
      <c r="K1651" s="7"/>
      <c r="L1651" s="7"/>
      <c r="M1651" s="7"/>
      <c r="N1651" s="7"/>
      <c r="O1651" s="7"/>
      <c r="P1651" s="7"/>
      <c r="R1651" s="7"/>
      <c r="S1651" s="7"/>
      <c r="T1651" s="7"/>
      <c r="U1651" s="7"/>
      <c r="V1651" s="7"/>
      <c r="W1651" s="7"/>
      <c r="X1651" s="7"/>
      <c r="Y1651" s="7"/>
      <c r="Z1651" s="7"/>
      <c r="AA1651" s="7"/>
      <c r="AB1651" s="7"/>
      <c r="AC1651" s="7"/>
      <c r="AD1651" s="7"/>
      <c r="AE1651" s="7"/>
      <c r="AF1651" s="7"/>
      <c r="AG1651" s="7"/>
      <c r="AH1651" s="7"/>
      <c r="AI1651" s="7"/>
      <c r="AJ1651" s="7"/>
      <c r="AK1651" s="7"/>
    </row>
    <row r="1652" spans="1:37" ht="15.75" x14ac:dyDescent="0.25">
      <c r="A1652" s="7"/>
      <c r="B1652" s="7"/>
      <c r="C1652" s="7"/>
      <c r="D1652" s="7"/>
      <c r="E1652" s="7"/>
      <c r="F1652" s="7"/>
      <c r="G1652" s="7"/>
      <c r="H1652" s="7"/>
      <c r="I1652" s="7"/>
      <c r="J1652" s="7"/>
      <c r="K1652" s="7"/>
      <c r="L1652" s="7"/>
      <c r="M1652" s="7"/>
      <c r="N1652" s="7"/>
      <c r="O1652" s="7"/>
      <c r="P1652" s="7"/>
      <c r="R1652" s="7"/>
      <c r="S1652" s="7"/>
      <c r="T1652" s="7"/>
      <c r="U1652" s="7"/>
      <c r="V1652" s="7"/>
      <c r="W1652" s="7"/>
      <c r="X1652" s="7"/>
      <c r="Y1652" s="7"/>
      <c r="Z1652" s="7"/>
      <c r="AA1652" s="7"/>
      <c r="AB1652" s="7"/>
      <c r="AC1652" s="7"/>
      <c r="AD1652" s="7"/>
      <c r="AE1652" s="7"/>
      <c r="AF1652" s="7"/>
      <c r="AG1652" s="7"/>
      <c r="AH1652" s="7"/>
      <c r="AI1652" s="7"/>
      <c r="AJ1652" s="7"/>
      <c r="AK1652" s="7"/>
    </row>
    <row r="1653" spans="1:37" ht="15.75" x14ac:dyDescent="0.25">
      <c r="A1653" s="7"/>
      <c r="B1653" s="7"/>
      <c r="C1653" s="7"/>
      <c r="D1653" s="7"/>
      <c r="E1653" s="7"/>
      <c r="F1653" s="7"/>
      <c r="G1653" s="7"/>
      <c r="H1653" s="7"/>
      <c r="I1653" s="7"/>
      <c r="J1653" s="7"/>
      <c r="K1653" s="7"/>
      <c r="L1653" s="7"/>
      <c r="M1653" s="7"/>
      <c r="N1653" s="7"/>
      <c r="O1653" s="7"/>
      <c r="P1653" s="7"/>
      <c r="R1653" s="7"/>
      <c r="S1653" s="7"/>
      <c r="T1653" s="7"/>
      <c r="U1653" s="7"/>
      <c r="V1653" s="7"/>
      <c r="W1653" s="7"/>
      <c r="X1653" s="7"/>
      <c r="Y1653" s="7"/>
      <c r="Z1653" s="7"/>
      <c r="AA1653" s="7"/>
      <c r="AB1653" s="7"/>
      <c r="AC1653" s="7"/>
      <c r="AD1653" s="7"/>
      <c r="AE1653" s="7"/>
      <c r="AF1653" s="7"/>
      <c r="AG1653" s="7"/>
      <c r="AH1653" s="7"/>
      <c r="AI1653" s="7"/>
      <c r="AJ1653" s="7"/>
      <c r="AK1653" s="7"/>
    </row>
    <row r="1654" spans="1:37" ht="15.75" x14ac:dyDescent="0.25">
      <c r="A1654" s="7"/>
      <c r="B1654" s="7"/>
      <c r="C1654" s="7"/>
      <c r="D1654" s="7"/>
      <c r="E1654" s="7"/>
      <c r="F1654" s="7"/>
      <c r="G1654" s="7"/>
      <c r="H1654" s="7"/>
      <c r="I1654" s="7"/>
      <c r="J1654" s="7"/>
      <c r="K1654" s="7"/>
      <c r="L1654" s="7"/>
      <c r="M1654" s="7"/>
      <c r="N1654" s="7"/>
      <c r="O1654" s="7"/>
      <c r="P1654" s="7"/>
      <c r="R1654" s="7"/>
      <c r="S1654" s="7"/>
      <c r="T1654" s="7"/>
      <c r="U1654" s="7"/>
      <c r="V1654" s="7"/>
      <c r="W1654" s="7"/>
      <c r="X1654" s="7"/>
      <c r="Y1654" s="7"/>
      <c r="Z1654" s="7"/>
      <c r="AA1654" s="7"/>
      <c r="AB1654" s="7"/>
      <c r="AC1654" s="7"/>
      <c r="AD1654" s="7"/>
      <c r="AE1654" s="7"/>
      <c r="AF1654" s="7"/>
      <c r="AG1654" s="7"/>
      <c r="AH1654" s="7"/>
      <c r="AI1654" s="7"/>
      <c r="AJ1654" s="7"/>
      <c r="AK1654" s="7"/>
    </row>
    <row r="1655" spans="1:37" ht="15.75" x14ac:dyDescent="0.25">
      <c r="A1655" s="7"/>
      <c r="B1655" s="7"/>
      <c r="C1655" s="7"/>
      <c r="D1655" s="7"/>
      <c r="E1655" s="7"/>
      <c r="F1655" s="7"/>
      <c r="G1655" s="7"/>
      <c r="H1655" s="7"/>
      <c r="I1655" s="7"/>
      <c r="J1655" s="7"/>
      <c r="K1655" s="7"/>
      <c r="L1655" s="7"/>
      <c r="M1655" s="7"/>
      <c r="N1655" s="7"/>
      <c r="O1655" s="7"/>
      <c r="P1655" s="7"/>
      <c r="R1655" s="7"/>
      <c r="S1655" s="7"/>
      <c r="T1655" s="7"/>
      <c r="U1655" s="7"/>
      <c r="V1655" s="7"/>
      <c r="W1655" s="7"/>
      <c r="X1655" s="7"/>
      <c r="Y1655" s="7"/>
      <c r="Z1655" s="7"/>
      <c r="AA1655" s="7"/>
      <c r="AB1655" s="7"/>
      <c r="AC1655" s="7"/>
      <c r="AD1655" s="7"/>
      <c r="AE1655" s="7"/>
      <c r="AF1655" s="7"/>
      <c r="AG1655" s="7"/>
      <c r="AH1655" s="7"/>
      <c r="AI1655" s="7"/>
      <c r="AJ1655" s="7"/>
      <c r="AK1655" s="7"/>
    </row>
    <row r="1656" spans="1:37" ht="15.75" x14ac:dyDescent="0.25">
      <c r="A1656" s="7"/>
      <c r="B1656" s="7"/>
      <c r="C1656" s="7"/>
      <c r="D1656" s="7"/>
      <c r="E1656" s="7"/>
      <c r="F1656" s="7"/>
      <c r="G1656" s="7"/>
      <c r="H1656" s="7"/>
      <c r="I1656" s="7"/>
      <c r="J1656" s="7"/>
      <c r="K1656" s="7"/>
      <c r="L1656" s="7"/>
      <c r="M1656" s="7"/>
      <c r="N1656" s="7"/>
      <c r="O1656" s="7"/>
      <c r="P1656" s="7"/>
      <c r="R1656" s="7"/>
      <c r="S1656" s="7"/>
      <c r="T1656" s="7"/>
      <c r="U1656" s="7"/>
      <c r="V1656" s="7"/>
      <c r="W1656" s="7"/>
      <c r="X1656" s="7"/>
      <c r="Y1656" s="7"/>
      <c r="Z1656" s="7"/>
      <c r="AA1656" s="7"/>
      <c r="AB1656" s="7"/>
      <c r="AC1656" s="7"/>
      <c r="AD1656" s="7"/>
      <c r="AE1656" s="7"/>
      <c r="AF1656" s="7"/>
      <c r="AG1656" s="7"/>
      <c r="AH1656" s="7"/>
      <c r="AI1656" s="7"/>
      <c r="AJ1656" s="7"/>
      <c r="AK1656" s="7"/>
    </row>
    <row r="1657" spans="1:37" ht="15.75" x14ac:dyDescent="0.25">
      <c r="A1657" s="7"/>
      <c r="B1657" s="7"/>
      <c r="C1657" s="7"/>
      <c r="D1657" s="7"/>
      <c r="E1657" s="7"/>
      <c r="F1657" s="7"/>
      <c r="G1657" s="7"/>
      <c r="H1657" s="7"/>
      <c r="I1657" s="7"/>
      <c r="J1657" s="7"/>
      <c r="K1657" s="7"/>
      <c r="L1657" s="7"/>
      <c r="M1657" s="7"/>
      <c r="N1657" s="7"/>
      <c r="O1657" s="7"/>
      <c r="P1657" s="7"/>
      <c r="R1657" s="7"/>
      <c r="S1657" s="7"/>
      <c r="T1657" s="7"/>
      <c r="U1657" s="7"/>
      <c r="V1657" s="7"/>
      <c r="W1657" s="7"/>
      <c r="X1657" s="7"/>
      <c r="Y1657" s="7"/>
      <c r="Z1657" s="7"/>
      <c r="AA1657" s="7"/>
      <c r="AB1657" s="7"/>
      <c r="AC1657" s="7"/>
      <c r="AD1657" s="7"/>
      <c r="AE1657" s="7"/>
      <c r="AF1657" s="7"/>
      <c r="AG1657" s="7"/>
      <c r="AH1657" s="7"/>
      <c r="AI1657" s="7"/>
      <c r="AJ1657" s="7"/>
      <c r="AK1657" s="7"/>
    </row>
    <row r="1658" spans="1:37" ht="15.75" x14ac:dyDescent="0.25">
      <c r="A1658" s="7"/>
      <c r="B1658" s="7"/>
      <c r="C1658" s="7"/>
      <c r="D1658" s="7"/>
      <c r="E1658" s="7"/>
      <c r="F1658" s="7"/>
      <c r="G1658" s="7"/>
      <c r="H1658" s="7"/>
      <c r="I1658" s="7"/>
      <c r="J1658" s="7"/>
      <c r="K1658" s="7"/>
      <c r="L1658" s="7"/>
      <c r="M1658" s="7"/>
      <c r="N1658" s="7"/>
      <c r="O1658" s="7"/>
      <c r="P1658" s="7"/>
      <c r="R1658" s="7"/>
      <c r="S1658" s="7"/>
      <c r="T1658" s="7"/>
      <c r="U1658" s="7"/>
      <c r="V1658" s="7"/>
      <c r="W1658" s="7"/>
      <c r="X1658" s="7"/>
      <c r="Y1658" s="7"/>
      <c r="Z1658" s="7"/>
      <c r="AA1658" s="7"/>
      <c r="AB1658" s="7"/>
      <c r="AC1658" s="7"/>
      <c r="AD1658" s="7"/>
      <c r="AE1658" s="7"/>
      <c r="AF1658" s="7"/>
      <c r="AG1658" s="7"/>
      <c r="AH1658" s="7"/>
      <c r="AI1658" s="7"/>
      <c r="AJ1658" s="7"/>
      <c r="AK1658" s="7"/>
    </row>
    <row r="1659" spans="1:37" ht="15.75" x14ac:dyDescent="0.25">
      <c r="A1659" s="7"/>
      <c r="B1659" s="7"/>
      <c r="C1659" s="7"/>
      <c r="D1659" s="7"/>
      <c r="E1659" s="7"/>
      <c r="F1659" s="7"/>
      <c r="G1659" s="7"/>
      <c r="H1659" s="7"/>
      <c r="I1659" s="7"/>
      <c r="J1659" s="7"/>
      <c r="K1659" s="7"/>
      <c r="L1659" s="7"/>
      <c r="M1659" s="7"/>
      <c r="N1659" s="7"/>
      <c r="O1659" s="7"/>
      <c r="P1659" s="7"/>
      <c r="R1659" s="7"/>
      <c r="S1659" s="7"/>
      <c r="T1659" s="7"/>
      <c r="U1659" s="7"/>
      <c r="V1659" s="7"/>
      <c r="W1659" s="7"/>
      <c r="X1659" s="7"/>
      <c r="Y1659" s="7"/>
      <c r="Z1659" s="7"/>
      <c r="AA1659" s="7"/>
      <c r="AB1659" s="7"/>
      <c r="AC1659" s="7"/>
      <c r="AD1659" s="7"/>
      <c r="AE1659" s="7"/>
      <c r="AF1659" s="7"/>
      <c r="AG1659" s="7"/>
      <c r="AH1659" s="7"/>
      <c r="AI1659" s="7"/>
      <c r="AJ1659" s="7"/>
      <c r="AK1659" s="7"/>
    </row>
    <row r="1660" spans="1:37" ht="15.75" x14ac:dyDescent="0.25">
      <c r="A1660" s="7"/>
      <c r="B1660" s="7"/>
      <c r="C1660" s="7"/>
      <c r="D1660" s="7"/>
      <c r="E1660" s="7"/>
      <c r="F1660" s="7"/>
      <c r="G1660" s="7"/>
      <c r="H1660" s="7"/>
      <c r="I1660" s="7"/>
      <c r="J1660" s="7"/>
      <c r="K1660" s="7"/>
      <c r="L1660" s="7"/>
      <c r="M1660" s="7"/>
      <c r="N1660" s="7"/>
      <c r="O1660" s="7"/>
      <c r="P1660" s="7"/>
      <c r="R1660" s="7"/>
      <c r="S1660" s="7"/>
      <c r="T1660" s="7"/>
      <c r="U1660" s="7"/>
      <c r="V1660" s="7"/>
      <c r="W1660" s="7"/>
      <c r="X1660" s="7"/>
      <c r="Y1660" s="7"/>
      <c r="Z1660" s="7"/>
      <c r="AA1660" s="7"/>
      <c r="AB1660" s="7"/>
      <c r="AC1660" s="7"/>
      <c r="AD1660" s="7"/>
      <c r="AE1660" s="7"/>
      <c r="AF1660" s="7"/>
      <c r="AG1660" s="7"/>
      <c r="AH1660" s="7"/>
      <c r="AI1660" s="7"/>
      <c r="AJ1660" s="7"/>
      <c r="AK1660" s="7"/>
    </row>
    <row r="1661" spans="1:37" ht="15.75" x14ac:dyDescent="0.25">
      <c r="A1661" s="7"/>
      <c r="B1661" s="7"/>
      <c r="C1661" s="7"/>
      <c r="D1661" s="7"/>
      <c r="E1661" s="7"/>
      <c r="F1661" s="7"/>
      <c r="G1661" s="7"/>
      <c r="H1661" s="7"/>
      <c r="I1661" s="7"/>
      <c r="J1661" s="7"/>
      <c r="K1661" s="7"/>
      <c r="L1661" s="7"/>
      <c r="M1661" s="7"/>
      <c r="N1661" s="7"/>
      <c r="O1661" s="7"/>
      <c r="P1661" s="7"/>
      <c r="R1661" s="7"/>
      <c r="S1661" s="7"/>
      <c r="T1661" s="7"/>
      <c r="U1661" s="7"/>
      <c r="V1661" s="7"/>
      <c r="W1661" s="7"/>
      <c r="X1661" s="7"/>
      <c r="Y1661" s="7"/>
      <c r="Z1661" s="7"/>
      <c r="AA1661" s="7"/>
      <c r="AB1661" s="7"/>
      <c r="AC1661" s="7"/>
      <c r="AD1661" s="7"/>
      <c r="AE1661" s="7"/>
      <c r="AF1661" s="7"/>
      <c r="AG1661" s="7"/>
      <c r="AH1661" s="7"/>
      <c r="AI1661" s="7"/>
      <c r="AJ1661" s="7"/>
      <c r="AK1661" s="7"/>
    </row>
    <row r="1662" spans="1:37" ht="15.75" x14ac:dyDescent="0.25">
      <c r="A1662" s="7"/>
      <c r="B1662" s="7"/>
      <c r="C1662" s="7"/>
      <c r="D1662" s="7"/>
      <c r="E1662" s="7"/>
      <c r="F1662" s="7"/>
      <c r="G1662" s="7"/>
      <c r="H1662" s="7"/>
      <c r="I1662" s="7"/>
      <c r="J1662" s="7"/>
      <c r="K1662" s="7"/>
      <c r="L1662" s="7"/>
      <c r="M1662" s="7"/>
      <c r="N1662" s="7"/>
      <c r="O1662" s="7"/>
      <c r="P1662" s="7"/>
      <c r="R1662" s="7"/>
      <c r="S1662" s="7"/>
      <c r="T1662" s="7"/>
      <c r="U1662" s="7"/>
      <c r="V1662" s="7"/>
      <c r="W1662" s="7"/>
      <c r="X1662" s="7"/>
      <c r="Y1662" s="7"/>
      <c r="Z1662" s="7"/>
      <c r="AA1662" s="7"/>
      <c r="AB1662" s="7"/>
      <c r="AC1662" s="7"/>
      <c r="AD1662" s="7"/>
      <c r="AE1662" s="7"/>
      <c r="AF1662" s="7"/>
      <c r="AG1662" s="7"/>
      <c r="AH1662" s="7"/>
      <c r="AI1662" s="7"/>
      <c r="AJ1662" s="7"/>
      <c r="AK1662" s="7"/>
    </row>
    <row r="1663" spans="1:37" ht="15.75" x14ac:dyDescent="0.25">
      <c r="A1663" s="7"/>
      <c r="B1663" s="7"/>
      <c r="C1663" s="7"/>
      <c r="D1663" s="7"/>
      <c r="E1663" s="7"/>
      <c r="F1663" s="7"/>
      <c r="G1663" s="7"/>
      <c r="H1663" s="7"/>
      <c r="I1663" s="7"/>
      <c r="J1663" s="7"/>
      <c r="K1663" s="7"/>
      <c r="L1663" s="7"/>
      <c r="M1663" s="7"/>
      <c r="N1663" s="7"/>
      <c r="O1663" s="7"/>
      <c r="P1663" s="7"/>
      <c r="R1663" s="7"/>
      <c r="S1663" s="7"/>
      <c r="T1663" s="7"/>
      <c r="U1663" s="7"/>
      <c r="V1663" s="7"/>
      <c r="W1663" s="7"/>
      <c r="X1663" s="7"/>
      <c r="Y1663" s="7"/>
      <c r="Z1663" s="7"/>
      <c r="AA1663" s="7"/>
      <c r="AB1663" s="7"/>
      <c r="AC1663" s="7"/>
      <c r="AD1663" s="7"/>
      <c r="AE1663" s="7"/>
      <c r="AF1663" s="7"/>
      <c r="AG1663" s="7"/>
      <c r="AH1663" s="7"/>
      <c r="AI1663" s="7"/>
      <c r="AJ1663" s="7"/>
      <c r="AK1663" s="7"/>
    </row>
    <row r="1664" spans="1:37" ht="15.75" x14ac:dyDescent="0.25">
      <c r="A1664" s="7"/>
      <c r="B1664" s="7"/>
      <c r="C1664" s="7"/>
      <c r="D1664" s="7"/>
      <c r="E1664" s="7"/>
      <c r="F1664" s="7"/>
      <c r="G1664" s="7"/>
      <c r="H1664" s="7"/>
      <c r="I1664" s="7"/>
      <c r="J1664" s="7"/>
      <c r="K1664" s="7"/>
      <c r="L1664" s="7"/>
      <c r="M1664" s="7"/>
      <c r="N1664" s="7"/>
      <c r="O1664" s="7"/>
      <c r="P1664" s="7"/>
      <c r="R1664" s="7"/>
      <c r="S1664" s="7"/>
      <c r="T1664" s="7"/>
      <c r="U1664" s="7"/>
      <c r="V1664" s="7"/>
      <c r="W1664" s="7"/>
      <c r="X1664" s="7"/>
      <c r="Y1664" s="7"/>
      <c r="Z1664" s="7"/>
      <c r="AA1664" s="7"/>
      <c r="AB1664" s="7"/>
      <c r="AC1664" s="7"/>
      <c r="AD1664" s="7"/>
      <c r="AE1664" s="7"/>
      <c r="AF1664" s="7"/>
      <c r="AG1664" s="7"/>
      <c r="AH1664" s="7"/>
      <c r="AI1664" s="7"/>
      <c r="AJ1664" s="7"/>
      <c r="AK1664" s="7"/>
    </row>
    <row r="1665" spans="1:37" ht="15.75" x14ac:dyDescent="0.25">
      <c r="A1665" s="7"/>
      <c r="B1665" s="7"/>
      <c r="C1665" s="7"/>
      <c r="D1665" s="7"/>
      <c r="E1665" s="7"/>
      <c r="F1665" s="7"/>
      <c r="G1665" s="7"/>
      <c r="H1665" s="7"/>
      <c r="I1665" s="7"/>
      <c r="J1665" s="7"/>
      <c r="K1665" s="7"/>
      <c r="L1665" s="7"/>
      <c r="M1665" s="7"/>
      <c r="N1665" s="7"/>
      <c r="O1665" s="7"/>
      <c r="P1665" s="7"/>
      <c r="R1665" s="7"/>
      <c r="S1665" s="7"/>
      <c r="T1665" s="7"/>
      <c r="U1665" s="7"/>
      <c r="V1665" s="7"/>
      <c r="W1665" s="7"/>
      <c r="X1665" s="7"/>
      <c r="Y1665" s="7"/>
      <c r="Z1665" s="7"/>
      <c r="AA1665" s="7"/>
      <c r="AB1665" s="7"/>
      <c r="AC1665" s="7"/>
      <c r="AD1665" s="7"/>
      <c r="AE1665" s="7"/>
      <c r="AF1665" s="7"/>
      <c r="AG1665" s="7"/>
      <c r="AH1665" s="7"/>
      <c r="AI1665" s="7"/>
      <c r="AJ1665" s="7"/>
      <c r="AK1665" s="7"/>
    </row>
    <row r="1666" spans="1:37" ht="15.75" x14ac:dyDescent="0.25">
      <c r="A1666" s="7"/>
      <c r="B1666" s="7"/>
      <c r="C1666" s="7"/>
      <c r="D1666" s="7"/>
      <c r="E1666" s="7"/>
      <c r="F1666" s="7"/>
      <c r="G1666" s="7"/>
      <c r="H1666" s="7"/>
      <c r="I1666" s="7"/>
      <c r="J1666" s="7"/>
      <c r="K1666" s="7"/>
      <c r="L1666" s="7"/>
      <c r="M1666" s="7"/>
      <c r="N1666" s="7"/>
      <c r="O1666" s="7"/>
      <c r="P1666" s="7"/>
      <c r="R1666" s="7"/>
      <c r="S1666" s="7"/>
      <c r="T1666" s="7"/>
      <c r="U1666" s="7"/>
      <c r="V1666" s="7"/>
      <c r="W1666" s="7"/>
      <c r="X1666" s="7"/>
      <c r="Y1666" s="7"/>
      <c r="Z1666" s="7"/>
      <c r="AA1666" s="7"/>
      <c r="AB1666" s="7"/>
      <c r="AC1666" s="7"/>
      <c r="AD1666" s="7"/>
      <c r="AE1666" s="7"/>
      <c r="AF1666" s="7"/>
      <c r="AG1666" s="7"/>
      <c r="AH1666" s="7"/>
      <c r="AI1666" s="7"/>
      <c r="AJ1666" s="7"/>
      <c r="AK1666" s="7"/>
    </row>
    <row r="1667" spans="1:37" ht="15.75" x14ac:dyDescent="0.25">
      <c r="A1667" s="7"/>
      <c r="B1667" s="7"/>
      <c r="C1667" s="7"/>
      <c r="D1667" s="7"/>
      <c r="E1667" s="7"/>
      <c r="F1667" s="7"/>
      <c r="G1667" s="7"/>
      <c r="H1667" s="7"/>
      <c r="I1667" s="7"/>
      <c r="J1667" s="7"/>
      <c r="K1667" s="7"/>
      <c r="L1667" s="7"/>
      <c r="M1667" s="7"/>
      <c r="N1667" s="7"/>
      <c r="O1667" s="7"/>
      <c r="P1667" s="7"/>
      <c r="R1667" s="7"/>
      <c r="S1667" s="7"/>
      <c r="T1667" s="7"/>
      <c r="U1667" s="7"/>
      <c r="V1667" s="7"/>
      <c r="W1667" s="7"/>
      <c r="X1667" s="7"/>
      <c r="Y1667" s="7"/>
      <c r="Z1667" s="7"/>
      <c r="AA1667" s="7"/>
      <c r="AB1667" s="7"/>
      <c r="AC1667" s="7"/>
      <c r="AD1667" s="7"/>
      <c r="AE1667" s="7"/>
      <c r="AF1667" s="7"/>
      <c r="AG1667" s="7"/>
      <c r="AH1667" s="7"/>
      <c r="AI1667" s="7"/>
      <c r="AJ1667" s="7"/>
      <c r="AK1667" s="7"/>
    </row>
    <row r="1668" spans="1:37" ht="15.75" x14ac:dyDescent="0.25">
      <c r="A1668" s="7"/>
      <c r="B1668" s="7"/>
      <c r="C1668" s="7"/>
      <c r="D1668" s="7"/>
      <c r="E1668" s="7"/>
      <c r="F1668" s="7"/>
      <c r="G1668" s="7"/>
      <c r="H1668" s="7"/>
      <c r="I1668" s="7"/>
      <c r="J1668" s="7"/>
      <c r="K1668" s="7"/>
      <c r="L1668" s="7"/>
      <c r="M1668" s="7"/>
      <c r="N1668" s="7"/>
      <c r="O1668" s="7"/>
      <c r="P1668" s="7"/>
      <c r="R1668" s="7"/>
      <c r="S1668" s="7"/>
      <c r="T1668" s="7"/>
      <c r="U1668" s="7"/>
      <c r="V1668" s="7"/>
      <c r="W1668" s="7"/>
      <c r="X1668" s="7"/>
      <c r="Y1668" s="7"/>
      <c r="Z1668" s="7"/>
      <c r="AA1668" s="7"/>
      <c r="AB1668" s="7"/>
      <c r="AC1668" s="7"/>
      <c r="AD1668" s="7"/>
      <c r="AE1668" s="7"/>
      <c r="AF1668" s="7"/>
      <c r="AG1668" s="7"/>
      <c r="AH1668" s="7"/>
      <c r="AI1668" s="7"/>
      <c r="AJ1668" s="7"/>
      <c r="AK1668" s="7"/>
    </row>
    <row r="1669" spans="1:37" ht="15.75" x14ac:dyDescent="0.25">
      <c r="A1669" s="7"/>
      <c r="B1669" s="7"/>
      <c r="C1669" s="7"/>
      <c r="D1669" s="7"/>
      <c r="E1669" s="7"/>
      <c r="F1669" s="7"/>
      <c r="G1669" s="7"/>
      <c r="H1669" s="7"/>
      <c r="I1669" s="7"/>
      <c r="J1669" s="7"/>
      <c r="K1669" s="7"/>
      <c r="L1669" s="7"/>
      <c r="M1669" s="7"/>
      <c r="N1669" s="7"/>
      <c r="O1669" s="7"/>
      <c r="P1669" s="7"/>
      <c r="R1669" s="7"/>
      <c r="S1669" s="7"/>
      <c r="T1669" s="7"/>
      <c r="U1669" s="7"/>
      <c r="V1669" s="7"/>
      <c r="W1669" s="7"/>
      <c r="X1669" s="7"/>
      <c r="Y1669" s="7"/>
      <c r="Z1669" s="7"/>
      <c r="AA1669" s="7"/>
      <c r="AB1669" s="7"/>
      <c r="AC1669" s="7"/>
      <c r="AD1669" s="7"/>
      <c r="AE1669" s="7"/>
      <c r="AF1669" s="7"/>
      <c r="AG1669" s="7"/>
      <c r="AH1669" s="7"/>
      <c r="AI1669" s="7"/>
      <c r="AJ1669" s="7"/>
      <c r="AK1669" s="7"/>
    </row>
    <row r="1670" spans="1:37" ht="15.75" x14ac:dyDescent="0.25">
      <c r="A1670" s="7"/>
      <c r="B1670" s="7"/>
      <c r="C1670" s="7"/>
      <c r="D1670" s="7"/>
      <c r="E1670" s="7"/>
      <c r="F1670" s="7"/>
      <c r="G1670" s="7"/>
      <c r="H1670" s="7"/>
      <c r="I1670" s="7"/>
      <c r="J1670" s="7"/>
      <c r="K1670" s="7"/>
      <c r="L1670" s="7"/>
      <c r="M1670" s="7"/>
      <c r="N1670" s="7"/>
      <c r="O1670" s="7"/>
      <c r="P1670" s="7"/>
      <c r="R1670" s="7"/>
      <c r="S1670" s="7"/>
      <c r="T1670" s="7"/>
      <c r="U1670" s="7"/>
      <c r="V1670" s="7"/>
      <c r="W1670" s="7"/>
      <c r="X1670" s="7"/>
      <c r="Y1670" s="7"/>
      <c r="Z1670" s="7"/>
      <c r="AA1670" s="7"/>
      <c r="AB1670" s="7"/>
      <c r="AC1670" s="7"/>
      <c r="AD1670" s="7"/>
      <c r="AE1670" s="7"/>
      <c r="AF1670" s="7"/>
      <c r="AG1670" s="7"/>
      <c r="AH1670" s="7"/>
      <c r="AI1670" s="7"/>
      <c r="AJ1670" s="7"/>
      <c r="AK1670" s="7"/>
    </row>
    <row r="1671" spans="1:37" ht="15.75" x14ac:dyDescent="0.25">
      <c r="A1671" s="7"/>
      <c r="B1671" s="7"/>
      <c r="C1671" s="7"/>
      <c r="D1671" s="7"/>
      <c r="E1671" s="7"/>
      <c r="F1671" s="7"/>
      <c r="G1671" s="7"/>
      <c r="H1671" s="7"/>
      <c r="I1671" s="7"/>
      <c r="J1671" s="7"/>
      <c r="K1671" s="7"/>
      <c r="L1671" s="7"/>
      <c r="M1671" s="7"/>
      <c r="N1671" s="7"/>
      <c r="O1671" s="7"/>
      <c r="P1671" s="7"/>
      <c r="R1671" s="7"/>
      <c r="S1671" s="7"/>
      <c r="T1671" s="7"/>
      <c r="U1671" s="7"/>
      <c r="V1671" s="7"/>
      <c r="W1671" s="7"/>
      <c r="X1671" s="7"/>
      <c r="Y1671" s="7"/>
      <c r="Z1671" s="7"/>
      <c r="AA1671" s="7"/>
      <c r="AB1671" s="7"/>
      <c r="AC1671" s="7"/>
      <c r="AD1671" s="7"/>
      <c r="AE1671" s="7"/>
      <c r="AF1671" s="7"/>
      <c r="AG1671" s="7"/>
      <c r="AH1671" s="7"/>
      <c r="AI1671" s="7"/>
      <c r="AJ1671" s="7"/>
      <c r="AK1671" s="7"/>
    </row>
    <row r="1672" spans="1:37" ht="15.75" x14ac:dyDescent="0.25">
      <c r="A1672" s="7"/>
      <c r="B1672" s="7"/>
      <c r="C1672" s="7"/>
      <c r="D1672" s="7"/>
      <c r="E1672" s="7"/>
      <c r="F1672" s="7"/>
      <c r="G1672" s="7"/>
      <c r="H1672" s="7"/>
      <c r="I1672" s="7"/>
      <c r="J1672" s="7"/>
      <c r="K1672" s="7"/>
      <c r="L1672" s="7"/>
      <c r="M1672" s="7"/>
      <c r="N1672" s="7"/>
      <c r="O1672" s="7"/>
      <c r="P1672" s="7"/>
      <c r="R1672" s="7"/>
      <c r="S1672" s="7"/>
      <c r="T1672" s="7"/>
      <c r="U1672" s="7"/>
      <c r="V1672" s="7"/>
      <c r="W1672" s="7"/>
      <c r="X1672" s="7"/>
      <c r="Y1672" s="7"/>
      <c r="Z1672" s="7"/>
      <c r="AA1672" s="7"/>
      <c r="AB1672" s="7"/>
      <c r="AC1672" s="7"/>
      <c r="AD1672" s="7"/>
      <c r="AE1672" s="7"/>
      <c r="AF1672" s="7"/>
      <c r="AG1672" s="7"/>
      <c r="AH1672" s="7"/>
      <c r="AI1672" s="7"/>
      <c r="AJ1672" s="7"/>
      <c r="AK1672" s="7"/>
    </row>
    <row r="1673" spans="1:37" ht="15.75" x14ac:dyDescent="0.25">
      <c r="A1673" s="7"/>
      <c r="B1673" s="7"/>
      <c r="C1673" s="7"/>
      <c r="D1673" s="7"/>
      <c r="E1673" s="7"/>
      <c r="F1673" s="7"/>
      <c r="G1673" s="7"/>
      <c r="H1673" s="7"/>
      <c r="I1673" s="7"/>
      <c r="J1673" s="7"/>
      <c r="K1673" s="7"/>
      <c r="L1673" s="7"/>
      <c r="M1673" s="7"/>
      <c r="N1673" s="7"/>
      <c r="O1673" s="7"/>
      <c r="P1673" s="7"/>
      <c r="R1673" s="7"/>
      <c r="S1673" s="7"/>
      <c r="T1673" s="7"/>
      <c r="U1673" s="7"/>
      <c r="V1673" s="7"/>
      <c r="W1673" s="7"/>
      <c r="X1673" s="7"/>
      <c r="Y1673" s="7"/>
      <c r="Z1673" s="7"/>
      <c r="AA1673" s="7"/>
      <c r="AB1673" s="7"/>
      <c r="AC1673" s="7"/>
      <c r="AD1673" s="7"/>
      <c r="AE1673" s="7"/>
      <c r="AF1673" s="7"/>
      <c r="AG1673" s="7"/>
      <c r="AH1673" s="7"/>
      <c r="AI1673" s="7"/>
      <c r="AJ1673" s="7"/>
      <c r="AK1673" s="7"/>
    </row>
    <row r="1674" spans="1:37" ht="15.75" x14ac:dyDescent="0.25">
      <c r="A1674" s="7"/>
      <c r="B1674" s="7"/>
      <c r="C1674" s="7"/>
      <c r="D1674" s="7"/>
      <c r="E1674" s="7"/>
      <c r="F1674" s="7"/>
      <c r="G1674" s="7"/>
      <c r="H1674" s="7"/>
      <c r="I1674" s="7"/>
      <c r="J1674" s="7"/>
      <c r="K1674" s="7"/>
      <c r="L1674" s="7"/>
      <c r="M1674" s="7"/>
      <c r="N1674" s="7"/>
      <c r="O1674" s="7"/>
      <c r="P1674" s="7"/>
      <c r="R1674" s="7"/>
      <c r="S1674" s="7"/>
      <c r="T1674" s="7"/>
      <c r="U1674" s="7"/>
      <c r="V1674" s="7"/>
      <c r="W1674" s="7"/>
      <c r="X1674" s="7"/>
      <c r="Y1674" s="7"/>
      <c r="Z1674" s="7"/>
      <c r="AA1674" s="7"/>
      <c r="AB1674" s="7"/>
      <c r="AC1674" s="7"/>
      <c r="AD1674" s="7"/>
      <c r="AE1674" s="7"/>
      <c r="AF1674" s="7"/>
      <c r="AG1674" s="7"/>
      <c r="AH1674" s="7"/>
      <c r="AI1674" s="7"/>
      <c r="AJ1674" s="7"/>
      <c r="AK1674" s="7"/>
    </row>
    <row r="1675" spans="1:37" ht="15.75" x14ac:dyDescent="0.25">
      <c r="A1675" s="7"/>
      <c r="B1675" s="7"/>
      <c r="C1675" s="7"/>
      <c r="D1675" s="7"/>
      <c r="E1675" s="7"/>
      <c r="F1675" s="7"/>
      <c r="G1675" s="7"/>
      <c r="H1675" s="7"/>
      <c r="I1675" s="7"/>
      <c r="J1675" s="7"/>
      <c r="K1675" s="7"/>
      <c r="L1675" s="7"/>
      <c r="M1675" s="7"/>
      <c r="N1675" s="7"/>
      <c r="O1675" s="7"/>
      <c r="P1675" s="7"/>
      <c r="R1675" s="7"/>
      <c r="S1675" s="7"/>
      <c r="T1675" s="7"/>
      <c r="U1675" s="7"/>
      <c r="V1675" s="7"/>
      <c r="W1675" s="7"/>
      <c r="X1675" s="7"/>
      <c r="Y1675" s="7"/>
      <c r="Z1675" s="7"/>
      <c r="AA1675" s="7"/>
      <c r="AB1675" s="7"/>
      <c r="AC1675" s="7"/>
      <c r="AD1675" s="7"/>
      <c r="AE1675" s="7"/>
      <c r="AF1675" s="7"/>
      <c r="AG1675" s="7"/>
      <c r="AH1675" s="7"/>
      <c r="AI1675" s="7"/>
      <c r="AJ1675" s="7"/>
      <c r="AK1675" s="7"/>
    </row>
    <row r="1676" spans="1:37" ht="15.75" x14ac:dyDescent="0.25">
      <c r="A1676" s="7"/>
      <c r="B1676" s="7"/>
      <c r="C1676" s="7"/>
      <c r="D1676" s="7"/>
      <c r="E1676" s="7"/>
      <c r="F1676" s="7"/>
      <c r="G1676" s="7"/>
      <c r="H1676" s="7"/>
      <c r="I1676" s="7"/>
      <c r="J1676" s="7"/>
      <c r="K1676" s="7"/>
      <c r="L1676" s="7"/>
      <c r="M1676" s="7"/>
      <c r="N1676" s="7"/>
      <c r="O1676" s="7"/>
      <c r="P1676" s="7"/>
      <c r="R1676" s="7"/>
      <c r="S1676" s="7"/>
      <c r="T1676" s="7"/>
      <c r="U1676" s="7"/>
      <c r="V1676" s="7"/>
      <c r="W1676" s="7"/>
      <c r="X1676" s="7"/>
      <c r="Y1676" s="7"/>
      <c r="Z1676" s="7"/>
      <c r="AA1676" s="7"/>
      <c r="AB1676" s="7"/>
      <c r="AC1676" s="7"/>
      <c r="AD1676" s="7"/>
      <c r="AE1676" s="7"/>
      <c r="AF1676" s="7"/>
      <c r="AG1676" s="7"/>
      <c r="AH1676" s="7"/>
      <c r="AI1676" s="7"/>
      <c r="AJ1676" s="7"/>
      <c r="AK1676" s="7"/>
    </row>
    <row r="1677" spans="1:37" ht="15.75" x14ac:dyDescent="0.25">
      <c r="A1677" s="7"/>
      <c r="B1677" s="7"/>
      <c r="C1677" s="7"/>
      <c r="D1677" s="7"/>
      <c r="E1677" s="7"/>
      <c r="F1677" s="7"/>
      <c r="G1677" s="7"/>
      <c r="H1677" s="7"/>
      <c r="I1677" s="7"/>
      <c r="J1677" s="7"/>
      <c r="K1677" s="7"/>
      <c r="L1677" s="7"/>
      <c r="M1677" s="7"/>
      <c r="N1677" s="7"/>
      <c r="O1677" s="7"/>
      <c r="P1677" s="7"/>
      <c r="R1677" s="7"/>
      <c r="S1677" s="7"/>
      <c r="T1677" s="7"/>
      <c r="U1677" s="7"/>
      <c r="V1677" s="7"/>
      <c r="W1677" s="7"/>
      <c r="X1677" s="7"/>
      <c r="Y1677" s="7"/>
      <c r="Z1677" s="7"/>
      <c r="AA1677" s="7"/>
      <c r="AB1677" s="7"/>
      <c r="AC1677" s="7"/>
      <c r="AD1677" s="7"/>
      <c r="AE1677" s="7"/>
      <c r="AF1677" s="7"/>
      <c r="AG1677" s="7"/>
      <c r="AH1677" s="7"/>
      <c r="AI1677" s="7"/>
      <c r="AJ1677" s="7"/>
      <c r="AK1677" s="7"/>
    </row>
    <row r="1678" spans="1:37" ht="15.75" x14ac:dyDescent="0.25">
      <c r="A1678" s="7"/>
      <c r="B1678" s="7"/>
      <c r="C1678" s="7"/>
      <c r="D1678" s="7"/>
      <c r="E1678" s="7"/>
      <c r="F1678" s="7"/>
      <c r="G1678" s="7"/>
      <c r="H1678" s="7"/>
      <c r="I1678" s="7"/>
      <c r="J1678" s="7"/>
      <c r="K1678" s="7"/>
      <c r="L1678" s="7"/>
      <c r="M1678" s="7"/>
      <c r="N1678" s="7"/>
      <c r="O1678" s="7"/>
      <c r="P1678" s="7"/>
      <c r="R1678" s="7"/>
      <c r="S1678" s="7"/>
      <c r="T1678" s="7"/>
      <c r="U1678" s="7"/>
      <c r="V1678" s="7"/>
      <c r="W1678" s="7"/>
      <c r="X1678" s="7"/>
      <c r="Y1678" s="7"/>
      <c r="Z1678" s="7"/>
      <c r="AA1678" s="7"/>
      <c r="AB1678" s="7"/>
      <c r="AC1678" s="7"/>
      <c r="AD1678" s="7"/>
      <c r="AE1678" s="7"/>
      <c r="AF1678" s="7"/>
      <c r="AG1678" s="7"/>
      <c r="AH1678" s="7"/>
      <c r="AI1678" s="7"/>
      <c r="AJ1678" s="7"/>
      <c r="AK1678" s="7"/>
    </row>
    <row r="1679" spans="1:37" ht="15.75" x14ac:dyDescent="0.25">
      <c r="A1679" s="7"/>
      <c r="B1679" s="7"/>
      <c r="C1679" s="7"/>
      <c r="D1679" s="7"/>
      <c r="E1679" s="7"/>
      <c r="F1679" s="7"/>
      <c r="G1679" s="7"/>
      <c r="H1679" s="7"/>
      <c r="I1679" s="7"/>
      <c r="J1679" s="7"/>
      <c r="K1679" s="7"/>
      <c r="L1679" s="7"/>
      <c r="M1679" s="7"/>
      <c r="N1679" s="7"/>
      <c r="O1679" s="7"/>
      <c r="P1679" s="7"/>
      <c r="R1679" s="7"/>
      <c r="S1679" s="7"/>
      <c r="T1679" s="7"/>
      <c r="U1679" s="7"/>
      <c r="V1679" s="7"/>
      <c r="W1679" s="7"/>
      <c r="X1679" s="7"/>
      <c r="Y1679" s="7"/>
      <c r="Z1679" s="7"/>
      <c r="AA1679" s="7"/>
      <c r="AB1679" s="7"/>
      <c r="AC1679" s="7"/>
      <c r="AD1679" s="7"/>
      <c r="AE1679" s="7"/>
      <c r="AF1679" s="7"/>
      <c r="AG1679" s="7"/>
      <c r="AH1679" s="7"/>
      <c r="AI1679" s="7"/>
      <c r="AJ1679" s="7"/>
      <c r="AK1679" s="7"/>
    </row>
    <row r="1680" spans="1:37" ht="15.75" x14ac:dyDescent="0.25">
      <c r="A1680" s="7"/>
      <c r="B1680" s="7"/>
      <c r="C1680" s="7"/>
      <c r="D1680" s="7"/>
      <c r="E1680" s="7"/>
      <c r="F1680" s="7"/>
      <c r="G1680" s="7"/>
      <c r="H1680" s="7"/>
      <c r="I1680" s="7"/>
      <c r="J1680" s="7"/>
      <c r="K1680" s="7"/>
      <c r="L1680" s="7"/>
      <c r="M1680" s="7"/>
      <c r="N1680" s="7"/>
      <c r="O1680" s="7"/>
      <c r="P1680" s="7"/>
      <c r="R1680" s="7"/>
      <c r="S1680" s="7"/>
      <c r="T1680" s="7"/>
      <c r="U1680" s="7"/>
      <c r="V1680" s="7"/>
      <c r="W1680" s="7"/>
      <c r="X1680" s="7"/>
      <c r="Y1680" s="7"/>
      <c r="Z1680" s="7"/>
      <c r="AA1680" s="7"/>
      <c r="AB1680" s="7"/>
      <c r="AC1680" s="7"/>
      <c r="AD1680" s="7"/>
      <c r="AE1680" s="7"/>
      <c r="AF1680" s="7"/>
      <c r="AG1680" s="7"/>
      <c r="AH1680" s="7"/>
      <c r="AI1680" s="7"/>
      <c r="AJ1680" s="7"/>
      <c r="AK1680" s="7"/>
    </row>
    <row r="1681" spans="1:37" ht="15.75" x14ac:dyDescent="0.25">
      <c r="A1681" s="7"/>
      <c r="B1681" s="7"/>
      <c r="C1681" s="7"/>
      <c r="D1681" s="7"/>
      <c r="E1681" s="7"/>
      <c r="F1681" s="7"/>
      <c r="G1681" s="7"/>
      <c r="H1681" s="7"/>
      <c r="I1681" s="7"/>
      <c r="J1681" s="7"/>
      <c r="K1681" s="7"/>
      <c r="L1681" s="7"/>
      <c r="M1681" s="7"/>
      <c r="N1681" s="7"/>
      <c r="O1681" s="7"/>
      <c r="P1681" s="7"/>
      <c r="R1681" s="7"/>
      <c r="S1681" s="7"/>
      <c r="T1681" s="7"/>
      <c r="U1681" s="7"/>
      <c r="V1681" s="7"/>
      <c r="W1681" s="7"/>
      <c r="X1681" s="7"/>
      <c r="Y1681" s="7"/>
      <c r="Z1681" s="7"/>
      <c r="AA1681" s="7"/>
      <c r="AB1681" s="7"/>
      <c r="AC1681" s="7"/>
      <c r="AD1681" s="7"/>
      <c r="AE1681" s="7"/>
      <c r="AF1681" s="7"/>
      <c r="AG1681" s="7"/>
      <c r="AH1681" s="7"/>
      <c r="AI1681" s="7"/>
      <c r="AJ1681" s="7"/>
      <c r="AK1681" s="7"/>
    </row>
    <row r="1682" spans="1:37" ht="15.75" x14ac:dyDescent="0.25">
      <c r="A1682" s="7"/>
      <c r="B1682" s="7"/>
      <c r="C1682" s="7"/>
      <c r="D1682" s="7"/>
      <c r="E1682" s="7"/>
      <c r="F1682" s="7"/>
      <c r="G1682" s="7"/>
      <c r="H1682" s="7"/>
      <c r="I1682" s="7"/>
      <c r="J1682" s="7"/>
      <c r="K1682" s="7"/>
      <c r="L1682" s="7"/>
      <c r="M1682" s="7"/>
      <c r="N1682" s="7"/>
      <c r="O1682" s="7"/>
      <c r="P1682" s="7"/>
      <c r="R1682" s="7"/>
      <c r="S1682" s="7"/>
      <c r="T1682" s="7"/>
      <c r="U1682" s="7"/>
      <c r="V1682" s="7"/>
      <c r="W1682" s="7"/>
      <c r="X1682" s="7"/>
      <c r="Y1682" s="7"/>
      <c r="Z1682" s="7"/>
      <c r="AA1682" s="7"/>
      <c r="AB1682" s="7"/>
      <c r="AC1682" s="7"/>
      <c r="AD1682" s="7"/>
      <c r="AE1682" s="7"/>
      <c r="AF1682" s="7"/>
      <c r="AG1682" s="7"/>
      <c r="AH1682" s="7"/>
      <c r="AI1682" s="7"/>
      <c r="AJ1682" s="7"/>
      <c r="AK1682" s="7"/>
    </row>
    <row r="1683" spans="1:37" ht="15.75" x14ac:dyDescent="0.25">
      <c r="A1683" s="7"/>
      <c r="B1683" s="7"/>
      <c r="C1683" s="7"/>
      <c r="D1683" s="7"/>
      <c r="E1683" s="7"/>
      <c r="F1683" s="7"/>
      <c r="G1683" s="7"/>
      <c r="H1683" s="7"/>
      <c r="I1683" s="7"/>
      <c r="J1683" s="7"/>
      <c r="K1683" s="7"/>
      <c r="L1683" s="7"/>
      <c r="M1683" s="7"/>
      <c r="N1683" s="7"/>
      <c r="O1683" s="7"/>
      <c r="P1683" s="7"/>
      <c r="R1683" s="7"/>
      <c r="S1683" s="7"/>
      <c r="T1683" s="7"/>
      <c r="U1683" s="7"/>
      <c r="V1683" s="7"/>
      <c r="W1683" s="7"/>
      <c r="X1683" s="7"/>
      <c r="Y1683" s="7"/>
      <c r="Z1683" s="7"/>
      <c r="AA1683" s="7"/>
      <c r="AB1683" s="7"/>
      <c r="AC1683" s="7"/>
      <c r="AD1683" s="7"/>
      <c r="AE1683" s="7"/>
      <c r="AF1683" s="7"/>
      <c r="AG1683" s="7"/>
      <c r="AH1683" s="7"/>
      <c r="AI1683" s="7"/>
      <c r="AJ1683" s="7"/>
      <c r="AK1683" s="7"/>
    </row>
    <row r="1684" spans="1:37" ht="15.75" x14ac:dyDescent="0.25">
      <c r="A1684" s="7"/>
      <c r="B1684" s="7"/>
      <c r="C1684" s="7"/>
      <c r="D1684" s="7"/>
      <c r="E1684" s="7"/>
      <c r="F1684" s="7"/>
      <c r="G1684" s="7"/>
      <c r="H1684" s="7"/>
      <c r="I1684" s="7"/>
      <c r="J1684" s="7"/>
      <c r="K1684" s="7"/>
      <c r="L1684" s="7"/>
      <c r="M1684" s="7"/>
      <c r="N1684" s="7"/>
      <c r="O1684" s="7"/>
      <c r="P1684" s="7"/>
      <c r="R1684" s="7"/>
      <c r="S1684" s="7"/>
      <c r="T1684" s="7"/>
      <c r="U1684" s="7"/>
      <c r="V1684" s="7"/>
      <c r="W1684" s="7"/>
      <c r="X1684" s="7"/>
      <c r="Y1684" s="7"/>
      <c r="Z1684" s="7"/>
      <c r="AA1684" s="7"/>
      <c r="AB1684" s="7"/>
      <c r="AC1684" s="7"/>
      <c r="AD1684" s="7"/>
      <c r="AE1684" s="7"/>
      <c r="AF1684" s="7"/>
      <c r="AG1684" s="7"/>
      <c r="AH1684" s="7"/>
      <c r="AI1684" s="7"/>
      <c r="AJ1684" s="7"/>
      <c r="AK1684" s="7"/>
    </row>
    <row r="1685" spans="1:37" ht="15.75" x14ac:dyDescent="0.25">
      <c r="A1685" s="7"/>
      <c r="B1685" s="7"/>
      <c r="C1685" s="7"/>
      <c r="D1685" s="7"/>
      <c r="E1685" s="7"/>
      <c r="F1685" s="7"/>
      <c r="G1685" s="7"/>
      <c r="H1685" s="7"/>
      <c r="I1685" s="7"/>
      <c r="J1685" s="7"/>
      <c r="K1685" s="7"/>
      <c r="L1685" s="7"/>
      <c r="M1685" s="7"/>
      <c r="N1685" s="7"/>
      <c r="O1685" s="7"/>
      <c r="P1685" s="7"/>
      <c r="R1685" s="7"/>
      <c r="S1685" s="7"/>
      <c r="T1685" s="7"/>
      <c r="U1685" s="7"/>
      <c r="V1685" s="7"/>
      <c r="W1685" s="7"/>
      <c r="X1685" s="7"/>
      <c r="Y1685" s="7"/>
      <c r="Z1685" s="7"/>
      <c r="AA1685" s="7"/>
      <c r="AB1685" s="7"/>
      <c r="AC1685" s="7"/>
      <c r="AD1685" s="7"/>
      <c r="AE1685" s="7"/>
      <c r="AF1685" s="7"/>
      <c r="AG1685" s="7"/>
      <c r="AH1685" s="7"/>
      <c r="AI1685" s="7"/>
      <c r="AJ1685" s="7"/>
      <c r="AK1685" s="7"/>
    </row>
    <row r="1686" spans="1:37" ht="15.75" x14ac:dyDescent="0.25">
      <c r="A1686" s="7"/>
      <c r="B1686" s="7"/>
      <c r="C1686" s="7"/>
      <c r="D1686" s="7"/>
      <c r="E1686" s="7"/>
      <c r="F1686" s="7"/>
      <c r="G1686" s="7"/>
      <c r="H1686" s="7"/>
      <c r="I1686" s="7"/>
      <c r="J1686" s="7"/>
      <c r="K1686" s="7"/>
      <c r="L1686" s="7"/>
      <c r="M1686" s="7"/>
      <c r="N1686" s="7"/>
      <c r="O1686" s="7"/>
      <c r="P1686" s="7"/>
      <c r="R1686" s="7"/>
      <c r="S1686" s="7"/>
      <c r="T1686" s="7"/>
      <c r="U1686" s="7"/>
      <c r="V1686" s="7"/>
      <c r="W1686" s="7"/>
      <c r="X1686" s="7"/>
      <c r="Y1686" s="7"/>
      <c r="Z1686" s="7"/>
      <c r="AA1686" s="7"/>
      <c r="AB1686" s="7"/>
      <c r="AC1686" s="7"/>
      <c r="AD1686" s="7"/>
      <c r="AE1686" s="7"/>
      <c r="AF1686" s="7"/>
      <c r="AG1686" s="7"/>
      <c r="AH1686" s="7"/>
      <c r="AI1686" s="7"/>
      <c r="AJ1686" s="7"/>
      <c r="AK1686" s="7"/>
    </row>
    <row r="1687" spans="1:37" ht="15.75" x14ac:dyDescent="0.25">
      <c r="A1687" s="7"/>
      <c r="B1687" s="7"/>
      <c r="C1687" s="7"/>
      <c r="D1687" s="7"/>
      <c r="E1687" s="7"/>
      <c r="F1687" s="7"/>
      <c r="G1687" s="7"/>
      <c r="H1687" s="7"/>
      <c r="I1687" s="7"/>
      <c r="J1687" s="7"/>
      <c r="K1687" s="7"/>
      <c r="L1687" s="7"/>
      <c r="M1687" s="7"/>
      <c r="N1687" s="7"/>
      <c r="O1687" s="7"/>
      <c r="P1687" s="7"/>
      <c r="R1687" s="7"/>
      <c r="S1687" s="7"/>
      <c r="T1687" s="7"/>
      <c r="U1687" s="7"/>
      <c r="V1687" s="7"/>
      <c r="W1687" s="7"/>
      <c r="X1687" s="7"/>
      <c r="Y1687" s="7"/>
      <c r="Z1687" s="7"/>
      <c r="AA1687" s="7"/>
      <c r="AB1687" s="7"/>
      <c r="AC1687" s="7"/>
      <c r="AD1687" s="7"/>
      <c r="AE1687" s="7"/>
      <c r="AF1687" s="7"/>
      <c r="AG1687" s="7"/>
      <c r="AH1687" s="7"/>
      <c r="AI1687" s="7"/>
      <c r="AJ1687" s="7"/>
      <c r="AK1687" s="7"/>
    </row>
    <row r="1688" spans="1:37" ht="15.75" x14ac:dyDescent="0.25">
      <c r="A1688" s="7"/>
      <c r="B1688" s="7"/>
      <c r="C1688" s="7"/>
      <c r="D1688" s="7"/>
      <c r="E1688" s="7"/>
      <c r="F1688" s="7"/>
      <c r="G1688" s="7"/>
      <c r="H1688" s="7"/>
      <c r="I1688" s="7"/>
      <c r="J1688" s="7"/>
      <c r="K1688" s="7"/>
      <c r="L1688" s="7"/>
      <c r="M1688" s="7"/>
      <c r="N1688" s="7"/>
      <c r="O1688" s="7"/>
      <c r="P1688" s="7"/>
      <c r="R1688" s="7"/>
      <c r="S1688" s="7"/>
      <c r="T1688" s="7"/>
      <c r="U1688" s="7"/>
      <c r="V1688" s="7"/>
      <c r="W1688" s="7"/>
      <c r="X1688" s="7"/>
      <c r="Y1688" s="7"/>
      <c r="Z1688" s="7"/>
      <c r="AA1688" s="7"/>
      <c r="AB1688" s="7"/>
      <c r="AC1688" s="7"/>
      <c r="AD1688" s="7"/>
      <c r="AE1688" s="7"/>
      <c r="AF1688" s="7"/>
      <c r="AG1688" s="7"/>
      <c r="AH1688" s="7"/>
      <c r="AI1688" s="7"/>
      <c r="AJ1688" s="7"/>
      <c r="AK1688" s="7"/>
    </row>
    <row r="1689" spans="1:37" ht="15.75" x14ac:dyDescent="0.25">
      <c r="A1689" s="7"/>
      <c r="B1689" s="7"/>
      <c r="C1689" s="7"/>
      <c r="D1689" s="7"/>
      <c r="E1689" s="7"/>
      <c r="F1689" s="7"/>
      <c r="G1689" s="7"/>
      <c r="H1689" s="7"/>
      <c r="I1689" s="7"/>
      <c r="J1689" s="7"/>
      <c r="K1689" s="7"/>
      <c r="L1689" s="7"/>
      <c r="M1689" s="7"/>
      <c r="N1689" s="7"/>
      <c r="O1689" s="7"/>
      <c r="P1689" s="7"/>
      <c r="R1689" s="7"/>
      <c r="S1689" s="7"/>
      <c r="T1689" s="7"/>
      <c r="U1689" s="7"/>
      <c r="V1689" s="7"/>
      <c r="W1689" s="7"/>
      <c r="X1689" s="7"/>
      <c r="Y1689" s="7"/>
      <c r="Z1689" s="7"/>
      <c r="AA1689" s="7"/>
      <c r="AB1689" s="7"/>
      <c r="AC1689" s="7"/>
      <c r="AD1689" s="7"/>
      <c r="AE1689" s="7"/>
      <c r="AF1689" s="7"/>
      <c r="AG1689" s="7"/>
      <c r="AH1689" s="7"/>
      <c r="AI1689" s="7"/>
      <c r="AJ1689" s="7"/>
      <c r="AK1689" s="7"/>
    </row>
    <row r="1690" spans="1:37" ht="15.75" x14ac:dyDescent="0.25">
      <c r="A1690" s="7"/>
      <c r="B1690" s="7"/>
      <c r="C1690" s="7"/>
      <c r="D1690" s="7"/>
      <c r="E1690" s="7"/>
      <c r="F1690" s="7"/>
      <c r="G1690" s="7"/>
      <c r="H1690" s="7"/>
      <c r="I1690" s="7"/>
      <c r="J1690" s="7"/>
      <c r="K1690" s="7"/>
      <c r="L1690" s="7"/>
      <c r="M1690" s="7"/>
      <c r="N1690" s="7"/>
      <c r="O1690" s="7"/>
      <c r="P1690" s="7"/>
      <c r="R1690" s="7"/>
      <c r="S1690" s="7"/>
      <c r="T1690" s="7"/>
      <c r="U1690" s="7"/>
      <c r="V1690" s="7"/>
      <c r="W1690" s="7"/>
      <c r="X1690" s="7"/>
      <c r="Y1690" s="7"/>
      <c r="Z1690" s="7"/>
      <c r="AA1690" s="7"/>
      <c r="AB1690" s="7"/>
      <c r="AC1690" s="7"/>
      <c r="AD1690" s="7"/>
      <c r="AE1690" s="7"/>
      <c r="AF1690" s="7"/>
      <c r="AG1690" s="7"/>
      <c r="AH1690" s="7"/>
      <c r="AI1690" s="7"/>
      <c r="AJ1690" s="7"/>
      <c r="AK1690" s="7"/>
    </row>
    <row r="1691" spans="1:37" ht="15.75" x14ac:dyDescent="0.25">
      <c r="A1691" s="7"/>
      <c r="B1691" s="7"/>
      <c r="C1691" s="7"/>
      <c r="D1691" s="7"/>
      <c r="E1691" s="7"/>
      <c r="F1691" s="7"/>
      <c r="G1691" s="7"/>
      <c r="H1691" s="7"/>
      <c r="I1691" s="7"/>
      <c r="J1691" s="7"/>
      <c r="K1691" s="7"/>
      <c r="L1691" s="7"/>
      <c r="M1691" s="7"/>
      <c r="N1691" s="7"/>
      <c r="O1691" s="7"/>
      <c r="P1691" s="7"/>
      <c r="R1691" s="7"/>
      <c r="S1691" s="7"/>
      <c r="T1691" s="7"/>
      <c r="U1691" s="7"/>
      <c r="V1691" s="7"/>
      <c r="W1691" s="7"/>
      <c r="X1691" s="7"/>
      <c r="Y1691" s="7"/>
      <c r="Z1691" s="7"/>
      <c r="AA1691" s="7"/>
      <c r="AB1691" s="7"/>
      <c r="AC1691" s="7"/>
      <c r="AD1691" s="7"/>
      <c r="AE1691" s="7"/>
      <c r="AF1691" s="7"/>
      <c r="AG1691" s="7"/>
      <c r="AH1691" s="7"/>
      <c r="AI1691" s="7"/>
      <c r="AJ1691" s="7"/>
      <c r="AK1691" s="7"/>
    </row>
    <row r="1692" spans="1:37" ht="15.75" x14ac:dyDescent="0.25">
      <c r="A1692" s="7"/>
      <c r="B1692" s="7"/>
      <c r="C1692" s="7"/>
      <c r="D1692" s="7"/>
      <c r="E1692" s="7"/>
      <c r="F1692" s="7"/>
      <c r="G1692" s="7"/>
      <c r="H1692" s="7"/>
      <c r="I1692" s="7"/>
      <c r="J1692" s="7"/>
      <c r="K1692" s="7"/>
      <c r="L1692" s="7"/>
      <c r="M1692" s="7"/>
      <c r="N1692" s="7"/>
      <c r="O1692" s="7"/>
      <c r="P1692" s="7"/>
      <c r="R1692" s="7"/>
      <c r="S1692" s="7"/>
      <c r="T1692" s="7"/>
      <c r="U1692" s="7"/>
      <c r="V1692" s="7"/>
      <c r="W1692" s="7"/>
      <c r="X1692" s="7"/>
      <c r="Y1692" s="7"/>
      <c r="Z1692" s="7"/>
      <c r="AA1692" s="7"/>
      <c r="AB1692" s="7"/>
      <c r="AC1692" s="7"/>
      <c r="AD1692" s="7"/>
      <c r="AE1692" s="7"/>
      <c r="AF1692" s="7"/>
      <c r="AG1692" s="7"/>
      <c r="AH1692" s="7"/>
      <c r="AI1692" s="7"/>
      <c r="AJ1692" s="7"/>
      <c r="AK1692" s="7"/>
    </row>
    <row r="1693" spans="1:37" ht="15.75" x14ac:dyDescent="0.25">
      <c r="A1693" s="7"/>
      <c r="B1693" s="7"/>
      <c r="C1693" s="7"/>
      <c r="D1693" s="7"/>
      <c r="E1693" s="7"/>
      <c r="F1693" s="7"/>
      <c r="G1693" s="7"/>
      <c r="H1693" s="7"/>
      <c r="I1693" s="7"/>
      <c r="J1693" s="7"/>
      <c r="K1693" s="7"/>
      <c r="L1693" s="7"/>
      <c r="M1693" s="7"/>
      <c r="N1693" s="7"/>
      <c r="O1693" s="7"/>
      <c r="P1693" s="7"/>
      <c r="R1693" s="7"/>
      <c r="S1693" s="7"/>
      <c r="T1693" s="7"/>
      <c r="U1693" s="7"/>
      <c r="V1693" s="7"/>
      <c r="W1693" s="7"/>
      <c r="X1693" s="7"/>
      <c r="Y1693" s="7"/>
      <c r="Z1693" s="7"/>
      <c r="AA1693" s="7"/>
      <c r="AB1693" s="7"/>
      <c r="AC1693" s="7"/>
      <c r="AD1693" s="7"/>
      <c r="AE1693" s="7"/>
      <c r="AF1693" s="7"/>
      <c r="AG1693" s="7"/>
      <c r="AH1693" s="7"/>
      <c r="AI1693" s="7"/>
      <c r="AJ1693" s="7"/>
      <c r="AK1693" s="7"/>
    </row>
    <row r="1694" spans="1:37" ht="15.75" x14ac:dyDescent="0.25">
      <c r="A1694" s="7"/>
      <c r="B1694" s="7"/>
      <c r="C1694" s="7"/>
      <c r="D1694" s="7"/>
      <c r="E1694" s="7"/>
      <c r="F1694" s="7"/>
      <c r="G1694" s="7"/>
      <c r="H1694" s="7"/>
      <c r="I1694" s="7"/>
      <c r="J1694" s="7"/>
      <c r="K1694" s="7"/>
      <c r="L1694" s="7"/>
      <c r="M1694" s="7"/>
      <c r="N1694" s="7"/>
      <c r="O1694" s="7"/>
      <c r="P1694" s="7"/>
      <c r="R1694" s="7"/>
      <c r="S1694" s="7"/>
      <c r="T1694" s="7"/>
      <c r="U1694" s="7"/>
      <c r="V1694" s="7"/>
      <c r="W1694" s="7"/>
      <c r="X1694" s="7"/>
      <c r="Y1694" s="7"/>
      <c r="Z1694" s="7"/>
      <c r="AA1694" s="7"/>
      <c r="AB1694" s="7"/>
      <c r="AC1694" s="7"/>
      <c r="AD1694" s="7"/>
      <c r="AE1694" s="7"/>
      <c r="AF1694" s="7"/>
      <c r="AG1694" s="7"/>
      <c r="AH1694" s="7"/>
      <c r="AI1694" s="7"/>
      <c r="AJ1694" s="7"/>
      <c r="AK1694" s="7"/>
    </row>
    <row r="1695" spans="1:37" ht="15.75" x14ac:dyDescent="0.25">
      <c r="A1695" s="7"/>
      <c r="B1695" s="7"/>
      <c r="C1695" s="7"/>
      <c r="D1695" s="7"/>
      <c r="E1695" s="7"/>
      <c r="F1695" s="7"/>
      <c r="G1695" s="7"/>
      <c r="H1695" s="7"/>
      <c r="I1695" s="7"/>
      <c r="J1695" s="7"/>
      <c r="K1695" s="7"/>
      <c r="L1695" s="7"/>
      <c r="M1695" s="7"/>
      <c r="N1695" s="7"/>
      <c r="O1695" s="7"/>
      <c r="P1695" s="7"/>
      <c r="R1695" s="7"/>
      <c r="S1695" s="7"/>
      <c r="T1695" s="7"/>
      <c r="U1695" s="7"/>
      <c r="V1695" s="7"/>
      <c r="W1695" s="7"/>
      <c r="X1695" s="7"/>
      <c r="Y1695" s="7"/>
      <c r="Z1695" s="7"/>
      <c r="AA1695" s="7"/>
      <c r="AB1695" s="7"/>
      <c r="AC1695" s="7"/>
      <c r="AD1695" s="7"/>
      <c r="AE1695" s="7"/>
      <c r="AF1695" s="7"/>
      <c r="AG1695" s="7"/>
      <c r="AH1695" s="7"/>
      <c r="AI1695" s="7"/>
      <c r="AJ1695" s="7"/>
      <c r="AK1695" s="7"/>
    </row>
    <row r="1696" spans="1:37" ht="15.75" x14ac:dyDescent="0.25">
      <c r="A1696" s="7"/>
      <c r="B1696" s="7"/>
      <c r="C1696" s="7"/>
      <c r="D1696" s="7"/>
      <c r="E1696" s="7"/>
      <c r="F1696" s="7"/>
      <c r="G1696" s="7"/>
      <c r="H1696" s="7"/>
      <c r="I1696" s="7"/>
      <c r="J1696" s="7"/>
      <c r="K1696" s="7"/>
      <c r="L1696" s="7"/>
      <c r="M1696" s="7"/>
      <c r="N1696" s="7"/>
      <c r="O1696" s="7"/>
      <c r="P1696" s="7"/>
      <c r="R1696" s="7"/>
      <c r="S1696" s="7"/>
      <c r="T1696" s="7"/>
      <c r="U1696" s="7"/>
      <c r="V1696" s="7"/>
      <c r="W1696" s="7"/>
      <c r="X1696" s="7"/>
      <c r="Y1696" s="7"/>
      <c r="Z1696" s="7"/>
      <c r="AA1696" s="7"/>
      <c r="AB1696" s="7"/>
      <c r="AC1696" s="7"/>
      <c r="AD1696" s="7"/>
      <c r="AE1696" s="7"/>
      <c r="AF1696" s="7"/>
      <c r="AG1696" s="7"/>
      <c r="AH1696" s="7"/>
      <c r="AI1696" s="7"/>
      <c r="AJ1696" s="7"/>
      <c r="AK1696" s="7"/>
    </row>
    <row r="1697" spans="1:37" ht="15.75" x14ac:dyDescent="0.25">
      <c r="A1697" s="7"/>
      <c r="B1697" s="7"/>
      <c r="C1697" s="7"/>
      <c r="D1697" s="7"/>
      <c r="E1697" s="7"/>
      <c r="F1697" s="7"/>
      <c r="G1697" s="7"/>
      <c r="H1697" s="7"/>
      <c r="I1697" s="7"/>
      <c r="J1697" s="7"/>
      <c r="K1697" s="7"/>
      <c r="L1697" s="7"/>
      <c r="M1697" s="7"/>
      <c r="N1697" s="7"/>
      <c r="O1697" s="7"/>
      <c r="P1697" s="7"/>
      <c r="R1697" s="7"/>
      <c r="S1697" s="7"/>
      <c r="T1697" s="7"/>
      <c r="U1697" s="7"/>
      <c r="V1697" s="7"/>
      <c r="W1697" s="7"/>
      <c r="X1697" s="7"/>
      <c r="Y1697" s="7"/>
      <c r="Z1697" s="7"/>
      <c r="AA1697" s="7"/>
      <c r="AB1697" s="7"/>
      <c r="AC1697" s="7"/>
      <c r="AD1697" s="7"/>
      <c r="AE1697" s="7"/>
      <c r="AF1697" s="7"/>
      <c r="AG1697" s="7"/>
      <c r="AH1697" s="7"/>
      <c r="AI1697" s="7"/>
      <c r="AJ1697" s="7"/>
      <c r="AK1697" s="7"/>
    </row>
    <row r="1698" spans="1:37" ht="15.75" x14ac:dyDescent="0.25">
      <c r="A1698" s="7"/>
      <c r="B1698" s="7"/>
      <c r="C1698" s="7"/>
      <c r="D1698" s="7"/>
      <c r="E1698" s="7"/>
      <c r="F1698" s="7"/>
      <c r="G1698" s="7"/>
      <c r="H1698" s="7"/>
      <c r="I1698" s="7"/>
      <c r="J1698" s="7"/>
      <c r="K1698" s="7"/>
      <c r="L1698" s="7"/>
      <c r="M1698" s="7"/>
      <c r="N1698" s="7"/>
      <c r="O1698" s="7"/>
      <c r="P1698" s="7"/>
      <c r="R1698" s="7"/>
      <c r="S1698" s="7"/>
      <c r="T1698" s="7"/>
      <c r="U1698" s="7"/>
      <c r="V1698" s="7"/>
      <c r="W1698" s="7"/>
      <c r="X1698" s="7"/>
      <c r="Y1698" s="7"/>
      <c r="Z1698" s="7"/>
      <c r="AA1698" s="7"/>
      <c r="AB1698" s="7"/>
      <c r="AC1698" s="7"/>
      <c r="AD1698" s="7"/>
      <c r="AE1698" s="7"/>
      <c r="AF1698" s="7"/>
      <c r="AG1698" s="7"/>
      <c r="AH1698" s="7"/>
      <c r="AI1698" s="7"/>
      <c r="AJ1698" s="7"/>
      <c r="AK1698" s="7"/>
    </row>
    <row r="1699" spans="1:37" ht="15.75" x14ac:dyDescent="0.25">
      <c r="A1699" s="7"/>
      <c r="B1699" s="7"/>
      <c r="C1699" s="7"/>
      <c r="D1699" s="7"/>
      <c r="E1699" s="7"/>
      <c r="F1699" s="7"/>
      <c r="G1699" s="7"/>
      <c r="H1699" s="7"/>
      <c r="I1699" s="7"/>
      <c r="J1699" s="7"/>
      <c r="K1699" s="7"/>
      <c r="L1699" s="7"/>
      <c r="M1699" s="7"/>
      <c r="N1699" s="7"/>
      <c r="O1699" s="7"/>
      <c r="P1699" s="7"/>
      <c r="R1699" s="7"/>
      <c r="S1699" s="7"/>
      <c r="T1699" s="7"/>
      <c r="U1699" s="7"/>
      <c r="V1699" s="7"/>
      <c r="W1699" s="7"/>
      <c r="X1699" s="7"/>
      <c r="Y1699" s="7"/>
      <c r="Z1699" s="7"/>
      <c r="AA1699" s="7"/>
      <c r="AB1699" s="7"/>
      <c r="AC1699" s="7"/>
      <c r="AD1699" s="7"/>
      <c r="AE1699" s="7"/>
      <c r="AF1699" s="7"/>
      <c r="AG1699" s="7"/>
      <c r="AH1699" s="7"/>
      <c r="AI1699" s="7"/>
      <c r="AJ1699" s="7"/>
      <c r="AK1699" s="7"/>
    </row>
    <row r="1700" spans="1:37" ht="15.75" x14ac:dyDescent="0.25">
      <c r="A1700" s="7"/>
      <c r="B1700" s="7"/>
      <c r="C1700" s="7"/>
      <c r="D1700" s="7"/>
      <c r="E1700" s="7"/>
      <c r="F1700" s="7"/>
      <c r="G1700" s="7"/>
      <c r="H1700" s="7"/>
      <c r="I1700" s="7"/>
      <c r="J1700" s="7"/>
      <c r="K1700" s="7"/>
      <c r="L1700" s="7"/>
      <c r="M1700" s="7"/>
      <c r="N1700" s="7"/>
      <c r="O1700" s="7"/>
      <c r="P1700" s="7"/>
      <c r="R1700" s="7"/>
      <c r="S1700" s="7"/>
      <c r="T1700" s="7"/>
      <c r="U1700" s="7"/>
      <c r="V1700" s="7"/>
      <c r="W1700" s="7"/>
      <c r="X1700" s="7"/>
      <c r="Y1700" s="7"/>
      <c r="Z1700" s="7"/>
      <c r="AA1700" s="7"/>
      <c r="AB1700" s="7"/>
      <c r="AC1700" s="7"/>
      <c r="AD1700" s="7"/>
      <c r="AE1700" s="7"/>
      <c r="AF1700" s="7"/>
      <c r="AG1700" s="7"/>
      <c r="AH1700" s="7"/>
      <c r="AI1700" s="7"/>
      <c r="AJ1700" s="7"/>
      <c r="AK1700" s="7"/>
    </row>
    <row r="1701" spans="1:37" ht="15.75" x14ac:dyDescent="0.25">
      <c r="A1701" s="7"/>
      <c r="B1701" s="7"/>
      <c r="C1701" s="7"/>
      <c r="D1701" s="7"/>
      <c r="E1701" s="7"/>
      <c r="F1701" s="7"/>
      <c r="G1701" s="7"/>
      <c r="H1701" s="7"/>
      <c r="I1701" s="7"/>
      <c r="J1701" s="7"/>
      <c r="K1701" s="7"/>
      <c r="L1701" s="7"/>
      <c r="M1701" s="7"/>
      <c r="N1701" s="7"/>
      <c r="O1701" s="7"/>
      <c r="P1701" s="7"/>
      <c r="R1701" s="7"/>
      <c r="S1701" s="7"/>
      <c r="T1701" s="7"/>
      <c r="U1701" s="7"/>
      <c r="V1701" s="7"/>
      <c r="W1701" s="7"/>
      <c r="X1701" s="7"/>
      <c r="Y1701" s="7"/>
      <c r="Z1701" s="7"/>
      <c r="AA1701" s="7"/>
      <c r="AB1701" s="7"/>
      <c r="AC1701" s="7"/>
      <c r="AD1701" s="7"/>
      <c r="AE1701" s="7"/>
      <c r="AF1701" s="7"/>
      <c r="AG1701" s="7"/>
      <c r="AH1701" s="7"/>
      <c r="AI1701" s="7"/>
      <c r="AJ1701" s="7"/>
      <c r="AK1701" s="7"/>
    </row>
    <row r="1702" spans="1:37" ht="15.75" x14ac:dyDescent="0.25">
      <c r="A1702" s="7"/>
      <c r="B1702" s="7"/>
      <c r="C1702" s="7"/>
      <c r="D1702" s="7"/>
      <c r="E1702" s="7"/>
      <c r="F1702" s="7"/>
      <c r="G1702" s="7"/>
      <c r="H1702" s="7"/>
      <c r="I1702" s="7"/>
      <c r="J1702" s="7"/>
      <c r="K1702" s="7"/>
      <c r="L1702" s="7"/>
      <c r="M1702" s="7"/>
      <c r="N1702" s="7"/>
      <c r="O1702" s="7"/>
      <c r="P1702" s="7"/>
      <c r="R1702" s="7"/>
      <c r="S1702" s="7"/>
      <c r="T1702" s="7"/>
      <c r="U1702" s="7"/>
      <c r="V1702" s="7"/>
      <c r="W1702" s="7"/>
      <c r="X1702" s="7"/>
      <c r="Y1702" s="7"/>
      <c r="Z1702" s="7"/>
      <c r="AA1702" s="7"/>
      <c r="AB1702" s="7"/>
      <c r="AC1702" s="7"/>
      <c r="AD1702" s="7"/>
      <c r="AE1702" s="7"/>
      <c r="AF1702" s="7"/>
      <c r="AG1702" s="7"/>
      <c r="AH1702" s="7"/>
      <c r="AI1702" s="7"/>
      <c r="AJ1702" s="7"/>
      <c r="AK1702" s="7"/>
    </row>
    <row r="1703" spans="1:37" ht="15.75" x14ac:dyDescent="0.25">
      <c r="A1703" s="7"/>
      <c r="B1703" s="7"/>
      <c r="C1703" s="7"/>
      <c r="D1703" s="7"/>
      <c r="E1703" s="7"/>
      <c r="F1703" s="7"/>
      <c r="G1703" s="7"/>
      <c r="H1703" s="7"/>
      <c r="I1703" s="7"/>
      <c r="J1703" s="7"/>
      <c r="K1703" s="7"/>
      <c r="L1703" s="7"/>
      <c r="M1703" s="7"/>
      <c r="N1703" s="7"/>
      <c r="O1703" s="7"/>
      <c r="P1703" s="7"/>
      <c r="R1703" s="7"/>
      <c r="S1703" s="7"/>
      <c r="T1703" s="7"/>
      <c r="U1703" s="7"/>
      <c r="V1703" s="7"/>
      <c r="W1703" s="7"/>
      <c r="X1703" s="7"/>
      <c r="Y1703" s="7"/>
      <c r="Z1703" s="7"/>
      <c r="AA1703" s="7"/>
      <c r="AB1703" s="7"/>
      <c r="AC1703" s="7"/>
      <c r="AD1703" s="7"/>
      <c r="AE1703" s="7"/>
      <c r="AF1703" s="7"/>
      <c r="AG1703" s="7"/>
      <c r="AH1703" s="7"/>
      <c r="AI1703" s="7"/>
      <c r="AJ1703" s="7"/>
      <c r="AK1703" s="7"/>
    </row>
    <row r="1704" spans="1:37" ht="15.75" x14ac:dyDescent="0.25">
      <c r="A1704" s="7"/>
      <c r="B1704" s="7"/>
      <c r="C1704" s="7"/>
      <c r="D1704" s="7"/>
      <c r="E1704" s="7"/>
      <c r="F1704" s="7"/>
      <c r="G1704" s="7"/>
      <c r="H1704" s="7"/>
      <c r="I1704" s="7"/>
      <c r="J1704" s="7"/>
      <c r="K1704" s="7"/>
      <c r="L1704" s="7"/>
      <c r="M1704" s="7"/>
      <c r="N1704" s="7"/>
      <c r="O1704" s="7"/>
      <c r="P1704" s="7"/>
      <c r="R1704" s="7"/>
      <c r="S1704" s="7"/>
      <c r="T1704" s="7"/>
      <c r="U1704" s="7"/>
      <c r="V1704" s="7"/>
      <c r="W1704" s="7"/>
      <c r="X1704" s="7"/>
      <c r="Y1704" s="7"/>
      <c r="Z1704" s="7"/>
      <c r="AA1704" s="7"/>
      <c r="AB1704" s="7"/>
      <c r="AC1704" s="7"/>
      <c r="AD1704" s="7"/>
      <c r="AE1704" s="7"/>
      <c r="AF1704" s="7"/>
      <c r="AG1704" s="7"/>
      <c r="AH1704" s="7"/>
      <c r="AI1704" s="7"/>
      <c r="AJ1704" s="7"/>
      <c r="AK1704" s="7"/>
    </row>
    <row r="1705" spans="1:37" ht="15.75" x14ac:dyDescent="0.25">
      <c r="A1705" s="7"/>
      <c r="B1705" s="7"/>
      <c r="C1705" s="7"/>
      <c r="D1705" s="7"/>
      <c r="E1705" s="7"/>
      <c r="F1705" s="7"/>
      <c r="G1705" s="7"/>
      <c r="H1705" s="7"/>
      <c r="I1705" s="7"/>
      <c r="J1705" s="7"/>
      <c r="K1705" s="7"/>
      <c r="L1705" s="7"/>
      <c r="M1705" s="7"/>
      <c r="N1705" s="7"/>
      <c r="O1705" s="7"/>
      <c r="P1705" s="7"/>
      <c r="R1705" s="7"/>
      <c r="S1705" s="7"/>
      <c r="T1705" s="7"/>
      <c r="U1705" s="7"/>
      <c r="V1705" s="7"/>
      <c r="W1705" s="7"/>
      <c r="X1705" s="7"/>
      <c r="Y1705" s="7"/>
      <c r="Z1705" s="7"/>
      <c r="AA1705" s="7"/>
      <c r="AB1705" s="7"/>
      <c r="AC1705" s="7"/>
      <c r="AD1705" s="7"/>
      <c r="AE1705" s="7"/>
      <c r="AF1705" s="7"/>
      <c r="AG1705" s="7"/>
      <c r="AH1705" s="7"/>
      <c r="AI1705" s="7"/>
      <c r="AJ1705" s="7"/>
      <c r="AK1705" s="7"/>
    </row>
    <row r="1706" spans="1:37" ht="15.75" x14ac:dyDescent="0.25">
      <c r="A1706" s="7"/>
      <c r="B1706" s="7"/>
      <c r="C1706" s="7"/>
      <c r="D1706" s="7"/>
      <c r="E1706" s="7"/>
      <c r="F1706" s="7"/>
      <c r="G1706" s="7"/>
      <c r="H1706" s="7"/>
      <c r="I1706" s="7"/>
      <c r="J1706" s="7"/>
      <c r="K1706" s="7"/>
      <c r="L1706" s="7"/>
      <c r="M1706" s="7"/>
      <c r="N1706" s="7"/>
      <c r="O1706" s="7"/>
      <c r="P1706" s="7"/>
      <c r="R1706" s="7"/>
      <c r="S1706" s="7"/>
      <c r="T1706" s="7"/>
      <c r="U1706" s="7"/>
      <c r="V1706" s="7"/>
      <c r="W1706" s="7"/>
      <c r="X1706" s="7"/>
      <c r="Y1706" s="7"/>
      <c r="Z1706" s="7"/>
      <c r="AA1706" s="7"/>
      <c r="AB1706" s="7"/>
      <c r="AC1706" s="7"/>
      <c r="AD1706" s="7"/>
      <c r="AE1706" s="7"/>
      <c r="AF1706" s="7"/>
      <c r="AG1706" s="7"/>
      <c r="AH1706" s="7"/>
      <c r="AI1706" s="7"/>
      <c r="AJ1706" s="7"/>
      <c r="AK1706" s="7"/>
    </row>
    <row r="1707" spans="1:37" ht="15.75" x14ac:dyDescent="0.25">
      <c r="A1707" s="7"/>
      <c r="B1707" s="7"/>
      <c r="C1707" s="7"/>
      <c r="D1707" s="7"/>
      <c r="E1707" s="7"/>
      <c r="F1707" s="7"/>
      <c r="G1707" s="7"/>
      <c r="H1707" s="7"/>
      <c r="I1707" s="7"/>
      <c r="J1707" s="7"/>
      <c r="K1707" s="7"/>
      <c r="L1707" s="7"/>
      <c r="M1707" s="7"/>
      <c r="N1707" s="7"/>
      <c r="O1707" s="7"/>
      <c r="P1707" s="7"/>
      <c r="R1707" s="7"/>
      <c r="S1707" s="7"/>
      <c r="T1707" s="7"/>
      <c r="U1707" s="7"/>
      <c r="V1707" s="7"/>
      <c r="W1707" s="7"/>
      <c r="X1707" s="7"/>
      <c r="Y1707" s="7"/>
      <c r="Z1707" s="7"/>
      <c r="AA1707" s="7"/>
      <c r="AB1707" s="7"/>
      <c r="AC1707" s="7"/>
      <c r="AD1707" s="7"/>
      <c r="AE1707" s="7"/>
      <c r="AF1707" s="7"/>
      <c r="AG1707" s="7"/>
      <c r="AH1707" s="7"/>
      <c r="AI1707" s="7"/>
      <c r="AJ1707" s="7"/>
      <c r="AK1707" s="7"/>
    </row>
    <row r="1708" spans="1:37" ht="15.75" x14ac:dyDescent="0.25">
      <c r="A1708" s="7"/>
      <c r="B1708" s="7"/>
      <c r="C1708" s="7"/>
      <c r="D1708" s="7"/>
      <c r="E1708" s="7"/>
      <c r="F1708" s="7"/>
      <c r="G1708" s="7"/>
      <c r="H1708" s="7"/>
      <c r="I1708" s="7"/>
      <c r="J1708" s="7"/>
      <c r="K1708" s="7"/>
      <c r="L1708" s="7"/>
      <c r="M1708" s="7"/>
      <c r="N1708" s="7"/>
      <c r="O1708" s="7"/>
      <c r="P1708" s="7"/>
      <c r="R1708" s="7"/>
      <c r="S1708" s="7"/>
      <c r="T1708" s="7"/>
      <c r="U1708" s="7"/>
      <c r="V1708" s="7"/>
      <c r="W1708" s="7"/>
      <c r="X1708" s="7"/>
      <c r="Y1708" s="7"/>
      <c r="Z1708" s="7"/>
      <c r="AA1708" s="7"/>
      <c r="AB1708" s="7"/>
      <c r="AC1708" s="7"/>
      <c r="AD1708" s="7"/>
      <c r="AE1708" s="7"/>
      <c r="AF1708" s="7"/>
      <c r="AG1708" s="7"/>
      <c r="AH1708" s="7"/>
      <c r="AI1708" s="7"/>
      <c r="AJ1708" s="7"/>
      <c r="AK1708" s="7"/>
    </row>
    <row r="1709" spans="1:37" ht="15.75" x14ac:dyDescent="0.25">
      <c r="A1709" s="7"/>
      <c r="B1709" s="7"/>
      <c r="C1709" s="7"/>
      <c r="D1709" s="7"/>
      <c r="E1709" s="7"/>
      <c r="F1709" s="7"/>
      <c r="G1709" s="7"/>
      <c r="H1709" s="7"/>
      <c r="I1709" s="7"/>
      <c r="J1709" s="7"/>
      <c r="K1709" s="7"/>
      <c r="L1709" s="7"/>
      <c r="M1709" s="7"/>
      <c r="N1709" s="7"/>
      <c r="O1709" s="7"/>
      <c r="P1709" s="7"/>
      <c r="R1709" s="7"/>
      <c r="S1709" s="7"/>
      <c r="T1709" s="7"/>
      <c r="U1709" s="7"/>
      <c r="V1709" s="7"/>
      <c r="W1709" s="7"/>
      <c r="X1709" s="7"/>
      <c r="Y1709" s="7"/>
      <c r="Z1709" s="7"/>
      <c r="AA1709" s="7"/>
      <c r="AB1709" s="7"/>
      <c r="AC1709" s="7"/>
      <c r="AD1709" s="7"/>
      <c r="AE1709" s="7"/>
      <c r="AF1709" s="7"/>
      <c r="AG1709" s="7"/>
      <c r="AH1709" s="7"/>
      <c r="AI1709" s="7"/>
      <c r="AJ1709" s="7"/>
      <c r="AK1709" s="7"/>
    </row>
    <row r="1710" spans="1:37" ht="15.75" x14ac:dyDescent="0.25">
      <c r="A1710" s="7"/>
      <c r="B1710" s="7"/>
      <c r="C1710" s="7"/>
      <c r="D1710" s="7"/>
      <c r="E1710" s="7"/>
      <c r="F1710" s="7"/>
      <c r="G1710" s="7"/>
      <c r="H1710" s="7"/>
      <c r="I1710" s="7"/>
      <c r="J1710" s="7"/>
      <c r="K1710" s="7"/>
      <c r="L1710" s="7"/>
      <c r="M1710" s="7"/>
      <c r="N1710" s="7"/>
      <c r="O1710" s="7"/>
      <c r="P1710" s="7"/>
      <c r="R1710" s="7"/>
      <c r="S1710" s="7"/>
      <c r="T1710" s="7"/>
      <c r="U1710" s="7"/>
      <c r="V1710" s="7"/>
      <c r="W1710" s="7"/>
      <c r="X1710" s="7"/>
      <c r="Y1710" s="7"/>
      <c r="Z1710" s="7"/>
      <c r="AA1710" s="7"/>
      <c r="AB1710" s="7"/>
      <c r="AC1710" s="7"/>
      <c r="AD1710" s="7"/>
      <c r="AE1710" s="7"/>
      <c r="AF1710" s="7"/>
      <c r="AG1710" s="7"/>
      <c r="AH1710" s="7"/>
      <c r="AI1710" s="7"/>
      <c r="AJ1710" s="7"/>
      <c r="AK1710" s="7"/>
    </row>
    <row r="1711" spans="1:37" ht="15.75" x14ac:dyDescent="0.25">
      <c r="A1711" s="7"/>
      <c r="B1711" s="7"/>
      <c r="C1711" s="7"/>
      <c r="D1711" s="7"/>
      <c r="E1711" s="7"/>
      <c r="F1711" s="7"/>
      <c r="G1711" s="7"/>
      <c r="H1711" s="7"/>
      <c r="I1711" s="7"/>
      <c r="J1711" s="7"/>
      <c r="K1711" s="7"/>
      <c r="L1711" s="7"/>
      <c r="M1711" s="7"/>
      <c r="N1711" s="7"/>
      <c r="O1711" s="7"/>
      <c r="P1711" s="7"/>
      <c r="R1711" s="7"/>
      <c r="S1711" s="7"/>
      <c r="T1711" s="7"/>
      <c r="U1711" s="7"/>
      <c r="V1711" s="7"/>
      <c r="W1711" s="7"/>
      <c r="X1711" s="7"/>
      <c r="Y1711" s="7"/>
      <c r="Z1711" s="7"/>
      <c r="AA1711" s="7"/>
      <c r="AB1711" s="7"/>
      <c r="AC1711" s="7"/>
      <c r="AD1711" s="7"/>
      <c r="AE1711" s="7"/>
      <c r="AF1711" s="7"/>
      <c r="AG1711" s="7"/>
      <c r="AH1711" s="7"/>
      <c r="AI1711" s="7"/>
      <c r="AJ1711" s="7"/>
      <c r="AK1711" s="7"/>
    </row>
    <row r="1712" spans="1:37" ht="15.75" x14ac:dyDescent="0.25">
      <c r="A1712" s="7"/>
      <c r="B1712" s="7"/>
      <c r="C1712" s="7"/>
      <c r="D1712" s="7"/>
      <c r="E1712" s="7"/>
      <c r="F1712" s="7"/>
      <c r="G1712" s="7"/>
      <c r="H1712" s="7"/>
      <c r="I1712" s="7"/>
      <c r="J1712" s="7"/>
      <c r="K1712" s="7"/>
      <c r="L1712" s="7"/>
      <c r="M1712" s="7"/>
      <c r="N1712" s="7"/>
      <c r="O1712" s="7"/>
      <c r="P1712" s="7"/>
      <c r="R1712" s="7"/>
      <c r="S1712" s="7"/>
      <c r="T1712" s="7"/>
      <c r="U1712" s="7"/>
      <c r="V1712" s="7"/>
      <c r="W1712" s="7"/>
      <c r="X1712" s="7"/>
      <c r="Y1712" s="7"/>
      <c r="Z1712" s="7"/>
      <c r="AA1712" s="7"/>
      <c r="AB1712" s="7"/>
      <c r="AC1712" s="7"/>
      <c r="AD1712" s="7"/>
      <c r="AE1712" s="7"/>
      <c r="AF1712" s="7"/>
      <c r="AG1712" s="7"/>
      <c r="AH1712" s="7"/>
      <c r="AI1712" s="7"/>
      <c r="AJ1712" s="7"/>
      <c r="AK1712" s="7"/>
    </row>
    <row r="1713" spans="1:37" ht="15.75" x14ac:dyDescent="0.25">
      <c r="A1713" s="7"/>
      <c r="B1713" s="7"/>
      <c r="C1713" s="7"/>
      <c r="D1713" s="7"/>
      <c r="E1713" s="7"/>
      <c r="F1713" s="7"/>
      <c r="G1713" s="7"/>
      <c r="H1713" s="7"/>
      <c r="I1713" s="7"/>
      <c r="J1713" s="7"/>
      <c r="K1713" s="7"/>
      <c r="L1713" s="7"/>
      <c r="M1713" s="7"/>
      <c r="N1713" s="7"/>
      <c r="O1713" s="7"/>
      <c r="P1713" s="7"/>
      <c r="R1713" s="7"/>
      <c r="S1713" s="7"/>
      <c r="T1713" s="7"/>
      <c r="U1713" s="7"/>
      <c r="V1713" s="7"/>
      <c r="W1713" s="7"/>
      <c r="X1713" s="7"/>
      <c r="Y1713" s="7"/>
      <c r="Z1713" s="7"/>
      <c r="AA1713" s="7"/>
      <c r="AB1713" s="7"/>
      <c r="AC1713" s="7"/>
      <c r="AD1713" s="7"/>
      <c r="AE1713" s="7"/>
      <c r="AF1713" s="7"/>
      <c r="AG1713" s="7"/>
      <c r="AH1713" s="7"/>
      <c r="AI1713" s="7"/>
      <c r="AJ1713" s="7"/>
      <c r="AK1713" s="7"/>
    </row>
    <row r="1714" spans="1:37" ht="15.75" x14ac:dyDescent="0.25">
      <c r="A1714" s="7"/>
      <c r="B1714" s="7"/>
      <c r="C1714" s="7"/>
      <c r="D1714" s="7"/>
      <c r="E1714" s="7"/>
      <c r="F1714" s="7"/>
      <c r="G1714" s="7"/>
      <c r="H1714" s="7"/>
      <c r="I1714" s="7"/>
      <c r="J1714" s="7"/>
      <c r="K1714" s="7"/>
      <c r="L1714" s="7"/>
      <c r="M1714" s="7"/>
      <c r="N1714" s="7"/>
      <c r="O1714" s="7"/>
      <c r="P1714" s="7"/>
      <c r="R1714" s="7"/>
      <c r="S1714" s="7"/>
      <c r="T1714" s="7"/>
      <c r="U1714" s="7"/>
      <c r="V1714" s="7"/>
      <c r="W1714" s="7"/>
      <c r="X1714" s="7"/>
      <c r="Y1714" s="7"/>
      <c r="Z1714" s="7"/>
      <c r="AA1714" s="7"/>
      <c r="AB1714" s="7"/>
      <c r="AC1714" s="7"/>
      <c r="AD1714" s="7"/>
      <c r="AE1714" s="7"/>
      <c r="AF1714" s="7"/>
      <c r="AG1714" s="7"/>
      <c r="AH1714" s="7"/>
      <c r="AI1714" s="7"/>
      <c r="AJ1714" s="7"/>
      <c r="AK1714" s="7"/>
    </row>
    <row r="1715" spans="1:37" ht="15.75" x14ac:dyDescent="0.25">
      <c r="A1715" s="7"/>
      <c r="B1715" s="7"/>
      <c r="C1715" s="7"/>
      <c r="D1715" s="7"/>
      <c r="E1715" s="7"/>
      <c r="F1715" s="7"/>
      <c r="G1715" s="7"/>
      <c r="H1715" s="7"/>
      <c r="I1715" s="7"/>
      <c r="J1715" s="7"/>
      <c r="K1715" s="7"/>
      <c r="L1715" s="7"/>
      <c r="M1715" s="7"/>
      <c r="N1715" s="7"/>
      <c r="O1715" s="7"/>
      <c r="P1715" s="7"/>
      <c r="R1715" s="7"/>
      <c r="S1715" s="7"/>
      <c r="T1715" s="7"/>
      <c r="U1715" s="7"/>
      <c r="V1715" s="7"/>
      <c r="W1715" s="7"/>
      <c r="X1715" s="7"/>
      <c r="Y1715" s="7"/>
      <c r="Z1715" s="7"/>
      <c r="AA1715" s="7"/>
      <c r="AB1715" s="7"/>
      <c r="AC1715" s="7"/>
      <c r="AD1715" s="7"/>
      <c r="AE1715" s="7"/>
      <c r="AF1715" s="7"/>
      <c r="AG1715" s="7"/>
      <c r="AH1715" s="7"/>
      <c r="AI1715" s="7"/>
      <c r="AJ1715" s="7"/>
      <c r="AK1715" s="7"/>
    </row>
    <row r="1716" spans="1:37" ht="15.75" x14ac:dyDescent="0.25">
      <c r="A1716" s="7"/>
      <c r="B1716" s="7"/>
      <c r="C1716" s="7"/>
      <c r="D1716" s="7"/>
      <c r="E1716" s="7"/>
      <c r="F1716" s="7"/>
      <c r="G1716" s="7"/>
      <c r="H1716" s="7"/>
      <c r="I1716" s="7"/>
      <c r="J1716" s="7"/>
      <c r="K1716" s="7"/>
      <c r="L1716" s="7"/>
      <c r="M1716" s="7"/>
      <c r="N1716" s="7"/>
      <c r="O1716" s="7"/>
      <c r="P1716" s="7"/>
      <c r="R1716" s="7"/>
      <c r="S1716" s="7"/>
      <c r="T1716" s="7"/>
      <c r="U1716" s="7"/>
      <c r="V1716" s="7"/>
      <c r="W1716" s="7"/>
      <c r="X1716" s="7"/>
      <c r="Y1716" s="7"/>
      <c r="Z1716" s="7"/>
      <c r="AA1716" s="7"/>
      <c r="AB1716" s="7"/>
      <c r="AC1716" s="7"/>
      <c r="AD1716" s="7"/>
      <c r="AE1716" s="7"/>
      <c r="AF1716" s="7"/>
      <c r="AG1716" s="7"/>
      <c r="AH1716" s="7"/>
      <c r="AI1716" s="7"/>
      <c r="AJ1716" s="7"/>
      <c r="AK1716" s="7"/>
    </row>
    <row r="1717" spans="1:37" ht="15.75" x14ac:dyDescent="0.25">
      <c r="A1717" s="7"/>
      <c r="B1717" s="7"/>
      <c r="C1717" s="7"/>
      <c r="D1717" s="7"/>
      <c r="E1717" s="7"/>
      <c r="F1717" s="7"/>
      <c r="G1717" s="7"/>
      <c r="H1717" s="7"/>
      <c r="I1717" s="7"/>
      <c r="J1717" s="7"/>
      <c r="K1717" s="7"/>
      <c r="L1717" s="7"/>
      <c r="M1717" s="7"/>
      <c r="N1717" s="7"/>
      <c r="O1717" s="7"/>
      <c r="P1717" s="7"/>
      <c r="R1717" s="7"/>
      <c r="S1717" s="7"/>
      <c r="T1717" s="7"/>
      <c r="U1717" s="7"/>
      <c r="V1717" s="7"/>
      <c r="W1717" s="7"/>
      <c r="X1717" s="7"/>
      <c r="Y1717" s="7"/>
      <c r="Z1717" s="7"/>
      <c r="AA1717" s="7"/>
      <c r="AB1717" s="7"/>
      <c r="AC1717" s="7"/>
      <c r="AD1717" s="7"/>
      <c r="AE1717" s="7"/>
      <c r="AF1717" s="7"/>
      <c r="AG1717" s="7"/>
      <c r="AH1717" s="7"/>
      <c r="AI1717" s="7"/>
      <c r="AJ1717" s="7"/>
      <c r="AK1717" s="7"/>
    </row>
    <row r="1718" spans="1:37" ht="15.75" x14ac:dyDescent="0.25">
      <c r="A1718" s="7"/>
      <c r="B1718" s="7"/>
      <c r="C1718" s="7"/>
      <c r="D1718" s="7"/>
      <c r="E1718" s="7"/>
      <c r="F1718" s="7"/>
      <c r="G1718" s="7"/>
      <c r="H1718" s="7"/>
      <c r="I1718" s="7"/>
      <c r="J1718" s="7"/>
      <c r="K1718" s="7"/>
      <c r="L1718" s="7"/>
      <c r="M1718" s="7"/>
      <c r="N1718" s="7"/>
      <c r="O1718" s="7"/>
      <c r="P1718" s="7"/>
      <c r="R1718" s="7"/>
      <c r="S1718" s="7"/>
      <c r="T1718" s="7"/>
      <c r="U1718" s="7"/>
      <c r="V1718" s="7"/>
      <c r="W1718" s="7"/>
      <c r="X1718" s="7"/>
      <c r="Y1718" s="7"/>
      <c r="Z1718" s="7"/>
      <c r="AA1718" s="7"/>
      <c r="AB1718" s="7"/>
      <c r="AC1718" s="7"/>
      <c r="AD1718" s="7"/>
      <c r="AE1718" s="7"/>
      <c r="AF1718" s="7"/>
      <c r="AG1718" s="7"/>
      <c r="AH1718" s="7"/>
      <c r="AI1718" s="7"/>
      <c r="AJ1718" s="7"/>
      <c r="AK1718" s="7"/>
    </row>
    <row r="1719" spans="1:37" ht="15.75" x14ac:dyDescent="0.25">
      <c r="A1719" s="7"/>
      <c r="B1719" s="7"/>
      <c r="C1719" s="7"/>
      <c r="D1719" s="7"/>
      <c r="E1719" s="7"/>
      <c r="F1719" s="7"/>
      <c r="G1719" s="7"/>
      <c r="H1719" s="7"/>
      <c r="I1719" s="7"/>
      <c r="J1719" s="7"/>
      <c r="K1719" s="7"/>
      <c r="L1719" s="7"/>
      <c r="M1719" s="7"/>
      <c r="N1719" s="7"/>
      <c r="O1719" s="7"/>
      <c r="P1719" s="7"/>
      <c r="R1719" s="7"/>
      <c r="S1719" s="7"/>
      <c r="T1719" s="7"/>
      <c r="U1719" s="7"/>
      <c r="V1719" s="7"/>
      <c r="W1719" s="7"/>
      <c r="X1719" s="7"/>
      <c r="Y1719" s="7"/>
      <c r="Z1719" s="7"/>
      <c r="AA1719" s="7"/>
      <c r="AB1719" s="7"/>
      <c r="AC1719" s="7"/>
      <c r="AD1719" s="7"/>
      <c r="AE1719" s="7"/>
      <c r="AF1719" s="7"/>
      <c r="AG1719" s="7"/>
      <c r="AH1719" s="7"/>
      <c r="AI1719" s="7"/>
      <c r="AJ1719" s="7"/>
      <c r="AK1719" s="7"/>
    </row>
    <row r="1720" spans="1:37" ht="15.75" x14ac:dyDescent="0.25">
      <c r="A1720" s="7"/>
      <c r="B1720" s="7"/>
      <c r="C1720" s="7"/>
      <c r="D1720" s="7"/>
      <c r="E1720" s="7"/>
      <c r="F1720" s="7"/>
      <c r="G1720" s="7"/>
      <c r="H1720" s="7"/>
      <c r="I1720" s="7"/>
      <c r="J1720" s="7"/>
      <c r="K1720" s="7"/>
      <c r="L1720" s="7"/>
      <c r="M1720" s="7"/>
      <c r="N1720" s="7"/>
      <c r="O1720" s="7"/>
      <c r="P1720" s="7"/>
      <c r="R1720" s="7"/>
      <c r="S1720" s="7"/>
      <c r="T1720" s="7"/>
      <c r="U1720" s="7"/>
      <c r="V1720" s="7"/>
      <c r="W1720" s="7"/>
      <c r="X1720" s="7"/>
      <c r="Y1720" s="7"/>
      <c r="Z1720" s="7"/>
      <c r="AA1720" s="7"/>
      <c r="AB1720" s="7"/>
      <c r="AC1720" s="7"/>
      <c r="AD1720" s="7"/>
      <c r="AE1720" s="7"/>
      <c r="AF1720" s="7"/>
      <c r="AG1720" s="7"/>
      <c r="AH1720" s="7"/>
      <c r="AI1720" s="7"/>
      <c r="AJ1720" s="7"/>
      <c r="AK1720" s="7"/>
    </row>
    <row r="1721" spans="1:37" ht="15.75" x14ac:dyDescent="0.25">
      <c r="A1721" s="7"/>
      <c r="B1721" s="7"/>
      <c r="C1721" s="7"/>
      <c r="D1721" s="7"/>
      <c r="E1721" s="7"/>
      <c r="F1721" s="7"/>
      <c r="G1721" s="7"/>
      <c r="H1721" s="7"/>
      <c r="I1721" s="7"/>
      <c r="J1721" s="7"/>
      <c r="K1721" s="7"/>
      <c r="L1721" s="7"/>
      <c r="M1721" s="7"/>
      <c r="N1721" s="7"/>
      <c r="O1721" s="7"/>
      <c r="P1721" s="7"/>
      <c r="R1721" s="7"/>
      <c r="S1721" s="7"/>
      <c r="T1721" s="7"/>
      <c r="U1721" s="7"/>
      <c r="V1721" s="7"/>
      <c r="W1721" s="7"/>
      <c r="X1721" s="7"/>
      <c r="Y1721" s="7"/>
      <c r="Z1721" s="7"/>
      <c r="AA1721" s="7"/>
      <c r="AB1721" s="7"/>
      <c r="AC1721" s="7"/>
      <c r="AD1721" s="7"/>
      <c r="AE1721" s="7"/>
      <c r="AF1721" s="7"/>
      <c r="AG1721" s="7"/>
      <c r="AH1721" s="7"/>
      <c r="AI1721" s="7"/>
      <c r="AJ1721" s="7"/>
      <c r="AK1721" s="7"/>
    </row>
    <row r="1722" spans="1:37" ht="15.75" x14ac:dyDescent="0.25">
      <c r="A1722" s="7"/>
      <c r="B1722" s="7"/>
      <c r="C1722" s="7"/>
      <c r="D1722" s="7"/>
      <c r="E1722" s="7"/>
      <c r="F1722" s="7"/>
      <c r="G1722" s="7"/>
      <c r="H1722" s="7"/>
      <c r="I1722" s="7"/>
      <c r="J1722" s="7"/>
      <c r="K1722" s="7"/>
      <c r="L1722" s="7"/>
      <c r="M1722" s="7"/>
      <c r="N1722" s="7"/>
      <c r="O1722" s="7"/>
      <c r="P1722" s="7"/>
      <c r="R1722" s="7"/>
      <c r="S1722" s="7"/>
      <c r="T1722" s="7"/>
      <c r="U1722" s="7"/>
      <c r="V1722" s="7"/>
      <c r="W1722" s="7"/>
      <c r="X1722" s="7"/>
      <c r="Y1722" s="7"/>
      <c r="Z1722" s="7"/>
      <c r="AA1722" s="7"/>
      <c r="AB1722" s="7"/>
      <c r="AC1722" s="7"/>
      <c r="AD1722" s="7"/>
      <c r="AE1722" s="7"/>
      <c r="AF1722" s="7"/>
      <c r="AG1722" s="7"/>
      <c r="AH1722" s="7"/>
      <c r="AI1722" s="7"/>
      <c r="AJ1722" s="7"/>
      <c r="AK1722" s="7"/>
    </row>
    <row r="1723" spans="1:37" ht="15.75" x14ac:dyDescent="0.25">
      <c r="A1723" s="7"/>
      <c r="B1723" s="7"/>
      <c r="C1723" s="7"/>
      <c r="D1723" s="7"/>
      <c r="E1723" s="7"/>
      <c r="F1723" s="7"/>
      <c r="G1723" s="7"/>
      <c r="H1723" s="7"/>
      <c r="I1723" s="7"/>
      <c r="J1723" s="7"/>
      <c r="K1723" s="7"/>
      <c r="L1723" s="7"/>
      <c r="M1723" s="7"/>
      <c r="N1723" s="7"/>
      <c r="O1723" s="7"/>
      <c r="P1723" s="7"/>
      <c r="R1723" s="7"/>
      <c r="S1723" s="7"/>
      <c r="T1723" s="7"/>
      <c r="U1723" s="7"/>
      <c r="V1723" s="7"/>
      <c r="W1723" s="7"/>
      <c r="X1723" s="7"/>
      <c r="Y1723" s="7"/>
      <c r="Z1723" s="7"/>
      <c r="AA1723" s="7"/>
      <c r="AB1723" s="7"/>
      <c r="AC1723" s="7"/>
      <c r="AD1723" s="7"/>
      <c r="AE1723" s="7"/>
      <c r="AF1723" s="7"/>
      <c r="AG1723" s="7"/>
      <c r="AH1723" s="7"/>
      <c r="AI1723" s="7"/>
      <c r="AJ1723" s="7"/>
      <c r="AK1723" s="7"/>
    </row>
    <row r="1724" spans="1:37" ht="15.75" x14ac:dyDescent="0.25">
      <c r="A1724" s="7"/>
      <c r="B1724" s="7"/>
      <c r="C1724" s="7"/>
      <c r="D1724" s="7"/>
      <c r="E1724" s="7"/>
      <c r="F1724" s="7"/>
      <c r="G1724" s="7"/>
      <c r="H1724" s="7"/>
      <c r="I1724" s="7"/>
      <c r="J1724" s="7"/>
      <c r="K1724" s="7"/>
      <c r="L1724" s="7"/>
      <c r="M1724" s="7"/>
      <c r="N1724" s="7"/>
      <c r="O1724" s="7"/>
      <c r="P1724" s="7"/>
      <c r="R1724" s="7"/>
      <c r="S1724" s="7"/>
      <c r="T1724" s="7"/>
      <c r="U1724" s="7"/>
      <c r="V1724" s="7"/>
      <c r="W1724" s="7"/>
      <c r="X1724" s="7"/>
      <c r="Y1724" s="7"/>
      <c r="Z1724" s="7"/>
      <c r="AA1724" s="7"/>
      <c r="AB1724" s="7"/>
      <c r="AC1724" s="7"/>
      <c r="AD1724" s="7"/>
      <c r="AE1724" s="7"/>
      <c r="AF1724" s="7"/>
      <c r="AG1724" s="7"/>
      <c r="AH1724" s="7"/>
      <c r="AI1724" s="7"/>
      <c r="AJ1724" s="7"/>
      <c r="AK1724" s="7"/>
    </row>
    <row r="1725" spans="1:37" ht="15.75" x14ac:dyDescent="0.25">
      <c r="A1725" s="7"/>
      <c r="B1725" s="7"/>
      <c r="C1725" s="7"/>
      <c r="D1725" s="7"/>
      <c r="E1725" s="7"/>
      <c r="F1725" s="7"/>
      <c r="G1725" s="7"/>
      <c r="H1725" s="7"/>
      <c r="I1725" s="7"/>
      <c r="J1725" s="7"/>
      <c r="K1725" s="7"/>
      <c r="L1725" s="7"/>
      <c r="M1725" s="7"/>
      <c r="N1725" s="7"/>
      <c r="O1725" s="7"/>
      <c r="P1725" s="7"/>
      <c r="R1725" s="7"/>
      <c r="S1725" s="7"/>
      <c r="T1725" s="7"/>
      <c r="U1725" s="7"/>
      <c r="V1725" s="7"/>
      <c r="W1725" s="7"/>
      <c r="X1725" s="7"/>
      <c r="Y1725" s="7"/>
      <c r="Z1725" s="7"/>
      <c r="AA1725" s="7"/>
      <c r="AB1725" s="7"/>
      <c r="AC1725" s="7"/>
      <c r="AD1725" s="7"/>
      <c r="AE1725" s="7"/>
      <c r="AF1725" s="7"/>
      <c r="AG1725" s="7"/>
      <c r="AH1725" s="7"/>
      <c r="AI1725" s="7"/>
      <c r="AJ1725" s="7"/>
      <c r="AK1725" s="7"/>
    </row>
    <row r="1726" spans="1:37" ht="15.75" x14ac:dyDescent="0.25">
      <c r="A1726" s="7"/>
      <c r="B1726" s="7"/>
      <c r="C1726" s="7"/>
      <c r="D1726" s="7"/>
      <c r="E1726" s="7"/>
      <c r="F1726" s="7"/>
      <c r="G1726" s="7"/>
      <c r="H1726" s="7"/>
      <c r="I1726" s="7"/>
      <c r="J1726" s="7"/>
      <c r="K1726" s="7"/>
      <c r="L1726" s="7"/>
      <c r="M1726" s="7"/>
      <c r="N1726" s="7"/>
      <c r="O1726" s="7"/>
      <c r="P1726" s="7"/>
      <c r="R1726" s="7"/>
      <c r="S1726" s="7"/>
      <c r="T1726" s="7"/>
      <c r="U1726" s="7"/>
      <c r="V1726" s="7"/>
      <c r="W1726" s="7"/>
      <c r="X1726" s="7"/>
      <c r="Y1726" s="7"/>
      <c r="Z1726" s="7"/>
      <c r="AA1726" s="7"/>
      <c r="AB1726" s="7"/>
      <c r="AC1726" s="7"/>
      <c r="AD1726" s="7"/>
      <c r="AE1726" s="7"/>
      <c r="AF1726" s="7"/>
      <c r="AG1726" s="7"/>
      <c r="AH1726" s="7"/>
      <c r="AI1726" s="7"/>
      <c r="AJ1726" s="7"/>
      <c r="AK1726" s="7"/>
    </row>
    <row r="1727" spans="1:37" ht="15.75" x14ac:dyDescent="0.25">
      <c r="A1727" s="7"/>
      <c r="B1727" s="7"/>
      <c r="C1727" s="7"/>
      <c r="D1727" s="7"/>
      <c r="E1727" s="7"/>
      <c r="F1727" s="7"/>
      <c r="G1727" s="7"/>
      <c r="H1727" s="7"/>
      <c r="I1727" s="7"/>
      <c r="J1727" s="7"/>
      <c r="K1727" s="7"/>
      <c r="L1727" s="7"/>
      <c r="M1727" s="7"/>
      <c r="N1727" s="7"/>
      <c r="O1727" s="7"/>
      <c r="P1727" s="7"/>
      <c r="R1727" s="7"/>
      <c r="S1727" s="7"/>
      <c r="T1727" s="7"/>
      <c r="U1727" s="7"/>
      <c r="V1727" s="7"/>
      <c r="W1727" s="7"/>
      <c r="X1727" s="7"/>
      <c r="Y1727" s="7"/>
      <c r="Z1727" s="7"/>
      <c r="AA1727" s="7"/>
      <c r="AB1727" s="7"/>
      <c r="AC1727" s="7"/>
      <c r="AD1727" s="7"/>
      <c r="AE1727" s="7"/>
      <c r="AF1727" s="7"/>
      <c r="AG1727" s="7"/>
      <c r="AH1727" s="7"/>
      <c r="AI1727" s="7"/>
      <c r="AJ1727" s="7"/>
      <c r="AK1727" s="7"/>
    </row>
    <row r="1728" spans="1:37" ht="15.75" x14ac:dyDescent="0.25">
      <c r="A1728" s="7"/>
      <c r="B1728" s="7"/>
      <c r="C1728" s="7"/>
      <c r="D1728" s="7"/>
      <c r="E1728" s="7"/>
      <c r="F1728" s="7"/>
      <c r="G1728" s="7"/>
      <c r="H1728" s="7"/>
      <c r="I1728" s="7"/>
      <c r="J1728" s="7"/>
      <c r="K1728" s="7"/>
      <c r="L1728" s="7"/>
      <c r="M1728" s="7"/>
      <c r="N1728" s="7"/>
      <c r="O1728" s="7"/>
      <c r="P1728" s="7"/>
      <c r="R1728" s="7"/>
      <c r="S1728" s="7"/>
      <c r="T1728" s="7"/>
      <c r="U1728" s="7"/>
      <c r="V1728" s="7"/>
      <c r="W1728" s="7"/>
      <c r="X1728" s="7"/>
      <c r="Y1728" s="7"/>
      <c r="Z1728" s="7"/>
      <c r="AA1728" s="7"/>
      <c r="AB1728" s="7"/>
      <c r="AC1728" s="7"/>
      <c r="AD1728" s="7"/>
      <c r="AE1728" s="7"/>
      <c r="AF1728" s="7"/>
      <c r="AG1728" s="7"/>
      <c r="AH1728" s="7"/>
      <c r="AI1728" s="7"/>
      <c r="AJ1728" s="7"/>
      <c r="AK1728" s="7"/>
    </row>
    <row r="1729" spans="1:37" ht="15.75" x14ac:dyDescent="0.25">
      <c r="A1729" s="7"/>
      <c r="B1729" s="7"/>
      <c r="C1729" s="7"/>
      <c r="D1729" s="7"/>
      <c r="E1729" s="7"/>
      <c r="F1729" s="7"/>
      <c r="G1729" s="7"/>
      <c r="H1729" s="7"/>
      <c r="I1729" s="7"/>
      <c r="J1729" s="7"/>
      <c r="K1729" s="7"/>
      <c r="L1729" s="7"/>
      <c r="M1729" s="7"/>
      <c r="N1729" s="7"/>
      <c r="O1729" s="7"/>
      <c r="P1729" s="7"/>
      <c r="R1729" s="7"/>
      <c r="S1729" s="7"/>
      <c r="T1729" s="7"/>
      <c r="U1729" s="7"/>
      <c r="V1729" s="7"/>
      <c r="W1729" s="7"/>
      <c r="X1729" s="7"/>
      <c r="Y1729" s="7"/>
      <c r="Z1729" s="7"/>
      <c r="AA1729" s="7"/>
      <c r="AB1729" s="7"/>
      <c r="AC1729" s="7"/>
      <c r="AD1729" s="7"/>
      <c r="AE1729" s="7"/>
      <c r="AF1729" s="7"/>
      <c r="AG1729" s="7"/>
      <c r="AH1729" s="7"/>
      <c r="AI1729" s="7"/>
      <c r="AJ1729" s="7"/>
      <c r="AK1729" s="7"/>
    </row>
    <row r="1730" spans="1:37" ht="15.75" x14ac:dyDescent="0.25">
      <c r="A1730" s="7"/>
      <c r="B1730" s="7"/>
      <c r="C1730" s="7"/>
      <c r="D1730" s="7"/>
      <c r="E1730" s="7"/>
      <c r="F1730" s="7"/>
      <c r="G1730" s="7"/>
      <c r="H1730" s="7"/>
      <c r="I1730" s="7"/>
      <c r="J1730" s="7"/>
      <c r="K1730" s="7"/>
      <c r="L1730" s="7"/>
      <c r="M1730" s="7"/>
      <c r="N1730" s="7"/>
      <c r="O1730" s="7"/>
      <c r="P1730" s="7"/>
      <c r="R1730" s="7"/>
      <c r="S1730" s="7"/>
      <c r="T1730" s="7"/>
      <c r="U1730" s="7"/>
      <c r="V1730" s="7"/>
      <c r="W1730" s="7"/>
      <c r="X1730" s="7"/>
      <c r="Y1730" s="7"/>
      <c r="Z1730" s="7"/>
      <c r="AA1730" s="7"/>
      <c r="AB1730" s="7"/>
      <c r="AC1730" s="7"/>
      <c r="AD1730" s="7"/>
      <c r="AE1730" s="7"/>
      <c r="AF1730" s="7"/>
      <c r="AG1730" s="7"/>
      <c r="AH1730" s="7"/>
      <c r="AI1730" s="7"/>
      <c r="AJ1730" s="7"/>
      <c r="AK1730" s="7"/>
    </row>
    <row r="1731" spans="1:37" ht="15.75" x14ac:dyDescent="0.25">
      <c r="A1731" s="7"/>
      <c r="B1731" s="7"/>
      <c r="C1731" s="7"/>
      <c r="D1731" s="7"/>
      <c r="E1731" s="7"/>
      <c r="F1731" s="7"/>
      <c r="G1731" s="7"/>
      <c r="H1731" s="7"/>
      <c r="I1731" s="7"/>
      <c r="J1731" s="7"/>
      <c r="K1731" s="7"/>
      <c r="L1731" s="7"/>
      <c r="M1731" s="7"/>
      <c r="N1731" s="7"/>
      <c r="O1731" s="7"/>
      <c r="P1731" s="7"/>
      <c r="R1731" s="7"/>
      <c r="S1731" s="7"/>
      <c r="T1731" s="7"/>
      <c r="U1731" s="7"/>
      <c r="V1731" s="7"/>
      <c r="W1731" s="7"/>
      <c r="X1731" s="7"/>
      <c r="Y1731" s="7"/>
      <c r="Z1731" s="7"/>
      <c r="AA1731" s="7"/>
      <c r="AB1731" s="7"/>
      <c r="AC1731" s="7"/>
      <c r="AD1731" s="7"/>
      <c r="AE1731" s="7"/>
      <c r="AF1731" s="7"/>
      <c r="AG1731" s="7"/>
      <c r="AH1731" s="7"/>
      <c r="AI1731" s="7"/>
      <c r="AJ1731" s="7"/>
      <c r="AK1731" s="7"/>
    </row>
    <row r="1732" spans="1:37" ht="15.75" x14ac:dyDescent="0.25">
      <c r="A1732" s="7"/>
      <c r="B1732" s="7"/>
      <c r="C1732" s="7"/>
      <c r="D1732" s="7"/>
      <c r="E1732" s="7"/>
      <c r="F1732" s="7"/>
      <c r="G1732" s="7"/>
      <c r="H1732" s="7"/>
      <c r="I1732" s="7"/>
      <c r="J1732" s="7"/>
      <c r="K1732" s="7"/>
      <c r="L1732" s="7"/>
      <c r="M1732" s="7"/>
      <c r="N1732" s="7"/>
      <c r="O1732" s="7"/>
      <c r="P1732" s="7"/>
      <c r="R1732" s="7"/>
      <c r="S1732" s="7"/>
      <c r="T1732" s="7"/>
      <c r="U1732" s="7"/>
      <c r="V1732" s="7"/>
      <c r="W1732" s="7"/>
      <c r="X1732" s="7"/>
      <c r="Y1732" s="7"/>
      <c r="Z1732" s="7"/>
      <c r="AA1732" s="7"/>
      <c r="AB1732" s="7"/>
      <c r="AC1732" s="7"/>
      <c r="AD1732" s="7"/>
      <c r="AE1732" s="7"/>
      <c r="AF1732" s="7"/>
      <c r="AG1732" s="7"/>
      <c r="AH1732" s="7"/>
      <c r="AI1732" s="7"/>
      <c r="AJ1732" s="7"/>
      <c r="AK1732" s="7"/>
    </row>
    <row r="1733" spans="1:37" ht="15.75" x14ac:dyDescent="0.25">
      <c r="A1733" s="7"/>
      <c r="B1733" s="7"/>
      <c r="C1733" s="7"/>
      <c r="D1733" s="7"/>
      <c r="E1733" s="7"/>
      <c r="F1733" s="7"/>
      <c r="G1733" s="7"/>
      <c r="H1733" s="7"/>
      <c r="I1733" s="7"/>
      <c r="J1733" s="7"/>
      <c r="K1733" s="7"/>
      <c r="L1733" s="7"/>
      <c r="M1733" s="7"/>
      <c r="N1733" s="7"/>
      <c r="O1733" s="7"/>
      <c r="P1733" s="7"/>
      <c r="R1733" s="7"/>
      <c r="S1733" s="7"/>
      <c r="T1733" s="7"/>
      <c r="U1733" s="7"/>
      <c r="V1733" s="7"/>
      <c r="W1733" s="7"/>
      <c r="X1733" s="7"/>
      <c r="Y1733" s="7"/>
      <c r="Z1733" s="7"/>
      <c r="AA1733" s="7"/>
      <c r="AB1733" s="7"/>
      <c r="AC1733" s="7"/>
      <c r="AD1733" s="7"/>
      <c r="AE1733" s="7"/>
      <c r="AF1733" s="7"/>
      <c r="AG1733" s="7"/>
      <c r="AH1733" s="7"/>
      <c r="AI1733" s="7"/>
      <c r="AJ1733" s="7"/>
      <c r="AK1733" s="7"/>
    </row>
    <row r="1734" spans="1:37" ht="15.75" x14ac:dyDescent="0.25">
      <c r="A1734" s="7"/>
      <c r="B1734" s="7"/>
      <c r="C1734" s="7"/>
      <c r="D1734" s="7"/>
      <c r="E1734" s="7"/>
      <c r="F1734" s="7"/>
      <c r="G1734" s="7"/>
      <c r="H1734" s="7"/>
      <c r="I1734" s="7"/>
      <c r="J1734" s="7"/>
      <c r="K1734" s="7"/>
      <c r="L1734" s="7"/>
      <c r="M1734" s="7"/>
      <c r="N1734" s="7"/>
      <c r="O1734" s="7"/>
      <c r="P1734" s="7"/>
      <c r="R1734" s="7"/>
      <c r="S1734" s="7"/>
      <c r="T1734" s="7"/>
      <c r="U1734" s="7"/>
      <c r="V1734" s="7"/>
      <c r="W1734" s="7"/>
      <c r="X1734" s="7"/>
      <c r="Y1734" s="7"/>
      <c r="Z1734" s="7"/>
      <c r="AA1734" s="7"/>
      <c r="AB1734" s="7"/>
      <c r="AC1734" s="7"/>
      <c r="AD1734" s="7"/>
      <c r="AE1734" s="7"/>
      <c r="AF1734" s="7"/>
      <c r="AG1734" s="7"/>
      <c r="AH1734" s="7"/>
      <c r="AI1734" s="7"/>
      <c r="AJ1734" s="7"/>
      <c r="AK1734" s="7"/>
    </row>
    <row r="1735" spans="1:37" ht="15.75" x14ac:dyDescent="0.25">
      <c r="A1735" s="7"/>
      <c r="B1735" s="7"/>
      <c r="C1735" s="7"/>
      <c r="D1735" s="7"/>
      <c r="E1735" s="7"/>
      <c r="F1735" s="7"/>
      <c r="G1735" s="7"/>
      <c r="H1735" s="7"/>
      <c r="I1735" s="7"/>
      <c r="J1735" s="7"/>
      <c r="K1735" s="7"/>
      <c r="L1735" s="7"/>
      <c r="M1735" s="7"/>
      <c r="N1735" s="7"/>
      <c r="O1735" s="7"/>
      <c r="P1735" s="7"/>
      <c r="R1735" s="7"/>
      <c r="S1735" s="7"/>
      <c r="T1735" s="7"/>
      <c r="U1735" s="7"/>
      <c r="V1735" s="7"/>
      <c r="W1735" s="7"/>
      <c r="X1735" s="7"/>
      <c r="Y1735" s="7"/>
      <c r="Z1735" s="7"/>
      <c r="AA1735" s="7"/>
      <c r="AB1735" s="7"/>
      <c r="AC1735" s="7"/>
      <c r="AD1735" s="7"/>
      <c r="AE1735" s="7"/>
      <c r="AF1735" s="7"/>
      <c r="AG1735" s="7"/>
      <c r="AH1735" s="7"/>
      <c r="AI1735" s="7"/>
      <c r="AJ1735" s="7"/>
      <c r="AK1735" s="7"/>
    </row>
    <row r="1736" spans="1:37" ht="15.75" x14ac:dyDescent="0.25">
      <c r="A1736" s="7"/>
      <c r="B1736" s="7"/>
      <c r="C1736" s="7"/>
      <c r="D1736" s="7"/>
      <c r="E1736" s="7"/>
      <c r="F1736" s="7"/>
      <c r="G1736" s="7"/>
      <c r="H1736" s="7"/>
      <c r="I1736" s="7"/>
      <c r="J1736" s="7"/>
      <c r="K1736" s="7"/>
      <c r="L1736" s="7"/>
      <c r="M1736" s="7"/>
      <c r="N1736" s="7"/>
      <c r="O1736" s="7"/>
      <c r="P1736" s="7"/>
      <c r="R1736" s="7"/>
      <c r="S1736" s="7"/>
      <c r="T1736" s="7"/>
      <c r="U1736" s="7"/>
      <c r="V1736" s="7"/>
      <c r="W1736" s="7"/>
      <c r="X1736" s="7"/>
      <c r="Y1736" s="7"/>
      <c r="Z1736" s="7"/>
      <c r="AA1736" s="7"/>
      <c r="AB1736" s="7"/>
      <c r="AC1736" s="7"/>
      <c r="AD1736" s="7"/>
      <c r="AE1736" s="7"/>
      <c r="AF1736" s="7"/>
      <c r="AG1736" s="7"/>
      <c r="AH1736" s="7"/>
      <c r="AI1736" s="7"/>
      <c r="AJ1736" s="7"/>
      <c r="AK1736" s="7"/>
    </row>
    <row r="1737" spans="1:37" ht="15.75" x14ac:dyDescent="0.25">
      <c r="A1737" s="7"/>
      <c r="B1737" s="7"/>
      <c r="C1737" s="7"/>
      <c r="D1737" s="7"/>
      <c r="E1737" s="7"/>
      <c r="F1737" s="7"/>
      <c r="G1737" s="7"/>
      <c r="H1737" s="7"/>
      <c r="I1737" s="7"/>
      <c r="J1737" s="7"/>
      <c r="K1737" s="7"/>
      <c r="L1737" s="7"/>
      <c r="M1737" s="7"/>
      <c r="N1737" s="7"/>
      <c r="O1737" s="7"/>
      <c r="P1737" s="7"/>
      <c r="R1737" s="7"/>
      <c r="S1737" s="7"/>
      <c r="T1737" s="7"/>
      <c r="U1737" s="7"/>
      <c r="V1737" s="7"/>
      <c r="W1737" s="7"/>
      <c r="X1737" s="7"/>
      <c r="Y1737" s="7"/>
      <c r="Z1737" s="7"/>
      <c r="AA1737" s="7"/>
      <c r="AB1737" s="7"/>
      <c r="AC1737" s="7"/>
      <c r="AD1737" s="7"/>
      <c r="AE1737" s="7"/>
      <c r="AF1737" s="7"/>
      <c r="AG1737" s="7"/>
      <c r="AH1737" s="7"/>
      <c r="AI1737" s="7"/>
      <c r="AJ1737" s="7"/>
      <c r="AK1737" s="7"/>
    </row>
    <row r="1738" spans="1:37" ht="15.75" x14ac:dyDescent="0.25">
      <c r="A1738" s="7"/>
      <c r="B1738" s="7"/>
      <c r="C1738" s="7"/>
      <c r="D1738" s="7"/>
      <c r="E1738" s="7"/>
      <c r="F1738" s="7"/>
      <c r="G1738" s="7"/>
      <c r="H1738" s="7"/>
      <c r="I1738" s="7"/>
      <c r="J1738" s="7"/>
      <c r="K1738" s="7"/>
      <c r="L1738" s="7"/>
      <c r="M1738" s="7"/>
      <c r="N1738" s="7"/>
      <c r="O1738" s="7"/>
      <c r="P1738" s="7"/>
      <c r="R1738" s="7"/>
      <c r="S1738" s="7"/>
      <c r="T1738" s="7"/>
      <c r="U1738" s="7"/>
      <c r="V1738" s="7"/>
      <c r="W1738" s="7"/>
      <c r="X1738" s="7"/>
      <c r="Y1738" s="7"/>
      <c r="Z1738" s="7"/>
      <c r="AA1738" s="7"/>
      <c r="AB1738" s="7"/>
      <c r="AC1738" s="7"/>
      <c r="AD1738" s="7"/>
      <c r="AE1738" s="7"/>
      <c r="AF1738" s="7"/>
      <c r="AG1738" s="7"/>
      <c r="AH1738" s="7"/>
      <c r="AI1738" s="7"/>
      <c r="AJ1738" s="7"/>
      <c r="AK1738" s="7"/>
    </row>
    <row r="1739" spans="1:37" ht="15.75" x14ac:dyDescent="0.25">
      <c r="A1739" s="7"/>
      <c r="B1739" s="7"/>
      <c r="C1739" s="7"/>
      <c r="D1739" s="7"/>
      <c r="E1739" s="7"/>
      <c r="F1739" s="7"/>
      <c r="G1739" s="7"/>
      <c r="H1739" s="7"/>
      <c r="I1739" s="7"/>
      <c r="J1739" s="7"/>
      <c r="K1739" s="7"/>
      <c r="L1739" s="7"/>
      <c r="M1739" s="7"/>
      <c r="N1739" s="7"/>
      <c r="O1739" s="7"/>
      <c r="P1739" s="7"/>
      <c r="R1739" s="7"/>
      <c r="S1739" s="7"/>
      <c r="T1739" s="7"/>
      <c r="U1739" s="7"/>
      <c r="V1739" s="7"/>
      <c r="W1739" s="7"/>
      <c r="X1739" s="7"/>
      <c r="Y1739" s="7"/>
      <c r="Z1739" s="7"/>
      <c r="AA1739" s="7"/>
      <c r="AB1739" s="7"/>
      <c r="AC1739" s="7"/>
      <c r="AD1739" s="7"/>
      <c r="AE1739" s="7"/>
      <c r="AF1739" s="7"/>
      <c r="AG1739" s="7"/>
      <c r="AH1739" s="7"/>
      <c r="AI1739" s="7"/>
      <c r="AJ1739" s="7"/>
      <c r="AK1739" s="7"/>
    </row>
    <row r="1740" spans="1:37" ht="15.75" x14ac:dyDescent="0.25">
      <c r="A1740" s="7"/>
      <c r="B1740" s="7"/>
      <c r="C1740" s="7"/>
      <c r="D1740" s="7"/>
      <c r="E1740" s="7"/>
      <c r="F1740" s="7"/>
      <c r="G1740" s="7"/>
      <c r="H1740" s="7"/>
      <c r="I1740" s="7"/>
      <c r="J1740" s="7"/>
      <c r="K1740" s="7"/>
      <c r="L1740" s="7"/>
      <c r="M1740" s="7"/>
      <c r="N1740" s="7"/>
      <c r="O1740" s="7"/>
      <c r="P1740" s="7"/>
      <c r="R1740" s="7"/>
      <c r="S1740" s="7"/>
      <c r="T1740" s="7"/>
      <c r="U1740" s="7"/>
      <c r="V1740" s="7"/>
      <c r="W1740" s="7"/>
      <c r="X1740" s="7"/>
      <c r="Y1740" s="7"/>
      <c r="Z1740" s="7"/>
      <c r="AA1740" s="7"/>
      <c r="AB1740" s="7"/>
      <c r="AC1740" s="7"/>
      <c r="AD1740" s="7"/>
      <c r="AE1740" s="7"/>
      <c r="AF1740" s="7"/>
      <c r="AG1740" s="7"/>
      <c r="AH1740" s="7"/>
      <c r="AI1740" s="7"/>
      <c r="AJ1740" s="7"/>
      <c r="AK1740" s="7"/>
    </row>
    <row r="1741" spans="1:37" ht="15.75" x14ac:dyDescent="0.25">
      <c r="A1741" s="7"/>
      <c r="B1741" s="7"/>
      <c r="C1741" s="7"/>
      <c r="D1741" s="7"/>
      <c r="E1741" s="7"/>
      <c r="F1741" s="7"/>
      <c r="G1741" s="7"/>
      <c r="H1741" s="7"/>
      <c r="I1741" s="7"/>
      <c r="J1741" s="7"/>
      <c r="K1741" s="7"/>
      <c r="L1741" s="7"/>
      <c r="M1741" s="7"/>
      <c r="N1741" s="7"/>
      <c r="O1741" s="7"/>
      <c r="P1741" s="7"/>
      <c r="R1741" s="7"/>
      <c r="S1741" s="7"/>
      <c r="T1741" s="7"/>
      <c r="U1741" s="7"/>
      <c r="V1741" s="7"/>
      <c r="W1741" s="7"/>
      <c r="X1741" s="7"/>
      <c r="Y1741" s="7"/>
      <c r="Z1741" s="7"/>
      <c r="AA1741" s="7"/>
      <c r="AB1741" s="7"/>
      <c r="AC1741" s="7"/>
      <c r="AD1741" s="7"/>
      <c r="AE1741" s="7"/>
      <c r="AF1741" s="7"/>
      <c r="AG1741" s="7"/>
      <c r="AH1741" s="7"/>
      <c r="AI1741" s="7"/>
      <c r="AJ1741" s="7"/>
      <c r="AK1741" s="7"/>
    </row>
    <row r="1742" spans="1:37" ht="15.75" x14ac:dyDescent="0.25">
      <c r="A1742" s="7"/>
      <c r="B1742" s="7"/>
      <c r="C1742" s="7"/>
      <c r="D1742" s="7"/>
      <c r="E1742" s="7"/>
      <c r="F1742" s="7"/>
      <c r="G1742" s="7"/>
      <c r="H1742" s="7"/>
      <c r="I1742" s="7"/>
      <c r="J1742" s="7"/>
      <c r="K1742" s="7"/>
      <c r="L1742" s="7"/>
      <c r="M1742" s="7"/>
      <c r="N1742" s="7"/>
      <c r="O1742" s="7"/>
      <c r="P1742" s="7"/>
      <c r="R1742" s="7"/>
      <c r="S1742" s="7"/>
      <c r="T1742" s="7"/>
      <c r="U1742" s="7"/>
      <c r="V1742" s="7"/>
      <c r="W1742" s="7"/>
      <c r="X1742" s="7"/>
      <c r="Y1742" s="7"/>
      <c r="Z1742" s="7"/>
      <c r="AA1742" s="7"/>
      <c r="AB1742" s="7"/>
      <c r="AC1742" s="7"/>
      <c r="AD1742" s="7"/>
      <c r="AE1742" s="7"/>
      <c r="AF1742" s="7"/>
      <c r="AG1742" s="7"/>
      <c r="AH1742" s="7"/>
      <c r="AI1742" s="7"/>
      <c r="AJ1742" s="7"/>
      <c r="AK1742" s="7"/>
    </row>
    <row r="1743" spans="1:37" ht="15.75" x14ac:dyDescent="0.25">
      <c r="A1743" s="7"/>
      <c r="B1743" s="7"/>
      <c r="C1743" s="7"/>
      <c r="D1743" s="7"/>
      <c r="E1743" s="7"/>
      <c r="F1743" s="7"/>
      <c r="G1743" s="7"/>
      <c r="H1743" s="7"/>
      <c r="I1743" s="7"/>
      <c r="J1743" s="7"/>
      <c r="K1743" s="7"/>
      <c r="L1743" s="7"/>
      <c r="M1743" s="7"/>
      <c r="N1743" s="7"/>
      <c r="O1743" s="7"/>
      <c r="P1743" s="7"/>
      <c r="R1743" s="7"/>
      <c r="S1743" s="7"/>
      <c r="T1743" s="7"/>
      <c r="U1743" s="7"/>
      <c r="V1743" s="7"/>
      <c r="W1743" s="7"/>
      <c r="X1743" s="7"/>
      <c r="Y1743" s="7"/>
      <c r="Z1743" s="7"/>
      <c r="AA1743" s="7"/>
      <c r="AB1743" s="7"/>
      <c r="AC1743" s="7"/>
      <c r="AD1743" s="7"/>
      <c r="AE1743" s="7"/>
      <c r="AF1743" s="7"/>
      <c r="AG1743" s="7"/>
      <c r="AH1743" s="7"/>
      <c r="AI1743" s="7"/>
      <c r="AJ1743" s="7"/>
      <c r="AK1743" s="7"/>
    </row>
    <row r="1744" spans="1:37" ht="15.75" x14ac:dyDescent="0.25">
      <c r="A1744" s="7"/>
      <c r="B1744" s="7"/>
      <c r="C1744" s="7"/>
      <c r="D1744" s="7"/>
      <c r="E1744" s="7"/>
      <c r="F1744" s="7"/>
      <c r="G1744" s="7"/>
      <c r="H1744" s="7"/>
      <c r="I1744" s="7"/>
      <c r="J1744" s="7"/>
      <c r="K1744" s="7"/>
      <c r="L1744" s="7"/>
      <c r="M1744" s="7"/>
      <c r="N1744" s="7"/>
      <c r="O1744" s="7"/>
      <c r="P1744" s="7"/>
      <c r="R1744" s="7"/>
      <c r="S1744" s="7"/>
      <c r="T1744" s="7"/>
      <c r="U1744" s="7"/>
      <c r="V1744" s="7"/>
      <c r="W1744" s="7"/>
      <c r="X1744" s="7"/>
      <c r="Y1744" s="7"/>
      <c r="Z1744" s="7"/>
      <c r="AA1744" s="7"/>
      <c r="AB1744" s="7"/>
      <c r="AC1744" s="7"/>
      <c r="AD1744" s="7"/>
      <c r="AE1744" s="7"/>
      <c r="AF1744" s="7"/>
      <c r="AG1744" s="7"/>
      <c r="AH1744" s="7"/>
      <c r="AI1744" s="7"/>
      <c r="AJ1744" s="7"/>
      <c r="AK1744" s="7"/>
    </row>
    <row r="1745" spans="1:37" ht="15.75" x14ac:dyDescent="0.25">
      <c r="A1745" s="7"/>
      <c r="B1745" s="7"/>
      <c r="C1745" s="7"/>
      <c r="D1745" s="7"/>
      <c r="E1745" s="7"/>
      <c r="F1745" s="7"/>
      <c r="G1745" s="7"/>
      <c r="H1745" s="7"/>
      <c r="I1745" s="7"/>
      <c r="J1745" s="7"/>
      <c r="K1745" s="7"/>
      <c r="L1745" s="7"/>
      <c r="M1745" s="7"/>
      <c r="N1745" s="7"/>
      <c r="O1745" s="7"/>
      <c r="P1745" s="7"/>
      <c r="R1745" s="7"/>
      <c r="S1745" s="7"/>
      <c r="T1745" s="7"/>
      <c r="U1745" s="7"/>
      <c r="V1745" s="7"/>
      <c r="W1745" s="7"/>
      <c r="X1745" s="7"/>
      <c r="Y1745" s="7"/>
      <c r="Z1745" s="7"/>
      <c r="AA1745" s="7"/>
      <c r="AB1745" s="7"/>
      <c r="AC1745" s="7"/>
      <c r="AD1745" s="7"/>
      <c r="AE1745" s="7"/>
      <c r="AF1745" s="7"/>
      <c r="AG1745" s="7"/>
      <c r="AH1745" s="7"/>
      <c r="AI1745" s="7"/>
      <c r="AJ1745" s="7"/>
      <c r="AK1745" s="7"/>
    </row>
    <row r="1746" spans="1:37" ht="15.75" x14ac:dyDescent="0.25">
      <c r="A1746" s="7"/>
      <c r="B1746" s="7"/>
      <c r="C1746" s="7"/>
      <c r="D1746" s="7"/>
      <c r="E1746" s="7"/>
      <c r="F1746" s="7"/>
      <c r="G1746" s="7"/>
      <c r="H1746" s="7"/>
      <c r="I1746" s="7"/>
      <c r="J1746" s="7"/>
      <c r="K1746" s="7"/>
      <c r="L1746" s="7"/>
      <c r="M1746" s="7"/>
      <c r="N1746" s="7"/>
      <c r="O1746" s="7"/>
      <c r="P1746" s="7"/>
      <c r="R1746" s="7"/>
      <c r="S1746" s="7"/>
      <c r="T1746" s="7"/>
      <c r="U1746" s="7"/>
      <c r="V1746" s="7"/>
      <c r="W1746" s="7"/>
      <c r="X1746" s="7"/>
      <c r="Y1746" s="7"/>
      <c r="Z1746" s="7"/>
      <c r="AA1746" s="7"/>
      <c r="AB1746" s="7"/>
      <c r="AC1746" s="7"/>
      <c r="AD1746" s="7"/>
      <c r="AE1746" s="7"/>
      <c r="AF1746" s="7"/>
      <c r="AG1746" s="7"/>
      <c r="AH1746" s="7"/>
      <c r="AI1746" s="7"/>
      <c r="AJ1746" s="7"/>
      <c r="AK1746" s="7"/>
    </row>
    <row r="1747" spans="1:37" ht="15.75" x14ac:dyDescent="0.25">
      <c r="A1747" s="7"/>
      <c r="B1747" s="7"/>
      <c r="C1747" s="7"/>
      <c r="D1747" s="7"/>
      <c r="E1747" s="7"/>
      <c r="F1747" s="7"/>
      <c r="G1747" s="7"/>
      <c r="H1747" s="7"/>
      <c r="I1747" s="7"/>
      <c r="J1747" s="7"/>
      <c r="K1747" s="7"/>
      <c r="L1747" s="7"/>
      <c r="M1747" s="7"/>
      <c r="N1747" s="7"/>
      <c r="O1747" s="7"/>
      <c r="P1747" s="7"/>
      <c r="R1747" s="7"/>
      <c r="S1747" s="7"/>
      <c r="T1747" s="7"/>
      <c r="U1747" s="7"/>
      <c r="V1747" s="7"/>
      <c r="W1747" s="7"/>
      <c r="X1747" s="7"/>
      <c r="Y1747" s="7"/>
      <c r="Z1747" s="7"/>
      <c r="AA1747" s="7"/>
      <c r="AB1747" s="7"/>
      <c r="AC1747" s="7"/>
      <c r="AD1747" s="7"/>
      <c r="AE1747" s="7"/>
      <c r="AF1747" s="7"/>
      <c r="AG1747" s="7"/>
      <c r="AH1747" s="7"/>
      <c r="AI1747" s="7"/>
      <c r="AJ1747" s="7"/>
      <c r="AK1747" s="7"/>
    </row>
    <row r="1748" spans="1:37" ht="15.75" x14ac:dyDescent="0.25">
      <c r="A1748" s="7"/>
      <c r="B1748" s="7"/>
      <c r="C1748" s="7"/>
      <c r="D1748" s="7"/>
      <c r="E1748" s="7"/>
      <c r="F1748" s="7"/>
      <c r="G1748" s="7"/>
      <c r="H1748" s="7"/>
      <c r="I1748" s="7"/>
      <c r="J1748" s="7"/>
      <c r="K1748" s="7"/>
      <c r="L1748" s="7"/>
      <c r="M1748" s="7"/>
      <c r="N1748" s="7"/>
      <c r="O1748" s="7"/>
      <c r="P1748" s="7"/>
      <c r="R1748" s="7"/>
      <c r="S1748" s="7"/>
      <c r="T1748" s="7"/>
      <c r="U1748" s="7"/>
      <c r="V1748" s="7"/>
      <c r="W1748" s="7"/>
      <c r="X1748" s="7"/>
      <c r="Y1748" s="7"/>
      <c r="Z1748" s="7"/>
      <c r="AA1748" s="7"/>
      <c r="AB1748" s="7"/>
      <c r="AC1748" s="7"/>
      <c r="AD1748" s="7"/>
      <c r="AE1748" s="7"/>
      <c r="AF1748" s="7"/>
      <c r="AG1748" s="7"/>
      <c r="AH1748" s="7"/>
      <c r="AI1748" s="7"/>
      <c r="AJ1748" s="7"/>
      <c r="AK1748" s="7"/>
    </row>
    <row r="1749" spans="1:37" ht="15.75" x14ac:dyDescent="0.25">
      <c r="A1749" s="7"/>
      <c r="B1749" s="7"/>
      <c r="C1749" s="7"/>
      <c r="D1749" s="7"/>
      <c r="E1749" s="7"/>
      <c r="F1749" s="7"/>
      <c r="G1749" s="7"/>
      <c r="H1749" s="7"/>
      <c r="I1749" s="7"/>
      <c r="J1749" s="7"/>
      <c r="K1749" s="7"/>
      <c r="L1749" s="7"/>
      <c r="M1749" s="7"/>
      <c r="N1749" s="7"/>
      <c r="O1749" s="7"/>
      <c r="P1749" s="7"/>
      <c r="R1749" s="7"/>
      <c r="S1749" s="7"/>
      <c r="T1749" s="7"/>
      <c r="U1749" s="7"/>
      <c r="V1749" s="7"/>
      <c r="W1749" s="7"/>
      <c r="X1749" s="7"/>
      <c r="Y1749" s="7"/>
      <c r="Z1749" s="7"/>
      <c r="AA1749" s="7"/>
      <c r="AB1749" s="7"/>
      <c r="AC1749" s="7"/>
      <c r="AD1749" s="7"/>
      <c r="AE1749" s="7"/>
      <c r="AF1749" s="7"/>
      <c r="AG1749" s="7"/>
      <c r="AH1749" s="7"/>
      <c r="AI1749" s="7"/>
      <c r="AJ1749" s="7"/>
      <c r="AK1749" s="7"/>
    </row>
    <row r="1750" spans="1:37" ht="15.75" x14ac:dyDescent="0.25">
      <c r="A1750" s="7"/>
      <c r="B1750" s="7"/>
      <c r="C1750" s="7"/>
      <c r="D1750" s="7"/>
      <c r="E1750" s="7"/>
      <c r="F1750" s="7"/>
      <c r="G1750" s="7"/>
      <c r="H1750" s="7"/>
      <c r="I1750" s="7"/>
      <c r="J1750" s="7"/>
      <c r="K1750" s="7"/>
      <c r="L1750" s="7"/>
      <c r="M1750" s="7"/>
      <c r="N1750" s="7"/>
      <c r="O1750" s="7"/>
      <c r="P1750" s="7"/>
      <c r="R1750" s="7"/>
      <c r="S1750" s="7"/>
      <c r="T1750" s="7"/>
      <c r="U1750" s="7"/>
      <c r="V1750" s="7"/>
      <c r="W1750" s="7"/>
      <c r="X1750" s="7"/>
      <c r="Y1750" s="7"/>
      <c r="Z1750" s="7"/>
      <c r="AA1750" s="7"/>
      <c r="AB1750" s="7"/>
      <c r="AC1750" s="7"/>
      <c r="AD1750" s="7"/>
      <c r="AE1750" s="7"/>
      <c r="AF1750" s="7"/>
      <c r="AG1750" s="7"/>
      <c r="AH1750" s="7"/>
      <c r="AI1750" s="7"/>
      <c r="AJ1750" s="7"/>
      <c r="AK1750" s="7"/>
    </row>
    <row r="1751" spans="1:37" ht="15.75" x14ac:dyDescent="0.25">
      <c r="A1751" s="7"/>
      <c r="B1751" s="7"/>
      <c r="C1751" s="7"/>
      <c r="D1751" s="7"/>
      <c r="E1751" s="7"/>
      <c r="F1751" s="7"/>
      <c r="G1751" s="7"/>
      <c r="H1751" s="7"/>
      <c r="I1751" s="7"/>
      <c r="J1751" s="7"/>
      <c r="K1751" s="7"/>
      <c r="L1751" s="7"/>
      <c r="M1751" s="7"/>
      <c r="N1751" s="7"/>
      <c r="O1751" s="7"/>
      <c r="P1751" s="7"/>
      <c r="R1751" s="7"/>
      <c r="S1751" s="7"/>
      <c r="T1751" s="7"/>
      <c r="U1751" s="7"/>
      <c r="V1751" s="7"/>
      <c r="W1751" s="7"/>
      <c r="X1751" s="7"/>
      <c r="Y1751" s="7"/>
      <c r="Z1751" s="7"/>
      <c r="AA1751" s="7"/>
      <c r="AB1751" s="7"/>
      <c r="AC1751" s="7"/>
      <c r="AD1751" s="7"/>
      <c r="AE1751" s="7"/>
      <c r="AF1751" s="7"/>
      <c r="AG1751" s="7"/>
      <c r="AH1751" s="7"/>
      <c r="AI1751" s="7"/>
      <c r="AJ1751" s="7"/>
      <c r="AK1751" s="7"/>
    </row>
    <row r="1752" spans="1:37" ht="15.75" x14ac:dyDescent="0.25">
      <c r="A1752" s="7"/>
      <c r="B1752" s="7"/>
      <c r="C1752" s="7"/>
      <c r="D1752" s="7"/>
      <c r="E1752" s="7"/>
      <c r="F1752" s="7"/>
      <c r="G1752" s="7"/>
      <c r="H1752" s="7"/>
      <c r="I1752" s="7"/>
      <c r="J1752" s="7"/>
      <c r="K1752" s="7"/>
      <c r="L1752" s="7"/>
      <c r="M1752" s="7"/>
      <c r="N1752" s="7"/>
      <c r="O1752" s="7"/>
      <c r="P1752" s="7"/>
      <c r="R1752" s="7"/>
      <c r="S1752" s="7"/>
      <c r="T1752" s="7"/>
      <c r="U1752" s="7"/>
      <c r="V1752" s="7"/>
      <c r="W1752" s="7"/>
      <c r="X1752" s="7"/>
      <c r="Y1752" s="7"/>
      <c r="Z1752" s="7"/>
      <c r="AA1752" s="7"/>
      <c r="AB1752" s="7"/>
      <c r="AC1752" s="7"/>
      <c r="AD1752" s="7"/>
      <c r="AE1752" s="7"/>
      <c r="AF1752" s="7"/>
      <c r="AG1752" s="7"/>
      <c r="AH1752" s="7"/>
      <c r="AI1752" s="7"/>
      <c r="AJ1752" s="7"/>
      <c r="AK1752" s="7"/>
    </row>
    <row r="1753" spans="1:37" ht="15.75" x14ac:dyDescent="0.25">
      <c r="A1753" s="7"/>
      <c r="B1753" s="7"/>
      <c r="C1753" s="7"/>
      <c r="D1753" s="7"/>
      <c r="E1753" s="7"/>
      <c r="F1753" s="7"/>
      <c r="G1753" s="7"/>
      <c r="H1753" s="7"/>
      <c r="I1753" s="7"/>
      <c r="J1753" s="7"/>
      <c r="K1753" s="7"/>
      <c r="L1753" s="7"/>
      <c r="M1753" s="7"/>
      <c r="N1753" s="7"/>
      <c r="O1753" s="7"/>
      <c r="P1753" s="7"/>
      <c r="R1753" s="7"/>
      <c r="S1753" s="7"/>
      <c r="T1753" s="7"/>
      <c r="U1753" s="7"/>
      <c r="V1753" s="7"/>
      <c r="W1753" s="7"/>
      <c r="X1753" s="7"/>
      <c r="Y1753" s="7"/>
      <c r="Z1753" s="7"/>
      <c r="AA1753" s="7"/>
      <c r="AB1753" s="7"/>
      <c r="AC1753" s="7"/>
      <c r="AD1753" s="7"/>
      <c r="AE1753" s="7"/>
      <c r="AF1753" s="7"/>
      <c r="AG1753" s="7"/>
      <c r="AH1753" s="7"/>
      <c r="AI1753" s="7"/>
      <c r="AJ1753" s="7"/>
      <c r="AK1753" s="7"/>
    </row>
    <row r="1754" spans="1:37" ht="15.75" x14ac:dyDescent="0.25">
      <c r="A1754" s="7"/>
      <c r="B1754" s="7"/>
      <c r="C1754" s="7"/>
      <c r="D1754" s="7"/>
      <c r="E1754" s="7"/>
      <c r="F1754" s="7"/>
      <c r="G1754" s="7"/>
      <c r="H1754" s="7"/>
      <c r="I1754" s="7"/>
      <c r="J1754" s="7"/>
      <c r="K1754" s="7"/>
      <c r="L1754" s="7"/>
      <c r="M1754" s="7"/>
      <c r="N1754" s="7"/>
      <c r="O1754" s="7"/>
      <c r="P1754" s="7"/>
      <c r="R1754" s="7"/>
      <c r="S1754" s="7"/>
      <c r="T1754" s="7"/>
      <c r="U1754" s="7"/>
      <c r="V1754" s="7"/>
      <c r="W1754" s="7"/>
      <c r="X1754" s="7"/>
      <c r="Y1754" s="7"/>
      <c r="Z1754" s="7"/>
      <c r="AA1754" s="7"/>
      <c r="AB1754" s="7"/>
      <c r="AC1754" s="7"/>
      <c r="AD1754" s="7"/>
      <c r="AE1754" s="7"/>
      <c r="AF1754" s="7"/>
      <c r="AG1754" s="7"/>
      <c r="AH1754" s="7"/>
      <c r="AI1754" s="7"/>
      <c r="AJ1754" s="7"/>
      <c r="AK1754" s="7"/>
    </row>
    <row r="1755" spans="1:37" ht="15.75" x14ac:dyDescent="0.25">
      <c r="A1755" s="7"/>
      <c r="B1755" s="7"/>
      <c r="C1755" s="7"/>
      <c r="D1755" s="7"/>
      <c r="E1755" s="7"/>
      <c r="F1755" s="7"/>
      <c r="G1755" s="7"/>
      <c r="H1755" s="7"/>
      <c r="I1755" s="7"/>
      <c r="J1755" s="7"/>
      <c r="K1755" s="7"/>
      <c r="L1755" s="7"/>
      <c r="M1755" s="7"/>
      <c r="N1755" s="7"/>
      <c r="O1755" s="7"/>
      <c r="P1755" s="7"/>
      <c r="R1755" s="7"/>
      <c r="S1755" s="7"/>
      <c r="T1755" s="7"/>
      <c r="U1755" s="7"/>
      <c r="V1755" s="7"/>
      <c r="W1755" s="7"/>
      <c r="X1755" s="7"/>
      <c r="Y1755" s="7"/>
      <c r="Z1755" s="7"/>
      <c r="AA1755" s="7"/>
      <c r="AB1755" s="7"/>
      <c r="AC1755" s="7"/>
      <c r="AD1755" s="7"/>
      <c r="AE1755" s="7"/>
      <c r="AF1755" s="7"/>
      <c r="AG1755" s="7"/>
      <c r="AH1755" s="7"/>
      <c r="AI1755" s="7"/>
      <c r="AJ1755" s="7"/>
      <c r="AK1755" s="7"/>
    </row>
    <row r="1756" spans="1:37" ht="15.75" x14ac:dyDescent="0.25">
      <c r="A1756" s="7"/>
      <c r="B1756" s="7"/>
      <c r="C1756" s="7"/>
      <c r="D1756" s="7"/>
      <c r="E1756" s="7"/>
      <c r="F1756" s="7"/>
      <c r="G1756" s="7"/>
      <c r="H1756" s="7"/>
      <c r="I1756" s="7"/>
      <c r="J1756" s="7"/>
      <c r="K1756" s="7"/>
      <c r="L1756" s="7"/>
      <c r="M1756" s="7"/>
      <c r="N1756" s="7"/>
      <c r="O1756" s="7"/>
      <c r="P1756" s="7"/>
      <c r="R1756" s="7"/>
      <c r="S1756" s="7"/>
      <c r="T1756" s="7"/>
      <c r="U1756" s="7"/>
      <c r="V1756" s="7"/>
      <c r="W1756" s="7"/>
      <c r="X1756" s="7"/>
      <c r="Y1756" s="7"/>
      <c r="Z1756" s="7"/>
      <c r="AA1756" s="7"/>
      <c r="AB1756" s="7"/>
      <c r="AC1756" s="7"/>
      <c r="AD1756" s="7"/>
      <c r="AE1756" s="7"/>
      <c r="AF1756" s="7"/>
      <c r="AG1756" s="7"/>
      <c r="AH1756" s="7"/>
      <c r="AI1756" s="7"/>
      <c r="AJ1756" s="7"/>
      <c r="AK1756" s="7"/>
    </row>
    <row r="1757" spans="1:37" ht="15.75" x14ac:dyDescent="0.25">
      <c r="A1757" s="7"/>
      <c r="B1757" s="7"/>
      <c r="C1757" s="7"/>
      <c r="D1757" s="7"/>
      <c r="E1757" s="7"/>
      <c r="F1757" s="7"/>
      <c r="G1757" s="7"/>
      <c r="H1757" s="7"/>
      <c r="I1757" s="7"/>
      <c r="J1757" s="7"/>
      <c r="K1757" s="7"/>
      <c r="L1757" s="7"/>
      <c r="M1757" s="7"/>
      <c r="N1757" s="7"/>
      <c r="O1757" s="7"/>
      <c r="P1757" s="7"/>
      <c r="R1757" s="7"/>
      <c r="S1757" s="7"/>
      <c r="T1757" s="7"/>
      <c r="U1757" s="7"/>
      <c r="V1757" s="7"/>
      <c r="W1757" s="7"/>
      <c r="X1757" s="7"/>
      <c r="Y1757" s="7"/>
      <c r="Z1757" s="7"/>
      <c r="AA1757" s="7"/>
      <c r="AB1757" s="7"/>
      <c r="AC1757" s="7"/>
      <c r="AD1757" s="7"/>
      <c r="AE1757" s="7"/>
      <c r="AF1757" s="7"/>
      <c r="AG1757" s="7"/>
      <c r="AH1757" s="7"/>
      <c r="AI1757" s="7"/>
      <c r="AJ1757" s="7"/>
      <c r="AK1757" s="7"/>
    </row>
    <row r="1758" spans="1:37" ht="15.75" x14ac:dyDescent="0.25">
      <c r="A1758" s="7"/>
      <c r="B1758" s="7"/>
      <c r="C1758" s="7"/>
      <c r="D1758" s="7"/>
      <c r="E1758" s="7"/>
      <c r="F1758" s="7"/>
      <c r="G1758" s="7"/>
      <c r="H1758" s="7"/>
      <c r="I1758" s="7"/>
      <c r="J1758" s="7"/>
      <c r="K1758" s="7"/>
      <c r="L1758" s="7"/>
      <c r="M1758" s="7"/>
      <c r="N1758" s="7"/>
      <c r="O1758" s="7"/>
      <c r="P1758" s="7"/>
      <c r="R1758" s="7"/>
      <c r="S1758" s="7"/>
      <c r="T1758" s="7"/>
      <c r="U1758" s="7"/>
      <c r="V1758" s="7"/>
      <c r="W1758" s="7"/>
      <c r="X1758" s="7"/>
      <c r="Y1758" s="7"/>
      <c r="Z1758" s="7"/>
      <c r="AA1758" s="7"/>
      <c r="AB1758" s="7"/>
      <c r="AC1758" s="7"/>
      <c r="AD1758" s="7"/>
      <c r="AE1758" s="7"/>
      <c r="AF1758" s="7"/>
      <c r="AG1758" s="7"/>
      <c r="AH1758" s="7"/>
      <c r="AI1758" s="7"/>
      <c r="AJ1758" s="7"/>
      <c r="AK1758" s="7"/>
    </row>
    <row r="1759" spans="1:37" ht="15.75" x14ac:dyDescent="0.25">
      <c r="A1759" s="7"/>
      <c r="B1759" s="7"/>
      <c r="C1759" s="7"/>
      <c r="D1759" s="7"/>
      <c r="E1759" s="7"/>
      <c r="F1759" s="7"/>
      <c r="G1759" s="7"/>
      <c r="H1759" s="7"/>
      <c r="I1759" s="7"/>
      <c r="J1759" s="7"/>
      <c r="K1759" s="7"/>
      <c r="L1759" s="7"/>
      <c r="M1759" s="7"/>
      <c r="N1759" s="7"/>
      <c r="O1759" s="7"/>
      <c r="P1759" s="7"/>
      <c r="R1759" s="7"/>
      <c r="S1759" s="7"/>
      <c r="T1759" s="7"/>
      <c r="U1759" s="7"/>
      <c r="V1759" s="7"/>
      <c r="W1759" s="7"/>
      <c r="X1759" s="7"/>
      <c r="Y1759" s="7"/>
      <c r="Z1759" s="7"/>
      <c r="AA1759" s="7"/>
      <c r="AB1759" s="7"/>
      <c r="AC1759" s="7"/>
      <c r="AD1759" s="7"/>
      <c r="AE1759" s="7"/>
      <c r="AF1759" s="7"/>
      <c r="AG1759" s="7"/>
      <c r="AH1759" s="7"/>
      <c r="AI1759" s="7"/>
      <c r="AJ1759" s="7"/>
      <c r="AK1759" s="7"/>
    </row>
    <row r="1760" spans="1:37" ht="15.75" x14ac:dyDescent="0.25">
      <c r="A1760" s="7"/>
      <c r="B1760" s="7"/>
      <c r="C1760" s="7"/>
      <c r="D1760" s="7"/>
      <c r="E1760" s="7"/>
      <c r="F1760" s="7"/>
      <c r="G1760" s="7"/>
      <c r="H1760" s="7"/>
      <c r="I1760" s="7"/>
      <c r="J1760" s="7"/>
      <c r="K1760" s="7"/>
      <c r="L1760" s="7"/>
      <c r="M1760" s="7"/>
      <c r="N1760" s="7"/>
      <c r="O1760" s="7"/>
      <c r="P1760" s="7"/>
      <c r="R1760" s="7"/>
      <c r="S1760" s="7"/>
      <c r="T1760" s="7"/>
      <c r="U1760" s="7"/>
      <c r="V1760" s="7"/>
      <c r="W1760" s="7"/>
      <c r="X1760" s="7"/>
      <c r="Y1760" s="7"/>
      <c r="Z1760" s="7"/>
      <c r="AA1760" s="7"/>
      <c r="AB1760" s="7"/>
      <c r="AC1760" s="7"/>
      <c r="AD1760" s="7"/>
      <c r="AE1760" s="7"/>
      <c r="AF1760" s="7"/>
      <c r="AG1760" s="7"/>
      <c r="AH1760" s="7"/>
      <c r="AI1760" s="7"/>
      <c r="AJ1760" s="7"/>
      <c r="AK1760" s="7"/>
    </row>
    <row r="1761" spans="1:37" ht="15.75" x14ac:dyDescent="0.25">
      <c r="A1761" s="7"/>
      <c r="B1761" s="7"/>
      <c r="C1761" s="7"/>
      <c r="D1761" s="7"/>
      <c r="E1761" s="7"/>
      <c r="F1761" s="7"/>
      <c r="G1761" s="7"/>
      <c r="H1761" s="7"/>
      <c r="I1761" s="7"/>
      <c r="J1761" s="7"/>
      <c r="K1761" s="7"/>
      <c r="L1761" s="7"/>
      <c r="M1761" s="7"/>
      <c r="N1761" s="7"/>
      <c r="O1761" s="7"/>
      <c r="P1761" s="7"/>
      <c r="R1761" s="7"/>
      <c r="S1761" s="7"/>
      <c r="T1761" s="7"/>
      <c r="U1761" s="7"/>
      <c r="V1761" s="7"/>
      <c r="W1761" s="7"/>
      <c r="X1761" s="7"/>
      <c r="Y1761" s="7"/>
      <c r="Z1761" s="7"/>
      <c r="AA1761" s="7"/>
      <c r="AB1761" s="7"/>
      <c r="AC1761" s="7"/>
      <c r="AD1761" s="7"/>
      <c r="AE1761" s="7"/>
      <c r="AF1761" s="7"/>
      <c r="AG1761" s="7"/>
      <c r="AH1761" s="7"/>
      <c r="AI1761" s="7"/>
      <c r="AJ1761" s="7"/>
      <c r="AK1761" s="7"/>
    </row>
    <row r="1762" spans="1:37" ht="15.75" x14ac:dyDescent="0.25">
      <c r="A1762" s="7"/>
      <c r="B1762" s="7"/>
      <c r="C1762" s="7"/>
      <c r="D1762" s="7"/>
      <c r="E1762" s="7"/>
      <c r="F1762" s="7"/>
      <c r="G1762" s="7"/>
      <c r="H1762" s="7"/>
      <c r="I1762" s="7"/>
      <c r="J1762" s="7"/>
      <c r="K1762" s="7"/>
      <c r="L1762" s="7"/>
      <c r="M1762" s="7"/>
      <c r="N1762" s="7"/>
      <c r="O1762" s="7"/>
      <c r="P1762" s="7"/>
      <c r="R1762" s="7"/>
      <c r="S1762" s="7"/>
      <c r="T1762" s="7"/>
      <c r="U1762" s="7"/>
      <c r="V1762" s="7"/>
      <c r="W1762" s="7"/>
      <c r="X1762" s="7"/>
      <c r="Y1762" s="7"/>
      <c r="Z1762" s="7"/>
      <c r="AA1762" s="7"/>
      <c r="AB1762" s="7"/>
      <c r="AC1762" s="7"/>
      <c r="AD1762" s="7"/>
      <c r="AE1762" s="7"/>
      <c r="AF1762" s="7"/>
      <c r="AG1762" s="7"/>
      <c r="AH1762" s="7"/>
      <c r="AI1762" s="7"/>
      <c r="AJ1762" s="7"/>
      <c r="AK1762" s="7"/>
    </row>
    <row r="1763" spans="1:37" ht="15.75" x14ac:dyDescent="0.25">
      <c r="A1763" s="7"/>
      <c r="B1763" s="7"/>
      <c r="C1763" s="7"/>
      <c r="D1763" s="7"/>
      <c r="E1763" s="7"/>
      <c r="F1763" s="7"/>
      <c r="G1763" s="7"/>
      <c r="H1763" s="7"/>
      <c r="I1763" s="7"/>
      <c r="J1763" s="7"/>
      <c r="K1763" s="7"/>
      <c r="L1763" s="7"/>
      <c r="M1763" s="7"/>
      <c r="N1763" s="7"/>
      <c r="O1763" s="7"/>
      <c r="P1763" s="7"/>
      <c r="R1763" s="7"/>
      <c r="S1763" s="7"/>
      <c r="T1763" s="7"/>
      <c r="U1763" s="7"/>
      <c r="V1763" s="7"/>
      <c r="W1763" s="7"/>
      <c r="X1763" s="7"/>
      <c r="Y1763" s="7"/>
      <c r="Z1763" s="7"/>
      <c r="AA1763" s="7"/>
      <c r="AB1763" s="7"/>
      <c r="AC1763" s="7"/>
      <c r="AD1763" s="7"/>
      <c r="AE1763" s="7"/>
      <c r="AF1763" s="7"/>
      <c r="AG1763" s="7"/>
      <c r="AH1763" s="7"/>
      <c r="AI1763" s="7"/>
      <c r="AJ1763" s="7"/>
      <c r="AK1763" s="7"/>
    </row>
    <row r="1764" spans="1:37" ht="15.75" x14ac:dyDescent="0.25">
      <c r="A1764" s="7"/>
      <c r="B1764" s="7"/>
      <c r="C1764" s="7"/>
      <c r="D1764" s="7"/>
      <c r="E1764" s="7"/>
      <c r="F1764" s="7"/>
      <c r="G1764" s="7"/>
      <c r="H1764" s="7"/>
      <c r="I1764" s="7"/>
      <c r="J1764" s="7"/>
      <c r="K1764" s="7"/>
      <c r="L1764" s="7"/>
      <c r="M1764" s="7"/>
      <c r="N1764" s="7"/>
      <c r="O1764" s="7"/>
      <c r="P1764" s="7"/>
      <c r="R1764" s="7"/>
      <c r="S1764" s="7"/>
      <c r="T1764" s="7"/>
      <c r="U1764" s="7"/>
      <c r="V1764" s="7"/>
      <c r="W1764" s="7"/>
      <c r="X1764" s="7"/>
      <c r="Y1764" s="7"/>
      <c r="Z1764" s="7"/>
      <c r="AA1764" s="7"/>
      <c r="AB1764" s="7"/>
      <c r="AC1764" s="7"/>
      <c r="AD1764" s="7"/>
      <c r="AE1764" s="7"/>
      <c r="AF1764" s="7"/>
      <c r="AG1764" s="7"/>
      <c r="AH1764" s="7"/>
      <c r="AI1764" s="7"/>
      <c r="AJ1764" s="7"/>
      <c r="AK1764" s="7"/>
    </row>
    <row r="1765" spans="1:37" ht="15.75" x14ac:dyDescent="0.25">
      <c r="A1765" s="7"/>
      <c r="B1765" s="7"/>
      <c r="C1765" s="7"/>
      <c r="D1765" s="7"/>
      <c r="E1765" s="7"/>
      <c r="F1765" s="7"/>
      <c r="G1765" s="7"/>
      <c r="H1765" s="7"/>
      <c r="I1765" s="7"/>
      <c r="J1765" s="7"/>
      <c r="K1765" s="7"/>
      <c r="L1765" s="7"/>
      <c r="M1765" s="7"/>
      <c r="N1765" s="7"/>
      <c r="O1765" s="7"/>
      <c r="P1765" s="7"/>
      <c r="R1765" s="7"/>
      <c r="S1765" s="7"/>
      <c r="T1765" s="7"/>
      <c r="U1765" s="7"/>
      <c r="V1765" s="7"/>
      <c r="W1765" s="7"/>
      <c r="X1765" s="7"/>
      <c r="Y1765" s="7"/>
      <c r="Z1765" s="7"/>
      <c r="AA1765" s="7"/>
      <c r="AB1765" s="7"/>
      <c r="AC1765" s="7"/>
      <c r="AD1765" s="7"/>
      <c r="AE1765" s="7"/>
      <c r="AF1765" s="7"/>
      <c r="AG1765" s="7"/>
      <c r="AH1765" s="7"/>
      <c r="AI1765" s="7"/>
      <c r="AJ1765" s="7"/>
      <c r="AK1765" s="7"/>
    </row>
    <row r="1766" spans="1:37" ht="15.75" x14ac:dyDescent="0.25">
      <c r="A1766" s="7"/>
      <c r="B1766" s="7"/>
      <c r="C1766" s="7"/>
      <c r="D1766" s="7"/>
      <c r="E1766" s="7"/>
      <c r="F1766" s="7"/>
      <c r="G1766" s="7"/>
      <c r="H1766" s="7"/>
      <c r="I1766" s="7"/>
      <c r="J1766" s="7"/>
      <c r="K1766" s="7"/>
      <c r="L1766" s="7"/>
      <c r="M1766" s="7"/>
      <c r="N1766" s="7"/>
      <c r="O1766" s="7"/>
      <c r="P1766" s="7"/>
      <c r="R1766" s="7"/>
      <c r="S1766" s="7"/>
      <c r="T1766" s="7"/>
      <c r="U1766" s="7"/>
      <c r="V1766" s="7"/>
      <c r="W1766" s="7"/>
      <c r="X1766" s="7"/>
      <c r="Y1766" s="7"/>
      <c r="Z1766" s="7"/>
      <c r="AA1766" s="7"/>
      <c r="AB1766" s="7"/>
      <c r="AC1766" s="7"/>
      <c r="AD1766" s="7"/>
      <c r="AE1766" s="7"/>
      <c r="AF1766" s="7"/>
      <c r="AG1766" s="7"/>
      <c r="AH1766" s="7"/>
      <c r="AI1766" s="7"/>
      <c r="AJ1766" s="7"/>
      <c r="AK1766" s="7"/>
    </row>
    <row r="1767" spans="1:37" ht="15.75" x14ac:dyDescent="0.25">
      <c r="A1767" s="7"/>
      <c r="B1767" s="7"/>
      <c r="C1767" s="7"/>
      <c r="D1767" s="7"/>
      <c r="E1767" s="7"/>
      <c r="F1767" s="7"/>
      <c r="G1767" s="7"/>
      <c r="H1767" s="7"/>
      <c r="I1767" s="7"/>
      <c r="J1767" s="7"/>
      <c r="K1767" s="7"/>
      <c r="L1767" s="7"/>
      <c r="M1767" s="7"/>
      <c r="N1767" s="7"/>
      <c r="O1767" s="7"/>
      <c r="P1767" s="7"/>
      <c r="R1767" s="7"/>
      <c r="S1767" s="7"/>
      <c r="T1767" s="7"/>
      <c r="U1767" s="7"/>
      <c r="V1767" s="7"/>
      <c r="W1767" s="7"/>
      <c r="X1767" s="7"/>
      <c r="Y1767" s="7"/>
      <c r="Z1767" s="7"/>
      <c r="AA1767" s="7"/>
      <c r="AB1767" s="7"/>
      <c r="AC1767" s="7"/>
      <c r="AD1767" s="7"/>
      <c r="AE1767" s="7"/>
      <c r="AF1767" s="7"/>
      <c r="AG1767" s="7"/>
      <c r="AH1767" s="7"/>
      <c r="AI1767" s="7"/>
      <c r="AJ1767" s="7"/>
      <c r="AK1767" s="7"/>
    </row>
    <row r="1768" spans="1:37" ht="15.75" x14ac:dyDescent="0.25">
      <c r="A1768" s="7"/>
      <c r="B1768" s="7"/>
      <c r="C1768" s="7"/>
      <c r="D1768" s="7"/>
      <c r="E1768" s="7"/>
      <c r="F1768" s="7"/>
      <c r="G1768" s="7"/>
      <c r="H1768" s="7"/>
      <c r="I1768" s="7"/>
      <c r="J1768" s="7"/>
      <c r="K1768" s="7"/>
      <c r="L1768" s="7"/>
      <c r="M1768" s="7"/>
      <c r="N1768" s="7"/>
      <c r="O1768" s="7"/>
      <c r="P1768" s="7"/>
      <c r="R1768" s="7"/>
      <c r="S1768" s="7"/>
      <c r="T1768" s="7"/>
      <c r="U1768" s="7"/>
      <c r="V1768" s="7"/>
      <c r="W1768" s="7"/>
      <c r="X1768" s="7"/>
      <c r="Y1768" s="7"/>
      <c r="Z1768" s="7"/>
      <c r="AA1768" s="7"/>
      <c r="AB1768" s="7"/>
      <c r="AC1768" s="7"/>
      <c r="AD1768" s="7"/>
      <c r="AE1768" s="7"/>
      <c r="AF1768" s="7"/>
      <c r="AG1768" s="7"/>
      <c r="AH1768" s="7"/>
      <c r="AI1768" s="7"/>
      <c r="AJ1768" s="7"/>
      <c r="AK1768" s="7"/>
    </row>
    <row r="1769" spans="1:37" ht="15.75" x14ac:dyDescent="0.25">
      <c r="A1769" s="7"/>
      <c r="B1769" s="7"/>
      <c r="C1769" s="7"/>
      <c r="D1769" s="7"/>
      <c r="E1769" s="7"/>
      <c r="F1769" s="7"/>
      <c r="G1769" s="7"/>
      <c r="H1769" s="7"/>
      <c r="I1769" s="7"/>
      <c r="J1769" s="7"/>
      <c r="K1769" s="7"/>
      <c r="L1769" s="7"/>
      <c r="M1769" s="7"/>
      <c r="N1769" s="7"/>
      <c r="O1769" s="7"/>
      <c r="P1769" s="7"/>
      <c r="R1769" s="7"/>
      <c r="S1769" s="7"/>
      <c r="T1769" s="7"/>
      <c r="U1769" s="7"/>
      <c r="V1769" s="7"/>
      <c r="W1769" s="7"/>
      <c r="X1769" s="7"/>
      <c r="Y1769" s="7"/>
      <c r="Z1769" s="7"/>
      <c r="AA1769" s="7"/>
      <c r="AB1769" s="7"/>
      <c r="AC1769" s="7"/>
      <c r="AD1769" s="7"/>
      <c r="AE1769" s="7"/>
      <c r="AF1769" s="7"/>
      <c r="AG1769" s="7"/>
      <c r="AH1769" s="7"/>
      <c r="AI1769" s="7"/>
      <c r="AJ1769" s="7"/>
      <c r="AK1769" s="7"/>
    </row>
    <row r="1770" spans="1:37" ht="15.75" x14ac:dyDescent="0.25">
      <c r="A1770" s="7"/>
      <c r="B1770" s="7"/>
      <c r="C1770" s="7"/>
      <c r="D1770" s="7"/>
      <c r="E1770" s="7"/>
      <c r="F1770" s="7"/>
      <c r="G1770" s="7"/>
      <c r="H1770" s="7"/>
      <c r="I1770" s="7"/>
      <c r="J1770" s="7"/>
      <c r="K1770" s="7"/>
      <c r="L1770" s="7"/>
      <c r="M1770" s="7"/>
      <c r="N1770" s="7"/>
      <c r="O1770" s="7"/>
      <c r="P1770" s="7"/>
      <c r="R1770" s="7"/>
      <c r="S1770" s="7"/>
      <c r="T1770" s="7"/>
      <c r="U1770" s="7"/>
      <c r="V1770" s="7"/>
      <c r="W1770" s="7"/>
      <c r="X1770" s="7"/>
      <c r="Y1770" s="7"/>
      <c r="Z1770" s="7"/>
      <c r="AA1770" s="7"/>
      <c r="AB1770" s="7"/>
      <c r="AC1770" s="7"/>
      <c r="AD1770" s="7"/>
      <c r="AE1770" s="7"/>
      <c r="AF1770" s="7"/>
      <c r="AG1770" s="7"/>
      <c r="AH1770" s="7"/>
      <c r="AI1770" s="7"/>
      <c r="AJ1770" s="7"/>
      <c r="AK1770" s="7"/>
    </row>
    <row r="1771" spans="1:37" ht="15.75" x14ac:dyDescent="0.25">
      <c r="A1771" s="7"/>
      <c r="B1771" s="7"/>
      <c r="C1771" s="7"/>
      <c r="D1771" s="7"/>
      <c r="E1771" s="7"/>
      <c r="F1771" s="7"/>
      <c r="G1771" s="7"/>
      <c r="H1771" s="7"/>
      <c r="I1771" s="7"/>
      <c r="J1771" s="7"/>
      <c r="K1771" s="7"/>
      <c r="L1771" s="7"/>
      <c r="M1771" s="7"/>
      <c r="N1771" s="7"/>
      <c r="O1771" s="7"/>
      <c r="P1771" s="7"/>
      <c r="R1771" s="7"/>
      <c r="S1771" s="7"/>
      <c r="T1771" s="7"/>
      <c r="U1771" s="7"/>
      <c r="V1771" s="7"/>
      <c r="W1771" s="7"/>
      <c r="X1771" s="7"/>
      <c r="Y1771" s="7"/>
      <c r="Z1771" s="7"/>
      <c r="AA1771" s="7"/>
      <c r="AB1771" s="7"/>
      <c r="AC1771" s="7"/>
      <c r="AD1771" s="7"/>
      <c r="AE1771" s="7"/>
      <c r="AF1771" s="7"/>
      <c r="AG1771" s="7"/>
      <c r="AH1771" s="7"/>
      <c r="AI1771" s="7"/>
      <c r="AJ1771" s="7"/>
      <c r="AK1771" s="7"/>
    </row>
    <row r="1772" spans="1:37" ht="15.75" x14ac:dyDescent="0.25">
      <c r="A1772" s="7"/>
      <c r="B1772" s="7"/>
      <c r="C1772" s="7"/>
      <c r="D1772" s="7"/>
      <c r="E1772" s="7"/>
      <c r="F1772" s="7"/>
      <c r="G1772" s="7"/>
      <c r="H1772" s="7"/>
      <c r="I1772" s="7"/>
      <c r="J1772" s="7"/>
      <c r="K1772" s="7"/>
      <c r="L1772" s="7"/>
      <c r="M1772" s="7"/>
      <c r="N1772" s="7"/>
      <c r="O1772" s="7"/>
      <c r="P1772" s="7"/>
      <c r="R1772" s="7"/>
      <c r="S1772" s="7"/>
      <c r="T1772" s="7"/>
      <c r="U1772" s="7"/>
      <c r="V1772" s="7"/>
      <c r="W1772" s="7"/>
      <c r="X1772" s="7"/>
      <c r="Y1772" s="7"/>
      <c r="Z1772" s="7"/>
      <c r="AA1772" s="7"/>
      <c r="AB1772" s="7"/>
      <c r="AC1772" s="7"/>
      <c r="AD1772" s="7"/>
      <c r="AE1772" s="7"/>
      <c r="AF1772" s="7"/>
      <c r="AG1772" s="7"/>
      <c r="AH1772" s="7"/>
      <c r="AI1772" s="7"/>
      <c r="AJ1772" s="7"/>
      <c r="AK1772" s="7"/>
    </row>
    <row r="1773" spans="1:37" ht="15.75" x14ac:dyDescent="0.25">
      <c r="A1773" s="7"/>
      <c r="B1773" s="7"/>
      <c r="C1773" s="7"/>
      <c r="D1773" s="7"/>
      <c r="E1773" s="7"/>
      <c r="F1773" s="7"/>
      <c r="G1773" s="7"/>
      <c r="H1773" s="7"/>
      <c r="I1773" s="7"/>
      <c r="J1773" s="7"/>
      <c r="K1773" s="7"/>
      <c r="L1773" s="7"/>
      <c r="M1773" s="7"/>
      <c r="N1773" s="7"/>
      <c r="O1773" s="7"/>
      <c r="P1773" s="7"/>
      <c r="R1773" s="7"/>
      <c r="S1773" s="7"/>
      <c r="T1773" s="7"/>
      <c r="U1773" s="7"/>
      <c r="V1773" s="7"/>
      <c r="W1773" s="7"/>
      <c r="X1773" s="7"/>
      <c r="Y1773" s="7"/>
      <c r="Z1773" s="7"/>
      <c r="AA1773" s="7"/>
      <c r="AB1773" s="7"/>
      <c r="AC1773" s="7"/>
      <c r="AD1773" s="7"/>
      <c r="AE1773" s="7"/>
      <c r="AF1773" s="7"/>
      <c r="AG1773" s="7"/>
      <c r="AH1773" s="7"/>
      <c r="AI1773" s="7"/>
      <c r="AJ1773" s="7"/>
      <c r="AK1773" s="7"/>
    </row>
    <row r="1774" spans="1:37" ht="15.75" x14ac:dyDescent="0.25">
      <c r="A1774" s="7"/>
      <c r="B1774" s="7"/>
      <c r="C1774" s="7"/>
      <c r="D1774" s="7"/>
      <c r="E1774" s="7"/>
      <c r="F1774" s="7"/>
      <c r="G1774" s="7"/>
      <c r="H1774" s="7"/>
      <c r="I1774" s="7"/>
      <c r="J1774" s="7"/>
      <c r="K1774" s="7"/>
      <c r="L1774" s="7"/>
      <c r="M1774" s="7"/>
      <c r="N1774" s="7"/>
      <c r="O1774" s="7"/>
      <c r="P1774" s="7"/>
      <c r="R1774" s="7"/>
      <c r="S1774" s="7"/>
      <c r="T1774" s="7"/>
      <c r="U1774" s="7"/>
      <c r="V1774" s="7"/>
      <c r="W1774" s="7"/>
      <c r="X1774" s="7"/>
      <c r="Y1774" s="7"/>
      <c r="Z1774" s="7"/>
      <c r="AA1774" s="7"/>
      <c r="AB1774" s="7"/>
      <c r="AC1774" s="7"/>
      <c r="AD1774" s="7"/>
      <c r="AE1774" s="7"/>
      <c r="AF1774" s="7"/>
      <c r="AG1774" s="7"/>
      <c r="AH1774" s="7"/>
      <c r="AI1774" s="7"/>
      <c r="AJ1774" s="7"/>
      <c r="AK1774" s="7"/>
    </row>
    <row r="1775" spans="1:37" ht="15.75" x14ac:dyDescent="0.25">
      <c r="A1775" s="7"/>
      <c r="B1775" s="7"/>
      <c r="C1775" s="7"/>
      <c r="D1775" s="7"/>
      <c r="E1775" s="7"/>
      <c r="F1775" s="7"/>
      <c r="G1775" s="7"/>
      <c r="H1775" s="7"/>
      <c r="I1775" s="7"/>
      <c r="J1775" s="7"/>
      <c r="K1775" s="7"/>
      <c r="L1775" s="7"/>
      <c r="M1775" s="7"/>
      <c r="N1775" s="7"/>
      <c r="O1775" s="7"/>
      <c r="P1775" s="7"/>
      <c r="R1775" s="7"/>
      <c r="S1775" s="7"/>
      <c r="T1775" s="7"/>
      <c r="U1775" s="7"/>
      <c r="V1775" s="7"/>
      <c r="W1775" s="7"/>
      <c r="X1775" s="7"/>
      <c r="Y1775" s="7"/>
      <c r="Z1775" s="7"/>
      <c r="AA1775" s="7"/>
      <c r="AB1775" s="7"/>
      <c r="AC1775" s="7"/>
      <c r="AD1775" s="7"/>
      <c r="AE1775" s="7"/>
      <c r="AF1775" s="7"/>
      <c r="AG1775" s="7"/>
      <c r="AH1775" s="7"/>
      <c r="AI1775" s="7"/>
      <c r="AJ1775" s="7"/>
      <c r="AK1775" s="7"/>
    </row>
    <row r="1776" spans="1:37" ht="15.75" x14ac:dyDescent="0.25">
      <c r="A1776" s="7"/>
      <c r="B1776" s="7"/>
      <c r="C1776" s="7"/>
      <c r="D1776" s="7"/>
      <c r="E1776" s="7"/>
      <c r="F1776" s="7"/>
      <c r="G1776" s="7"/>
      <c r="H1776" s="7"/>
      <c r="I1776" s="7"/>
      <c r="J1776" s="7"/>
      <c r="K1776" s="7"/>
      <c r="L1776" s="7"/>
      <c r="M1776" s="7"/>
      <c r="N1776" s="7"/>
      <c r="O1776" s="7"/>
      <c r="P1776" s="7"/>
      <c r="R1776" s="7"/>
      <c r="S1776" s="7"/>
      <c r="T1776" s="7"/>
      <c r="U1776" s="7"/>
      <c r="V1776" s="7"/>
      <c r="W1776" s="7"/>
      <c r="X1776" s="7"/>
      <c r="Y1776" s="7"/>
      <c r="Z1776" s="7"/>
      <c r="AA1776" s="7"/>
      <c r="AB1776" s="7"/>
      <c r="AC1776" s="7"/>
      <c r="AD1776" s="7"/>
      <c r="AE1776" s="7"/>
      <c r="AF1776" s="7"/>
      <c r="AG1776" s="7"/>
      <c r="AH1776" s="7"/>
      <c r="AI1776" s="7"/>
      <c r="AJ1776" s="7"/>
      <c r="AK1776" s="7"/>
    </row>
    <row r="1777" spans="1:37" ht="15.75" x14ac:dyDescent="0.25">
      <c r="A1777" s="7"/>
      <c r="B1777" s="7"/>
      <c r="C1777" s="7"/>
      <c r="D1777" s="7"/>
      <c r="E1777" s="7"/>
      <c r="F1777" s="7"/>
      <c r="G1777" s="7"/>
      <c r="H1777" s="7"/>
      <c r="I1777" s="7"/>
      <c r="J1777" s="7"/>
      <c r="K1777" s="7"/>
      <c r="L1777" s="7"/>
      <c r="M1777" s="7"/>
      <c r="N1777" s="7"/>
      <c r="O1777" s="7"/>
      <c r="P1777" s="7"/>
      <c r="R1777" s="7"/>
      <c r="S1777" s="7"/>
      <c r="T1777" s="7"/>
      <c r="U1777" s="7"/>
      <c r="V1777" s="7"/>
      <c r="W1777" s="7"/>
      <c r="X1777" s="7"/>
      <c r="Y1777" s="7"/>
      <c r="Z1777" s="7"/>
      <c r="AA1777" s="7"/>
      <c r="AB1777" s="7"/>
      <c r="AC1777" s="7"/>
      <c r="AD1777" s="7"/>
      <c r="AE1777" s="7"/>
      <c r="AF1777" s="7"/>
      <c r="AG1777" s="7"/>
      <c r="AH1777" s="7"/>
      <c r="AI1777" s="7"/>
      <c r="AJ1777" s="7"/>
      <c r="AK1777" s="7"/>
    </row>
    <row r="1778" spans="1:37" ht="15.75" x14ac:dyDescent="0.25">
      <c r="A1778" s="7"/>
      <c r="B1778" s="7"/>
      <c r="C1778" s="7"/>
      <c r="D1778" s="7"/>
      <c r="E1778" s="7"/>
      <c r="F1778" s="7"/>
      <c r="G1778" s="7"/>
      <c r="H1778" s="7"/>
      <c r="I1778" s="7"/>
      <c r="J1778" s="7"/>
      <c r="K1778" s="7"/>
      <c r="L1778" s="7"/>
      <c r="M1778" s="7"/>
      <c r="N1778" s="7"/>
      <c r="O1778" s="7"/>
      <c r="P1778" s="7"/>
      <c r="R1778" s="7"/>
      <c r="S1778" s="7"/>
      <c r="T1778" s="7"/>
      <c r="U1778" s="7"/>
      <c r="V1778" s="7"/>
      <c r="W1778" s="7"/>
      <c r="X1778" s="7"/>
      <c r="Y1778" s="7"/>
      <c r="Z1778" s="7"/>
      <c r="AA1778" s="7"/>
      <c r="AB1778" s="7"/>
      <c r="AC1778" s="7"/>
      <c r="AD1778" s="7"/>
      <c r="AE1778" s="7"/>
      <c r="AF1778" s="7"/>
      <c r="AG1778" s="7"/>
      <c r="AH1778" s="7"/>
      <c r="AI1778" s="7"/>
      <c r="AJ1778" s="7"/>
      <c r="AK1778" s="7"/>
    </row>
    <row r="1779" spans="1:37" ht="15.75" x14ac:dyDescent="0.25">
      <c r="A1779" s="7"/>
      <c r="B1779" s="7"/>
      <c r="C1779" s="7"/>
      <c r="D1779" s="7"/>
      <c r="E1779" s="7"/>
      <c r="F1779" s="7"/>
      <c r="G1779" s="7"/>
      <c r="H1779" s="7"/>
      <c r="I1779" s="7"/>
      <c r="J1779" s="7"/>
      <c r="K1779" s="7"/>
      <c r="L1779" s="7"/>
      <c r="M1779" s="7"/>
      <c r="N1779" s="7"/>
      <c r="O1779" s="7"/>
      <c r="P1779" s="7"/>
      <c r="R1779" s="7"/>
      <c r="S1779" s="7"/>
      <c r="T1779" s="7"/>
      <c r="U1779" s="7"/>
      <c r="V1779" s="7"/>
      <c r="W1779" s="7"/>
      <c r="X1779" s="7"/>
      <c r="Y1779" s="7"/>
      <c r="Z1779" s="7"/>
      <c r="AA1779" s="7"/>
      <c r="AB1779" s="7"/>
      <c r="AC1779" s="7"/>
      <c r="AD1779" s="7"/>
      <c r="AE1779" s="7"/>
      <c r="AF1779" s="7"/>
      <c r="AG1779" s="7"/>
      <c r="AH1779" s="7"/>
      <c r="AI1779" s="7"/>
      <c r="AJ1779" s="7"/>
      <c r="AK1779" s="7"/>
    </row>
    <row r="1780" spans="1:37" ht="15.75" x14ac:dyDescent="0.25">
      <c r="A1780" s="7"/>
      <c r="B1780" s="7"/>
      <c r="C1780" s="7"/>
      <c r="D1780" s="7"/>
      <c r="E1780" s="7"/>
      <c r="F1780" s="7"/>
      <c r="G1780" s="7"/>
      <c r="H1780" s="7"/>
      <c r="I1780" s="7"/>
      <c r="J1780" s="7"/>
      <c r="K1780" s="7"/>
      <c r="L1780" s="7"/>
      <c r="M1780" s="7"/>
      <c r="N1780" s="7"/>
      <c r="O1780" s="7"/>
      <c r="P1780" s="7"/>
      <c r="R1780" s="7"/>
      <c r="S1780" s="7"/>
      <c r="T1780" s="7"/>
      <c r="U1780" s="7"/>
      <c r="V1780" s="7"/>
      <c r="W1780" s="7"/>
      <c r="X1780" s="7"/>
      <c r="Y1780" s="7"/>
      <c r="Z1780" s="7"/>
      <c r="AA1780" s="7"/>
      <c r="AB1780" s="7"/>
      <c r="AC1780" s="7"/>
      <c r="AD1780" s="7"/>
      <c r="AE1780" s="7"/>
      <c r="AF1780" s="7"/>
      <c r="AG1780" s="7"/>
      <c r="AH1780" s="7"/>
      <c r="AI1780" s="7"/>
      <c r="AJ1780" s="7"/>
      <c r="AK1780" s="7"/>
    </row>
    <row r="1781" spans="1:37" ht="15.75" x14ac:dyDescent="0.25">
      <c r="A1781" s="7"/>
      <c r="B1781" s="7"/>
      <c r="C1781" s="7"/>
      <c r="D1781" s="7"/>
      <c r="E1781" s="7"/>
      <c r="F1781" s="7"/>
      <c r="G1781" s="7"/>
      <c r="H1781" s="7"/>
      <c r="I1781" s="7"/>
      <c r="J1781" s="7"/>
      <c r="K1781" s="7"/>
      <c r="L1781" s="7"/>
      <c r="M1781" s="7"/>
      <c r="N1781" s="7"/>
      <c r="O1781" s="7"/>
      <c r="P1781" s="7"/>
      <c r="R1781" s="7"/>
      <c r="S1781" s="7"/>
      <c r="T1781" s="7"/>
      <c r="U1781" s="7"/>
      <c r="V1781" s="7"/>
      <c r="W1781" s="7"/>
      <c r="X1781" s="7"/>
      <c r="Y1781" s="7"/>
      <c r="Z1781" s="7"/>
      <c r="AA1781" s="7"/>
      <c r="AB1781" s="7"/>
      <c r="AC1781" s="7"/>
      <c r="AD1781" s="7"/>
      <c r="AE1781" s="7"/>
      <c r="AF1781" s="7"/>
      <c r="AG1781" s="7"/>
      <c r="AH1781" s="7"/>
      <c r="AI1781" s="7"/>
      <c r="AJ1781" s="7"/>
      <c r="AK1781" s="7"/>
    </row>
    <row r="1782" spans="1:37" ht="15.75" x14ac:dyDescent="0.25">
      <c r="A1782" s="7"/>
      <c r="B1782" s="7"/>
      <c r="C1782" s="7"/>
      <c r="D1782" s="7"/>
      <c r="E1782" s="7"/>
      <c r="F1782" s="7"/>
      <c r="G1782" s="7"/>
      <c r="H1782" s="7"/>
      <c r="I1782" s="7"/>
      <c r="J1782" s="7"/>
      <c r="K1782" s="7"/>
      <c r="L1782" s="7"/>
      <c r="M1782" s="7"/>
      <c r="N1782" s="7"/>
      <c r="O1782" s="7"/>
      <c r="P1782" s="7"/>
      <c r="R1782" s="7"/>
      <c r="S1782" s="7"/>
      <c r="T1782" s="7"/>
      <c r="U1782" s="7"/>
      <c r="V1782" s="7"/>
      <c r="W1782" s="7"/>
      <c r="X1782" s="7"/>
      <c r="Y1782" s="7"/>
      <c r="Z1782" s="7"/>
      <c r="AA1782" s="7"/>
      <c r="AB1782" s="7"/>
      <c r="AC1782" s="7"/>
      <c r="AD1782" s="7"/>
      <c r="AE1782" s="7"/>
      <c r="AF1782" s="7"/>
      <c r="AG1782" s="7"/>
      <c r="AH1782" s="7"/>
      <c r="AI1782" s="7"/>
      <c r="AJ1782" s="7"/>
      <c r="AK1782" s="7"/>
    </row>
    <row r="1783" spans="1:37" ht="15.75" x14ac:dyDescent="0.25">
      <c r="A1783" s="7"/>
      <c r="B1783" s="7"/>
      <c r="C1783" s="7"/>
      <c r="D1783" s="7"/>
      <c r="E1783" s="7"/>
      <c r="F1783" s="7"/>
      <c r="G1783" s="7"/>
      <c r="H1783" s="7"/>
      <c r="I1783" s="7"/>
      <c r="J1783" s="7"/>
      <c r="K1783" s="7"/>
      <c r="L1783" s="7"/>
      <c r="M1783" s="7"/>
      <c r="N1783" s="7"/>
      <c r="O1783" s="7"/>
      <c r="P1783" s="7"/>
      <c r="R1783" s="7"/>
      <c r="S1783" s="7"/>
      <c r="T1783" s="7"/>
      <c r="U1783" s="7"/>
      <c r="V1783" s="7"/>
      <c r="W1783" s="7"/>
      <c r="X1783" s="7"/>
      <c r="Y1783" s="7"/>
      <c r="Z1783" s="7"/>
      <c r="AA1783" s="7"/>
      <c r="AB1783" s="7"/>
      <c r="AC1783" s="7"/>
      <c r="AD1783" s="7"/>
      <c r="AE1783" s="7"/>
      <c r="AF1783" s="7"/>
      <c r="AG1783" s="7"/>
      <c r="AH1783" s="7"/>
      <c r="AI1783" s="7"/>
      <c r="AJ1783" s="7"/>
      <c r="AK1783" s="7"/>
    </row>
    <row r="1784" spans="1:37" ht="15.75" x14ac:dyDescent="0.25">
      <c r="A1784" s="7"/>
      <c r="B1784" s="7"/>
      <c r="C1784" s="7"/>
      <c r="D1784" s="7"/>
      <c r="E1784" s="7"/>
      <c r="F1784" s="7"/>
      <c r="G1784" s="7"/>
      <c r="H1784" s="7"/>
      <c r="I1784" s="7"/>
      <c r="J1784" s="7"/>
      <c r="K1784" s="7"/>
      <c r="L1784" s="7"/>
      <c r="M1784" s="7"/>
      <c r="N1784" s="7"/>
      <c r="O1784" s="7"/>
      <c r="P1784" s="7"/>
      <c r="R1784" s="7"/>
      <c r="S1784" s="7"/>
      <c r="T1784" s="7"/>
      <c r="U1784" s="7"/>
      <c r="V1784" s="7"/>
      <c r="W1784" s="7"/>
      <c r="X1784" s="7"/>
      <c r="Y1784" s="7"/>
      <c r="Z1784" s="7"/>
      <c r="AA1784" s="7"/>
      <c r="AB1784" s="7"/>
      <c r="AC1784" s="7"/>
      <c r="AD1784" s="7"/>
      <c r="AE1784" s="7"/>
      <c r="AF1784" s="7"/>
      <c r="AG1784" s="7"/>
      <c r="AH1784" s="7"/>
      <c r="AI1784" s="7"/>
      <c r="AJ1784" s="7"/>
      <c r="AK1784" s="7"/>
    </row>
    <row r="1785" spans="1:37" ht="15.75" x14ac:dyDescent="0.25">
      <c r="A1785" s="7"/>
      <c r="B1785" s="7"/>
      <c r="C1785" s="7"/>
      <c r="D1785" s="7"/>
      <c r="E1785" s="7"/>
      <c r="F1785" s="7"/>
      <c r="G1785" s="7"/>
      <c r="H1785" s="7"/>
      <c r="I1785" s="7"/>
      <c r="J1785" s="7"/>
      <c r="K1785" s="7"/>
      <c r="L1785" s="7"/>
      <c r="M1785" s="7"/>
      <c r="N1785" s="7"/>
      <c r="O1785" s="7"/>
      <c r="P1785" s="7"/>
      <c r="R1785" s="7"/>
      <c r="S1785" s="7"/>
      <c r="T1785" s="7"/>
      <c r="U1785" s="7"/>
      <c r="V1785" s="7"/>
      <c r="W1785" s="7"/>
      <c r="X1785" s="7"/>
      <c r="Y1785" s="7"/>
      <c r="Z1785" s="7"/>
      <c r="AA1785" s="7"/>
      <c r="AB1785" s="7"/>
      <c r="AC1785" s="7"/>
      <c r="AD1785" s="7"/>
      <c r="AE1785" s="7"/>
      <c r="AF1785" s="7"/>
      <c r="AG1785" s="7"/>
      <c r="AH1785" s="7"/>
      <c r="AI1785" s="7"/>
      <c r="AJ1785" s="7"/>
      <c r="AK1785" s="7"/>
    </row>
    <row r="1786" spans="1:37" ht="15.75" x14ac:dyDescent="0.25">
      <c r="A1786" s="7"/>
      <c r="B1786" s="7"/>
      <c r="C1786" s="7"/>
      <c r="D1786" s="7"/>
      <c r="E1786" s="7"/>
      <c r="F1786" s="7"/>
      <c r="G1786" s="7"/>
      <c r="H1786" s="7"/>
      <c r="I1786" s="7"/>
      <c r="J1786" s="7"/>
      <c r="K1786" s="7"/>
      <c r="L1786" s="7"/>
      <c r="M1786" s="7"/>
      <c r="N1786" s="7"/>
      <c r="O1786" s="7"/>
      <c r="P1786" s="7"/>
      <c r="R1786" s="7"/>
      <c r="S1786" s="7"/>
      <c r="T1786" s="7"/>
      <c r="U1786" s="7"/>
      <c r="V1786" s="7"/>
      <c r="W1786" s="7"/>
      <c r="X1786" s="7"/>
      <c r="Y1786" s="7"/>
      <c r="Z1786" s="7"/>
      <c r="AA1786" s="7"/>
      <c r="AB1786" s="7"/>
      <c r="AC1786" s="7"/>
      <c r="AD1786" s="7"/>
      <c r="AE1786" s="7"/>
      <c r="AF1786" s="7"/>
      <c r="AG1786" s="7"/>
      <c r="AH1786" s="7"/>
      <c r="AI1786" s="7"/>
      <c r="AJ1786" s="7"/>
      <c r="AK1786" s="7"/>
    </row>
    <row r="1787" spans="1:37" ht="15.75" x14ac:dyDescent="0.25">
      <c r="A1787" s="7"/>
      <c r="B1787" s="7"/>
      <c r="C1787" s="7"/>
      <c r="D1787" s="7"/>
      <c r="E1787" s="7"/>
      <c r="F1787" s="7"/>
      <c r="G1787" s="7"/>
      <c r="H1787" s="7"/>
      <c r="I1787" s="7"/>
      <c r="J1787" s="7"/>
      <c r="K1787" s="7"/>
      <c r="L1787" s="7"/>
      <c r="M1787" s="7"/>
      <c r="N1787" s="7"/>
      <c r="O1787" s="7"/>
      <c r="P1787" s="7"/>
      <c r="R1787" s="7"/>
      <c r="S1787" s="7"/>
      <c r="T1787" s="7"/>
      <c r="U1787" s="7"/>
      <c r="V1787" s="7"/>
      <c r="W1787" s="7"/>
      <c r="X1787" s="7"/>
      <c r="Y1787" s="7"/>
      <c r="Z1787" s="7"/>
      <c r="AA1787" s="7"/>
      <c r="AB1787" s="7"/>
      <c r="AC1787" s="7"/>
      <c r="AD1787" s="7"/>
      <c r="AE1787" s="7"/>
      <c r="AF1787" s="7"/>
      <c r="AG1787" s="7"/>
      <c r="AH1787" s="7"/>
      <c r="AI1787" s="7"/>
      <c r="AJ1787" s="7"/>
      <c r="AK1787" s="7"/>
    </row>
    <row r="1788" spans="1:37" ht="15.75" x14ac:dyDescent="0.25">
      <c r="A1788" s="7"/>
      <c r="B1788" s="7"/>
      <c r="C1788" s="7"/>
      <c r="D1788" s="7"/>
      <c r="E1788" s="7"/>
      <c r="F1788" s="7"/>
      <c r="G1788" s="7"/>
      <c r="H1788" s="7"/>
      <c r="I1788" s="7"/>
      <c r="J1788" s="7"/>
      <c r="K1788" s="7"/>
      <c r="L1788" s="7"/>
      <c r="M1788" s="7"/>
      <c r="N1788" s="7"/>
      <c r="O1788" s="7"/>
      <c r="P1788" s="7"/>
      <c r="R1788" s="7"/>
      <c r="S1788" s="7"/>
      <c r="T1788" s="7"/>
      <c r="U1788" s="7"/>
      <c r="V1788" s="7"/>
      <c r="W1788" s="7"/>
      <c r="X1788" s="7"/>
      <c r="Y1788" s="7"/>
      <c r="Z1788" s="7"/>
      <c r="AA1788" s="7"/>
      <c r="AB1788" s="7"/>
      <c r="AC1788" s="7"/>
      <c r="AD1788" s="7"/>
      <c r="AE1788" s="7"/>
      <c r="AF1788" s="7"/>
      <c r="AG1788" s="7"/>
      <c r="AH1788" s="7"/>
      <c r="AI1788" s="7"/>
      <c r="AJ1788" s="7"/>
      <c r="AK1788" s="7"/>
    </row>
    <row r="1789" spans="1:37" ht="15.75" x14ac:dyDescent="0.25">
      <c r="A1789" s="7"/>
      <c r="B1789" s="7"/>
      <c r="C1789" s="7"/>
      <c r="D1789" s="7"/>
      <c r="E1789" s="7"/>
      <c r="F1789" s="7"/>
      <c r="G1789" s="7"/>
      <c r="H1789" s="7"/>
      <c r="I1789" s="7"/>
      <c r="J1789" s="7"/>
      <c r="K1789" s="7"/>
      <c r="L1789" s="7"/>
      <c r="M1789" s="7"/>
      <c r="N1789" s="7"/>
      <c r="O1789" s="7"/>
      <c r="P1789" s="7"/>
      <c r="R1789" s="7"/>
      <c r="S1789" s="7"/>
      <c r="T1789" s="7"/>
      <c r="U1789" s="7"/>
      <c r="V1789" s="7"/>
      <c r="W1789" s="7"/>
      <c r="X1789" s="7"/>
      <c r="Y1789" s="7"/>
      <c r="Z1789" s="7"/>
      <c r="AA1789" s="7"/>
      <c r="AB1789" s="7"/>
      <c r="AC1789" s="7"/>
      <c r="AD1789" s="7"/>
      <c r="AE1789" s="7"/>
      <c r="AF1789" s="7"/>
      <c r="AG1789" s="7"/>
      <c r="AH1789" s="7"/>
      <c r="AI1789" s="7"/>
      <c r="AJ1789" s="7"/>
      <c r="AK1789" s="7"/>
    </row>
    <row r="1790" spans="1:37" ht="15.75" x14ac:dyDescent="0.25">
      <c r="A1790" s="7"/>
      <c r="B1790" s="7"/>
      <c r="C1790" s="7"/>
      <c r="D1790" s="7"/>
      <c r="E1790" s="7"/>
      <c r="F1790" s="7"/>
      <c r="G1790" s="7"/>
      <c r="H1790" s="7"/>
      <c r="I1790" s="7"/>
      <c r="J1790" s="7"/>
      <c r="K1790" s="7"/>
      <c r="L1790" s="7"/>
      <c r="M1790" s="7"/>
      <c r="N1790" s="7"/>
      <c r="O1790" s="7"/>
      <c r="P1790" s="7"/>
      <c r="R1790" s="7"/>
      <c r="S1790" s="7"/>
      <c r="T1790" s="7"/>
      <c r="U1790" s="7"/>
      <c r="V1790" s="7"/>
      <c r="W1790" s="7"/>
      <c r="X1790" s="7"/>
      <c r="Y1790" s="7"/>
      <c r="Z1790" s="7"/>
      <c r="AA1790" s="7"/>
      <c r="AB1790" s="7"/>
      <c r="AC1790" s="7"/>
      <c r="AD1790" s="7"/>
      <c r="AE1790" s="7"/>
      <c r="AF1790" s="7"/>
      <c r="AG1790" s="7"/>
      <c r="AH1790" s="7"/>
      <c r="AI1790" s="7"/>
      <c r="AJ1790" s="7"/>
      <c r="AK1790" s="7"/>
    </row>
    <row r="1791" spans="1:37" ht="15.75" x14ac:dyDescent="0.25">
      <c r="A1791" s="7"/>
      <c r="B1791" s="7"/>
      <c r="C1791" s="7"/>
      <c r="D1791" s="7"/>
      <c r="E1791" s="7"/>
      <c r="F1791" s="7"/>
      <c r="G1791" s="7"/>
      <c r="H1791" s="7"/>
      <c r="I1791" s="7"/>
      <c r="J1791" s="7"/>
      <c r="K1791" s="7"/>
      <c r="L1791" s="7"/>
      <c r="M1791" s="7"/>
      <c r="N1791" s="7"/>
      <c r="O1791" s="7"/>
      <c r="P1791" s="7"/>
      <c r="R1791" s="7"/>
      <c r="S1791" s="7"/>
      <c r="T1791" s="7"/>
      <c r="U1791" s="7"/>
      <c r="V1791" s="7"/>
      <c r="W1791" s="7"/>
      <c r="X1791" s="7"/>
      <c r="Y1791" s="7"/>
      <c r="Z1791" s="7"/>
      <c r="AA1791" s="7"/>
      <c r="AB1791" s="7"/>
      <c r="AC1791" s="7"/>
      <c r="AD1791" s="7"/>
      <c r="AE1791" s="7"/>
      <c r="AF1791" s="7"/>
      <c r="AG1791" s="7"/>
      <c r="AH1791" s="7"/>
      <c r="AI1791" s="7"/>
      <c r="AJ1791" s="7"/>
      <c r="AK1791" s="7"/>
    </row>
    <row r="1792" spans="1:37" ht="15.75" x14ac:dyDescent="0.25">
      <c r="A1792" s="7"/>
      <c r="B1792" s="7"/>
      <c r="C1792" s="7"/>
      <c r="D1792" s="7"/>
      <c r="E1792" s="7"/>
      <c r="F1792" s="7"/>
      <c r="G1792" s="7"/>
      <c r="H1792" s="7"/>
      <c r="I1792" s="7"/>
      <c r="J1792" s="7"/>
      <c r="K1792" s="7"/>
      <c r="L1792" s="7"/>
      <c r="M1792" s="7"/>
      <c r="N1792" s="7"/>
      <c r="O1792" s="7"/>
      <c r="P1792" s="7"/>
      <c r="R1792" s="7"/>
      <c r="S1792" s="7"/>
      <c r="T1792" s="7"/>
      <c r="U1792" s="7"/>
      <c r="V1792" s="7"/>
      <c r="W1792" s="7"/>
      <c r="X1792" s="7"/>
      <c r="Y1792" s="7"/>
      <c r="Z1792" s="7"/>
      <c r="AA1792" s="7"/>
      <c r="AB1792" s="7"/>
      <c r="AC1792" s="7"/>
      <c r="AD1792" s="7"/>
      <c r="AE1792" s="7"/>
      <c r="AF1792" s="7"/>
      <c r="AG1792" s="7"/>
      <c r="AH1792" s="7"/>
      <c r="AI1792" s="7"/>
      <c r="AJ1792" s="7"/>
      <c r="AK1792" s="7"/>
    </row>
    <row r="1793" spans="1:37" ht="15.75" x14ac:dyDescent="0.25">
      <c r="A1793" s="7"/>
      <c r="B1793" s="7"/>
      <c r="C1793" s="7"/>
      <c r="D1793" s="7"/>
      <c r="E1793" s="7"/>
      <c r="F1793" s="7"/>
      <c r="G1793" s="7"/>
      <c r="H1793" s="7"/>
      <c r="I1793" s="7"/>
      <c r="J1793" s="7"/>
      <c r="K1793" s="7"/>
      <c r="L1793" s="7"/>
      <c r="M1793" s="7"/>
      <c r="N1793" s="7"/>
      <c r="O1793" s="7"/>
      <c r="P1793" s="7"/>
      <c r="R1793" s="7"/>
      <c r="S1793" s="7"/>
      <c r="T1793" s="7"/>
      <c r="U1793" s="7"/>
      <c r="V1793" s="7"/>
      <c r="W1793" s="7"/>
      <c r="X1793" s="7"/>
      <c r="Y1793" s="7"/>
      <c r="Z1793" s="7"/>
      <c r="AA1793" s="7"/>
      <c r="AB1793" s="7"/>
      <c r="AC1793" s="7"/>
      <c r="AD1793" s="7"/>
      <c r="AE1793" s="7"/>
      <c r="AF1793" s="7"/>
      <c r="AG1793" s="7"/>
      <c r="AH1793" s="7"/>
      <c r="AI1793" s="7"/>
      <c r="AJ1793" s="7"/>
      <c r="AK1793" s="7"/>
    </row>
    <row r="1794" spans="1:37" ht="15.75" x14ac:dyDescent="0.25">
      <c r="A1794" s="7"/>
      <c r="B1794" s="7"/>
      <c r="C1794" s="7"/>
      <c r="D1794" s="7"/>
      <c r="E1794" s="7"/>
      <c r="F1794" s="7"/>
      <c r="G1794" s="7"/>
      <c r="H1794" s="7"/>
      <c r="I1794" s="7"/>
      <c r="J1794" s="7"/>
      <c r="K1794" s="7"/>
      <c r="L1794" s="7"/>
      <c r="M1794" s="7"/>
      <c r="N1794" s="7"/>
      <c r="O1794" s="7"/>
      <c r="P1794" s="7"/>
      <c r="R1794" s="7"/>
      <c r="S1794" s="7"/>
      <c r="T1794" s="7"/>
      <c r="U1794" s="7"/>
      <c r="V1794" s="7"/>
      <c r="W1794" s="7"/>
      <c r="X1794" s="7"/>
      <c r="Y1794" s="7"/>
      <c r="Z1794" s="7"/>
      <c r="AA1794" s="7"/>
      <c r="AB1794" s="7"/>
      <c r="AC1794" s="7"/>
      <c r="AD1794" s="7"/>
      <c r="AE1794" s="7"/>
      <c r="AF1794" s="7"/>
      <c r="AG1794" s="7"/>
      <c r="AH1794" s="7"/>
      <c r="AI1794" s="7"/>
      <c r="AJ1794" s="7"/>
      <c r="AK1794" s="7"/>
    </row>
    <row r="1795" spans="1:37" ht="15.75" x14ac:dyDescent="0.25">
      <c r="A1795" s="7"/>
      <c r="B1795" s="7"/>
      <c r="C1795" s="7"/>
      <c r="D1795" s="7"/>
      <c r="E1795" s="7"/>
      <c r="F1795" s="7"/>
      <c r="G1795" s="7"/>
      <c r="H1795" s="7"/>
      <c r="I1795" s="7"/>
      <c r="J1795" s="7"/>
      <c r="K1795" s="7"/>
      <c r="L1795" s="7"/>
      <c r="M1795" s="7"/>
      <c r="N1795" s="7"/>
      <c r="O1795" s="7"/>
      <c r="P1795" s="7"/>
      <c r="R1795" s="7"/>
      <c r="S1795" s="7"/>
      <c r="T1795" s="7"/>
      <c r="U1795" s="7"/>
      <c r="V1795" s="7"/>
      <c r="W1795" s="7"/>
      <c r="X1795" s="7"/>
      <c r="Y1795" s="7"/>
      <c r="Z1795" s="7"/>
      <c r="AA1795" s="7"/>
      <c r="AB1795" s="7"/>
      <c r="AC1795" s="7"/>
      <c r="AD1795" s="7"/>
      <c r="AE1795" s="7"/>
      <c r="AF1795" s="7"/>
      <c r="AG1795" s="7"/>
      <c r="AH1795" s="7"/>
      <c r="AI1795" s="7"/>
      <c r="AJ1795" s="7"/>
      <c r="AK1795" s="7"/>
    </row>
    <row r="1796" spans="1:37" ht="15.75" x14ac:dyDescent="0.25">
      <c r="A1796" s="7"/>
      <c r="B1796" s="7"/>
      <c r="C1796" s="7"/>
      <c r="D1796" s="7"/>
      <c r="E1796" s="7"/>
      <c r="F1796" s="7"/>
      <c r="G1796" s="7"/>
      <c r="H1796" s="7"/>
      <c r="I1796" s="7"/>
      <c r="J1796" s="7"/>
      <c r="K1796" s="7"/>
      <c r="L1796" s="7"/>
      <c r="M1796" s="7"/>
      <c r="N1796" s="7"/>
      <c r="O1796" s="7"/>
      <c r="P1796" s="7"/>
      <c r="R1796" s="7"/>
      <c r="S1796" s="7"/>
      <c r="T1796" s="7"/>
      <c r="U1796" s="7"/>
      <c r="V1796" s="7"/>
      <c r="W1796" s="7"/>
      <c r="X1796" s="7"/>
      <c r="Y1796" s="7"/>
      <c r="Z1796" s="7"/>
      <c r="AA1796" s="7"/>
      <c r="AB1796" s="7"/>
      <c r="AC1796" s="7"/>
      <c r="AD1796" s="7"/>
      <c r="AE1796" s="7"/>
      <c r="AF1796" s="7"/>
      <c r="AG1796" s="7"/>
      <c r="AH1796" s="7"/>
      <c r="AI1796" s="7"/>
      <c r="AJ1796" s="7"/>
      <c r="AK1796" s="7"/>
    </row>
    <row r="1797" spans="1:37" ht="15.75" x14ac:dyDescent="0.25">
      <c r="A1797" s="7"/>
      <c r="B1797" s="7"/>
      <c r="C1797" s="7"/>
      <c r="D1797" s="7"/>
      <c r="E1797" s="7"/>
      <c r="F1797" s="7"/>
      <c r="G1797" s="7"/>
      <c r="H1797" s="7"/>
      <c r="I1797" s="7"/>
      <c r="J1797" s="7"/>
      <c r="K1797" s="7"/>
      <c r="L1797" s="7"/>
      <c r="M1797" s="7"/>
      <c r="N1797" s="7"/>
      <c r="O1797" s="7"/>
      <c r="P1797" s="7"/>
      <c r="R1797" s="7"/>
      <c r="S1797" s="7"/>
      <c r="T1797" s="7"/>
      <c r="U1797" s="7"/>
      <c r="V1797" s="7"/>
      <c r="W1797" s="7"/>
      <c r="X1797" s="7"/>
      <c r="Y1797" s="7"/>
      <c r="Z1797" s="7"/>
      <c r="AA1797" s="7"/>
      <c r="AB1797" s="7"/>
      <c r="AC1797" s="7"/>
      <c r="AD1797" s="7"/>
      <c r="AE1797" s="7"/>
      <c r="AF1797" s="7"/>
      <c r="AG1797" s="7"/>
      <c r="AH1797" s="7"/>
      <c r="AI1797" s="7"/>
      <c r="AJ1797" s="7"/>
      <c r="AK1797" s="7"/>
    </row>
    <row r="1798" spans="1:37" ht="15.75" x14ac:dyDescent="0.25">
      <c r="A1798" s="7"/>
      <c r="B1798" s="7"/>
      <c r="C1798" s="7"/>
      <c r="D1798" s="7"/>
      <c r="E1798" s="7"/>
      <c r="F1798" s="7"/>
      <c r="G1798" s="7"/>
      <c r="H1798" s="7"/>
      <c r="I1798" s="7"/>
      <c r="J1798" s="7"/>
      <c r="K1798" s="7"/>
      <c r="L1798" s="7"/>
      <c r="M1798" s="7"/>
      <c r="N1798" s="7"/>
      <c r="O1798" s="7"/>
      <c r="P1798" s="7"/>
      <c r="R1798" s="7"/>
      <c r="S1798" s="7"/>
      <c r="T1798" s="7"/>
      <c r="U1798" s="7"/>
      <c r="V1798" s="7"/>
      <c r="W1798" s="7"/>
      <c r="X1798" s="7"/>
      <c r="Y1798" s="7"/>
      <c r="Z1798" s="7"/>
      <c r="AA1798" s="7"/>
      <c r="AB1798" s="7"/>
      <c r="AC1798" s="7"/>
      <c r="AD1798" s="7"/>
      <c r="AE1798" s="7"/>
      <c r="AF1798" s="7"/>
      <c r="AG1798" s="7"/>
      <c r="AH1798" s="7"/>
      <c r="AI1798" s="7"/>
      <c r="AJ1798" s="7"/>
      <c r="AK1798" s="7"/>
    </row>
    <row r="1799" spans="1:37" ht="15.75" x14ac:dyDescent="0.25">
      <c r="A1799" s="7"/>
      <c r="B1799" s="7"/>
      <c r="C1799" s="7"/>
      <c r="D1799" s="7"/>
      <c r="E1799" s="7"/>
      <c r="F1799" s="7"/>
      <c r="G1799" s="7"/>
      <c r="H1799" s="7"/>
      <c r="I1799" s="7"/>
      <c r="J1799" s="7"/>
      <c r="K1799" s="7"/>
      <c r="L1799" s="7"/>
      <c r="M1799" s="7"/>
      <c r="N1799" s="7"/>
      <c r="O1799" s="7"/>
      <c r="P1799" s="7"/>
      <c r="R1799" s="7"/>
      <c r="S1799" s="7"/>
      <c r="T1799" s="7"/>
      <c r="U1799" s="7"/>
      <c r="V1799" s="7"/>
      <c r="W1799" s="7"/>
      <c r="X1799" s="7"/>
      <c r="Y1799" s="7"/>
      <c r="Z1799" s="7"/>
      <c r="AA1799" s="7"/>
      <c r="AB1799" s="7"/>
      <c r="AC1799" s="7"/>
      <c r="AD1799" s="7"/>
      <c r="AE1799" s="7"/>
      <c r="AF1799" s="7"/>
      <c r="AG1799" s="7"/>
      <c r="AH1799" s="7"/>
      <c r="AI1799" s="7"/>
      <c r="AJ1799" s="7"/>
      <c r="AK1799" s="7"/>
    </row>
    <row r="1800" spans="1:37" ht="15.75" x14ac:dyDescent="0.25">
      <c r="A1800" s="7"/>
      <c r="B1800" s="7"/>
      <c r="C1800" s="7"/>
      <c r="D1800" s="7"/>
      <c r="E1800" s="7"/>
      <c r="F1800" s="7"/>
      <c r="G1800" s="7"/>
      <c r="H1800" s="7"/>
      <c r="I1800" s="7"/>
      <c r="J1800" s="7"/>
      <c r="K1800" s="7"/>
      <c r="L1800" s="7"/>
      <c r="M1800" s="7"/>
      <c r="N1800" s="7"/>
      <c r="O1800" s="7"/>
      <c r="P1800" s="7"/>
      <c r="R1800" s="7"/>
      <c r="S1800" s="7"/>
      <c r="T1800" s="7"/>
      <c r="U1800" s="7"/>
      <c r="V1800" s="7"/>
      <c r="W1800" s="7"/>
      <c r="X1800" s="7"/>
      <c r="Y1800" s="7"/>
      <c r="Z1800" s="7"/>
      <c r="AA1800" s="7"/>
      <c r="AB1800" s="7"/>
      <c r="AC1800" s="7"/>
      <c r="AD1800" s="7"/>
      <c r="AE1800" s="7"/>
      <c r="AF1800" s="7"/>
      <c r="AG1800" s="7"/>
      <c r="AH1800" s="7"/>
      <c r="AI1800" s="7"/>
      <c r="AJ1800" s="7"/>
      <c r="AK1800" s="7"/>
    </row>
    <row r="1801" spans="1:37" ht="15.75" x14ac:dyDescent="0.25">
      <c r="A1801" s="7"/>
      <c r="B1801" s="7"/>
      <c r="C1801" s="7"/>
      <c r="D1801" s="7"/>
      <c r="E1801" s="7"/>
      <c r="F1801" s="7"/>
      <c r="G1801" s="7"/>
      <c r="H1801" s="7"/>
      <c r="I1801" s="7"/>
      <c r="J1801" s="7"/>
      <c r="K1801" s="7"/>
      <c r="L1801" s="7"/>
      <c r="M1801" s="7"/>
      <c r="N1801" s="7"/>
      <c r="O1801" s="7"/>
      <c r="P1801" s="7"/>
      <c r="R1801" s="7"/>
      <c r="S1801" s="7"/>
      <c r="T1801" s="7"/>
      <c r="U1801" s="7"/>
      <c r="V1801" s="7"/>
      <c r="W1801" s="7"/>
      <c r="X1801" s="7"/>
      <c r="Y1801" s="7"/>
      <c r="Z1801" s="7"/>
      <c r="AA1801" s="7"/>
      <c r="AB1801" s="7"/>
      <c r="AC1801" s="7"/>
      <c r="AD1801" s="7"/>
      <c r="AE1801" s="7"/>
      <c r="AF1801" s="7"/>
      <c r="AG1801" s="7"/>
      <c r="AH1801" s="7"/>
      <c r="AI1801" s="7"/>
      <c r="AJ1801" s="7"/>
      <c r="AK1801" s="7"/>
    </row>
    <row r="1802" spans="1:37" ht="15.75" x14ac:dyDescent="0.25">
      <c r="A1802" s="7"/>
      <c r="B1802" s="7"/>
      <c r="C1802" s="7"/>
      <c r="D1802" s="7"/>
      <c r="E1802" s="7"/>
      <c r="F1802" s="7"/>
      <c r="G1802" s="7"/>
      <c r="H1802" s="7"/>
      <c r="I1802" s="7"/>
      <c r="J1802" s="7"/>
      <c r="K1802" s="7"/>
      <c r="L1802" s="7"/>
      <c r="M1802" s="7"/>
      <c r="N1802" s="7"/>
      <c r="O1802" s="7"/>
      <c r="P1802" s="7"/>
      <c r="R1802" s="7"/>
      <c r="S1802" s="7"/>
      <c r="T1802" s="7"/>
      <c r="U1802" s="7"/>
      <c r="V1802" s="7"/>
      <c r="W1802" s="7"/>
      <c r="X1802" s="7"/>
      <c r="Y1802" s="7"/>
      <c r="Z1802" s="7"/>
      <c r="AA1802" s="7"/>
      <c r="AB1802" s="7"/>
      <c r="AC1802" s="7"/>
      <c r="AD1802" s="7"/>
      <c r="AE1802" s="7"/>
      <c r="AF1802" s="7"/>
      <c r="AG1802" s="7"/>
      <c r="AH1802" s="7"/>
      <c r="AI1802" s="7"/>
      <c r="AJ1802" s="7"/>
      <c r="AK1802" s="7"/>
    </row>
    <row r="1803" spans="1:37" ht="15.75" x14ac:dyDescent="0.25">
      <c r="A1803" s="7"/>
      <c r="B1803" s="7"/>
      <c r="C1803" s="7"/>
      <c r="D1803" s="7"/>
      <c r="E1803" s="7"/>
      <c r="F1803" s="7"/>
      <c r="G1803" s="7"/>
      <c r="H1803" s="7"/>
      <c r="I1803" s="7"/>
      <c r="J1803" s="7"/>
      <c r="K1803" s="7"/>
      <c r="L1803" s="7"/>
      <c r="M1803" s="7"/>
      <c r="N1803" s="7"/>
      <c r="O1803" s="7"/>
      <c r="P1803" s="7"/>
      <c r="R1803" s="7"/>
      <c r="S1803" s="7"/>
      <c r="T1803" s="7"/>
      <c r="U1803" s="7"/>
      <c r="V1803" s="7"/>
      <c r="W1803" s="7"/>
      <c r="X1803" s="7"/>
      <c r="Y1803" s="7"/>
      <c r="Z1803" s="7"/>
      <c r="AA1803" s="7"/>
      <c r="AB1803" s="7"/>
      <c r="AC1803" s="7"/>
      <c r="AD1803" s="7"/>
      <c r="AE1803" s="7"/>
      <c r="AF1803" s="7"/>
      <c r="AG1803" s="7"/>
      <c r="AH1803" s="7"/>
      <c r="AI1803" s="7"/>
      <c r="AJ1803" s="7"/>
      <c r="AK1803" s="7"/>
    </row>
    <row r="1804" spans="1:37" ht="15.75" x14ac:dyDescent="0.25">
      <c r="A1804" s="7"/>
      <c r="B1804" s="7"/>
      <c r="C1804" s="7"/>
      <c r="D1804" s="7"/>
      <c r="E1804" s="7"/>
      <c r="F1804" s="7"/>
      <c r="G1804" s="7"/>
      <c r="H1804" s="7"/>
      <c r="I1804" s="7"/>
      <c r="J1804" s="7"/>
      <c r="K1804" s="7"/>
      <c r="L1804" s="7"/>
      <c r="M1804" s="7"/>
      <c r="N1804" s="7"/>
      <c r="O1804" s="7"/>
      <c r="P1804" s="7"/>
      <c r="R1804" s="7"/>
      <c r="S1804" s="7"/>
      <c r="T1804" s="7"/>
      <c r="U1804" s="7"/>
      <c r="V1804" s="7"/>
      <c r="W1804" s="7"/>
      <c r="X1804" s="7"/>
      <c r="Y1804" s="7"/>
      <c r="Z1804" s="7"/>
      <c r="AA1804" s="7"/>
      <c r="AB1804" s="7"/>
      <c r="AC1804" s="7"/>
      <c r="AD1804" s="7"/>
      <c r="AE1804" s="7"/>
      <c r="AF1804" s="7"/>
      <c r="AG1804" s="7"/>
      <c r="AH1804" s="7"/>
      <c r="AI1804" s="7"/>
      <c r="AJ1804" s="7"/>
      <c r="AK1804" s="7"/>
    </row>
    <row r="1805" spans="1:37" ht="15.75" x14ac:dyDescent="0.25">
      <c r="A1805" s="7"/>
      <c r="B1805" s="7"/>
      <c r="C1805" s="7"/>
      <c r="D1805" s="7"/>
      <c r="E1805" s="7"/>
      <c r="F1805" s="7"/>
      <c r="G1805" s="7"/>
      <c r="H1805" s="7"/>
      <c r="I1805" s="7"/>
      <c r="J1805" s="7"/>
      <c r="K1805" s="7"/>
      <c r="L1805" s="7"/>
      <c r="M1805" s="7"/>
      <c r="N1805" s="7"/>
      <c r="O1805" s="7"/>
      <c r="P1805" s="7"/>
      <c r="R1805" s="7"/>
      <c r="S1805" s="7"/>
      <c r="T1805" s="7"/>
      <c r="U1805" s="7"/>
      <c r="V1805" s="7"/>
      <c r="W1805" s="7"/>
      <c r="X1805" s="7"/>
      <c r="Y1805" s="7"/>
      <c r="Z1805" s="7"/>
      <c r="AA1805" s="7"/>
      <c r="AB1805" s="7"/>
      <c r="AC1805" s="7"/>
      <c r="AD1805" s="7"/>
      <c r="AE1805" s="7"/>
      <c r="AF1805" s="7"/>
      <c r="AG1805" s="7"/>
      <c r="AH1805" s="7"/>
      <c r="AI1805" s="7"/>
      <c r="AJ1805" s="7"/>
      <c r="AK1805" s="7"/>
    </row>
    <row r="1806" spans="1:37" ht="15.75" x14ac:dyDescent="0.25">
      <c r="A1806" s="7"/>
      <c r="B1806" s="7"/>
      <c r="C1806" s="7"/>
      <c r="D1806" s="7"/>
      <c r="E1806" s="7"/>
      <c r="F1806" s="7"/>
      <c r="G1806" s="7"/>
      <c r="H1806" s="7"/>
      <c r="I1806" s="7"/>
      <c r="J1806" s="7"/>
      <c r="K1806" s="7"/>
      <c r="L1806" s="7"/>
      <c r="M1806" s="7"/>
      <c r="N1806" s="7"/>
      <c r="O1806" s="7"/>
      <c r="P1806" s="7"/>
      <c r="R1806" s="7"/>
      <c r="S1806" s="7"/>
      <c r="T1806" s="7"/>
      <c r="U1806" s="7"/>
      <c r="V1806" s="7"/>
      <c r="W1806" s="7"/>
      <c r="X1806" s="7"/>
      <c r="Y1806" s="7"/>
      <c r="Z1806" s="7"/>
      <c r="AA1806" s="7"/>
      <c r="AB1806" s="7"/>
      <c r="AC1806" s="7"/>
      <c r="AD1806" s="7"/>
      <c r="AE1806" s="7"/>
      <c r="AF1806" s="7"/>
      <c r="AG1806" s="7"/>
      <c r="AH1806" s="7"/>
      <c r="AI1806" s="7"/>
      <c r="AJ1806" s="7"/>
      <c r="AK1806" s="7"/>
    </row>
    <row r="1807" spans="1:37" ht="15.75" x14ac:dyDescent="0.25">
      <c r="A1807" s="7"/>
      <c r="B1807" s="7"/>
      <c r="C1807" s="7"/>
      <c r="D1807" s="7"/>
      <c r="E1807" s="7"/>
      <c r="F1807" s="7"/>
      <c r="G1807" s="7"/>
      <c r="H1807" s="7"/>
      <c r="I1807" s="7"/>
      <c r="J1807" s="7"/>
      <c r="K1807" s="7"/>
      <c r="L1807" s="7"/>
      <c r="M1807" s="7"/>
      <c r="N1807" s="7"/>
      <c r="O1807" s="7"/>
      <c r="P1807" s="7"/>
      <c r="R1807" s="7"/>
      <c r="S1807" s="7"/>
      <c r="T1807" s="7"/>
      <c r="U1807" s="7"/>
      <c r="V1807" s="7"/>
      <c r="W1807" s="7"/>
      <c r="X1807" s="7"/>
      <c r="Y1807" s="7"/>
      <c r="Z1807" s="7"/>
      <c r="AA1807" s="7"/>
      <c r="AB1807" s="7"/>
      <c r="AC1807" s="7"/>
      <c r="AD1807" s="7"/>
      <c r="AE1807" s="7"/>
      <c r="AF1807" s="7"/>
      <c r="AG1807" s="7"/>
      <c r="AH1807" s="7"/>
      <c r="AI1807" s="7"/>
      <c r="AJ1807" s="7"/>
      <c r="AK1807" s="7"/>
    </row>
    <row r="1808" spans="1:37" ht="15.75" x14ac:dyDescent="0.25">
      <c r="A1808" s="7"/>
      <c r="B1808" s="7"/>
      <c r="C1808" s="7"/>
      <c r="D1808" s="7"/>
      <c r="E1808" s="7"/>
      <c r="F1808" s="7"/>
      <c r="G1808" s="7"/>
      <c r="H1808" s="7"/>
      <c r="I1808" s="7"/>
      <c r="J1808" s="7"/>
      <c r="K1808" s="7"/>
      <c r="L1808" s="7"/>
      <c r="M1808" s="7"/>
      <c r="N1808" s="7"/>
      <c r="O1808" s="7"/>
      <c r="P1808" s="7"/>
      <c r="R1808" s="7"/>
      <c r="S1808" s="7"/>
      <c r="T1808" s="7"/>
      <c r="U1808" s="7"/>
      <c r="V1808" s="7"/>
      <c r="W1808" s="7"/>
      <c r="X1808" s="7"/>
      <c r="Y1808" s="7"/>
      <c r="Z1808" s="7"/>
      <c r="AA1808" s="7"/>
      <c r="AB1808" s="7"/>
      <c r="AC1808" s="7"/>
      <c r="AD1808" s="7"/>
      <c r="AE1808" s="7"/>
      <c r="AF1808" s="7"/>
      <c r="AG1808" s="7"/>
      <c r="AH1808" s="7"/>
      <c r="AI1808" s="7"/>
      <c r="AJ1808" s="7"/>
      <c r="AK1808" s="7"/>
    </row>
    <row r="1809" spans="1:37" ht="15.75" x14ac:dyDescent="0.25">
      <c r="A1809" s="7"/>
      <c r="B1809" s="7"/>
      <c r="C1809" s="7"/>
      <c r="D1809" s="7"/>
      <c r="E1809" s="7"/>
      <c r="F1809" s="7"/>
      <c r="G1809" s="7"/>
      <c r="H1809" s="7"/>
      <c r="I1809" s="7"/>
      <c r="J1809" s="7"/>
      <c r="K1809" s="7"/>
      <c r="L1809" s="7"/>
      <c r="M1809" s="7"/>
      <c r="N1809" s="7"/>
      <c r="O1809" s="7"/>
      <c r="P1809" s="7"/>
      <c r="R1809" s="7"/>
      <c r="S1809" s="7"/>
      <c r="T1809" s="7"/>
      <c r="U1809" s="7"/>
      <c r="V1809" s="7"/>
      <c r="W1809" s="7"/>
      <c r="X1809" s="7"/>
      <c r="Y1809" s="7"/>
      <c r="Z1809" s="7"/>
      <c r="AA1809" s="7"/>
      <c r="AB1809" s="7"/>
      <c r="AC1809" s="7"/>
      <c r="AD1809" s="7"/>
      <c r="AE1809" s="7"/>
      <c r="AF1809" s="7"/>
      <c r="AG1809" s="7"/>
      <c r="AH1809" s="7"/>
      <c r="AI1809" s="7"/>
      <c r="AJ1809" s="7"/>
      <c r="AK1809" s="7"/>
    </row>
    <row r="1810" spans="1:37" ht="15.75" x14ac:dyDescent="0.25">
      <c r="A1810" s="7"/>
      <c r="B1810" s="7"/>
      <c r="C1810" s="7"/>
      <c r="D1810" s="7"/>
      <c r="E1810" s="7"/>
      <c r="F1810" s="7"/>
      <c r="G1810" s="7"/>
      <c r="H1810" s="7"/>
      <c r="I1810" s="7"/>
      <c r="J1810" s="7"/>
      <c r="K1810" s="7"/>
      <c r="L1810" s="7"/>
      <c r="M1810" s="7"/>
      <c r="N1810" s="7"/>
      <c r="O1810" s="7"/>
      <c r="P1810" s="7"/>
      <c r="R1810" s="7"/>
      <c r="S1810" s="7"/>
      <c r="T1810" s="7"/>
      <c r="U1810" s="7"/>
      <c r="V1810" s="7"/>
      <c r="W1810" s="7"/>
      <c r="X1810" s="7"/>
      <c r="Y1810" s="7"/>
      <c r="Z1810" s="7"/>
      <c r="AA1810" s="7"/>
      <c r="AB1810" s="7"/>
      <c r="AC1810" s="7"/>
      <c r="AD1810" s="7"/>
      <c r="AE1810" s="7"/>
      <c r="AF1810" s="7"/>
      <c r="AG1810" s="7"/>
      <c r="AH1810" s="7"/>
      <c r="AI1810" s="7"/>
      <c r="AJ1810" s="7"/>
      <c r="AK1810" s="7"/>
    </row>
    <row r="1811" spans="1:37" ht="15.75" x14ac:dyDescent="0.25">
      <c r="A1811" s="7"/>
      <c r="B1811" s="7"/>
      <c r="C1811" s="7"/>
      <c r="D1811" s="7"/>
      <c r="E1811" s="7"/>
      <c r="F1811" s="7"/>
      <c r="G1811" s="7"/>
      <c r="H1811" s="7"/>
      <c r="I1811" s="7"/>
      <c r="J1811" s="7"/>
      <c r="K1811" s="7"/>
      <c r="L1811" s="7"/>
      <c r="M1811" s="7"/>
      <c r="N1811" s="7"/>
      <c r="O1811" s="7"/>
      <c r="P1811" s="7"/>
      <c r="R1811" s="7"/>
      <c r="S1811" s="7"/>
      <c r="T1811" s="7"/>
      <c r="U1811" s="7"/>
      <c r="V1811" s="7"/>
      <c r="W1811" s="7"/>
      <c r="X1811" s="7"/>
      <c r="Y1811" s="7"/>
      <c r="Z1811" s="7"/>
      <c r="AA1811" s="7"/>
      <c r="AB1811" s="7"/>
      <c r="AC1811" s="7"/>
      <c r="AD1811" s="7"/>
      <c r="AE1811" s="7"/>
      <c r="AF1811" s="7"/>
      <c r="AG1811" s="7"/>
      <c r="AH1811" s="7"/>
      <c r="AI1811" s="7"/>
      <c r="AJ1811" s="7"/>
      <c r="AK1811" s="7"/>
    </row>
    <row r="1812" spans="1:37" ht="15.75" x14ac:dyDescent="0.25">
      <c r="A1812" s="7"/>
      <c r="B1812" s="7"/>
      <c r="C1812" s="7"/>
      <c r="D1812" s="7"/>
      <c r="E1812" s="7"/>
      <c r="F1812" s="7"/>
      <c r="G1812" s="7"/>
      <c r="H1812" s="7"/>
      <c r="I1812" s="7"/>
      <c r="J1812" s="7"/>
      <c r="K1812" s="7"/>
      <c r="L1812" s="7"/>
      <c r="M1812" s="7"/>
      <c r="N1812" s="7"/>
      <c r="O1812" s="7"/>
      <c r="P1812" s="7"/>
      <c r="R1812" s="7"/>
      <c r="S1812" s="7"/>
      <c r="T1812" s="7"/>
      <c r="U1812" s="7"/>
      <c r="V1812" s="7"/>
      <c r="W1812" s="7"/>
      <c r="X1812" s="7"/>
      <c r="Y1812" s="7"/>
      <c r="Z1812" s="7"/>
      <c r="AA1812" s="7"/>
      <c r="AB1812" s="7"/>
      <c r="AC1812" s="7"/>
      <c r="AD1812" s="7"/>
      <c r="AE1812" s="7"/>
      <c r="AF1812" s="7"/>
      <c r="AG1812" s="7"/>
      <c r="AH1812" s="7"/>
      <c r="AI1812" s="7"/>
      <c r="AJ1812" s="7"/>
      <c r="AK1812" s="7"/>
    </row>
    <row r="1813" spans="1:37" ht="15.75" x14ac:dyDescent="0.25">
      <c r="A1813" s="7"/>
      <c r="B1813" s="7"/>
      <c r="C1813" s="7"/>
      <c r="D1813" s="7"/>
      <c r="E1813" s="7"/>
      <c r="F1813" s="7"/>
      <c r="G1813" s="7"/>
      <c r="H1813" s="7"/>
      <c r="I1813" s="7"/>
      <c r="J1813" s="7"/>
      <c r="K1813" s="7"/>
      <c r="L1813" s="7"/>
      <c r="M1813" s="7"/>
      <c r="N1813" s="7"/>
      <c r="O1813" s="7"/>
      <c r="P1813" s="7"/>
      <c r="R1813" s="7"/>
      <c r="S1813" s="7"/>
      <c r="T1813" s="7"/>
      <c r="U1813" s="7"/>
      <c r="V1813" s="7"/>
      <c r="W1813" s="7"/>
      <c r="X1813" s="7"/>
      <c r="Y1813" s="7"/>
      <c r="Z1813" s="7"/>
      <c r="AA1813" s="7"/>
      <c r="AB1813" s="7"/>
      <c r="AC1813" s="7"/>
      <c r="AD1813" s="7"/>
      <c r="AE1813" s="7"/>
      <c r="AF1813" s="7"/>
      <c r="AG1813" s="7"/>
      <c r="AH1813" s="7"/>
      <c r="AI1813" s="7"/>
      <c r="AJ1813" s="7"/>
      <c r="AK1813" s="7"/>
    </row>
    <row r="1814" spans="1:37" ht="15.75" x14ac:dyDescent="0.25">
      <c r="A1814" s="7"/>
      <c r="B1814" s="7"/>
      <c r="C1814" s="7"/>
      <c r="D1814" s="7"/>
      <c r="E1814" s="7"/>
      <c r="F1814" s="7"/>
      <c r="G1814" s="7"/>
      <c r="H1814" s="7"/>
      <c r="I1814" s="7"/>
      <c r="J1814" s="7"/>
      <c r="K1814" s="7"/>
      <c r="L1814" s="7"/>
      <c r="M1814" s="7"/>
      <c r="N1814" s="7"/>
      <c r="O1814" s="7"/>
      <c r="P1814" s="7"/>
      <c r="R1814" s="7"/>
      <c r="S1814" s="7"/>
      <c r="T1814" s="7"/>
      <c r="U1814" s="7"/>
      <c r="V1814" s="7"/>
      <c r="W1814" s="7"/>
      <c r="X1814" s="7"/>
      <c r="Y1814" s="7"/>
      <c r="Z1814" s="7"/>
      <c r="AA1814" s="7"/>
      <c r="AB1814" s="7"/>
      <c r="AC1814" s="7"/>
      <c r="AD1814" s="7"/>
      <c r="AE1814" s="7"/>
      <c r="AF1814" s="7"/>
      <c r="AG1814" s="7"/>
      <c r="AH1814" s="7"/>
      <c r="AI1814" s="7"/>
      <c r="AJ1814" s="7"/>
      <c r="AK1814" s="7"/>
    </row>
    <row r="1815" spans="1:37" ht="15.75" x14ac:dyDescent="0.25">
      <c r="A1815" s="7"/>
      <c r="B1815" s="7"/>
      <c r="C1815" s="7"/>
      <c r="D1815" s="7"/>
      <c r="E1815" s="7"/>
      <c r="F1815" s="7"/>
      <c r="G1815" s="7"/>
      <c r="H1815" s="7"/>
      <c r="I1815" s="7"/>
      <c r="J1815" s="7"/>
      <c r="K1815" s="7"/>
      <c r="L1815" s="7"/>
      <c r="M1815" s="7"/>
      <c r="N1815" s="7"/>
      <c r="O1815" s="7"/>
      <c r="P1815" s="7"/>
      <c r="R1815" s="7"/>
      <c r="S1815" s="7"/>
      <c r="T1815" s="7"/>
      <c r="U1815" s="7"/>
      <c r="V1815" s="7"/>
      <c r="W1815" s="7"/>
      <c r="X1815" s="7"/>
      <c r="Y1815" s="7"/>
      <c r="Z1815" s="7"/>
      <c r="AA1815" s="7"/>
      <c r="AB1815" s="7"/>
      <c r="AC1815" s="7"/>
      <c r="AD1815" s="7"/>
      <c r="AE1815" s="7"/>
      <c r="AF1815" s="7"/>
      <c r="AG1815" s="7"/>
      <c r="AH1815" s="7"/>
      <c r="AI1815" s="7"/>
      <c r="AJ1815" s="7"/>
      <c r="AK1815" s="7"/>
    </row>
    <row r="1816" spans="1:37" ht="15.75" x14ac:dyDescent="0.25">
      <c r="A1816" s="7"/>
      <c r="B1816" s="7"/>
      <c r="C1816" s="7"/>
      <c r="D1816" s="7"/>
      <c r="E1816" s="7"/>
      <c r="F1816" s="7"/>
      <c r="G1816" s="7"/>
      <c r="H1816" s="7"/>
      <c r="I1816" s="7"/>
      <c r="J1816" s="7"/>
      <c r="K1816" s="7"/>
      <c r="L1816" s="7"/>
      <c r="M1816" s="7"/>
      <c r="N1816" s="7"/>
      <c r="O1816" s="7"/>
      <c r="P1816" s="7"/>
      <c r="R1816" s="7"/>
      <c r="S1816" s="7"/>
      <c r="T1816" s="7"/>
      <c r="U1816" s="7"/>
      <c r="V1816" s="7"/>
      <c r="W1816" s="7"/>
      <c r="X1816" s="7"/>
      <c r="Y1816" s="7"/>
      <c r="Z1816" s="7"/>
      <c r="AA1816" s="7"/>
      <c r="AB1816" s="7"/>
      <c r="AC1816" s="7"/>
      <c r="AD1816" s="7"/>
      <c r="AE1816" s="7"/>
      <c r="AF1816" s="7"/>
      <c r="AG1816" s="7"/>
      <c r="AH1816" s="7"/>
      <c r="AI1816" s="7"/>
      <c r="AJ1816" s="7"/>
      <c r="AK1816" s="7"/>
    </row>
    <row r="1817" spans="1:37" ht="15.75" x14ac:dyDescent="0.25">
      <c r="A1817" s="7"/>
      <c r="B1817" s="7"/>
      <c r="C1817" s="7"/>
      <c r="D1817" s="7"/>
      <c r="E1817" s="7"/>
      <c r="F1817" s="7"/>
      <c r="G1817" s="7"/>
      <c r="H1817" s="7"/>
      <c r="I1817" s="7"/>
      <c r="J1817" s="7"/>
      <c r="K1817" s="7"/>
      <c r="L1817" s="7"/>
      <c r="M1817" s="7"/>
      <c r="N1817" s="7"/>
      <c r="O1817" s="7"/>
      <c r="P1817" s="7"/>
      <c r="R1817" s="7"/>
      <c r="S1817" s="7"/>
      <c r="T1817" s="7"/>
      <c r="U1817" s="7"/>
      <c r="V1817" s="7"/>
      <c r="W1817" s="7"/>
      <c r="X1817" s="7"/>
      <c r="Y1817" s="7"/>
      <c r="Z1817" s="7"/>
      <c r="AA1817" s="7"/>
      <c r="AB1817" s="7"/>
      <c r="AC1817" s="7"/>
      <c r="AD1817" s="7"/>
      <c r="AE1817" s="7"/>
      <c r="AF1817" s="7"/>
      <c r="AG1817" s="7"/>
      <c r="AH1817" s="7"/>
      <c r="AI1817" s="7"/>
      <c r="AJ1817" s="7"/>
      <c r="AK1817" s="7"/>
    </row>
    <row r="1818" spans="1:37" ht="15.75" x14ac:dyDescent="0.25">
      <c r="A1818" s="7"/>
      <c r="B1818" s="7"/>
      <c r="C1818" s="7"/>
      <c r="D1818" s="7"/>
      <c r="E1818" s="7"/>
      <c r="F1818" s="7"/>
      <c r="G1818" s="7"/>
      <c r="H1818" s="7"/>
      <c r="I1818" s="7"/>
      <c r="J1818" s="7"/>
      <c r="K1818" s="7"/>
      <c r="L1818" s="7"/>
      <c r="M1818" s="7"/>
      <c r="N1818" s="7"/>
      <c r="O1818" s="7"/>
      <c r="P1818" s="7"/>
      <c r="R1818" s="7"/>
      <c r="S1818" s="7"/>
      <c r="T1818" s="7"/>
      <c r="U1818" s="7"/>
      <c r="V1818" s="7"/>
      <c r="W1818" s="7"/>
      <c r="X1818" s="7"/>
      <c r="Y1818" s="7"/>
      <c r="Z1818" s="7"/>
      <c r="AA1818" s="7"/>
      <c r="AB1818" s="7"/>
      <c r="AC1818" s="7"/>
      <c r="AD1818" s="7"/>
      <c r="AE1818" s="7"/>
      <c r="AF1818" s="7"/>
      <c r="AG1818" s="7"/>
      <c r="AH1818" s="7"/>
      <c r="AI1818" s="7"/>
      <c r="AJ1818" s="7"/>
      <c r="AK1818" s="7"/>
    </row>
    <row r="1819" spans="1:37" ht="15.75" x14ac:dyDescent="0.25">
      <c r="A1819" s="7"/>
      <c r="B1819" s="7"/>
      <c r="C1819" s="7"/>
      <c r="D1819" s="7"/>
      <c r="E1819" s="7"/>
      <c r="F1819" s="7"/>
      <c r="G1819" s="7"/>
      <c r="H1819" s="7"/>
      <c r="I1819" s="7"/>
      <c r="J1819" s="7"/>
      <c r="K1819" s="7"/>
      <c r="L1819" s="7"/>
      <c r="M1819" s="7"/>
      <c r="N1819" s="7"/>
      <c r="O1819" s="7"/>
      <c r="P1819" s="7"/>
      <c r="R1819" s="7"/>
      <c r="S1819" s="7"/>
      <c r="T1819" s="7"/>
      <c r="U1819" s="7"/>
      <c r="V1819" s="7"/>
      <c r="W1819" s="7"/>
      <c r="X1819" s="7"/>
      <c r="Y1819" s="7"/>
      <c r="Z1819" s="7"/>
      <c r="AA1819" s="7"/>
      <c r="AB1819" s="7"/>
      <c r="AC1819" s="7"/>
      <c r="AD1819" s="7"/>
      <c r="AE1819" s="7"/>
      <c r="AF1819" s="7"/>
      <c r="AG1819" s="7"/>
      <c r="AH1819" s="7"/>
      <c r="AI1819" s="7"/>
      <c r="AJ1819" s="7"/>
      <c r="AK1819" s="7"/>
    </row>
    <row r="1820" spans="1:37" ht="15.75" x14ac:dyDescent="0.25">
      <c r="A1820" s="7"/>
      <c r="B1820" s="7"/>
      <c r="C1820" s="7"/>
      <c r="D1820" s="7"/>
      <c r="E1820" s="7"/>
      <c r="F1820" s="7"/>
      <c r="G1820" s="7"/>
      <c r="H1820" s="7"/>
      <c r="I1820" s="7"/>
      <c r="J1820" s="7"/>
      <c r="K1820" s="7"/>
      <c r="L1820" s="7"/>
      <c r="M1820" s="7"/>
      <c r="N1820" s="7"/>
      <c r="O1820" s="7"/>
      <c r="P1820" s="7"/>
      <c r="R1820" s="7"/>
      <c r="S1820" s="7"/>
      <c r="T1820" s="7"/>
      <c r="U1820" s="7"/>
      <c r="V1820" s="7"/>
      <c r="W1820" s="7"/>
      <c r="X1820" s="7"/>
      <c r="Y1820" s="7"/>
      <c r="Z1820" s="7"/>
      <c r="AA1820" s="7"/>
      <c r="AB1820" s="7"/>
      <c r="AC1820" s="7"/>
      <c r="AD1820" s="7"/>
      <c r="AE1820" s="7"/>
      <c r="AF1820" s="7"/>
      <c r="AG1820" s="7"/>
      <c r="AH1820" s="7"/>
      <c r="AI1820" s="7"/>
      <c r="AJ1820" s="7"/>
      <c r="AK1820" s="7"/>
    </row>
    <row r="1821" spans="1:37" ht="15.75" x14ac:dyDescent="0.25">
      <c r="A1821" s="7"/>
      <c r="B1821" s="7"/>
      <c r="C1821" s="7"/>
      <c r="D1821" s="7"/>
      <c r="E1821" s="7"/>
      <c r="F1821" s="7"/>
      <c r="G1821" s="7"/>
      <c r="H1821" s="7"/>
      <c r="I1821" s="7"/>
      <c r="J1821" s="7"/>
      <c r="K1821" s="7"/>
      <c r="L1821" s="7"/>
      <c r="M1821" s="7"/>
      <c r="N1821" s="7"/>
      <c r="O1821" s="7"/>
      <c r="P1821" s="7"/>
      <c r="R1821" s="7"/>
      <c r="S1821" s="7"/>
      <c r="T1821" s="7"/>
      <c r="U1821" s="7"/>
      <c r="V1821" s="7"/>
      <c r="W1821" s="7"/>
      <c r="X1821" s="7"/>
      <c r="Y1821" s="7"/>
      <c r="Z1821" s="7"/>
      <c r="AA1821" s="7"/>
      <c r="AB1821" s="7"/>
      <c r="AC1821" s="7"/>
      <c r="AD1821" s="7"/>
      <c r="AE1821" s="7"/>
      <c r="AF1821" s="7"/>
      <c r="AG1821" s="7"/>
      <c r="AH1821" s="7"/>
      <c r="AI1821" s="7"/>
      <c r="AJ1821" s="7"/>
      <c r="AK1821" s="7"/>
    </row>
    <row r="1822" spans="1:37" ht="15.75" x14ac:dyDescent="0.25">
      <c r="A1822" s="7"/>
      <c r="B1822" s="7"/>
      <c r="C1822" s="7"/>
      <c r="D1822" s="7"/>
      <c r="E1822" s="7"/>
      <c r="F1822" s="7"/>
      <c r="G1822" s="7"/>
      <c r="H1822" s="7"/>
      <c r="I1822" s="7"/>
      <c r="J1822" s="7"/>
      <c r="K1822" s="7"/>
      <c r="L1822" s="7"/>
      <c r="M1822" s="7"/>
      <c r="N1822" s="7"/>
      <c r="O1822" s="7"/>
      <c r="P1822" s="7"/>
      <c r="R1822" s="7"/>
      <c r="S1822" s="7"/>
      <c r="T1822" s="7"/>
      <c r="U1822" s="7"/>
      <c r="V1822" s="7"/>
      <c r="W1822" s="7"/>
      <c r="X1822" s="7"/>
      <c r="Y1822" s="7"/>
      <c r="Z1822" s="7"/>
      <c r="AA1822" s="7"/>
      <c r="AB1822" s="7"/>
      <c r="AC1822" s="7"/>
      <c r="AD1822" s="7"/>
      <c r="AE1822" s="7"/>
      <c r="AF1822" s="7"/>
      <c r="AG1822" s="7"/>
      <c r="AH1822" s="7"/>
      <c r="AI1822" s="7"/>
      <c r="AJ1822" s="7"/>
      <c r="AK1822" s="7"/>
    </row>
    <row r="1823" spans="1:37" ht="15.75" x14ac:dyDescent="0.25">
      <c r="A1823" s="7"/>
      <c r="B1823" s="7"/>
      <c r="C1823" s="7"/>
      <c r="D1823" s="7"/>
      <c r="E1823" s="7"/>
      <c r="F1823" s="7"/>
      <c r="G1823" s="7"/>
      <c r="H1823" s="7"/>
      <c r="I1823" s="7"/>
      <c r="J1823" s="7"/>
      <c r="K1823" s="7"/>
      <c r="L1823" s="7"/>
      <c r="M1823" s="7"/>
      <c r="N1823" s="7"/>
      <c r="O1823" s="7"/>
      <c r="P1823" s="7"/>
      <c r="R1823" s="7"/>
      <c r="S1823" s="7"/>
      <c r="T1823" s="7"/>
      <c r="U1823" s="7"/>
      <c r="V1823" s="7"/>
      <c r="W1823" s="7"/>
      <c r="X1823" s="7"/>
      <c r="Y1823" s="7"/>
      <c r="Z1823" s="7"/>
      <c r="AA1823" s="7"/>
      <c r="AB1823" s="7"/>
      <c r="AC1823" s="7"/>
      <c r="AD1823" s="7"/>
      <c r="AE1823" s="7"/>
      <c r="AF1823" s="7"/>
      <c r="AG1823" s="7"/>
      <c r="AH1823" s="7"/>
      <c r="AI1823" s="7"/>
      <c r="AJ1823" s="7"/>
      <c r="AK1823" s="7"/>
    </row>
    <row r="1824" spans="1:37" ht="15.75" x14ac:dyDescent="0.25">
      <c r="A1824" s="7"/>
      <c r="B1824" s="7"/>
      <c r="C1824" s="7"/>
      <c r="D1824" s="7"/>
      <c r="E1824" s="7"/>
      <c r="F1824" s="7"/>
      <c r="G1824" s="7"/>
      <c r="H1824" s="7"/>
      <c r="I1824" s="7"/>
      <c r="J1824" s="7"/>
      <c r="K1824" s="7"/>
      <c r="L1824" s="7"/>
      <c r="M1824" s="7"/>
      <c r="N1824" s="7"/>
      <c r="O1824" s="7"/>
      <c r="P1824" s="7"/>
      <c r="R1824" s="7"/>
      <c r="S1824" s="7"/>
      <c r="T1824" s="7"/>
      <c r="U1824" s="7"/>
      <c r="V1824" s="7"/>
      <c r="W1824" s="7"/>
      <c r="X1824" s="7"/>
      <c r="Y1824" s="7"/>
      <c r="Z1824" s="7"/>
      <c r="AA1824" s="7"/>
      <c r="AB1824" s="7"/>
      <c r="AC1824" s="7"/>
      <c r="AD1824" s="7"/>
      <c r="AE1824" s="7"/>
      <c r="AF1824" s="7"/>
      <c r="AG1824" s="7"/>
      <c r="AH1824" s="7"/>
      <c r="AI1824" s="7"/>
      <c r="AJ1824" s="7"/>
      <c r="AK1824" s="7"/>
    </row>
    <row r="1825" spans="1:37" ht="15.75" x14ac:dyDescent="0.25">
      <c r="A1825" s="7"/>
      <c r="B1825" s="7"/>
      <c r="C1825" s="7"/>
      <c r="D1825" s="7"/>
      <c r="E1825" s="7"/>
      <c r="F1825" s="7"/>
      <c r="G1825" s="7"/>
      <c r="H1825" s="7"/>
      <c r="I1825" s="7"/>
      <c r="J1825" s="7"/>
      <c r="K1825" s="7"/>
      <c r="L1825" s="7"/>
      <c r="M1825" s="7"/>
      <c r="N1825" s="7"/>
      <c r="O1825" s="7"/>
      <c r="P1825" s="7"/>
      <c r="R1825" s="7"/>
      <c r="S1825" s="7"/>
      <c r="T1825" s="7"/>
      <c r="U1825" s="7"/>
      <c r="V1825" s="7"/>
      <c r="W1825" s="7"/>
      <c r="X1825" s="7"/>
      <c r="Y1825" s="7"/>
      <c r="Z1825" s="7"/>
      <c r="AA1825" s="7"/>
      <c r="AB1825" s="7"/>
      <c r="AC1825" s="7"/>
      <c r="AD1825" s="7"/>
      <c r="AE1825" s="7"/>
      <c r="AF1825" s="7"/>
      <c r="AG1825" s="7"/>
      <c r="AH1825" s="7"/>
      <c r="AI1825" s="7"/>
      <c r="AJ1825" s="7"/>
      <c r="AK1825" s="7"/>
    </row>
    <row r="1826" spans="1:37" ht="15.75" x14ac:dyDescent="0.25">
      <c r="A1826" s="7"/>
      <c r="B1826" s="7"/>
      <c r="C1826" s="7"/>
      <c r="D1826" s="7"/>
      <c r="E1826" s="7"/>
      <c r="F1826" s="7"/>
      <c r="G1826" s="7"/>
      <c r="H1826" s="7"/>
      <c r="I1826" s="7"/>
      <c r="J1826" s="7"/>
      <c r="K1826" s="7"/>
      <c r="L1826" s="7"/>
      <c r="M1826" s="7"/>
      <c r="N1826" s="7"/>
      <c r="O1826" s="7"/>
      <c r="P1826" s="7"/>
      <c r="R1826" s="7"/>
      <c r="S1826" s="7"/>
      <c r="T1826" s="7"/>
      <c r="U1826" s="7"/>
      <c r="V1826" s="7"/>
      <c r="W1826" s="7"/>
      <c r="X1826" s="7"/>
      <c r="Y1826" s="7"/>
      <c r="Z1826" s="7"/>
      <c r="AA1826" s="7"/>
      <c r="AB1826" s="7"/>
      <c r="AC1826" s="7"/>
      <c r="AD1826" s="7"/>
      <c r="AE1826" s="7"/>
      <c r="AF1826" s="7"/>
      <c r="AG1826" s="7"/>
      <c r="AH1826" s="7"/>
      <c r="AI1826" s="7"/>
      <c r="AJ1826" s="7"/>
      <c r="AK1826" s="7"/>
    </row>
    <row r="1827" spans="1:37" ht="15.75" x14ac:dyDescent="0.25">
      <c r="A1827" s="7"/>
      <c r="B1827" s="7"/>
      <c r="C1827" s="7"/>
      <c r="D1827" s="7"/>
      <c r="E1827" s="7"/>
      <c r="F1827" s="7"/>
      <c r="G1827" s="7"/>
      <c r="H1827" s="7"/>
      <c r="I1827" s="7"/>
      <c r="J1827" s="7"/>
      <c r="K1827" s="7"/>
      <c r="L1827" s="7"/>
      <c r="M1827" s="7"/>
      <c r="N1827" s="7"/>
      <c r="O1827" s="7"/>
      <c r="P1827" s="7"/>
      <c r="R1827" s="7"/>
      <c r="S1827" s="7"/>
      <c r="T1827" s="7"/>
      <c r="U1827" s="7"/>
      <c r="V1827" s="7"/>
      <c r="W1827" s="7"/>
      <c r="X1827" s="7"/>
      <c r="Y1827" s="7"/>
      <c r="Z1827" s="7"/>
      <c r="AA1827" s="7"/>
      <c r="AB1827" s="7"/>
      <c r="AC1827" s="7"/>
      <c r="AD1827" s="7"/>
      <c r="AE1827" s="7"/>
      <c r="AF1827" s="7"/>
      <c r="AG1827" s="7"/>
      <c r="AH1827" s="7"/>
      <c r="AI1827" s="7"/>
      <c r="AJ1827" s="7"/>
      <c r="AK1827" s="7"/>
    </row>
    <row r="1828" spans="1:37" ht="15.75" x14ac:dyDescent="0.25">
      <c r="A1828" s="7"/>
      <c r="B1828" s="7"/>
      <c r="C1828" s="7"/>
      <c r="D1828" s="7"/>
      <c r="E1828" s="7"/>
      <c r="F1828" s="7"/>
      <c r="G1828" s="7"/>
      <c r="H1828" s="7"/>
      <c r="I1828" s="7"/>
      <c r="J1828" s="7"/>
      <c r="K1828" s="7"/>
      <c r="L1828" s="7"/>
      <c r="M1828" s="7"/>
      <c r="N1828" s="7"/>
      <c r="O1828" s="7"/>
      <c r="P1828" s="7"/>
      <c r="R1828" s="7"/>
      <c r="S1828" s="7"/>
      <c r="T1828" s="7"/>
      <c r="U1828" s="7"/>
      <c r="V1828" s="7"/>
      <c r="W1828" s="7"/>
      <c r="X1828" s="7"/>
      <c r="Y1828" s="7"/>
      <c r="Z1828" s="7"/>
      <c r="AA1828" s="7"/>
      <c r="AB1828" s="7"/>
      <c r="AC1828" s="7"/>
      <c r="AD1828" s="7"/>
      <c r="AE1828" s="7"/>
      <c r="AF1828" s="7"/>
      <c r="AG1828" s="7"/>
      <c r="AH1828" s="7"/>
      <c r="AI1828" s="7"/>
      <c r="AJ1828" s="7"/>
      <c r="AK1828" s="7"/>
    </row>
    <row r="1829" spans="1:37" ht="15.75" x14ac:dyDescent="0.25">
      <c r="A1829" s="7"/>
      <c r="B1829" s="7"/>
      <c r="C1829" s="7"/>
      <c r="D1829" s="7"/>
      <c r="E1829" s="7"/>
      <c r="F1829" s="7"/>
      <c r="G1829" s="7"/>
      <c r="H1829" s="7"/>
      <c r="I1829" s="7"/>
      <c r="J1829" s="7"/>
      <c r="K1829" s="7"/>
      <c r="L1829" s="7"/>
      <c r="M1829" s="7"/>
      <c r="N1829" s="7"/>
      <c r="O1829" s="7"/>
      <c r="P1829" s="7"/>
      <c r="R1829" s="7"/>
      <c r="S1829" s="7"/>
      <c r="T1829" s="7"/>
      <c r="U1829" s="7"/>
      <c r="V1829" s="7"/>
      <c r="W1829" s="7"/>
      <c r="X1829" s="7"/>
      <c r="Y1829" s="7"/>
      <c r="Z1829" s="7"/>
      <c r="AA1829" s="7"/>
      <c r="AB1829" s="7"/>
      <c r="AC1829" s="7"/>
      <c r="AD1829" s="7"/>
      <c r="AE1829" s="7"/>
      <c r="AF1829" s="7"/>
      <c r="AG1829" s="7"/>
      <c r="AH1829" s="7"/>
      <c r="AI1829" s="7"/>
      <c r="AJ1829" s="7"/>
      <c r="AK1829" s="7"/>
    </row>
    <row r="1830" spans="1:37" ht="15.75" x14ac:dyDescent="0.25">
      <c r="A1830" s="7"/>
      <c r="B1830" s="7"/>
      <c r="C1830" s="7"/>
      <c r="D1830" s="7"/>
      <c r="E1830" s="7"/>
      <c r="F1830" s="7"/>
      <c r="G1830" s="7"/>
      <c r="H1830" s="7"/>
      <c r="I1830" s="7"/>
      <c r="J1830" s="7"/>
      <c r="K1830" s="7"/>
      <c r="L1830" s="7"/>
      <c r="M1830" s="7"/>
      <c r="N1830" s="7"/>
      <c r="O1830" s="7"/>
      <c r="P1830" s="7"/>
      <c r="R1830" s="7"/>
      <c r="S1830" s="7"/>
      <c r="T1830" s="7"/>
      <c r="U1830" s="7"/>
      <c r="V1830" s="7"/>
      <c r="W1830" s="7"/>
      <c r="X1830" s="7"/>
      <c r="Y1830" s="7"/>
      <c r="Z1830" s="7"/>
      <c r="AA1830" s="7"/>
      <c r="AB1830" s="7"/>
      <c r="AC1830" s="7"/>
      <c r="AD1830" s="7"/>
      <c r="AE1830" s="7"/>
      <c r="AF1830" s="7"/>
      <c r="AG1830" s="7"/>
      <c r="AH1830" s="7"/>
      <c r="AI1830" s="7"/>
      <c r="AJ1830" s="7"/>
      <c r="AK1830" s="7"/>
    </row>
    <row r="1831" spans="1:37" ht="15.75" x14ac:dyDescent="0.25">
      <c r="A1831" s="7"/>
      <c r="B1831" s="7"/>
      <c r="C1831" s="7"/>
      <c r="D1831" s="7"/>
      <c r="E1831" s="7"/>
      <c r="F1831" s="7"/>
      <c r="G1831" s="7"/>
      <c r="H1831" s="7"/>
      <c r="I1831" s="7"/>
      <c r="J1831" s="7"/>
      <c r="K1831" s="7"/>
      <c r="L1831" s="7"/>
      <c r="M1831" s="7"/>
      <c r="N1831" s="7"/>
      <c r="O1831" s="7"/>
      <c r="P1831" s="7"/>
      <c r="R1831" s="7"/>
      <c r="S1831" s="7"/>
      <c r="T1831" s="7"/>
      <c r="U1831" s="7"/>
      <c r="V1831" s="7"/>
      <c r="W1831" s="7"/>
      <c r="X1831" s="7"/>
      <c r="Y1831" s="7"/>
      <c r="Z1831" s="7"/>
      <c r="AA1831" s="7"/>
      <c r="AB1831" s="7"/>
      <c r="AC1831" s="7"/>
      <c r="AD1831" s="7"/>
      <c r="AE1831" s="7"/>
      <c r="AF1831" s="7"/>
      <c r="AG1831" s="7"/>
      <c r="AH1831" s="7"/>
      <c r="AI1831" s="7"/>
      <c r="AJ1831" s="7"/>
      <c r="AK1831" s="7"/>
    </row>
    <row r="1832" spans="1:37" ht="15.75" x14ac:dyDescent="0.25">
      <c r="A1832" s="7"/>
      <c r="B1832" s="7"/>
      <c r="C1832" s="7"/>
      <c r="D1832" s="7"/>
      <c r="E1832" s="7"/>
      <c r="F1832" s="7"/>
      <c r="G1832" s="7"/>
      <c r="H1832" s="7"/>
      <c r="I1832" s="7"/>
      <c r="J1832" s="7"/>
      <c r="K1832" s="7"/>
      <c r="L1832" s="7"/>
      <c r="M1832" s="7"/>
      <c r="N1832" s="7"/>
      <c r="O1832" s="7"/>
      <c r="P1832" s="7"/>
      <c r="R1832" s="7"/>
      <c r="S1832" s="7"/>
      <c r="T1832" s="7"/>
      <c r="U1832" s="7"/>
      <c r="V1832" s="7"/>
      <c r="W1832" s="7"/>
      <c r="X1832" s="7"/>
      <c r="Y1832" s="7"/>
      <c r="Z1832" s="7"/>
      <c r="AA1832" s="7"/>
      <c r="AB1832" s="7"/>
      <c r="AC1832" s="7"/>
      <c r="AD1832" s="7"/>
      <c r="AE1832" s="7"/>
      <c r="AF1832" s="7"/>
      <c r="AG1832" s="7"/>
      <c r="AH1832" s="7"/>
      <c r="AI1832" s="7"/>
      <c r="AJ1832" s="7"/>
      <c r="AK1832" s="7"/>
    </row>
    <row r="1833" spans="1:37" ht="15.75" x14ac:dyDescent="0.25">
      <c r="A1833" s="7"/>
      <c r="B1833" s="7"/>
      <c r="C1833" s="7"/>
      <c r="D1833" s="7"/>
      <c r="E1833" s="7"/>
      <c r="F1833" s="7"/>
      <c r="G1833" s="7"/>
      <c r="H1833" s="7"/>
      <c r="I1833" s="7"/>
      <c r="J1833" s="7"/>
      <c r="K1833" s="7"/>
      <c r="L1833" s="7"/>
      <c r="M1833" s="7"/>
      <c r="N1833" s="7"/>
      <c r="O1833" s="7"/>
      <c r="P1833" s="7"/>
      <c r="R1833" s="7"/>
      <c r="S1833" s="7"/>
      <c r="T1833" s="7"/>
      <c r="U1833" s="7"/>
      <c r="V1833" s="7"/>
      <c r="W1833" s="7"/>
      <c r="X1833" s="7"/>
      <c r="Y1833" s="7"/>
      <c r="Z1833" s="7"/>
      <c r="AA1833" s="7"/>
      <c r="AB1833" s="7"/>
      <c r="AC1833" s="7"/>
      <c r="AD1833" s="7"/>
      <c r="AE1833" s="7"/>
      <c r="AF1833" s="7"/>
      <c r="AG1833" s="7"/>
      <c r="AH1833" s="7"/>
      <c r="AI1833" s="7"/>
      <c r="AJ1833" s="7"/>
      <c r="AK1833" s="7"/>
    </row>
    <row r="1834" spans="1:37" ht="15.75" x14ac:dyDescent="0.25">
      <c r="A1834" s="7"/>
      <c r="B1834" s="7"/>
      <c r="C1834" s="7"/>
      <c r="D1834" s="7"/>
      <c r="E1834" s="7"/>
      <c r="F1834" s="7"/>
      <c r="G1834" s="7"/>
      <c r="H1834" s="7"/>
      <c r="I1834" s="7"/>
      <c r="J1834" s="7"/>
      <c r="K1834" s="7"/>
      <c r="L1834" s="7"/>
      <c r="M1834" s="7"/>
      <c r="N1834" s="7"/>
      <c r="O1834" s="7"/>
      <c r="P1834" s="7"/>
      <c r="R1834" s="7"/>
      <c r="S1834" s="7"/>
      <c r="T1834" s="7"/>
      <c r="U1834" s="7"/>
      <c r="V1834" s="7"/>
      <c r="W1834" s="7"/>
      <c r="X1834" s="7"/>
      <c r="Y1834" s="7"/>
      <c r="Z1834" s="7"/>
      <c r="AA1834" s="7"/>
      <c r="AB1834" s="7"/>
      <c r="AC1834" s="7"/>
      <c r="AD1834" s="7"/>
      <c r="AE1834" s="7"/>
      <c r="AF1834" s="7"/>
      <c r="AG1834" s="7"/>
      <c r="AH1834" s="7"/>
      <c r="AI1834" s="7"/>
      <c r="AJ1834" s="7"/>
      <c r="AK1834" s="7"/>
    </row>
    <row r="1835" spans="1:37" ht="15.75" x14ac:dyDescent="0.25">
      <c r="A1835" s="7"/>
      <c r="B1835" s="7"/>
      <c r="C1835" s="7"/>
      <c r="D1835" s="7"/>
      <c r="E1835" s="7"/>
      <c r="F1835" s="7"/>
      <c r="G1835" s="7"/>
      <c r="H1835" s="7"/>
      <c r="I1835" s="7"/>
      <c r="J1835" s="7"/>
      <c r="K1835" s="7"/>
      <c r="L1835" s="7"/>
      <c r="M1835" s="7"/>
      <c r="N1835" s="7"/>
      <c r="O1835" s="7"/>
      <c r="P1835" s="7"/>
      <c r="R1835" s="7"/>
      <c r="S1835" s="7"/>
      <c r="T1835" s="7"/>
      <c r="U1835" s="7"/>
      <c r="V1835" s="7"/>
      <c r="W1835" s="7"/>
      <c r="X1835" s="7"/>
      <c r="Y1835" s="7"/>
      <c r="Z1835" s="7"/>
      <c r="AA1835" s="7"/>
      <c r="AB1835" s="7"/>
      <c r="AC1835" s="7"/>
      <c r="AD1835" s="7"/>
      <c r="AE1835" s="7"/>
      <c r="AF1835" s="7"/>
      <c r="AG1835" s="7"/>
      <c r="AH1835" s="7"/>
      <c r="AI1835" s="7"/>
      <c r="AJ1835" s="7"/>
      <c r="AK1835" s="7"/>
    </row>
    <row r="1836" spans="1:37" ht="15.75" x14ac:dyDescent="0.25">
      <c r="A1836" s="7"/>
      <c r="B1836" s="7"/>
      <c r="C1836" s="7"/>
      <c r="D1836" s="7"/>
      <c r="E1836" s="7"/>
      <c r="F1836" s="7"/>
      <c r="G1836" s="7"/>
      <c r="H1836" s="7"/>
      <c r="I1836" s="7"/>
      <c r="J1836" s="7"/>
      <c r="K1836" s="7"/>
      <c r="L1836" s="7"/>
      <c r="M1836" s="7"/>
      <c r="N1836" s="7"/>
      <c r="O1836" s="7"/>
      <c r="P1836" s="7"/>
      <c r="R1836" s="7"/>
      <c r="S1836" s="7"/>
      <c r="T1836" s="7"/>
      <c r="U1836" s="7"/>
      <c r="V1836" s="7"/>
      <c r="W1836" s="7"/>
      <c r="X1836" s="7"/>
      <c r="Y1836" s="7"/>
      <c r="Z1836" s="7"/>
      <c r="AA1836" s="7"/>
      <c r="AB1836" s="7"/>
      <c r="AC1836" s="7"/>
      <c r="AD1836" s="7"/>
      <c r="AE1836" s="7"/>
      <c r="AF1836" s="7"/>
      <c r="AG1836" s="7"/>
      <c r="AH1836" s="7"/>
      <c r="AI1836" s="7"/>
      <c r="AJ1836" s="7"/>
      <c r="AK1836" s="7"/>
    </row>
    <row r="1837" spans="1:37" ht="15.75" x14ac:dyDescent="0.25">
      <c r="A1837" s="7"/>
      <c r="B1837" s="7"/>
      <c r="C1837" s="7"/>
      <c r="D1837" s="7"/>
      <c r="E1837" s="7"/>
      <c r="F1837" s="7"/>
      <c r="G1837" s="7"/>
      <c r="H1837" s="7"/>
      <c r="I1837" s="7"/>
      <c r="J1837" s="7"/>
      <c r="K1837" s="7"/>
      <c r="L1837" s="7"/>
      <c r="M1837" s="7"/>
      <c r="N1837" s="7"/>
      <c r="O1837" s="7"/>
      <c r="P1837" s="7"/>
      <c r="R1837" s="7"/>
      <c r="S1837" s="7"/>
      <c r="T1837" s="7"/>
      <c r="U1837" s="7"/>
      <c r="V1837" s="7"/>
      <c r="W1837" s="7"/>
      <c r="X1837" s="7"/>
      <c r="Y1837" s="7"/>
      <c r="Z1837" s="7"/>
      <c r="AA1837" s="7"/>
      <c r="AB1837" s="7"/>
      <c r="AC1837" s="7"/>
      <c r="AD1837" s="7"/>
      <c r="AE1837" s="7"/>
      <c r="AF1837" s="7"/>
      <c r="AG1837" s="7"/>
      <c r="AH1837" s="7"/>
      <c r="AI1837" s="7"/>
      <c r="AJ1837" s="7"/>
      <c r="AK1837" s="7"/>
    </row>
    <row r="1838" spans="1:37" ht="15.75" x14ac:dyDescent="0.25">
      <c r="A1838" s="7"/>
      <c r="B1838" s="7"/>
      <c r="C1838" s="7"/>
      <c r="D1838" s="7"/>
      <c r="E1838" s="7"/>
      <c r="F1838" s="7"/>
      <c r="G1838" s="7"/>
      <c r="H1838" s="7"/>
      <c r="I1838" s="7"/>
      <c r="J1838" s="7"/>
      <c r="K1838" s="7"/>
      <c r="L1838" s="7"/>
      <c r="M1838" s="7"/>
      <c r="N1838" s="7"/>
      <c r="O1838" s="7"/>
      <c r="P1838" s="7"/>
      <c r="R1838" s="7"/>
      <c r="S1838" s="7"/>
      <c r="T1838" s="7"/>
      <c r="U1838" s="7"/>
      <c r="V1838" s="7"/>
      <c r="W1838" s="7"/>
      <c r="X1838" s="7"/>
      <c r="Y1838" s="7"/>
      <c r="Z1838" s="7"/>
      <c r="AA1838" s="7"/>
      <c r="AB1838" s="7"/>
      <c r="AC1838" s="7"/>
      <c r="AD1838" s="7"/>
      <c r="AE1838" s="7"/>
      <c r="AF1838" s="7"/>
      <c r="AG1838" s="7"/>
      <c r="AH1838" s="7"/>
      <c r="AI1838" s="7"/>
      <c r="AJ1838" s="7"/>
      <c r="AK1838" s="7"/>
    </row>
    <row r="1839" spans="1:37" ht="15.75" x14ac:dyDescent="0.25">
      <c r="A1839" s="7"/>
      <c r="B1839" s="7"/>
      <c r="C1839" s="7"/>
      <c r="D1839" s="7"/>
      <c r="E1839" s="7"/>
      <c r="F1839" s="7"/>
      <c r="G1839" s="7"/>
      <c r="H1839" s="7"/>
      <c r="I1839" s="7"/>
      <c r="J1839" s="7"/>
      <c r="K1839" s="7"/>
      <c r="L1839" s="7"/>
      <c r="M1839" s="7"/>
      <c r="N1839" s="7"/>
      <c r="O1839" s="7"/>
      <c r="P1839" s="7"/>
      <c r="R1839" s="7"/>
      <c r="S1839" s="7"/>
      <c r="T1839" s="7"/>
      <c r="U1839" s="7"/>
      <c r="V1839" s="7"/>
      <c r="W1839" s="7"/>
      <c r="X1839" s="7"/>
      <c r="Y1839" s="7"/>
      <c r="Z1839" s="7"/>
      <c r="AA1839" s="7"/>
      <c r="AB1839" s="7"/>
      <c r="AC1839" s="7"/>
      <c r="AD1839" s="7"/>
      <c r="AE1839" s="7"/>
      <c r="AF1839" s="7"/>
      <c r="AG1839" s="7"/>
      <c r="AH1839" s="7"/>
      <c r="AI1839" s="7"/>
      <c r="AJ1839" s="7"/>
      <c r="AK1839" s="7"/>
    </row>
    <row r="1840" spans="1:37" ht="15.75" x14ac:dyDescent="0.25">
      <c r="A1840" s="7"/>
      <c r="B1840" s="7"/>
      <c r="C1840" s="7"/>
      <c r="D1840" s="7"/>
      <c r="E1840" s="7"/>
      <c r="F1840" s="7"/>
      <c r="G1840" s="7"/>
      <c r="H1840" s="7"/>
      <c r="I1840" s="7"/>
      <c r="J1840" s="7"/>
      <c r="K1840" s="7"/>
      <c r="L1840" s="7"/>
      <c r="M1840" s="7"/>
      <c r="N1840" s="7"/>
      <c r="O1840" s="7"/>
      <c r="P1840" s="7"/>
      <c r="R1840" s="7"/>
      <c r="S1840" s="7"/>
      <c r="T1840" s="7"/>
      <c r="U1840" s="7"/>
      <c r="V1840" s="7"/>
      <c r="W1840" s="7"/>
      <c r="X1840" s="7"/>
      <c r="Y1840" s="7"/>
      <c r="Z1840" s="7"/>
      <c r="AA1840" s="7"/>
      <c r="AB1840" s="7"/>
      <c r="AC1840" s="7"/>
      <c r="AD1840" s="7"/>
      <c r="AE1840" s="7"/>
      <c r="AF1840" s="7"/>
      <c r="AG1840" s="7"/>
      <c r="AH1840" s="7"/>
      <c r="AI1840" s="7"/>
      <c r="AJ1840" s="7"/>
      <c r="AK1840" s="7"/>
    </row>
    <row r="1841" spans="1:37" ht="15.75" x14ac:dyDescent="0.25">
      <c r="A1841" s="7"/>
      <c r="B1841" s="7"/>
      <c r="C1841" s="7"/>
      <c r="D1841" s="7"/>
      <c r="E1841" s="7"/>
      <c r="F1841" s="7"/>
      <c r="G1841" s="7"/>
      <c r="H1841" s="7"/>
      <c r="I1841" s="7"/>
      <c r="J1841" s="7"/>
      <c r="K1841" s="7"/>
      <c r="L1841" s="7"/>
      <c r="M1841" s="7"/>
      <c r="N1841" s="7"/>
      <c r="O1841" s="7"/>
      <c r="P1841" s="7"/>
      <c r="R1841" s="7"/>
      <c r="S1841" s="7"/>
      <c r="T1841" s="7"/>
      <c r="U1841" s="7"/>
      <c r="V1841" s="7"/>
      <c r="W1841" s="7"/>
      <c r="X1841" s="7"/>
      <c r="Y1841" s="7"/>
      <c r="Z1841" s="7"/>
      <c r="AA1841" s="7"/>
      <c r="AB1841" s="7"/>
      <c r="AC1841" s="7"/>
      <c r="AD1841" s="7"/>
      <c r="AE1841" s="7"/>
      <c r="AF1841" s="7"/>
      <c r="AG1841" s="7"/>
      <c r="AH1841" s="7"/>
      <c r="AI1841" s="7"/>
      <c r="AJ1841" s="7"/>
      <c r="AK1841" s="7"/>
    </row>
    <row r="1842" spans="1:37" ht="15.75" x14ac:dyDescent="0.25">
      <c r="A1842" s="7"/>
      <c r="B1842" s="7"/>
      <c r="C1842" s="7"/>
      <c r="D1842" s="7"/>
      <c r="E1842" s="7"/>
      <c r="F1842" s="7"/>
      <c r="G1842" s="7"/>
      <c r="H1842" s="7"/>
      <c r="I1842" s="7"/>
      <c r="J1842" s="7"/>
      <c r="K1842" s="7"/>
      <c r="L1842" s="7"/>
      <c r="M1842" s="7"/>
      <c r="N1842" s="7"/>
      <c r="O1842" s="7"/>
      <c r="P1842" s="7"/>
      <c r="R1842" s="7"/>
      <c r="S1842" s="7"/>
      <c r="T1842" s="7"/>
      <c r="U1842" s="7"/>
      <c r="V1842" s="7"/>
      <c r="W1842" s="7"/>
      <c r="X1842" s="7"/>
      <c r="Y1842" s="7"/>
      <c r="Z1842" s="7"/>
      <c r="AA1842" s="7"/>
      <c r="AB1842" s="7"/>
      <c r="AC1842" s="7"/>
      <c r="AD1842" s="7"/>
      <c r="AE1842" s="7"/>
      <c r="AF1842" s="7"/>
      <c r="AG1842" s="7"/>
      <c r="AH1842" s="7"/>
      <c r="AI1842" s="7"/>
      <c r="AJ1842" s="7"/>
      <c r="AK1842" s="7"/>
    </row>
    <row r="1843" spans="1:37" ht="15.75" x14ac:dyDescent="0.25">
      <c r="A1843" s="7"/>
      <c r="B1843" s="7"/>
      <c r="C1843" s="7"/>
      <c r="D1843" s="7"/>
      <c r="E1843" s="7"/>
      <c r="F1843" s="7"/>
      <c r="G1843" s="7"/>
      <c r="H1843" s="7"/>
      <c r="I1843" s="7"/>
      <c r="J1843" s="7"/>
      <c r="K1843" s="7"/>
      <c r="L1843" s="7"/>
      <c r="M1843" s="7"/>
      <c r="N1843" s="7"/>
      <c r="O1843" s="7"/>
      <c r="P1843" s="7"/>
      <c r="R1843" s="7"/>
      <c r="S1843" s="7"/>
      <c r="T1843" s="7"/>
      <c r="U1843" s="7"/>
      <c r="V1843" s="7"/>
      <c r="W1843" s="7"/>
      <c r="X1843" s="7"/>
      <c r="Y1843" s="7"/>
      <c r="Z1843" s="7"/>
      <c r="AA1843" s="7"/>
      <c r="AB1843" s="7"/>
      <c r="AC1843" s="7"/>
      <c r="AD1843" s="7"/>
      <c r="AE1843" s="7"/>
      <c r="AF1843" s="7"/>
      <c r="AG1843" s="7"/>
      <c r="AH1843" s="7"/>
      <c r="AI1843" s="7"/>
      <c r="AJ1843" s="7"/>
      <c r="AK1843" s="7"/>
    </row>
    <row r="1844" spans="1:37" ht="15.75" x14ac:dyDescent="0.25">
      <c r="A1844" s="7"/>
      <c r="B1844" s="7"/>
      <c r="C1844" s="7"/>
      <c r="D1844" s="7"/>
      <c r="E1844" s="7"/>
      <c r="F1844" s="7"/>
      <c r="G1844" s="7"/>
      <c r="H1844" s="7"/>
      <c r="I1844" s="7"/>
      <c r="J1844" s="7"/>
      <c r="K1844" s="7"/>
      <c r="L1844" s="7"/>
      <c r="M1844" s="7"/>
      <c r="N1844" s="7"/>
      <c r="O1844" s="7"/>
      <c r="P1844" s="7"/>
      <c r="R1844" s="7"/>
      <c r="S1844" s="7"/>
      <c r="T1844" s="7"/>
      <c r="U1844" s="7"/>
      <c r="V1844" s="7"/>
      <c r="W1844" s="7"/>
      <c r="X1844" s="7"/>
      <c r="Y1844" s="7"/>
      <c r="Z1844" s="7"/>
      <c r="AA1844" s="7"/>
      <c r="AB1844" s="7"/>
      <c r="AC1844" s="7"/>
      <c r="AD1844" s="7"/>
      <c r="AE1844" s="7"/>
      <c r="AF1844" s="7"/>
      <c r="AG1844" s="7"/>
      <c r="AH1844" s="7"/>
      <c r="AI1844" s="7"/>
      <c r="AJ1844" s="7"/>
      <c r="AK1844" s="7"/>
    </row>
    <row r="1845" spans="1:37" ht="15.75" x14ac:dyDescent="0.25">
      <c r="A1845" s="7"/>
      <c r="B1845" s="7"/>
      <c r="C1845" s="7"/>
      <c r="D1845" s="7"/>
      <c r="E1845" s="7"/>
      <c r="F1845" s="7"/>
      <c r="G1845" s="7"/>
      <c r="H1845" s="7"/>
      <c r="I1845" s="7"/>
      <c r="J1845" s="7"/>
      <c r="K1845" s="7"/>
      <c r="L1845" s="7"/>
      <c r="M1845" s="7"/>
      <c r="N1845" s="7"/>
      <c r="O1845" s="7"/>
      <c r="P1845" s="7"/>
      <c r="R1845" s="7"/>
      <c r="S1845" s="7"/>
      <c r="T1845" s="7"/>
      <c r="U1845" s="7"/>
      <c r="V1845" s="7"/>
      <c r="W1845" s="7"/>
      <c r="X1845" s="7"/>
      <c r="Y1845" s="7"/>
      <c r="Z1845" s="7"/>
      <c r="AA1845" s="7"/>
      <c r="AB1845" s="7"/>
      <c r="AC1845" s="7"/>
      <c r="AD1845" s="7"/>
      <c r="AE1845" s="7"/>
      <c r="AF1845" s="7"/>
      <c r="AG1845" s="7"/>
      <c r="AH1845" s="7"/>
      <c r="AI1845" s="7"/>
      <c r="AJ1845" s="7"/>
      <c r="AK1845" s="7"/>
    </row>
    <row r="1846" spans="1:37" ht="15.75" x14ac:dyDescent="0.25">
      <c r="A1846" s="7"/>
      <c r="B1846" s="7"/>
      <c r="C1846" s="7"/>
      <c r="D1846" s="7"/>
      <c r="E1846" s="7"/>
      <c r="F1846" s="7"/>
      <c r="G1846" s="7"/>
      <c r="H1846" s="7"/>
      <c r="I1846" s="7"/>
      <c r="J1846" s="7"/>
      <c r="K1846" s="7"/>
      <c r="L1846" s="7"/>
      <c r="M1846" s="7"/>
      <c r="N1846" s="7"/>
      <c r="O1846" s="7"/>
      <c r="P1846" s="7"/>
      <c r="R1846" s="7"/>
      <c r="S1846" s="7"/>
      <c r="T1846" s="7"/>
      <c r="U1846" s="7"/>
      <c r="V1846" s="7"/>
      <c r="W1846" s="7"/>
      <c r="X1846" s="7"/>
      <c r="Y1846" s="7"/>
      <c r="Z1846" s="7"/>
      <c r="AA1846" s="7"/>
      <c r="AB1846" s="7"/>
      <c r="AC1846" s="7"/>
      <c r="AD1846" s="7"/>
      <c r="AE1846" s="7"/>
      <c r="AF1846" s="7"/>
      <c r="AG1846" s="7"/>
      <c r="AH1846" s="7"/>
      <c r="AI1846" s="7"/>
      <c r="AJ1846" s="7"/>
      <c r="AK1846" s="7"/>
    </row>
    <row r="1847" spans="1:37" ht="15.75" x14ac:dyDescent="0.25">
      <c r="A1847" s="7"/>
      <c r="B1847" s="7"/>
      <c r="C1847" s="7"/>
      <c r="D1847" s="7"/>
      <c r="E1847" s="7"/>
      <c r="F1847" s="7"/>
      <c r="G1847" s="7"/>
      <c r="H1847" s="7"/>
      <c r="I1847" s="7"/>
      <c r="J1847" s="7"/>
      <c r="K1847" s="7"/>
      <c r="L1847" s="7"/>
      <c r="M1847" s="7"/>
      <c r="N1847" s="7"/>
      <c r="O1847" s="7"/>
      <c r="P1847" s="7"/>
      <c r="R1847" s="7"/>
      <c r="S1847" s="7"/>
      <c r="T1847" s="7"/>
      <c r="U1847" s="7"/>
      <c r="V1847" s="7"/>
      <c r="W1847" s="7"/>
      <c r="X1847" s="7"/>
      <c r="Y1847" s="7"/>
      <c r="Z1847" s="7"/>
      <c r="AA1847" s="7"/>
      <c r="AB1847" s="7"/>
      <c r="AC1847" s="7"/>
      <c r="AD1847" s="7"/>
      <c r="AE1847" s="7"/>
      <c r="AF1847" s="7"/>
      <c r="AG1847" s="7"/>
      <c r="AH1847" s="7"/>
      <c r="AI1847" s="7"/>
      <c r="AJ1847" s="7"/>
      <c r="AK1847" s="7"/>
    </row>
    <row r="1848" spans="1:37" ht="15.75" x14ac:dyDescent="0.25">
      <c r="A1848" s="7"/>
      <c r="B1848" s="7"/>
      <c r="C1848" s="7"/>
      <c r="D1848" s="7"/>
      <c r="E1848" s="7"/>
      <c r="F1848" s="7"/>
      <c r="G1848" s="7"/>
      <c r="H1848" s="7"/>
      <c r="I1848" s="7"/>
      <c r="J1848" s="7"/>
      <c r="K1848" s="7"/>
      <c r="L1848" s="7"/>
      <c r="M1848" s="7"/>
      <c r="N1848" s="7"/>
      <c r="O1848" s="7"/>
      <c r="P1848" s="7"/>
      <c r="R1848" s="7"/>
      <c r="S1848" s="7"/>
      <c r="T1848" s="7"/>
      <c r="U1848" s="7"/>
      <c r="V1848" s="7"/>
      <c r="W1848" s="7"/>
      <c r="X1848" s="7"/>
      <c r="Y1848" s="7"/>
      <c r="Z1848" s="7"/>
      <c r="AA1848" s="7"/>
      <c r="AB1848" s="7"/>
      <c r="AC1848" s="7"/>
      <c r="AD1848" s="7"/>
      <c r="AE1848" s="7"/>
      <c r="AF1848" s="7"/>
      <c r="AG1848" s="7"/>
      <c r="AH1848" s="7"/>
      <c r="AI1848" s="7"/>
      <c r="AJ1848" s="7"/>
      <c r="AK1848" s="7"/>
    </row>
    <row r="1849" spans="1:37" ht="15.75" x14ac:dyDescent="0.25">
      <c r="A1849" s="7"/>
      <c r="B1849" s="7"/>
      <c r="C1849" s="7"/>
      <c r="D1849" s="7"/>
      <c r="E1849" s="7"/>
      <c r="F1849" s="7"/>
      <c r="G1849" s="7"/>
      <c r="H1849" s="7"/>
      <c r="I1849" s="7"/>
      <c r="J1849" s="7"/>
      <c r="K1849" s="7"/>
      <c r="L1849" s="7"/>
      <c r="M1849" s="7"/>
      <c r="N1849" s="7"/>
      <c r="O1849" s="7"/>
      <c r="P1849" s="7"/>
      <c r="R1849" s="7"/>
      <c r="S1849" s="7"/>
      <c r="T1849" s="7"/>
      <c r="U1849" s="7"/>
      <c r="V1849" s="7"/>
      <c r="W1849" s="7"/>
      <c r="X1849" s="7"/>
      <c r="Y1849" s="7"/>
      <c r="Z1849" s="7"/>
      <c r="AA1849" s="7"/>
      <c r="AB1849" s="7"/>
      <c r="AC1849" s="7"/>
      <c r="AD1849" s="7"/>
      <c r="AE1849" s="7"/>
      <c r="AF1849" s="7"/>
      <c r="AG1849" s="7"/>
      <c r="AH1849" s="7"/>
      <c r="AI1849" s="7"/>
      <c r="AJ1849" s="7"/>
      <c r="AK1849" s="7"/>
    </row>
    <row r="1850" spans="1:37" ht="15.75" x14ac:dyDescent="0.25">
      <c r="A1850" s="7"/>
      <c r="B1850" s="7"/>
      <c r="C1850" s="7"/>
      <c r="D1850" s="7"/>
      <c r="E1850" s="7"/>
      <c r="F1850" s="7"/>
      <c r="G1850" s="7"/>
      <c r="H1850" s="7"/>
      <c r="I1850" s="7"/>
      <c r="J1850" s="7"/>
      <c r="K1850" s="7"/>
      <c r="L1850" s="7"/>
      <c r="M1850" s="7"/>
      <c r="N1850" s="7"/>
      <c r="O1850" s="7"/>
      <c r="P1850" s="7"/>
      <c r="R1850" s="7"/>
      <c r="S1850" s="7"/>
      <c r="T1850" s="7"/>
      <c r="U1850" s="7"/>
      <c r="V1850" s="7"/>
      <c r="W1850" s="7"/>
      <c r="X1850" s="7"/>
      <c r="Y1850" s="7"/>
      <c r="Z1850" s="7"/>
      <c r="AA1850" s="7"/>
      <c r="AB1850" s="7"/>
      <c r="AC1850" s="7"/>
      <c r="AD1850" s="7"/>
      <c r="AE1850" s="7"/>
      <c r="AF1850" s="7"/>
      <c r="AG1850" s="7"/>
      <c r="AH1850" s="7"/>
      <c r="AI1850" s="7"/>
      <c r="AJ1850" s="7"/>
      <c r="AK1850" s="7"/>
    </row>
    <row r="1851" spans="1:37" ht="15.75" x14ac:dyDescent="0.25">
      <c r="A1851" s="7"/>
      <c r="B1851" s="7"/>
      <c r="C1851" s="7"/>
      <c r="D1851" s="7"/>
      <c r="E1851" s="7"/>
      <c r="F1851" s="7"/>
      <c r="G1851" s="7"/>
      <c r="H1851" s="7"/>
      <c r="I1851" s="7"/>
      <c r="J1851" s="7"/>
      <c r="K1851" s="7"/>
      <c r="L1851" s="7"/>
      <c r="M1851" s="7"/>
      <c r="N1851" s="7"/>
      <c r="O1851" s="7"/>
      <c r="P1851" s="7"/>
      <c r="R1851" s="7"/>
      <c r="S1851" s="7"/>
      <c r="T1851" s="7"/>
      <c r="U1851" s="7"/>
      <c r="V1851" s="7"/>
      <c r="W1851" s="7"/>
      <c r="X1851" s="7"/>
      <c r="Y1851" s="7"/>
      <c r="Z1851" s="7"/>
      <c r="AA1851" s="7"/>
      <c r="AB1851" s="7"/>
      <c r="AC1851" s="7"/>
      <c r="AD1851" s="7"/>
      <c r="AE1851" s="7"/>
      <c r="AF1851" s="7"/>
      <c r="AG1851" s="7"/>
      <c r="AH1851" s="7"/>
      <c r="AI1851" s="7"/>
      <c r="AJ1851" s="7"/>
      <c r="AK1851" s="7"/>
    </row>
    <row r="1852" spans="1:37" ht="15.75" x14ac:dyDescent="0.25">
      <c r="A1852" s="7"/>
      <c r="B1852" s="7"/>
      <c r="C1852" s="7"/>
      <c r="D1852" s="7"/>
      <c r="E1852" s="7"/>
      <c r="F1852" s="7"/>
      <c r="G1852" s="7"/>
      <c r="H1852" s="7"/>
      <c r="I1852" s="7"/>
      <c r="J1852" s="7"/>
      <c r="K1852" s="7"/>
      <c r="L1852" s="7"/>
      <c r="M1852" s="7"/>
      <c r="N1852" s="7"/>
      <c r="O1852" s="7"/>
      <c r="P1852" s="7"/>
      <c r="R1852" s="7"/>
      <c r="S1852" s="7"/>
      <c r="T1852" s="7"/>
      <c r="U1852" s="7"/>
      <c r="V1852" s="7"/>
      <c r="W1852" s="7"/>
      <c r="X1852" s="7"/>
      <c r="Y1852" s="7"/>
      <c r="Z1852" s="7"/>
      <c r="AA1852" s="7"/>
      <c r="AB1852" s="7"/>
      <c r="AC1852" s="7"/>
      <c r="AD1852" s="7"/>
      <c r="AE1852" s="7"/>
      <c r="AF1852" s="7"/>
      <c r="AG1852" s="7"/>
      <c r="AH1852" s="7"/>
      <c r="AI1852" s="7"/>
      <c r="AJ1852" s="7"/>
      <c r="AK1852" s="7"/>
    </row>
    <row r="1853" spans="1:37" ht="15.75" x14ac:dyDescent="0.25">
      <c r="A1853" s="7"/>
      <c r="B1853" s="7"/>
      <c r="C1853" s="7"/>
      <c r="D1853" s="7"/>
      <c r="E1853" s="7"/>
      <c r="F1853" s="7"/>
      <c r="G1853" s="7"/>
      <c r="H1853" s="7"/>
      <c r="I1853" s="7"/>
      <c r="J1853" s="7"/>
      <c r="K1853" s="7"/>
      <c r="L1853" s="7"/>
      <c r="M1853" s="7"/>
      <c r="N1853" s="7"/>
      <c r="O1853" s="7"/>
      <c r="P1853" s="7"/>
      <c r="R1853" s="7"/>
      <c r="S1853" s="7"/>
      <c r="T1853" s="7"/>
      <c r="U1853" s="7"/>
      <c r="V1853" s="7"/>
      <c r="W1853" s="7"/>
      <c r="X1853" s="7"/>
      <c r="Y1853" s="7"/>
      <c r="Z1853" s="7"/>
      <c r="AA1853" s="7"/>
      <c r="AB1853" s="7"/>
      <c r="AC1853" s="7"/>
      <c r="AD1853" s="7"/>
      <c r="AE1853" s="7"/>
      <c r="AF1853" s="7"/>
      <c r="AG1853" s="7"/>
      <c r="AH1853" s="7"/>
      <c r="AI1853" s="7"/>
      <c r="AJ1853" s="7"/>
      <c r="AK1853" s="7"/>
    </row>
    <row r="1854" spans="1:37" ht="15.75" x14ac:dyDescent="0.25">
      <c r="A1854" s="7"/>
      <c r="B1854" s="7"/>
      <c r="C1854" s="7"/>
      <c r="D1854" s="7"/>
      <c r="E1854" s="7"/>
      <c r="F1854" s="7"/>
      <c r="G1854" s="7"/>
      <c r="H1854" s="7"/>
      <c r="I1854" s="7"/>
      <c r="J1854" s="7"/>
      <c r="K1854" s="7"/>
      <c r="L1854" s="7"/>
      <c r="M1854" s="7"/>
      <c r="N1854" s="7"/>
      <c r="O1854" s="7"/>
      <c r="P1854" s="7"/>
      <c r="R1854" s="7"/>
      <c r="S1854" s="7"/>
      <c r="T1854" s="7"/>
      <c r="U1854" s="7"/>
      <c r="V1854" s="7"/>
      <c r="W1854" s="7"/>
      <c r="X1854" s="7"/>
      <c r="Y1854" s="7"/>
      <c r="Z1854" s="7"/>
      <c r="AA1854" s="7"/>
      <c r="AB1854" s="7"/>
      <c r="AC1854" s="7"/>
      <c r="AD1854" s="7"/>
      <c r="AE1854" s="7"/>
      <c r="AF1854" s="7"/>
      <c r="AG1854" s="7"/>
      <c r="AH1854" s="7"/>
      <c r="AI1854" s="7"/>
      <c r="AJ1854" s="7"/>
      <c r="AK1854" s="7"/>
    </row>
    <row r="1855" spans="1:37" ht="15.75" x14ac:dyDescent="0.25">
      <c r="A1855" s="7"/>
      <c r="B1855" s="7"/>
      <c r="C1855" s="7"/>
      <c r="D1855" s="7"/>
      <c r="E1855" s="7"/>
      <c r="F1855" s="7"/>
      <c r="G1855" s="7"/>
      <c r="H1855" s="7"/>
      <c r="I1855" s="7"/>
      <c r="J1855" s="7"/>
      <c r="K1855" s="7"/>
      <c r="L1855" s="7"/>
      <c r="M1855" s="7"/>
      <c r="N1855" s="7"/>
      <c r="O1855" s="7"/>
      <c r="P1855" s="7"/>
      <c r="R1855" s="7"/>
      <c r="S1855" s="7"/>
      <c r="T1855" s="7"/>
      <c r="U1855" s="7"/>
      <c r="V1855" s="7"/>
      <c r="W1855" s="7"/>
      <c r="X1855" s="7"/>
      <c r="Y1855" s="7"/>
      <c r="Z1855" s="7"/>
      <c r="AA1855" s="7"/>
      <c r="AB1855" s="7"/>
      <c r="AC1855" s="7"/>
      <c r="AD1855" s="7"/>
      <c r="AE1855" s="7"/>
      <c r="AF1855" s="7"/>
      <c r="AG1855" s="7"/>
      <c r="AH1855" s="7"/>
      <c r="AI1855" s="7"/>
      <c r="AJ1855" s="7"/>
      <c r="AK1855" s="7"/>
    </row>
    <row r="1856" spans="1:37" ht="15.75" x14ac:dyDescent="0.25">
      <c r="A1856" s="7"/>
      <c r="B1856" s="7"/>
      <c r="C1856" s="7"/>
      <c r="D1856" s="7"/>
      <c r="E1856" s="7"/>
      <c r="F1856" s="7"/>
      <c r="G1856" s="7"/>
      <c r="H1856" s="7"/>
      <c r="I1856" s="7"/>
      <c r="J1856" s="7"/>
      <c r="K1856" s="7"/>
      <c r="L1856" s="7"/>
      <c r="M1856" s="7"/>
      <c r="N1856" s="7"/>
      <c r="O1856" s="7"/>
      <c r="P1856" s="7"/>
      <c r="R1856" s="7"/>
      <c r="S1856" s="7"/>
      <c r="T1856" s="7"/>
      <c r="U1856" s="7"/>
      <c r="V1856" s="7"/>
      <c r="W1856" s="7"/>
      <c r="X1856" s="7"/>
      <c r="Y1856" s="7"/>
      <c r="Z1856" s="7"/>
      <c r="AA1856" s="7"/>
      <c r="AB1856" s="7"/>
      <c r="AC1856" s="7"/>
      <c r="AD1856" s="7"/>
      <c r="AE1856" s="7"/>
      <c r="AF1856" s="7"/>
      <c r="AG1856" s="7"/>
      <c r="AH1856" s="7"/>
      <c r="AI1856" s="7"/>
      <c r="AJ1856" s="7"/>
      <c r="AK1856" s="7"/>
    </row>
    <row r="1857" spans="1:37" ht="15.75" x14ac:dyDescent="0.25">
      <c r="A1857" s="7"/>
      <c r="B1857" s="7"/>
      <c r="C1857" s="7"/>
      <c r="D1857" s="7"/>
      <c r="E1857" s="7"/>
      <c r="F1857" s="7"/>
      <c r="G1857" s="7"/>
      <c r="H1857" s="7"/>
      <c r="I1857" s="7"/>
      <c r="J1857" s="7"/>
      <c r="K1857" s="7"/>
      <c r="L1857" s="7"/>
      <c r="M1857" s="7"/>
      <c r="N1857" s="7"/>
      <c r="O1857" s="7"/>
      <c r="P1857" s="7"/>
      <c r="R1857" s="7"/>
      <c r="S1857" s="7"/>
      <c r="T1857" s="7"/>
      <c r="U1857" s="7"/>
      <c r="V1857" s="7"/>
      <c r="W1857" s="7"/>
      <c r="X1857" s="7"/>
      <c r="Y1857" s="7"/>
      <c r="Z1857" s="7"/>
      <c r="AA1857" s="7"/>
      <c r="AB1857" s="7"/>
      <c r="AC1857" s="7"/>
      <c r="AD1857" s="7"/>
      <c r="AE1857" s="7"/>
      <c r="AF1857" s="7"/>
      <c r="AG1857" s="7"/>
      <c r="AH1857" s="7"/>
      <c r="AI1857" s="7"/>
      <c r="AJ1857" s="7"/>
      <c r="AK1857" s="7"/>
    </row>
    <row r="1858" spans="1:37" ht="15.75" x14ac:dyDescent="0.25">
      <c r="A1858" s="7"/>
      <c r="B1858" s="7"/>
      <c r="C1858" s="7"/>
      <c r="D1858" s="7"/>
      <c r="E1858" s="7"/>
      <c r="F1858" s="7"/>
      <c r="G1858" s="7"/>
      <c r="H1858" s="7"/>
      <c r="I1858" s="7"/>
      <c r="J1858" s="7"/>
      <c r="K1858" s="7"/>
      <c r="L1858" s="7"/>
      <c r="M1858" s="7"/>
      <c r="N1858" s="7"/>
      <c r="O1858" s="7"/>
      <c r="P1858" s="7"/>
      <c r="R1858" s="7"/>
      <c r="S1858" s="7"/>
      <c r="T1858" s="7"/>
      <c r="U1858" s="7"/>
      <c r="V1858" s="7"/>
      <c r="W1858" s="7"/>
      <c r="X1858" s="7"/>
      <c r="Y1858" s="7"/>
      <c r="Z1858" s="7"/>
      <c r="AA1858" s="7"/>
      <c r="AB1858" s="7"/>
      <c r="AC1858" s="7"/>
      <c r="AD1858" s="7"/>
      <c r="AE1858" s="7"/>
      <c r="AF1858" s="7"/>
      <c r="AG1858" s="7"/>
      <c r="AH1858" s="7"/>
      <c r="AI1858" s="7"/>
      <c r="AJ1858" s="7"/>
      <c r="AK1858" s="7"/>
    </row>
    <row r="1859" spans="1:37" ht="15.75" x14ac:dyDescent="0.25">
      <c r="A1859" s="7"/>
      <c r="B1859" s="7"/>
      <c r="C1859" s="7"/>
      <c r="D1859" s="7"/>
      <c r="E1859" s="7"/>
      <c r="F1859" s="7"/>
      <c r="G1859" s="7"/>
      <c r="H1859" s="7"/>
      <c r="I1859" s="7"/>
      <c r="J1859" s="7"/>
      <c r="K1859" s="7"/>
      <c r="L1859" s="7"/>
      <c r="M1859" s="7"/>
      <c r="N1859" s="7"/>
      <c r="O1859" s="7"/>
      <c r="P1859" s="7"/>
      <c r="R1859" s="7"/>
      <c r="S1859" s="7"/>
      <c r="T1859" s="7"/>
      <c r="U1859" s="7"/>
      <c r="V1859" s="7"/>
      <c r="W1859" s="7"/>
      <c r="X1859" s="7"/>
      <c r="Y1859" s="7"/>
      <c r="Z1859" s="7"/>
      <c r="AA1859" s="7"/>
      <c r="AB1859" s="7"/>
      <c r="AC1859" s="7"/>
      <c r="AD1859" s="7"/>
      <c r="AE1859" s="7"/>
      <c r="AF1859" s="7"/>
      <c r="AG1859" s="7"/>
      <c r="AH1859" s="7"/>
      <c r="AI1859" s="7"/>
      <c r="AJ1859" s="7"/>
      <c r="AK1859" s="7"/>
    </row>
    <row r="1860" spans="1:37" ht="15.75" x14ac:dyDescent="0.25">
      <c r="A1860" s="7"/>
      <c r="B1860" s="7"/>
      <c r="C1860" s="7"/>
      <c r="D1860" s="7"/>
      <c r="E1860" s="7"/>
      <c r="F1860" s="7"/>
      <c r="G1860" s="7"/>
      <c r="H1860" s="7"/>
      <c r="I1860" s="7"/>
      <c r="J1860" s="7"/>
      <c r="K1860" s="7"/>
      <c r="L1860" s="7"/>
      <c r="M1860" s="7"/>
      <c r="N1860" s="7"/>
      <c r="O1860" s="7"/>
      <c r="P1860" s="7"/>
      <c r="R1860" s="7"/>
      <c r="S1860" s="7"/>
      <c r="T1860" s="7"/>
      <c r="U1860" s="7"/>
      <c r="V1860" s="7"/>
      <c r="W1860" s="7"/>
      <c r="X1860" s="7"/>
      <c r="Y1860" s="7"/>
      <c r="Z1860" s="7"/>
      <c r="AA1860" s="7"/>
      <c r="AB1860" s="7"/>
      <c r="AC1860" s="7"/>
      <c r="AD1860" s="7"/>
      <c r="AE1860" s="7"/>
      <c r="AF1860" s="7"/>
      <c r="AG1860" s="7"/>
      <c r="AH1860" s="7"/>
      <c r="AI1860" s="7"/>
      <c r="AJ1860" s="7"/>
      <c r="AK1860" s="7"/>
    </row>
    <row r="1861" spans="1:37" ht="15.75" x14ac:dyDescent="0.25">
      <c r="A1861" s="7"/>
      <c r="B1861" s="7"/>
      <c r="C1861" s="7"/>
      <c r="D1861" s="7"/>
      <c r="E1861" s="7"/>
      <c r="F1861" s="7"/>
      <c r="G1861" s="7"/>
      <c r="H1861" s="7"/>
      <c r="I1861" s="7"/>
      <c r="J1861" s="7"/>
      <c r="K1861" s="7"/>
      <c r="L1861" s="7"/>
      <c r="M1861" s="7"/>
      <c r="N1861" s="7"/>
      <c r="O1861" s="7"/>
      <c r="P1861" s="7"/>
      <c r="R1861" s="7"/>
      <c r="S1861" s="7"/>
      <c r="T1861" s="7"/>
      <c r="U1861" s="7"/>
      <c r="V1861" s="7"/>
      <c r="W1861" s="7"/>
      <c r="X1861" s="7"/>
      <c r="Y1861" s="7"/>
      <c r="Z1861" s="7"/>
      <c r="AA1861" s="7"/>
      <c r="AB1861" s="7"/>
      <c r="AC1861" s="7"/>
      <c r="AD1861" s="7"/>
      <c r="AE1861" s="7"/>
      <c r="AF1861" s="7"/>
      <c r="AG1861" s="7"/>
      <c r="AH1861" s="7"/>
      <c r="AI1861" s="7"/>
      <c r="AJ1861" s="7"/>
      <c r="AK1861" s="7"/>
    </row>
    <row r="1862" spans="1:37" ht="15.75" x14ac:dyDescent="0.25">
      <c r="A1862" s="7"/>
      <c r="B1862" s="7"/>
      <c r="C1862" s="7"/>
      <c r="D1862" s="7"/>
      <c r="E1862" s="7"/>
      <c r="F1862" s="7"/>
      <c r="G1862" s="7"/>
      <c r="H1862" s="7"/>
      <c r="I1862" s="7"/>
      <c r="J1862" s="7"/>
      <c r="K1862" s="7"/>
      <c r="L1862" s="7"/>
      <c r="M1862" s="7"/>
      <c r="N1862" s="7"/>
      <c r="O1862" s="7"/>
      <c r="P1862" s="7"/>
      <c r="R1862" s="7"/>
      <c r="S1862" s="7"/>
      <c r="T1862" s="7"/>
      <c r="U1862" s="7"/>
      <c r="V1862" s="7"/>
      <c r="W1862" s="7"/>
      <c r="X1862" s="7"/>
      <c r="Y1862" s="7"/>
      <c r="Z1862" s="7"/>
      <c r="AA1862" s="7"/>
      <c r="AB1862" s="7"/>
      <c r="AC1862" s="7"/>
      <c r="AD1862" s="7"/>
      <c r="AE1862" s="7"/>
      <c r="AF1862" s="7"/>
      <c r="AG1862" s="7"/>
      <c r="AH1862" s="7"/>
      <c r="AI1862" s="7"/>
      <c r="AJ1862" s="7"/>
      <c r="AK1862" s="7"/>
    </row>
    <row r="1863" spans="1:37" ht="15.75" x14ac:dyDescent="0.25">
      <c r="A1863" s="7"/>
      <c r="B1863" s="7"/>
      <c r="C1863" s="7"/>
      <c r="D1863" s="7"/>
      <c r="E1863" s="7"/>
      <c r="F1863" s="7"/>
      <c r="G1863" s="7"/>
      <c r="H1863" s="7"/>
      <c r="I1863" s="7"/>
      <c r="J1863" s="7"/>
      <c r="K1863" s="7"/>
      <c r="L1863" s="7"/>
      <c r="M1863" s="7"/>
      <c r="N1863" s="7"/>
      <c r="O1863" s="7"/>
      <c r="P1863" s="7"/>
      <c r="R1863" s="7"/>
      <c r="S1863" s="7"/>
      <c r="T1863" s="7"/>
      <c r="U1863" s="7"/>
      <c r="V1863" s="7"/>
      <c r="W1863" s="7"/>
      <c r="X1863" s="7"/>
      <c r="Y1863" s="7"/>
      <c r="Z1863" s="7"/>
      <c r="AA1863" s="7"/>
      <c r="AB1863" s="7"/>
      <c r="AC1863" s="7"/>
      <c r="AD1863" s="7"/>
      <c r="AE1863" s="7"/>
      <c r="AF1863" s="7"/>
      <c r="AG1863" s="7"/>
      <c r="AH1863" s="7"/>
      <c r="AI1863" s="7"/>
      <c r="AJ1863" s="7"/>
      <c r="AK1863" s="7"/>
    </row>
    <row r="1864" spans="1:37" ht="15.75" x14ac:dyDescent="0.25">
      <c r="A1864" s="7"/>
      <c r="B1864" s="7"/>
      <c r="C1864" s="7"/>
      <c r="D1864" s="7"/>
      <c r="E1864" s="7"/>
      <c r="F1864" s="7"/>
      <c r="G1864" s="7"/>
      <c r="H1864" s="7"/>
      <c r="I1864" s="7"/>
      <c r="J1864" s="7"/>
      <c r="K1864" s="7"/>
      <c r="L1864" s="7"/>
      <c r="M1864" s="7"/>
      <c r="N1864" s="7"/>
      <c r="O1864" s="7"/>
      <c r="P1864" s="7"/>
      <c r="R1864" s="7"/>
      <c r="S1864" s="7"/>
      <c r="T1864" s="7"/>
      <c r="U1864" s="7"/>
      <c r="V1864" s="7"/>
      <c r="W1864" s="7"/>
      <c r="X1864" s="7"/>
      <c r="Y1864" s="7"/>
      <c r="Z1864" s="7"/>
      <c r="AA1864" s="7"/>
      <c r="AB1864" s="7"/>
      <c r="AC1864" s="7"/>
      <c r="AD1864" s="7"/>
      <c r="AE1864" s="7"/>
      <c r="AF1864" s="7"/>
      <c r="AG1864" s="7"/>
      <c r="AH1864" s="7"/>
      <c r="AI1864" s="7"/>
      <c r="AJ1864" s="7"/>
      <c r="AK1864" s="7"/>
    </row>
    <row r="1865" spans="1:37" ht="15.75" x14ac:dyDescent="0.25">
      <c r="A1865" s="7"/>
      <c r="B1865" s="7"/>
      <c r="C1865" s="7"/>
      <c r="D1865" s="7"/>
      <c r="E1865" s="7"/>
      <c r="F1865" s="7"/>
      <c r="G1865" s="7"/>
      <c r="H1865" s="7"/>
      <c r="I1865" s="7"/>
      <c r="J1865" s="7"/>
      <c r="K1865" s="7"/>
      <c r="L1865" s="7"/>
      <c r="M1865" s="7"/>
      <c r="N1865" s="7"/>
      <c r="O1865" s="7"/>
      <c r="P1865" s="7"/>
      <c r="R1865" s="7"/>
      <c r="S1865" s="7"/>
      <c r="T1865" s="7"/>
      <c r="U1865" s="7"/>
      <c r="V1865" s="7"/>
      <c r="W1865" s="7"/>
      <c r="X1865" s="7"/>
      <c r="Y1865" s="7"/>
      <c r="Z1865" s="7"/>
      <c r="AA1865" s="7"/>
      <c r="AB1865" s="7"/>
      <c r="AC1865" s="7"/>
      <c r="AD1865" s="7"/>
      <c r="AE1865" s="7"/>
      <c r="AF1865" s="7"/>
      <c r="AG1865" s="7"/>
      <c r="AH1865" s="7"/>
      <c r="AI1865" s="7"/>
      <c r="AJ1865" s="7"/>
      <c r="AK1865" s="7"/>
    </row>
    <row r="1866" spans="1:37" ht="15.75" x14ac:dyDescent="0.25">
      <c r="A1866" s="7"/>
      <c r="B1866" s="7"/>
      <c r="C1866" s="7"/>
      <c r="D1866" s="7"/>
      <c r="E1866" s="7"/>
      <c r="F1866" s="7"/>
      <c r="G1866" s="7"/>
      <c r="H1866" s="7"/>
      <c r="I1866" s="7"/>
      <c r="J1866" s="7"/>
      <c r="K1866" s="7"/>
      <c r="L1866" s="7"/>
      <c r="M1866" s="7"/>
      <c r="N1866" s="7"/>
      <c r="O1866" s="7"/>
      <c r="P1866" s="7"/>
      <c r="R1866" s="7"/>
      <c r="S1866" s="7"/>
      <c r="T1866" s="7"/>
      <c r="U1866" s="7"/>
      <c r="V1866" s="7"/>
      <c r="W1866" s="7"/>
      <c r="X1866" s="7"/>
      <c r="Y1866" s="7"/>
      <c r="Z1866" s="7"/>
      <c r="AA1866" s="7"/>
      <c r="AB1866" s="7"/>
      <c r="AC1866" s="7"/>
      <c r="AD1866" s="7"/>
      <c r="AE1866" s="7"/>
      <c r="AF1866" s="7"/>
      <c r="AG1866" s="7"/>
      <c r="AH1866" s="7"/>
      <c r="AI1866" s="7"/>
      <c r="AJ1866" s="7"/>
      <c r="AK1866" s="7"/>
    </row>
    <row r="1867" spans="1:37" ht="15.75" x14ac:dyDescent="0.25">
      <c r="A1867" s="7"/>
      <c r="B1867" s="7"/>
      <c r="C1867" s="7"/>
      <c r="D1867" s="7"/>
      <c r="E1867" s="7"/>
      <c r="F1867" s="7"/>
      <c r="G1867" s="7"/>
      <c r="H1867" s="7"/>
      <c r="I1867" s="7"/>
      <c r="J1867" s="7"/>
      <c r="K1867" s="7"/>
      <c r="L1867" s="7"/>
      <c r="M1867" s="7"/>
      <c r="N1867" s="7"/>
      <c r="O1867" s="7"/>
      <c r="P1867" s="7"/>
      <c r="R1867" s="7"/>
      <c r="S1867" s="7"/>
      <c r="T1867" s="7"/>
      <c r="U1867" s="7"/>
      <c r="V1867" s="7"/>
      <c r="W1867" s="7"/>
      <c r="X1867" s="7"/>
      <c r="Y1867" s="7"/>
      <c r="Z1867" s="7"/>
      <c r="AA1867" s="7"/>
      <c r="AB1867" s="7"/>
      <c r="AC1867" s="7"/>
      <c r="AD1867" s="7"/>
      <c r="AE1867" s="7"/>
      <c r="AF1867" s="7"/>
      <c r="AG1867" s="7"/>
      <c r="AH1867" s="7"/>
      <c r="AI1867" s="7"/>
      <c r="AJ1867" s="7"/>
      <c r="AK1867" s="7"/>
    </row>
    <row r="1868" spans="1:37" ht="15.75" x14ac:dyDescent="0.25">
      <c r="A1868" s="7"/>
      <c r="B1868" s="7"/>
      <c r="C1868" s="7"/>
      <c r="D1868" s="7"/>
      <c r="E1868" s="7"/>
      <c r="F1868" s="7"/>
      <c r="G1868" s="7"/>
      <c r="H1868" s="7"/>
      <c r="I1868" s="7"/>
      <c r="J1868" s="7"/>
      <c r="K1868" s="7"/>
      <c r="L1868" s="7"/>
      <c r="M1868" s="7"/>
      <c r="N1868" s="7"/>
      <c r="O1868" s="7"/>
      <c r="P1868" s="7"/>
      <c r="R1868" s="7"/>
      <c r="S1868" s="7"/>
      <c r="T1868" s="7"/>
      <c r="U1868" s="7"/>
      <c r="V1868" s="7"/>
      <c r="W1868" s="7"/>
      <c r="X1868" s="7"/>
      <c r="Y1868" s="7"/>
      <c r="Z1868" s="7"/>
      <c r="AA1868" s="7"/>
      <c r="AB1868" s="7"/>
      <c r="AC1868" s="7"/>
      <c r="AD1868" s="7"/>
      <c r="AE1868" s="7"/>
      <c r="AF1868" s="7"/>
      <c r="AG1868" s="7"/>
      <c r="AH1868" s="7"/>
      <c r="AI1868" s="7"/>
      <c r="AJ1868" s="7"/>
      <c r="AK1868" s="7"/>
    </row>
    <row r="1869" spans="1:37" ht="15.75" x14ac:dyDescent="0.25">
      <c r="A1869" s="7"/>
      <c r="B1869" s="7"/>
      <c r="C1869" s="7"/>
      <c r="D1869" s="7"/>
      <c r="E1869" s="7"/>
      <c r="F1869" s="7"/>
      <c r="G1869" s="7"/>
      <c r="H1869" s="7"/>
      <c r="I1869" s="7"/>
      <c r="J1869" s="7"/>
      <c r="K1869" s="7"/>
      <c r="L1869" s="7"/>
      <c r="M1869" s="7"/>
      <c r="N1869" s="7"/>
      <c r="O1869" s="7"/>
      <c r="P1869" s="7"/>
      <c r="R1869" s="7"/>
      <c r="S1869" s="7"/>
      <c r="T1869" s="7"/>
      <c r="U1869" s="7"/>
      <c r="V1869" s="7"/>
      <c r="W1869" s="7"/>
      <c r="X1869" s="7"/>
      <c r="Y1869" s="7"/>
      <c r="Z1869" s="7"/>
      <c r="AA1869" s="7"/>
      <c r="AB1869" s="7"/>
      <c r="AC1869" s="7"/>
      <c r="AD1869" s="7"/>
      <c r="AE1869" s="7"/>
      <c r="AF1869" s="7"/>
      <c r="AG1869" s="7"/>
      <c r="AH1869" s="7"/>
      <c r="AI1869" s="7"/>
      <c r="AJ1869" s="7"/>
      <c r="AK1869" s="7"/>
    </row>
    <row r="1870" spans="1:37" ht="15.75" x14ac:dyDescent="0.25">
      <c r="A1870" s="7"/>
      <c r="B1870" s="7"/>
      <c r="C1870" s="7"/>
      <c r="D1870" s="7"/>
      <c r="E1870" s="7"/>
      <c r="F1870" s="7"/>
      <c r="G1870" s="7"/>
      <c r="H1870" s="7"/>
      <c r="I1870" s="7"/>
      <c r="J1870" s="7"/>
      <c r="K1870" s="7"/>
      <c r="L1870" s="7"/>
      <c r="M1870" s="7"/>
      <c r="N1870" s="7"/>
      <c r="O1870" s="7"/>
      <c r="P1870" s="7"/>
      <c r="R1870" s="7"/>
      <c r="S1870" s="7"/>
      <c r="T1870" s="7"/>
      <c r="U1870" s="7"/>
      <c r="V1870" s="7"/>
      <c r="W1870" s="7"/>
      <c r="X1870" s="7"/>
      <c r="Y1870" s="7"/>
      <c r="Z1870" s="7"/>
      <c r="AA1870" s="7"/>
      <c r="AB1870" s="7"/>
      <c r="AC1870" s="7"/>
      <c r="AD1870" s="7"/>
      <c r="AE1870" s="7"/>
      <c r="AF1870" s="7"/>
      <c r="AG1870" s="7"/>
      <c r="AH1870" s="7"/>
      <c r="AI1870" s="7"/>
      <c r="AJ1870" s="7"/>
      <c r="AK1870" s="7"/>
    </row>
    <row r="1871" spans="1:37" ht="15.75" x14ac:dyDescent="0.25">
      <c r="A1871" s="7"/>
      <c r="B1871" s="7"/>
      <c r="C1871" s="7"/>
      <c r="D1871" s="7"/>
      <c r="E1871" s="7"/>
      <c r="F1871" s="7"/>
      <c r="G1871" s="7"/>
      <c r="H1871" s="7"/>
      <c r="I1871" s="7"/>
      <c r="J1871" s="7"/>
      <c r="K1871" s="7"/>
      <c r="L1871" s="7"/>
      <c r="M1871" s="7"/>
      <c r="N1871" s="7"/>
      <c r="O1871" s="7"/>
      <c r="P1871" s="7"/>
      <c r="R1871" s="7"/>
      <c r="S1871" s="7"/>
      <c r="T1871" s="7"/>
      <c r="U1871" s="7"/>
      <c r="V1871" s="7"/>
      <c r="W1871" s="7"/>
      <c r="X1871" s="7"/>
      <c r="Y1871" s="7"/>
      <c r="Z1871" s="7"/>
      <c r="AA1871" s="7"/>
      <c r="AB1871" s="7"/>
      <c r="AC1871" s="7"/>
      <c r="AD1871" s="7"/>
      <c r="AE1871" s="7"/>
      <c r="AF1871" s="7"/>
      <c r="AG1871" s="7"/>
      <c r="AH1871" s="7"/>
      <c r="AI1871" s="7"/>
      <c r="AJ1871" s="7"/>
      <c r="AK1871" s="7"/>
    </row>
    <row r="1872" spans="1:37" ht="15.75" x14ac:dyDescent="0.25">
      <c r="A1872" s="7"/>
      <c r="B1872" s="7"/>
      <c r="C1872" s="7"/>
      <c r="D1872" s="7"/>
      <c r="E1872" s="7"/>
      <c r="F1872" s="7"/>
      <c r="G1872" s="7"/>
      <c r="H1872" s="7"/>
      <c r="I1872" s="7"/>
      <c r="J1872" s="7"/>
      <c r="K1872" s="7"/>
      <c r="L1872" s="7"/>
      <c r="M1872" s="7"/>
      <c r="N1872" s="7"/>
      <c r="O1872" s="7"/>
      <c r="P1872" s="7"/>
      <c r="R1872" s="7"/>
      <c r="S1872" s="7"/>
      <c r="T1872" s="7"/>
      <c r="U1872" s="7"/>
      <c r="V1872" s="7"/>
      <c r="W1872" s="7"/>
      <c r="X1872" s="7"/>
      <c r="Y1872" s="7"/>
      <c r="Z1872" s="7"/>
      <c r="AA1872" s="7"/>
      <c r="AB1872" s="7"/>
      <c r="AC1872" s="7"/>
      <c r="AD1872" s="7"/>
      <c r="AE1872" s="7"/>
      <c r="AF1872" s="7"/>
      <c r="AG1872" s="7"/>
      <c r="AH1872" s="7"/>
      <c r="AI1872" s="7"/>
      <c r="AJ1872" s="7"/>
      <c r="AK1872" s="7"/>
    </row>
    <row r="1873" spans="1:37" ht="15.75" x14ac:dyDescent="0.25">
      <c r="A1873" s="7"/>
      <c r="B1873" s="7"/>
      <c r="C1873" s="7"/>
      <c r="D1873" s="7"/>
      <c r="E1873" s="7"/>
      <c r="F1873" s="7"/>
      <c r="G1873" s="7"/>
      <c r="H1873" s="7"/>
      <c r="I1873" s="7"/>
      <c r="J1873" s="7"/>
      <c r="K1873" s="7"/>
      <c r="L1873" s="7"/>
      <c r="M1873" s="7"/>
      <c r="N1873" s="7"/>
      <c r="O1873" s="7"/>
      <c r="P1873" s="7"/>
      <c r="R1873" s="7"/>
      <c r="S1873" s="7"/>
      <c r="T1873" s="7"/>
      <c r="U1873" s="7"/>
      <c r="V1873" s="7"/>
      <c r="W1873" s="7"/>
      <c r="X1873" s="7"/>
      <c r="Y1873" s="7"/>
      <c r="Z1873" s="7"/>
      <c r="AA1873" s="7"/>
      <c r="AB1873" s="7"/>
      <c r="AC1873" s="7"/>
      <c r="AD1873" s="7"/>
      <c r="AE1873" s="7"/>
      <c r="AF1873" s="7"/>
      <c r="AG1873" s="7"/>
      <c r="AH1873" s="7"/>
      <c r="AI1873" s="7"/>
      <c r="AJ1873" s="7"/>
      <c r="AK1873" s="7"/>
    </row>
    <row r="1874" spans="1:37" ht="15.75" x14ac:dyDescent="0.25">
      <c r="A1874" s="7"/>
      <c r="B1874" s="7"/>
      <c r="C1874" s="7"/>
      <c r="D1874" s="7"/>
      <c r="E1874" s="7"/>
      <c r="F1874" s="7"/>
      <c r="G1874" s="7"/>
      <c r="H1874" s="7"/>
      <c r="I1874" s="7"/>
      <c r="J1874" s="7"/>
      <c r="K1874" s="7"/>
      <c r="L1874" s="7"/>
      <c r="M1874" s="7"/>
      <c r="N1874" s="7"/>
      <c r="O1874" s="7"/>
      <c r="P1874" s="7"/>
      <c r="R1874" s="7"/>
      <c r="S1874" s="7"/>
      <c r="T1874" s="7"/>
      <c r="U1874" s="7"/>
      <c r="V1874" s="7"/>
      <c r="W1874" s="7"/>
      <c r="X1874" s="7"/>
      <c r="Y1874" s="7"/>
      <c r="Z1874" s="7"/>
      <c r="AA1874" s="7"/>
      <c r="AB1874" s="7"/>
      <c r="AC1874" s="7"/>
      <c r="AD1874" s="7"/>
      <c r="AE1874" s="7"/>
      <c r="AF1874" s="7"/>
      <c r="AG1874" s="7"/>
      <c r="AH1874" s="7"/>
      <c r="AI1874" s="7"/>
      <c r="AJ1874" s="7"/>
      <c r="AK1874" s="7"/>
    </row>
    <row r="1875" spans="1:37" ht="15.75" x14ac:dyDescent="0.25">
      <c r="A1875" s="7"/>
      <c r="B1875" s="7"/>
      <c r="C1875" s="7"/>
      <c r="D1875" s="7"/>
      <c r="E1875" s="7"/>
      <c r="F1875" s="7"/>
      <c r="G1875" s="7"/>
      <c r="H1875" s="7"/>
      <c r="I1875" s="7"/>
      <c r="J1875" s="7"/>
      <c r="K1875" s="7"/>
      <c r="L1875" s="7"/>
      <c r="M1875" s="7"/>
      <c r="N1875" s="7"/>
      <c r="O1875" s="7"/>
      <c r="P1875" s="7"/>
      <c r="R1875" s="7"/>
      <c r="S1875" s="7"/>
      <c r="T1875" s="7"/>
      <c r="U1875" s="7"/>
      <c r="V1875" s="7"/>
      <c r="W1875" s="7"/>
      <c r="X1875" s="7"/>
      <c r="Y1875" s="7"/>
      <c r="Z1875" s="7"/>
      <c r="AA1875" s="7"/>
      <c r="AB1875" s="7"/>
      <c r="AC1875" s="7"/>
      <c r="AD1875" s="7"/>
      <c r="AE1875" s="7"/>
      <c r="AF1875" s="7"/>
      <c r="AG1875" s="7"/>
      <c r="AH1875" s="7"/>
      <c r="AI1875" s="7"/>
      <c r="AJ1875" s="7"/>
      <c r="AK1875" s="7"/>
    </row>
    <row r="1876" spans="1:37" ht="15.75" x14ac:dyDescent="0.25">
      <c r="A1876" s="7"/>
      <c r="B1876" s="7"/>
      <c r="C1876" s="7"/>
      <c r="D1876" s="7"/>
      <c r="E1876" s="7"/>
      <c r="F1876" s="7"/>
      <c r="G1876" s="7"/>
      <c r="H1876" s="7"/>
      <c r="I1876" s="7"/>
      <c r="J1876" s="7"/>
      <c r="K1876" s="7"/>
      <c r="L1876" s="7"/>
      <c r="M1876" s="7"/>
      <c r="N1876" s="7"/>
      <c r="O1876" s="7"/>
      <c r="P1876" s="7"/>
      <c r="R1876" s="7"/>
      <c r="S1876" s="7"/>
      <c r="T1876" s="7"/>
      <c r="U1876" s="7"/>
      <c r="V1876" s="7"/>
      <c r="W1876" s="7"/>
      <c r="X1876" s="7"/>
      <c r="Y1876" s="7"/>
      <c r="Z1876" s="7"/>
      <c r="AA1876" s="7"/>
      <c r="AB1876" s="7"/>
      <c r="AC1876" s="7"/>
      <c r="AD1876" s="7"/>
      <c r="AE1876" s="7"/>
      <c r="AF1876" s="7"/>
      <c r="AG1876" s="7"/>
      <c r="AH1876" s="7"/>
      <c r="AI1876" s="7"/>
      <c r="AJ1876" s="7"/>
      <c r="AK1876" s="7"/>
    </row>
    <row r="1877" spans="1:37" ht="15.75" x14ac:dyDescent="0.25">
      <c r="A1877" s="7"/>
      <c r="B1877" s="7"/>
      <c r="C1877" s="7"/>
      <c r="D1877" s="7"/>
      <c r="E1877" s="7"/>
      <c r="F1877" s="7"/>
      <c r="G1877" s="7"/>
      <c r="H1877" s="7"/>
      <c r="I1877" s="7"/>
      <c r="J1877" s="7"/>
      <c r="K1877" s="7"/>
      <c r="L1877" s="7"/>
      <c r="M1877" s="7"/>
      <c r="N1877" s="7"/>
      <c r="O1877" s="7"/>
      <c r="P1877" s="7"/>
      <c r="R1877" s="7"/>
      <c r="S1877" s="7"/>
      <c r="T1877" s="7"/>
      <c r="U1877" s="7"/>
      <c r="V1877" s="7"/>
      <c r="W1877" s="7"/>
      <c r="X1877" s="7"/>
      <c r="Y1877" s="7"/>
      <c r="Z1877" s="7"/>
      <c r="AA1877" s="7"/>
      <c r="AB1877" s="7"/>
      <c r="AC1877" s="7"/>
      <c r="AD1877" s="7"/>
      <c r="AE1877" s="7"/>
      <c r="AF1877" s="7"/>
      <c r="AG1877" s="7"/>
      <c r="AH1877" s="7"/>
      <c r="AI1877" s="7"/>
      <c r="AJ1877" s="7"/>
      <c r="AK1877" s="7"/>
    </row>
    <row r="1878" spans="1:37" ht="15.75" x14ac:dyDescent="0.25">
      <c r="A1878" s="7"/>
      <c r="B1878" s="7"/>
      <c r="C1878" s="7"/>
      <c r="D1878" s="7"/>
      <c r="E1878" s="7"/>
      <c r="F1878" s="7"/>
      <c r="G1878" s="7"/>
      <c r="H1878" s="7"/>
      <c r="I1878" s="7"/>
      <c r="J1878" s="7"/>
      <c r="K1878" s="7"/>
      <c r="L1878" s="7"/>
      <c r="M1878" s="7"/>
      <c r="N1878" s="7"/>
      <c r="O1878" s="7"/>
      <c r="P1878" s="7"/>
      <c r="R1878" s="7"/>
      <c r="S1878" s="7"/>
      <c r="T1878" s="7"/>
      <c r="U1878" s="7"/>
      <c r="V1878" s="7"/>
      <c r="W1878" s="7"/>
      <c r="X1878" s="7"/>
      <c r="Y1878" s="7"/>
      <c r="Z1878" s="7"/>
      <c r="AA1878" s="7"/>
      <c r="AB1878" s="7"/>
      <c r="AC1878" s="7"/>
      <c r="AD1878" s="7"/>
      <c r="AE1878" s="7"/>
      <c r="AF1878" s="7"/>
      <c r="AG1878" s="7"/>
      <c r="AH1878" s="7"/>
      <c r="AI1878" s="7"/>
      <c r="AJ1878" s="7"/>
      <c r="AK1878" s="7"/>
    </row>
    <row r="1879" spans="1:37" ht="15.75" x14ac:dyDescent="0.25">
      <c r="A1879" s="7"/>
      <c r="B1879" s="7"/>
      <c r="C1879" s="7"/>
      <c r="D1879" s="7"/>
      <c r="E1879" s="7"/>
      <c r="F1879" s="7"/>
      <c r="G1879" s="7"/>
      <c r="H1879" s="7"/>
      <c r="I1879" s="7"/>
      <c r="J1879" s="7"/>
      <c r="K1879" s="7"/>
      <c r="L1879" s="7"/>
      <c r="M1879" s="7"/>
      <c r="N1879" s="7"/>
      <c r="O1879" s="7"/>
      <c r="P1879" s="7"/>
      <c r="R1879" s="7"/>
      <c r="S1879" s="7"/>
      <c r="T1879" s="7"/>
      <c r="U1879" s="7"/>
      <c r="V1879" s="7"/>
      <c r="W1879" s="7"/>
      <c r="X1879" s="7"/>
      <c r="Y1879" s="7"/>
      <c r="Z1879" s="7"/>
      <c r="AA1879" s="7"/>
      <c r="AB1879" s="7"/>
      <c r="AC1879" s="7"/>
      <c r="AD1879" s="7"/>
      <c r="AE1879" s="7"/>
      <c r="AF1879" s="7"/>
      <c r="AG1879" s="7"/>
      <c r="AH1879" s="7"/>
      <c r="AI1879" s="7"/>
      <c r="AJ1879" s="7"/>
      <c r="AK1879" s="7"/>
    </row>
    <row r="1880" spans="1:37" ht="15.75" x14ac:dyDescent="0.25">
      <c r="A1880" s="7"/>
      <c r="B1880" s="7"/>
      <c r="C1880" s="7"/>
      <c r="D1880" s="7"/>
      <c r="E1880" s="7"/>
      <c r="F1880" s="7"/>
      <c r="G1880" s="7"/>
      <c r="H1880" s="7"/>
      <c r="I1880" s="7"/>
      <c r="J1880" s="7"/>
      <c r="K1880" s="7"/>
      <c r="L1880" s="7"/>
      <c r="M1880" s="7"/>
      <c r="N1880" s="7"/>
      <c r="O1880" s="7"/>
      <c r="P1880" s="7"/>
      <c r="R1880" s="7"/>
      <c r="S1880" s="7"/>
      <c r="T1880" s="7"/>
      <c r="U1880" s="7"/>
      <c r="V1880" s="7"/>
      <c r="W1880" s="7"/>
      <c r="X1880" s="7"/>
      <c r="Y1880" s="7"/>
      <c r="Z1880" s="7"/>
      <c r="AA1880" s="7"/>
      <c r="AB1880" s="7"/>
      <c r="AC1880" s="7"/>
      <c r="AD1880" s="7"/>
      <c r="AE1880" s="7"/>
      <c r="AF1880" s="7"/>
      <c r="AG1880" s="7"/>
      <c r="AH1880" s="7"/>
      <c r="AI1880" s="7"/>
      <c r="AJ1880" s="7"/>
      <c r="AK1880" s="7"/>
    </row>
    <row r="1881" spans="1:37" ht="15.75" x14ac:dyDescent="0.25">
      <c r="A1881" s="7"/>
      <c r="B1881" s="7"/>
      <c r="C1881" s="7"/>
      <c r="D1881" s="7"/>
      <c r="E1881" s="7"/>
      <c r="F1881" s="7"/>
      <c r="G1881" s="7"/>
      <c r="H1881" s="7"/>
      <c r="I1881" s="7"/>
      <c r="J1881" s="7"/>
      <c r="K1881" s="7"/>
      <c r="L1881" s="7"/>
      <c r="M1881" s="7"/>
      <c r="N1881" s="7"/>
      <c r="O1881" s="7"/>
      <c r="P1881" s="7"/>
      <c r="R1881" s="7"/>
      <c r="S1881" s="7"/>
      <c r="T1881" s="7"/>
      <c r="U1881" s="7"/>
      <c r="V1881" s="7"/>
      <c r="W1881" s="7"/>
      <c r="X1881" s="7"/>
      <c r="Y1881" s="7"/>
      <c r="Z1881" s="7"/>
      <c r="AA1881" s="7"/>
      <c r="AB1881" s="7"/>
      <c r="AC1881" s="7"/>
      <c r="AD1881" s="7"/>
      <c r="AE1881" s="7"/>
      <c r="AF1881" s="7"/>
      <c r="AG1881" s="7"/>
      <c r="AH1881" s="7"/>
      <c r="AI1881" s="7"/>
      <c r="AJ1881" s="7"/>
      <c r="AK1881" s="7"/>
    </row>
    <row r="1882" spans="1:37" ht="15.75" x14ac:dyDescent="0.25">
      <c r="A1882" s="7"/>
      <c r="B1882" s="7"/>
      <c r="C1882" s="7"/>
      <c r="D1882" s="7"/>
      <c r="E1882" s="7"/>
      <c r="F1882" s="7"/>
      <c r="G1882" s="7"/>
      <c r="H1882" s="7"/>
      <c r="I1882" s="7"/>
      <c r="J1882" s="7"/>
      <c r="K1882" s="7"/>
      <c r="L1882" s="7"/>
      <c r="M1882" s="7"/>
      <c r="N1882" s="7"/>
      <c r="O1882" s="7"/>
      <c r="P1882" s="7"/>
      <c r="R1882" s="7"/>
      <c r="S1882" s="7"/>
      <c r="T1882" s="7"/>
      <c r="U1882" s="7"/>
      <c r="V1882" s="7"/>
      <c r="W1882" s="7"/>
      <c r="X1882" s="7"/>
      <c r="Y1882" s="7"/>
      <c r="Z1882" s="7"/>
      <c r="AA1882" s="7"/>
      <c r="AB1882" s="7"/>
      <c r="AC1882" s="7"/>
      <c r="AD1882" s="7"/>
      <c r="AE1882" s="7"/>
      <c r="AF1882" s="7"/>
      <c r="AG1882" s="7"/>
      <c r="AH1882" s="7"/>
      <c r="AI1882" s="7"/>
      <c r="AJ1882" s="7"/>
      <c r="AK1882" s="7"/>
    </row>
    <row r="1883" spans="1:37" ht="15.75" x14ac:dyDescent="0.25">
      <c r="A1883" s="7"/>
      <c r="B1883" s="7"/>
      <c r="C1883" s="7"/>
      <c r="D1883" s="7"/>
      <c r="E1883" s="7"/>
      <c r="F1883" s="7"/>
      <c r="G1883" s="7"/>
      <c r="H1883" s="7"/>
      <c r="I1883" s="7"/>
      <c r="J1883" s="7"/>
      <c r="K1883" s="7"/>
      <c r="L1883" s="7"/>
      <c r="M1883" s="7"/>
      <c r="N1883" s="7"/>
      <c r="O1883" s="7"/>
      <c r="P1883" s="7"/>
      <c r="R1883" s="7"/>
      <c r="S1883" s="7"/>
      <c r="T1883" s="7"/>
      <c r="U1883" s="7"/>
      <c r="V1883" s="7"/>
      <c r="W1883" s="7"/>
      <c r="X1883" s="7"/>
      <c r="Y1883" s="7"/>
      <c r="Z1883" s="7"/>
      <c r="AA1883" s="7"/>
      <c r="AB1883" s="7"/>
      <c r="AC1883" s="7"/>
      <c r="AD1883" s="7"/>
      <c r="AE1883" s="7"/>
      <c r="AF1883" s="7"/>
      <c r="AG1883" s="7"/>
      <c r="AH1883" s="7"/>
      <c r="AI1883" s="7"/>
      <c r="AJ1883" s="7"/>
      <c r="AK1883" s="7"/>
    </row>
    <row r="1884" spans="1:37" ht="15.75" x14ac:dyDescent="0.25">
      <c r="A1884" s="7"/>
      <c r="B1884" s="7"/>
      <c r="C1884" s="7"/>
      <c r="D1884" s="7"/>
      <c r="E1884" s="7"/>
      <c r="F1884" s="7"/>
      <c r="G1884" s="7"/>
      <c r="H1884" s="7"/>
      <c r="I1884" s="7"/>
      <c r="J1884" s="7"/>
      <c r="K1884" s="7"/>
      <c r="L1884" s="7"/>
      <c r="M1884" s="7"/>
      <c r="N1884" s="7"/>
      <c r="O1884" s="7"/>
      <c r="P1884" s="7"/>
      <c r="R1884" s="7"/>
      <c r="S1884" s="7"/>
      <c r="T1884" s="7"/>
      <c r="U1884" s="7"/>
      <c r="V1884" s="7"/>
      <c r="W1884" s="7"/>
      <c r="X1884" s="7"/>
      <c r="Y1884" s="7"/>
      <c r="Z1884" s="7"/>
      <c r="AA1884" s="7"/>
      <c r="AB1884" s="7"/>
      <c r="AC1884" s="7"/>
      <c r="AD1884" s="7"/>
      <c r="AE1884" s="7"/>
      <c r="AF1884" s="7"/>
      <c r="AG1884" s="7"/>
      <c r="AH1884" s="7"/>
      <c r="AI1884" s="7"/>
      <c r="AJ1884" s="7"/>
      <c r="AK1884" s="7"/>
    </row>
    <row r="1885" spans="1:37" ht="15.75" x14ac:dyDescent="0.25">
      <c r="A1885" s="7"/>
      <c r="B1885" s="7"/>
      <c r="C1885" s="7"/>
      <c r="D1885" s="7"/>
      <c r="E1885" s="7"/>
      <c r="F1885" s="7"/>
      <c r="G1885" s="7"/>
      <c r="H1885" s="7"/>
      <c r="I1885" s="7"/>
      <c r="J1885" s="7"/>
      <c r="K1885" s="7"/>
      <c r="L1885" s="7"/>
      <c r="M1885" s="7"/>
      <c r="N1885" s="7"/>
      <c r="O1885" s="7"/>
      <c r="P1885" s="7"/>
      <c r="R1885" s="7"/>
      <c r="S1885" s="7"/>
      <c r="T1885" s="7"/>
      <c r="U1885" s="7"/>
      <c r="V1885" s="7"/>
      <c r="W1885" s="7"/>
      <c r="X1885" s="7"/>
      <c r="Y1885" s="7"/>
      <c r="Z1885" s="7"/>
      <c r="AA1885" s="7"/>
      <c r="AB1885" s="7"/>
      <c r="AC1885" s="7"/>
      <c r="AD1885" s="7"/>
      <c r="AE1885" s="7"/>
      <c r="AF1885" s="7"/>
      <c r="AG1885" s="7"/>
      <c r="AH1885" s="7"/>
      <c r="AI1885" s="7"/>
      <c r="AJ1885" s="7"/>
      <c r="AK1885" s="7"/>
    </row>
    <row r="1886" spans="1:37" ht="15.75" x14ac:dyDescent="0.25">
      <c r="A1886" s="7"/>
      <c r="B1886" s="7"/>
      <c r="C1886" s="7"/>
      <c r="D1886" s="7"/>
      <c r="E1886" s="7"/>
      <c r="F1886" s="7"/>
      <c r="G1886" s="7"/>
      <c r="H1886" s="7"/>
      <c r="I1886" s="7"/>
      <c r="J1886" s="7"/>
      <c r="K1886" s="7"/>
      <c r="L1886" s="7"/>
      <c r="M1886" s="7"/>
      <c r="N1886" s="7"/>
      <c r="O1886" s="7"/>
      <c r="P1886" s="7"/>
      <c r="R1886" s="7"/>
      <c r="S1886" s="7"/>
      <c r="T1886" s="7"/>
      <c r="U1886" s="7"/>
      <c r="V1886" s="7"/>
      <c r="W1886" s="7"/>
      <c r="X1886" s="7"/>
      <c r="Y1886" s="7"/>
      <c r="Z1886" s="7"/>
      <c r="AA1886" s="7"/>
      <c r="AB1886" s="7"/>
      <c r="AC1886" s="7"/>
      <c r="AD1886" s="7"/>
      <c r="AE1886" s="7"/>
      <c r="AF1886" s="7"/>
      <c r="AG1886" s="7"/>
      <c r="AH1886" s="7"/>
      <c r="AI1886" s="7"/>
      <c r="AJ1886" s="7"/>
      <c r="AK1886" s="7"/>
    </row>
    <row r="1887" spans="1:37" ht="15.75" x14ac:dyDescent="0.25">
      <c r="A1887" s="7"/>
      <c r="B1887" s="7"/>
      <c r="C1887" s="7"/>
      <c r="D1887" s="7"/>
      <c r="E1887" s="7"/>
      <c r="F1887" s="7"/>
      <c r="G1887" s="7"/>
      <c r="H1887" s="7"/>
      <c r="I1887" s="7"/>
      <c r="J1887" s="7"/>
      <c r="K1887" s="7"/>
      <c r="L1887" s="7"/>
      <c r="M1887" s="7"/>
      <c r="N1887" s="7"/>
      <c r="O1887" s="7"/>
      <c r="P1887" s="7"/>
      <c r="R1887" s="7"/>
      <c r="S1887" s="7"/>
      <c r="T1887" s="7"/>
      <c r="U1887" s="7"/>
      <c r="V1887" s="7"/>
      <c r="W1887" s="7"/>
      <c r="X1887" s="7"/>
      <c r="Y1887" s="7"/>
      <c r="Z1887" s="7"/>
      <c r="AA1887" s="7"/>
      <c r="AB1887" s="7"/>
      <c r="AC1887" s="7"/>
      <c r="AD1887" s="7"/>
      <c r="AE1887" s="7"/>
      <c r="AF1887" s="7"/>
      <c r="AG1887" s="7"/>
      <c r="AH1887" s="7"/>
      <c r="AI1887" s="7"/>
      <c r="AJ1887" s="7"/>
      <c r="AK1887" s="7"/>
    </row>
    <row r="1888" spans="1:37" ht="15.75" x14ac:dyDescent="0.25">
      <c r="A1888" s="7"/>
      <c r="B1888" s="7"/>
      <c r="C1888" s="7"/>
      <c r="D1888" s="7"/>
      <c r="E1888" s="7"/>
      <c r="F1888" s="7"/>
      <c r="G1888" s="7"/>
      <c r="H1888" s="7"/>
      <c r="I1888" s="7"/>
      <c r="J1888" s="7"/>
      <c r="K1888" s="7"/>
      <c r="L1888" s="7"/>
      <c r="M1888" s="7"/>
      <c r="N1888" s="7"/>
      <c r="O1888" s="7"/>
      <c r="P1888" s="7"/>
      <c r="R1888" s="7"/>
      <c r="S1888" s="7"/>
      <c r="T1888" s="7"/>
      <c r="U1888" s="7"/>
      <c r="V1888" s="7"/>
      <c r="W1888" s="7"/>
      <c r="X1888" s="7"/>
      <c r="Y1888" s="7"/>
      <c r="Z1888" s="7"/>
      <c r="AA1888" s="7"/>
      <c r="AB1888" s="7"/>
      <c r="AC1888" s="7"/>
      <c r="AD1888" s="7"/>
      <c r="AE1888" s="7"/>
      <c r="AF1888" s="7"/>
      <c r="AG1888" s="7"/>
      <c r="AH1888" s="7"/>
      <c r="AI1888" s="7"/>
      <c r="AJ1888" s="7"/>
      <c r="AK1888" s="7"/>
    </row>
    <row r="1889" spans="1:37" ht="15.75" x14ac:dyDescent="0.25">
      <c r="A1889" s="7"/>
      <c r="B1889" s="7"/>
      <c r="C1889" s="7"/>
      <c r="D1889" s="7"/>
      <c r="E1889" s="7"/>
      <c r="F1889" s="7"/>
      <c r="G1889" s="7"/>
      <c r="H1889" s="7"/>
      <c r="I1889" s="7"/>
      <c r="J1889" s="7"/>
      <c r="K1889" s="7"/>
      <c r="L1889" s="7"/>
      <c r="M1889" s="7"/>
      <c r="N1889" s="7"/>
      <c r="O1889" s="7"/>
      <c r="P1889" s="7"/>
      <c r="R1889" s="7"/>
      <c r="S1889" s="7"/>
      <c r="T1889" s="7"/>
      <c r="U1889" s="7"/>
      <c r="V1889" s="7"/>
      <c r="W1889" s="7"/>
      <c r="X1889" s="7"/>
      <c r="Y1889" s="7"/>
      <c r="Z1889" s="7"/>
      <c r="AA1889" s="7"/>
      <c r="AB1889" s="7"/>
      <c r="AC1889" s="7"/>
      <c r="AD1889" s="7"/>
      <c r="AE1889" s="7"/>
      <c r="AF1889" s="7"/>
      <c r="AG1889" s="7"/>
      <c r="AH1889" s="7"/>
      <c r="AI1889" s="7"/>
      <c r="AJ1889" s="7"/>
      <c r="AK1889" s="7"/>
    </row>
    <row r="1890" spans="1:37" ht="15.75" x14ac:dyDescent="0.25">
      <c r="A1890" s="7"/>
      <c r="B1890" s="7"/>
      <c r="C1890" s="7"/>
      <c r="D1890" s="7"/>
      <c r="E1890" s="7"/>
      <c r="F1890" s="7"/>
      <c r="G1890" s="7"/>
      <c r="H1890" s="7"/>
      <c r="I1890" s="7"/>
      <c r="J1890" s="7"/>
      <c r="K1890" s="7"/>
      <c r="L1890" s="7"/>
      <c r="M1890" s="7"/>
      <c r="N1890" s="7"/>
      <c r="O1890" s="7"/>
      <c r="P1890" s="7"/>
      <c r="R1890" s="7"/>
      <c r="S1890" s="7"/>
      <c r="T1890" s="7"/>
      <c r="U1890" s="7"/>
      <c r="V1890" s="7"/>
      <c r="W1890" s="7"/>
      <c r="X1890" s="7"/>
      <c r="Y1890" s="7"/>
      <c r="Z1890" s="7"/>
      <c r="AA1890" s="7"/>
      <c r="AB1890" s="7"/>
      <c r="AC1890" s="7"/>
      <c r="AD1890" s="7"/>
      <c r="AE1890" s="7"/>
      <c r="AF1890" s="7"/>
      <c r="AG1890" s="7"/>
      <c r="AH1890" s="7"/>
      <c r="AI1890" s="7"/>
      <c r="AJ1890" s="7"/>
      <c r="AK1890" s="7"/>
    </row>
    <row r="1891" spans="1:37" ht="15.75" x14ac:dyDescent="0.25">
      <c r="A1891" s="7"/>
      <c r="B1891" s="7"/>
      <c r="C1891" s="7"/>
      <c r="D1891" s="7"/>
      <c r="E1891" s="7"/>
      <c r="F1891" s="7"/>
      <c r="G1891" s="7"/>
      <c r="H1891" s="7"/>
      <c r="I1891" s="7"/>
      <c r="J1891" s="7"/>
      <c r="K1891" s="7"/>
      <c r="L1891" s="7"/>
      <c r="M1891" s="7"/>
      <c r="N1891" s="7"/>
      <c r="O1891" s="7"/>
      <c r="P1891" s="7"/>
      <c r="R1891" s="7"/>
      <c r="S1891" s="7"/>
      <c r="T1891" s="7"/>
      <c r="U1891" s="7"/>
      <c r="V1891" s="7"/>
      <c r="W1891" s="7"/>
      <c r="X1891" s="7"/>
      <c r="Y1891" s="7"/>
      <c r="Z1891" s="7"/>
      <c r="AA1891" s="7"/>
      <c r="AB1891" s="7"/>
      <c r="AC1891" s="7"/>
      <c r="AD1891" s="7"/>
      <c r="AE1891" s="7"/>
      <c r="AF1891" s="7"/>
      <c r="AG1891" s="7"/>
      <c r="AH1891" s="7"/>
      <c r="AI1891" s="7"/>
      <c r="AJ1891" s="7"/>
      <c r="AK1891" s="7"/>
    </row>
    <row r="1892" spans="1:37" ht="15.75" x14ac:dyDescent="0.25">
      <c r="A1892" s="7"/>
      <c r="B1892" s="7"/>
      <c r="C1892" s="7"/>
      <c r="D1892" s="7"/>
      <c r="E1892" s="7"/>
      <c r="F1892" s="7"/>
      <c r="G1892" s="7"/>
      <c r="H1892" s="7"/>
      <c r="I1892" s="7"/>
      <c r="J1892" s="7"/>
      <c r="K1892" s="7"/>
      <c r="L1892" s="7"/>
      <c r="M1892" s="7"/>
      <c r="N1892" s="7"/>
      <c r="O1892" s="7"/>
      <c r="P1892" s="7"/>
      <c r="R1892" s="7"/>
      <c r="S1892" s="7"/>
      <c r="T1892" s="7"/>
      <c r="U1892" s="7"/>
      <c r="V1892" s="7"/>
      <c r="W1892" s="7"/>
      <c r="X1892" s="7"/>
      <c r="Y1892" s="7"/>
      <c r="Z1892" s="7"/>
      <c r="AA1892" s="7"/>
      <c r="AB1892" s="7"/>
      <c r="AC1892" s="7"/>
      <c r="AD1892" s="7"/>
      <c r="AE1892" s="7"/>
      <c r="AF1892" s="7"/>
      <c r="AG1892" s="7"/>
      <c r="AH1892" s="7"/>
      <c r="AI1892" s="7"/>
      <c r="AJ1892" s="7"/>
      <c r="AK1892" s="7"/>
    </row>
    <row r="1893" spans="1:37" ht="15.75" x14ac:dyDescent="0.25">
      <c r="A1893" s="7"/>
      <c r="B1893" s="7"/>
      <c r="C1893" s="7"/>
      <c r="D1893" s="7"/>
      <c r="E1893" s="7"/>
      <c r="F1893" s="7"/>
      <c r="G1893" s="7"/>
      <c r="H1893" s="7"/>
      <c r="I1893" s="7"/>
      <c r="J1893" s="7"/>
      <c r="K1893" s="7"/>
      <c r="L1893" s="7"/>
      <c r="M1893" s="7"/>
      <c r="N1893" s="7"/>
      <c r="O1893" s="7"/>
      <c r="P1893" s="7"/>
      <c r="R1893" s="7"/>
      <c r="S1893" s="7"/>
      <c r="T1893" s="7"/>
      <c r="U1893" s="7"/>
      <c r="V1893" s="7"/>
      <c r="W1893" s="7"/>
      <c r="X1893" s="7"/>
      <c r="Y1893" s="7"/>
      <c r="Z1893" s="7"/>
      <c r="AA1893" s="7"/>
      <c r="AB1893" s="7"/>
      <c r="AC1893" s="7"/>
      <c r="AD1893" s="7"/>
      <c r="AE1893" s="7"/>
      <c r="AF1893" s="7"/>
      <c r="AG1893" s="7"/>
      <c r="AH1893" s="7"/>
      <c r="AI1893" s="7"/>
      <c r="AJ1893" s="7"/>
      <c r="AK1893" s="7"/>
    </row>
    <row r="1894" spans="1:37" ht="15.75" x14ac:dyDescent="0.25">
      <c r="A1894" s="7"/>
      <c r="B1894" s="7"/>
      <c r="C1894" s="7"/>
      <c r="D1894" s="7"/>
      <c r="E1894" s="7"/>
      <c r="F1894" s="7"/>
      <c r="G1894" s="7"/>
      <c r="H1894" s="7"/>
      <c r="I1894" s="7"/>
      <c r="J1894" s="7"/>
      <c r="K1894" s="7"/>
      <c r="L1894" s="7"/>
      <c r="M1894" s="7"/>
      <c r="N1894" s="7"/>
      <c r="O1894" s="7"/>
      <c r="P1894" s="7"/>
      <c r="R1894" s="7"/>
      <c r="S1894" s="7"/>
      <c r="T1894" s="7"/>
      <c r="U1894" s="7"/>
      <c r="V1894" s="7"/>
      <c r="W1894" s="7"/>
      <c r="X1894" s="7"/>
      <c r="Y1894" s="7"/>
      <c r="Z1894" s="7"/>
      <c r="AA1894" s="7"/>
      <c r="AB1894" s="7"/>
      <c r="AC1894" s="7"/>
      <c r="AD1894" s="7"/>
      <c r="AE1894" s="7"/>
      <c r="AF1894" s="7"/>
      <c r="AG1894" s="7"/>
      <c r="AH1894" s="7"/>
      <c r="AI1894" s="7"/>
      <c r="AJ1894" s="7"/>
      <c r="AK1894" s="7"/>
    </row>
    <row r="1895" spans="1:37" ht="15.75" x14ac:dyDescent="0.25">
      <c r="A1895" s="7"/>
      <c r="B1895" s="7"/>
      <c r="C1895" s="7"/>
      <c r="D1895" s="7"/>
      <c r="E1895" s="7"/>
      <c r="F1895" s="7"/>
      <c r="G1895" s="7"/>
      <c r="H1895" s="7"/>
      <c r="I1895" s="7"/>
      <c r="J1895" s="7"/>
      <c r="K1895" s="7"/>
      <c r="L1895" s="7"/>
      <c r="M1895" s="7"/>
      <c r="N1895" s="7"/>
      <c r="O1895" s="7"/>
      <c r="P1895" s="7"/>
      <c r="R1895" s="7"/>
      <c r="S1895" s="7"/>
      <c r="T1895" s="7"/>
      <c r="U1895" s="7"/>
      <c r="V1895" s="7"/>
      <c r="W1895" s="7"/>
      <c r="X1895" s="7"/>
      <c r="Y1895" s="7"/>
      <c r="Z1895" s="7"/>
      <c r="AA1895" s="7"/>
      <c r="AB1895" s="7"/>
      <c r="AC1895" s="7"/>
      <c r="AD1895" s="7"/>
      <c r="AE1895" s="7"/>
      <c r="AF1895" s="7"/>
      <c r="AG1895" s="7"/>
      <c r="AH1895" s="7"/>
      <c r="AI1895" s="7"/>
      <c r="AJ1895" s="7"/>
      <c r="AK1895" s="7"/>
    </row>
    <row r="1896" spans="1:37" ht="15.75" x14ac:dyDescent="0.25">
      <c r="A1896" s="7"/>
      <c r="B1896" s="7"/>
      <c r="C1896" s="7"/>
      <c r="D1896" s="7"/>
      <c r="E1896" s="7"/>
      <c r="F1896" s="7"/>
      <c r="G1896" s="7"/>
      <c r="H1896" s="7"/>
      <c r="I1896" s="7"/>
      <c r="J1896" s="7"/>
      <c r="K1896" s="7"/>
      <c r="L1896" s="7"/>
      <c r="M1896" s="7"/>
      <c r="N1896" s="7"/>
      <c r="O1896" s="7"/>
      <c r="P1896" s="7"/>
      <c r="R1896" s="7"/>
      <c r="S1896" s="7"/>
      <c r="T1896" s="7"/>
      <c r="U1896" s="7"/>
      <c r="V1896" s="7"/>
      <c r="W1896" s="7"/>
      <c r="X1896" s="7"/>
      <c r="Y1896" s="7"/>
      <c r="Z1896" s="7"/>
      <c r="AA1896" s="7"/>
      <c r="AB1896" s="7"/>
      <c r="AC1896" s="7"/>
      <c r="AD1896" s="7"/>
      <c r="AE1896" s="7"/>
      <c r="AF1896" s="7"/>
      <c r="AG1896" s="7"/>
      <c r="AH1896" s="7"/>
      <c r="AI1896" s="7"/>
      <c r="AJ1896" s="7"/>
      <c r="AK1896" s="7"/>
    </row>
    <row r="1897" spans="1:37" ht="15.75" x14ac:dyDescent="0.25">
      <c r="A1897" s="7"/>
      <c r="B1897" s="7"/>
      <c r="C1897" s="7"/>
      <c r="D1897" s="7"/>
      <c r="E1897" s="7"/>
      <c r="F1897" s="7"/>
      <c r="G1897" s="7"/>
      <c r="H1897" s="7"/>
      <c r="I1897" s="7"/>
      <c r="J1897" s="7"/>
      <c r="K1897" s="7"/>
      <c r="L1897" s="7"/>
      <c r="M1897" s="7"/>
      <c r="N1897" s="7"/>
      <c r="O1897" s="7"/>
      <c r="P1897" s="7"/>
      <c r="R1897" s="7"/>
      <c r="S1897" s="7"/>
      <c r="T1897" s="7"/>
      <c r="U1897" s="7"/>
      <c r="V1897" s="7"/>
      <c r="W1897" s="7"/>
      <c r="X1897" s="7"/>
      <c r="Y1897" s="7"/>
      <c r="Z1897" s="7"/>
      <c r="AA1897" s="7"/>
      <c r="AB1897" s="7"/>
      <c r="AC1897" s="7"/>
      <c r="AD1897" s="7"/>
      <c r="AE1897" s="7"/>
      <c r="AF1897" s="7"/>
      <c r="AG1897" s="7"/>
      <c r="AH1897" s="7"/>
      <c r="AI1897" s="7"/>
      <c r="AJ1897" s="7"/>
      <c r="AK1897" s="7"/>
    </row>
    <row r="1898" spans="1:37" ht="15.75" x14ac:dyDescent="0.25">
      <c r="A1898" s="7"/>
      <c r="B1898" s="7"/>
      <c r="C1898" s="7"/>
      <c r="D1898" s="7"/>
      <c r="E1898" s="7"/>
      <c r="F1898" s="7"/>
      <c r="G1898" s="7"/>
      <c r="H1898" s="7"/>
      <c r="I1898" s="7"/>
      <c r="J1898" s="7"/>
      <c r="K1898" s="7"/>
      <c r="L1898" s="7"/>
      <c r="M1898" s="7"/>
      <c r="N1898" s="7"/>
      <c r="O1898" s="7"/>
      <c r="P1898" s="7"/>
      <c r="R1898" s="7"/>
      <c r="S1898" s="7"/>
      <c r="T1898" s="7"/>
      <c r="U1898" s="7"/>
      <c r="V1898" s="7"/>
      <c r="W1898" s="7"/>
      <c r="X1898" s="7"/>
      <c r="Y1898" s="7"/>
      <c r="Z1898" s="7"/>
      <c r="AA1898" s="7"/>
      <c r="AB1898" s="7"/>
      <c r="AC1898" s="7"/>
      <c r="AD1898" s="7"/>
      <c r="AE1898" s="7"/>
      <c r="AF1898" s="7"/>
      <c r="AG1898" s="7"/>
      <c r="AH1898" s="7"/>
      <c r="AI1898" s="7"/>
      <c r="AJ1898" s="7"/>
      <c r="AK1898" s="7"/>
    </row>
    <row r="1899" spans="1:37" ht="15.75" x14ac:dyDescent="0.25">
      <c r="A1899" s="7"/>
      <c r="B1899" s="7"/>
      <c r="C1899" s="7"/>
      <c r="D1899" s="7"/>
      <c r="E1899" s="7"/>
      <c r="F1899" s="7"/>
      <c r="G1899" s="7"/>
      <c r="H1899" s="7"/>
      <c r="I1899" s="7"/>
      <c r="J1899" s="7"/>
      <c r="K1899" s="7"/>
      <c r="L1899" s="7"/>
      <c r="M1899" s="7"/>
      <c r="N1899" s="7"/>
      <c r="O1899" s="7"/>
      <c r="P1899" s="7"/>
      <c r="R1899" s="7"/>
      <c r="S1899" s="7"/>
      <c r="T1899" s="7"/>
      <c r="U1899" s="7"/>
      <c r="V1899" s="7"/>
      <c r="W1899" s="7"/>
      <c r="X1899" s="7"/>
      <c r="Y1899" s="7"/>
      <c r="Z1899" s="7"/>
      <c r="AA1899" s="7"/>
      <c r="AB1899" s="7"/>
      <c r="AC1899" s="7"/>
      <c r="AD1899" s="7"/>
      <c r="AE1899" s="7"/>
      <c r="AF1899" s="7"/>
      <c r="AG1899" s="7"/>
      <c r="AH1899" s="7"/>
      <c r="AI1899" s="7"/>
      <c r="AJ1899" s="7"/>
      <c r="AK1899" s="7"/>
    </row>
    <row r="1900" spans="1:37" ht="15.75" x14ac:dyDescent="0.25">
      <c r="A1900" s="7"/>
      <c r="B1900" s="7"/>
      <c r="C1900" s="7"/>
      <c r="D1900" s="7"/>
      <c r="E1900" s="7"/>
      <c r="F1900" s="7"/>
      <c r="G1900" s="7"/>
      <c r="H1900" s="7"/>
      <c r="I1900" s="7"/>
      <c r="J1900" s="7"/>
      <c r="K1900" s="7"/>
      <c r="L1900" s="7"/>
      <c r="M1900" s="7"/>
      <c r="N1900" s="7"/>
      <c r="O1900" s="7"/>
      <c r="P1900" s="7"/>
      <c r="R1900" s="7"/>
      <c r="S1900" s="7"/>
      <c r="T1900" s="7"/>
      <c r="U1900" s="7"/>
      <c r="V1900" s="7"/>
      <c r="W1900" s="7"/>
      <c r="X1900" s="7"/>
      <c r="Y1900" s="7"/>
      <c r="Z1900" s="7"/>
      <c r="AA1900" s="7"/>
      <c r="AB1900" s="7"/>
      <c r="AC1900" s="7"/>
      <c r="AD1900" s="7"/>
      <c r="AE1900" s="7"/>
      <c r="AF1900" s="7"/>
      <c r="AG1900" s="7"/>
      <c r="AH1900" s="7"/>
      <c r="AI1900" s="7"/>
      <c r="AJ1900" s="7"/>
      <c r="AK1900" s="7"/>
    </row>
    <row r="1901" spans="1:37" ht="15.75" x14ac:dyDescent="0.25">
      <c r="A1901" s="7"/>
      <c r="B1901" s="7"/>
      <c r="C1901" s="7"/>
      <c r="D1901" s="7"/>
      <c r="E1901" s="7"/>
      <c r="F1901" s="7"/>
      <c r="G1901" s="7"/>
      <c r="H1901" s="7"/>
      <c r="I1901" s="7"/>
      <c r="J1901" s="7"/>
      <c r="K1901" s="7"/>
      <c r="L1901" s="7"/>
      <c r="M1901" s="7"/>
      <c r="N1901" s="7"/>
      <c r="O1901" s="7"/>
      <c r="P1901" s="7"/>
      <c r="R1901" s="7"/>
      <c r="S1901" s="7"/>
      <c r="T1901" s="7"/>
      <c r="U1901" s="7"/>
      <c r="V1901" s="7"/>
      <c r="W1901" s="7"/>
      <c r="X1901" s="7"/>
      <c r="Y1901" s="7"/>
      <c r="Z1901" s="7"/>
      <c r="AA1901" s="7"/>
      <c r="AB1901" s="7"/>
      <c r="AC1901" s="7"/>
      <c r="AD1901" s="7"/>
      <c r="AE1901" s="7"/>
      <c r="AF1901" s="7"/>
      <c r="AG1901" s="7"/>
      <c r="AH1901" s="7"/>
      <c r="AI1901" s="7"/>
      <c r="AJ1901" s="7"/>
      <c r="AK1901" s="7"/>
    </row>
    <row r="1902" spans="1:37" ht="15.75" x14ac:dyDescent="0.25">
      <c r="A1902" s="7"/>
      <c r="B1902" s="7"/>
      <c r="C1902" s="7"/>
      <c r="D1902" s="7"/>
      <c r="E1902" s="7"/>
      <c r="F1902" s="7"/>
      <c r="G1902" s="7"/>
      <c r="H1902" s="7"/>
      <c r="I1902" s="7"/>
      <c r="J1902" s="7"/>
      <c r="K1902" s="7"/>
      <c r="L1902" s="7"/>
      <c r="M1902" s="7"/>
      <c r="N1902" s="7"/>
      <c r="O1902" s="7"/>
      <c r="P1902" s="7"/>
      <c r="R1902" s="7"/>
      <c r="S1902" s="7"/>
      <c r="T1902" s="7"/>
      <c r="U1902" s="7"/>
      <c r="V1902" s="7"/>
      <c r="W1902" s="7"/>
      <c r="X1902" s="7"/>
      <c r="Y1902" s="7"/>
      <c r="Z1902" s="7"/>
      <c r="AA1902" s="7"/>
      <c r="AB1902" s="7"/>
      <c r="AC1902" s="7"/>
      <c r="AD1902" s="7"/>
      <c r="AE1902" s="7"/>
      <c r="AF1902" s="7"/>
      <c r="AG1902" s="7"/>
      <c r="AH1902" s="7"/>
      <c r="AI1902" s="7"/>
      <c r="AJ1902" s="7"/>
      <c r="AK1902" s="7"/>
    </row>
    <row r="1903" spans="1:37" ht="15.75" x14ac:dyDescent="0.25">
      <c r="A1903" s="7"/>
      <c r="B1903" s="7"/>
      <c r="C1903" s="7"/>
      <c r="D1903" s="7"/>
      <c r="E1903" s="7"/>
      <c r="F1903" s="7"/>
      <c r="G1903" s="7"/>
      <c r="H1903" s="7"/>
      <c r="I1903" s="7"/>
      <c r="J1903" s="7"/>
      <c r="K1903" s="7"/>
      <c r="L1903" s="7"/>
      <c r="M1903" s="7"/>
      <c r="N1903" s="7"/>
      <c r="O1903" s="7"/>
      <c r="P1903" s="7"/>
      <c r="R1903" s="7"/>
      <c r="S1903" s="7"/>
      <c r="T1903" s="7"/>
      <c r="U1903" s="7"/>
      <c r="V1903" s="7"/>
      <c r="W1903" s="7"/>
      <c r="X1903" s="7"/>
      <c r="Y1903" s="7"/>
      <c r="Z1903" s="7"/>
      <c r="AA1903" s="7"/>
      <c r="AB1903" s="7"/>
      <c r="AC1903" s="7"/>
      <c r="AD1903" s="7"/>
      <c r="AE1903" s="7"/>
      <c r="AF1903" s="7"/>
      <c r="AG1903" s="7"/>
      <c r="AH1903" s="7"/>
      <c r="AI1903" s="7"/>
      <c r="AJ1903" s="7"/>
      <c r="AK1903" s="7"/>
    </row>
    <row r="1904" spans="1:37" ht="15.75" x14ac:dyDescent="0.25">
      <c r="A1904" s="7"/>
      <c r="B1904" s="7"/>
      <c r="C1904" s="7"/>
      <c r="D1904" s="7"/>
      <c r="E1904" s="7"/>
      <c r="F1904" s="7"/>
      <c r="G1904" s="7"/>
      <c r="H1904" s="7"/>
      <c r="I1904" s="7"/>
      <c r="J1904" s="7"/>
      <c r="K1904" s="7"/>
      <c r="L1904" s="7"/>
      <c r="M1904" s="7"/>
      <c r="N1904" s="7"/>
      <c r="O1904" s="7"/>
      <c r="P1904" s="7"/>
      <c r="R1904" s="7"/>
      <c r="S1904" s="7"/>
      <c r="T1904" s="7"/>
      <c r="U1904" s="7"/>
      <c r="V1904" s="7"/>
      <c r="W1904" s="7"/>
      <c r="X1904" s="7"/>
      <c r="Y1904" s="7"/>
      <c r="Z1904" s="7"/>
      <c r="AA1904" s="7"/>
      <c r="AB1904" s="7"/>
      <c r="AC1904" s="7"/>
      <c r="AD1904" s="7"/>
      <c r="AE1904" s="7"/>
      <c r="AF1904" s="7"/>
      <c r="AG1904" s="7"/>
      <c r="AH1904" s="7"/>
      <c r="AI1904" s="7"/>
      <c r="AJ1904" s="7"/>
      <c r="AK1904" s="7"/>
    </row>
    <row r="1905" spans="1:37" ht="15.75" x14ac:dyDescent="0.25">
      <c r="A1905" s="7"/>
      <c r="B1905" s="7"/>
      <c r="C1905" s="7"/>
      <c r="D1905" s="7"/>
      <c r="E1905" s="7"/>
      <c r="F1905" s="7"/>
      <c r="G1905" s="7"/>
      <c r="H1905" s="7"/>
      <c r="I1905" s="7"/>
      <c r="J1905" s="7"/>
      <c r="K1905" s="7"/>
      <c r="L1905" s="7"/>
      <c r="M1905" s="7"/>
      <c r="N1905" s="7"/>
      <c r="O1905" s="7"/>
      <c r="P1905" s="7"/>
      <c r="R1905" s="7"/>
      <c r="S1905" s="7"/>
      <c r="T1905" s="7"/>
      <c r="U1905" s="7"/>
      <c r="V1905" s="7"/>
      <c r="W1905" s="7"/>
      <c r="X1905" s="7"/>
      <c r="Y1905" s="7"/>
      <c r="Z1905" s="7"/>
      <c r="AA1905" s="7"/>
      <c r="AB1905" s="7"/>
      <c r="AC1905" s="7"/>
      <c r="AD1905" s="7"/>
      <c r="AE1905" s="7"/>
      <c r="AF1905" s="7"/>
      <c r="AG1905" s="7"/>
      <c r="AH1905" s="7"/>
      <c r="AI1905" s="7"/>
      <c r="AJ1905" s="7"/>
      <c r="AK1905" s="7"/>
    </row>
    <row r="1906" spans="1:37" ht="15.75" x14ac:dyDescent="0.25">
      <c r="A1906" s="7"/>
      <c r="B1906" s="7"/>
      <c r="C1906" s="7"/>
      <c r="D1906" s="7"/>
      <c r="E1906" s="7"/>
      <c r="F1906" s="7"/>
      <c r="G1906" s="7"/>
      <c r="H1906" s="7"/>
      <c r="I1906" s="7"/>
      <c r="J1906" s="7"/>
      <c r="K1906" s="7"/>
      <c r="L1906" s="7"/>
      <c r="M1906" s="7"/>
      <c r="N1906" s="7"/>
      <c r="O1906" s="7"/>
      <c r="P1906" s="7"/>
      <c r="R1906" s="7"/>
      <c r="S1906" s="7"/>
      <c r="T1906" s="7"/>
      <c r="U1906" s="7"/>
      <c r="V1906" s="7"/>
      <c r="W1906" s="7"/>
      <c r="X1906" s="7"/>
      <c r="Y1906" s="7"/>
      <c r="Z1906" s="7"/>
      <c r="AA1906" s="7"/>
      <c r="AB1906" s="7"/>
      <c r="AC1906" s="7"/>
      <c r="AD1906" s="7"/>
      <c r="AE1906" s="7"/>
      <c r="AF1906" s="7"/>
      <c r="AG1906" s="7"/>
      <c r="AH1906" s="7"/>
      <c r="AI1906" s="7"/>
      <c r="AJ1906" s="7"/>
      <c r="AK1906" s="7"/>
    </row>
    <row r="1907" spans="1:37" ht="15.75" x14ac:dyDescent="0.25">
      <c r="A1907" s="7"/>
      <c r="B1907" s="7"/>
      <c r="C1907" s="7"/>
      <c r="D1907" s="7"/>
      <c r="E1907" s="7"/>
      <c r="F1907" s="7"/>
      <c r="G1907" s="7"/>
      <c r="H1907" s="7"/>
      <c r="I1907" s="7"/>
      <c r="J1907" s="7"/>
      <c r="K1907" s="7"/>
      <c r="L1907" s="7"/>
      <c r="M1907" s="7"/>
      <c r="N1907" s="7"/>
      <c r="O1907" s="7"/>
      <c r="P1907" s="7"/>
      <c r="R1907" s="7"/>
      <c r="S1907" s="7"/>
      <c r="T1907" s="7"/>
      <c r="U1907" s="7"/>
      <c r="V1907" s="7"/>
      <c r="W1907" s="7"/>
      <c r="X1907" s="7"/>
      <c r="Y1907" s="7"/>
      <c r="Z1907" s="7"/>
      <c r="AA1907" s="7"/>
      <c r="AB1907" s="7"/>
      <c r="AC1907" s="7"/>
      <c r="AD1907" s="7"/>
      <c r="AE1907" s="7"/>
      <c r="AF1907" s="7"/>
      <c r="AG1907" s="7"/>
      <c r="AH1907" s="7"/>
      <c r="AI1907" s="7"/>
      <c r="AJ1907" s="7"/>
      <c r="AK1907" s="7"/>
    </row>
    <row r="1908" spans="1:37" ht="15.75" x14ac:dyDescent="0.25">
      <c r="A1908" s="7"/>
      <c r="B1908" s="7"/>
      <c r="C1908" s="7"/>
      <c r="D1908" s="7"/>
      <c r="E1908" s="7"/>
      <c r="F1908" s="7"/>
      <c r="G1908" s="7"/>
      <c r="H1908" s="7"/>
      <c r="I1908" s="7"/>
      <c r="J1908" s="7"/>
      <c r="K1908" s="7"/>
      <c r="L1908" s="7"/>
      <c r="M1908" s="7"/>
      <c r="N1908" s="7"/>
      <c r="O1908" s="7"/>
      <c r="P1908" s="7"/>
      <c r="R1908" s="7"/>
      <c r="S1908" s="7"/>
      <c r="T1908" s="7"/>
      <c r="U1908" s="7"/>
      <c r="V1908" s="7"/>
      <c r="W1908" s="7"/>
      <c r="X1908" s="7"/>
      <c r="Y1908" s="7"/>
      <c r="Z1908" s="7"/>
      <c r="AA1908" s="7"/>
      <c r="AB1908" s="7"/>
      <c r="AC1908" s="7"/>
      <c r="AD1908" s="7"/>
      <c r="AE1908" s="7"/>
      <c r="AF1908" s="7"/>
      <c r="AG1908" s="7"/>
      <c r="AH1908" s="7"/>
      <c r="AI1908" s="7"/>
      <c r="AJ1908" s="7"/>
      <c r="AK1908" s="7"/>
    </row>
    <row r="1909" spans="1:37" ht="15.75" x14ac:dyDescent="0.25">
      <c r="A1909" s="7"/>
      <c r="B1909" s="7"/>
      <c r="C1909" s="7"/>
      <c r="D1909" s="7"/>
      <c r="E1909" s="7"/>
      <c r="F1909" s="7"/>
      <c r="G1909" s="7"/>
      <c r="H1909" s="7"/>
      <c r="I1909" s="7"/>
      <c r="J1909" s="7"/>
      <c r="K1909" s="7"/>
      <c r="L1909" s="7"/>
      <c r="M1909" s="7"/>
      <c r="N1909" s="7"/>
      <c r="O1909" s="7"/>
      <c r="P1909" s="7"/>
      <c r="R1909" s="7"/>
      <c r="S1909" s="7"/>
      <c r="T1909" s="7"/>
      <c r="U1909" s="7"/>
      <c r="V1909" s="7"/>
      <c r="W1909" s="7"/>
      <c r="X1909" s="7"/>
      <c r="Y1909" s="7"/>
      <c r="Z1909" s="7"/>
      <c r="AA1909" s="7"/>
      <c r="AB1909" s="7"/>
      <c r="AC1909" s="7"/>
      <c r="AD1909" s="7"/>
      <c r="AE1909" s="7"/>
      <c r="AF1909" s="7"/>
      <c r="AG1909" s="7"/>
      <c r="AH1909" s="7"/>
      <c r="AI1909" s="7"/>
      <c r="AJ1909" s="7"/>
      <c r="AK1909" s="7"/>
    </row>
    <row r="1910" spans="1:37" ht="15.75" x14ac:dyDescent="0.25">
      <c r="A1910" s="7"/>
      <c r="B1910" s="7"/>
      <c r="C1910" s="7"/>
      <c r="D1910" s="7"/>
      <c r="E1910" s="7"/>
      <c r="F1910" s="7"/>
      <c r="G1910" s="7"/>
      <c r="H1910" s="7"/>
      <c r="I1910" s="7"/>
      <c r="J1910" s="7"/>
      <c r="K1910" s="7"/>
      <c r="L1910" s="7"/>
      <c r="M1910" s="7"/>
      <c r="N1910" s="7"/>
      <c r="O1910" s="7"/>
      <c r="P1910" s="7"/>
      <c r="R1910" s="7"/>
      <c r="S1910" s="7"/>
      <c r="T1910" s="7"/>
      <c r="U1910" s="7"/>
      <c r="V1910" s="7"/>
      <c r="W1910" s="7"/>
      <c r="X1910" s="7"/>
      <c r="Y1910" s="7"/>
      <c r="Z1910" s="7"/>
      <c r="AA1910" s="7"/>
      <c r="AB1910" s="7"/>
      <c r="AC1910" s="7"/>
      <c r="AD1910" s="7"/>
      <c r="AE1910" s="7"/>
      <c r="AF1910" s="7"/>
      <c r="AG1910" s="7"/>
      <c r="AH1910" s="7"/>
      <c r="AI1910" s="7"/>
      <c r="AJ1910" s="7"/>
      <c r="AK1910" s="7"/>
    </row>
    <row r="1911" spans="1:37" ht="15.75" x14ac:dyDescent="0.25">
      <c r="A1911" s="7"/>
      <c r="B1911" s="7"/>
      <c r="C1911" s="7"/>
      <c r="D1911" s="7"/>
      <c r="E1911" s="7"/>
      <c r="F1911" s="7"/>
      <c r="G1911" s="7"/>
      <c r="H1911" s="7"/>
      <c r="I1911" s="7"/>
      <c r="J1911" s="7"/>
      <c r="K1911" s="7"/>
      <c r="L1911" s="7"/>
      <c r="M1911" s="7"/>
      <c r="N1911" s="7"/>
      <c r="O1911" s="7"/>
      <c r="P1911" s="7"/>
      <c r="R1911" s="7"/>
      <c r="S1911" s="7"/>
      <c r="T1911" s="7"/>
      <c r="U1911" s="7"/>
      <c r="V1911" s="7"/>
      <c r="W1911" s="7"/>
      <c r="X1911" s="7"/>
      <c r="Y1911" s="7"/>
      <c r="Z1911" s="7"/>
      <c r="AA1911" s="7"/>
      <c r="AB1911" s="7"/>
      <c r="AC1911" s="7"/>
      <c r="AD1911" s="7"/>
      <c r="AE1911" s="7"/>
      <c r="AF1911" s="7"/>
      <c r="AG1911" s="7"/>
      <c r="AH1911" s="7"/>
      <c r="AI1911" s="7"/>
      <c r="AJ1911" s="7"/>
      <c r="AK1911" s="7"/>
    </row>
    <row r="1912" spans="1:37" ht="15.75" x14ac:dyDescent="0.25">
      <c r="A1912" s="7"/>
      <c r="B1912" s="7"/>
      <c r="C1912" s="7"/>
      <c r="D1912" s="7"/>
      <c r="E1912" s="7"/>
      <c r="F1912" s="7"/>
      <c r="G1912" s="7"/>
      <c r="H1912" s="7"/>
      <c r="I1912" s="7"/>
      <c r="J1912" s="7"/>
      <c r="K1912" s="7"/>
      <c r="L1912" s="7"/>
      <c r="M1912" s="7"/>
      <c r="N1912" s="7"/>
      <c r="O1912" s="7"/>
      <c r="P1912" s="7"/>
      <c r="R1912" s="7"/>
      <c r="S1912" s="7"/>
      <c r="T1912" s="7"/>
      <c r="U1912" s="7"/>
      <c r="V1912" s="7"/>
      <c r="W1912" s="7"/>
      <c r="X1912" s="7"/>
      <c r="Y1912" s="7"/>
      <c r="Z1912" s="7"/>
      <c r="AA1912" s="7"/>
      <c r="AB1912" s="7"/>
      <c r="AC1912" s="7"/>
      <c r="AD1912" s="7"/>
      <c r="AE1912" s="7"/>
      <c r="AF1912" s="7"/>
      <c r="AG1912" s="7"/>
      <c r="AH1912" s="7"/>
      <c r="AI1912" s="7"/>
      <c r="AJ1912" s="7"/>
      <c r="AK1912" s="7"/>
    </row>
    <row r="1913" spans="1:37" ht="15.75" x14ac:dyDescent="0.25">
      <c r="A1913" s="7"/>
      <c r="B1913" s="7"/>
      <c r="C1913" s="7"/>
      <c r="D1913" s="7"/>
      <c r="E1913" s="7"/>
      <c r="F1913" s="7"/>
      <c r="G1913" s="7"/>
      <c r="H1913" s="7"/>
      <c r="I1913" s="7"/>
      <c r="J1913" s="7"/>
      <c r="K1913" s="7"/>
      <c r="L1913" s="7"/>
      <c r="M1913" s="7"/>
      <c r="N1913" s="7"/>
      <c r="O1913" s="7"/>
      <c r="P1913" s="7"/>
      <c r="R1913" s="7"/>
      <c r="S1913" s="7"/>
      <c r="T1913" s="7"/>
      <c r="U1913" s="7"/>
      <c r="V1913" s="7"/>
      <c r="W1913" s="7"/>
      <c r="X1913" s="7"/>
      <c r="Y1913" s="7"/>
      <c r="Z1913" s="7"/>
      <c r="AA1913" s="7"/>
      <c r="AB1913" s="7"/>
      <c r="AC1913" s="7"/>
      <c r="AD1913" s="7"/>
      <c r="AE1913" s="7"/>
      <c r="AF1913" s="7"/>
      <c r="AG1913" s="7"/>
      <c r="AH1913" s="7"/>
      <c r="AI1913" s="7"/>
      <c r="AJ1913" s="7"/>
      <c r="AK1913" s="7"/>
    </row>
    <row r="1914" spans="1:37" ht="15.75" x14ac:dyDescent="0.25">
      <c r="A1914" s="7"/>
      <c r="B1914" s="7"/>
      <c r="C1914" s="7"/>
      <c r="D1914" s="7"/>
      <c r="E1914" s="7"/>
      <c r="F1914" s="7"/>
      <c r="G1914" s="7"/>
      <c r="H1914" s="7"/>
      <c r="I1914" s="7"/>
      <c r="J1914" s="7"/>
      <c r="K1914" s="7"/>
      <c r="L1914" s="7"/>
      <c r="M1914" s="7"/>
      <c r="N1914" s="7"/>
      <c r="O1914" s="7"/>
      <c r="P1914" s="7"/>
      <c r="R1914" s="7"/>
      <c r="S1914" s="7"/>
      <c r="T1914" s="7"/>
      <c r="U1914" s="7"/>
      <c r="V1914" s="7"/>
      <c r="W1914" s="7"/>
      <c r="X1914" s="7"/>
      <c r="Y1914" s="7"/>
      <c r="Z1914" s="7"/>
      <c r="AA1914" s="7"/>
      <c r="AB1914" s="7"/>
      <c r="AC1914" s="7"/>
      <c r="AD1914" s="7"/>
      <c r="AE1914" s="7"/>
      <c r="AF1914" s="7"/>
      <c r="AG1914" s="7"/>
      <c r="AH1914" s="7"/>
      <c r="AI1914" s="7"/>
      <c r="AJ1914" s="7"/>
      <c r="AK1914" s="7"/>
    </row>
    <row r="1915" spans="1:37" ht="15.75" x14ac:dyDescent="0.25">
      <c r="A1915" s="7"/>
      <c r="B1915" s="7"/>
      <c r="C1915" s="7"/>
      <c r="D1915" s="7"/>
      <c r="E1915" s="7"/>
      <c r="F1915" s="7"/>
      <c r="G1915" s="7"/>
      <c r="H1915" s="7"/>
      <c r="I1915" s="7"/>
      <c r="J1915" s="7"/>
      <c r="K1915" s="7"/>
      <c r="L1915" s="7"/>
      <c r="M1915" s="7"/>
      <c r="N1915" s="7"/>
      <c r="O1915" s="7"/>
      <c r="P1915" s="7"/>
      <c r="R1915" s="7"/>
      <c r="S1915" s="7"/>
      <c r="T1915" s="7"/>
      <c r="U1915" s="7"/>
      <c r="V1915" s="7"/>
      <c r="W1915" s="7"/>
      <c r="X1915" s="7"/>
      <c r="Y1915" s="7"/>
      <c r="Z1915" s="7"/>
      <c r="AA1915" s="7"/>
      <c r="AB1915" s="7"/>
      <c r="AC1915" s="7"/>
      <c r="AD1915" s="7"/>
      <c r="AE1915" s="7"/>
      <c r="AF1915" s="7"/>
      <c r="AG1915" s="7"/>
      <c r="AH1915" s="7"/>
      <c r="AI1915" s="7"/>
      <c r="AJ1915" s="7"/>
      <c r="AK1915" s="7"/>
    </row>
    <row r="1916" spans="1:37" ht="15.75" x14ac:dyDescent="0.25">
      <c r="A1916" s="7"/>
      <c r="B1916" s="7"/>
      <c r="C1916" s="7"/>
      <c r="D1916" s="7"/>
      <c r="E1916" s="7"/>
      <c r="F1916" s="7"/>
      <c r="G1916" s="7"/>
      <c r="H1916" s="7"/>
      <c r="I1916" s="7"/>
      <c r="J1916" s="7"/>
      <c r="K1916" s="7"/>
      <c r="L1916" s="7"/>
      <c r="M1916" s="7"/>
      <c r="N1916" s="7"/>
      <c r="O1916" s="7"/>
      <c r="P1916" s="7"/>
      <c r="R1916" s="7"/>
      <c r="S1916" s="7"/>
      <c r="T1916" s="7"/>
      <c r="U1916" s="7"/>
      <c r="V1916" s="7"/>
      <c r="W1916" s="7"/>
      <c r="X1916" s="7"/>
      <c r="Y1916" s="7"/>
      <c r="Z1916" s="7"/>
      <c r="AA1916" s="7"/>
      <c r="AB1916" s="7"/>
      <c r="AC1916" s="7"/>
      <c r="AD1916" s="7"/>
      <c r="AE1916" s="7"/>
      <c r="AF1916" s="7"/>
      <c r="AG1916" s="7"/>
      <c r="AH1916" s="7"/>
      <c r="AI1916" s="7"/>
      <c r="AJ1916" s="7"/>
      <c r="AK1916" s="7"/>
    </row>
    <row r="1917" spans="1:37" ht="15.75" x14ac:dyDescent="0.25">
      <c r="A1917" s="7"/>
      <c r="B1917" s="7"/>
      <c r="C1917" s="7"/>
      <c r="D1917" s="7"/>
      <c r="E1917" s="7"/>
      <c r="F1917" s="7"/>
      <c r="G1917" s="7"/>
      <c r="H1917" s="7"/>
      <c r="I1917" s="7"/>
      <c r="J1917" s="7"/>
      <c r="K1917" s="7"/>
      <c r="L1917" s="7"/>
      <c r="M1917" s="7"/>
      <c r="N1917" s="7"/>
      <c r="O1917" s="7"/>
      <c r="P1917" s="7"/>
      <c r="R1917" s="7"/>
      <c r="S1917" s="7"/>
      <c r="T1917" s="7"/>
      <c r="U1917" s="7"/>
      <c r="V1917" s="7"/>
      <c r="W1917" s="7"/>
      <c r="X1917" s="7"/>
      <c r="Y1917" s="7"/>
      <c r="Z1917" s="7"/>
      <c r="AA1917" s="7"/>
      <c r="AB1917" s="7"/>
      <c r="AC1917" s="7"/>
      <c r="AD1917" s="7"/>
      <c r="AE1917" s="7"/>
      <c r="AF1917" s="7"/>
      <c r="AG1917" s="7"/>
      <c r="AH1917" s="7"/>
      <c r="AI1917" s="7"/>
      <c r="AJ1917" s="7"/>
      <c r="AK1917" s="7"/>
    </row>
    <row r="1918" spans="1:37" ht="15.75" x14ac:dyDescent="0.25">
      <c r="A1918" s="7"/>
      <c r="B1918" s="7"/>
      <c r="C1918" s="7"/>
      <c r="D1918" s="7"/>
      <c r="E1918" s="7"/>
      <c r="F1918" s="7"/>
      <c r="G1918" s="7"/>
      <c r="H1918" s="7"/>
      <c r="I1918" s="7"/>
      <c r="J1918" s="7"/>
      <c r="K1918" s="7"/>
      <c r="L1918" s="7"/>
      <c r="M1918" s="7"/>
      <c r="N1918" s="7"/>
      <c r="O1918" s="7"/>
      <c r="P1918" s="7"/>
      <c r="R1918" s="7"/>
      <c r="S1918" s="7"/>
      <c r="T1918" s="7"/>
      <c r="U1918" s="7"/>
      <c r="V1918" s="7"/>
      <c r="W1918" s="7"/>
      <c r="X1918" s="7"/>
      <c r="Y1918" s="7"/>
      <c r="Z1918" s="7"/>
      <c r="AA1918" s="7"/>
      <c r="AB1918" s="7"/>
      <c r="AC1918" s="7"/>
      <c r="AD1918" s="7"/>
      <c r="AE1918" s="7"/>
      <c r="AF1918" s="7"/>
      <c r="AG1918" s="7"/>
      <c r="AH1918" s="7"/>
      <c r="AI1918" s="7"/>
      <c r="AJ1918" s="7"/>
      <c r="AK1918" s="7"/>
    </row>
    <row r="1919" spans="1:37" ht="15.75" x14ac:dyDescent="0.25">
      <c r="A1919" s="7"/>
      <c r="B1919" s="7"/>
      <c r="C1919" s="7"/>
      <c r="D1919" s="7"/>
      <c r="E1919" s="7"/>
      <c r="F1919" s="7"/>
      <c r="G1919" s="7"/>
      <c r="H1919" s="7"/>
      <c r="I1919" s="7"/>
      <c r="J1919" s="7"/>
      <c r="K1919" s="7"/>
      <c r="L1919" s="7"/>
      <c r="M1919" s="7"/>
      <c r="N1919" s="7"/>
      <c r="O1919" s="7"/>
      <c r="P1919" s="7"/>
      <c r="R1919" s="7"/>
      <c r="S1919" s="7"/>
      <c r="T1919" s="7"/>
      <c r="U1919" s="7"/>
      <c r="V1919" s="7"/>
      <c r="W1919" s="7"/>
      <c r="X1919" s="7"/>
      <c r="Y1919" s="7"/>
      <c r="Z1919" s="7"/>
      <c r="AA1919" s="7"/>
      <c r="AB1919" s="7"/>
      <c r="AC1919" s="7"/>
      <c r="AD1919" s="7"/>
      <c r="AE1919" s="7"/>
      <c r="AF1919" s="7"/>
      <c r="AG1919" s="7"/>
      <c r="AH1919" s="7"/>
      <c r="AI1919" s="7"/>
      <c r="AJ1919" s="7"/>
      <c r="AK1919" s="7"/>
    </row>
    <row r="1920" spans="1:37" ht="15.75" x14ac:dyDescent="0.25">
      <c r="A1920" s="7"/>
      <c r="B1920" s="7"/>
      <c r="C1920" s="7"/>
      <c r="D1920" s="7"/>
      <c r="E1920" s="7"/>
      <c r="F1920" s="7"/>
      <c r="G1920" s="7"/>
      <c r="H1920" s="7"/>
      <c r="I1920" s="7"/>
      <c r="J1920" s="7"/>
      <c r="K1920" s="7"/>
      <c r="L1920" s="7"/>
      <c r="M1920" s="7"/>
      <c r="N1920" s="7"/>
      <c r="O1920" s="7"/>
      <c r="P1920" s="7"/>
      <c r="R1920" s="7"/>
      <c r="S1920" s="7"/>
      <c r="T1920" s="7"/>
      <c r="U1920" s="7"/>
      <c r="V1920" s="7"/>
      <c r="W1920" s="7"/>
      <c r="X1920" s="7"/>
      <c r="Y1920" s="7"/>
      <c r="Z1920" s="7"/>
      <c r="AA1920" s="7"/>
      <c r="AB1920" s="7"/>
      <c r="AC1920" s="7"/>
      <c r="AD1920" s="7"/>
      <c r="AE1920" s="7"/>
      <c r="AF1920" s="7"/>
      <c r="AG1920" s="7"/>
      <c r="AH1920" s="7"/>
      <c r="AI1920" s="7"/>
      <c r="AJ1920" s="7"/>
      <c r="AK1920" s="7"/>
    </row>
    <row r="1921" spans="1:37" ht="15.75" x14ac:dyDescent="0.25">
      <c r="A1921" s="7"/>
      <c r="B1921" s="7"/>
      <c r="C1921" s="7"/>
      <c r="D1921" s="7"/>
      <c r="E1921" s="7"/>
      <c r="F1921" s="7"/>
      <c r="G1921" s="7"/>
      <c r="H1921" s="7"/>
      <c r="I1921" s="7"/>
      <c r="J1921" s="7"/>
      <c r="K1921" s="7"/>
      <c r="L1921" s="7"/>
      <c r="M1921" s="7"/>
      <c r="N1921" s="7"/>
      <c r="O1921" s="7"/>
      <c r="P1921" s="7"/>
      <c r="R1921" s="7"/>
      <c r="S1921" s="7"/>
      <c r="T1921" s="7"/>
      <c r="U1921" s="7"/>
      <c r="V1921" s="7"/>
      <c r="W1921" s="7"/>
      <c r="X1921" s="7"/>
      <c r="Y1921" s="7"/>
      <c r="Z1921" s="7"/>
      <c r="AA1921" s="7"/>
      <c r="AB1921" s="7"/>
      <c r="AC1921" s="7"/>
      <c r="AD1921" s="7"/>
      <c r="AE1921" s="7"/>
      <c r="AF1921" s="7"/>
      <c r="AG1921" s="7"/>
      <c r="AH1921" s="7"/>
      <c r="AI1921" s="7"/>
      <c r="AJ1921" s="7"/>
      <c r="AK1921" s="7"/>
    </row>
    <row r="1922" spans="1:37" ht="15.75" x14ac:dyDescent="0.25">
      <c r="A1922" s="7"/>
      <c r="B1922" s="7"/>
      <c r="C1922" s="7"/>
      <c r="D1922" s="7"/>
      <c r="E1922" s="7"/>
      <c r="F1922" s="7"/>
      <c r="G1922" s="7"/>
      <c r="H1922" s="7"/>
      <c r="I1922" s="7"/>
      <c r="J1922" s="7"/>
      <c r="K1922" s="7"/>
      <c r="L1922" s="7"/>
      <c r="M1922" s="7"/>
      <c r="N1922" s="7"/>
      <c r="O1922" s="7"/>
      <c r="P1922" s="7"/>
      <c r="R1922" s="7"/>
      <c r="S1922" s="7"/>
      <c r="T1922" s="7"/>
      <c r="U1922" s="7"/>
      <c r="V1922" s="7"/>
      <c r="W1922" s="7"/>
      <c r="X1922" s="7"/>
      <c r="Y1922" s="7"/>
      <c r="Z1922" s="7"/>
      <c r="AA1922" s="7"/>
      <c r="AB1922" s="7"/>
      <c r="AC1922" s="7"/>
      <c r="AD1922" s="7"/>
      <c r="AE1922" s="7"/>
      <c r="AF1922" s="7"/>
      <c r="AG1922" s="7"/>
      <c r="AH1922" s="7"/>
      <c r="AI1922" s="7"/>
      <c r="AJ1922" s="7"/>
      <c r="AK1922" s="7"/>
    </row>
    <row r="1923" spans="1:37" ht="15.75" x14ac:dyDescent="0.25">
      <c r="A1923" s="7"/>
      <c r="B1923" s="7"/>
      <c r="C1923" s="7"/>
      <c r="D1923" s="7"/>
      <c r="E1923" s="7"/>
      <c r="F1923" s="7"/>
      <c r="G1923" s="7"/>
      <c r="H1923" s="7"/>
      <c r="I1923" s="7"/>
      <c r="J1923" s="7"/>
      <c r="K1923" s="7"/>
      <c r="L1923" s="7"/>
      <c r="M1923" s="7"/>
      <c r="N1923" s="7"/>
      <c r="O1923" s="7"/>
      <c r="P1923" s="7"/>
      <c r="R1923" s="7"/>
      <c r="S1923" s="7"/>
      <c r="T1923" s="7"/>
      <c r="U1923" s="7"/>
      <c r="V1923" s="7"/>
      <c r="W1923" s="7"/>
      <c r="X1923" s="7"/>
      <c r="Y1923" s="7"/>
      <c r="Z1923" s="7"/>
      <c r="AA1923" s="7"/>
      <c r="AB1923" s="7"/>
      <c r="AC1923" s="7"/>
      <c r="AD1923" s="7"/>
      <c r="AE1923" s="7"/>
      <c r="AF1923" s="7"/>
      <c r="AG1923" s="7"/>
      <c r="AH1923" s="7"/>
      <c r="AI1923" s="7"/>
      <c r="AJ1923" s="7"/>
      <c r="AK1923" s="7"/>
    </row>
    <row r="1924" spans="1:37" ht="15.75" x14ac:dyDescent="0.25">
      <c r="A1924" s="7"/>
      <c r="B1924" s="7"/>
      <c r="C1924" s="7"/>
      <c r="D1924" s="7"/>
      <c r="E1924" s="7"/>
      <c r="F1924" s="7"/>
      <c r="G1924" s="7"/>
      <c r="H1924" s="7"/>
      <c r="I1924" s="7"/>
      <c r="J1924" s="7"/>
      <c r="K1924" s="7"/>
      <c r="L1924" s="7"/>
      <c r="M1924" s="7"/>
      <c r="N1924" s="7"/>
      <c r="O1924" s="7"/>
      <c r="P1924" s="7"/>
      <c r="R1924" s="7"/>
      <c r="S1924" s="7"/>
      <c r="T1924" s="7"/>
      <c r="U1924" s="7"/>
      <c r="V1924" s="7"/>
      <c r="W1924" s="7"/>
      <c r="X1924" s="7"/>
      <c r="Y1924" s="7"/>
      <c r="Z1924" s="7"/>
      <c r="AA1924" s="7"/>
      <c r="AB1924" s="7"/>
      <c r="AC1924" s="7"/>
      <c r="AD1924" s="7"/>
      <c r="AE1924" s="7"/>
      <c r="AF1924" s="7"/>
      <c r="AG1924" s="7"/>
      <c r="AH1924" s="7"/>
      <c r="AI1924" s="7"/>
      <c r="AJ1924" s="7"/>
      <c r="AK1924" s="7"/>
    </row>
    <row r="1925" spans="1:37" ht="15.75" x14ac:dyDescent="0.25">
      <c r="A1925" s="7"/>
      <c r="B1925" s="7"/>
      <c r="C1925" s="7"/>
      <c r="D1925" s="7"/>
      <c r="E1925" s="7"/>
      <c r="F1925" s="7"/>
      <c r="G1925" s="7"/>
      <c r="H1925" s="7"/>
      <c r="I1925" s="7"/>
      <c r="J1925" s="7"/>
      <c r="K1925" s="7"/>
      <c r="L1925" s="7"/>
      <c r="M1925" s="7"/>
      <c r="N1925" s="7"/>
      <c r="O1925" s="7"/>
      <c r="P1925" s="7"/>
      <c r="R1925" s="7"/>
      <c r="S1925" s="7"/>
      <c r="T1925" s="7"/>
      <c r="U1925" s="7"/>
      <c r="V1925" s="7"/>
      <c r="W1925" s="7"/>
      <c r="X1925" s="7"/>
      <c r="Y1925" s="7"/>
      <c r="Z1925" s="7"/>
      <c r="AA1925" s="7"/>
      <c r="AB1925" s="7"/>
      <c r="AC1925" s="7"/>
      <c r="AD1925" s="7"/>
      <c r="AE1925" s="7"/>
      <c r="AF1925" s="7"/>
      <c r="AG1925" s="7"/>
      <c r="AH1925" s="7"/>
      <c r="AI1925" s="7"/>
      <c r="AJ1925" s="7"/>
      <c r="AK1925" s="7"/>
    </row>
    <row r="1926" spans="1:37" ht="15.75" x14ac:dyDescent="0.25">
      <c r="A1926" s="7"/>
      <c r="B1926" s="7"/>
      <c r="C1926" s="7"/>
      <c r="D1926" s="7"/>
      <c r="E1926" s="7"/>
      <c r="F1926" s="7"/>
      <c r="G1926" s="7"/>
      <c r="H1926" s="7"/>
      <c r="I1926" s="7"/>
      <c r="J1926" s="7"/>
      <c r="K1926" s="7"/>
      <c r="L1926" s="7"/>
      <c r="M1926" s="7"/>
      <c r="N1926" s="7"/>
      <c r="O1926" s="7"/>
      <c r="P1926" s="7"/>
      <c r="R1926" s="7"/>
      <c r="S1926" s="7"/>
      <c r="T1926" s="7"/>
      <c r="U1926" s="7"/>
      <c r="V1926" s="7"/>
      <c r="W1926" s="7"/>
      <c r="X1926" s="7"/>
      <c r="Y1926" s="7"/>
      <c r="Z1926" s="7"/>
      <c r="AA1926" s="7"/>
      <c r="AB1926" s="7"/>
      <c r="AC1926" s="7"/>
      <c r="AD1926" s="7"/>
      <c r="AE1926" s="7"/>
      <c r="AF1926" s="7"/>
      <c r="AG1926" s="7"/>
      <c r="AH1926" s="7"/>
      <c r="AI1926" s="7"/>
      <c r="AJ1926" s="7"/>
      <c r="AK1926" s="7"/>
    </row>
    <row r="1927" spans="1:37" ht="15.75" x14ac:dyDescent="0.25">
      <c r="A1927" s="7"/>
      <c r="B1927" s="7"/>
      <c r="C1927" s="7"/>
      <c r="D1927" s="7"/>
      <c r="E1927" s="7"/>
      <c r="F1927" s="7"/>
      <c r="G1927" s="7"/>
      <c r="H1927" s="7"/>
      <c r="I1927" s="7"/>
      <c r="J1927" s="7"/>
      <c r="K1927" s="7"/>
      <c r="L1927" s="7"/>
      <c r="M1927" s="7"/>
      <c r="N1927" s="7"/>
      <c r="O1927" s="7"/>
      <c r="P1927" s="7"/>
      <c r="R1927" s="7"/>
      <c r="S1927" s="7"/>
      <c r="T1927" s="7"/>
      <c r="U1927" s="7"/>
      <c r="V1927" s="7"/>
      <c r="W1927" s="7"/>
      <c r="X1927" s="7"/>
      <c r="Y1927" s="7"/>
      <c r="Z1927" s="7"/>
      <c r="AA1927" s="7"/>
      <c r="AB1927" s="7"/>
      <c r="AC1927" s="7"/>
      <c r="AD1927" s="7"/>
      <c r="AE1927" s="7"/>
      <c r="AF1927" s="7"/>
      <c r="AG1927" s="7"/>
      <c r="AH1927" s="7"/>
      <c r="AI1927" s="7"/>
      <c r="AJ1927" s="7"/>
      <c r="AK1927" s="7"/>
    </row>
    <row r="1928" spans="1:37" ht="15.75" x14ac:dyDescent="0.25">
      <c r="A1928" s="7"/>
      <c r="B1928" s="7"/>
      <c r="C1928" s="7"/>
      <c r="D1928" s="7"/>
      <c r="E1928" s="7"/>
      <c r="F1928" s="7"/>
      <c r="G1928" s="7"/>
      <c r="H1928" s="7"/>
      <c r="I1928" s="7"/>
      <c r="J1928" s="7"/>
      <c r="K1928" s="7"/>
      <c r="L1928" s="7"/>
      <c r="M1928" s="7"/>
      <c r="N1928" s="7"/>
      <c r="O1928" s="7"/>
      <c r="P1928" s="7"/>
      <c r="R1928" s="7"/>
      <c r="S1928" s="7"/>
      <c r="T1928" s="7"/>
      <c r="U1928" s="7"/>
      <c r="V1928" s="7"/>
      <c r="W1928" s="7"/>
      <c r="X1928" s="7"/>
      <c r="Y1928" s="7"/>
      <c r="Z1928" s="7"/>
      <c r="AA1928" s="7"/>
      <c r="AB1928" s="7"/>
      <c r="AC1928" s="7"/>
      <c r="AD1928" s="7"/>
      <c r="AE1928" s="7"/>
      <c r="AF1928" s="7"/>
      <c r="AG1928" s="7"/>
      <c r="AH1928" s="7"/>
      <c r="AI1928" s="7"/>
      <c r="AJ1928" s="7"/>
      <c r="AK1928" s="7"/>
    </row>
    <row r="1929" spans="1:37" ht="15.75" x14ac:dyDescent="0.25">
      <c r="A1929" s="7"/>
      <c r="B1929" s="7"/>
      <c r="C1929" s="7"/>
      <c r="D1929" s="7"/>
      <c r="E1929" s="7"/>
      <c r="F1929" s="7"/>
      <c r="G1929" s="7"/>
      <c r="H1929" s="7"/>
      <c r="I1929" s="7"/>
      <c r="J1929" s="7"/>
      <c r="K1929" s="7"/>
      <c r="L1929" s="7"/>
      <c r="M1929" s="7"/>
      <c r="N1929" s="7"/>
      <c r="O1929" s="7"/>
      <c r="P1929" s="7"/>
      <c r="R1929" s="7"/>
      <c r="S1929" s="7"/>
      <c r="T1929" s="7"/>
      <c r="U1929" s="7"/>
      <c r="V1929" s="7"/>
      <c r="W1929" s="7"/>
      <c r="X1929" s="7"/>
      <c r="Y1929" s="7"/>
      <c r="Z1929" s="7"/>
      <c r="AA1929" s="7"/>
      <c r="AB1929" s="7"/>
      <c r="AC1929" s="7"/>
      <c r="AD1929" s="7"/>
      <c r="AE1929" s="7"/>
      <c r="AF1929" s="7"/>
      <c r="AG1929" s="7"/>
      <c r="AH1929" s="7"/>
      <c r="AI1929" s="7"/>
      <c r="AJ1929" s="7"/>
      <c r="AK1929" s="7"/>
    </row>
    <row r="1930" spans="1:37" ht="15.75" x14ac:dyDescent="0.25">
      <c r="A1930" s="7"/>
      <c r="B1930" s="7"/>
      <c r="C1930" s="7"/>
      <c r="D1930" s="7"/>
      <c r="E1930" s="7"/>
      <c r="F1930" s="7"/>
      <c r="G1930" s="7"/>
      <c r="H1930" s="7"/>
      <c r="I1930" s="7"/>
      <c r="J1930" s="7"/>
      <c r="K1930" s="7"/>
      <c r="L1930" s="7"/>
      <c r="M1930" s="7"/>
      <c r="N1930" s="7"/>
      <c r="O1930" s="7"/>
      <c r="P1930" s="7"/>
      <c r="R1930" s="7"/>
      <c r="S1930" s="7"/>
      <c r="T1930" s="7"/>
      <c r="U1930" s="7"/>
      <c r="V1930" s="7"/>
      <c r="W1930" s="7"/>
      <c r="X1930" s="7"/>
      <c r="Y1930" s="7"/>
      <c r="Z1930" s="7"/>
      <c r="AA1930" s="7"/>
      <c r="AB1930" s="7"/>
      <c r="AC1930" s="7"/>
      <c r="AD1930" s="7"/>
      <c r="AE1930" s="7"/>
      <c r="AF1930" s="7"/>
      <c r="AG1930" s="7"/>
      <c r="AH1930" s="7"/>
      <c r="AI1930" s="7"/>
      <c r="AJ1930" s="7"/>
      <c r="AK1930" s="7"/>
    </row>
    <row r="1931" spans="1:37" ht="15.75" x14ac:dyDescent="0.25">
      <c r="A1931" s="7"/>
      <c r="B1931" s="7"/>
      <c r="C1931" s="7"/>
      <c r="D1931" s="7"/>
      <c r="E1931" s="7"/>
      <c r="F1931" s="7"/>
      <c r="G1931" s="7"/>
      <c r="H1931" s="7"/>
      <c r="I1931" s="7"/>
      <c r="J1931" s="7"/>
      <c r="K1931" s="7"/>
      <c r="L1931" s="7"/>
      <c r="M1931" s="7"/>
      <c r="N1931" s="7"/>
      <c r="O1931" s="7"/>
      <c r="P1931" s="7"/>
      <c r="R1931" s="7"/>
      <c r="S1931" s="7"/>
      <c r="T1931" s="7"/>
      <c r="U1931" s="7"/>
      <c r="V1931" s="7"/>
      <c r="W1931" s="7"/>
      <c r="X1931" s="7"/>
      <c r="Y1931" s="7"/>
      <c r="Z1931" s="7"/>
      <c r="AA1931" s="7"/>
      <c r="AB1931" s="7"/>
      <c r="AC1931" s="7"/>
      <c r="AD1931" s="7"/>
      <c r="AE1931" s="7"/>
      <c r="AF1931" s="7"/>
      <c r="AG1931" s="7"/>
      <c r="AH1931" s="7"/>
      <c r="AI1931" s="7"/>
      <c r="AJ1931" s="7"/>
      <c r="AK1931" s="7"/>
    </row>
    <row r="1932" spans="1:37" ht="15.75" x14ac:dyDescent="0.25">
      <c r="A1932" s="7"/>
      <c r="B1932" s="7"/>
      <c r="C1932" s="7"/>
      <c r="D1932" s="7"/>
      <c r="E1932" s="7"/>
      <c r="F1932" s="7"/>
      <c r="G1932" s="7"/>
      <c r="H1932" s="7"/>
      <c r="I1932" s="7"/>
      <c r="J1932" s="7"/>
      <c r="K1932" s="7"/>
      <c r="L1932" s="7"/>
      <c r="M1932" s="7"/>
      <c r="N1932" s="7"/>
      <c r="O1932" s="7"/>
      <c r="P1932" s="7"/>
      <c r="R1932" s="7"/>
      <c r="S1932" s="7"/>
      <c r="T1932" s="7"/>
      <c r="U1932" s="7"/>
      <c r="V1932" s="7"/>
      <c r="W1932" s="7"/>
      <c r="X1932" s="7"/>
      <c r="Y1932" s="7"/>
      <c r="Z1932" s="7"/>
      <c r="AA1932" s="7"/>
      <c r="AB1932" s="7"/>
      <c r="AC1932" s="7"/>
      <c r="AD1932" s="7"/>
      <c r="AE1932" s="7"/>
      <c r="AF1932" s="7"/>
      <c r="AG1932" s="7"/>
      <c r="AH1932" s="7"/>
      <c r="AI1932" s="7"/>
      <c r="AJ1932" s="7"/>
      <c r="AK1932" s="7"/>
    </row>
    <row r="1933" spans="1:37" ht="15.75" x14ac:dyDescent="0.25">
      <c r="A1933" s="7"/>
      <c r="B1933" s="7"/>
      <c r="C1933" s="7"/>
      <c r="D1933" s="7"/>
      <c r="E1933" s="7"/>
      <c r="F1933" s="7"/>
      <c r="G1933" s="7"/>
      <c r="H1933" s="7"/>
      <c r="I1933" s="7"/>
      <c r="J1933" s="7"/>
      <c r="K1933" s="7"/>
      <c r="L1933" s="7"/>
      <c r="M1933" s="7"/>
      <c r="N1933" s="7"/>
      <c r="O1933" s="7"/>
      <c r="P1933" s="7"/>
      <c r="R1933" s="7"/>
      <c r="S1933" s="7"/>
      <c r="T1933" s="7"/>
      <c r="U1933" s="7"/>
      <c r="V1933" s="7"/>
      <c r="W1933" s="7"/>
      <c r="X1933" s="7"/>
      <c r="Y1933" s="7"/>
      <c r="Z1933" s="7"/>
      <c r="AA1933" s="7"/>
      <c r="AB1933" s="7"/>
      <c r="AC1933" s="7"/>
      <c r="AD1933" s="7"/>
      <c r="AE1933" s="7"/>
      <c r="AF1933" s="7"/>
      <c r="AG1933" s="7"/>
      <c r="AH1933" s="7"/>
      <c r="AI1933" s="7"/>
      <c r="AJ1933" s="7"/>
      <c r="AK1933" s="7"/>
    </row>
    <row r="1934" spans="1:37" ht="15.75" x14ac:dyDescent="0.25">
      <c r="A1934" s="7"/>
      <c r="B1934" s="7"/>
      <c r="C1934" s="7"/>
      <c r="D1934" s="7"/>
      <c r="E1934" s="7"/>
      <c r="F1934" s="7"/>
      <c r="G1934" s="7"/>
      <c r="H1934" s="7"/>
      <c r="I1934" s="7"/>
      <c r="J1934" s="7"/>
      <c r="K1934" s="7"/>
      <c r="L1934" s="7"/>
      <c r="M1934" s="7"/>
      <c r="N1934" s="7"/>
      <c r="O1934" s="7"/>
      <c r="P1934" s="7"/>
      <c r="R1934" s="7"/>
      <c r="S1934" s="7"/>
      <c r="T1934" s="7"/>
      <c r="U1934" s="7"/>
      <c r="V1934" s="7"/>
      <c r="W1934" s="7"/>
      <c r="X1934" s="7"/>
      <c r="Y1934" s="7"/>
      <c r="Z1934" s="7"/>
      <c r="AA1934" s="7"/>
      <c r="AB1934" s="7"/>
      <c r="AC1934" s="7"/>
      <c r="AD1934" s="7"/>
      <c r="AE1934" s="7"/>
      <c r="AF1934" s="7"/>
      <c r="AG1934" s="7"/>
      <c r="AH1934" s="7"/>
      <c r="AI1934" s="7"/>
      <c r="AJ1934" s="7"/>
      <c r="AK1934" s="7"/>
    </row>
    <row r="1935" spans="1:37" ht="15.75" x14ac:dyDescent="0.25">
      <c r="A1935" s="7"/>
      <c r="B1935" s="7"/>
      <c r="C1935" s="7"/>
      <c r="D1935" s="7"/>
      <c r="E1935" s="7"/>
      <c r="F1935" s="7"/>
      <c r="G1935" s="7"/>
      <c r="H1935" s="7"/>
      <c r="I1935" s="7"/>
      <c r="J1935" s="7"/>
      <c r="K1935" s="7"/>
      <c r="L1935" s="7"/>
      <c r="M1935" s="7"/>
      <c r="N1935" s="7"/>
      <c r="O1935" s="7"/>
      <c r="P1935" s="7"/>
      <c r="R1935" s="7"/>
      <c r="S1935" s="7"/>
      <c r="T1935" s="7"/>
      <c r="U1935" s="7"/>
      <c r="V1935" s="7"/>
      <c r="W1935" s="7"/>
      <c r="X1935" s="7"/>
      <c r="Y1935" s="7"/>
      <c r="Z1935" s="7"/>
      <c r="AA1935" s="7"/>
      <c r="AB1935" s="7"/>
      <c r="AC1935" s="7"/>
      <c r="AD1935" s="7"/>
      <c r="AE1935" s="7"/>
      <c r="AF1935" s="7"/>
      <c r="AG1935" s="7"/>
      <c r="AH1935" s="7"/>
      <c r="AI1935" s="7"/>
      <c r="AJ1935" s="7"/>
      <c r="AK1935" s="7"/>
    </row>
    <row r="1936" spans="1:37" ht="15.75" x14ac:dyDescent="0.25">
      <c r="A1936" s="7"/>
      <c r="B1936" s="7"/>
      <c r="C1936" s="7"/>
      <c r="D1936" s="7"/>
      <c r="E1936" s="7"/>
      <c r="F1936" s="7"/>
      <c r="G1936" s="7"/>
      <c r="H1936" s="7"/>
      <c r="I1936" s="7"/>
      <c r="J1936" s="7"/>
      <c r="K1936" s="7"/>
      <c r="L1936" s="7"/>
      <c r="M1936" s="7"/>
      <c r="N1936" s="7"/>
      <c r="O1936" s="7"/>
      <c r="P1936" s="7"/>
      <c r="R1936" s="7"/>
      <c r="S1936" s="7"/>
      <c r="T1936" s="7"/>
      <c r="U1936" s="7"/>
      <c r="V1936" s="7"/>
      <c r="W1936" s="7"/>
      <c r="X1936" s="7"/>
      <c r="Y1936" s="7"/>
      <c r="Z1936" s="7"/>
      <c r="AA1936" s="7"/>
      <c r="AB1936" s="7"/>
      <c r="AC1936" s="7"/>
      <c r="AD1936" s="7"/>
      <c r="AE1936" s="7"/>
      <c r="AF1936" s="7"/>
      <c r="AG1936" s="7"/>
      <c r="AH1936" s="7"/>
      <c r="AI1936" s="7"/>
      <c r="AJ1936" s="7"/>
      <c r="AK1936" s="7"/>
    </row>
    <row r="1937" spans="1:37" ht="15.75" x14ac:dyDescent="0.25">
      <c r="A1937" s="7"/>
      <c r="B1937" s="7"/>
      <c r="C1937" s="7"/>
      <c r="D1937" s="7"/>
      <c r="E1937" s="7"/>
      <c r="F1937" s="7"/>
      <c r="G1937" s="7"/>
      <c r="H1937" s="7"/>
      <c r="I1937" s="7"/>
      <c r="J1937" s="7"/>
      <c r="K1937" s="7"/>
      <c r="L1937" s="7"/>
      <c r="M1937" s="7"/>
      <c r="N1937" s="7"/>
      <c r="O1937" s="7"/>
      <c r="P1937" s="7"/>
      <c r="R1937" s="7"/>
      <c r="S1937" s="7"/>
      <c r="T1937" s="7"/>
      <c r="U1937" s="7"/>
      <c r="V1937" s="7"/>
      <c r="W1937" s="7"/>
      <c r="X1937" s="7"/>
      <c r="Y1937" s="7"/>
      <c r="Z1937" s="7"/>
      <c r="AA1937" s="7"/>
      <c r="AB1937" s="7"/>
      <c r="AC1937" s="7"/>
      <c r="AD1937" s="7"/>
      <c r="AE1937" s="7"/>
      <c r="AF1937" s="7"/>
      <c r="AG1937" s="7"/>
      <c r="AH1937" s="7"/>
      <c r="AI1937" s="7"/>
      <c r="AJ1937" s="7"/>
      <c r="AK1937" s="7"/>
    </row>
    <row r="1938" spans="1:37" ht="15.75" x14ac:dyDescent="0.25">
      <c r="A1938" s="7"/>
      <c r="B1938" s="7"/>
      <c r="C1938" s="7"/>
      <c r="D1938" s="7"/>
      <c r="E1938" s="7"/>
      <c r="F1938" s="7"/>
      <c r="G1938" s="7"/>
      <c r="H1938" s="7"/>
      <c r="I1938" s="7"/>
      <c r="J1938" s="7"/>
      <c r="K1938" s="7"/>
      <c r="L1938" s="7"/>
      <c r="M1938" s="7"/>
      <c r="N1938" s="7"/>
      <c r="O1938" s="7"/>
      <c r="P1938" s="7"/>
      <c r="R1938" s="7"/>
      <c r="S1938" s="7"/>
      <c r="T1938" s="7"/>
      <c r="U1938" s="7"/>
      <c r="V1938" s="7"/>
      <c r="W1938" s="7"/>
      <c r="X1938" s="7"/>
      <c r="Y1938" s="7"/>
      <c r="Z1938" s="7"/>
      <c r="AA1938" s="7"/>
      <c r="AB1938" s="7"/>
      <c r="AC1938" s="7"/>
      <c r="AD1938" s="7"/>
      <c r="AE1938" s="7"/>
      <c r="AF1938" s="7"/>
      <c r="AG1938" s="7"/>
      <c r="AH1938" s="7"/>
      <c r="AI1938" s="7"/>
      <c r="AJ1938" s="7"/>
      <c r="AK1938" s="7"/>
    </row>
    <row r="1939" spans="1:37" ht="15.75" x14ac:dyDescent="0.25">
      <c r="A1939" s="7"/>
      <c r="B1939" s="7"/>
      <c r="C1939" s="7"/>
      <c r="D1939" s="7"/>
      <c r="E1939" s="7"/>
      <c r="F1939" s="7"/>
      <c r="G1939" s="7"/>
      <c r="H1939" s="7"/>
      <c r="I1939" s="7"/>
      <c r="J1939" s="7"/>
      <c r="K1939" s="7"/>
      <c r="L1939" s="7"/>
      <c r="M1939" s="7"/>
      <c r="N1939" s="7"/>
      <c r="O1939" s="7"/>
      <c r="P1939" s="7"/>
      <c r="R1939" s="7"/>
      <c r="S1939" s="7"/>
      <c r="T1939" s="7"/>
      <c r="U1939" s="7"/>
      <c r="V1939" s="7"/>
      <c r="W1939" s="7"/>
      <c r="X1939" s="7"/>
      <c r="Y1939" s="7"/>
      <c r="Z1939" s="7"/>
      <c r="AA1939" s="7"/>
      <c r="AB1939" s="7"/>
      <c r="AC1939" s="7"/>
      <c r="AD1939" s="7"/>
      <c r="AE1939" s="7"/>
      <c r="AF1939" s="7"/>
      <c r="AG1939" s="7"/>
      <c r="AH1939" s="7"/>
      <c r="AI1939" s="7"/>
      <c r="AJ1939" s="7"/>
      <c r="AK1939" s="7"/>
    </row>
    <row r="1940" spans="1:37" ht="15.75" x14ac:dyDescent="0.25">
      <c r="A1940" s="7"/>
      <c r="B1940" s="7"/>
      <c r="C1940" s="7"/>
      <c r="D1940" s="7"/>
      <c r="E1940" s="7"/>
      <c r="F1940" s="7"/>
      <c r="G1940" s="7"/>
      <c r="H1940" s="7"/>
      <c r="I1940" s="7"/>
      <c r="J1940" s="7"/>
      <c r="K1940" s="7"/>
      <c r="L1940" s="7"/>
      <c r="M1940" s="7"/>
      <c r="N1940" s="7"/>
      <c r="O1940" s="7"/>
      <c r="P1940" s="7"/>
      <c r="R1940" s="7"/>
      <c r="S1940" s="7"/>
      <c r="T1940" s="7"/>
      <c r="U1940" s="7"/>
      <c r="V1940" s="7"/>
      <c r="W1940" s="7"/>
      <c r="X1940" s="7"/>
      <c r="Y1940" s="7"/>
      <c r="Z1940" s="7"/>
      <c r="AA1940" s="7"/>
      <c r="AB1940" s="7"/>
      <c r="AC1940" s="7"/>
      <c r="AD1940" s="7"/>
      <c r="AE1940" s="7"/>
      <c r="AF1940" s="7"/>
      <c r="AG1940" s="7"/>
      <c r="AH1940" s="7"/>
      <c r="AI1940" s="7"/>
      <c r="AJ1940" s="7"/>
      <c r="AK1940" s="7"/>
    </row>
    <row r="1941" spans="1:37" ht="15.75" x14ac:dyDescent="0.25">
      <c r="A1941" s="7"/>
      <c r="B1941" s="7"/>
      <c r="C1941" s="7"/>
      <c r="D1941" s="7"/>
      <c r="E1941" s="7"/>
      <c r="F1941" s="7"/>
      <c r="G1941" s="7"/>
      <c r="H1941" s="7"/>
      <c r="I1941" s="7"/>
      <c r="J1941" s="7"/>
      <c r="K1941" s="7"/>
      <c r="L1941" s="7"/>
      <c r="M1941" s="7"/>
      <c r="N1941" s="7"/>
      <c r="O1941" s="7"/>
      <c r="P1941" s="7"/>
      <c r="R1941" s="7"/>
      <c r="S1941" s="7"/>
      <c r="T1941" s="7"/>
      <c r="U1941" s="7"/>
      <c r="V1941" s="7"/>
      <c r="W1941" s="7"/>
      <c r="X1941" s="7"/>
      <c r="Y1941" s="7"/>
      <c r="Z1941" s="7"/>
      <c r="AA1941" s="7"/>
      <c r="AB1941" s="7"/>
      <c r="AC1941" s="7"/>
      <c r="AD1941" s="7"/>
      <c r="AE1941" s="7"/>
      <c r="AF1941" s="7"/>
      <c r="AG1941" s="7"/>
      <c r="AH1941" s="7"/>
      <c r="AI1941" s="7"/>
      <c r="AJ1941" s="7"/>
      <c r="AK1941" s="7"/>
    </row>
    <row r="1942" spans="1:37" ht="15.75" x14ac:dyDescent="0.25">
      <c r="A1942" s="7"/>
      <c r="B1942" s="7"/>
      <c r="C1942" s="7"/>
      <c r="D1942" s="7"/>
      <c r="E1942" s="7"/>
      <c r="F1942" s="7"/>
      <c r="G1942" s="7"/>
      <c r="H1942" s="7"/>
      <c r="I1942" s="7"/>
      <c r="J1942" s="7"/>
      <c r="K1942" s="7"/>
      <c r="L1942" s="7"/>
      <c r="M1942" s="7"/>
      <c r="N1942" s="7"/>
      <c r="O1942" s="7"/>
      <c r="P1942" s="7"/>
      <c r="R1942" s="7"/>
      <c r="S1942" s="7"/>
      <c r="T1942" s="7"/>
      <c r="U1942" s="7"/>
      <c r="V1942" s="7"/>
      <c r="W1942" s="7"/>
      <c r="X1942" s="7"/>
      <c r="Y1942" s="7"/>
      <c r="Z1942" s="7"/>
      <c r="AA1942" s="7"/>
      <c r="AB1942" s="7"/>
      <c r="AC1942" s="7"/>
      <c r="AD1942" s="7"/>
      <c r="AE1942" s="7"/>
      <c r="AF1942" s="7"/>
      <c r="AG1942" s="7"/>
      <c r="AH1942" s="7"/>
      <c r="AI1942" s="7"/>
      <c r="AJ1942" s="7"/>
      <c r="AK1942" s="7"/>
    </row>
    <row r="1943" spans="1:37" ht="15.75" x14ac:dyDescent="0.25">
      <c r="A1943" s="7"/>
      <c r="B1943" s="7"/>
      <c r="C1943" s="7"/>
      <c r="D1943" s="7"/>
      <c r="E1943" s="7"/>
      <c r="F1943" s="7"/>
      <c r="G1943" s="7"/>
      <c r="H1943" s="7"/>
      <c r="I1943" s="7"/>
      <c r="J1943" s="7"/>
      <c r="K1943" s="7"/>
      <c r="L1943" s="7"/>
      <c r="M1943" s="7"/>
      <c r="N1943" s="7"/>
      <c r="O1943" s="7"/>
      <c r="P1943" s="7"/>
      <c r="R1943" s="7"/>
      <c r="S1943" s="7"/>
      <c r="T1943" s="7"/>
      <c r="U1943" s="7"/>
      <c r="V1943" s="7"/>
      <c r="W1943" s="7"/>
      <c r="X1943" s="7"/>
      <c r="Y1943" s="7"/>
      <c r="Z1943" s="7"/>
      <c r="AA1943" s="7"/>
      <c r="AB1943" s="7"/>
      <c r="AC1943" s="7"/>
      <c r="AD1943" s="7"/>
      <c r="AE1943" s="7"/>
      <c r="AF1943" s="7"/>
      <c r="AG1943" s="7"/>
      <c r="AH1943" s="7"/>
      <c r="AI1943" s="7"/>
      <c r="AJ1943" s="7"/>
      <c r="AK1943" s="7"/>
    </row>
    <row r="1944" spans="1:37" ht="15.75" x14ac:dyDescent="0.25">
      <c r="A1944" s="7"/>
      <c r="B1944" s="7"/>
      <c r="C1944" s="7"/>
      <c r="D1944" s="7"/>
      <c r="E1944" s="7"/>
      <c r="F1944" s="7"/>
      <c r="G1944" s="7"/>
      <c r="H1944" s="7"/>
      <c r="I1944" s="7"/>
      <c r="J1944" s="7"/>
      <c r="K1944" s="7"/>
      <c r="L1944" s="7"/>
      <c r="M1944" s="7"/>
      <c r="N1944" s="7"/>
      <c r="O1944" s="7"/>
      <c r="P1944" s="7"/>
      <c r="R1944" s="7"/>
      <c r="S1944" s="7"/>
      <c r="T1944" s="7"/>
      <c r="U1944" s="7"/>
      <c r="V1944" s="7"/>
      <c r="W1944" s="7"/>
      <c r="X1944" s="7"/>
      <c r="Y1944" s="7"/>
      <c r="Z1944" s="7"/>
      <c r="AA1944" s="7"/>
      <c r="AB1944" s="7"/>
      <c r="AC1944" s="7"/>
      <c r="AD1944" s="7"/>
      <c r="AE1944" s="7"/>
      <c r="AF1944" s="7"/>
      <c r="AG1944" s="7"/>
      <c r="AH1944" s="7"/>
      <c r="AI1944" s="7"/>
      <c r="AJ1944" s="7"/>
      <c r="AK1944" s="7"/>
    </row>
    <row r="1945" spans="1:37" ht="15.75" x14ac:dyDescent="0.25">
      <c r="A1945" s="7"/>
      <c r="B1945" s="7"/>
      <c r="C1945" s="7"/>
      <c r="D1945" s="7"/>
      <c r="E1945" s="7"/>
      <c r="F1945" s="7"/>
      <c r="G1945" s="7"/>
      <c r="H1945" s="7"/>
      <c r="I1945" s="7"/>
      <c r="J1945" s="7"/>
      <c r="K1945" s="7"/>
      <c r="L1945" s="7"/>
      <c r="M1945" s="7"/>
      <c r="N1945" s="7"/>
      <c r="O1945" s="7"/>
      <c r="P1945" s="7"/>
      <c r="R1945" s="7"/>
      <c r="S1945" s="7"/>
      <c r="T1945" s="7"/>
      <c r="U1945" s="7"/>
      <c r="V1945" s="7"/>
      <c r="W1945" s="7"/>
      <c r="X1945" s="7"/>
      <c r="Y1945" s="7"/>
      <c r="Z1945" s="7"/>
      <c r="AA1945" s="7"/>
      <c r="AB1945" s="7"/>
      <c r="AC1945" s="7"/>
      <c r="AD1945" s="7"/>
      <c r="AE1945" s="7"/>
      <c r="AF1945" s="7"/>
      <c r="AG1945" s="7"/>
      <c r="AH1945" s="7"/>
      <c r="AI1945" s="7"/>
      <c r="AJ1945" s="7"/>
      <c r="AK1945" s="7"/>
    </row>
    <row r="1946" spans="1:37" ht="15.75" x14ac:dyDescent="0.25">
      <c r="A1946" s="7"/>
      <c r="B1946" s="7"/>
      <c r="C1946" s="7"/>
      <c r="D1946" s="7"/>
      <c r="E1946" s="7"/>
      <c r="F1946" s="7"/>
      <c r="G1946" s="7"/>
      <c r="H1946" s="7"/>
      <c r="I1946" s="7"/>
      <c r="J1946" s="7"/>
      <c r="K1946" s="7"/>
      <c r="L1946" s="7"/>
      <c r="M1946" s="7"/>
      <c r="N1946" s="7"/>
      <c r="O1946" s="7"/>
      <c r="P1946" s="7"/>
      <c r="R1946" s="7"/>
      <c r="S1946" s="7"/>
      <c r="T1946" s="7"/>
      <c r="U1946" s="7"/>
      <c r="V1946" s="7"/>
      <c r="W1946" s="7"/>
      <c r="X1946" s="7"/>
      <c r="Y1946" s="7"/>
      <c r="Z1946" s="7"/>
      <c r="AA1946" s="7"/>
      <c r="AB1946" s="7"/>
      <c r="AC1946" s="7"/>
      <c r="AD1946" s="7"/>
      <c r="AE1946" s="7"/>
      <c r="AF1946" s="7"/>
      <c r="AG1946" s="7"/>
      <c r="AH1946" s="7"/>
      <c r="AI1946" s="7"/>
      <c r="AJ1946" s="7"/>
      <c r="AK1946" s="7"/>
    </row>
    <row r="1947" spans="1:37" ht="15.75" x14ac:dyDescent="0.25">
      <c r="A1947" s="7"/>
      <c r="B1947" s="7"/>
      <c r="C1947" s="7"/>
      <c r="D1947" s="7"/>
      <c r="E1947" s="7"/>
      <c r="F1947" s="7"/>
      <c r="G1947" s="7"/>
      <c r="H1947" s="7"/>
      <c r="I1947" s="7"/>
      <c r="J1947" s="7"/>
      <c r="K1947" s="7"/>
      <c r="L1947" s="7"/>
      <c r="M1947" s="7"/>
      <c r="N1947" s="7"/>
      <c r="O1947" s="7"/>
      <c r="P1947" s="7"/>
      <c r="R1947" s="7"/>
      <c r="S1947" s="7"/>
      <c r="T1947" s="7"/>
      <c r="U1947" s="7"/>
      <c r="V1947" s="7"/>
      <c r="W1947" s="7"/>
      <c r="X1947" s="7"/>
      <c r="Y1947" s="7"/>
      <c r="Z1947" s="7"/>
      <c r="AA1947" s="7"/>
      <c r="AB1947" s="7"/>
      <c r="AC1947" s="7"/>
      <c r="AD1947" s="7"/>
      <c r="AE1947" s="7"/>
      <c r="AF1947" s="7"/>
      <c r="AG1947" s="7"/>
      <c r="AH1947" s="7"/>
      <c r="AI1947" s="7"/>
      <c r="AJ1947" s="7"/>
      <c r="AK1947" s="7"/>
    </row>
    <row r="1948" spans="1:37" ht="15.75" x14ac:dyDescent="0.25">
      <c r="A1948" s="7"/>
      <c r="B1948" s="7"/>
      <c r="C1948" s="7"/>
      <c r="D1948" s="7"/>
      <c r="E1948" s="7"/>
      <c r="F1948" s="7"/>
      <c r="G1948" s="7"/>
      <c r="H1948" s="7"/>
      <c r="I1948" s="7"/>
      <c r="J1948" s="7"/>
      <c r="K1948" s="7"/>
      <c r="L1948" s="7"/>
      <c r="M1948" s="7"/>
      <c r="N1948" s="7"/>
      <c r="O1948" s="7"/>
      <c r="P1948" s="7"/>
      <c r="R1948" s="7"/>
      <c r="S1948" s="7"/>
      <c r="T1948" s="7"/>
      <c r="U1948" s="7"/>
      <c r="V1948" s="7"/>
      <c r="W1948" s="7"/>
      <c r="X1948" s="7"/>
      <c r="Y1948" s="7"/>
      <c r="Z1948" s="7"/>
      <c r="AA1948" s="7"/>
      <c r="AB1948" s="7"/>
      <c r="AC1948" s="7"/>
      <c r="AD1948" s="7"/>
      <c r="AE1948" s="7"/>
      <c r="AF1948" s="7"/>
      <c r="AG1948" s="7"/>
      <c r="AH1948" s="7"/>
      <c r="AI1948" s="7"/>
      <c r="AJ1948" s="7"/>
      <c r="AK1948" s="7"/>
    </row>
    <row r="1949" spans="1:37" ht="15.75" x14ac:dyDescent="0.25">
      <c r="A1949" s="7"/>
      <c r="B1949" s="7"/>
      <c r="C1949" s="7"/>
      <c r="D1949" s="7"/>
      <c r="E1949" s="7"/>
      <c r="F1949" s="7"/>
      <c r="G1949" s="7"/>
      <c r="H1949" s="7"/>
      <c r="I1949" s="7"/>
      <c r="J1949" s="7"/>
      <c r="K1949" s="7"/>
      <c r="L1949" s="7"/>
      <c r="M1949" s="7"/>
      <c r="N1949" s="7"/>
      <c r="O1949" s="7"/>
      <c r="P1949" s="7"/>
      <c r="R1949" s="7"/>
      <c r="S1949" s="7"/>
      <c r="T1949" s="7"/>
      <c r="U1949" s="7"/>
      <c r="V1949" s="7"/>
      <c r="W1949" s="7"/>
      <c r="X1949" s="7"/>
      <c r="Y1949" s="7"/>
      <c r="Z1949" s="7"/>
      <c r="AA1949" s="7"/>
      <c r="AB1949" s="7"/>
      <c r="AC1949" s="7"/>
      <c r="AD1949" s="7"/>
      <c r="AE1949" s="7"/>
      <c r="AF1949" s="7"/>
      <c r="AG1949" s="7"/>
      <c r="AH1949" s="7"/>
      <c r="AI1949" s="7"/>
      <c r="AJ1949" s="7"/>
      <c r="AK1949" s="7"/>
    </row>
    <row r="1950" spans="1:37" ht="15.75" x14ac:dyDescent="0.25">
      <c r="A1950" s="7"/>
      <c r="B1950" s="7"/>
      <c r="C1950" s="7"/>
      <c r="D1950" s="7"/>
      <c r="E1950" s="7"/>
      <c r="F1950" s="7"/>
      <c r="G1950" s="7"/>
      <c r="H1950" s="7"/>
      <c r="I1950" s="7"/>
      <c r="J1950" s="7"/>
      <c r="K1950" s="7"/>
      <c r="L1950" s="7"/>
      <c r="M1950" s="7"/>
      <c r="N1950" s="7"/>
      <c r="O1950" s="7"/>
      <c r="P1950" s="7"/>
      <c r="R1950" s="7"/>
      <c r="S1950" s="7"/>
      <c r="T1950" s="7"/>
      <c r="U1950" s="7"/>
      <c r="V1950" s="7"/>
      <c r="W1950" s="7"/>
      <c r="X1950" s="7"/>
      <c r="Y1950" s="7"/>
      <c r="Z1950" s="7"/>
      <c r="AA1950" s="7"/>
      <c r="AB1950" s="7"/>
      <c r="AC1950" s="7"/>
      <c r="AD1950" s="7"/>
      <c r="AE1950" s="7"/>
      <c r="AF1950" s="7"/>
      <c r="AG1950" s="7"/>
      <c r="AH1950" s="7"/>
      <c r="AI1950" s="7"/>
      <c r="AJ1950" s="7"/>
      <c r="AK1950" s="7"/>
    </row>
    <row r="1951" spans="1:37" ht="15.75" x14ac:dyDescent="0.25">
      <c r="A1951" s="7"/>
      <c r="B1951" s="7"/>
      <c r="C1951" s="7"/>
      <c r="D1951" s="7"/>
      <c r="E1951" s="7"/>
      <c r="F1951" s="7"/>
      <c r="G1951" s="7"/>
      <c r="H1951" s="7"/>
      <c r="I1951" s="7"/>
      <c r="J1951" s="7"/>
      <c r="K1951" s="7"/>
      <c r="L1951" s="7"/>
      <c r="M1951" s="7"/>
      <c r="N1951" s="7"/>
      <c r="O1951" s="7"/>
      <c r="P1951" s="7"/>
      <c r="R1951" s="7"/>
      <c r="S1951" s="7"/>
      <c r="T1951" s="7"/>
      <c r="U1951" s="7"/>
      <c r="V1951" s="7"/>
      <c r="W1951" s="7"/>
      <c r="X1951" s="7"/>
      <c r="Y1951" s="7"/>
      <c r="Z1951" s="7"/>
      <c r="AA1951" s="7"/>
      <c r="AB1951" s="7"/>
      <c r="AC1951" s="7"/>
      <c r="AD1951" s="7"/>
      <c r="AE1951" s="7"/>
      <c r="AF1951" s="7"/>
      <c r="AG1951" s="7"/>
      <c r="AH1951" s="7"/>
      <c r="AI1951" s="7"/>
      <c r="AJ1951" s="7"/>
      <c r="AK1951" s="7"/>
    </row>
    <row r="1952" spans="1:37" ht="15.75" x14ac:dyDescent="0.25">
      <c r="A1952" s="7"/>
      <c r="B1952" s="7"/>
      <c r="C1952" s="7"/>
      <c r="D1952" s="7"/>
      <c r="E1952" s="7"/>
      <c r="F1952" s="7"/>
      <c r="G1952" s="7"/>
      <c r="H1952" s="7"/>
      <c r="I1952" s="7"/>
      <c r="J1952" s="7"/>
      <c r="K1952" s="7"/>
      <c r="L1952" s="7"/>
      <c r="M1952" s="7"/>
      <c r="N1952" s="7"/>
      <c r="O1952" s="7"/>
      <c r="P1952" s="7"/>
      <c r="R1952" s="7"/>
      <c r="S1952" s="7"/>
      <c r="T1952" s="7"/>
      <c r="U1952" s="7"/>
      <c r="V1952" s="7"/>
      <c r="W1952" s="7"/>
      <c r="X1952" s="7"/>
      <c r="Y1952" s="7"/>
      <c r="Z1952" s="7"/>
      <c r="AA1952" s="7"/>
      <c r="AB1952" s="7"/>
      <c r="AC1952" s="7"/>
      <c r="AD1952" s="7"/>
      <c r="AE1952" s="7"/>
      <c r="AF1952" s="7"/>
      <c r="AG1952" s="7"/>
      <c r="AH1952" s="7"/>
      <c r="AI1952" s="7"/>
      <c r="AJ1952" s="7"/>
      <c r="AK1952" s="7"/>
    </row>
    <row r="1953" spans="1:37" ht="15.75" x14ac:dyDescent="0.25">
      <c r="A1953" s="7"/>
      <c r="B1953" s="7"/>
      <c r="C1953" s="7"/>
      <c r="D1953" s="7"/>
      <c r="E1953" s="7"/>
      <c r="F1953" s="7"/>
      <c r="G1953" s="7"/>
      <c r="H1953" s="7"/>
      <c r="I1953" s="7"/>
      <c r="J1953" s="7"/>
      <c r="K1953" s="7"/>
      <c r="L1953" s="7"/>
      <c r="M1953" s="7"/>
      <c r="N1953" s="7"/>
      <c r="O1953" s="7"/>
      <c r="P1953" s="7"/>
      <c r="R1953" s="7"/>
      <c r="S1953" s="7"/>
      <c r="T1953" s="7"/>
      <c r="U1953" s="7"/>
      <c r="V1953" s="7"/>
      <c r="W1953" s="7"/>
      <c r="X1953" s="7"/>
      <c r="Y1953" s="7"/>
      <c r="Z1953" s="7"/>
      <c r="AA1953" s="7"/>
      <c r="AB1953" s="7"/>
      <c r="AC1953" s="7"/>
      <c r="AD1953" s="7"/>
      <c r="AE1953" s="7"/>
      <c r="AF1953" s="7"/>
      <c r="AG1953" s="7"/>
      <c r="AH1953" s="7"/>
      <c r="AI1953" s="7"/>
      <c r="AJ1953" s="7"/>
      <c r="AK1953" s="7"/>
    </row>
    <row r="1954" spans="1:37" ht="15.75" x14ac:dyDescent="0.25">
      <c r="A1954" s="7"/>
      <c r="B1954" s="7"/>
      <c r="C1954" s="7"/>
      <c r="D1954" s="7"/>
      <c r="E1954" s="7"/>
      <c r="F1954" s="7"/>
      <c r="G1954" s="7"/>
      <c r="H1954" s="7"/>
      <c r="I1954" s="7"/>
      <c r="J1954" s="7"/>
      <c r="K1954" s="7"/>
      <c r="L1954" s="7"/>
      <c r="M1954" s="7"/>
      <c r="N1954" s="7"/>
      <c r="O1954" s="7"/>
      <c r="P1954" s="7"/>
      <c r="R1954" s="7"/>
      <c r="S1954" s="7"/>
      <c r="T1954" s="7"/>
      <c r="U1954" s="7"/>
      <c r="V1954" s="7"/>
      <c r="W1954" s="7"/>
      <c r="X1954" s="7"/>
      <c r="Y1954" s="7"/>
      <c r="Z1954" s="7"/>
      <c r="AA1954" s="7"/>
      <c r="AB1954" s="7"/>
      <c r="AC1954" s="7"/>
      <c r="AD1954" s="7"/>
      <c r="AE1954" s="7"/>
      <c r="AF1954" s="7"/>
      <c r="AG1954" s="7"/>
      <c r="AH1954" s="7"/>
      <c r="AI1954" s="7"/>
      <c r="AJ1954" s="7"/>
      <c r="AK1954" s="7"/>
    </row>
    <row r="1955" spans="1:37" ht="15.75" x14ac:dyDescent="0.25">
      <c r="A1955" s="7"/>
      <c r="B1955" s="7"/>
      <c r="C1955" s="7"/>
      <c r="D1955" s="7"/>
      <c r="E1955" s="7"/>
      <c r="F1955" s="7"/>
      <c r="G1955" s="7"/>
      <c r="H1955" s="7"/>
      <c r="I1955" s="7"/>
      <c r="J1955" s="7"/>
      <c r="K1955" s="7"/>
      <c r="L1955" s="7"/>
      <c r="M1955" s="7"/>
      <c r="N1955" s="7"/>
      <c r="O1955" s="7"/>
      <c r="P1955" s="7"/>
      <c r="R1955" s="7"/>
      <c r="S1955" s="7"/>
      <c r="T1955" s="7"/>
      <c r="U1955" s="7"/>
      <c r="V1955" s="7"/>
      <c r="W1955" s="7"/>
      <c r="X1955" s="7"/>
      <c r="Y1955" s="7"/>
      <c r="Z1955" s="7"/>
      <c r="AA1955" s="7"/>
      <c r="AB1955" s="7"/>
      <c r="AC1955" s="7"/>
      <c r="AD1955" s="7"/>
      <c r="AE1955" s="7"/>
      <c r="AF1955" s="7"/>
      <c r="AG1955" s="7"/>
      <c r="AH1955" s="7"/>
      <c r="AI1955" s="7"/>
      <c r="AJ1955" s="7"/>
      <c r="AK1955" s="7"/>
    </row>
    <row r="1956" spans="1:37" ht="15.75" x14ac:dyDescent="0.25">
      <c r="A1956" s="7"/>
      <c r="B1956" s="7"/>
      <c r="C1956" s="7"/>
      <c r="D1956" s="7"/>
      <c r="E1956" s="7"/>
      <c r="F1956" s="7"/>
      <c r="G1956" s="7"/>
      <c r="H1956" s="7"/>
      <c r="I1956" s="7"/>
      <c r="J1956" s="7"/>
      <c r="K1956" s="7"/>
      <c r="L1956" s="7"/>
      <c r="M1956" s="7"/>
      <c r="N1956" s="7"/>
      <c r="O1956" s="7"/>
      <c r="P1956" s="7"/>
      <c r="R1956" s="7"/>
      <c r="S1956" s="7"/>
      <c r="T1956" s="7"/>
      <c r="U1956" s="7"/>
      <c r="V1956" s="7"/>
      <c r="W1956" s="7"/>
      <c r="X1956" s="7"/>
      <c r="Y1956" s="7"/>
      <c r="Z1956" s="7"/>
      <c r="AA1956" s="7"/>
      <c r="AB1956" s="7"/>
      <c r="AC1956" s="7"/>
      <c r="AD1956" s="7"/>
      <c r="AE1956" s="7"/>
      <c r="AF1956" s="7"/>
      <c r="AG1956" s="7"/>
      <c r="AH1956" s="7"/>
      <c r="AI1956" s="7"/>
      <c r="AJ1956" s="7"/>
      <c r="AK1956" s="7"/>
    </row>
    <row r="1957" spans="1:37" ht="15.75" x14ac:dyDescent="0.25">
      <c r="A1957" s="7"/>
      <c r="B1957" s="7"/>
      <c r="C1957" s="7"/>
      <c r="D1957" s="7"/>
      <c r="E1957" s="7"/>
      <c r="F1957" s="7"/>
      <c r="G1957" s="7"/>
      <c r="H1957" s="7"/>
      <c r="I1957" s="7"/>
      <c r="J1957" s="7"/>
      <c r="K1957" s="7"/>
      <c r="L1957" s="7"/>
      <c r="M1957" s="7"/>
      <c r="N1957" s="7"/>
      <c r="O1957" s="7"/>
      <c r="P1957" s="7"/>
      <c r="R1957" s="7"/>
      <c r="S1957" s="7"/>
      <c r="T1957" s="7"/>
      <c r="U1957" s="7"/>
      <c r="V1957" s="7"/>
      <c r="W1957" s="7"/>
      <c r="X1957" s="7"/>
      <c r="Y1957" s="7"/>
      <c r="Z1957" s="7"/>
      <c r="AA1957" s="7"/>
      <c r="AB1957" s="7"/>
      <c r="AC1957" s="7"/>
      <c r="AD1957" s="7"/>
      <c r="AE1957" s="7"/>
      <c r="AF1957" s="7"/>
      <c r="AG1957" s="7"/>
      <c r="AH1957" s="7"/>
      <c r="AI1957" s="7"/>
      <c r="AJ1957" s="7"/>
      <c r="AK1957" s="7"/>
    </row>
    <row r="1958" spans="1:37" ht="15.75" x14ac:dyDescent="0.25">
      <c r="A1958" s="7"/>
      <c r="B1958" s="7"/>
      <c r="C1958" s="7"/>
      <c r="D1958" s="7"/>
      <c r="E1958" s="7"/>
      <c r="F1958" s="7"/>
      <c r="G1958" s="7"/>
      <c r="H1958" s="7"/>
      <c r="I1958" s="7"/>
      <c r="J1958" s="7"/>
      <c r="K1958" s="7"/>
      <c r="L1958" s="7"/>
      <c r="M1958" s="7"/>
      <c r="N1958" s="7"/>
      <c r="O1958" s="7"/>
      <c r="P1958" s="7"/>
      <c r="R1958" s="7"/>
      <c r="S1958" s="7"/>
      <c r="T1958" s="7"/>
      <c r="U1958" s="7"/>
      <c r="V1958" s="7"/>
      <c r="W1958" s="7"/>
      <c r="X1958" s="7"/>
      <c r="Y1958" s="7"/>
      <c r="Z1958" s="7"/>
      <c r="AA1958" s="7"/>
      <c r="AB1958" s="7"/>
      <c r="AC1958" s="7"/>
      <c r="AD1958" s="7"/>
      <c r="AE1958" s="7"/>
      <c r="AF1958" s="7"/>
      <c r="AG1958" s="7"/>
      <c r="AH1958" s="7"/>
      <c r="AI1958" s="7"/>
      <c r="AJ1958" s="7"/>
      <c r="AK1958" s="7"/>
    </row>
    <row r="1959" spans="1:37" ht="15.75" x14ac:dyDescent="0.25">
      <c r="A1959" s="7"/>
      <c r="B1959" s="7"/>
      <c r="C1959" s="7"/>
      <c r="D1959" s="7"/>
      <c r="E1959" s="7"/>
      <c r="F1959" s="7"/>
      <c r="G1959" s="7"/>
      <c r="H1959" s="7"/>
      <c r="I1959" s="7"/>
      <c r="J1959" s="7"/>
      <c r="K1959" s="7"/>
      <c r="L1959" s="7"/>
      <c r="M1959" s="7"/>
      <c r="N1959" s="7"/>
      <c r="O1959" s="7"/>
      <c r="P1959" s="7"/>
      <c r="R1959" s="7"/>
      <c r="S1959" s="7"/>
      <c r="T1959" s="7"/>
      <c r="U1959" s="7"/>
      <c r="V1959" s="7"/>
      <c r="W1959" s="7"/>
      <c r="X1959" s="7"/>
      <c r="Y1959" s="7"/>
      <c r="Z1959" s="7"/>
      <c r="AA1959" s="7"/>
      <c r="AB1959" s="7"/>
      <c r="AC1959" s="7"/>
      <c r="AD1959" s="7"/>
      <c r="AE1959" s="7"/>
      <c r="AF1959" s="7"/>
      <c r="AG1959" s="7"/>
      <c r="AH1959" s="7"/>
      <c r="AI1959" s="7"/>
      <c r="AJ1959" s="7"/>
      <c r="AK1959" s="7"/>
    </row>
    <row r="1960" spans="1:37" ht="15.75" x14ac:dyDescent="0.25">
      <c r="A1960" s="7"/>
      <c r="B1960" s="7"/>
      <c r="C1960" s="7"/>
      <c r="D1960" s="7"/>
      <c r="E1960" s="7"/>
      <c r="F1960" s="7"/>
      <c r="G1960" s="7"/>
      <c r="H1960" s="7"/>
      <c r="I1960" s="7"/>
      <c r="J1960" s="7"/>
      <c r="K1960" s="7"/>
      <c r="L1960" s="7"/>
      <c r="M1960" s="7"/>
      <c r="N1960" s="7"/>
      <c r="O1960" s="7"/>
      <c r="P1960" s="7"/>
      <c r="R1960" s="7"/>
      <c r="S1960" s="7"/>
      <c r="T1960" s="7"/>
      <c r="U1960" s="7"/>
      <c r="V1960" s="7"/>
      <c r="W1960" s="7"/>
      <c r="X1960" s="7"/>
      <c r="Y1960" s="7"/>
      <c r="Z1960" s="7"/>
      <c r="AA1960" s="7"/>
      <c r="AB1960" s="7"/>
      <c r="AC1960" s="7"/>
      <c r="AD1960" s="7"/>
      <c r="AE1960" s="7"/>
      <c r="AF1960" s="7"/>
      <c r="AG1960" s="7"/>
      <c r="AH1960" s="7"/>
      <c r="AI1960" s="7"/>
      <c r="AJ1960" s="7"/>
      <c r="AK1960" s="7"/>
    </row>
    <row r="1961" spans="1:37" ht="15.75" x14ac:dyDescent="0.25">
      <c r="A1961" s="7"/>
      <c r="B1961" s="7"/>
      <c r="C1961" s="7"/>
      <c r="D1961" s="7"/>
      <c r="E1961" s="7"/>
      <c r="F1961" s="7"/>
      <c r="G1961" s="7"/>
      <c r="H1961" s="7"/>
      <c r="I1961" s="7"/>
      <c r="J1961" s="7"/>
      <c r="K1961" s="7"/>
      <c r="L1961" s="7"/>
      <c r="M1961" s="7"/>
      <c r="N1961" s="7"/>
      <c r="O1961" s="7"/>
      <c r="P1961" s="7"/>
      <c r="R1961" s="7"/>
      <c r="S1961" s="7"/>
      <c r="T1961" s="7"/>
      <c r="U1961" s="7"/>
      <c r="V1961" s="7"/>
      <c r="W1961" s="7"/>
      <c r="X1961" s="7"/>
      <c r="Y1961" s="7"/>
      <c r="Z1961" s="7"/>
      <c r="AA1961" s="7"/>
      <c r="AB1961" s="7"/>
      <c r="AC1961" s="7"/>
      <c r="AD1961" s="7"/>
      <c r="AE1961" s="7"/>
      <c r="AF1961" s="7"/>
      <c r="AG1961" s="7"/>
      <c r="AH1961" s="7"/>
      <c r="AI1961" s="7"/>
      <c r="AJ1961" s="7"/>
      <c r="AK1961" s="7"/>
    </row>
    <row r="1962" spans="1:37" ht="15.75" x14ac:dyDescent="0.25">
      <c r="A1962" s="7"/>
      <c r="B1962" s="7"/>
      <c r="C1962" s="7"/>
      <c r="D1962" s="7"/>
      <c r="E1962" s="7"/>
      <c r="F1962" s="7"/>
      <c r="G1962" s="7"/>
      <c r="H1962" s="7"/>
      <c r="I1962" s="7"/>
      <c r="J1962" s="7"/>
      <c r="K1962" s="7"/>
      <c r="L1962" s="7"/>
      <c r="M1962" s="7"/>
      <c r="N1962" s="7"/>
      <c r="O1962" s="7"/>
      <c r="P1962" s="7"/>
      <c r="R1962" s="7"/>
      <c r="S1962" s="7"/>
      <c r="T1962" s="7"/>
      <c r="U1962" s="7"/>
      <c r="V1962" s="7"/>
      <c r="W1962" s="7"/>
      <c r="X1962" s="7"/>
      <c r="Y1962" s="7"/>
      <c r="Z1962" s="7"/>
      <c r="AA1962" s="7"/>
      <c r="AB1962" s="7"/>
      <c r="AC1962" s="7"/>
      <c r="AD1962" s="7"/>
      <c r="AE1962" s="7"/>
      <c r="AF1962" s="7"/>
      <c r="AG1962" s="7"/>
      <c r="AH1962" s="7"/>
      <c r="AI1962" s="7"/>
      <c r="AJ1962" s="7"/>
      <c r="AK1962" s="7"/>
    </row>
    <row r="1963" spans="1:37" ht="15.75" x14ac:dyDescent="0.25">
      <c r="A1963" s="7"/>
      <c r="B1963" s="7"/>
      <c r="C1963" s="7"/>
      <c r="D1963" s="7"/>
      <c r="E1963" s="7"/>
      <c r="F1963" s="7"/>
      <c r="G1963" s="7"/>
      <c r="H1963" s="7"/>
      <c r="I1963" s="7"/>
      <c r="J1963" s="7"/>
      <c r="K1963" s="7"/>
      <c r="L1963" s="7"/>
      <c r="M1963" s="7"/>
      <c r="N1963" s="7"/>
      <c r="O1963" s="7"/>
      <c r="P1963" s="7"/>
      <c r="R1963" s="7"/>
      <c r="S1963" s="7"/>
      <c r="T1963" s="7"/>
      <c r="U1963" s="7"/>
      <c r="V1963" s="7"/>
      <c r="W1963" s="7"/>
      <c r="X1963" s="7"/>
      <c r="Y1963" s="7"/>
      <c r="Z1963" s="7"/>
      <c r="AA1963" s="7"/>
      <c r="AB1963" s="7"/>
      <c r="AC1963" s="7"/>
      <c r="AD1963" s="7"/>
      <c r="AE1963" s="7"/>
      <c r="AF1963" s="7"/>
      <c r="AG1963" s="7"/>
      <c r="AH1963" s="7"/>
      <c r="AI1963" s="7"/>
      <c r="AJ1963" s="7"/>
      <c r="AK1963" s="7"/>
    </row>
    <row r="1964" spans="1:37" ht="15.75" x14ac:dyDescent="0.25">
      <c r="A1964" s="7"/>
      <c r="B1964" s="7"/>
      <c r="C1964" s="7"/>
      <c r="D1964" s="7"/>
      <c r="E1964" s="7"/>
      <c r="F1964" s="7"/>
      <c r="G1964" s="7"/>
      <c r="H1964" s="7"/>
      <c r="I1964" s="7"/>
      <c r="J1964" s="7"/>
      <c r="K1964" s="7"/>
      <c r="L1964" s="7"/>
      <c r="M1964" s="7"/>
      <c r="N1964" s="7"/>
      <c r="O1964" s="7"/>
      <c r="P1964" s="7"/>
      <c r="R1964" s="7"/>
      <c r="S1964" s="7"/>
      <c r="T1964" s="7"/>
      <c r="U1964" s="7"/>
      <c r="V1964" s="7"/>
      <c r="W1964" s="7"/>
      <c r="X1964" s="7"/>
      <c r="Y1964" s="7"/>
      <c r="Z1964" s="7"/>
      <c r="AA1964" s="7"/>
      <c r="AB1964" s="7"/>
      <c r="AC1964" s="7"/>
      <c r="AD1964" s="7"/>
      <c r="AE1964" s="7"/>
      <c r="AF1964" s="7"/>
      <c r="AG1964" s="7"/>
      <c r="AH1964" s="7"/>
      <c r="AI1964" s="7"/>
      <c r="AJ1964" s="7"/>
      <c r="AK1964" s="7"/>
    </row>
    <row r="1965" spans="1:37" ht="15.75" x14ac:dyDescent="0.25">
      <c r="A1965" s="7"/>
      <c r="B1965" s="7"/>
      <c r="C1965" s="7"/>
      <c r="D1965" s="7"/>
      <c r="E1965" s="7"/>
      <c r="F1965" s="7"/>
      <c r="G1965" s="7"/>
      <c r="H1965" s="7"/>
      <c r="I1965" s="7"/>
      <c r="J1965" s="7"/>
      <c r="K1965" s="7"/>
      <c r="L1965" s="7"/>
      <c r="M1965" s="7"/>
      <c r="N1965" s="7"/>
      <c r="O1965" s="7"/>
      <c r="P1965" s="7"/>
      <c r="R1965" s="7"/>
      <c r="S1965" s="7"/>
      <c r="T1965" s="7"/>
      <c r="U1965" s="7"/>
      <c r="V1965" s="7"/>
      <c r="W1965" s="7"/>
      <c r="X1965" s="7"/>
      <c r="Y1965" s="7"/>
      <c r="Z1965" s="7"/>
      <c r="AA1965" s="7"/>
      <c r="AB1965" s="7"/>
      <c r="AC1965" s="7"/>
      <c r="AD1965" s="7"/>
      <c r="AE1965" s="7"/>
      <c r="AF1965" s="7"/>
      <c r="AG1965" s="7"/>
      <c r="AH1965" s="7"/>
      <c r="AI1965" s="7"/>
      <c r="AJ1965" s="7"/>
      <c r="AK1965" s="7"/>
    </row>
    <row r="1966" spans="1:37" ht="15.75" x14ac:dyDescent="0.25">
      <c r="A1966" s="7"/>
      <c r="B1966" s="7"/>
      <c r="C1966" s="7"/>
      <c r="D1966" s="7"/>
      <c r="E1966" s="7"/>
      <c r="F1966" s="7"/>
      <c r="G1966" s="7"/>
      <c r="H1966" s="7"/>
      <c r="I1966" s="7"/>
      <c r="J1966" s="7"/>
      <c r="K1966" s="7"/>
      <c r="L1966" s="7"/>
      <c r="M1966" s="7"/>
      <c r="N1966" s="7"/>
      <c r="O1966" s="7"/>
      <c r="P1966" s="7"/>
      <c r="R1966" s="7"/>
      <c r="S1966" s="7"/>
      <c r="T1966" s="7"/>
      <c r="U1966" s="7"/>
      <c r="V1966" s="7"/>
      <c r="W1966" s="7"/>
      <c r="X1966" s="7"/>
      <c r="Y1966" s="7"/>
      <c r="Z1966" s="7"/>
      <c r="AA1966" s="7"/>
      <c r="AB1966" s="7"/>
      <c r="AC1966" s="7"/>
      <c r="AD1966" s="7"/>
      <c r="AE1966" s="7"/>
      <c r="AF1966" s="7"/>
      <c r="AG1966" s="7"/>
      <c r="AH1966" s="7"/>
      <c r="AI1966" s="7"/>
      <c r="AJ1966" s="7"/>
      <c r="AK1966" s="7"/>
    </row>
    <row r="1967" spans="1:37" ht="15.75" x14ac:dyDescent="0.25">
      <c r="A1967" s="7"/>
      <c r="B1967" s="7"/>
      <c r="C1967" s="7"/>
      <c r="D1967" s="7"/>
      <c r="E1967" s="7"/>
      <c r="F1967" s="7"/>
      <c r="G1967" s="7"/>
      <c r="H1967" s="7"/>
      <c r="I1967" s="7"/>
      <c r="J1967" s="7"/>
      <c r="K1967" s="7"/>
      <c r="L1967" s="7"/>
      <c r="M1967" s="7"/>
      <c r="N1967" s="7"/>
      <c r="O1967" s="7"/>
      <c r="P1967" s="7"/>
      <c r="R1967" s="7"/>
      <c r="S1967" s="7"/>
      <c r="T1967" s="7"/>
      <c r="U1967" s="7"/>
      <c r="V1967" s="7"/>
      <c r="W1967" s="7"/>
      <c r="X1967" s="7"/>
      <c r="Y1967" s="7"/>
      <c r="Z1967" s="7"/>
      <c r="AA1967" s="7"/>
      <c r="AB1967" s="7"/>
      <c r="AC1967" s="7"/>
      <c r="AD1967" s="7"/>
      <c r="AE1967" s="7"/>
      <c r="AF1967" s="7"/>
      <c r="AG1967" s="7"/>
      <c r="AH1967" s="7"/>
      <c r="AI1967" s="7"/>
      <c r="AJ1967" s="7"/>
      <c r="AK1967" s="7"/>
    </row>
    <row r="1968" spans="1:37" ht="15.75" x14ac:dyDescent="0.25">
      <c r="A1968" s="7"/>
      <c r="B1968" s="7"/>
      <c r="C1968" s="7"/>
      <c r="D1968" s="7"/>
      <c r="E1968" s="7"/>
      <c r="F1968" s="7"/>
      <c r="G1968" s="7"/>
      <c r="H1968" s="7"/>
      <c r="I1968" s="7"/>
      <c r="J1968" s="7"/>
      <c r="K1968" s="7"/>
      <c r="L1968" s="7"/>
      <c r="M1968" s="7"/>
      <c r="N1968" s="7"/>
      <c r="O1968" s="7"/>
      <c r="P1968" s="7"/>
      <c r="R1968" s="7"/>
      <c r="S1968" s="7"/>
      <c r="T1968" s="7"/>
      <c r="U1968" s="7"/>
      <c r="V1968" s="7"/>
      <c r="W1968" s="7"/>
      <c r="X1968" s="7"/>
      <c r="Y1968" s="7"/>
      <c r="Z1968" s="7"/>
      <c r="AA1968" s="7"/>
      <c r="AB1968" s="7"/>
      <c r="AC1968" s="7"/>
      <c r="AD1968" s="7"/>
      <c r="AE1968" s="7"/>
      <c r="AF1968" s="7"/>
      <c r="AG1968" s="7"/>
      <c r="AH1968" s="7"/>
      <c r="AI1968" s="7"/>
      <c r="AJ1968" s="7"/>
      <c r="AK1968" s="7"/>
    </row>
    <row r="1969" spans="1:37" ht="15.75" x14ac:dyDescent="0.25">
      <c r="A1969" s="7"/>
      <c r="B1969" s="7"/>
      <c r="C1969" s="7"/>
      <c r="D1969" s="7"/>
      <c r="E1969" s="7"/>
      <c r="F1969" s="7"/>
      <c r="G1969" s="7"/>
      <c r="H1969" s="7"/>
      <c r="I1969" s="7"/>
      <c r="J1969" s="7"/>
      <c r="K1969" s="7"/>
      <c r="L1969" s="7"/>
      <c r="M1969" s="7"/>
      <c r="N1969" s="7"/>
      <c r="O1969" s="7"/>
      <c r="P1969" s="7"/>
      <c r="R1969" s="7"/>
      <c r="S1969" s="7"/>
      <c r="T1969" s="7"/>
      <c r="U1969" s="7"/>
      <c r="V1969" s="7"/>
      <c r="W1969" s="7"/>
      <c r="X1969" s="7"/>
      <c r="Y1969" s="7"/>
      <c r="Z1969" s="7"/>
      <c r="AA1969" s="7"/>
      <c r="AB1969" s="7"/>
      <c r="AC1969" s="7"/>
      <c r="AD1969" s="7"/>
      <c r="AE1969" s="7"/>
      <c r="AF1969" s="7"/>
      <c r="AG1969" s="7"/>
      <c r="AH1969" s="7"/>
      <c r="AI1969" s="7"/>
      <c r="AJ1969" s="7"/>
      <c r="AK1969" s="7"/>
    </row>
    <row r="1970" spans="1:37" ht="15.75" x14ac:dyDescent="0.25">
      <c r="A1970" s="7"/>
      <c r="B1970" s="7"/>
      <c r="C1970" s="7"/>
      <c r="D1970" s="7"/>
      <c r="E1970" s="7"/>
      <c r="F1970" s="7"/>
      <c r="G1970" s="7"/>
      <c r="H1970" s="7"/>
      <c r="I1970" s="7"/>
      <c r="J1970" s="7"/>
      <c r="K1970" s="7"/>
      <c r="L1970" s="7"/>
      <c r="M1970" s="7"/>
      <c r="N1970" s="7"/>
      <c r="O1970" s="7"/>
      <c r="P1970" s="7"/>
      <c r="R1970" s="7"/>
      <c r="S1970" s="7"/>
      <c r="T1970" s="7"/>
      <c r="U1970" s="7"/>
      <c r="V1970" s="7"/>
      <c r="W1970" s="7"/>
      <c r="X1970" s="7"/>
      <c r="Y1970" s="7"/>
      <c r="Z1970" s="7"/>
      <c r="AA1970" s="7"/>
      <c r="AB1970" s="7"/>
      <c r="AC1970" s="7"/>
      <c r="AD1970" s="7"/>
      <c r="AE1970" s="7"/>
      <c r="AF1970" s="7"/>
      <c r="AG1970" s="7"/>
      <c r="AH1970" s="7"/>
      <c r="AI1970" s="7"/>
      <c r="AJ1970" s="7"/>
      <c r="AK1970" s="7"/>
    </row>
    <row r="1971" spans="1:37" ht="15.75" x14ac:dyDescent="0.25">
      <c r="A1971" s="7"/>
      <c r="B1971" s="7"/>
      <c r="C1971" s="7"/>
      <c r="D1971" s="7"/>
      <c r="E1971" s="7"/>
      <c r="F1971" s="7"/>
      <c r="G1971" s="7"/>
      <c r="H1971" s="7"/>
      <c r="I1971" s="7"/>
      <c r="J1971" s="7"/>
      <c r="K1971" s="7"/>
      <c r="L1971" s="7"/>
      <c r="M1971" s="7"/>
      <c r="N1971" s="7"/>
      <c r="O1971" s="7"/>
      <c r="P1971" s="7"/>
      <c r="R1971" s="7"/>
      <c r="S1971" s="7"/>
      <c r="T1971" s="7"/>
      <c r="U1971" s="7"/>
      <c r="V1971" s="7"/>
      <c r="W1971" s="7"/>
      <c r="X1971" s="7"/>
      <c r="Y1971" s="7"/>
      <c r="Z1971" s="7"/>
      <c r="AA1971" s="7"/>
      <c r="AB1971" s="7"/>
      <c r="AC1971" s="7"/>
      <c r="AD1971" s="7"/>
      <c r="AE1971" s="7"/>
      <c r="AF1971" s="7"/>
      <c r="AG1971" s="7"/>
      <c r="AH1971" s="7"/>
      <c r="AI1971" s="7"/>
      <c r="AJ1971" s="7"/>
      <c r="AK1971" s="7"/>
    </row>
    <row r="1972" spans="1:37" ht="15.75" x14ac:dyDescent="0.25">
      <c r="A1972" s="7"/>
      <c r="B1972" s="7"/>
      <c r="C1972" s="7"/>
      <c r="D1972" s="7"/>
      <c r="E1972" s="7"/>
      <c r="F1972" s="7"/>
      <c r="G1972" s="7"/>
      <c r="H1972" s="7"/>
      <c r="I1972" s="7"/>
      <c r="J1972" s="7"/>
      <c r="K1972" s="7"/>
      <c r="L1972" s="7"/>
      <c r="M1972" s="7"/>
      <c r="N1972" s="7"/>
      <c r="O1972" s="7"/>
      <c r="P1972" s="7"/>
      <c r="R1972" s="7"/>
      <c r="S1972" s="7"/>
      <c r="T1972" s="7"/>
      <c r="U1972" s="7"/>
      <c r="V1972" s="7"/>
      <c r="W1972" s="7"/>
      <c r="X1972" s="7"/>
      <c r="Y1972" s="7"/>
      <c r="Z1972" s="7"/>
      <c r="AA1972" s="7"/>
      <c r="AB1972" s="7"/>
      <c r="AC1972" s="7"/>
      <c r="AD1972" s="7"/>
      <c r="AE1972" s="7"/>
      <c r="AF1972" s="7"/>
      <c r="AG1972" s="7"/>
      <c r="AH1972" s="7"/>
      <c r="AI1972" s="7"/>
      <c r="AJ1972" s="7"/>
      <c r="AK1972" s="7"/>
    </row>
    <row r="1973" spans="1:37" ht="15.75" x14ac:dyDescent="0.25">
      <c r="A1973" s="7"/>
      <c r="B1973" s="7"/>
      <c r="C1973" s="7"/>
      <c r="D1973" s="7"/>
      <c r="E1973" s="7"/>
      <c r="F1973" s="7"/>
      <c r="G1973" s="7"/>
      <c r="H1973" s="7"/>
      <c r="I1973" s="7"/>
      <c r="J1973" s="7"/>
      <c r="K1973" s="7"/>
      <c r="L1973" s="7"/>
      <c r="M1973" s="7"/>
      <c r="N1973" s="7"/>
      <c r="O1973" s="7"/>
      <c r="P1973" s="7"/>
      <c r="R1973" s="7"/>
      <c r="S1973" s="7"/>
      <c r="T1973" s="7"/>
      <c r="U1973" s="7"/>
      <c r="V1973" s="7"/>
      <c r="W1973" s="7"/>
      <c r="X1973" s="7"/>
      <c r="Y1973" s="7"/>
      <c r="Z1973" s="7"/>
      <c r="AA1973" s="7"/>
      <c r="AB1973" s="7"/>
      <c r="AC1973" s="7"/>
      <c r="AD1973" s="7"/>
      <c r="AE1973" s="7"/>
      <c r="AF1973" s="7"/>
      <c r="AG1973" s="7"/>
      <c r="AH1973" s="7"/>
      <c r="AI1973" s="7"/>
      <c r="AJ1973" s="7"/>
      <c r="AK1973" s="7"/>
    </row>
    <row r="1974" spans="1:37" ht="15.75" x14ac:dyDescent="0.25">
      <c r="A1974" s="7"/>
      <c r="B1974" s="7"/>
      <c r="C1974" s="7"/>
      <c r="D1974" s="7"/>
      <c r="E1974" s="7"/>
      <c r="F1974" s="7"/>
      <c r="G1974" s="7"/>
      <c r="H1974" s="7"/>
      <c r="I1974" s="7"/>
      <c r="J1974" s="7"/>
      <c r="K1974" s="7"/>
      <c r="L1974" s="7"/>
      <c r="M1974" s="7"/>
      <c r="N1974" s="7"/>
      <c r="O1974" s="7"/>
      <c r="P1974" s="7"/>
      <c r="R1974" s="7"/>
      <c r="S1974" s="7"/>
      <c r="T1974" s="7"/>
      <c r="U1974" s="7"/>
      <c r="V1974" s="7"/>
      <c r="W1974" s="7"/>
      <c r="X1974" s="7"/>
      <c r="Y1974" s="7"/>
      <c r="Z1974" s="7"/>
      <c r="AA1974" s="7"/>
      <c r="AB1974" s="7"/>
      <c r="AC1974" s="7"/>
      <c r="AD1974" s="7"/>
      <c r="AE1974" s="7"/>
      <c r="AF1974" s="7"/>
      <c r="AG1974" s="7"/>
      <c r="AH1974" s="7"/>
      <c r="AI1974" s="7"/>
      <c r="AJ1974" s="7"/>
      <c r="AK1974" s="7"/>
    </row>
    <row r="1975" spans="1:37" ht="15.75" x14ac:dyDescent="0.25">
      <c r="A1975" s="7"/>
      <c r="B1975" s="7"/>
      <c r="C1975" s="7"/>
      <c r="D1975" s="7"/>
      <c r="E1975" s="7"/>
      <c r="F1975" s="7"/>
      <c r="G1975" s="7"/>
      <c r="H1975" s="7"/>
      <c r="I1975" s="7"/>
      <c r="J1975" s="7"/>
      <c r="K1975" s="7"/>
      <c r="L1975" s="7"/>
      <c r="M1975" s="7"/>
      <c r="N1975" s="7"/>
      <c r="O1975" s="7"/>
      <c r="P1975" s="7"/>
      <c r="R1975" s="7"/>
      <c r="S1975" s="7"/>
      <c r="T1975" s="7"/>
      <c r="U1975" s="7"/>
      <c r="V1975" s="7"/>
      <c r="W1975" s="7"/>
      <c r="X1975" s="7"/>
      <c r="Y1975" s="7"/>
      <c r="Z1975" s="7"/>
      <c r="AA1975" s="7"/>
      <c r="AB1975" s="7"/>
      <c r="AC1975" s="7"/>
      <c r="AD1975" s="7"/>
      <c r="AE1975" s="7"/>
      <c r="AF1975" s="7"/>
      <c r="AG1975" s="7"/>
      <c r="AH1975" s="7"/>
      <c r="AI1975" s="7"/>
      <c r="AJ1975" s="7"/>
      <c r="AK1975" s="7"/>
    </row>
    <row r="1976" spans="1:37" ht="15.75" x14ac:dyDescent="0.25">
      <c r="A1976" s="7"/>
      <c r="B1976" s="7"/>
      <c r="C1976" s="7"/>
      <c r="D1976" s="7"/>
      <c r="E1976" s="7"/>
      <c r="F1976" s="7"/>
      <c r="G1976" s="7"/>
      <c r="H1976" s="7"/>
      <c r="I1976" s="7"/>
      <c r="J1976" s="7"/>
      <c r="K1976" s="7"/>
      <c r="L1976" s="7"/>
      <c r="M1976" s="7"/>
      <c r="N1976" s="7"/>
      <c r="O1976" s="7"/>
      <c r="P1976" s="7"/>
      <c r="R1976" s="7"/>
      <c r="S1976" s="7"/>
      <c r="T1976" s="7"/>
      <c r="U1976" s="7"/>
      <c r="V1976" s="7"/>
      <c r="W1976" s="7"/>
      <c r="X1976" s="7"/>
      <c r="Y1976" s="7"/>
      <c r="Z1976" s="7"/>
      <c r="AA1976" s="7"/>
      <c r="AB1976" s="7"/>
      <c r="AC1976" s="7"/>
      <c r="AD1976" s="7"/>
      <c r="AE1976" s="7"/>
      <c r="AF1976" s="7"/>
      <c r="AG1976" s="7"/>
      <c r="AH1976" s="7"/>
      <c r="AI1976" s="7"/>
      <c r="AJ1976" s="7"/>
      <c r="AK1976" s="7"/>
    </row>
    <row r="1977" spans="1:37" ht="15.75" x14ac:dyDescent="0.25">
      <c r="A1977" s="7"/>
      <c r="B1977" s="7"/>
      <c r="C1977" s="7"/>
      <c r="D1977" s="7"/>
      <c r="E1977" s="7"/>
      <c r="F1977" s="7"/>
      <c r="G1977" s="7"/>
      <c r="H1977" s="7"/>
      <c r="I1977" s="7"/>
      <c r="J1977" s="7"/>
      <c r="K1977" s="7"/>
      <c r="L1977" s="7"/>
      <c r="M1977" s="7"/>
      <c r="N1977" s="7"/>
      <c r="O1977" s="7"/>
      <c r="P1977" s="7"/>
      <c r="R1977" s="7"/>
      <c r="S1977" s="7"/>
      <c r="T1977" s="7"/>
      <c r="U1977" s="7"/>
      <c r="V1977" s="7"/>
      <c r="W1977" s="7"/>
      <c r="X1977" s="7"/>
      <c r="Y1977" s="7"/>
      <c r="Z1977" s="7"/>
      <c r="AA1977" s="7"/>
      <c r="AB1977" s="7"/>
      <c r="AC1977" s="7"/>
      <c r="AD1977" s="7"/>
      <c r="AE1977" s="7"/>
      <c r="AF1977" s="7"/>
      <c r="AG1977" s="7"/>
      <c r="AH1977" s="7"/>
      <c r="AI1977" s="7"/>
      <c r="AJ1977" s="7"/>
      <c r="AK1977" s="7"/>
    </row>
    <row r="1978" spans="1:37" ht="15.75" x14ac:dyDescent="0.25">
      <c r="A1978" s="7"/>
      <c r="B1978" s="7"/>
      <c r="C1978" s="7"/>
      <c r="D1978" s="7"/>
      <c r="E1978" s="7"/>
      <c r="F1978" s="7"/>
      <c r="G1978" s="7"/>
      <c r="H1978" s="7"/>
      <c r="I1978" s="7"/>
      <c r="J1978" s="7"/>
      <c r="K1978" s="7"/>
      <c r="L1978" s="7"/>
      <c r="M1978" s="7"/>
      <c r="N1978" s="7"/>
      <c r="O1978" s="7"/>
      <c r="P1978" s="7"/>
      <c r="R1978" s="7"/>
      <c r="S1978" s="7"/>
      <c r="T1978" s="7"/>
      <c r="U1978" s="7"/>
      <c r="V1978" s="7"/>
      <c r="W1978" s="7"/>
      <c r="X1978" s="7"/>
      <c r="Y1978" s="7"/>
      <c r="Z1978" s="7"/>
      <c r="AA1978" s="7"/>
      <c r="AB1978" s="7"/>
      <c r="AC1978" s="7"/>
      <c r="AD1978" s="7"/>
      <c r="AE1978" s="7"/>
      <c r="AF1978" s="7"/>
      <c r="AG1978" s="7"/>
      <c r="AH1978" s="7"/>
      <c r="AI1978" s="7"/>
      <c r="AJ1978" s="7"/>
      <c r="AK1978" s="7"/>
    </row>
    <row r="1979" spans="1:37" ht="15.75" x14ac:dyDescent="0.25">
      <c r="A1979" s="7"/>
      <c r="B1979" s="7"/>
      <c r="C1979" s="7"/>
      <c r="D1979" s="7"/>
      <c r="E1979" s="7"/>
      <c r="F1979" s="7"/>
      <c r="G1979" s="7"/>
      <c r="H1979" s="7"/>
      <c r="I1979" s="7"/>
      <c r="J1979" s="7"/>
      <c r="K1979" s="7"/>
      <c r="L1979" s="7"/>
      <c r="M1979" s="7"/>
      <c r="N1979" s="7"/>
      <c r="O1979" s="7"/>
      <c r="P1979" s="7"/>
      <c r="R1979" s="7"/>
      <c r="S1979" s="7"/>
      <c r="T1979" s="7"/>
      <c r="U1979" s="7"/>
      <c r="V1979" s="7"/>
      <c r="W1979" s="7"/>
      <c r="X1979" s="7"/>
      <c r="Y1979" s="7"/>
      <c r="Z1979" s="7"/>
      <c r="AA1979" s="7"/>
      <c r="AB1979" s="7"/>
      <c r="AC1979" s="7"/>
      <c r="AD1979" s="7"/>
      <c r="AE1979" s="7"/>
      <c r="AF1979" s="7"/>
      <c r="AG1979" s="7"/>
      <c r="AH1979" s="7"/>
      <c r="AI1979" s="7"/>
      <c r="AJ1979" s="7"/>
      <c r="AK1979" s="7"/>
    </row>
    <row r="1980" spans="1:37" ht="15.75" x14ac:dyDescent="0.25">
      <c r="A1980" s="7"/>
      <c r="B1980" s="7"/>
      <c r="C1980" s="7"/>
      <c r="D1980" s="7"/>
      <c r="E1980" s="7"/>
      <c r="F1980" s="7"/>
      <c r="G1980" s="7"/>
      <c r="H1980" s="7"/>
      <c r="I1980" s="7"/>
      <c r="J1980" s="7"/>
      <c r="K1980" s="7"/>
      <c r="L1980" s="7"/>
      <c r="M1980" s="7"/>
      <c r="N1980" s="7"/>
      <c r="O1980" s="7"/>
      <c r="P1980" s="7"/>
      <c r="R1980" s="7"/>
      <c r="S1980" s="7"/>
      <c r="T1980" s="7"/>
      <c r="U1980" s="7"/>
      <c r="V1980" s="7"/>
      <c r="W1980" s="7"/>
      <c r="X1980" s="7"/>
      <c r="Y1980" s="7"/>
      <c r="Z1980" s="7"/>
      <c r="AA1980" s="7"/>
      <c r="AB1980" s="7"/>
      <c r="AC1980" s="7"/>
      <c r="AD1980" s="7"/>
      <c r="AE1980" s="7"/>
      <c r="AF1980" s="7"/>
      <c r="AG1980" s="7"/>
      <c r="AH1980" s="7"/>
      <c r="AI1980" s="7"/>
      <c r="AJ1980" s="7"/>
      <c r="AK1980" s="7"/>
    </row>
    <row r="1981" spans="1:37" ht="15.75" x14ac:dyDescent="0.25">
      <c r="A1981" s="7"/>
      <c r="B1981" s="7"/>
      <c r="C1981" s="7"/>
      <c r="D1981" s="7"/>
      <c r="E1981" s="7"/>
      <c r="F1981" s="7"/>
      <c r="G1981" s="7"/>
      <c r="H1981" s="7"/>
      <c r="I1981" s="7"/>
      <c r="J1981" s="7"/>
      <c r="K1981" s="7"/>
      <c r="L1981" s="7"/>
      <c r="M1981" s="7"/>
      <c r="N1981" s="7"/>
      <c r="O1981" s="7"/>
      <c r="P1981" s="7"/>
      <c r="R1981" s="7"/>
      <c r="S1981" s="7"/>
      <c r="T1981" s="7"/>
      <c r="U1981" s="7"/>
      <c r="V1981" s="7"/>
      <c r="W1981" s="7"/>
      <c r="X1981" s="7"/>
      <c r="Y1981" s="7"/>
      <c r="Z1981" s="7"/>
      <c r="AA1981" s="7"/>
      <c r="AB1981" s="7"/>
      <c r="AC1981" s="7"/>
      <c r="AD1981" s="7"/>
      <c r="AE1981" s="7"/>
      <c r="AF1981" s="7"/>
      <c r="AG1981" s="7"/>
      <c r="AH1981" s="7"/>
      <c r="AI1981" s="7"/>
      <c r="AJ1981" s="7"/>
      <c r="AK1981" s="7"/>
    </row>
    <row r="1982" spans="1:37" ht="15.75" x14ac:dyDescent="0.25">
      <c r="A1982" s="7"/>
      <c r="B1982" s="7"/>
      <c r="C1982" s="7"/>
      <c r="D1982" s="7"/>
      <c r="E1982" s="7"/>
      <c r="F1982" s="7"/>
      <c r="G1982" s="7"/>
      <c r="H1982" s="7"/>
      <c r="I1982" s="7"/>
      <c r="J1982" s="7"/>
      <c r="K1982" s="7"/>
      <c r="L1982" s="7"/>
      <c r="M1982" s="7"/>
      <c r="N1982" s="7"/>
      <c r="O1982" s="7"/>
      <c r="P1982" s="7"/>
      <c r="R1982" s="7"/>
      <c r="S1982" s="7"/>
      <c r="T1982" s="7"/>
      <c r="U1982" s="7"/>
      <c r="V1982" s="7"/>
      <c r="W1982" s="7"/>
      <c r="X1982" s="7"/>
      <c r="Y1982" s="7"/>
      <c r="Z1982" s="7"/>
      <c r="AA1982" s="7"/>
      <c r="AB1982" s="7"/>
      <c r="AC1982" s="7"/>
      <c r="AD1982" s="7"/>
      <c r="AE1982" s="7"/>
      <c r="AF1982" s="7"/>
      <c r="AG1982" s="7"/>
      <c r="AH1982" s="7"/>
      <c r="AI1982" s="7"/>
      <c r="AJ1982" s="7"/>
      <c r="AK1982" s="7"/>
    </row>
    <row r="1983" spans="1:37" ht="15.75" x14ac:dyDescent="0.25">
      <c r="A1983" s="7"/>
      <c r="B1983" s="7"/>
      <c r="C1983" s="7"/>
      <c r="D1983" s="7"/>
      <c r="E1983" s="7"/>
      <c r="F1983" s="7"/>
      <c r="G1983" s="7"/>
      <c r="H1983" s="7"/>
      <c r="I1983" s="7"/>
      <c r="J1983" s="7"/>
      <c r="K1983" s="7"/>
      <c r="L1983" s="7"/>
      <c r="M1983" s="7"/>
      <c r="N1983" s="7"/>
      <c r="O1983" s="7"/>
      <c r="P1983" s="7"/>
      <c r="R1983" s="7"/>
      <c r="S1983" s="7"/>
      <c r="T1983" s="7"/>
      <c r="U1983" s="7"/>
      <c r="V1983" s="7"/>
      <c r="W1983" s="7"/>
      <c r="X1983" s="7"/>
      <c r="Y1983" s="7"/>
      <c r="Z1983" s="7"/>
      <c r="AA1983" s="7"/>
      <c r="AB1983" s="7"/>
      <c r="AC1983" s="7"/>
      <c r="AD1983" s="7"/>
      <c r="AE1983" s="7"/>
      <c r="AF1983" s="7"/>
      <c r="AG1983" s="7"/>
      <c r="AH1983" s="7"/>
      <c r="AI1983" s="7"/>
      <c r="AJ1983" s="7"/>
      <c r="AK1983" s="7"/>
    </row>
    <row r="1984" spans="1:37" ht="15.75" x14ac:dyDescent="0.25">
      <c r="A1984" s="7"/>
      <c r="B1984" s="7"/>
      <c r="C1984" s="7"/>
      <c r="D1984" s="7"/>
      <c r="E1984" s="7"/>
      <c r="F1984" s="7"/>
      <c r="G1984" s="7"/>
      <c r="H1984" s="7"/>
      <c r="I1984" s="7"/>
      <c r="J1984" s="7"/>
      <c r="K1984" s="7"/>
      <c r="L1984" s="7"/>
      <c r="M1984" s="7"/>
      <c r="N1984" s="7"/>
      <c r="O1984" s="7"/>
      <c r="P1984" s="7"/>
      <c r="R1984" s="7"/>
      <c r="S1984" s="7"/>
      <c r="T1984" s="7"/>
      <c r="U1984" s="7"/>
      <c r="V1984" s="7"/>
      <c r="W1984" s="7"/>
      <c r="X1984" s="7"/>
      <c r="Y1984" s="7"/>
      <c r="Z1984" s="7"/>
      <c r="AA1984" s="7"/>
      <c r="AB1984" s="7"/>
      <c r="AC1984" s="7"/>
      <c r="AD1984" s="7"/>
      <c r="AE1984" s="7"/>
      <c r="AF1984" s="7"/>
      <c r="AG1984" s="7"/>
      <c r="AH1984" s="7"/>
      <c r="AI1984" s="7"/>
      <c r="AJ1984" s="7"/>
      <c r="AK1984" s="7"/>
    </row>
    <row r="1985" spans="1:37" ht="15.75" x14ac:dyDescent="0.25">
      <c r="A1985" s="7"/>
      <c r="B1985" s="7"/>
      <c r="C1985" s="7"/>
      <c r="D1985" s="7"/>
      <c r="E1985" s="7"/>
      <c r="F1985" s="7"/>
      <c r="G1985" s="7"/>
      <c r="H1985" s="7"/>
      <c r="I1985" s="7"/>
      <c r="J1985" s="7"/>
      <c r="K1985" s="7"/>
      <c r="L1985" s="7"/>
      <c r="M1985" s="7"/>
      <c r="N1985" s="7"/>
      <c r="O1985" s="7"/>
      <c r="P1985" s="7"/>
      <c r="R1985" s="7"/>
      <c r="S1985" s="7"/>
      <c r="T1985" s="7"/>
      <c r="U1985" s="7"/>
      <c r="V1985" s="7"/>
      <c r="W1985" s="7"/>
      <c r="X1985" s="7"/>
      <c r="Y1985" s="7"/>
      <c r="Z1985" s="7"/>
      <c r="AA1985" s="7"/>
      <c r="AB1985" s="7"/>
      <c r="AC1985" s="7"/>
      <c r="AD1985" s="7"/>
      <c r="AE1985" s="7"/>
      <c r="AF1985" s="7"/>
      <c r="AG1985" s="7"/>
      <c r="AH1985" s="7"/>
      <c r="AI1985" s="7"/>
      <c r="AJ1985" s="7"/>
      <c r="AK1985" s="7"/>
    </row>
    <row r="1986" spans="1:37" ht="15.75" x14ac:dyDescent="0.25">
      <c r="A1986" s="7"/>
      <c r="B1986" s="7"/>
      <c r="C1986" s="7"/>
      <c r="D1986" s="7"/>
      <c r="E1986" s="7"/>
      <c r="F1986" s="7"/>
      <c r="G1986" s="7"/>
      <c r="H1986" s="7"/>
      <c r="I1986" s="7"/>
      <c r="J1986" s="7"/>
      <c r="K1986" s="7"/>
      <c r="L1986" s="7"/>
      <c r="M1986" s="7"/>
      <c r="N1986" s="7"/>
      <c r="O1986" s="7"/>
      <c r="P1986" s="7"/>
      <c r="R1986" s="7"/>
      <c r="S1986" s="7"/>
      <c r="T1986" s="7"/>
      <c r="U1986" s="7"/>
      <c r="V1986" s="7"/>
      <c r="W1986" s="7"/>
      <c r="X1986" s="7"/>
      <c r="Y1986" s="7"/>
      <c r="Z1986" s="7"/>
      <c r="AA1986" s="7"/>
      <c r="AB1986" s="7"/>
      <c r="AC1986" s="7"/>
      <c r="AD1986" s="7"/>
      <c r="AE1986" s="7"/>
      <c r="AF1986" s="7"/>
      <c r="AG1986" s="7"/>
      <c r="AH1986" s="7"/>
      <c r="AI1986" s="7"/>
      <c r="AJ1986" s="7"/>
      <c r="AK1986" s="7"/>
    </row>
    <row r="1987" spans="1:37" ht="15.75" x14ac:dyDescent="0.25">
      <c r="A1987" s="7"/>
      <c r="B1987" s="7"/>
      <c r="C1987" s="7"/>
      <c r="D1987" s="7"/>
      <c r="E1987" s="7"/>
      <c r="F1987" s="7"/>
      <c r="G1987" s="7"/>
      <c r="H1987" s="7"/>
      <c r="I1987" s="7"/>
      <c r="J1987" s="7"/>
      <c r="K1987" s="7"/>
      <c r="L1987" s="7"/>
      <c r="M1987" s="7"/>
      <c r="N1987" s="7"/>
      <c r="O1987" s="7"/>
      <c r="P1987" s="7"/>
      <c r="R1987" s="7"/>
      <c r="S1987" s="7"/>
      <c r="T1987" s="7"/>
      <c r="U1987" s="7"/>
      <c r="V1987" s="7"/>
      <c r="W1987" s="7"/>
      <c r="X1987" s="7"/>
      <c r="Y1987" s="7"/>
      <c r="Z1987" s="7"/>
      <c r="AA1987" s="7"/>
      <c r="AB1987" s="7"/>
      <c r="AC1987" s="7"/>
      <c r="AD1987" s="7"/>
      <c r="AE1987" s="7"/>
      <c r="AF1987" s="7"/>
      <c r="AG1987" s="7"/>
      <c r="AH1987" s="7"/>
      <c r="AI1987" s="7"/>
      <c r="AJ1987" s="7"/>
      <c r="AK1987" s="7"/>
    </row>
    <row r="1988" spans="1:37" ht="15.75" x14ac:dyDescent="0.25">
      <c r="A1988" s="7"/>
      <c r="B1988" s="7"/>
      <c r="C1988" s="7"/>
      <c r="D1988" s="7"/>
      <c r="E1988" s="7"/>
      <c r="F1988" s="7"/>
      <c r="G1988" s="7"/>
      <c r="H1988" s="7"/>
      <c r="I1988" s="7"/>
      <c r="J1988" s="7"/>
      <c r="K1988" s="7"/>
      <c r="L1988" s="7"/>
      <c r="M1988" s="7"/>
      <c r="N1988" s="7"/>
      <c r="O1988" s="7"/>
      <c r="P1988" s="7"/>
      <c r="R1988" s="7"/>
      <c r="S1988" s="7"/>
      <c r="T1988" s="7"/>
      <c r="U1988" s="7"/>
      <c r="V1988" s="7"/>
      <c r="W1988" s="7"/>
      <c r="X1988" s="7"/>
      <c r="Y1988" s="7"/>
      <c r="Z1988" s="7"/>
      <c r="AA1988" s="7"/>
      <c r="AB1988" s="7"/>
      <c r="AC1988" s="7"/>
      <c r="AD1988" s="7"/>
      <c r="AE1988" s="7"/>
      <c r="AF1988" s="7"/>
      <c r="AG1988" s="7"/>
      <c r="AH1988" s="7"/>
      <c r="AI1988" s="7"/>
      <c r="AJ1988" s="7"/>
      <c r="AK1988" s="7"/>
    </row>
    <row r="1989" spans="1:37" ht="15.75" x14ac:dyDescent="0.25">
      <c r="A1989" s="7"/>
      <c r="B1989" s="7"/>
      <c r="C1989" s="7"/>
      <c r="D1989" s="7"/>
      <c r="E1989" s="7"/>
      <c r="F1989" s="7"/>
      <c r="G1989" s="7"/>
      <c r="H1989" s="7"/>
      <c r="I1989" s="7"/>
      <c r="J1989" s="7"/>
      <c r="K1989" s="7"/>
      <c r="L1989" s="7"/>
      <c r="M1989" s="7"/>
      <c r="N1989" s="7"/>
      <c r="O1989" s="7"/>
      <c r="P1989" s="7"/>
      <c r="R1989" s="7"/>
      <c r="S1989" s="7"/>
      <c r="T1989" s="7"/>
      <c r="U1989" s="7"/>
      <c r="V1989" s="7"/>
      <c r="W1989" s="7"/>
      <c r="X1989" s="7"/>
      <c r="Y1989" s="7"/>
      <c r="Z1989" s="7"/>
      <c r="AA1989" s="7"/>
      <c r="AB1989" s="7"/>
      <c r="AC1989" s="7"/>
      <c r="AD1989" s="7"/>
      <c r="AE1989" s="7"/>
      <c r="AF1989" s="7"/>
      <c r="AG1989" s="7"/>
      <c r="AH1989" s="7"/>
      <c r="AI1989" s="7"/>
      <c r="AJ1989" s="7"/>
      <c r="AK1989" s="7"/>
    </row>
    <row r="1990" spans="1:37" ht="15.75" x14ac:dyDescent="0.25">
      <c r="A1990" s="7"/>
      <c r="B1990" s="7"/>
      <c r="C1990" s="7"/>
      <c r="D1990" s="7"/>
      <c r="E1990" s="7"/>
      <c r="F1990" s="7"/>
      <c r="G1990" s="7"/>
      <c r="H1990" s="7"/>
      <c r="I1990" s="7"/>
      <c r="J1990" s="7"/>
      <c r="K1990" s="7"/>
      <c r="L1990" s="7"/>
      <c r="M1990" s="7"/>
      <c r="N1990" s="7"/>
      <c r="O1990" s="7"/>
      <c r="P1990" s="7"/>
      <c r="R1990" s="7"/>
      <c r="S1990" s="7"/>
      <c r="T1990" s="7"/>
      <c r="U1990" s="7"/>
      <c r="V1990" s="7"/>
      <c r="W1990" s="7"/>
      <c r="X1990" s="7"/>
      <c r="Y1990" s="7"/>
      <c r="Z1990" s="7"/>
      <c r="AA1990" s="7"/>
      <c r="AB1990" s="7"/>
      <c r="AC1990" s="7"/>
      <c r="AD1990" s="7"/>
      <c r="AE1990" s="7"/>
      <c r="AF1990" s="7"/>
      <c r="AG1990" s="7"/>
      <c r="AH1990" s="7"/>
      <c r="AI1990" s="7"/>
      <c r="AJ1990" s="7"/>
      <c r="AK1990" s="7"/>
    </row>
    <row r="1991" spans="1:37" ht="15.75" x14ac:dyDescent="0.25">
      <c r="A1991" s="7"/>
      <c r="B1991" s="7"/>
      <c r="C1991" s="7"/>
      <c r="D1991" s="7"/>
      <c r="E1991" s="7"/>
      <c r="F1991" s="7"/>
      <c r="G1991" s="7"/>
      <c r="H1991" s="7"/>
      <c r="I1991" s="7"/>
      <c r="J1991" s="7"/>
      <c r="K1991" s="7"/>
      <c r="L1991" s="7"/>
      <c r="M1991" s="7"/>
      <c r="N1991" s="7"/>
      <c r="O1991" s="7"/>
      <c r="P1991" s="7"/>
      <c r="R1991" s="7"/>
      <c r="S1991" s="7"/>
      <c r="T1991" s="7"/>
      <c r="U1991" s="7"/>
      <c r="V1991" s="7"/>
      <c r="W1991" s="7"/>
      <c r="X1991" s="7"/>
      <c r="Y1991" s="7"/>
      <c r="Z1991" s="7"/>
      <c r="AA1991" s="7"/>
      <c r="AB1991" s="7"/>
      <c r="AC1991" s="7"/>
      <c r="AD1991" s="7"/>
      <c r="AE1991" s="7"/>
      <c r="AF1991" s="7"/>
      <c r="AG1991" s="7"/>
      <c r="AH1991" s="7"/>
      <c r="AI1991" s="7"/>
      <c r="AJ1991" s="7"/>
      <c r="AK1991" s="7"/>
    </row>
    <row r="1992" spans="1:37" ht="15.75" x14ac:dyDescent="0.25">
      <c r="A1992" s="7"/>
      <c r="B1992" s="7"/>
      <c r="C1992" s="7"/>
      <c r="D1992" s="7"/>
      <c r="E1992" s="7"/>
      <c r="F1992" s="7"/>
      <c r="G1992" s="7"/>
      <c r="H1992" s="7"/>
      <c r="I1992" s="7"/>
      <c r="J1992" s="7"/>
      <c r="K1992" s="7"/>
      <c r="L1992" s="7"/>
      <c r="M1992" s="7"/>
      <c r="N1992" s="7"/>
      <c r="O1992" s="7"/>
      <c r="P1992" s="7"/>
      <c r="R1992" s="7"/>
      <c r="S1992" s="7"/>
      <c r="T1992" s="7"/>
      <c r="U1992" s="7"/>
      <c r="V1992" s="7"/>
      <c r="W1992" s="7"/>
      <c r="X1992" s="7"/>
      <c r="Y1992" s="7"/>
      <c r="Z1992" s="7"/>
      <c r="AA1992" s="7"/>
      <c r="AB1992" s="7"/>
      <c r="AC1992" s="7"/>
      <c r="AD1992" s="7"/>
      <c r="AE1992" s="7"/>
      <c r="AF1992" s="7"/>
      <c r="AG1992" s="7"/>
      <c r="AH1992" s="7"/>
      <c r="AI1992" s="7"/>
      <c r="AJ1992" s="7"/>
      <c r="AK1992" s="7"/>
    </row>
    <row r="1993" spans="1:37" ht="15.75" x14ac:dyDescent="0.25">
      <c r="A1993" s="7"/>
      <c r="B1993" s="7"/>
      <c r="C1993" s="7"/>
      <c r="D1993" s="7"/>
      <c r="E1993" s="7"/>
      <c r="F1993" s="7"/>
      <c r="G1993" s="7"/>
      <c r="H1993" s="7"/>
      <c r="I1993" s="7"/>
      <c r="J1993" s="7"/>
      <c r="K1993" s="7"/>
      <c r="L1993" s="7"/>
      <c r="M1993" s="7"/>
      <c r="N1993" s="7"/>
      <c r="O1993" s="7"/>
      <c r="P1993" s="7"/>
      <c r="R1993" s="7"/>
      <c r="S1993" s="7"/>
      <c r="T1993" s="7"/>
      <c r="U1993" s="7"/>
      <c r="V1993" s="7"/>
      <c r="W1993" s="7"/>
      <c r="X1993" s="7"/>
      <c r="Y1993" s="7"/>
      <c r="Z1993" s="7"/>
      <c r="AA1993" s="7"/>
      <c r="AB1993" s="7"/>
      <c r="AC1993" s="7"/>
      <c r="AD1993" s="7"/>
      <c r="AE1993" s="7"/>
      <c r="AF1993" s="7"/>
      <c r="AG1993" s="7"/>
      <c r="AH1993" s="7"/>
      <c r="AI1993" s="7"/>
      <c r="AJ1993" s="7"/>
      <c r="AK1993" s="7"/>
    </row>
    <row r="1994" spans="1:37" ht="15.75" x14ac:dyDescent="0.25">
      <c r="A1994" s="7"/>
      <c r="B1994" s="7"/>
      <c r="C1994" s="7"/>
      <c r="D1994" s="7"/>
      <c r="E1994" s="7"/>
      <c r="F1994" s="7"/>
      <c r="G1994" s="7"/>
      <c r="H1994" s="7"/>
      <c r="I1994" s="7"/>
      <c r="J1994" s="7"/>
      <c r="K1994" s="7"/>
      <c r="L1994" s="7"/>
      <c r="M1994" s="7"/>
      <c r="N1994" s="7"/>
      <c r="O1994" s="7"/>
      <c r="P1994" s="7"/>
      <c r="R1994" s="7"/>
      <c r="S1994" s="7"/>
      <c r="T1994" s="7"/>
      <c r="U1994" s="7"/>
      <c r="V1994" s="7"/>
      <c r="W1994" s="7"/>
      <c r="X1994" s="7"/>
      <c r="Y1994" s="7"/>
      <c r="Z1994" s="7"/>
      <c r="AA1994" s="7"/>
      <c r="AB1994" s="7"/>
      <c r="AC1994" s="7"/>
      <c r="AD1994" s="7"/>
      <c r="AE1994" s="7"/>
      <c r="AF1994" s="7"/>
      <c r="AG1994" s="7"/>
      <c r="AH1994" s="7"/>
      <c r="AI1994" s="7"/>
      <c r="AJ1994" s="7"/>
      <c r="AK1994" s="7"/>
    </row>
    <row r="1995" spans="1:37" ht="15.75" x14ac:dyDescent="0.25">
      <c r="A1995" s="7"/>
      <c r="B1995" s="7"/>
      <c r="C1995" s="7"/>
      <c r="D1995" s="7"/>
      <c r="E1995" s="7"/>
      <c r="F1995" s="7"/>
      <c r="G1995" s="7"/>
      <c r="H1995" s="7"/>
      <c r="I1995" s="7"/>
      <c r="J1995" s="7"/>
      <c r="K1995" s="7"/>
      <c r="L1995" s="7"/>
      <c r="M1995" s="7"/>
      <c r="N1995" s="7"/>
      <c r="O1995" s="7"/>
      <c r="P1995" s="7"/>
      <c r="R1995" s="7"/>
      <c r="S1995" s="7"/>
      <c r="T1995" s="7"/>
      <c r="U1995" s="7"/>
      <c r="V1995" s="7"/>
      <c r="W1995" s="7"/>
      <c r="X1995" s="7"/>
      <c r="Y1995" s="7"/>
      <c r="Z1995" s="7"/>
      <c r="AA1995" s="7"/>
      <c r="AB1995" s="7"/>
      <c r="AC1995" s="7"/>
      <c r="AD1995" s="7"/>
      <c r="AE1995" s="7"/>
      <c r="AF1995" s="7"/>
      <c r="AG1995" s="7"/>
      <c r="AH1995" s="7"/>
      <c r="AI1995" s="7"/>
      <c r="AJ1995" s="7"/>
      <c r="AK1995" s="7"/>
    </row>
    <row r="1996" spans="1:37" ht="15.75" x14ac:dyDescent="0.25">
      <c r="A1996" s="7"/>
      <c r="B1996" s="7"/>
      <c r="C1996" s="7"/>
      <c r="D1996" s="7"/>
      <c r="E1996" s="7"/>
      <c r="F1996" s="7"/>
      <c r="G1996" s="7"/>
      <c r="H1996" s="7"/>
      <c r="I1996" s="7"/>
      <c r="J1996" s="7"/>
      <c r="K1996" s="7"/>
      <c r="L1996" s="7"/>
      <c r="M1996" s="7"/>
      <c r="N1996" s="7"/>
      <c r="O1996" s="7"/>
      <c r="P1996" s="7"/>
      <c r="R1996" s="7"/>
      <c r="S1996" s="7"/>
      <c r="T1996" s="7"/>
      <c r="U1996" s="7"/>
      <c r="V1996" s="7"/>
      <c r="W1996" s="7"/>
      <c r="X1996" s="7"/>
      <c r="Y1996" s="7"/>
      <c r="Z1996" s="7"/>
      <c r="AA1996" s="7"/>
      <c r="AB1996" s="7"/>
      <c r="AC1996" s="7"/>
      <c r="AD1996" s="7"/>
      <c r="AE1996" s="7"/>
      <c r="AF1996" s="7"/>
      <c r="AG1996" s="7"/>
      <c r="AH1996" s="7"/>
      <c r="AI1996" s="7"/>
      <c r="AJ1996" s="7"/>
      <c r="AK1996" s="7"/>
    </row>
    <row r="1997" spans="1:37" ht="15.75" x14ac:dyDescent="0.25">
      <c r="A1997" s="7"/>
      <c r="B1997" s="7"/>
      <c r="C1997" s="7"/>
      <c r="D1997" s="7"/>
      <c r="E1997" s="7"/>
      <c r="F1997" s="7"/>
      <c r="G1997" s="7"/>
      <c r="H1997" s="7"/>
      <c r="I1997" s="7"/>
      <c r="J1997" s="7"/>
      <c r="K1997" s="7"/>
      <c r="L1997" s="7"/>
      <c r="M1997" s="7"/>
      <c r="N1997" s="7"/>
      <c r="O1997" s="7"/>
      <c r="P1997" s="7"/>
      <c r="R1997" s="7"/>
      <c r="S1997" s="7"/>
      <c r="T1997" s="7"/>
      <c r="U1997" s="7"/>
      <c r="V1997" s="7"/>
      <c r="W1997" s="7"/>
      <c r="X1997" s="7"/>
      <c r="Y1997" s="7"/>
      <c r="Z1997" s="7"/>
      <c r="AA1997" s="7"/>
      <c r="AB1997" s="7"/>
      <c r="AC1997" s="7"/>
      <c r="AD1997" s="7"/>
      <c r="AE1997" s="7"/>
      <c r="AF1997" s="7"/>
      <c r="AG1997" s="7"/>
      <c r="AH1997" s="7"/>
      <c r="AI1997" s="7"/>
      <c r="AJ1997" s="7"/>
      <c r="AK1997" s="7"/>
    </row>
    <row r="1998" spans="1:37" ht="15.75" x14ac:dyDescent="0.25">
      <c r="A1998" s="7"/>
      <c r="B1998" s="7"/>
      <c r="C1998" s="7"/>
      <c r="D1998" s="7"/>
      <c r="E1998" s="7"/>
      <c r="F1998" s="7"/>
      <c r="G1998" s="7"/>
      <c r="H1998" s="7"/>
      <c r="I1998" s="7"/>
      <c r="J1998" s="7"/>
      <c r="K1998" s="7"/>
      <c r="L1998" s="7"/>
      <c r="M1998" s="7"/>
      <c r="N1998" s="7"/>
      <c r="O1998" s="7"/>
      <c r="P1998" s="7"/>
      <c r="R1998" s="7"/>
      <c r="S1998" s="7"/>
      <c r="T1998" s="7"/>
      <c r="U1998" s="7"/>
      <c r="V1998" s="7"/>
      <c r="W1998" s="7"/>
      <c r="X1998" s="7"/>
      <c r="Y1998" s="7"/>
      <c r="Z1998" s="7"/>
      <c r="AA1998" s="7"/>
      <c r="AB1998" s="7"/>
      <c r="AC1998" s="7"/>
      <c r="AD1998" s="7"/>
      <c r="AE1998" s="7"/>
      <c r="AF1998" s="7"/>
      <c r="AG1998" s="7"/>
      <c r="AH1998" s="7"/>
      <c r="AI1998" s="7"/>
      <c r="AJ1998" s="7"/>
      <c r="AK1998" s="7"/>
    </row>
    <row r="1999" spans="1:37" ht="15.75" x14ac:dyDescent="0.25">
      <c r="A1999" s="7"/>
      <c r="B1999" s="7"/>
      <c r="C1999" s="7"/>
      <c r="D1999" s="7"/>
      <c r="E1999" s="7"/>
      <c r="F1999" s="7"/>
      <c r="G1999" s="7"/>
      <c r="H1999" s="7"/>
      <c r="I1999" s="7"/>
      <c r="J1999" s="7"/>
      <c r="K1999" s="7"/>
      <c r="L1999" s="7"/>
      <c r="M1999" s="7"/>
      <c r="N1999" s="7"/>
      <c r="O1999" s="7"/>
      <c r="P1999" s="7"/>
      <c r="R1999" s="7"/>
      <c r="S1999" s="7"/>
      <c r="T1999" s="7"/>
      <c r="U1999" s="7"/>
      <c r="V1999" s="7"/>
      <c r="W1999" s="7"/>
      <c r="X1999" s="7"/>
      <c r="Y1999" s="7"/>
      <c r="Z1999" s="7"/>
      <c r="AA1999" s="7"/>
      <c r="AB1999" s="7"/>
      <c r="AC1999" s="7"/>
      <c r="AD1999" s="7"/>
      <c r="AE1999" s="7"/>
      <c r="AF1999" s="7"/>
      <c r="AG1999" s="7"/>
      <c r="AH1999" s="7"/>
      <c r="AI1999" s="7"/>
      <c r="AJ1999" s="7"/>
      <c r="AK1999" s="7"/>
    </row>
    <row r="2000" spans="1:37" ht="15.75" x14ac:dyDescent="0.25">
      <c r="A2000" s="7"/>
      <c r="B2000" s="7"/>
      <c r="C2000" s="7"/>
      <c r="D2000" s="7"/>
      <c r="E2000" s="7"/>
      <c r="F2000" s="7"/>
      <c r="G2000" s="7"/>
      <c r="H2000" s="7"/>
      <c r="I2000" s="7"/>
      <c r="J2000" s="7"/>
      <c r="K2000" s="7"/>
      <c r="L2000" s="7"/>
      <c r="M2000" s="7"/>
      <c r="N2000" s="7"/>
      <c r="O2000" s="7"/>
      <c r="P2000" s="7"/>
      <c r="R2000" s="7"/>
      <c r="S2000" s="7"/>
      <c r="T2000" s="7"/>
      <c r="U2000" s="7"/>
      <c r="V2000" s="7"/>
      <c r="W2000" s="7"/>
      <c r="X2000" s="7"/>
      <c r="Y2000" s="7"/>
      <c r="Z2000" s="7"/>
      <c r="AA2000" s="7"/>
      <c r="AB2000" s="7"/>
      <c r="AC2000" s="7"/>
      <c r="AD2000" s="7"/>
      <c r="AE2000" s="7"/>
      <c r="AF2000" s="7"/>
      <c r="AG2000" s="7"/>
      <c r="AH2000" s="7"/>
      <c r="AI2000" s="7"/>
      <c r="AJ2000" s="7"/>
      <c r="AK2000" s="7"/>
    </row>
    <row r="2001" spans="1:37" ht="15.75" x14ac:dyDescent="0.25">
      <c r="A2001" s="7"/>
      <c r="B2001" s="7"/>
      <c r="C2001" s="7"/>
      <c r="D2001" s="7"/>
      <c r="E2001" s="7"/>
      <c r="F2001" s="7"/>
      <c r="G2001" s="7"/>
      <c r="H2001" s="7"/>
      <c r="I2001" s="7"/>
      <c r="J2001" s="7"/>
      <c r="K2001" s="7"/>
      <c r="L2001" s="7"/>
      <c r="M2001" s="7"/>
      <c r="N2001" s="7"/>
      <c r="O2001" s="7"/>
      <c r="P2001" s="7"/>
      <c r="R2001" s="7"/>
      <c r="S2001" s="7"/>
      <c r="T2001" s="7"/>
      <c r="U2001" s="7"/>
      <c r="V2001" s="7"/>
      <c r="W2001" s="7"/>
      <c r="X2001" s="7"/>
      <c r="Y2001" s="7"/>
      <c r="Z2001" s="7"/>
      <c r="AA2001" s="7"/>
      <c r="AB2001" s="7"/>
      <c r="AC2001" s="7"/>
      <c r="AD2001" s="7"/>
      <c r="AE2001" s="7"/>
      <c r="AF2001" s="7"/>
      <c r="AG2001" s="7"/>
      <c r="AH2001" s="7"/>
      <c r="AI2001" s="7"/>
      <c r="AJ2001" s="7"/>
      <c r="AK2001" s="7"/>
    </row>
    <row r="2002" spans="1:37" ht="15.75" x14ac:dyDescent="0.25">
      <c r="A2002" s="7"/>
      <c r="B2002" s="7"/>
      <c r="C2002" s="7"/>
      <c r="D2002" s="7"/>
      <c r="E2002" s="7"/>
      <c r="F2002" s="7"/>
      <c r="G2002" s="7"/>
      <c r="H2002" s="7"/>
      <c r="I2002" s="7"/>
      <c r="J2002" s="7"/>
      <c r="K2002" s="7"/>
      <c r="L2002" s="7"/>
      <c r="M2002" s="7"/>
      <c r="N2002" s="7"/>
      <c r="O2002" s="7"/>
      <c r="P2002" s="7"/>
      <c r="R2002" s="7"/>
      <c r="S2002" s="7"/>
      <c r="T2002" s="7"/>
      <c r="U2002" s="7"/>
      <c r="V2002" s="7"/>
      <c r="W2002" s="7"/>
      <c r="X2002" s="7"/>
      <c r="Y2002" s="7"/>
      <c r="Z2002" s="7"/>
      <c r="AA2002" s="7"/>
      <c r="AB2002" s="7"/>
      <c r="AC2002" s="7"/>
      <c r="AD2002" s="7"/>
      <c r="AE2002" s="7"/>
      <c r="AF2002" s="7"/>
      <c r="AG2002" s="7"/>
      <c r="AH2002" s="7"/>
      <c r="AI2002" s="7"/>
      <c r="AJ2002" s="7"/>
      <c r="AK2002" s="7"/>
    </row>
    <row r="2003" spans="1:37" ht="15.75" x14ac:dyDescent="0.25">
      <c r="A2003" s="7"/>
      <c r="B2003" s="7"/>
      <c r="C2003" s="7"/>
      <c r="D2003" s="7"/>
      <c r="E2003" s="7"/>
      <c r="F2003" s="7"/>
      <c r="G2003" s="7"/>
      <c r="H2003" s="7"/>
      <c r="I2003" s="7"/>
      <c r="J2003" s="7"/>
      <c r="K2003" s="7"/>
      <c r="L2003" s="7"/>
      <c r="M2003" s="7"/>
      <c r="N2003" s="7"/>
      <c r="O2003" s="7"/>
      <c r="P2003" s="7"/>
      <c r="R2003" s="7"/>
      <c r="S2003" s="7"/>
      <c r="T2003" s="7"/>
      <c r="U2003" s="7"/>
      <c r="V2003" s="7"/>
      <c r="W2003" s="7"/>
      <c r="X2003" s="7"/>
      <c r="Y2003" s="7"/>
      <c r="Z2003" s="7"/>
      <c r="AA2003" s="7"/>
      <c r="AB2003" s="7"/>
      <c r="AC2003" s="7"/>
      <c r="AD2003" s="7"/>
      <c r="AE2003" s="7"/>
      <c r="AF2003" s="7"/>
      <c r="AG2003" s="7"/>
      <c r="AH2003" s="7"/>
      <c r="AI2003" s="7"/>
      <c r="AJ2003" s="7"/>
      <c r="AK2003" s="7"/>
    </row>
    <row r="2004" spans="1:37" ht="15.75" x14ac:dyDescent="0.25">
      <c r="A2004" s="7"/>
      <c r="B2004" s="7"/>
      <c r="C2004" s="7"/>
      <c r="D2004" s="7"/>
      <c r="E2004" s="7"/>
      <c r="F2004" s="7"/>
      <c r="G2004" s="7"/>
      <c r="H2004" s="7"/>
      <c r="I2004" s="7"/>
      <c r="J2004" s="7"/>
      <c r="K2004" s="7"/>
      <c r="L2004" s="7"/>
      <c r="M2004" s="7"/>
      <c r="N2004" s="7"/>
      <c r="O2004" s="7"/>
      <c r="P2004" s="7"/>
      <c r="R2004" s="7"/>
      <c r="S2004" s="7"/>
      <c r="T2004" s="7"/>
      <c r="U2004" s="7"/>
      <c r="V2004" s="7"/>
      <c r="W2004" s="7"/>
      <c r="X2004" s="7"/>
      <c r="Y2004" s="7"/>
      <c r="Z2004" s="7"/>
      <c r="AA2004" s="7"/>
      <c r="AB2004" s="7"/>
      <c r="AC2004" s="7"/>
      <c r="AD2004" s="7"/>
      <c r="AE2004" s="7"/>
      <c r="AF2004" s="7"/>
      <c r="AG2004" s="7"/>
      <c r="AH2004" s="7"/>
      <c r="AI2004" s="7"/>
      <c r="AJ2004" s="7"/>
      <c r="AK2004" s="7"/>
    </row>
    <row r="2005" spans="1:37" ht="15.75" x14ac:dyDescent="0.25">
      <c r="A2005" s="7"/>
      <c r="B2005" s="7"/>
      <c r="C2005" s="7"/>
      <c r="D2005" s="7"/>
      <c r="E2005" s="7"/>
      <c r="F2005" s="7"/>
      <c r="G2005" s="7"/>
      <c r="H2005" s="7"/>
      <c r="I2005" s="7"/>
      <c r="J2005" s="7"/>
      <c r="K2005" s="7"/>
      <c r="L2005" s="7"/>
      <c r="M2005" s="7"/>
      <c r="N2005" s="7"/>
      <c r="O2005" s="7"/>
      <c r="P2005" s="7"/>
      <c r="R2005" s="7"/>
      <c r="S2005" s="7"/>
      <c r="T2005" s="7"/>
      <c r="U2005" s="7"/>
      <c r="V2005" s="7"/>
      <c r="W2005" s="7"/>
      <c r="X2005" s="7"/>
      <c r="Y2005" s="7"/>
      <c r="Z2005" s="7"/>
      <c r="AA2005" s="7"/>
      <c r="AB2005" s="7"/>
      <c r="AC2005" s="7"/>
      <c r="AD2005" s="7"/>
      <c r="AE2005" s="7"/>
      <c r="AF2005" s="7"/>
      <c r="AG2005" s="7"/>
      <c r="AH2005" s="7"/>
      <c r="AI2005" s="7"/>
      <c r="AJ2005" s="7"/>
      <c r="AK2005" s="7"/>
    </row>
    <row r="2006" spans="1:37" ht="15.75" x14ac:dyDescent="0.25">
      <c r="A2006" s="7"/>
      <c r="B2006" s="7"/>
      <c r="C2006" s="7"/>
      <c r="D2006" s="7"/>
      <c r="E2006" s="7"/>
      <c r="F2006" s="7"/>
      <c r="G2006" s="7"/>
      <c r="H2006" s="7"/>
      <c r="I2006" s="7"/>
      <c r="J2006" s="7"/>
      <c r="K2006" s="7"/>
      <c r="L2006" s="7"/>
      <c r="M2006" s="7"/>
      <c r="N2006" s="7"/>
      <c r="O2006" s="7"/>
      <c r="P2006" s="7"/>
      <c r="R2006" s="7"/>
      <c r="S2006" s="7"/>
      <c r="T2006" s="7"/>
      <c r="U2006" s="7"/>
      <c r="V2006" s="7"/>
      <c r="W2006" s="7"/>
      <c r="X2006" s="7"/>
      <c r="Y2006" s="7"/>
      <c r="Z2006" s="7"/>
      <c r="AA2006" s="7"/>
      <c r="AB2006" s="7"/>
      <c r="AC2006" s="7"/>
      <c r="AD2006" s="7"/>
      <c r="AE2006" s="7"/>
      <c r="AF2006" s="7"/>
      <c r="AG2006" s="7"/>
      <c r="AH2006" s="7"/>
      <c r="AI2006" s="7"/>
      <c r="AJ2006" s="7"/>
      <c r="AK2006" s="7"/>
    </row>
    <row r="2007" spans="1:37" ht="15.75" x14ac:dyDescent="0.25">
      <c r="A2007" s="7"/>
      <c r="B2007" s="7"/>
      <c r="C2007" s="7"/>
      <c r="D2007" s="7"/>
      <c r="E2007" s="7"/>
      <c r="F2007" s="7"/>
      <c r="G2007" s="7"/>
      <c r="H2007" s="7"/>
      <c r="I2007" s="7"/>
      <c r="J2007" s="7"/>
      <c r="K2007" s="7"/>
      <c r="L2007" s="7"/>
      <c r="M2007" s="7"/>
      <c r="N2007" s="7"/>
      <c r="O2007" s="7"/>
      <c r="P2007" s="7"/>
      <c r="R2007" s="7"/>
      <c r="S2007" s="7"/>
      <c r="T2007" s="7"/>
      <c r="U2007" s="7"/>
      <c r="V2007" s="7"/>
      <c r="W2007" s="7"/>
      <c r="X2007" s="7"/>
      <c r="Y2007" s="7"/>
      <c r="Z2007" s="7"/>
      <c r="AA2007" s="7"/>
      <c r="AB2007" s="7"/>
      <c r="AC2007" s="7"/>
      <c r="AD2007" s="7"/>
      <c r="AE2007" s="7"/>
      <c r="AF2007" s="7"/>
      <c r="AG2007" s="7"/>
      <c r="AH2007" s="7"/>
      <c r="AI2007" s="7"/>
      <c r="AJ2007" s="7"/>
      <c r="AK2007" s="7"/>
    </row>
    <row r="2008" spans="1:37" ht="15.75" x14ac:dyDescent="0.25">
      <c r="A2008" s="7"/>
      <c r="B2008" s="7"/>
      <c r="C2008" s="7"/>
      <c r="D2008" s="7"/>
      <c r="E2008" s="7"/>
      <c r="F2008" s="7"/>
      <c r="G2008" s="7"/>
      <c r="H2008" s="7"/>
      <c r="I2008" s="7"/>
      <c r="J2008" s="7"/>
      <c r="K2008" s="7"/>
      <c r="L2008" s="7"/>
      <c r="M2008" s="7"/>
      <c r="N2008" s="7"/>
      <c r="O2008" s="7"/>
      <c r="P2008" s="7"/>
      <c r="R2008" s="7"/>
      <c r="S2008" s="7"/>
      <c r="T2008" s="7"/>
      <c r="U2008" s="7"/>
      <c r="V2008" s="7"/>
      <c r="W2008" s="7"/>
      <c r="X2008" s="7"/>
      <c r="Y2008" s="7"/>
      <c r="Z2008" s="7"/>
      <c r="AA2008" s="7"/>
      <c r="AB2008" s="7"/>
      <c r="AC2008" s="7"/>
      <c r="AD2008" s="7"/>
      <c r="AE2008" s="7"/>
      <c r="AF2008" s="7"/>
      <c r="AG2008" s="7"/>
      <c r="AH2008" s="7"/>
      <c r="AI2008" s="7"/>
      <c r="AJ2008" s="7"/>
      <c r="AK2008" s="7"/>
    </row>
    <row r="2009" spans="1:37" ht="15.75" x14ac:dyDescent="0.25">
      <c r="A2009" s="7"/>
      <c r="B2009" s="7"/>
      <c r="C2009" s="7"/>
      <c r="D2009" s="7"/>
      <c r="E2009" s="7"/>
      <c r="F2009" s="7"/>
      <c r="G2009" s="7"/>
      <c r="H2009" s="7"/>
      <c r="I2009" s="7"/>
      <c r="J2009" s="7"/>
      <c r="K2009" s="7"/>
      <c r="L2009" s="7"/>
      <c r="M2009" s="7"/>
      <c r="N2009" s="7"/>
      <c r="O2009" s="7"/>
      <c r="P2009" s="7"/>
      <c r="R2009" s="7"/>
      <c r="S2009" s="7"/>
      <c r="T2009" s="7"/>
      <c r="U2009" s="7"/>
      <c r="V2009" s="7"/>
      <c r="W2009" s="7"/>
      <c r="X2009" s="7"/>
      <c r="Y2009" s="7"/>
      <c r="Z2009" s="7"/>
      <c r="AA2009" s="7"/>
      <c r="AB2009" s="7"/>
      <c r="AC2009" s="7"/>
      <c r="AD2009" s="7"/>
      <c r="AE2009" s="7"/>
      <c r="AF2009" s="7"/>
      <c r="AG2009" s="7"/>
      <c r="AH2009" s="7"/>
      <c r="AI2009" s="7"/>
      <c r="AJ2009" s="7"/>
      <c r="AK2009" s="7"/>
    </row>
    <row r="2010" spans="1:37" ht="15.75" x14ac:dyDescent="0.25">
      <c r="A2010" s="7"/>
      <c r="B2010" s="7"/>
      <c r="C2010" s="7"/>
      <c r="D2010" s="7"/>
      <c r="E2010" s="7"/>
      <c r="F2010" s="7"/>
      <c r="G2010" s="7"/>
      <c r="H2010" s="7"/>
      <c r="I2010" s="7"/>
      <c r="J2010" s="7"/>
      <c r="K2010" s="7"/>
      <c r="L2010" s="7"/>
      <c r="M2010" s="7"/>
      <c r="N2010" s="7"/>
      <c r="O2010" s="7"/>
      <c r="P2010" s="7"/>
      <c r="R2010" s="7"/>
      <c r="S2010" s="7"/>
      <c r="T2010" s="7"/>
      <c r="U2010" s="7"/>
      <c r="V2010" s="7"/>
      <c r="W2010" s="7"/>
      <c r="X2010" s="7"/>
      <c r="Y2010" s="7"/>
      <c r="Z2010" s="7"/>
      <c r="AA2010" s="7"/>
      <c r="AB2010" s="7"/>
      <c r="AC2010" s="7"/>
      <c r="AD2010" s="7"/>
      <c r="AE2010" s="7"/>
      <c r="AF2010" s="7"/>
      <c r="AG2010" s="7"/>
      <c r="AH2010" s="7"/>
      <c r="AI2010" s="7"/>
      <c r="AJ2010" s="7"/>
      <c r="AK2010" s="7"/>
    </row>
    <row r="2011" spans="1:37" ht="15.75" x14ac:dyDescent="0.25">
      <c r="A2011" s="7"/>
      <c r="B2011" s="7"/>
      <c r="C2011" s="7"/>
      <c r="D2011" s="7"/>
      <c r="E2011" s="7"/>
      <c r="F2011" s="7"/>
      <c r="G2011" s="7"/>
      <c r="H2011" s="7"/>
      <c r="I2011" s="7"/>
      <c r="J2011" s="7"/>
      <c r="K2011" s="7"/>
      <c r="L2011" s="7"/>
      <c r="M2011" s="7"/>
      <c r="N2011" s="7"/>
      <c r="O2011" s="7"/>
      <c r="P2011" s="7"/>
      <c r="R2011" s="7"/>
      <c r="S2011" s="7"/>
      <c r="T2011" s="7"/>
      <c r="U2011" s="7"/>
      <c r="V2011" s="7"/>
      <c r="W2011" s="7"/>
      <c r="X2011" s="7"/>
      <c r="Y2011" s="7"/>
      <c r="Z2011" s="7"/>
      <c r="AA2011" s="7"/>
      <c r="AB2011" s="7"/>
      <c r="AC2011" s="7"/>
      <c r="AD2011" s="7"/>
      <c r="AE2011" s="7"/>
      <c r="AF2011" s="7"/>
      <c r="AG2011" s="7"/>
      <c r="AH2011" s="7"/>
      <c r="AI2011" s="7"/>
      <c r="AJ2011" s="7"/>
      <c r="AK2011" s="7"/>
    </row>
    <row r="2012" spans="1:37" ht="15.75" x14ac:dyDescent="0.25">
      <c r="A2012" s="7"/>
      <c r="B2012" s="7"/>
      <c r="C2012" s="7"/>
      <c r="D2012" s="7"/>
      <c r="E2012" s="7"/>
      <c r="F2012" s="7"/>
      <c r="G2012" s="7"/>
      <c r="H2012" s="7"/>
      <c r="I2012" s="7"/>
      <c r="J2012" s="7"/>
      <c r="K2012" s="7"/>
      <c r="L2012" s="7"/>
      <c r="M2012" s="7"/>
      <c r="N2012" s="7"/>
      <c r="O2012" s="7"/>
      <c r="P2012" s="7"/>
      <c r="R2012" s="7"/>
      <c r="S2012" s="7"/>
      <c r="T2012" s="7"/>
      <c r="U2012" s="7"/>
      <c r="V2012" s="7"/>
      <c r="W2012" s="7"/>
      <c r="X2012" s="7"/>
      <c r="Y2012" s="7"/>
      <c r="Z2012" s="7"/>
      <c r="AA2012" s="7"/>
      <c r="AB2012" s="7"/>
      <c r="AC2012" s="7"/>
      <c r="AD2012" s="7"/>
      <c r="AE2012" s="7"/>
      <c r="AF2012" s="7"/>
      <c r="AG2012" s="7"/>
      <c r="AH2012" s="7"/>
      <c r="AI2012" s="7"/>
      <c r="AJ2012" s="7"/>
      <c r="AK2012" s="7"/>
    </row>
    <row r="2013" spans="1:37" ht="15.75" x14ac:dyDescent="0.25">
      <c r="A2013" s="7"/>
      <c r="B2013" s="7"/>
      <c r="C2013" s="7"/>
      <c r="D2013" s="7"/>
      <c r="E2013" s="7"/>
      <c r="F2013" s="7"/>
      <c r="G2013" s="7"/>
      <c r="H2013" s="7"/>
      <c r="I2013" s="7"/>
      <c r="J2013" s="7"/>
      <c r="K2013" s="7"/>
      <c r="L2013" s="7"/>
      <c r="M2013" s="7"/>
      <c r="N2013" s="7"/>
      <c r="O2013" s="7"/>
      <c r="P2013" s="7"/>
      <c r="R2013" s="7"/>
      <c r="S2013" s="7"/>
      <c r="T2013" s="7"/>
      <c r="U2013" s="7"/>
      <c r="V2013" s="7"/>
      <c r="W2013" s="7"/>
      <c r="X2013" s="7"/>
      <c r="Y2013" s="7"/>
      <c r="Z2013" s="7"/>
      <c r="AA2013" s="7"/>
      <c r="AB2013" s="7"/>
      <c r="AC2013" s="7"/>
      <c r="AD2013" s="7"/>
      <c r="AE2013" s="7"/>
      <c r="AF2013" s="7"/>
      <c r="AG2013" s="7"/>
      <c r="AH2013" s="7"/>
      <c r="AI2013" s="7"/>
      <c r="AJ2013" s="7"/>
      <c r="AK2013" s="7"/>
    </row>
    <row r="2014" spans="1:37" ht="15.75" x14ac:dyDescent="0.25">
      <c r="A2014" s="7"/>
      <c r="B2014" s="7"/>
      <c r="C2014" s="7"/>
      <c r="D2014" s="7"/>
      <c r="E2014" s="7"/>
      <c r="F2014" s="7"/>
      <c r="G2014" s="7"/>
      <c r="H2014" s="7"/>
      <c r="I2014" s="7"/>
      <c r="J2014" s="7"/>
      <c r="K2014" s="7"/>
      <c r="L2014" s="7"/>
      <c r="M2014" s="7"/>
      <c r="N2014" s="7"/>
      <c r="O2014" s="7"/>
      <c r="P2014" s="7"/>
      <c r="R2014" s="7"/>
      <c r="S2014" s="7"/>
      <c r="T2014" s="7"/>
      <c r="U2014" s="7"/>
      <c r="V2014" s="7"/>
      <c r="W2014" s="7"/>
      <c r="X2014" s="7"/>
      <c r="Y2014" s="7"/>
      <c r="Z2014" s="7"/>
      <c r="AA2014" s="7"/>
      <c r="AB2014" s="7"/>
      <c r="AC2014" s="7"/>
      <c r="AD2014" s="7"/>
      <c r="AE2014" s="7"/>
      <c r="AF2014" s="7"/>
      <c r="AG2014" s="7"/>
      <c r="AH2014" s="7"/>
      <c r="AI2014" s="7"/>
      <c r="AJ2014" s="7"/>
      <c r="AK2014" s="7"/>
    </row>
    <row r="2015" spans="1:37" ht="15.75" x14ac:dyDescent="0.25">
      <c r="A2015" s="7"/>
      <c r="B2015" s="7"/>
      <c r="C2015" s="7"/>
      <c r="D2015" s="7"/>
      <c r="E2015" s="7"/>
      <c r="F2015" s="7"/>
      <c r="G2015" s="7"/>
      <c r="H2015" s="7"/>
      <c r="I2015" s="7"/>
      <c r="J2015" s="7"/>
      <c r="K2015" s="7"/>
      <c r="L2015" s="7"/>
      <c r="M2015" s="7"/>
      <c r="N2015" s="7"/>
      <c r="O2015" s="7"/>
      <c r="P2015" s="7"/>
      <c r="R2015" s="7"/>
      <c r="S2015" s="7"/>
      <c r="T2015" s="7"/>
      <c r="U2015" s="7"/>
      <c r="V2015" s="7"/>
      <c r="W2015" s="7"/>
      <c r="X2015" s="7"/>
      <c r="Y2015" s="7"/>
      <c r="Z2015" s="7"/>
      <c r="AA2015" s="7"/>
      <c r="AB2015" s="7"/>
      <c r="AC2015" s="7"/>
      <c r="AD2015" s="7"/>
      <c r="AE2015" s="7"/>
      <c r="AF2015" s="7"/>
      <c r="AG2015" s="7"/>
      <c r="AH2015" s="7"/>
      <c r="AI2015" s="7"/>
      <c r="AJ2015" s="7"/>
      <c r="AK2015" s="7"/>
    </row>
    <row r="2016" spans="1:37" ht="15.75" x14ac:dyDescent="0.25">
      <c r="A2016" s="7"/>
      <c r="B2016" s="7"/>
      <c r="C2016" s="7"/>
      <c r="D2016" s="7"/>
      <c r="E2016" s="7"/>
      <c r="F2016" s="7"/>
      <c r="G2016" s="7"/>
      <c r="H2016" s="7"/>
      <c r="I2016" s="7"/>
      <c r="J2016" s="7"/>
      <c r="K2016" s="7"/>
      <c r="L2016" s="7"/>
      <c r="M2016" s="7"/>
      <c r="N2016" s="7"/>
      <c r="O2016" s="7"/>
      <c r="P2016" s="7"/>
      <c r="R2016" s="7"/>
      <c r="S2016" s="7"/>
      <c r="T2016" s="7"/>
      <c r="U2016" s="7"/>
      <c r="V2016" s="7"/>
      <c r="W2016" s="7"/>
      <c r="X2016" s="7"/>
      <c r="Y2016" s="7"/>
      <c r="Z2016" s="7"/>
      <c r="AA2016" s="7"/>
      <c r="AB2016" s="7"/>
      <c r="AC2016" s="7"/>
      <c r="AD2016" s="7"/>
      <c r="AE2016" s="7"/>
      <c r="AF2016" s="7"/>
      <c r="AG2016" s="7"/>
      <c r="AH2016" s="7"/>
      <c r="AI2016" s="7"/>
      <c r="AJ2016" s="7"/>
      <c r="AK2016" s="7"/>
    </row>
    <row r="2017" spans="1:37" ht="15.75" x14ac:dyDescent="0.25">
      <c r="A2017" s="7"/>
      <c r="B2017" s="7"/>
      <c r="C2017" s="7"/>
      <c r="D2017" s="7"/>
      <c r="E2017" s="7"/>
      <c r="F2017" s="7"/>
      <c r="G2017" s="7"/>
      <c r="H2017" s="7"/>
      <c r="I2017" s="7"/>
      <c r="J2017" s="7"/>
      <c r="K2017" s="7"/>
      <c r="L2017" s="7"/>
      <c r="M2017" s="7"/>
      <c r="N2017" s="7"/>
      <c r="O2017" s="7"/>
      <c r="P2017" s="7"/>
      <c r="R2017" s="7"/>
      <c r="S2017" s="7"/>
      <c r="T2017" s="7"/>
      <c r="U2017" s="7"/>
      <c r="V2017" s="7"/>
      <c r="W2017" s="7"/>
      <c r="X2017" s="7"/>
      <c r="Y2017" s="7"/>
      <c r="Z2017" s="7"/>
      <c r="AA2017" s="7"/>
      <c r="AB2017" s="7"/>
      <c r="AC2017" s="7"/>
      <c r="AD2017" s="7"/>
      <c r="AE2017" s="7"/>
      <c r="AF2017" s="7"/>
      <c r="AG2017" s="7"/>
      <c r="AH2017" s="7"/>
      <c r="AI2017" s="7"/>
      <c r="AJ2017" s="7"/>
      <c r="AK2017" s="7"/>
    </row>
    <row r="2018" spans="1:37" ht="15.75" x14ac:dyDescent="0.25">
      <c r="A2018" s="7"/>
      <c r="B2018" s="7"/>
      <c r="C2018" s="7"/>
      <c r="D2018" s="7"/>
      <c r="E2018" s="7"/>
      <c r="F2018" s="7"/>
      <c r="G2018" s="7"/>
      <c r="H2018" s="7"/>
      <c r="I2018" s="7"/>
      <c r="J2018" s="7"/>
      <c r="K2018" s="7"/>
      <c r="L2018" s="7"/>
      <c r="M2018" s="7"/>
      <c r="N2018" s="7"/>
      <c r="O2018" s="7"/>
      <c r="P2018" s="7"/>
      <c r="R2018" s="7"/>
      <c r="S2018" s="7"/>
      <c r="T2018" s="7"/>
      <c r="U2018" s="7"/>
      <c r="V2018" s="7"/>
      <c r="W2018" s="7"/>
      <c r="X2018" s="7"/>
      <c r="Y2018" s="7"/>
      <c r="Z2018" s="7"/>
      <c r="AA2018" s="7"/>
      <c r="AB2018" s="7"/>
      <c r="AC2018" s="7"/>
      <c r="AD2018" s="7"/>
      <c r="AE2018" s="7"/>
      <c r="AF2018" s="7"/>
      <c r="AG2018" s="7"/>
      <c r="AH2018" s="7"/>
      <c r="AI2018" s="7"/>
      <c r="AJ2018" s="7"/>
      <c r="AK2018" s="7"/>
    </row>
    <row r="2019" spans="1:37" ht="15.75" x14ac:dyDescent="0.25">
      <c r="A2019" s="7"/>
      <c r="B2019" s="7"/>
      <c r="C2019" s="7"/>
      <c r="D2019" s="7"/>
      <c r="E2019" s="7"/>
      <c r="F2019" s="7"/>
      <c r="G2019" s="7"/>
      <c r="H2019" s="7"/>
      <c r="I2019" s="7"/>
      <c r="J2019" s="7"/>
      <c r="K2019" s="7"/>
      <c r="L2019" s="7"/>
      <c r="M2019" s="7"/>
      <c r="N2019" s="7"/>
      <c r="O2019" s="7"/>
      <c r="P2019" s="7"/>
      <c r="R2019" s="7"/>
      <c r="S2019" s="7"/>
      <c r="T2019" s="7"/>
      <c r="U2019" s="7"/>
      <c r="V2019" s="7"/>
      <c r="W2019" s="7"/>
      <c r="X2019" s="7"/>
      <c r="Y2019" s="7"/>
      <c r="Z2019" s="7"/>
      <c r="AA2019" s="7"/>
      <c r="AB2019" s="7"/>
      <c r="AC2019" s="7"/>
      <c r="AD2019" s="7"/>
      <c r="AE2019" s="7"/>
      <c r="AF2019" s="7"/>
      <c r="AG2019" s="7"/>
      <c r="AH2019" s="7"/>
      <c r="AI2019" s="7"/>
      <c r="AJ2019" s="7"/>
      <c r="AK2019" s="7"/>
    </row>
    <row r="2020" spans="1:37" ht="15.75" x14ac:dyDescent="0.25">
      <c r="A2020" s="7"/>
      <c r="B2020" s="7"/>
      <c r="C2020" s="7"/>
      <c r="D2020" s="7"/>
      <c r="E2020" s="7"/>
      <c r="F2020" s="7"/>
      <c r="G2020" s="7"/>
      <c r="H2020" s="7"/>
      <c r="I2020" s="7"/>
      <c r="J2020" s="7"/>
      <c r="K2020" s="7"/>
      <c r="L2020" s="7"/>
      <c r="M2020" s="7"/>
      <c r="N2020" s="7"/>
      <c r="O2020" s="7"/>
      <c r="P2020" s="7"/>
      <c r="R2020" s="7"/>
      <c r="S2020" s="7"/>
      <c r="T2020" s="7"/>
      <c r="U2020" s="7"/>
      <c r="V2020" s="7"/>
      <c r="W2020" s="7"/>
      <c r="X2020" s="7"/>
      <c r="Y2020" s="7"/>
      <c r="Z2020" s="7"/>
      <c r="AA2020" s="7"/>
      <c r="AB2020" s="7"/>
      <c r="AC2020" s="7"/>
      <c r="AD2020" s="7"/>
      <c r="AE2020" s="7"/>
      <c r="AF2020" s="7"/>
      <c r="AG2020" s="7"/>
      <c r="AH2020" s="7"/>
      <c r="AI2020" s="7"/>
      <c r="AJ2020" s="7"/>
      <c r="AK2020" s="7"/>
    </row>
    <row r="2021" spans="1:37" ht="15.75" x14ac:dyDescent="0.25">
      <c r="A2021" s="7"/>
      <c r="B2021" s="7"/>
      <c r="C2021" s="7"/>
      <c r="D2021" s="7"/>
      <c r="E2021" s="7"/>
      <c r="F2021" s="7"/>
      <c r="G2021" s="7"/>
      <c r="H2021" s="7"/>
      <c r="I2021" s="7"/>
      <c r="J2021" s="7"/>
      <c r="K2021" s="7"/>
      <c r="L2021" s="7"/>
      <c r="M2021" s="7"/>
      <c r="N2021" s="7"/>
      <c r="O2021" s="7"/>
      <c r="P2021" s="7"/>
      <c r="R2021" s="7"/>
      <c r="S2021" s="7"/>
      <c r="T2021" s="7"/>
      <c r="U2021" s="7"/>
      <c r="V2021" s="7"/>
      <c r="W2021" s="7"/>
      <c r="X2021" s="7"/>
      <c r="Y2021" s="7"/>
      <c r="Z2021" s="7"/>
      <c r="AA2021" s="7"/>
      <c r="AB2021" s="7"/>
      <c r="AC2021" s="7"/>
      <c r="AD2021" s="7"/>
      <c r="AE2021" s="7"/>
      <c r="AF2021" s="7"/>
      <c r="AG2021" s="7"/>
      <c r="AH2021" s="7"/>
      <c r="AI2021" s="7"/>
      <c r="AJ2021" s="7"/>
      <c r="AK2021" s="7"/>
    </row>
    <row r="2022" spans="1:37" ht="15.75" x14ac:dyDescent="0.25">
      <c r="A2022" s="7"/>
      <c r="B2022" s="7"/>
      <c r="C2022" s="7"/>
      <c r="D2022" s="7"/>
      <c r="E2022" s="7"/>
      <c r="F2022" s="7"/>
      <c r="G2022" s="7"/>
      <c r="H2022" s="7"/>
      <c r="I2022" s="7"/>
      <c r="J2022" s="7"/>
      <c r="K2022" s="7"/>
      <c r="L2022" s="7"/>
      <c r="M2022" s="7"/>
      <c r="N2022" s="7"/>
      <c r="O2022" s="7"/>
      <c r="P2022" s="7"/>
      <c r="R2022" s="7"/>
      <c r="S2022" s="7"/>
      <c r="T2022" s="7"/>
      <c r="U2022" s="7"/>
      <c r="V2022" s="7"/>
      <c r="W2022" s="7"/>
      <c r="X2022" s="7"/>
      <c r="Y2022" s="7"/>
      <c r="Z2022" s="7"/>
      <c r="AA2022" s="7"/>
      <c r="AB2022" s="7"/>
      <c r="AC2022" s="7"/>
      <c r="AD2022" s="7"/>
      <c r="AE2022" s="7"/>
      <c r="AF2022" s="7"/>
      <c r="AG2022" s="7"/>
      <c r="AH2022" s="7"/>
      <c r="AI2022" s="7"/>
      <c r="AJ2022" s="7"/>
      <c r="AK2022" s="7"/>
    </row>
    <row r="2023" spans="1:37" ht="15.75" x14ac:dyDescent="0.25">
      <c r="A2023" s="7"/>
      <c r="B2023" s="7"/>
      <c r="C2023" s="7"/>
      <c r="D2023" s="7"/>
      <c r="E2023" s="7"/>
      <c r="F2023" s="7"/>
      <c r="G2023" s="7"/>
      <c r="H2023" s="7"/>
      <c r="I2023" s="7"/>
      <c r="J2023" s="7"/>
      <c r="K2023" s="7"/>
      <c r="L2023" s="7"/>
      <c r="M2023" s="7"/>
      <c r="N2023" s="7"/>
      <c r="O2023" s="7"/>
      <c r="P2023" s="7"/>
      <c r="R2023" s="7"/>
      <c r="S2023" s="7"/>
      <c r="T2023" s="7"/>
      <c r="U2023" s="7"/>
      <c r="V2023" s="7"/>
      <c r="W2023" s="7"/>
      <c r="X2023" s="7"/>
      <c r="Y2023" s="7"/>
      <c r="Z2023" s="7"/>
      <c r="AA2023" s="7"/>
      <c r="AB2023" s="7"/>
      <c r="AC2023" s="7"/>
      <c r="AD2023" s="7"/>
      <c r="AE2023" s="7"/>
      <c r="AF2023" s="7"/>
      <c r="AG2023" s="7"/>
      <c r="AH2023" s="7"/>
      <c r="AI2023" s="7"/>
      <c r="AJ2023" s="7"/>
      <c r="AK2023" s="7"/>
    </row>
    <row r="2024" spans="1:37" ht="15.75" x14ac:dyDescent="0.25">
      <c r="A2024" s="7"/>
      <c r="B2024" s="7"/>
      <c r="C2024" s="7"/>
      <c r="D2024" s="7"/>
      <c r="E2024" s="7"/>
      <c r="F2024" s="7"/>
      <c r="G2024" s="7"/>
      <c r="H2024" s="7"/>
      <c r="I2024" s="7"/>
      <c r="J2024" s="7"/>
      <c r="K2024" s="7"/>
      <c r="L2024" s="7"/>
      <c r="M2024" s="7"/>
      <c r="N2024" s="7"/>
      <c r="O2024" s="7"/>
      <c r="P2024" s="7"/>
      <c r="R2024" s="7"/>
      <c r="S2024" s="7"/>
      <c r="T2024" s="7"/>
      <c r="U2024" s="7"/>
      <c r="V2024" s="7"/>
      <c r="W2024" s="7"/>
      <c r="X2024" s="7"/>
      <c r="Y2024" s="7"/>
      <c r="Z2024" s="7"/>
      <c r="AA2024" s="7"/>
      <c r="AB2024" s="7"/>
      <c r="AC2024" s="7"/>
      <c r="AD2024" s="7"/>
      <c r="AE2024" s="7"/>
      <c r="AF2024" s="7"/>
      <c r="AG2024" s="7"/>
      <c r="AH2024" s="7"/>
      <c r="AI2024" s="7"/>
      <c r="AJ2024" s="7"/>
      <c r="AK2024" s="7"/>
    </row>
    <row r="2025" spans="1:37" ht="15.75" x14ac:dyDescent="0.25">
      <c r="A2025" s="7"/>
      <c r="B2025" s="7"/>
      <c r="C2025" s="7"/>
      <c r="D2025" s="7"/>
      <c r="E2025" s="7"/>
      <c r="F2025" s="7"/>
      <c r="G2025" s="7"/>
      <c r="H2025" s="7"/>
      <c r="I2025" s="7"/>
      <c r="J2025" s="7"/>
      <c r="K2025" s="7"/>
      <c r="L2025" s="7"/>
      <c r="M2025" s="7"/>
      <c r="N2025" s="7"/>
      <c r="O2025" s="7"/>
      <c r="P2025" s="7"/>
      <c r="R2025" s="7"/>
      <c r="S2025" s="7"/>
      <c r="T2025" s="7"/>
      <c r="U2025" s="7"/>
      <c r="V2025" s="7"/>
      <c r="W2025" s="7"/>
      <c r="X2025" s="7"/>
      <c r="Y2025" s="7"/>
      <c r="Z2025" s="7"/>
      <c r="AA2025" s="7"/>
      <c r="AB2025" s="7"/>
      <c r="AC2025" s="7"/>
      <c r="AD2025" s="7"/>
      <c r="AE2025" s="7"/>
      <c r="AF2025" s="7"/>
      <c r="AG2025" s="7"/>
      <c r="AH2025" s="7"/>
      <c r="AI2025" s="7"/>
      <c r="AJ2025" s="7"/>
      <c r="AK2025" s="7"/>
    </row>
    <row r="2026" spans="1:37" ht="15.75" x14ac:dyDescent="0.25">
      <c r="A2026" s="7"/>
      <c r="B2026" s="7"/>
      <c r="C2026" s="7"/>
      <c r="D2026" s="7"/>
      <c r="E2026" s="7"/>
      <c r="F2026" s="7"/>
      <c r="G2026" s="7"/>
      <c r="H2026" s="7"/>
      <c r="I2026" s="7"/>
      <c r="J2026" s="7"/>
      <c r="K2026" s="7"/>
      <c r="L2026" s="7"/>
      <c r="M2026" s="7"/>
      <c r="N2026" s="7"/>
      <c r="O2026" s="7"/>
      <c r="P2026" s="7"/>
      <c r="R2026" s="7"/>
      <c r="S2026" s="7"/>
      <c r="T2026" s="7"/>
      <c r="U2026" s="7"/>
      <c r="V2026" s="7"/>
      <c r="W2026" s="7"/>
      <c r="X2026" s="7"/>
      <c r="Y2026" s="7"/>
      <c r="Z2026" s="7"/>
      <c r="AA2026" s="7"/>
      <c r="AB2026" s="7"/>
      <c r="AC2026" s="7"/>
      <c r="AD2026" s="7"/>
      <c r="AE2026" s="7"/>
      <c r="AF2026" s="7"/>
      <c r="AG2026" s="7"/>
      <c r="AH2026" s="7"/>
      <c r="AI2026" s="7"/>
      <c r="AJ2026" s="7"/>
      <c r="AK2026" s="7"/>
    </row>
    <row r="2027" spans="1:37" ht="15.75" x14ac:dyDescent="0.25">
      <c r="A2027" s="7"/>
      <c r="B2027" s="7"/>
      <c r="C2027" s="7"/>
      <c r="D2027" s="7"/>
      <c r="E2027" s="7"/>
      <c r="F2027" s="7"/>
      <c r="G2027" s="7"/>
      <c r="H2027" s="7"/>
      <c r="I2027" s="7"/>
      <c r="J2027" s="7"/>
      <c r="K2027" s="7"/>
      <c r="L2027" s="7"/>
      <c r="M2027" s="7"/>
      <c r="N2027" s="7"/>
      <c r="O2027" s="7"/>
      <c r="P2027" s="7"/>
      <c r="R2027" s="7"/>
      <c r="S2027" s="7"/>
      <c r="T2027" s="7"/>
      <c r="U2027" s="7"/>
      <c r="V2027" s="7"/>
      <c r="W2027" s="7"/>
      <c r="X2027" s="7"/>
      <c r="Y2027" s="7"/>
      <c r="Z2027" s="7"/>
      <c r="AA2027" s="7"/>
      <c r="AB2027" s="7"/>
      <c r="AC2027" s="7"/>
      <c r="AD2027" s="7"/>
      <c r="AE2027" s="7"/>
      <c r="AF2027" s="7"/>
      <c r="AG2027" s="7"/>
      <c r="AH2027" s="7"/>
      <c r="AI2027" s="7"/>
      <c r="AJ2027" s="7"/>
      <c r="AK2027" s="7"/>
    </row>
    <row r="2028" spans="1:37" ht="15.75" x14ac:dyDescent="0.25">
      <c r="A2028" s="7"/>
      <c r="B2028" s="7"/>
      <c r="C2028" s="7"/>
      <c r="D2028" s="7"/>
      <c r="E2028" s="7"/>
      <c r="F2028" s="7"/>
      <c r="G2028" s="7"/>
      <c r="H2028" s="7"/>
      <c r="I2028" s="7"/>
      <c r="J2028" s="7"/>
      <c r="K2028" s="7"/>
      <c r="L2028" s="7"/>
      <c r="M2028" s="7"/>
      <c r="N2028" s="7"/>
      <c r="O2028" s="7"/>
      <c r="P2028" s="7"/>
      <c r="R2028" s="7"/>
      <c r="S2028" s="7"/>
      <c r="T2028" s="7"/>
      <c r="U2028" s="7"/>
      <c r="V2028" s="7"/>
      <c r="W2028" s="7"/>
      <c r="X2028" s="7"/>
      <c r="Y2028" s="7"/>
      <c r="Z2028" s="7"/>
      <c r="AA2028" s="7"/>
      <c r="AB2028" s="7"/>
      <c r="AC2028" s="7"/>
      <c r="AD2028" s="7"/>
      <c r="AE2028" s="7"/>
      <c r="AF2028" s="7"/>
      <c r="AG2028" s="7"/>
      <c r="AH2028" s="7"/>
      <c r="AI2028" s="7"/>
      <c r="AJ2028" s="7"/>
      <c r="AK2028" s="7"/>
    </row>
    <row r="2029" spans="1:37" ht="15.75" x14ac:dyDescent="0.25">
      <c r="A2029" s="7"/>
      <c r="B2029" s="7"/>
      <c r="C2029" s="7"/>
      <c r="D2029" s="7"/>
      <c r="E2029" s="7"/>
      <c r="F2029" s="7"/>
      <c r="G2029" s="7"/>
      <c r="H2029" s="7"/>
      <c r="I2029" s="7"/>
      <c r="J2029" s="7"/>
      <c r="K2029" s="7"/>
      <c r="L2029" s="7"/>
      <c r="M2029" s="7"/>
      <c r="N2029" s="7"/>
      <c r="O2029" s="7"/>
      <c r="P2029" s="7"/>
      <c r="R2029" s="7"/>
      <c r="S2029" s="7"/>
      <c r="T2029" s="7"/>
      <c r="U2029" s="7"/>
      <c r="V2029" s="7"/>
      <c r="W2029" s="7"/>
      <c r="X2029" s="7"/>
      <c r="Y2029" s="7"/>
      <c r="Z2029" s="7"/>
      <c r="AA2029" s="7"/>
      <c r="AB2029" s="7"/>
      <c r="AC2029" s="7"/>
      <c r="AD2029" s="7"/>
      <c r="AE2029" s="7"/>
      <c r="AF2029" s="7"/>
      <c r="AG2029" s="7"/>
      <c r="AH2029" s="7"/>
      <c r="AI2029" s="7"/>
      <c r="AJ2029" s="7"/>
      <c r="AK2029" s="7"/>
    </row>
    <row r="2030" spans="1:37" ht="15.75" x14ac:dyDescent="0.25">
      <c r="A2030" s="7"/>
      <c r="B2030" s="7"/>
      <c r="C2030" s="7"/>
      <c r="D2030" s="7"/>
      <c r="E2030" s="7"/>
      <c r="F2030" s="7"/>
      <c r="G2030" s="7"/>
      <c r="H2030" s="7"/>
      <c r="I2030" s="7"/>
      <c r="J2030" s="7"/>
      <c r="K2030" s="7"/>
      <c r="L2030" s="7"/>
      <c r="M2030" s="7"/>
      <c r="N2030" s="7"/>
      <c r="O2030" s="7"/>
      <c r="P2030" s="7"/>
      <c r="R2030" s="7"/>
      <c r="S2030" s="7"/>
      <c r="T2030" s="7"/>
      <c r="U2030" s="7"/>
      <c r="V2030" s="7"/>
      <c r="W2030" s="7"/>
      <c r="X2030" s="7"/>
      <c r="Y2030" s="7"/>
      <c r="Z2030" s="7"/>
      <c r="AA2030" s="7"/>
      <c r="AB2030" s="7"/>
      <c r="AC2030" s="7"/>
      <c r="AD2030" s="7"/>
      <c r="AE2030" s="7"/>
      <c r="AF2030" s="7"/>
      <c r="AG2030" s="7"/>
      <c r="AH2030" s="7"/>
      <c r="AI2030" s="7"/>
      <c r="AJ2030" s="7"/>
      <c r="AK2030" s="7"/>
    </row>
    <row r="2031" spans="1:37" ht="15.75" x14ac:dyDescent="0.25">
      <c r="A2031" s="7"/>
      <c r="B2031" s="7"/>
      <c r="C2031" s="7"/>
      <c r="D2031" s="7"/>
      <c r="E2031" s="7"/>
      <c r="F2031" s="7"/>
      <c r="G2031" s="7"/>
      <c r="H2031" s="7"/>
      <c r="I2031" s="7"/>
      <c r="J2031" s="7"/>
      <c r="K2031" s="7"/>
      <c r="L2031" s="7"/>
      <c r="M2031" s="7"/>
      <c r="N2031" s="7"/>
      <c r="O2031" s="7"/>
      <c r="P2031" s="7"/>
      <c r="R2031" s="7"/>
      <c r="S2031" s="7"/>
      <c r="T2031" s="7"/>
      <c r="U2031" s="7"/>
      <c r="V2031" s="7"/>
      <c r="W2031" s="7"/>
      <c r="X2031" s="7"/>
      <c r="Y2031" s="7"/>
      <c r="Z2031" s="7"/>
      <c r="AA2031" s="7"/>
      <c r="AB2031" s="7"/>
      <c r="AC2031" s="7"/>
      <c r="AD2031" s="7"/>
      <c r="AE2031" s="7"/>
      <c r="AF2031" s="7"/>
      <c r="AG2031" s="7"/>
      <c r="AH2031" s="7"/>
      <c r="AI2031" s="7"/>
      <c r="AJ2031" s="7"/>
      <c r="AK2031" s="7"/>
    </row>
    <row r="2032" spans="1:37" ht="15.75" x14ac:dyDescent="0.25">
      <c r="A2032" s="7"/>
      <c r="B2032" s="7"/>
      <c r="C2032" s="7"/>
      <c r="D2032" s="7"/>
      <c r="E2032" s="7"/>
      <c r="F2032" s="7"/>
      <c r="G2032" s="7"/>
      <c r="H2032" s="7"/>
      <c r="I2032" s="7"/>
      <c r="J2032" s="7"/>
      <c r="K2032" s="7"/>
      <c r="L2032" s="7"/>
      <c r="M2032" s="7"/>
      <c r="N2032" s="7"/>
      <c r="O2032" s="7"/>
      <c r="P2032" s="7"/>
      <c r="R2032" s="7"/>
      <c r="S2032" s="7"/>
      <c r="T2032" s="7"/>
      <c r="U2032" s="7"/>
      <c r="V2032" s="7"/>
      <c r="W2032" s="7"/>
      <c r="X2032" s="7"/>
      <c r="Y2032" s="7"/>
      <c r="Z2032" s="7"/>
      <c r="AA2032" s="7"/>
      <c r="AB2032" s="7"/>
      <c r="AC2032" s="7"/>
      <c r="AD2032" s="7"/>
      <c r="AE2032" s="7"/>
      <c r="AF2032" s="7"/>
      <c r="AG2032" s="7"/>
      <c r="AH2032" s="7"/>
      <c r="AI2032" s="7"/>
      <c r="AJ2032" s="7"/>
      <c r="AK2032" s="7"/>
    </row>
    <row r="2033" spans="1:37" ht="15.75" x14ac:dyDescent="0.25">
      <c r="A2033" s="7"/>
      <c r="B2033" s="7"/>
      <c r="C2033" s="7"/>
      <c r="D2033" s="7"/>
      <c r="E2033" s="7"/>
      <c r="F2033" s="7"/>
      <c r="G2033" s="7"/>
      <c r="H2033" s="7"/>
      <c r="I2033" s="7"/>
      <c r="J2033" s="7"/>
      <c r="K2033" s="7"/>
      <c r="L2033" s="7"/>
      <c r="M2033" s="7"/>
      <c r="N2033" s="7"/>
      <c r="O2033" s="7"/>
      <c r="P2033" s="7"/>
      <c r="R2033" s="7"/>
      <c r="S2033" s="7"/>
      <c r="T2033" s="7"/>
      <c r="U2033" s="7"/>
      <c r="V2033" s="7"/>
      <c r="W2033" s="7"/>
      <c r="X2033" s="7"/>
      <c r="Y2033" s="7"/>
      <c r="Z2033" s="7"/>
      <c r="AA2033" s="7"/>
      <c r="AB2033" s="7"/>
      <c r="AC2033" s="7"/>
      <c r="AD2033" s="7"/>
      <c r="AE2033" s="7"/>
      <c r="AF2033" s="7"/>
      <c r="AG2033" s="7"/>
      <c r="AH2033" s="7"/>
      <c r="AI2033" s="7"/>
      <c r="AJ2033" s="7"/>
      <c r="AK2033" s="7"/>
    </row>
    <row r="2034" spans="1:37" ht="15.75" x14ac:dyDescent="0.25">
      <c r="A2034" s="7"/>
      <c r="B2034" s="7"/>
      <c r="C2034" s="7"/>
      <c r="D2034" s="7"/>
      <c r="E2034" s="7"/>
      <c r="F2034" s="7"/>
      <c r="G2034" s="7"/>
      <c r="H2034" s="7"/>
      <c r="I2034" s="7"/>
      <c r="J2034" s="7"/>
      <c r="K2034" s="7"/>
      <c r="L2034" s="7"/>
      <c r="M2034" s="7"/>
      <c r="N2034" s="7"/>
      <c r="O2034" s="7"/>
      <c r="P2034" s="7"/>
      <c r="R2034" s="7"/>
      <c r="S2034" s="7"/>
      <c r="T2034" s="7"/>
      <c r="U2034" s="7"/>
      <c r="V2034" s="7"/>
      <c r="W2034" s="7"/>
      <c r="X2034" s="7"/>
      <c r="Y2034" s="7"/>
      <c r="Z2034" s="7"/>
      <c r="AA2034" s="7"/>
      <c r="AB2034" s="7"/>
      <c r="AC2034" s="7"/>
      <c r="AD2034" s="7"/>
      <c r="AE2034" s="7"/>
      <c r="AF2034" s="7"/>
      <c r="AG2034" s="7"/>
      <c r="AH2034" s="7"/>
      <c r="AI2034" s="7"/>
      <c r="AJ2034" s="7"/>
      <c r="AK2034" s="7"/>
    </row>
    <row r="2035" spans="1:37" ht="15.75" x14ac:dyDescent="0.25">
      <c r="A2035" s="7"/>
      <c r="B2035" s="7"/>
      <c r="C2035" s="7"/>
      <c r="D2035" s="7"/>
      <c r="E2035" s="7"/>
      <c r="F2035" s="7"/>
      <c r="G2035" s="7"/>
      <c r="H2035" s="7"/>
      <c r="I2035" s="7"/>
      <c r="J2035" s="7"/>
      <c r="K2035" s="7"/>
      <c r="L2035" s="7"/>
      <c r="M2035" s="7"/>
      <c r="N2035" s="7"/>
      <c r="O2035" s="7"/>
      <c r="P2035" s="7"/>
      <c r="R2035" s="7"/>
      <c r="S2035" s="7"/>
      <c r="T2035" s="7"/>
      <c r="U2035" s="7"/>
      <c r="V2035" s="7"/>
      <c r="W2035" s="7"/>
      <c r="X2035" s="7"/>
      <c r="Y2035" s="7"/>
      <c r="Z2035" s="7"/>
      <c r="AA2035" s="7"/>
      <c r="AB2035" s="7"/>
      <c r="AC2035" s="7"/>
      <c r="AD2035" s="7"/>
      <c r="AE2035" s="7"/>
      <c r="AF2035" s="7"/>
      <c r="AG2035" s="7"/>
      <c r="AH2035" s="7"/>
      <c r="AI2035" s="7"/>
      <c r="AJ2035" s="7"/>
      <c r="AK2035" s="7"/>
    </row>
    <row r="2036" spans="1:37" ht="15.75" x14ac:dyDescent="0.25">
      <c r="A2036" s="7"/>
      <c r="B2036" s="7"/>
      <c r="C2036" s="7"/>
      <c r="D2036" s="7"/>
      <c r="E2036" s="7"/>
      <c r="F2036" s="7"/>
      <c r="G2036" s="7"/>
      <c r="H2036" s="7"/>
      <c r="I2036" s="7"/>
      <c r="J2036" s="7"/>
      <c r="K2036" s="7"/>
      <c r="L2036" s="7"/>
      <c r="M2036" s="7"/>
      <c r="N2036" s="7"/>
      <c r="O2036" s="7"/>
      <c r="P2036" s="7"/>
      <c r="R2036" s="7"/>
      <c r="S2036" s="7"/>
      <c r="T2036" s="7"/>
      <c r="U2036" s="7"/>
      <c r="V2036" s="7"/>
      <c r="W2036" s="7"/>
      <c r="X2036" s="7"/>
      <c r="Y2036" s="7"/>
      <c r="Z2036" s="7"/>
      <c r="AA2036" s="7"/>
      <c r="AB2036" s="7"/>
      <c r="AC2036" s="7"/>
      <c r="AD2036" s="7"/>
      <c r="AE2036" s="7"/>
      <c r="AF2036" s="7"/>
      <c r="AG2036" s="7"/>
      <c r="AH2036" s="7"/>
      <c r="AI2036" s="7"/>
      <c r="AJ2036" s="7"/>
      <c r="AK2036" s="7"/>
    </row>
    <row r="2037" spans="1:37" ht="15.75" x14ac:dyDescent="0.25">
      <c r="A2037" s="7"/>
      <c r="B2037" s="7"/>
      <c r="C2037" s="7"/>
      <c r="D2037" s="7"/>
      <c r="E2037" s="7"/>
      <c r="F2037" s="7"/>
      <c r="G2037" s="7"/>
      <c r="H2037" s="7"/>
      <c r="I2037" s="7"/>
      <c r="J2037" s="7"/>
      <c r="K2037" s="7"/>
      <c r="L2037" s="7"/>
      <c r="M2037" s="7"/>
      <c r="N2037" s="7"/>
      <c r="O2037" s="7"/>
      <c r="P2037" s="7"/>
      <c r="R2037" s="7"/>
      <c r="S2037" s="7"/>
      <c r="T2037" s="7"/>
      <c r="U2037" s="7"/>
      <c r="V2037" s="7"/>
      <c r="W2037" s="7"/>
      <c r="X2037" s="7"/>
      <c r="Y2037" s="7"/>
      <c r="Z2037" s="7"/>
      <c r="AA2037" s="7"/>
      <c r="AB2037" s="7"/>
      <c r="AC2037" s="7"/>
      <c r="AD2037" s="7"/>
      <c r="AE2037" s="7"/>
      <c r="AF2037" s="7"/>
      <c r="AG2037" s="7"/>
      <c r="AH2037" s="7"/>
      <c r="AI2037" s="7"/>
      <c r="AJ2037" s="7"/>
      <c r="AK2037" s="7"/>
    </row>
    <row r="2038" spans="1:37" ht="15.75" x14ac:dyDescent="0.25">
      <c r="A2038" s="7"/>
      <c r="B2038" s="7"/>
      <c r="C2038" s="7"/>
      <c r="D2038" s="7"/>
      <c r="E2038" s="7"/>
      <c r="F2038" s="7"/>
      <c r="G2038" s="7"/>
      <c r="H2038" s="7"/>
      <c r="I2038" s="7"/>
      <c r="J2038" s="7"/>
      <c r="K2038" s="7"/>
      <c r="L2038" s="7"/>
      <c r="M2038" s="7"/>
      <c r="N2038" s="7"/>
      <c r="O2038" s="7"/>
      <c r="P2038" s="7"/>
      <c r="R2038" s="7"/>
      <c r="S2038" s="7"/>
      <c r="T2038" s="7"/>
      <c r="U2038" s="7"/>
      <c r="V2038" s="7"/>
      <c r="W2038" s="7"/>
      <c r="X2038" s="7"/>
      <c r="Y2038" s="7"/>
      <c r="Z2038" s="7"/>
      <c r="AA2038" s="7"/>
      <c r="AB2038" s="7"/>
      <c r="AC2038" s="7"/>
      <c r="AD2038" s="7"/>
      <c r="AE2038" s="7"/>
      <c r="AF2038" s="7"/>
      <c r="AG2038" s="7"/>
      <c r="AH2038" s="7"/>
      <c r="AI2038" s="7"/>
      <c r="AJ2038" s="7"/>
      <c r="AK2038" s="7"/>
    </row>
    <row r="2039" spans="1:37" ht="15.75" x14ac:dyDescent="0.25">
      <c r="A2039" s="7"/>
      <c r="B2039" s="7"/>
      <c r="C2039" s="7"/>
      <c r="D2039" s="7"/>
      <c r="E2039" s="7"/>
      <c r="F2039" s="7"/>
      <c r="G2039" s="7"/>
      <c r="H2039" s="7"/>
      <c r="I2039" s="7"/>
      <c r="J2039" s="7"/>
      <c r="K2039" s="7"/>
      <c r="L2039" s="7"/>
      <c r="M2039" s="7"/>
      <c r="N2039" s="7"/>
      <c r="O2039" s="7"/>
      <c r="P2039" s="7"/>
      <c r="R2039" s="7"/>
      <c r="S2039" s="7"/>
      <c r="T2039" s="7"/>
      <c r="U2039" s="7"/>
      <c r="V2039" s="7"/>
      <c r="W2039" s="7"/>
      <c r="X2039" s="7"/>
      <c r="Y2039" s="7"/>
      <c r="Z2039" s="7"/>
      <c r="AA2039" s="7"/>
      <c r="AB2039" s="7"/>
      <c r="AC2039" s="7"/>
      <c r="AD2039" s="7"/>
      <c r="AE2039" s="7"/>
      <c r="AF2039" s="7"/>
      <c r="AG2039" s="7"/>
      <c r="AH2039" s="7"/>
      <c r="AI2039" s="7"/>
      <c r="AJ2039" s="7"/>
      <c r="AK2039" s="7"/>
    </row>
    <row r="2040" spans="1:37" ht="15.75" x14ac:dyDescent="0.25">
      <c r="A2040" s="7"/>
      <c r="B2040" s="7"/>
      <c r="C2040" s="7"/>
      <c r="D2040" s="7"/>
      <c r="E2040" s="7"/>
      <c r="F2040" s="7"/>
      <c r="G2040" s="7"/>
      <c r="H2040" s="7"/>
      <c r="I2040" s="7"/>
      <c r="J2040" s="7"/>
      <c r="K2040" s="7"/>
      <c r="L2040" s="7"/>
      <c r="M2040" s="7"/>
      <c r="N2040" s="7"/>
      <c r="O2040" s="7"/>
      <c r="P2040" s="7"/>
      <c r="R2040" s="7"/>
      <c r="S2040" s="7"/>
      <c r="T2040" s="7"/>
      <c r="U2040" s="7"/>
      <c r="V2040" s="7"/>
      <c r="W2040" s="7"/>
      <c r="X2040" s="7"/>
      <c r="Y2040" s="7"/>
      <c r="Z2040" s="7"/>
      <c r="AA2040" s="7"/>
      <c r="AB2040" s="7"/>
      <c r="AC2040" s="7"/>
      <c r="AD2040" s="7"/>
      <c r="AE2040" s="7"/>
      <c r="AF2040" s="7"/>
      <c r="AG2040" s="7"/>
      <c r="AH2040" s="7"/>
      <c r="AI2040" s="7"/>
      <c r="AJ2040" s="7"/>
      <c r="AK2040" s="7"/>
    </row>
    <row r="2041" spans="1:37" ht="15.75" x14ac:dyDescent="0.25">
      <c r="A2041" s="7"/>
      <c r="B2041" s="7"/>
      <c r="C2041" s="7"/>
      <c r="D2041" s="7"/>
      <c r="E2041" s="7"/>
      <c r="F2041" s="7"/>
      <c r="G2041" s="7"/>
      <c r="H2041" s="7"/>
      <c r="I2041" s="7"/>
      <c r="J2041" s="7"/>
      <c r="K2041" s="7"/>
      <c r="L2041" s="7"/>
      <c r="M2041" s="7"/>
      <c r="N2041" s="7"/>
      <c r="O2041" s="7"/>
      <c r="P2041" s="7"/>
      <c r="R2041" s="7"/>
      <c r="S2041" s="7"/>
      <c r="T2041" s="7"/>
      <c r="U2041" s="7"/>
      <c r="V2041" s="7"/>
      <c r="W2041" s="7"/>
      <c r="X2041" s="7"/>
      <c r="Y2041" s="7"/>
      <c r="Z2041" s="7"/>
      <c r="AA2041" s="7"/>
      <c r="AB2041" s="7"/>
      <c r="AC2041" s="7"/>
      <c r="AD2041" s="7"/>
      <c r="AE2041" s="7"/>
      <c r="AF2041" s="7"/>
      <c r="AG2041" s="7"/>
      <c r="AH2041" s="7"/>
      <c r="AI2041" s="7"/>
      <c r="AJ2041" s="7"/>
      <c r="AK2041" s="7"/>
    </row>
    <row r="2042" spans="1:37" ht="15.75" x14ac:dyDescent="0.25">
      <c r="A2042" s="7"/>
      <c r="B2042" s="7"/>
      <c r="C2042" s="7"/>
      <c r="D2042" s="7"/>
      <c r="E2042" s="7"/>
      <c r="F2042" s="7"/>
      <c r="G2042" s="7"/>
      <c r="H2042" s="7"/>
      <c r="I2042" s="7"/>
      <c r="J2042" s="7"/>
      <c r="K2042" s="7"/>
      <c r="L2042" s="7"/>
      <c r="M2042" s="7"/>
      <c r="N2042" s="7"/>
      <c r="O2042" s="7"/>
      <c r="P2042" s="7"/>
      <c r="R2042" s="7"/>
      <c r="S2042" s="7"/>
      <c r="T2042" s="7"/>
      <c r="U2042" s="7"/>
      <c r="V2042" s="7"/>
      <c r="W2042" s="7"/>
      <c r="X2042" s="7"/>
      <c r="Y2042" s="7"/>
      <c r="Z2042" s="7"/>
      <c r="AA2042" s="7"/>
      <c r="AB2042" s="7"/>
      <c r="AC2042" s="7"/>
      <c r="AD2042" s="7"/>
      <c r="AE2042" s="7"/>
      <c r="AF2042" s="7"/>
      <c r="AG2042" s="7"/>
      <c r="AH2042" s="7"/>
      <c r="AI2042" s="7"/>
      <c r="AJ2042" s="7"/>
      <c r="AK2042" s="7"/>
    </row>
    <row r="2043" spans="1:37" ht="15.75" x14ac:dyDescent="0.25">
      <c r="A2043" s="7"/>
      <c r="B2043" s="7"/>
      <c r="C2043" s="7"/>
      <c r="D2043" s="7"/>
      <c r="E2043" s="7"/>
      <c r="F2043" s="7"/>
      <c r="G2043" s="7"/>
      <c r="H2043" s="7"/>
      <c r="I2043" s="7"/>
      <c r="J2043" s="7"/>
      <c r="K2043" s="7"/>
      <c r="L2043" s="7"/>
      <c r="M2043" s="7"/>
      <c r="N2043" s="7"/>
      <c r="O2043" s="7"/>
      <c r="P2043" s="7"/>
      <c r="R2043" s="7"/>
      <c r="S2043" s="7"/>
      <c r="T2043" s="7"/>
      <c r="U2043" s="7"/>
      <c r="V2043" s="7"/>
      <c r="W2043" s="7"/>
      <c r="X2043" s="7"/>
      <c r="Y2043" s="7"/>
      <c r="Z2043" s="7"/>
      <c r="AA2043" s="7"/>
      <c r="AB2043" s="7"/>
      <c r="AC2043" s="7"/>
      <c r="AD2043" s="7"/>
      <c r="AE2043" s="7"/>
      <c r="AF2043" s="7"/>
      <c r="AG2043" s="7"/>
      <c r="AH2043" s="7"/>
      <c r="AI2043" s="7"/>
      <c r="AJ2043" s="7"/>
      <c r="AK2043" s="7"/>
    </row>
    <row r="2044" spans="1:37" ht="15.75" x14ac:dyDescent="0.25">
      <c r="A2044" s="7"/>
      <c r="B2044" s="7"/>
      <c r="C2044" s="7"/>
      <c r="D2044" s="7"/>
      <c r="E2044" s="7"/>
      <c r="F2044" s="7"/>
      <c r="G2044" s="7"/>
      <c r="H2044" s="7"/>
      <c r="I2044" s="7"/>
      <c r="J2044" s="7"/>
      <c r="K2044" s="7"/>
      <c r="L2044" s="7"/>
      <c r="M2044" s="7"/>
      <c r="N2044" s="7"/>
      <c r="O2044" s="7"/>
      <c r="P2044" s="7"/>
      <c r="R2044" s="7"/>
      <c r="S2044" s="7"/>
      <c r="T2044" s="7"/>
      <c r="U2044" s="7"/>
      <c r="V2044" s="7"/>
      <c r="W2044" s="7"/>
      <c r="X2044" s="7"/>
      <c r="Y2044" s="7"/>
      <c r="Z2044" s="7"/>
      <c r="AA2044" s="7"/>
      <c r="AB2044" s="7"/>
      <c r="AC2044" s="7"/>
      <c r="AD2044" s="7"/>
      <c r="AE2044" s="7"/>
      <c r="AF2044" s="7"/>
      <c r="AG2044" s="7"/>
      <c r="AH2044" s="7"/>
      <c r="AI2044" s="7"/>
      <c r="AJ2044" s="7"/>
      <c r="AK2044" s="7"/>
    </row>
    <row r="2045" spans="1:37" ht="15.75" x14ac:dyDescent="0.25">
      <c r="A2045" s="7"/>
      <c r="B2045" s="7"/>
      <c r="C2045" s="7"/>
      <c r="D2045" s="7"/>
      <c r="E2045" s="7"/>
      <c r="F2045" s="7"/>
      <c r="G2045" s="7"/>
      <c r="H2045" s="7"/>
      <c r="I2045" s="7"/>
      <c r="J2045" s="7"/>
      <c r="K2045" s="7"/>
      <c r="L2045" s="7"/>
      <c r="M2045" s="7"/>
      <c r="N2045" s="7"/>
      <c r="O2045" s="7"/>
      <c r="P2045" s="7"/>
      <c r="R2045" s="7"/>
      <c r="S2045" s="7"/>
      <c r="T2045" s="7"/>
      <c r="U2045" s="7"/>
      <c r="V2045" s="7"/>
      <c r="W2045" s="7"/>
      <c r="X2045" s="7"/>
      <c r="Y2045" s="7"/>
      <c r="Z2045" s="7"/>
      <c r="AA2045" s="7"/>
      <c r="AB2045" s="7"/>
      <c r="AC2045" s="7"/>
      <c r="AD2045" s="7"/>
      <c r="AE2045" s="7"/>
      <c r="AF2045" s="7"/>
      <c r="AG2045" s="7"/>
      <c r="AH2045" s="7"/>
      <c r="AI2045" s="7"/>
      <c r="AJ2045" s="7"/>
      <c r="AK2045" s="7"/>
    </row>
    <row r="2046" spans="1:37" ht="15.75" x14ac:dyDescent="0.25">
      <c r="A2046" s="7"/>
      <c r="B2046" s="7"/>
      <c r="C2046" s="7"/>
      <c r="D2046" s="7"/>
      <c r="E2046" s="7"/>
      <c r="F2046" s="7"/>
      <c r="G2046" s="7"/>
      <c r="H2046" s="7"/>
      <c r="I2046" s="7"/>
      <c r="J2046" s="7"/>
      <c r="K2046" s="7"/>
      <c r="L2046" s="7"/>
      <c r="M2046" s="7"/>
      <c r="N2046" s="7"/>
      <c r="O2046" s="7"/>
      <c r="P2046" s="7"/>
      <c r="R2046" s="7"/>
      <c r="S2046" s="7"/>
      <c r="T2046" s="7"/>
      <c r="U2046" s="7"/>
      <c r="V2046" s="7"/>
      <c r="W2046" s="7"/>
      <c r="X2046" s="7"/>
      <c r="Y2046" s="7"/>
      <c r="Z2046" s="7"/>
      <c r="AA2046" s="7"/>
      <c r="AB2046" s="7"/>
      <c r="AC2046" s="7"/>
      <c r="AD2046" s="7"/>
      <c r="AE2046" s="7"/>
      <c r="AF2046" s="7"/>
      <c r="AG2046" s="7"/>
      <c r="AH2046" s="7"/>
      <c r="AI2046" s="7"/>
      <c r="AJ2046" s="7"/>
      <c r="AK2046" s="7"/>
    </row>
    <row r="2047" spans="1:37" ht="15.75" x14ac:dyDescent="0.25">
      <c r="A2047" s="7"/>
      <c r="B2047" s="7"/>
      <c r="C2047" s="7"/>
      <c r="D2047" s="7"/>
      <c r="E2047" s="7"/>
      <c r="F2047" s="7"/>
      <c r="G2047" s="7"/>
      <c r="H2047" s="7"/>
      <c r="I2047" s="7"/>
      <c r="J2047" s="7"/>
      <c r="K2047" s="7"/>
      <c r="L2047" s="7"/>
      <c r="M2047" s="7"/>
      <c r="N2047" s="7"/>
      <c r="O2047" s="7"/>
      <c r="P2047" s="7"/>
      <c r="R2047" s="7"/>
      <c r="S2047" s="7"/>
      <c r="T2047" s="7"/>
      <c r="U2047" s="7"/>
      <c r="V2047" s="7"/>
      <c r="W2047" s="7"/>
      <c r="X2047" s="7"/>
      <c r="Y2047" s="7"/>
      <c r="Z2047" s="7"/>
      <c r="AA2047" s="7"/>
      <c r="AB2047" s="7"/>
      <c r="AC2047" s="7"/>
      <c r="AD2047" s="7"/>
      <c r="AE2047" s="7"/>
      <c r="AF2047" s="7"/>
      <c r="AG2047" s="7"/>
      <c r="AH2047" s="7"/>
      <c r="AI2047" s="7"/>
      <c r="AJ2047" s="7"/>
      <c r="AK2047" s="7"/>
    </row>
    <row r="2048" spans="1:37" ht="15.75" x14ac:dyDescent="0.25">
      <c r="A2048" s="7"/>
      <c r="B2048" s="7"/>
      <c r="C2048" s="7"/>
      <c r="D2048" s="7"/>
      <c r="E2048" s="7"/>
      <c r="F2048" s="7"/>
      <c r="G2048" s="7"/>
      <c r="H2048" s="7"/>
      <c r="I2048" s="7"/>
      <c r="J2048" s="7"/>
      <c r="K2048" s="7"/>
      <c r="L2048" s="7"/>
      <c r="M2048" s="7"/>
      <c r="N2048" s="7"/>
      <c r="O2048" s="7"/>
      <c r="P2048" s="7"/>
      <c r="R2048" s="7"/>
      <c r="S2048" s="7"/>
      <c r="T2048" s="7"/>
      <c r="U2048" s="7"/>
      <c r="V2048" s="7"/>
      <c r="W2048" s="7"/>
      <c r="X2048" s="7"/>
      <c r="Y2048" s="7"/>
      <c r="Z2048" s="7"/>
      <c r="AA2048" s="7"/>
      <c r="AB2048" s="7"/>
      <c r="AC2048" s="7"/>
      <c r="AD2048" s="7"/>
      <c r="AE2048" s="7"/>
      <c r="AF2048" s="7"/>
      <c r="AG2048" s="7"/>
      <c r="AH2048" s="7"/>
      <c r="AI2048" s="7"/>
      <c r="AJ2048" s="7"/>
      <c r="AK2048" s="7"/>
    </row>
    <row r="2049" spans="1:37" ht="15.75" x14ac:dyDescent="0.25">
      <c r="A2049" s="7"/>
      <c r="B2049" s="7"/>
      <c r="C2049" s="7"/>
      <c r="D2049" s="7"/>
      <c r="E2049" s="7"/>
      <c r="F2049" s="7"/>
      <c r="G2049" s="7"/>
      <c r="H2049" s="7"/>
      <c r="I2049" s="7"/>
      <c r="J2049" s="7"/>
      <c r="K2049" s="7"/>
      <c r="L2049" s="7"/>
      <c r="M2049" s="7"/>
      <c r="N2049" s="7"/>
      <c r="O2049" s="7"/>
      <c r="P2049" s="7"/>
      <c r="R2049" s="7"/>
      <c r="S2049" s="7"/>
      <c r="T2049" s="7"/>
      <c r="U2049" s="7"/>
      <c r="V2049" s="7"/>
      <c r="W2049" s="7"/>
      <c r="X2049" s="7"/>
      <c r="Y2049" s="7"/>
      <c r="Z2049" s="7"/>
      <c r="AA2049" s="7"/>
      <c r="AB2049" s="7"/>
      <c r="AC2049" s="7"/>
      <c r="AD2049" s="7"/>
      <c r="AE2049" s="7"/>
      <c r="AF2049" s="7"/>
      <c r="AG2049" s="7"/>
      <c r="AH2049" s="7"/>
      <c r="AI2049" s="7"/>
      <c r="AJ2049" s="7"/>
      <c r="AK2049" s="7"/>
    </row>
    <row r="2050" spans="1:37" ht="15.75" x14ac:dyDescent="0.25">
      <c r="A2050" s="7"/>
      <c r="B2050" s="7"/>
      <c r="C2050" s="7"/>
      <c r="D2050" s="7"/>
      <c r="E2050" s="7"/>
      <c r="F2050" s="7"/>
      <c r="G2050" s="7"/>
      <c r="H2050" s="7"/>
      <c r="I2050" s="7"/>
      <c r="J2050" s="7"/>
      <c r="K2050" s="7"/>
      <c r="L2050" s="7"/>
      <c r="M2050" s="7"/>
      <c r="N2050" s="7"/>
      <c r="O2050" s="7"/>
      <c r="P2050" s="7"/>
      <c r="R2050" s="7"/>
      <c r="S2050" s="7"/>
      <c r="T2050" s="7"/>
      <c r="U2050" s="7"/>
      <c r="V2050" s="7"/>
      <c r="W2050" s="7"/>
      <c r="X2050" s="7"/>
      <c r="Y2050" s="7"/>
      <c r="Z2050" s="7"/>
      <c r="AA2050" s="7"/>
      <c r="AB2050" s="7"/>
      <c r="AC2050" s="7"/>
      <c r="AD2050" s="7"/>
      <c r="AE2050" s="7"/>
      <c r="AF2050" s="7"/>
      <c r="AG2050" s="7"/>
      <c r="AH2050" s="7"/>
      <c r="AI2050" s="7"/>
      <c r="AJ2050" s="7"/>
      <c r="AK2050" s="7"/>
    </row>
    <row r="2051" spans="1:37" ht="15.75" x14ac:dyDescent="0.25">
      <c r="A2051" s="7"/>
      <c r="B2051" s="7"/>
      <c r="C2051" s="7"/>
      <c r="D2051" s="7"/>
      <c r="E2051" s="7"/>
      <c r="F2051" s="7"/>
      <c r="G2051" s="7"/>
      <c r="H2051" s="7"/>
      <c r="I2051" s="7"/>
      <c r="J2051" s="7"/>
      <c r="K2051" s="7"/>
      <c r="L2051" s="7"/>
      <c r="M2051" s="7"/>
      <c r="N2051" s="7"/>
      <c r="O2051" s="7"/>
      <c r="P2051" s="7"/>
      <c r="R2051" s="7"/>
      <c r="S2051" s="7"/>
      <c r="T2051" s="7"/>
      <c r="U2051" s="7"/>
      <c r="V2051" s="7"/>
      <c r="W2051" s="7"/>
      <c r="X2051" s="7"/>
      <c r="Y2051" s="7"/>
      <c r="Z2051" s="7"/>
      <c r="AA2051" s="7"/>
      <c r="AB2051" s="7"/>
      <c r="AC2051" s="7"/>
      <c r="AD2051" s="7"/>
      <c r="AE2051" s="7"/>
      <c r="AF2051" s="7"/>
      <c r="AG2051" s="7"/>
      <c r="AH2051" s="7"/>
      <c r="AI2051" s="7"/>
      <c r="AJ2051" s="7"/>
      <c r="AK2051" s="7"/>
    </row>
    <row r="2052" spans="1:37" ht="15.75" x14ac:dyDescent="0.25">
      <c r="A2052" s="7"/>
      <c r="B2052" s="7"/>
      <c r="C2052" s="7"/>
      <c r="D2052" s="7"/>
      <c r="E2052" s="7"/>
      <c r="F2052" s="7"/>
      <c r="G2052" s="7"/>
      <c r="H2052" s="7"/>
      <c r="I2052" s="7"/>
      <c r="J2052" s="7"/>
      <c r="K2052" s="7"/>
      <c r="L2052" s="7"/>
      <c r="M2052" s="7"/>
      <c r="N2052" s="7"/>
      <c r="O2052" s="7"/>
      <c r="P2052" s="7"/>
      <c r="R2052" s="7"/>
      <c r="S2052" s="7"/>
      <c r="T2052" s="7"/>
      <c r="U2052" s="7"/>
      <c r="V2052" s="7"/>
      <c r="W2052" s="7"/>
      <c r="X2052" s="7"/>
      <c r="Y2052" s="7"/>
      <c r="Z2052" s="7"/>
      <c r="AA2052" s="7"/>
      <c r="AB2052" s="7"/>
      <c r="AC2052" s="7"/>
      <c r="AD2052" s="7"/>
      <c r="AE2052" s="7"/>
      <c r="AF2052" s="7"/>
      <c r="AG2052" s="7"/>
      <c r="AH2052" s="7"/>
      <c r="AI2052" s="7"/>
      <c r="AJ2052" s="7"/>
      <c r="AK2052" s="7"/>
    </row>
    <row r="2053" spans="1:37" ht="15.75" x14ac:dyDescent="0.25">
      <c r="A2053" s="7"/>
      <c r="B2053" s="7"/>
      <c r="C2053" s="7"/>
      <c r="D2053" s="7"/>
      <c r="E2053" s="7"/>
      <c r="F2053" s="7"/>
      <c r="G2053" s="7"/>
      <c r="H2053" s="7"/>
      <c r="I2053" s="7"/>
      <c r="J2053" s="7"/>
      <c r="K2053" s="7"/>
      <c r="L2053" s="7"/>
      <c r="M2053" s="7"/>
      <c r="N2053" s="7"/>
      <c r="O2053" s="7"/>
      <c r="P2053" s="7"/>
      <c r="R2053" s="7"/>
      <c r="S2053" s="7"/>
      <c r="T2053" s="7"/>
      <c r="U2053" s="7"/>
      <c r="V2053" s="7"/>
      <c r="W2053" s="7"/>
      <c r="X2053" s="7"/>
      <c r="Y2053" s="7"/>
      <c r="Z2053" s="7"/>
      <c r="AA2053" s="7"/>
      <c r="AB2053" s="7"/>
      <c r="AC2053" s="7"/>
      <c r="AD2053" s="7"/>
      <c r="AE2053" s="7"/>
      <c r="AF2053" s="7"/>
      <c r="AG2053" s="7"/>
      <c r="AH2053" s="7"/>
      <c r="AI2053" s="7"/>
      <c r="AJ2053" s="7"/>
      <c r="AK2053" s="7"/>
    </row>
    <row r="2054" spans="1:37" ht="15.75" x14ac:dyDescent="0.25">
      <c r="A2054" s="7"/>
      <c r="B2054" s="7"/>
      <c r="C2054" s="7"/>
      <c r="D2054" s="7"/>
      <c r="E2054" s="7"/>
      <c r="F2054" s="7"/>
      <c r="G2054" s="7"/>
      <c r="H2054" s="7"/>
      <c r="I2054" s="7"/>
      <c r="J2054" s="7"/>
      <c r="K2054" s="7"/>
      <c r="L2054" s="7"/>
      <c r="M2054" s="7"/>
      <c r="N2054" s="7"/>
      <c r="O2054" s="7"/>
      <c r="P2054" s="7"/>
      <c r="R2054" s="7"/>
      <c r="S2054" s="7"/>
      <c r="T2054" s="7"/>
      <c r="U2054" s="7"/>
      <c r="V2054" s="7"/>
      <c r="W2054" s="7"/>
      <c r="X2054" s="7"/>
      <c r="Y2054" s="7"/>
      <c r="Z2054" s="7"/>
      <c r="AA2054" s="7"/>
      <c r="AB2054" s="7"/>
      <c r="AC2054" s="7"/>
      <c r="AD2054" s="7"/>
      <c r="AE2054" s="7"/>
      <c r="AF2054" s="7"/>
      <c r="AG2054" s="7"/>
      <c r="AH2054" s="7"/>
      <c r="AI2054" s="7"/>
      <c r="AJ2054" s="7"/>
      <c r="AK2054" s="7"/>
    </row>
    <row r="2055" spans="1:37" ht="15.75" x14ac:dyDescent="0.25">
      <c r="A2055" s="7"/>
      <c r="B2055" s="7"/>
      <c r="C2055" s="7"/>
      <c r="D2055" s="7"/>
      <c r="E2055" s="7"/>
      <c r="F2055" s="7"/>
      <c r="G2055" s="7"/>
      <c r="H2055" s="7"/>
      <c r="I2055" s="7"/>
      <c r="J2055" s="7"/>
      <c r="K2055" s="7"/>
      <c r="L2055" s="7"/>
      <c r="M2055" s="7"/>
      <c r="N2055" s="7"/>
      <c r="O2055" s="7"/>
      <c r="P2055" s="7"/>
      <c r="R2055" s="7"/>
      <c r="S2055" s="7"/>
      <c r="T2055" s="7"/>
      <c r="U2055" s="7"/>
      <c r="V2055" s="7"/>
      <c r="W2055" s="7"/>
      <c r="X2055" s="7"/>
      <c r="Y2055" s="7"/>
      <c r="Z2055" s="7"/>
      <c r="AA2055" s="7"/>
      <c r="AB2055" s="7"/>
      <c r="AC2055" s="7"/>
      <c r="AD2055" s="7"/>
      <c r="AE2055" s="7"/>
      <c r="AF2055" s="7"/>
      <c r="AG2055" s="7"/>
      <c r="AH2055" s="7"/>
      <c r="AI2055" s="7"/>
      <c r="AJ2055" s="7"/>
      <c r="AK2055" s="7"/>
    </row>
    <row r="2056" spans="1:37" ht="15.75" x14ac:dyDescent="0.25">
      <c r="A2056" s="7"/>
      <c r="B2056" s="7"/>
      <c r="C2056" s="7"/>
      <c r="D2056" s="7"/>
      <c r="E2056" s="7"/>
      <c r="F2056" s="7"/>
      <c r="G2056" s="7"/>
      <c r="H2056" s="7"/>
      <c r="I2056" s="7"/>
      <c r="J2056" s="7"/>
      <c r="K2056" s="7"/>
      <c r="L2056" s="7"/>
      <c r="M2056" s="7"/>
      <c r="N2056" s="7"/>
      <c r="O2056" s="7"/>
      <c r="P2056" s="7"/>
      <c r="R2056" s="7"/>
      <c r="S2056" s="7"/>
      <c r="T2056" s="7"/>
      <c r="U2056" s="7"/>
      <c r="V2056" s="7"/>
      <c r="W2056" s="7"/>
      <c r="X2056" s="7"/>
      <c r="Y2056" s="7"/>
      <c r="Z2056" s="7"/>
      <c r="AA2056" s="7"/>
      <c r="AB2056" s="7"/>
      <c r="AC2056" s="7"/>
      <c r="AD2056" s="7"/>
      <c r="AE2056" s="7"/>
      <c r="AF2056" s="7"/>
      <c r="AG2056" s="7"/>
      <c r="AH2056" s="7"/>
      <c r="AI2056" s="7"/>
      <c r="AJ2056" s="7"/>
      <c r="AK2056" s="7"/>
    </row>
    <row r="2057" spans="1:37" ht="15.75" x14ac:dyDescent="0.25">
      <c r="A2057" s="7"/>
      <c r="B2057" s="7"/>
      <c r="C2057" s="7"/>
      <c r="D2057" s="7"/>
      <c r="E2057" s="7"/>
      <c r="F2057" s="7"/>
      <c r="G2057" s="7"/>
      <c r="H2057" s="7"/>
      <c r="I2057" s="7"/>
      <c r="J2057" s="7"/>
      <c r="K2057" s="7"/>
      <c r="L2057" s="7"/>
      <c r="M2057" s="7"/>
      <c r="N2057" s="7"/>
      <c r="O2057" s="7"/>
      <c r="P2057" s="7"/>
      <c r="R2057" s="7"/>
      <c r="S2057" s="7"/>
      <c r="T2057" s="7"/>
      <c r="U2057" s="7"/>
      <c r="V2057" s="7"/>
      <c r="W2057" s="7"/>
      <c r="X2057" s="7"/>
      <c r="Y2057" s="7"/>
      <c r="Z2057" s="7"/>
      <c r="AA2057" s="7"/>
      <c r="AB2057" s="7"/>
      <c r="AC2057" s="7"/>
      <c r="AD2057" s="7"/>
      <c r="AE2057" s="7"/>
      <c r="AF2057" s="7"/>
      <c r="AG2057" s="7"/>
      <c r="AH2057" s="7"/>
      <c r="AI2057" s="7"/>
      <c r="AJ2057" s="7"/>
      <c r="AK2057" s="7"/>
    </row>
    <row r="2058" spans="1:37" ht="15.75" x14ac:dyDescent="0.25">
      <c r="A2058" s="7"/>
      <c r="B2058" s="7"/>
      <c r="C2058" s="7"/>
      <c r="D2058" s="7"/>
      <c r="E2058" s="7"/>
      <c r="F2058" s="7"/>
      <c r="G2058" s="7"/>
      <c r="H2058" s="7"/>
      <c r="I2058" s="7"/>
      <c r="J2058" s="7"/>
      <c r="K2058" s="7"/>
      <c r="L2058" s="7"/>
      <c r="M2058" s="7"/>
      <c r="N2058" s="7"/>
      <c r="O2058" s="7"/>
      <c r="P2058" s="7"/>
      <c r="R2058" s="7"/>
      <c r="S2058" s="7"/>
      <c r="T2058" s="7"/>
      <c r="U2058" s="7"/>
      <c r="V2058" s="7"/>
      <c r="W2058" s="7"/>
      <c r="X2058" s="7"/>
      <c r="Y2058" s="7"/>
      <c r="Z2058" s="7"/>
      <c r="AA2058" s="7"/>
      <c r="AB2058" s="7"/>
      <c r="AC2058" s="7"/>
      <c r="AD2058" s="7"/>
      <c r="AE2058" s="7"/>
      <c r="AF2058" s="7"/>
      <c r="AG2058" s="7"/>
      <c r="AH2058" s="7"/>
      <c r="AI2058" s="7"/>
      <c r="AJ2058" s="7"/>
      <c r="AK2058" s="7"/>
    </row>
    <row r="2059" spans="1:37" ht="15.75" x14ac:dyDescent="0.25">
      <c r="A2059" s="7"/>
      <c r="B2059" s="7"/>
      <c r="C2059" s="7"/>
      <c r="D2059" s="7"/>
      <c r="E2059" s="7"/>
      <c r="F2059" s="7"/>
      <c r="G2059" s="7"/>
      <c r="H2059" s="7"/>
      <c r="I2059" s="7"/>
      <c r="J2059" s="7"/>
      <c r="K2059" s="7"/>
      <c r="L2059" s="7"/>
      <c r="M2059" s="7"/>
      <c r="N2059" s="7"/>
      <c r="O2059" s="7"/>
      <c r="P2059" s="7"/>
      <c r="R2059" s="7"/>
      <c r="S2059" s="7"/>
      <c r="T2059" s="7"/>
      <c r="U2059" s="7"/>
      <c r="V2059" s="7"/>
      <c r="W2059" s="7"/>
      <c r="X2059" s="7"/>
      <c r="Y2059" s="7"/>
      <c r="Z2059" s="7"/>
      <c r="AA2059" s="7"/>
      <c r="AB2059" s="7"/>
      <c r="AC2059" s="7"/>
      <c r="AD2059" s="7"/>
      <c r="AE2059" s="7"/>
      <c r="AF2059" s="7"/>
      <c r="AG2059" s="7"/>
      <c r="AH2059" s="7"/>
      <c r="AI2059" s="7"/>
      <c r="AJ2059" s="7"/>
      <c r="AK2059" s="7"/>
    </row>
    <row r="2060" spans="1:37" ht="15.75" x14ac:dyDescent="0.25">
      <c r="A2060" s="7"/>
      <c r="B2060" s="7"/>
      <c r="C2060" s="7"/>
      <c r="D2060" s="7"/>
      <c r="E2060" s="7"/>
      <c r="F2060" s="7"/>
      <c r="G2060" s="7"/>
      <c r="H2060" s="7"/>
      <c r="I2060" s="7"/>
      <c r="J2060" s="7"/>
      <c r="K2060" s="7"/>
      <c r="L2060" s="7"/>
      <c r="M2060" s="7"/>
      <c r="N2060" s="7"/>
      <c r="O2060" s="7"/>
      <c r="P2060" s="7"/>
      <c r="R2060" s="7"/>
      <c r="S2060" s="7"/>
      <c r="T2060" s="7"/>
      <c r="U2060" s="7"/>
      <c r="V2060" s="7"/>
      <c r="W2060" s="7"/>
      <c r="X2060" s="7"/>
      <c r="Y2060" s="7"/>
      <c r="Z2060" s="7"/>
      <c r="AA2060" s="7"/>
      <c r="AB2060" s="7"/>
      <c r="AC2060" s="7"/>
      <c r="AD2060" s="7"/>
      <c r="AE2060" s="7"/>
      <c r="AF2060" s="7"/>
      <c r="AG2060" s="7"/>
      <c r="AH2060" s="7"/>
      <c r="AI2060" s="7"/>
      <c r="AJ2060" s="7"/>
      <c r="AK2060" s="7"/>
    </row>
    <row r="2061" spans="1:37" ht="15.75" x14ac:dyDescent="0.25">
      <c r="A2061" s="7"/>
      <c r="B2061" s="7"/>
      <c r="C2061" s="7"/>
      <c r="D2061" s="7"/>
      <c r="E2061" s="7"/>
      <c r="F2061" s="7"/>
      <c r="G2061" s="7"/>
      <c r="H2061" s="7"/>
      <c r="I2061" s="7"/>
      <c r="J2061" s="7"/>
      <c r="K2061" s="7"/>
      <c r="L2061" s="7"/>
      <c r="M2061" s="7"/>
      <c r="N2061" s="7"/>
      <c r="O2061" s="7"/>
      <c r="P2061" s="7"/>
      <c r="R2061" s="7"/>
      <c r="S2061" s="7"/>
      <c r="T2061" s="7"/>
      <c r="U2061" s="7"/>
      <c r="V2061" s="7"/>
      <c r="W2061" s="7"/>
      <c r="X2061" s="7"/>
      <c r="Y2061" s="7"/>
      <c r="Z2061" s="7"/>
      <c r="AA2061" s="7"/>
      <c r="AB2061" s="7"/>
      <c r="AC2061" s="7"/>
      <c r="AD2061" s="7"/>
      <c r="AE2061" s="7"/>
      <c r="AF2061" s="7"/>
      <c r="AG2061" s="7"/>
      <c r="AH2061" s="7"/>
      <c r="AI2061" s="7"/>
      <c r="AJ2061" s="7"/>
      <c r="AK2061" s="7"/>
    </row>
    <row r="2062" spans="1:37" ht="15.75" x14ac:dyDescent="0.25">
      <c r="A2062" s="7"/>
      <c r="B2062" s="7"/>
      <c r="C2062" s="7"/>
      <c r="D2062" s="7"/>
      <c r="E2062" s="7"/>
      <c r="F2062" s="7"/>
      <c r="G2062" s="7"/>
      <c r="H2062" s="7"/>
      <c r="I2062" s="7"/>
      <c r="J2062" s="7"/>
      <c r="K2062" s="7"/>
      <c r="L2062" s="7"/>
      <c r="M2062" s="7"/>
      <c r="N2062" s="7"/>
      <c r="O2062" s="7"/>
      <c r="P2062" s="7"/>
      <c r="R2062" s="7"/>
      <c r="S2062" s="7"/>
      <c r="T2062" s="7"/>
      <c r="U2062" s="7"/>
      <c r="V2062" s="7"/>
      <c r="W2062" s="7"/>
      <c r="X2062" s="7"/>
      <c r="Y2062" s="7"/>
      <c r="Z2062" s="7"/>
      <c r="AA2062" s="7"/>
      <c r="AB2062" s="7"/>
      <c r="AC2062" s="7"/>
      <c r="AD2062" s="7"/>
      <c r="AE2062" s="7"/>
      <c r="AF2062" s="7"/>
      <c r="AG2062" s="7"/>
      <c r="AH2062" s="7"/>
      <c r="AI2062" s="7"/>
      <c r="AJ2062" s="7"/>
      <c r="AK2062" s="7"/>
    </row>
    <row r="2063" spans="1:37" ht="15.75" x14ac:dyDescent="0.25">
      <c r="A2063" s="7"/>
      <c r="B2063" s="7"/>
      <c r="C2063" s="7"/>
      <c r="D2063" s="7"/>
      <c r="E2063" s="7"/>
      <c r="F2063" s="7"/>
      <c r="G2063" s="7"/>
      <c r="H2063" s="7"/>
      <c r="I2063" s="7"/>
      <c r="J2063" s="7"/>
      <c r="K2063" s="7"/>
      <c r="L2063" s="7"/>
      <c r="M2063" s="7"/>
      <c r="N2063" s="7"/>
      <c r="O2063" s="7"/>
      <c r="P2063" s="7"/>
      <c r="R2063" s="7"/>
      <c r="S2063" s="7"/>
      <c r="T2063" s="7"/>
      <c r="U2063" s="7"/>
      <c r="V2063" s="7"/>
      <c r="W2063" s="7"/>
      <c r="X2063" s="7"/>
      <c r="Y2063" s="7"/>
      <c r="Z2063" s="7"/>
      <c r="AA2063" s="7"/>
      <c r="AB2063" s="7"/>
      <c r="AC2063" s="7"/>
      <c r="AD2063" s="7"/>
      <c r="AE2063" s="7"/>
      <c r="AF2063" s="7"/>
      <c r="AG2063" s="7"/>
      <c r="AH2063" s="7"/>
      <c r="AI2063" s="7"/>
      <c r="AJ2063" s="7"/>
      <c r="AK2063" s="7"/>
    </row>
    <row r="2064" spans="1:37" ht="15.75" x14ac:dyDescent="0.25">
      <c r="A2064" s="7"/>
      <c r="B2064" s="7"/>
      <c r="C2064" s="7"/>
      <c r="D2064" s="7"/>
      <c r="E2064" s="7"/>
      <c r="F2064" s="7"/>
      <c r="G2064" s="7"/>
      <c r="H2064" s="7"/>
      <c r="I2064" s="7"/>
      <c r="J2064" s="7"/>
      <c r="K2064" s="7"/>
      <c r="L2064" s="7"/>
      <c r="M2064" s="7"/>
      <c r="N2064" s="7"/>
      <c r="O2064" s="7"/>
      <c r="P2064" s="7"/>
      <c r="R2064" s="7"/>
      <c r="S2064" s="7"/>
      <c r="T2064" s="7"/>
      <c r="U2064" s="7"/>
      <c r="V2064" s="7"/>
      <c r="W2064" s="7"/>
      <c r="X2064" s="7"/>
      <c r="Y2064" s="7"/>
      <c r="Z2064" s="7"/>
      <c r="AA2064" s="7"/>
      <c r="AB2064" s="7"/>
      <c r="AC2064" s="7"/>
      <c r="AD2064" s="7"/>
      <c r="AE2064" s="7"/>
      <c r="AF2064" s="7"/>
      <c r="AG2064" s="7"/>
      <c r="AH2064" s="7"/>
      <c r="AI2064" s="7"/>
      <c r="AJ2064" s="7"/>
      <c r="AK2064" s="7"/>
    </row>
    <row r="2065" spans="1:37" ht="15.75" x14ac:dyDescent="0.25">
      <c r="A2065" s="7"/>
      <c r="B2065" s="7"/>
      <c r="C2065" s="7"/>
      <c r="D2065" s="7"/>
      <c r="E2065" s="7"/>
      <c r="F2065" s="7"/>
      <c r="G2065" s="7"/>
      <c r="H2065" s="7"/>
      <c r="I2065" s="7"/>
      <c r="J2065" s="7"/>
      <c r="K2065" s="7"/>
      <c r="L2065" s="7"/>
      <c r="M2065" s="7"/>
      <c r="N2065" s="7"/>
      <c r="O2065" s="7"/>
      <c r="P2065" s="7"/>
      <c r="R2065" s="7"/>
      <c r="S2065" s="7"/>
      <c r="T2065" s="7"/>
      <c r="U2065" s="7"/>
      <c r="V2065" s="7"/>
      <c r="W2065" s="7"/>
      <c r="X2065" s="7"/>
      <c r="Y2065" s="7"/>
      <c r="Z2065" s="7"/>
      <c r="AA2065" s="7"/>
      <c r="AB2065" s="7"/>
      <c r="AC2065" s="7"/>
      <c r="AD2065" s="7"/>
      <c r="AE2065" s="7"/>
      <c r="AF2065" s="7"/>
      <c r="AG2065" s="7"/>
      <c r="AH2065" s="7"/>
      <c r="AI2065" s="7"/>
      <c r="AJ2065" s="7"/>
      <c r="AK2065" s="7"/>
    </row>
    <row r="2066" spans="1:37" ht="15.75" x14ac:dyDescent="0.25">
      <c r="A2066" s="7"/>
      <c r="B2066" s="7"/>
      <c r="C2066" s="7"/>
      <c r="D2066" s="7"/>
      <c r="E2066" s="7"/>
      <c r="F2066" s="7"/>
      <c r="G2066" s="7"/>
      <c r="H2066" s="7"/>
      <c r="I2066" s="7"/>
      <c r="J2066" s="7"/>
      <c r="K2066" s="7"/>
      <c r="L2066" s="7"/>
      <c r="M2066" s="7"/>
      <c r="N2066" s="7"/>
      <c r="O2066" s="7"/>
      <c r="P2066" s="7"/>
      <c r="R2066" s="7"/>
      <c r="S2066" s="7"/>
      <c r="T2066" s="7"/>
      <c r="U2066" s="7"/>
      <c r="V2066" s="7"/>
      <c r="W2066" s="7"/>
      <c r="X2066" s="7"/>
      <c r="Y2066" s="7"/>
      <c r="Z2066" s="7"/>
      <c r="AA2066" s="7"/>
      <c r="AB2066" s="7"/>
      <c r="AC2066" s="7"/>
      <c r="AD2066" s="7"/>
      <c r="AE2066" s="7"/>
      <c r="AF2066" s="7"/>
      <c r="AG2066" s="7"/>
      <c r="AH2066" s="7"/>
      <c r="AI2066" s="7"/>
      <c r="AJ2066" s="7"/>
      <c r="AK2066" s="7"/>
    </row>
    <row r="2067" spans="1:37" ht="15.75" x14ac:dyDescent="0.25">
      <c r="A2067" s="7"/>
      <c r="B2067" s="7"/>
      <c r="C2067" s="7"/>
      <c r="D2067" s="7"/>
      <c r="E2067" s="7"/>
      <c r="F2067" s="7"/>
      <c r="G2067" s="7"/>
      <c r="H2067" s="7"/>
      <c r="I2067" s="7"/>
      <c r="J2067" s="7"/>
      <c r="K2067" s="7"/>
      <c r="L2067" s="7"/>
      <c r="M2067" s="7"/>
      <c r="N2067" s="7"/>
      <c r="O2067" s="7"/>
      <c r="P2067" s="7"/>
      <c r="R2067" s="7"/>
      <c r="S2067" s="7"/>
      <c r="T2067" s="7"/>
      <c r="U2067" s="7"/>
      <c r="V2067" s="7"/>
      <c r="W2067" s="7"/>
      <c r="X2067" s="7"/>
      <c r="Y2067" s="7"/>
      <c r="Z2067" s="7"/>
      <c r="AA2067" s="7"/>
      <c r="AB2067" s="7"/>
      <c r="AC2067" s="7"/>
      <c r="AD2067" s="7"/>
      <c r="AE2067" s="7"/>
      <c r="AF2067" s="7"/>
      <c r="AG2067" s="7"/>
      <c r="AH2067" s="7"/>
      <c r="AI2067" s="7"/>
      <c r="AJ2067" s="7"/>
      <c r="AK2067" s="7"/>
    </row>
    <row r="2068" spans="1:37" ht="15.75" x14ac:dyDescent="0.25">
      <c r="A2068" s="7"/>
      <c r="B2068" s="7"/>
      <c r="C2068" s="7"/>
      <c r="D2068" s="7"/>
      <c r="E2068" s="7"/>
      <c r="F2068" s="7"/>
      <c r="G2068" s="7"/>
      <c r="H2068" s="7"/>
      <c r="I2068" s="7"/>
      <c r="J2068" s="7"/>
      <c r="K2068" s="7"/>
      <c r="L2068" s="7"/>
      <c r="M2068" s="7"/>
      <c r="N2068" s="7"/>
      <c r="O2068" s="7"/>
      <c r="P2068" s="7"/>
      <c r="R2068" s="7"/>
      <c r="S2068" s="7"/>
      <c r="T2068" s="7"/>
      <c r="U2068" s="7"/>
      <c r="V2068" s="7"/>
      <c r="W2068" s="7"/>
      <c r="X2068" s="7"/>
      <c r="Y2068" s="7"/>
      <c r="Z2068" s="7"/>
      <c r="AA2068" s="7"/>
      <c r="AB2068" s="7"/>
      <c r="AC2068" s="7"/>
      <c r="AD2068" s="7"/>
      <c r="AE2068" s="7"/>
      <c r="AF2068" s="7"/>
      <c r="AG2068" s="7"/>
      <c r="AH2068" s="7"/>
      <c r="AI2068" s="7"/>
      <c r="AJ2068" s="7"/>
      <c r="AK2068" s="7"/>
    </row>
    <row r="2069" spans="1:37" ht="15.75" x14ac:dyDescent="0.25">
      <c r="A2069" s="7"/>
      <c r="B2069" s="7"/>
      <c r="C2069" s="7"/>
      <c r="D2069" s="7"/>
      <c r="E2069" s="7"/>
      <c r="F2069" s="7"/>
      <c r="G2069" s="7"/>
      <c r="H2069" s="7"/>
      <c r="I2069" s="7"/>
      <c r="J2069" s="7"/>
      <c r="K2069" s="7"/>
      <c r="L2069" s="7"/>
      <c r="M2069" s="7"/>
      <c r="N2069" s="7"/>
      <c r="O2069" s="7"/>
      <c r="P2069" s="7"/>
      <c r="R2069" s="7"/>
      <c r="S2069" s="7"/>
      <c r="T2069" s="7"/>
      <c r="U2069" s="7"/>
      <c r="V2069" s="7"/>
      <c r="W2069" s="7"/>
      <c r="X2069" s="7"/>
      <c r="Y2069" s="7"/>
      <c r="Z2069" s="7"/>
      <c r="AA2069" s="7"/>
      <c r="AB2069" s="7"/>
      <c r="AC2069" s="7"/>
      <c r="AD2069" s="7"/>
      <c r="AE2069" s="7"/>
      <c r="AF2069" s="7"/>
      <c r="AG2069" s="7"/>
      <c r="AH2069" s="7"/>
      <c r="AI2069" s="7"/>
      <c r="AJ2069" s="7"/>
      <c r="AK2069" s="7"/>
    </row>
    <row r="2070" spans="1:37" ht="15.75" x14ac:dyDescent="0.25">
      <c r="A2070" s="7"/>
      <c r="B2070" s="7"/>
      <c r="C2070" s="7"/>
      <c r="D2070" s="7"/>
      <c r="E2070" s="7"/>
      <c r="F2070" s="7"/>
      <c r="G2070" s="7"/>
      <c r="H2070" s="7"/>
      <c r="I2070" s="7"/>
      <c r="J2070" s="7"/>
      <c r="K2070" s="7"/>
      <c r="L2070" s="7"/>
      <c r="M2070" s="7"/>
      <c r="N2070" s="7"/>
      <c r="O2070" s="7"/>
      <c r="P2070" s="7"/>
      <c r="R2070" s="7"/>
      <c r="S2070" s="7"/>
      <c r="T2070" s="7"/>
      <c r="U2070" s="7"/>
      <c r="V2070" s="7"/>
      <c r="W2070" s="7"/>
      <c r="X2070" s="7"/>
      <c r="Y2070" s="7"/>
      <c r="Z2070" s="7"/>
      <c r="AA2070" s="7"/>
      <c r="AB2070" s="7"/>
      <c r="AC2070" s="7"/>
      <c r="AD2070" s="7"/>
      <c r="AE2070" s="7"/>
      <c r="AF2070" s="7"/>
      <c r="AG2070" s="7"/>
      <c r="AH2070" s="7"/>
      <c r="AI2070" s="7"/>
      <c r="AJ2070" s="7"/>
      <c r="AK2070" s="7"/>
    </row>
    <row r="2071" spans="1:37" ht="15.75" x14ac:dyDescent="0.25">
      <c r="A2071" s="7"/>
      <c r="B2071" s="7"/>
      <c r="C2071" s="7"/>
      <c r="D2071" s="7"/>
      <c r="E2071" s="7"/>
      <c r="F2071" s="7"/>
      <c r="G2071" s="7"/>
      <c r="H2071" s="7"/>
      <c r="I2071" s="7"/>
      <c r="J2071" s="7"/>
      <c r="K2071" s="7"/>
      <c r="L2071" s="7"/>
      <c r="M2071" s="7"/>
      <c r="N2071" s="7"/>
      <c r="O2071" s="7"/>
      <c r="P2071" s="7"/>
      <c r="R2071" s="7"/>
      <c r="S2071" s="7"/>
      <c r="T2071" s="7"/>
      <c r="U2071" s="7"/>
      <c r="V2071" s="7"/>
      <c r="W2071" s="7"/>
      <c r="X2071" s="7"/>
      <c r="Y2071" s="7"/>
      <c r="Z2071" s="7"/>
      <c r="AA2071" s="7"/>
      <c r="AB2071" s="7"/>
      <c r="AC2071" s="7"/>
      <c r="AD2071" s="7"/>
      <c r="AE2071" s="7"/>
      <c r="AF2071" s="7"/>
      <c r="AG2071" s="7"/>
      <c r="AH2071" s="7"/>
      <c r="AI2071" s="7"/>
      <c r="AJ2071" s="7"/>
      <c r="AK2071" s="7"/>
    </row>
    <row r="2072" spans="1:37" ht="15.75" x14ac:dyDescent="0.25">
      <c r="A2072" s="7"/>
      <c r="B2072" s="7"/>
      <c r="C2072" s="7"/>
      <c r="D2072" s="7"/>
      <c r="E2072" s="7"/>
      <c r="F2072" s="7"/>
      <c r="G2072" s="7"/>
      <c r="H2072" s="7"/>
      <c r="I2072" s="7"/>
      <c r="J2072" s="7"/>
      <c r="K2072" s="7"/>
      <c r="L2072" s="7"/>
      <c r="M2072" s="7"/>
      <c r="N2072" s="7"/>
      <c r="O2072" s="7"/>
      <c r="P2072" s="7"/>
      <c r="R2072" s="7"/>
      <c r="S2072" s="7"/>
      <c r="T2072" s="7"/>
      <c r="U2072" s="7"/>
      <c r="V2072" s="7"/>
      <c r="W2072" s="7"/>
      <c r="X2072" s="7"/>
      <c r="Y2072" s="7"/>
      <c r="Z2072" s="7"/>
      <c r="AA2072" s="7"/>
      <c r="AB2072" s="7"/>
      <c r="AC2072" s="7"/>
      <c r="AD2072" s="7"/>
      <c r="AE2072" s="7"/>
      <c r="AF2072" s="7"/>
      <c r="AG2072" s="7"/>
      <c r="AH2072" s="7"/>
      <c r="AI2072" s="7"/>
      <c r="AJ2072" s="7"/>
      <c r="AK2072" s="7"/>
    </row>
    <row r="2073" spans="1:37" ht="15.75" x14ac:dyDescent="0.25">
      <c r="A2073" s="7"/>
      <c r="B2073" s="7"/>
      <c r="C2073" s="7"/>
      <c r="D2073" s="7"/>
      <c r="E2073" s="7"/>
      <c r="F2073" s="7"/>
      <c r="G2073" s="7"/>
      <c r="H2073" s="7"/>
      <c r="I2073" s="7"/>
      <c r="J2073" s="7"/>
      <c r="K2073" s="7"/>
      <c r="L2073" s="7"/>
      <c r="M2073" s="7"/>
      <c r="N2073" s="7"/>
      <c r="O2073" s="7"/>
      <c r="P2073" s="7"/>
      <c r="R2073" s="7"/>
      <c r="S2073" s="7"/>
      <c r="T2073" s="7"/>
      <c r="U2073" s="7"/>
      <c r="V2073" s="7"/>
      <c r="W2073" s="7"/>
      <c r="X2073" s="7"/>
      <c r="Y2073" s="7"/>
      <c r="Z2073" s="7"/>
      <c r="AA2073" s="7"/>
      <c r="AB2073" s="7"/>
      <c r="AC2073" s="7"/>
      <c r="AD2073" s="7"/>
      <c r="AE2073" s="7"/>
      <c r="AF2073" s="7"/>
      <c r="AG2073" s="7"/>
      <c r="AH2073" s="7"/>
      <c r="AI2073" s="7"/>
      <c r="AJ2073" s="7"/>
      <c r="AK2073" s="7"/>
    </row>
    <row r="2074" spans="1:37" ht="15.75" x14ac:dyDescent="0.25">
      <c r="A2074" s="7"/>
      <c r="B2074" s="7"/>
      <c r="C2074" s="7"/>
      <c r="D2074" s="7"/>
      <c r="E2074" s="7"/>
      <c r="F2074" s="7"/>
      <c r="G2074" s="7"/>
      <c r="H2074" s="7"/>
      <c r="I2074" s="7"/>
      <c r="J2074" s="7"/>
      <c r="K2074" s="7"/>
      <c r="L2074" s="7"/>
      <c r="M2074" s="7"/>
      <c r="N2074" s="7"/>
      <c r="O2074" s="7"/>
      <c r="P2074" s="7"/>
      <c r="R2074" s="7"/>
      <c r="S2074" s="7"/>
      <c r="T2074" s="7"/>
      <c r="U2074" s="7"/>
      <c r="V2074" s="7"/>
      <c r="W2074" s="7"/>
      <c r="X2074" s="7"/>
      <c r="Y2074" s="7"/>
      <c r="Z2074" s="7"/>
      <c r="AA2074" s="7"/>
      <c r="AB2074" s="7"/>
      <c r="AC2074" s="7"/>
      <c r="AD2074" s="7"/>
      <c r="AE2074" s="7"/>
      <c r="AF2074" s="7"/>
      <c r="AG2074" s="7"/>
      <c r="AH2074" s="7"/>
      <c r="AI2074" s="7"/>
      <c r="AJ2074" s="7"/>
      <c r="AK2074" s="7"/>
    </row>
    <row r="2075" spans="1:37" ht="15.75" x14ac:dyDescent="0.25">
      <c r="A2075" s="7"/>
      <c r="B2075" s="7"/>
      <c r="C2075" s="7"/>
      <c r="D2075" s="7"/>
      <c r="E2075" s="7"/>
      <c r="F2075" s="7"/>
      <c r="G2075" s="7"/>
      <c r="H2075" s="7"/>
      <c r="I2075" s="7"/>
      <c r="J2075" s="7"/>
      <c r="K2075" s="7"/>
      <c r="L2075" s="7"/>
      <c r="M2075" s="7"/>
      <c r="N2075" s="7"/>
      <c r="O2075" s="7"/>
      <c r="P2075" s="7"/>
      <c r="R2075" s="7"/>
      <c r="S2075" s="7"/>
      <c r="T2075" s="7"/>
      <c r="U2075" s="7"/>
      <c r="V2075" s="7"/>
      <c r="W2075" s="7"/>
      <c r="X2075" s="7"/>
      <c r="Y2075" s="7"/>
      <c r="Z2075" s="7"/>
      <c r="AA2075" s="7"/>
      <c r="AB2075" s="7"/>
      <c r="AC2075" s="7"/>
      <c r="AD2075" s="7"/>
      <c r="AE2075" s="7"/>
      <c r="AF2075" s="7"/>
      <c r="AG2075" s="7"/>
      <c r="AH2075" s="7"/>
      <c r="AI2075" s="7"/>
      <c r="AJ2075" s="7"/>
      <c r="AK2075" s="7"/>
    </row>
    <row r="2076" spans="1:37" ht="15.75" x14ac:dyDescent="0.25">
      <c r="A2076" s="7"/>
      <c r="B2076" s="7"/>
      <c r="C2076" s="7"/>
      <c r="D2076" s="7"/>
      <c r="E2076" s="7"/>
      <c r="F2076" s="7"/>
      <c r="G2076" s="7"/>
      <c r="H2076" s="7"/>
      <c r="I2076" s="7"/>
      <c r="J2076" s="7"/>
      <c r="K2076" s="7"/>
      <c r="L2076" s="7"/>
      <c r="M2076" s="7"/>
      <c r="N2076" s="7"/>
      <c r="O2076" s="7"/>
      <c r="P2076" s="7"/>
      <c r="R2076" s="7"/>
      <c r="S2076" s="7"/>
      <c r="T2076" s="7"/>
      <c r="U2076" s="7"/>
      <c r="V2076" s="7"/>
      <c r="W2076" s="7"/>
      <c r="X2076" s="7"/>
      <c r="Y2076" s="7"/>
      <c r="Z2076" s="7"/>
      <c r="AA2076" s="7"/>
      <c r="AB2076" s="7"/>
      <c r="AC2076" s="7"/>
      <c r="AD2076" s="7"/>
      <c r="AE2076" s="7"/>
      <c r="AF2076" s="7"/>
      <c r="AG2076" s="7"/>
      <c r="AH2076" s="7"/>
      <c r="AI2076" s="7"/>
      <c r="AJ2076" s="7"/>
      <c r="AK2076" s="7"/>
    </row>
    <row r="2077" spans="1:37" ht="15.75" x14ac:dyDescent="0.25">
      <c r="A2077" s="7"/>
      <c r="B2077" s="7"/>
      <c r="C2077" s="7"/>
      <c r="D2077" s="7"/>
      <c r="E2077" s="7"/>
      <c r="F2077" s="7"/>
      <c r="G2077" s="7"/>
      <c r="H2077" s="7"/>
      <c r="I2077" s="7"/>
      <c r="J2077" s="7"/>
      <c r="K2077" s="7"/>
      <c r="L2077" s="7"/>
      <c r="M2077" s="7"/>
      <c r="N2077" s="7"/>
      <c r="O2077" s="7"/>
      <c r="P2077" s="7"/>
      <c r="R2077" s="7"/>
      <c r="S2077" s="7"/>
      <c r="T2077" s="7"/>
      <c r="U2077" s="7"/>
      <c r="V2077" s="7"/>
      <c r="W2077" s="7"/>
      <c r="X2077" s="7"/>
      <c r="Y2077" s="7"/>
      <c r="Z2077" s="7"/>
      <c r="AA2077" s="7"/>
      <c r="AB2077" s="7"/>
      <c r="AC2077" s="7"/>
      <c r="AD2077" s="7"/>
      <c r="AE2077" s="7"/>
      <c r="AF2077" s="7"/>
      <c r="AG2077" s="7"/>
      <c r="AH2077" s="7"/>
      <c r="AI2077" s="7"/>
      <c r="AJ2077" s="7"/>
      <c r="AK2077" s="7"/>
    </row>
    <row r="2078" spans="1:37" ht="15.75" x14ac:dyDescent="0.25">
      <c r="A2078" s="7"/>
      <c r="B2078" s="7"/>
      <c r="C2078" s="7"/>
      <c r="D2078" s="7"/>
      <c r="E2078" s="7"/>
      <c r="F2078" s="7"/>
      <c r="G2078" s="7"/>
      <c r="H2078" s="7"/>
      <c r="I2078" s="7"/>
      <c r="J2078" s="7"/>
      <c r="K2078" s="7"/>
      <c r="L2078" s="7"/>
      <c r="M2078" s="7"/>
      <c r="N2078" s="7"/>
      <c r="O2078" s="7"/>
      <c r="P2078" s="7"/>
      <c r="R2078" s="7"/>
      <c r="S2078" s="7"/>
      <c r="T2078" s="7"/>
      <c r="U2078" s="7"/>
      <c r="V2078" s="7"/>
      <c r="W2078" s="7"/>
      <c r="X2078" s="7"/>
      <c r="Y2078" s="7"/>
      <c r="Z2078" s="7"/>
      <c r="AA2078" s="7"/>
      <c r="AB2078" s="7"/>
      <c r="AC2078" s="7"/>
      <c r="AD2078" s="7"/>
      <c r="AE2078" s="7"/>
      <c r="AF2078" s="7"/>
      <c r="AG2078" s="7"/>
      <c r="AH2078" s="7"/>
      <c r="AI2078" s="7"/>
      <c r="AJ2078" s="7"/>
      <c r="AK2078" s="7"/>
    </row>
    <row r="2079" spans="1:37" ht="15.75" x14ac:dyDescent="0.25">
      <c r="A2079" s="7"/>
      <c r="B2079" s="7"/>
      <c r="C2079" s="7"/>
      <c r="D2079" s="7"/>
      <c r="E2079" s="7"/>
      <c r="F2079" s="7"/>
      <c r="G2079" s="7"/>
      <c r="H2079" s="7"/>
      <c r="I2079" s="7"/>
      <c r="J2079" s="7"/>
      <c r="K2079" s="7"/>
      <c r="L2079" s="7"/>
      <c r="M2079" s="7"/>
      <c r="N2079" s="7"/>
      <c r="O2079" s="7"/>
      <c r="P2079" s="7"/>
      <c r="R2079" s="7"/>
      <c r="S2079" s="7"/>
      <c r="T2079" s="7"/>
      <c r="U2079" s="7"/>
      <c r="V2079" s="7"/>
      <c r="W2079" s="7"/>
      <c r="X2079" s="7"/>
      <c r="Y2079" s="7"/>
      <c r="Z2079" s="7"/>
      <c r="AA2079" s="7"/>
      <c r="AB2079" s="7"/>
      <c r="AC2079" s="7"/>
      <c r="AD2079" s="7"/>
      <c r="AE2079" s="7"/>
      <c r="AF2079" s="7"/>
      <c r="AG2079" s="7"/>
      <c r="AH2079" s="7"/>
      <c r="AI2079" s="7"/>
      <c r="AJ2079" s="7"/>
      <c r="AK2079" s="7"/>
    </row>
    <row r="2080" spans="1:37" ht="15.75" x14ac:dyDescent="0.25">
      <c r="A2080" s="7"/>
      <c r="B2080" s="7"/>
      <c r="C2080" s="7"/>
      <c r="D2080" s="7"/>
      <c r="E2080" s="7"/>
      <c r="F2080" s="7"/>
      <c r="G2080" s="7"/>
      <c r="H2080" s="7"/>
      <c r="I2080" s="7"/>
      <c r="J2080" s="7"/>
      <c r="K2080" s="7"/>
      <c r="L2080" s="7"/>
      <c r="M2080" s="7"/>
      <c r="N2080" s="7"/>
      <c r="O2080" s="7"/>
      <c r="P2080" s="7"/>
      <c r="R2080" s="7"/>
      <c r="S2080" s="7"/>
      <c r="T2080" s="7"/>
      <c r="U2080" s="7"/>
      <c r="V2080" s="7"/>
      <c r="W2080" s="7"/>
      <c r="X2080" s="7"/>
      <c r="Y2080" s="7"/>
      <c r="Z2080" s="7"/>
      <c r="AA2080" s="7"/>
      <c r="AB2080" s="7"/>
      <c r="AC2080" s="7"/>
      <c r="AD2080" s="7"/>
      <c r="AE2080" s="7"/>
      <c r="AF2080" s="7"/>
      <c r="AG2080" s="7"/>
      <c r="AH2080" s="7"/>
      <c r="AI2080" s="7"/>
      <c r="AJ2080" s="7"/>
      <c r="AK2080" s="7"/>
    </row>
    <row r="2081" spans="1:37" ht="15.75" x14ac:dyDescent="0.25">
      <c r="A2081" s="7"/>
      <c r="B2081" s="7"/>
      <c r="C2081" s="7"/>
      <c r="D2081" s="7"/>
      <c r="E2081" s="7"/>
      <c r="F2081" s="7"/>
      <c r="G2081" s="7"/>
      <c r="H2081" s="7"/>
      <c r="I2081" s="7"/>
      <c r="J2081" s="7"/>
      <c r="K2081" s="7"/>
      <c r="L2081" s="7"/>
      <c r="M2081" s="7"/>
      <c r="N2081" s="7"/>
      <c r="O2081" s="7"/>
      <c r="P2081" s="7"/>
      <c r="R2081" s="7"/>
      <c r="S2081" s="7"/>
      <c r="T2081" s="7"/>
      <c r="U2081" s="7"/>
      <c r="V2081" s="7"/>
      <c r="W2081" s="7"/>
      <c r="X2081" s="7"/>
      <c r="Y2081" s="7"/>
      <c r="Z2081" s="7"/>
      <c r="AA2081" s="7"/>
      <c r="AB2081" s="7"/>
      <c r="AC2081" s="7"/>
      <c r="AD2081" s="7"/>
      <c r="AE2081" s="7"/>
      <c r="AF2081" s="7"/>
      <c r="AG2081" s="7"/>
      <c r="AH2081" s="7"/>
      <c r="AI2081" s="7"/>
      <c r="AJ2081" s="7"/>
      <c r="AK2081" s="7"/>
    </row>
    <row r="2082" spans="1:37" ht="15.75" x14ac:dyDescent="0.25">
      <c r="A2082" s="7"/>
      <c r="B2082" s="7"/>
      <c r="C2082" s="7"/>
      <c r="D2082" s="7"/>
      <c r="E2082" s="7"/>
      <c r="F2082" s="7"/>
      <c r="G2082" s="7"/>
      <c r="H2082" s="7"/>
      <c r="I2082" s="7"/>
      <c r="J2082" s="7"/>
      <c r="K2082" s="7"/>
      <c r="L2082" s="7"/>
      <c r="M2082" s="7"/>
      <c r="N2082" s="7"/>
      <c r="O2082" s="7"/>
      <c r="P2082" s="7"/>
      <c r="R2082" s="7"/>
      <c r="S2082" s="7"/>
      <c r="T2082" s="7"/>
      <c r="U2082" s="7"/>
      <c r="V2082" s="7"/>
      <c r="W2082" s="7"/>
      <c r="X2082" s="7"/>
      <c r="Y2082" s="7"/>
      <c r="Z2082" s="7"/>
      <c r="AA2082" s="7"/>
      <c r="AB2082" s="7"/>
      <c r="AC2082" s="7"/>
      <c r="AD2082" s="7"/>
      <c r="AE2082" s="7"/>
      <c r="AF2082" s="7"/>
      <c r="AG2082" s="7"/>
      <c r="AH2082" s="7"/>
      <c r="AI2082" s="7"/>
      <c r="AJ2082" s="7"/>
      <c r="AK2082" s="7"/>
    </row>
    <row r="2083" spans="1:37" ht="15.75" x14ac:dyDescent="0.25">
      <c r="A2083" s="7"/>
      <c r="B2083" s="7"/>
      <c r="C2083" s="7"/>
      <c r="D2083" s="7"/>
      <c r="E2083" s="7"/>
      <c r="F2083" s="7"/>
      <c r="G2083" s="7"/>
      <c r="H2083" s="7"/>
      <c r="I2083" s="7"/>
      <c r="J2083" s="7"/>
      <c r="K2083" s="7"/>
      <c r="L2083" s="7"/>
      <c r="M2083" s="7"/>
      <c r="N2083" s="7"/>
      <c r="O2083" s="7"/>
      <c r="P2083" s="7"/>
      <c r="R2083" s="7"/>
      <c r="S2083" s="7"/>
      <c r="T2083" s="7"/>
      <c r="U2083" s="7"/>
      <c r="V2083" s="7"/>
      <c r="W2083" s="7"/>
      <c r="X2083" s="7"/>
      <c r="Y2083" s="7"/>
      <c r="Z2083" s="7"/>
      <c r="AA2083" s="7"/>
      <c r="AB2083" s="7"/>
      <c r="AC2083" s="7"/>
      <c r="AD2083" s="7"/>
      <c r="AE2083" s="7"/>
      <c r="AF2083" s="7"/>
      <c r="AG2083" s="7"/>
      <c r="AH2083" s="7"/>
      <c r="AI2083" s="7"/>
      <c r="AJ2083" s="7"/>
      <c r="AK2083" s="7"/>
    </row>
    <row r="2084" spans="1:37" ht="15.75" x14ac:dyDescent="0.25">
      <c r="A2084" s="7"/>
      <c r="B2084" s="7"/>
      <c r="C2084" s="7"/>
      <c r="D2084" s="7"/>
      <c r="E2084" s="7"/>
      <c r="F2084" s="7"/>
      <c r="G2084" s="7"/>
      <c r="H2084" s="7"/>
      <c r="I2084" s="7"/>
      <c r="J2084" s="7"/>
      <c r="K2084" s="7"/>
      <c r="L2084" s="7"/>
      <c r="M2084" s="7"/>
      <c r="N2084" s="7"/>
      <c r="O2084" s="7"/>
      <c r="P2084" s="7"/>
      <c r="R2084" s="7"/>
      <c r="S2084" s="7"/>
      <c r="T2084" s="7"/>
      <c r="U2084" s="7"/>
      <c r="V2084" s="7"/>
      <c r="W2084" s="7"/>
      <c r="X2084" s="7"/>
      <c r="Y2084" s="7"/>
      <c r="Z2084" s="7"/>
      <c r="AA2084" s="7"/>
      <c r="AB2084" s="7"/>
      <c r="AC2084" s="7"/>
      <c r="AD2084" s="7"/>
      <c r="AE2084" s="7"/>
      <c r="AF2084" s="7"/>
      <c r="AG2084" s="7"/>
      <c r="AH2084" s="7"/>
      <c r="AI2084" s="7"/>
      <c r="AJ2084" s="7"/>
      <c r="AK2084" s="7"/>
    </row>
    <row r="2085" spans="1:37" ht="15.75" x14ac:dyDescent="0.25">
      <c r="A2085" s="7"/>
      <c r="B2085" s="7"/>
      <c r="C2085" s="7"/>
      <c r="D2085" s="7"/>
      <c r="E2085" s="7"/>
      <c r="F2085" s="7"/>
      <c r="G2085" s="7"/>
      <c r="H2085" s="7"/>
      <c r="I2085" s="7"/>
      <c r="J2085" s="7"/>
      <c r="K2085" s="7"/>
      <c r="L2085" s="7"/>
      <c r="M2085" s="7"/>
      <c r="N2085" s="7"/>
      <c r="O2085" s="7"/>
      <c r="P2085" s="7"/>
      <c r="R2085" s="7"/>
      <c r="S2085" s="7"/>
      <c r="T2085" s="7"/>
      <c r="U2085" s="7"/>
      <c r="V2085" s="7"/>
      <c r="W2085" s="7"/>
      <c r="X2085" s="7"/>
      <c r="Y2085" s="7"/>
      <c r="Z2085" s="7"/>
      <c r="AA2085" s="7"/>
      <c r="AB2085" s="7"/>
      <c r="AC2085" s="7"/>
      <c r="AD2085" s="7"/>
      <c r="AE2085" s="7"/>
      <c r="AF2085" s="7"/>
      <c r="AG2085" s="7"/>
      <c r="AH2085" s="7"/>
      <c r="AI2085" s="7"/>
      <c r="AJ2085" s="7"/>
      <c r="AK2085" s="7"/>
    </row>
    <row r="2086" spans="1:37" ht="15.75" x14ac:dyDescent="0.25">
      <c r="A2086" s="7"/>
      <c r="B2086" s="7"/>
      <c r="C2086" s="7"/>
      <c r="D2086" s="7"/>
      <c r="E2086" s="7"/>
      <c r="F2086" s="7"/>
      <c r="G2086" s="7"/>
      <c r="H2086" s="7"/>
      <c r="I2086" s="7"/>
      <c r="J2086" s="7"/>
      <c r="K2086" s="7"/>
      <c r="L2086" s="7"/>
      <c r="M2086" s="7"/>
      <c r="N2086" s="7"/>
      <c r="O2086" s="7"/>
      <c r="P2086" s="7"/>
      <c r="R2086" s="7"/>
      <c r="S2086" s="7"/>
      <c r="T2086" s="7"/>
      <c r="U2086" s="7"/>
      <c r="V2086" s="7"/>
      <c r="W2086" s="7"/>
      <c r="X2086" s="7"/>
      <c r="Y2086" s="7"/>
      <c r="Z2086" s="7"/>
      <c r="AA2086" s="7"/>
      <c r="AB2086" s="7"/>
      <c r="AC2086" s="7"/>
      <c r="AD2086" s="7"/>
      <c r="AE2086" s="7"/>
      <c r="AF2086" s="7"/>
      <c r="AG2086" s="7"/>
      <c r="AH2086" s="7"/>
      <c r="AI2086" s="7"/>
      <c r="AJ2086" s="7"/>
      <c r="AK2086" s="7"/>
    </row>
    <row r="2087" spans="1:37" ht="15.75" x14ac:dyDescent="0.25">
      <c r="A2087" s="7"/>
      <c r="B2087" s="7"/>
      <c r="C2087" s="7"/>
      <c r="D2087" s="7"/>
      <c r="E2087" s="7"/>
      <c r="F2087" s="7"/>
      <c r="G2087" s="7"/>
      <c r="H2087" s="7"/>
      <c r="I2087" s="7"/>
      <c r="J2087" s="7"/>
      <c r="K2087" s="7"/>
      <c r="L2087" s="7"/>
      <c r="M2087" s="7"/>
      <c r="N2087" s="7"/>
      <c r="O2087" s="7"/>
      <c r="P2087" s="7"/>
      <c r="R2087" s="7"/>
      <c r="S2087" s="7"/>
      <c r="T2087" s="7"/>
      <c r="U2087" s="7"/>
      <c r="V2087" s="7"/>
      <c r="W2087" s="7"/>
      <c r="X2087" s="7"/>
      <c r="Y2087" s="7"/>
      <c r="Z2087" s="7"/>
      <c r="AA2087" s="7"/>
      <c r="AB2087" s="7"/>
      <c r="AC2087" s="7"/>
      <c r="AD2087" s="7"/>
      <c r="AE2087" s="7"/>
      <c r="AF2087" s="7"/>
      <c r="AG2087" s="7"/>
      <c r="AH2087" s="7"/>
      <c r="AI2087" s="7"/>
      <c r="AJ2087" s="7"/>
      <c r="AK2087" s="7"/>
    </row>
    <row r="2088" spans="1:37" ht="15.75" x14ac:dyDescent="0.25">
      <c r="A2088" s="7"/>
      <c r="B2088" s="7"/>
      <c r="C2088" s="7"/>
      <c r="D2088" s="7"/>
      <c r="E2088" s="7"/>
      <c r="F2088" s="7"/>
      <c r="G2088" s="7"/>
      <c r="H2088" s="7"/>
      <c r="I2088" s="7"/>
      <c r="J2088" s="7"/>
      <c r="K2088" s="7"/>
      <c r="L2088" s="7"/>
      <c r="M2088" s="7"/>
      <c r="N2088" s="7"/>
      <c r="O2088" s="7"/>
      <c r="P2088" s="7"/>
      <c r="R2088" s="7"/>
      <c r="S2088" s="7"/>
      <c r="T2088" s="7"/>
      <c r="U2088" s="7"/>
      <c r="V2088" s="7"/>
      <c r="W2088" s="7"/>
      <c r="X2088" s="7"/>
      <c r="Y2088" s="7"/>
      <c r="Z2088" s="7"/>
      <c r="AA2088" s="7"/>
      <c r="AB2088" s="7"/>
      <c r="AC2088" s="7"/>
      <c r="AD2088" s="7"/>
      <c r="AE2088" s="7"/>
      <c r="AF2088" s="7"/>
      <c r="AG2088" s="7"/>
      <c r="AH2088" s="7"/>
      <c r="AI2088" s="7"/>
      <c r="AJ2088" s="7"/>
      <c r="AK2088" s="7"/>
    </row>
    <row r="2089" spans="1:37" ht="15.75" x14ac:dyDescent="0.25">
      <c r="A2089" s="7"/>
      <c r="B2089" s="7"/>
      <c r="C2089" s="7"/>
      <c r="D2089" s="7"/>
      <c r="E2089" s="7"/>
      <c r="F2089" s="7"/>
      <c r="G2089" s="7"/>
      <c r="H2089" s="7"/>
      <c r="I2089" s="7"/>
      <c r="J2089" s="7"/>
      <c r="K2089" s="7"/>
      <c r="L2089" s="7"/>
      <c r="M2089" s="7"/>
      <c r="N2089" s="7"/>
      <c r="O2089" s="7"/>
      <c r="P2089" s="7"/>
      <c r="R2089" s="7"/>
      <c r="S2089" s="7"/>
      <c r="T2089" s="7"/>
      <c r="U2089" s="7"/>
      <c r="V2089" s="7"/>
      <c r="W2089" s="7"/>
      <c r="X2089" s="7"/>
      <c r="Y2089" s="7"/>
      <c r="Z2089" s="7"/>
      <c r="AA2089" s="7"/>
      <c r="AB2089" s="7"/>
      <c r="AC2089" s="7"/>
      <c r="AD2089" s="7"/>
      <c r="AE2089" s="7"/>
      <c r="AF2089" s="7"/>
      <c r="AG2089" s="7"/>
      <c r="AH2089" s="7"/>
      <c r="AI2089" s="7"/>
      <c r="AJ2089" s="7"/>
      <c r="AK2089" s="7"/>
    </row>
    <row r="2090" spans="1:37" ht="15.75" x14ac:dyDescent="0.25">
      <c r="A2090" s="7"/>
      <c r="B2090" s="7"/>
      <c r="C2090" s="7"/>
      <c r="D2090" s="7"/>
      <c r="E2090" s="7"/>
      <c r="F2090" s="7"/>
      <c r="G2090" s="7"/>
      <c r="H2090" s="7"/>
      <c r="I2090" s="7"/>
      <c r="J2090" s="7"/>
      <c r="K2090" s="7"/>
      <c r="L2090" s="7"/>
      <c r="M2090" s="7"/>
      <c r="N2090" s="7"/>
      <c r="O2090" s="7"/>
      <c r="P2090" s="7"/>
      <c r="R2090" s="7"/>
      <c r="S2090" s="7"/>
      <c r="T2090" s="7"/>
      <c r="U2090" s="7"/>
      <c r="V2090" s="7"/>
      <c r="W2090" s="7"/>
      <c r="X2090" s="7"/>
      <c r="Y2090" s="7"/>
      <c r="Z2090" s="7"/>
      <c r="AA2090" s="7"/>
      <c r="AB2090" s="7"/>
      <c r="AC2090" s="7"/>
      <c r="AD2090" s="7"/>
      <c r="AE2090" s="7"/>
      <c r="AF2090" s="7"/>
      <c r="AG2090" s="7"/>
      <c r="AH2090" s="7"/>
      <c r="AI2090" s="7"/>
      <c r="AJ2090" s="7"/>
      <c r="AK2090" s="7"/>
    </row>
    <row r="2091" spans="1:37" ht="15.75" x14ac:dyDescent="0.25">
      <c r="A2091" s="7"/>
      <c r="B2091" s="7"/>
      <c r="C2091" s="7"/>
      <c r="D2091" s="7"/>
      <c r="E2091" s="7"/>
      <c r="F2091" s="7"/>
      <c r="G2091" s="7"/>
      <c r="H2091" s="7"/>
      <c r="I2091" s="7"/>
      <c r="J2091" s="7"/>
      <c r="K2091" s="7"/>
      <c r="L2091" s="7"/>
      <c r="M2091" s="7"/>
      <c r="N2091" s="7"/>
      <c r="O2091" s="7"/>
      <c r="P2091" s="7"/>
      <c r="R2091" s="7"/>
      <c r="S2091" s="7"/>
      <c r="T2091" s="7"/>
      <c r="U2091" s="7"/>
      <c r="V2091" s="7"/>
      <c r="W2091" s="7"/>
      <c r="X2091" s="7"/>
      <c r="Y2091" s="7"/>
      <c r="Z2091" s="7"/>
      <c r="AA2091" s="7"/>
      <c r="AB2091" s="7"/>
      <c r="AC2091" s="7"/>
      <c r="AD2091" s="7"/>
      <c r="AE2091" s="7"/>
      <c r="AF2091" s="7"/>
      <c r="AG2091" s="7"/>
      <c r="AH2091" s="7"/>
      <c r="AI2091" s="7"/>
      <c r="AJ2091" s="7"/>
      <c r="AK2091" s="7"/>
    </row>
    <row r="2092" spans="1:37" ht="15.75" x14ac:dyDescent="0.25">
      <c r="A2092" s="7"/>
      <c r="B2092" s="7"/>
      <c r="C2092" s="7"/>
      <c r="D2092" s="7"/>
      <c r="E2092" s="7"/>
      <c r="F2092" s="7"/>
      <c r="G2092" s="7"/>
      <c r="H2092" s="7"/>
      <c r="I2092" s="7"/>
      <c r="J2092" s="7"/>
      <c r="K2092" s="7"/>
      <c r="L2092" s="7"/>
      <c r="M2092" s="7"/>
      <c r="N2092" s="7"/>
      <c r="O2092" s="7"/>
      <c r="P2092" s="7"/>
      <c r="R2092" s="7"/>
      <c r="S2092" s="7"/>
      <c r="T2092" s="7"/>
      <c r="U2092" s="7"/>
      <c r="V2092" s="7"/>
      <c r="W2092" s="7"/>
      <c r="X2092" s="7"/>
      <c r="Y2092" s="7"/>
      <c r="Z2092" s="7"/>
      <c r="AA2092" s="7"/>
      <c r="AB2092" s="7"/>
      <c r="AC2092" s="7"/>
      <c r="AD2092" s="7"/>
      <c r="AE2092" s="7"/>
      <c r="AF2092" s="7"/>
      <c r="AG2092" s="7"/>
      <c r="AH2092" s="7"/>
      <c r="AI2092" s="7"/>
      <c r="AJ2092" s="7"/>
      <c r="AK2092" s="7"/>
    </row>
    <row r="2093" spans="1:37" ht="15.75" x14ac:dyDescent="0.25">
      <c r="A2093" s="7"/>
      <c r="B2093" s="7"/>
      <c r="C2093" s="7"/>
      <c r="D2093" s="7"/>
      <c r="E2093" s="7"/>
      <c r="F2093" s="7"/>
      <c r="G2093" s="7"/>
      <c r="H2093" s="7"/>
      <c r="I2093" s="7"/>
      <c r="J2093" s="7"/>
      <c r="K2093" s="7"/>
      <c r="L2093" s="7"/>
      <c r="M2093" s="7"/>
      <c r="N2093" s="7"/>
      <c r="O2093" s="7"/>
      <c r="P2093" s="7"/>
      <c r="R2093" s="7"/>
      <c r="S2093" s="7"/>
      <c r="T2093" s="7"/>
      <c r="U2093" s="7"/>
      <c r="V2093" s="7"/>
      <c r="W2093" s="7"/>
      <c r="X2093" s="7"/>
      <c r="Y2093" s="7"/>
      <c r="Z2093" s="7"/>
      <c r="AA2093" s="7"/>
      <c r="AB2093" s="7"/>
      <c r="AC2093" s="7"/>
      <c r="AD2093" s="7"/>
      <c r="AE2093" s="7"/>
      <c r="AF2093" s="7"/>
      <c r="AG2093" s="7"/>
      <c r="AH2093" s="7"/>
      <c r="AI2093" s="7"/>
      <c r="AJ2093" s="7"/>
      <c r="AK2093" s="7"/>
    </row>
    <row r="2094" spans="1:37" ht="15.75" x14ac:dyDescent="0.25">
      <c r="A2094" s="7"/>
      <c r="B2094" s="7"/>
      <c r="C2094" s="7"/>
      <c r="D2094" s="7"/>
      <c r="E2094" s="7"/>
      <c r="F2094" s="7"/>
      <c r="G2094" s="7"/>
      <c r="H2094" s="7"/>
      <c r="I2094" s="7"/>
      <c r="J2094" s="7"/>
      <c r="K2094" s="7"/>
      <c r="L2094" s="7"/>
      <c r="M2094" s="7"/>
      <c r="N2094" s="7"/>
      <c r="O2094" s="7"/>
      <c r="P2094" s="7"/>
      <c r="R2094" s="7"/>
      <c r="S2094" s="7"/>
      <c r="T2094" s="7"/>
      <c r="U2094" s="7"/>
      <c r="V2094" s="7"/>
      <c r="W2094" s="7"/>
      <c r="X2094" s="7"/>
      <c r="Y2094" s="7"/>
      <c r="Z2094" s="7"/>
      <c r="AA2094" s="7"/>
      <c r="AB2094" s="7"/>
      <c r="AC2094" s="7"/>
      <c r="AD2094" s="7"/>
      <c r="AE2094" s="7"/>
      <c r="AF2094" s="7"/>
      <c r="AG2094" s="7"/>
      <c r="AH2094" s="7"/>
      <c r="AI2094" s="7"/>
      <c r="AJ2094" s="7"/>
      <c r="AK2094" s="7"/>
    </row>
    <row r="2095" spans="1:37" ht="15.75" x14ac:dyDescent="0.25">
      <c r="A2095" s="7"/>
      <c r="B2095" s="7"/>
      <c r="C2095" s="7"/>
      <c r="D2095" s="7"/>
      <c r="E2095" s="7"/>
      <c r="F2095" s="7"/>
      <c r="G2095" s="7"/>
      <c r="H2095" s="7"/>
      <c r="I2095" s="7"/>
      <c r="J2095" s="7"/>
      <c r="K2095" s="7"/>
      <c r="L2095" s="7"/>
      <c r="M2095" s="7"/>
      <c r="N2095" s="7"/>
      <c r="O2095" s="7"/>
      <c r="P2095" s="7"/>
      <c r="R2095" s="7"/>
      <c r="S2095" s="7"/>
      <c r="T2095" s="7"/>
      <c r="U2095" s="7"/>
      <c r="V2095" s="7"/>
      <c r="W2095" s="7"/>
      <c r="X2095" s="7"/>
      <c r="Y2095" s="7"/>
      <c r="Z2095" s="7"/>
      <c r="AA2095" s="7"/>
      <c r="AB2095" s="7"/>
      <c r="AC2095" s="7"/>
      <c r="AD2095" s="7"/>
      <c r="AE2095" s="7"/>
      <c r="AF2095" s="7"/>
      <c r="AG2095" s="7"/>
      <c r="AH2095" s="7"/>
      <c r="AI2095" s="7"/>
      <c r="AJ2095" s="7"/>
      <c r="AK2095" s="7"/>
    </row>
    <row r="2096" spans="1:37" ht="15.75" x14ac:dyDescent="0.25">
      <c r="A2096" s="7"/>
      <c r="B2096" s="7"/>
      <c r="C2096" s="7"/>
      <c r="D2096" s="7"/>
      <c r="E2096" s="7"/>
      <c r="F2096" s="7"/>
      <c r="G2096" s="7"/>
      <c r="H2096" s="7"/>
      <c r="I2096" s="7"/>
      <c r="J2096" s="7"/>
      <c r="K2096" s="7"/>
      <c r="L2096" s="7"/>
      <c r="M2096" s="7"/>
      <c r="N2096" s="7"/>
      <c r="O2096" s="7"/>
      <c r="P2096" s="7"/>
      <c r="R2096" s="7"/>
      <c r="S2096" s="7"/>
      <c r="T2096" s="7"/>
      <c r="U2096" s="7"/>
      <c r="V2096" s="7"/>
      <c r="W2096" s="7"/>
      <c r="X2096" s="7"/>
      <c r="Y2096" s="7"/>
      <c r="Z2096" s="7"/>
      <c r="AA2096" s="7"/>
      <c r="AB2096" s="7"/>
      <c r="AC2096" s="7"/>
      <c r="AD2096" s="7"/>
      <c r="AE2096" s="7"/>
      <c r="AF2096" s="7"/>
      <c r="AG2096" s="7"/>
      <c r="AH2096" s="7"/>
      <c r="AI2096" s="7"/>
      <c r="AJ2096" s="7"/>
      <c r="AK2096" s="7"/>
    </row>
    <row r="2097" spans="1:37" ht="15.75" x14ac:dyDescent="0.25">
      <c r="A2097" s="7"/>
      <c r="B2097" s="7"/>
      <c r="C2097" s="7"/>
      <c r="D2097" s="7"/>
      <c r="E2097" s="7"/>
      <c r="F2097" s="7"/>
      <c r="G2097" s="7"/>
      <c r="H2097" s="7"/>
      <c r="I2097" s="7"/>
      <c r="J2097" s="7"/>
      <c r="K2097" s="7"/>
      <c r="L2097" s="7"/>
      <c r="M2097" s="7"/>
      <c r="N2097" s="7"/>
      <c r="O2097" s="7"/>
      <c r="P2097" s="7"/>
      <c r="R2097" s="7"/>
      <c r="S2097" s="7"/>
      <c r="T2097" s="7"/>
      <c r="U2097" s="7"/>
      <c r="V2097" s="7"/>
      <c r="W2097" s="7"/>
      <c r="X2097" s="7"/>
      <c r="Y2097" s="7"/>
      <c r="Z2097" s="7"/>
      <c r="AA2097" s="7"/>
      <c r="AB2097" s="7"/>
      <c r="AC2097" s="7"/>
      <c r="AD2097" s="7"/>
      <c r="AE2097" s="7"/>
      <c r="AF2097" s="7"/>
      <c r="AG2097" s="7"/>
      <c r="AH2097" s="7"/>
      <c r="AI2097" s="7"/>
      <c r="AJ2097" s="7"/>
      <c r="AK2097" s="7"/>
    </row>
    <row r="2098" spans="1:37" ht="15.75" x14ac:dyDescent="0.25">
      <c r="A2098" s="7"/>
      <c r="B2098" s="7"/>
      <c r="C2098" s="7"/>
      <c r="D2098" s="7"/>
      <c r="E2098" s="7"/>
      <c r="F2098" s="7"/>
      <c r="G2098" s="7"/>
      <c r="H2098" s="7"/>
      <c r="I2098" s="7"/>
      <c r="J2098" s="7"/>
      <c r="K2098" s="7"/>
      <c r="L2098" s="7"/>
      <c r="M2098" s="7"/>
      <c r="N2098" s="7"/>
      <c r="O2098" s="7"/>
      <c r="P2098" s="7"/>
      <c r="R2098" s="7"/>
      <c r="S2098" s="7"/>
      <c r="T2098" s="7"/>
      <c r="U2098" s="7"/>
      <c r="V2098" s="7"/>
      <c r="W2098" s="7"/>
      <c r="X2098" s="7"/>
      <c r="Y2098" s="7"/>
      <c r="Z2098" s="7"/>
      <c r="AA2098" s="7"/>
      <c r="AB2098" s="7"/>
      <c r="AC2098" s="7"/>
      <c r="AD2098" s="7"/>
      <c r="AE2098" s="7"/>
      <c r="AF2098" s="7"/>
      <c r="AG2098" s="7"/>
      <c r="AH2098" s="7"/>
      <c r="AI2098" s="7"/>
      <c r="AJ2098" s="7"/>
      <c r="AK2098" s="7"/>
    </row>
    <row r="2099" spans="1:37" ht="15.75" x14ac:dyDescent="0.25">
      <c r="A2099" s="7"/>
      <c r="B2099" s="7"/>
      <c r="C2099" s="7"/>
      <c r="D2099" s="7"/>
      <c r="E2099" s="7"/>
      <c r="F2099" s="7"/>
      <c r="G2099" s="7"/>
      <c r="H2099" s="7"/>
      <c r="I2099" s="7"/>
      <c r="J2099" s="7"/>
      <c r="K2099" s="7"/>
      <c r="L2099" s="7"/>
      <c r="M2099" s="7"/>
      <c r="N2099" s="7"/>
      <c r="O2099" s="7"/>
      <c r="P2099" s="7"/>
      <c r="R2099" s="7"/>
      <c r="S2099" s="7"/>
      <c r="T2099" s="7"/>
      <c r="U2099" s="7"/>
      <c r="V2099" s="7"/>
      <c r="W2099" s="7"/>
      <c r="X2099" s="7"/>
      <c r="Y2099" s="7"/>
      <c r="Z2099" s="7"/>
      <c r="AA2099" s="7"/>
      <c r="AB2099" s="7"/>
      <c r="AC2099" s="7"/>
      <c r="AD2099" s="7"/>
      <c r="AE2099" s="7"/>
      <c r="AF2099" s="7"/>
      <c r="AG2099" s="7"/>
      <c r="AH2099" s="7"/>
      <c r="AI2099" s="7"/>
      <c r="AJ2099" s="7"/>
      <c r="AK2099" s="7"/>
    </row>
    <row r="2100" spans="1:37" ht="15.75" x14ac:dyDescent="0.25">
      <c r="A2100" s="7"/>
      <c r="B2100" s="7"/>
      <c r="C2100" s="7"/>
      <c r="D2100" s="7"/>
      <c r="E2100" s="7"/>
      <c r="F2100" s="7"/>
      <c r="G2100" s="7"/>
      <c r="H2100" s="7"/>
      <c r="I2100" s="7"/>
      <c r="J2100" s="7"/>
      <c r="K2100" s="7"/>
      <c r="L2100" s="7"/>
      <c r="M2100" s="7"/>
      <c r="N2100" s="7"/>
      <c r="O2100" s="7"/>
      <c r="P2100" s="7"/>
      <c r="R2100" s="7"/>
      <c r="S2100" s="7"/>
      <c r="T2100" s="7"/>
      <c r="U2100" s="7"/>
      <c r="V2100" s="7"/>
      <c r="W2100" s="7"/>
      <c r="X2100" s="7"/>
      <c r="Y2100" s="7"/>
      <c r="Z2100" s="7"/>
      <c r="AA2100" s="7"/>
      <c r="AB2100" s="7"/>
      <c r="AC2100" s="7"/>
      <c r="AD2100" s="7"/>
      <c r="AE2100" s="7"/>
      <c r="AF2100" s="7"/>
      <c r="AG2100" s="7"/>
      <c r="AH2100" s="7"/>
      <c r="AI2100" s="7"/>
      <c r="AJ2100" s="7"/>
      <c r="AK2100" s="7"/>
    </row>
    <row r="2101" spans="1:37" ht="15.75" x14ac:dyDescent="0.25">
      <c r="A2101" s="7"/>
      <c r="B2101" s="7"/>
      <c r="C2101" s="7"/>
      <c r="D2101" s="7"/>
      <c r="E2101" s="7"/>
      <c r="F2101" s="7"/>
      <c r="G2101" s="7"/>
      <c r="H2101" s="7"/>
      <c r="I2101" s="7"/>
      <c r="J2101" s="7"/>
      <c r="K2101" s="7"/>
      <c r="L2101" s="7"/>
      <c r="M2101" s="7"/>
      <c r="N2101" s="7"/>
      <c r="O2101" s="7"/>
      <c r="P2101" s="7"/>
      <c r="R2101" s="7"/>
      <c r="S2101" s="7"/>
      <c r="T2101" s="7"/>
      <c r="U2101" s="7"/>
      <c r="V2101" s="7"/>
      <c r="W2101" s="7"/>
      <c r="X2101" s="7"/>
      <c r="Y2101" s="7"/>
      <c r="Z2101" s="7"/>
      <c r="AA2101" s="7"/>
      <c r="AB2101" s="7"/>
      <c r="AC2101" s="7"/>
      <c r="AD2101" s="7"/>
      <c r="AE2101" s="7"/>
      <c r="AF2101" s="7"/>
      <c r="AG2101" s="7"/>
      <c r="AH2101" s="7"/>
      <c r="AI2101" s="7"/>
      <c r="AJ2101" s="7"/>
      <c r="AK2101" s="7"/>
    </row>
    <row r="2102" spans="1:37" ht="15.75" x14ac:dyDescent="0.25">
      <c r="A2102" s="7"/>
      <c r="B2102" s="7"/>
      <c r="C2102" s="7"/>
      <c r="D2102" s="7"/>
      <c r="E2102" s="7"/>
      <c r="F2102" s="7"/>
      <c r="G2102" s="7"/>
      <c r="H2102" s="7"/>
      <c r="I2102" s="7"/>
      <c r="J2102" s="7"/>
      <c r="K2102" s="7"/>
      <c r="L2102" s="7"/>
      <c r="M2102" s="7"/>
      <c r="N2102" s="7"/>
      <c r="O2102" s="7"/>
      <c r="P2102" s="7"/>
      <c r="R2102" s="7"/>
      <c r="S2102" s="7"/>
      <c r="T2102" s="7"/>
      <c r="U2102" s="7"/>
      <c r="V2102" s="7"/>
      <c r="W2102" s="7"/>
      <c r="X2102" s="7"/>
      <c r="Y2102" s="7"/>
      <c r="Z2102" s="7"/>
      <c r="AA2102" s="7"/>
      <c r="AB2102" s="7"/>
      <c r="AC2102" s="7"/>
      <c r="AD2102" s="7"/>
      <c r="AE2102" s="7"/>
      <c r="AF2102" s="7"/>
      <c r="AG2102" s="7"/>
      <c r="AH2102" s="7"/>
      <c r="AI2102" s="7"/>
      <c r="AJ2102" s="7"/>
      <c r="AK2102" s="7"/>
    </row>
    <row r="2103" spans="1:37" ht="15.75" x14ac:dyDescent="0.25">
      <c r="A2103" s="7"/>
      <c r="B2103" s="7"/>
      <c r="C2103" s="7"/>
      <c r="D2103" s="7"/>
      <c r="E2103" s="7"/>
      <c r="F2103" s="7"/>
      <c r="G2103" s="7"/>
      <c r="H2103" s="7"/>
      <c r="I2103" s="7"/>
      <c r="J2103" s="7"/>
      <c r="K2103" s="7"/>
      <c r="L2103" s="7"/>
      <c r="M2103" s="7"/>
      <c r="N2103" s="7"/>
      <c r="O2103" s="7"/>
      <c r="P2103" s="7"/>
      <c r="R2103" s="7"/>
      <c r="S2103" s="7"/>
      <c r="T2103" s="7"/>
      <c r="U2103" s="7"/>
      <c r="V2103" s="7"/>
      <c r="W2103" s="7"/>
      <c r="X2103" s="7"/>
      <c r="Y2103" s="7"/>
      <c r="Z2103" s="7"/>
      <c r="AA2103" s="7"/>
      <c r="AB2103" s="7"/>
      <c r="AC2103" s="7"/>
      <c r="AD2103" s="7"/>
      <c r="AE2103" s="7"/>
      <c r="AF2103" s="7"/>
      <c r="AG2103" s="7"/>
      <c r="AH2103" s="7"/>
      <c r="AI2103" s="7"/>
      <c r="AJ2103" s="7"/>
      <c r="AK2103" s="7"/>
    </row>
    <row r="2104" spans="1:37" ht="15.75" x14ac:dyDescent="0.25">
      <c r="A2104" s="7"/>
      <c r="B2104" s="7"/>
      <c r="C2104" s="7"/>
      <c r="D2104" s="7"/>
      <c r="E2104" s="7"/>
      <c r="F2104" s="7"/>
      <c r="G2104" s="7"/>
      <c r="H2104" s="7"/>
      <c r="I2104" s="7"/>
      <c r="J2104" s="7"/>
      <c r="K2104" s="7"/>
      <c r="L2104" s="7"/>
      <c r="M2104" s="7"/>
      <c r="N2104" s="7"/>
      <c r="O2104" s="7"/>
      <c r="P2104" s="7"/>
      <c r="R2104" s="7"/>
      <c r="S2104" s="7"/>
      <c r="T2104" s="7"/>
      <c r="U2104" s="7"/>
      <c r="V2104" s="7"/>
      <c r="W2104" s="7"/>
      <c r="X2104" s="7"/>
      <c r="Y2104" s="7"/>
      <c r="Z2104" s="7"/>
      <c r="AA2104" s="7"/>
      <c r="AB2104" s="7"/>
      <c r="AC2104" s="7"/>
      <c r="AD2104" s="7"/>
      <c r="AE2104" s="7"/>
      <c r="AF2104" s="7"/>
      <c r="AG2104" s="7"/>
      <c r="AH2104" s="7"/>
      <c r="AI2104" s="7"/>
      <c r="AJ2104" s="7"/>
      <c r="AK2104" s="7"/>
    </row>
    <row r="2105" spans="1:37" ht="15.75" x14ac:dyDescent="0.25">
      <c r="A2105" s="7"/>
      <c r="B2105" s="7"/>
      <c r="C2105" s="7"/>
      <c r="D2105" s="7"/>
      <c r="E2105" s="7"/>
      <c r="F2105" s="7"/>
      <c r="G2105" s="7"/>
      <c r="H2105" s="7"/>
      <c r="I2105" s="7"/>
      <c r="J2105" s="7"/>
      <c r="K2105" s="7"/>
      <c r="L2105" s="7"/>
      <c r="M2105" s="7"/>
      <c r="N2105" s="7"/>
      <c r="O2105" s="7"/>
      <c r="P2105" s="7"/>
      <c r="R2105" s="7"/>
      <c r="S2105" s="7"/>
      <c r="T2105" s="7"/>
      <c r="U2105" s="7"/>
      <c r="V2105" s="7"/>
      <c r="W2105" s="7"/>
      <c r="X2105" s="7"/>
      <c r="Y2105" s="7"/>
      <c r="Z2105" s="7"/>
      <c r="AA2105" s="7"/>
      <c r="AB2105" s="7"/>
      <c r="AC2105" s="7"/>
      <c r="AD2105" s="7"/>
      <c r="AE2105" s="7"/>
      <c r="AF2105" s="7"/>
      <c r="AG2105" s="7"/>
      <c r="AH2105" s="7"/>
      <c r="AI2105" s="7"/>
      <c r="AJ2105" s="7"/>
      <c r="AK2105" s="7"/>
    </row>
    <row r="2106" spans="1:37" ht="15.75" x14ac:dyDescent="0.25">
      <c r="A2106" s="7"/>
      <c r="B2106" s="7"/>
      <c r="C2106" s="7"/>
      <c r="D2106" s="7"/>
      <c r="E2106" s="7"/>
      <c r="F2106" s="7"/>
      <c r="G2106" s="7"/>
      <c r="H2106" s="7"/>
      <c r="I2106" s="7"/>
      <c r="J2106" s="7"/>
      <c r="K2106" s="7"/>
      <c r="L2106" s="7"/>
      <c r="M2106" s="7"/>
      <c r="N2106" s="7"/>
      <c r="O2106" s="7"/>
      <c r="P2106" s="7"/>
      <c r="R2106" s="7"/>
      <c r="S2106" s="7"/>
      <c r="T2106" s="7"/>
      <c r="U2106" s="7"/>
      <c r="V2106" s="7"/>
      <c r="W2106" s="7"/>
      <c r="X2106" s="7"/>
      <c r="Y2106" s="7"/>
      <c r="Z2106" s="7"/>
      <c r="AA2106" s="7"/>
      <c r="AB2106" s="7"/>
      <c r="AC2106" s="7"/>
      <c r="AD2106" s="7"/>
      <c r="AE2106" s="7"/>
      <c r="AF2106" s="7"/>
      <c r="AG2106" s="7"/>
      <c r="AH2106" s="7"/>
      <c r="AI2106" s="7"/>
      <c r="AJ2106" s="7"/>
      <c r="AK2106" s="7"/>
    </row>
    <row r="2107" spans="1:37" ht="15.75" x14ac:dyDescent="0.25">
      <c r="A2107" s="7"/>
      <c r="B2107" s="7"/>
      <c r="C2107" s="7"/>
      <c r="D2107" s="7"/>
      <c r="E2107" s="7"/>
      <c r="F2107" s="7"/>
      <c r="G2107" s="7"/>
      <c r="H2107" s="7"/>
      <c r="I2107" s="7"/>
      <c r="J2107" s="7"/>
      <c r="K2107" s="7"/>
      <c r="L2107" s="7"/>
      <c r="M2107" s="7"/>
      <c r="N2107" s="7"/>
      <c r="O2107" s="7"/>
      <c r="P2107" s="7"/>
      <c r="R2107" s="7"/>
      <c r="S2107" s="7"/>
      <c r="T2107" s="7"/>
      <c r="U2107" s="7"/>
      <c r="V2107" s="7"/>
      <c r="W2107" s="7"/>
      <c r="X2107" s="7"/>
      <c r="Y2107" s="7"/>
      <c r="Z2107" s="7"/>
      <c r="AA2107" s="7"/>
      <c r="AB2107" s="7"/>
      <c r="AC2107" s="7"/>
      <c r="AD2107" s="7"/>
      <c r="AE2107" s="7"/>
      <c r="AF2107" s="7"/>
      <c r="AG2107" s="7"/>
      <c r="AH2107" s="7"/>
      <c r="AI2107" s="7"/>
      <c r="AJ2107" s="7"/>
      <c r="AK2107" s="7"/>
    </row>
    <row r="2108" spans="1:37" ht="15.75" x14ac:dyDescent="0.25">
      <c r="A2108" s="7"/>
      <c r="B2108" s="7"/>
      <c r="C2108" s="7"/>
      <c r="D2108" s="7"/>
      <c r="E2108" s="7"/>
      <c r="F2108" s="7"/>
      <c r="G2108" s="7"/>
      <c r="H2108" s="7"/>
      <c r="I2108" s="7"/>
      <c r="J2108" s="7"/>
      <c r="K2108" s="7"/>
      <c r="L2108" s="7"/>
      <c r="M2108" s="7"/>
      <c r="N2108" s="7"/>
      <c r="O2108" s="7"/>
      <c r="P2108" s="7"/>
      <c r="R2108" s="7"/>
      <c r="S2108" s="7"/>
      <c r="T2108" s="7"/>
      <c r="U2108" s="7"/>
      <c r="V2108" s="7"/>
      <c r="W2108" s="7"/>
      <c r="X2108" s="7"/>
      <c r="Y2108" s="7"/>
      <c r="Z2108" s="7"/>
      <c r="AA2108" s="7"/>
      <c r="AB2108" s="7"/>
      <c r="AC2108" s="7"/>
      <c r="AD2108" s="7"/>
      <c r="AE2108" s="7"/>
      <c r="AF2108" s="7"/>
      <c r="AG2108" s="7"/>
      <c r="AH2108" s="7"/>
      <c r="AI2108" s="7"/>
      <c r="AJ2108" s="7"/>
      <c r="AK2108" s="7"/>
    </row>
    <row r="2109" spans="1:37" ht="15.75" x14ac:dyDescent="0.25">
      <c r="A2109" s="7"/>
      <c r="B2109" s="7"/>
      <c r="C2109" s="7"/>
      <c r="D2109" s="7"/>
      <c r="E2109" s="7"/>
      <c r="F2109" s="7"/>
      <c r="G2109" s="7"/>
      <c r="H2109" s="7"/>
      <c r="I2109" s="7"/>
      <c r="J2109" s="7"/>
      <c r="K2109" s="7"/>
      <c r="L2109" s="7"/>
      <c r="M2109" s="7"/>
      <c r="N2109" s="7"/>
      <c r="O2109" s="7"/>
      <c r="P2109" s="7"/>
      <c r="R2109" s="7"/>
      <c r="S2109" s="7"/>
      <c r="T2109" s="7"/>
      <c r="U2109" s="7"/>
      <c r="V2109" s="7"/>
      <c r="W2109" s="7"/>
      <c r="X2109" s="7"/>
      <c r="Y2109" s="7"/>
      <c r="Z2109" s="7"/>
      <c r="AA2109" s="7"/>
      <c r="AB2109" s="7"/>
      <c r="AC2109" s="7"/>
      <c r="AD2109" s="7"/>
      <c r="AE2109" s="7"/>
      <c r="AF2109" s="7"/>
      <c r="AG2109" s="7"/>
      <c r="AH2109" s="7"/>
      <c r="AI2109" s="7"/>
      <c r="AJ2109" s="7"/>
      <c r="AK2109" s="7"/>
    </row>
    <row r="2110" spans="1:37" ht="15.75" x14ac:dyDescent="0.25">
      <c r="A2110" s="7"/>
      <c r="B2110" s="7"/>
      <c r="C2110" s="7"/>
      <c r="D2110" s="7"/>
      <c r="E2110" s="7"/>
      <c r="F2110" s="7"/>
      <c r="G2110" s="7"/>
      <c r="H2110" s="7"/>
      <c r="I2110" s="7"/>
      <c r="J2110" s="7"/>
      <c r="K2110" s="7"/>
      <c r="L2110" s="7"/>
      <c r="M2110" s="7"/>
      <c r="N2110" s="7"/>
      <c r="O2110" s="7"/>
      <c r="P2110" s="7"/>
      <c r="R2110" s="7"/>
      <c r="S2110" s="7"/>
      <c r="T2110" s="7"/>
      <c r="U2110" s="7"/>
      <c r="V2110" s="7"/>
      <c r="W2110" s="7"/>
      <c r="X2110" s="7"/>
      <c r="Y2110" s="7"/>
      <c r="Z2110" s="7"/>
      <c r="AA2110" s="7"/>
      <c r="AB2110" s="7"/>
      <c r="AC2110" s="7"/>
      <c r="AD2110" s="7"/>
      <c r="AE2110" s="7"/>
      <c r="AF2110" s="7"/>
      <c r="AG2110" s="7"/>
      <c r="AH2110" s="7"/>
      <c r="AI2110" s="7"/>
      <c r="AJ2110" s="7"/>
      <c r="AK2110" s="7"/>
    </row>
    <row r="2111" spans="1:37" ht="15.75" x14ac:dyDescent="0.25">
      <c r="A2111" s="7"/>
      <c r="B2111" s="7"/>
      <c r="C2111" s="7"/>
      <c r="D2111" s="7"/>
      <c r="E2111" s="7"/>
      <c r="F2111" s="7"/>
      <c r="G2111" s="7"/>
      <c r="H2111" s="7"/>
      <c r="I2111" s="7"/>
      <c r="J2111" s="7"/>
      <c r="K2111" s="7"/>
      <c r="L2111" s="7"/>
      <c r="M2111" s="7"/>
      <c r="N2111" s="7"/>
      <c r="O2111" s="7"/>
      <c r="P2111" s="7"/>
      <c r="R2111" s="7"/>
      <c r="S2111" s="7"/>
      <c r="T2111" s="7"/>
      <c r="U2111" s="7"/>
      <c r="V2111" s="7"/>
      <c r="W2111" s="7"/>
      <c r="X2111" s="7"/>
      <c r="Y2111" s="7"/>
      <c r="Z2111" s="7"/>
      <c r="AA2111" s="7"/>
      <c r="AB2111" s="7"/>
      <c r="AC2111" s="7"/>
      <c r="AD2111" s="7"/>
      <c r="AE2111" s="7"/>
      <c r="AF2111" s="7"/>
      <c r="AG2111" s="7"/>
      <c r="AH2111" s="7"/>
      <c r="AI2111" s="7"/>
      <c r="AJ2111" s="7"/>
      <c r="AK2111" s="7"/>
    </row>
    <row r="2112" spans="1:37" ht="15.75" x14ac:dyDescent="0.25">
      <c r="A2112" s="7"/>
      <c r="B2112" s="7"/>
      <c r="C2112" s="7"/>
      <c r="D2112" s="7"/>
      <c r="E2112" s="7"/>
      <c r="F2112" s="7"/>
      <c r="G2112" s="7"/>
      <c r="H2112" s="7"/>
      <c r="I2112" s="7"/>
      <c r="J2112" s="7"/>
      <c r="K2112" s="7"/>
      <c r="L2112" s="7"/>
      <c r="M2112" s="7"/>
      <c r="N2112" s="7"/>
      <c r="O2112" s="7"/>
      <c r="P2112" s="7"/>
      <c r="R2112" s="7"/>
      <c r="S2112" s="7"/>
      <c r="T2112" s="7"/>
      <c r="U2112" s="7"/>
      <c r="V2112" s="7"/>
      <c r="W2112" s="7"/>
      <c r="X2112" s="7"/>
      <c r="Y2112" s="7"/>
      <c r="Z2112" s="7"/>
      <c r="AA2112" s="7"/>
      <c r="AB2112" s="7"/>
      <c r="AC2112" s="7"/>
      <c r="AD2112" s="7"/>
      <c r="AE2112" s="7"/>
      <c r="AF2112" s="7"/>
      <c r="AG2112" s="7"/>
      <c r="AH2112" s="7"/>
      <c r="AI2112" s="7"/>
      <c r="AJ2112" s="7"/>
      <c r="AK2112" s="7"/>
    </row>
    <row r="2113" spans="1:37" ht="15.75" x14ac:dyDescent="0.25">
      <c r="A2113" s="7"/>
      <c r="B2113" s="7"/>
      <c r="C2113" s="7"/>
      <c r="D2113" s="7"/>
      <c r="E2113" s="7"/>
      <c r="F2113" s="7"/>
      <c r="G2113" s="7"/>
      <c r="H2113" s="7"/>
      <c r="I2113" s="7"/>
      <c r="J2113" s="7"/>
      <c r="K2113" s="7"/>
      <c r="L2113" s="7"/>
      <c r="M2113" s="7"/>
      <c r="N2113" s="7"/>
      <c r="O2113" s="7"/>
      <c r="P2113" s="7"/>
      <c r="R2113" s="7"/>
      <c r="S2113" s="7"/>
      <c r="T2113" s="7"/>
      <c r="U2113" s="7"/>
      <c r="V2113" s="7"/>
      <c r="W2113" s="7"/>
      <c r="X2113" s="7"/>
      <c r="Y2113" s="7"/>
      <c r="Z2113" s="7"/>
      <c r="AA2113" s="7"/>
      <c r="AB2113" s="7"/>
      <c r="AC2113" s="7"/>
      <c r="AD2113" s="7"/>
      <c r="AE2113" s="7"/>
      <c r="AF2113" s="7"/>
      <c r="AG2113" s="7"/>
      <c r="AH2113" s="7"/>
      <c r="AI2113" s="7"/>
      <c r="AJ2113" s="7"/>
      <c r="AK2113" s="7"/>
    </row>
    <row r="2114" spans="1:37" ht="15.75" x14ac:dyDescent="0.25">
      <c r="A2114" s="7"/>
      <c r="B2114" s="7"/>
      <c r="C2114" s="7"/>
      <c r="D2114" s="7"/>
      <c r="E2114" s="7"/>
      <c r="F2114" s="7"/>
      <c r="G2114" s="7"/>
      <c r="H2114" s="7"/>
      <c r="I2114" s="7"/>
      <c r="J2114" s="7"/>
      <c r="K2114" s="7"/>
      <c r="L2114" s="7"/>
      <c r="M2114" s="7"/>
      <c r="N2114" s="7"/>
      <c r="O2114" s="7"/>
      <c r="P2114" s="7"/>
      <c r="R2114" s="7"/>
      <c r="S2114" s="7"/>
      <c r="T2114" s="7"/>
      <c r="U2114" s="7"/>
      <c r="V2114" s="7"/>
      <c r="W2114" s="7"/>
      <c r="X2114" s="7"/>
      <c r="Y2114" s="7"/>
      <c r="Z2114" s="7"/>
      <c r="AA2114" s="7"/>
      <c r="AB2114" s="7"/>
      <c r="AC2114" s="7"/>
      <c r="AD2114" s="7"/>
      <c r="AE2114" s="7"/>
      <c r="AF2114" s="7"/>
      <c r="AG2114" s="7"/>
      <c r="AH2114" s="7"/>
      <c r="AI2114" s="7"/>
      <c r="AJ2114" s="7"/>
      <c r="AK2114" s="7"/>
    </row>
    <row r="2115" spans="1:37" ht="15.75" x14ac:dyDescent="0.25">
      <c r="A2115" s="7"/>
      <c r="B2115" s="7"/>
      <c r="C2115" s="7"/>
      <c r="D2115" s="7"/>
      <c r="E2115" s="7"/>
      <c r="F2115" s="7"/>
      <c r="G2115" s="7"/>
      <c r="H2115" s="7"/>
      <c r="I2115" s="7"/>
      <c r="J2115" s="7"/>
      <c r="K2115" s="7"/>
      <c r="L2115" s="7"/>
      <c r="M2115" s="7"/>
      <c r="N2115" s="7"/>
      <c r="O2115" s="7"/>
      <c r="P2115" s="7"/>
      <c r="R2115" s="7"/>
      <c r="S2115" s="7"/>
      <c r="T2115" s="7"/>
      <c r="U2115" s="7"/>
      <c r="V2115" s="7"/>
      <c r="W2115" s="7"/>
      <c r="X2115" s="7"/>
      <c r="Y2115" s="7"/>
      <c r="Z2115" s="7"/>
      <c r="AA2115" s="7"/>
      <c r="AB2115" s="7"/>
      <c r="AC2115" s="7"/>
      <c r="AD2115" s="7"/>
      <c r="AE2115" s="7"/>
      <c r="AF2115" s="7"/>
      <c r="AG2115" s="7"/>
      <c r="AH2115" s="7"/>
      <c r="AI2115" s="7"/>
      <c r="AJ2115" s="7"/>
      <c r="AK2115" s="7"/>
    </row>
    <row r="2116" spans="1:37" ht="15.75" x14ac:dyDescent="0.25">
      <c r="A2116" s="7"/>
      <c r="B2116" s="7"/>
      <c r="C2116" s="7"/>
      <c r="D2116" s="7"/>
      <c r="E2116" s="7"/>
      <c r="F2116" s="7"/>
      <c r="G2116" s="7"/>
      <c r="H2116" s="7"/>
      <c r="I2116" s="7"/>
      <c r="J2116" s="7"/>
      <c r="K2116" s="7"/>
      <c r="L2116" s="7"/>
      <c r="M2116" s="7"/>
      <c r="N2116" s="7"/>
      <c r="O2116" s="7"/>
      <c r="P2116" s="7"/>
      <c r="R2116" s="7"/>
      <c r="S2116" s="7"/>
      <c r="T2116" s="7"/>
      <c r="U2116" s="7"/>
      <c r="V2116" s="7"/>
      <c r="W2116" s="7"/>
      <c r="X2116" s="7"/>
      <c r="Y2116" s="7"/>
      <c r="Z2116" s="7"/>
      <c r="AA2116" s="7"/>
      <c r="AB2116" s="7"/>
      <c r="AC2116" s="7"/>
      <c r="AD2116" s="7"/>
      <c r="AE2116" s="7"/>
      <c r="AF2116" s="7"/>
      <c r="AG2116" s="7"/>
      <c r="AH2116" s="7"/>
      <c r="AI2116" s="7"/>
      <c r="AJ2116" s="7"/>
      <c r="AK2116" s="7"/>
    </row>
    <row r="2117" spans="1:37" ht="15.75" x14ac:dyDescent="0.25">
      <c r="A2117" s="7"/>
      <c r="B2117" s="7"/>
      <c r="C2117" s="7"/>
      <c r="D2117" s="7"/>
      <c r="E2117" s="7"/>
      <c r="F2117" s="7"/>
      <c r="G2117" s="7"/>
      <c r="H2117" s="7"/>
      <c r="I2117" s="7"/>
      <c r="J2117" s="7"/>
      <c r="K2117" s="7"/>
      <c r="L2117" s="7"/>
      <c r="M2117" s="7"/>
      <c r="N2117" s="7"/>
      <c r="O2117" s="7"/>
      <c r="P2117" s="7"/>
      <c r="R2117" s="7"/>
      <c r="S2117" s="7"/>
      <c r="T2117" s="7"/>
      <c r="U2117" s="7"/>
      <c r="V2117" s="7"/>
      <c r="W2117" s="7"/>
      <c r="X2117" s="7"/>
      <c r="Y2117" s="7"/>
      <c r="Z2117" s="7"/>
      <c r="AA2117" s="7"/>
      <c r="AB2117" s="7"/>
      <c r="AC2117" s="7"/>
      <c r="AD2117" s="7"/>
      <c r="AE2117" s="7"/>
      <c r="AF2117" s="7"/>
      <c r="AG2117" s="7"/>
      <c r="AH2117" s="7"/>
      <c r="AI2117" s="7"/>
      <c r="AJ2117" s="7"/>
      <c r="AK2117" s="7"/>
    </row>
    <row r="2118" spans="1:37" ht="15.75" x14ac:dyDescent="0.25">
      <c r="A2118" s="7"/>
      <c r="B2118" s="7"/>
      <c r="C2118" s="7"/>
      <c r="D2118" s="7"/>
      <c r="E2118" s="7"/>
      <c r="F2118" s="7"/>
      <c r="G2118" s="7"/>
      <c r="H2118" s="7"/>
      <c r="I2118" s="7"/>
      <c r="J2118" s="7"/>
      <c r="K2118" s="7"/>
      <c r="L2118" s="7"/>
      <c r="M2118" s="7"/>
      <c r="N2118" s="7"/>
      <c r="O2118" s="7"/>
      <c r="P2118" s="7"/>
      <c r="R2118" s="7"/>
      <c r="S2118" s="7"/>
      <c r="T2118" s="7"/>
      <c r="U2118" s="7"/>
      <c r="V2118" s="7"/>
      <c r="W2118" s="7"/>
      <c r="X2118" s="7"/>
      <c r="Y2118" s="7"/>
      <c r="Z2118" s="7"/>
      <c r="AA2118" s="7"/>
      <c r="AB2118" s="7"/>
      <c r="AC2118" s="7"/>
      <c r="AD2118" s="7"/>
      <c r="AE2118" s="7"/>
      <c r="AF2118" s="7"/>
      <c r="AG2118" s="7"/>
      <c r="AH2118" s="7"/>
      <c r="AI2118" s="7"/>
      <c r="AJ2118" s="7"/>
      <c r="AK2118" s="7"/>
    </row>
    <row r="2119" spans="1:37" ht="15.75" x14ac:dyDescent="0.25">
      <c r="A2119" s="7"/>
      <c r="B2119" s="7"/>
      <c r="C2119" s="7"/>
      <c r="D2119" s="7"/>
      <c r="E2119" s="7"/>
      <c r="F2119" s="7"/>
      <c r="G2119" s="7"/>
      <c r="H2119" s="7"/>
      <c r="I2119" s="7"/>
      <c r="J2119" s="7"/>
      <c r="K2119" s="7"/>
      <c r="L2119" s="7"/>
      <c r="M2119" s="7"/>
      <c r="N2119" s="7"/>
      <c r="O2119" s="7"/>
      <c r="P2119" s="7"/>
      <c r="R2119" s="7"/>
      <c r="S2119" s="7"/>
      <c r="T2119" s="7"/>
      <c r="U2119" s="7"/>
      <c r="V2119" s="7"/>
      <c r="W2119" s="7"/>
      <c r="X2119" s="7"/>
      <c r="Y2119" s="7"/>
      <c r="Z2119" s="7"/>
      <c r="AA2119" s="7"/>
      <c r="AB2119" s="7"/>
      <c r="AC2119" s="7"/>
      <c r="AD2119" s="7"/>
      <c r="AE2119" s="7"/>
      <c r="AF2119" s="7"/>
      <c r="AG2119" s="7"/>
      <c r="AH2119" s="7"/>
      <c r="AI2119" s="7"/>
      <c r="AJ2119" s="7"/>
      <c r="AK2119" s="7"/>
    </row>
    <row r="2120" spans="1:37" ht="15.75" x14ac:dyDescent="0.25">
      <c r="A2120" s="7"/>
      <c r="B2120" s="7"/>
      <c r="C2120" s="7"/>
      <c r="D2120" s="7"/>
      <c r="E2120" s="7"/>
      <c r="F2120" s="7"/>
      <c r="G2120" s="7"/>
      <c r="H2120" s="7"/>
      <c r="I2120" s="7"/>
      <c r="J2120" s="7"/>
      <c r="K2120" s="7"/>
      <c r="L2120" s="7"/>
      <c r="M2120" s="7"/>
      <c r="N2120" s="7"/>
      <c r="O2120" s="7"/>
      <c r="P2120" s="7"/>
      <c r="R2120" s="7"/>
      <c r="S2120" s="7"/>
      <c r="T2120" s="7"/>
      <c r="U2120" s="7"/>
      <c r="V2120" s="7"/>
      <c r="W2120" s="7"/>
      <c r="X2120" s="7"/>
      <c r="Y2120" s="7"/>
      <c r="Z2120" s="7"/>
      <c r="AA2120" s="7"/>
      <c r="AB2120" s="7"/>
      <c r="AC2120" s="7"/>
      <c r="AD2120" s="7"/>
      <c r="AE2120" s="7"/>
      <c r="AF2120" s="7"/>
      <c r="AG2120" s="7"/>
      <c r="AH2120" s="7"/>
      <c r="AI2120" s="7"/>
      <c r="AJ2120" s="7"/>
      <c r="AK2120" s="7"/>
    </row>
    <row r="2121" spans="1:37" ht="15.75" x14ac:dyDescent="0.25">
      <c r="A2121" s="7"/>
      <c r="B2121" s="7"/>
      <c r="C2121" s="7"/>
      <c r="D2121" s="7"/>
      <c r="E2121" s="7"/>
      <c r="F2121" s="7"/>
      <c r="G2121" s="7"/>
      <c r="H2121" s="7"/>
      <c r="I2121" s="7"/>
      <c r="J2121" s="7"/>
      <c r="K2121" s="7"/>
      <c r="L2121" s="7"/>
      <c r="M2121" s="7"/>
      <c r="N2121" s="7"/>
      <c r="O2121" s="7"/>
      <c r="P2121" s="7"/>
      <c r="R2121" s="7"/>
      <c r="S2121" s="7"/>
      <c r="T2121" s="7"/>
      <c r="U2121" s="7"/>
      <c r="V2121" s="7"/>
      <c r="W2121" s="7"/>
      <c r="X2121" s="7"/>
      <c r="Y2121" s="7"/>
      <c r="Z2121" s="7"/>
      <c r="AA2121" s="7"/>
      <c r="AB2121" s="7"/>
      <c r="AC2121" s="7"/>
      <c r="AD2121" s="7"/>
      <c r="AE2121" s="7"/>
      <c r="AF2121" s="7"/>
      <c r="AG2121" s="7"/>
      <c r="AH2121" s="7"/>
      <c r="AI2121" s="7"/>
      <c r="AJ2121" s="7"/>
      <c r="AK2121" s="7"/>
    </row>
    <row r="2122" spans="1:37" ht="15.75" x14ac:dyDescent="0.25">
      <c r="A2122" s="7"/>
      <c r="B2122" s="7"/>
      <c r="C2122" s="7"/>
      <c r="D2122" s="7"/>
      <c r="E2122" s="7"/>
      <c r="F2122" s="7"/>
      <c r="G2122" s="7"/>
      <c r="H2122" s="7"/>
      <c r="I2122" s="7"/>
      <c r="J2122" s="7"/>
      <c r="K2122" s="7"/>
      <c r="L2122" s="7"/>
      <c r="M2122" s="7"/>
      <c r="N2122" s="7"/>
      <c r="O2122" s="7"/>
      <c r="P2122" s="7"/>
      <c r="R2122" s="7"/>
      <c r="S2122" s="7"/>
      <c r="T2122" s="7"/>
      <c r="U2122" s="7"/>
      <c r="V2122" s="7"/>
      <c r="W2122" s="7"/>
      <c r="X2122" s="7"/>
      <c r="Y2122" s="7"/>
      <c r="Z2122" s="7"/>
      <c r="AA2122" s="7"/>
      <c r="AB2122" s="7"/>
      <c r="AC2122" s="7"/>
      <c r="AD2122" s="7"/>
      <c r="AE2122" s="7"/>
      <c r="AF2122" s="7"/>
      <c r="AG2122" s="7"/>
      <c r="AH2122" s="7"/>
      <c r="AI2122" s="7"/>
      <c r="AJ2122" s="7"/>
      <c r="AK2122" s="7"/>
    </row>
    <row r="2123" spans="1:37" ht="15.75" x14ac:dyDescent="0.25">
      <c r="A2123" s="7"/>
      <c r="B2123" s="7"/>
      <c r="C2123" s="7"/>
      <c r="D2123" s="7"/>
      <c r="E2123" s="7"/>
      <c r="F2123" s="7"/>
      <c r="G2123" s="7"/>
      <c r="H2123" s="7"/>
      <c r="I2123" s="7"/>
      <c r="J2123" s="7"/>
      <c r="K2123" s="7"/>
      <c r="L2123" s="7"/>
      <c r="M2123" s="7"/>
      <c r="N2123" s="7"/>
      <c r="O2123" s="7"/>
      <c r="P2123" s="7"/>
      <c r="R2123" s="7"/>
      <c r="S2123" s="7"/>
      <c r="T2123" s="7"/>
      <c r="U2123" s="7"/>
      <c r="V2123" s="7"/>
      <c r="W2123" s="7"/>
      <c r="X2123" s="7"/>
      <c r="Y2123" s="7"/>
      <c r="Z2123" s="7"/>
      <c r="AA2123" s="7"/>
      <c r="AB2123" s="7"/>
      <c r="AC2123" s="7"/>
      <c r="AD2123" s="7"/>
      <c r="AE2123" s="7"/>
      <c r="AF2123" s="7"/>
      <c r="AG2123" s="7"/>
      <c r="AH2123" s="7"/>
      <c r="AI2123" s="7"/>
      <c r="AJ2123" s="7"/>
      <c r="AK2123" s="7"/>
    </row>
    <row r="2124" spans="1:37" ht="15.75" x14ac:dyDescent="0.25">
      <c r="A2124" s="7"/>
      <c r="B2124" s="7"/>
      <c r="C2124" s="7"/>
      <c r="D2124" s="7"/>
      <c r="E2124" s="7"/>
      <c r="F2124" s="7"/>
      <c r="G2124" s="7"/>
      <c r="H2124" s="7"/>
      <c r="I2124" s="7"/>
      <c r="J2124" s="7"/>
      <c r="K2124" s="7"/>
      <c r="L2124" s="7"/>
      <c r="M2124" s="7"/>
      <c r="N2124" s="7"/>
      <c r="O2124" s="7"/>
      <c r="P2124" s="7"/>
      <c r="R2124" s="7"/>
      <c r="S2124" s="7"/>
      <c r="T2124" s="7"/>
      <c r="U2124" s="7"/>
      <c r="V2124" s="7"/>
      <c r="W2124" s="7"/>
      <c r="X2124" s="7"/>
      <c r="Y2124" s="7"/>
      <c r="Z2124" s="7"/>
      <c r="AA2124" s="7"/>
      <c r="AB2124" s="7"/>
      <c r="AC2124" s="7"/>
      <c r="AD2124" s="7"/>
      <c r="AE2124" s="7"/>
      <c r="AF2124" s="7"/>
      <c r="AG2124" s="7"/>
      <c r="AH2124" s="7"/>
      <c r="AI2124" s="7"/>
      <c r="AJ2124" s="7"/>
      <c r="AK2124" s="7"/>
    </row>
    <row r="2125" spans="1:37" ht="15.75" x14ac:dyDescent="0.25">
      <c r="A2125" s="7"/>
      <c r="B2125" s="7"/>
      <c r="C2125" s="7"/>
      <c r="D2125" s="7"/>
      <c r="E2125" s="7"/>
      <c r="F2125" s="7"/>
      <c r="G2125" s="7"/>
      <c r="H2125" s="7"/>
      <c r="I2125" s="7"/>
      <c r="J2125" s="7"/>
      <c r="K2125" s="7"/>
      <c r="L2125" s="7"/>
      <c r="M2125" s="7"/>
      <c r="N2125" s="7"/>
      <c r="O2125" s="7"/>
      <c r="P2125" s="7"/>
      <c r="R2125" s="7"/>
      <c r="S2125" s="7"/>
      <c r="T2125" s="7"/>
      <c r="U2125" s="7"/>
      <c r="V2125" s="7"/>
      <c r="W2125" s="7"/>
      <c r="X2125" s="7"/>
      <c r="Y2125" s="7"/>
      <c r="Z2125" s="7"/>
      <c r="AA2125" s="7"/>
      <c r="AB2125" s="7"/>
      <c r="AC2125" s="7"/>
      <c r="AD2125" s="7"/>
      <c r="AE2125" s="7"/>
      <c r="AF2125" s="7"/>
      <c r="AG2125" s="7"/>
      <c r="AH2125" s="7"/>
      <c r="AI2125" s="7"/>
      <c r="AJ2125" s="7"/>
      <c r="AK2125" s="7"/>
    </row>
    <row r="2126" spans="1:37" ht="15.75" x14ac:dyDescent="0.25">
      <c r="A2126" s="7"/>
      <c r="B2126" s="7"/>
      <c r="C2126" s="7"/>
      <c r="D2126" s="7"/>
      <c r="E2126" s="7"/>
      <c r="F2126" s="7"/>
      <c r="G2126" s="7"/>
      <c r="H2126" s="7"/>
      <c r="I2126" s="7"/>
      <c r="J2126" s="7"/>
      <c r="K2126" s="7"/>
      <c r="L2126" s="7"/>
      <c r="M2126" s="7"/>
      <c r="N2126" s="7"/>
      <c r="O2126" s="7"/>
      <c r="P2126" s="7"/>
      <c r="R2126" s="7"/>
      <c r="S2126" s="7"/>
      <c r="T2126" s="7"/>
      <c r="U2126" s="7"/>
      <c r="V2126" s="7"/>
      <c r="W2126" s="7"/>
      <c r="X2126" s="7"/>
      <c r="Y2126" s="7"/>
      <c r="Z2126" s="7"/>
      <c r="AA2126" s="7"/>
      <c r="AB2126" s="7"/>
      <c r="AC2126" s="7"/>
      <c r="AD2126" s="7"/>
      <c r="AE2126" s="7"/>
      <c r="AF2126" s="7"/>
      <c r="AG2126" s="7"/>
      <c r="AH2126" s="7"/>
      <c r="AI2126" s="7"/>
      <c r="AJ2126" s="7"/>
      <c r="AK2126" s="7"/>
    </row>
    <row r="2127" spans="1:37" ht="15.75" x14ac:dyDescent="0.25">
      <c r="A2127" s="7"/>
      <c r="B2127" s="7"/>
      <c r="C2127" s="7"/>
      <c r="D2127" s="7"/>
      <c r="E2127" s="7"/>
      <c r="F2127" s="7"/>
      <c r="G2127" s="7"/>
      <c r="H2127" s="7"/>
      <c r="I2127" s="7"/>
      <c r="J2127" s="7"/>
      <c r="K2127" s="7"/>
      <c r="L2127" s="7"/>
      <c r="M2127" s="7"/>
      <c r="N2127" s="7"/>
      <c r="O2127" s="7"/>
      <c r="P2127" s="7"/>
      <c r="R2127" s="7"/>
      <c r="S2127" s="7"/>
      <c r="T2127" s="7"/>
      <c r="U2127" s="7"/>
      <c r="V2127" s="7"/>
      <c r="W2127" s="7"/>
      <c r="X2127" s="7"/>
      <c r="Y2127" s="7"/>
      <c r="Z2127" s="7"/>
      <c r="AA2127" s="7"/>
      <c r="AB2127" s="7"/>
      <c r="AC2127" s="7"/>
      <c r="AD2127" s="7"/>
      <c r="AE2127" s="7"/>
      <c r="AF2127" s="7"/>
      <c r="AG2127" s="7"/>
      <c r="AH2127" s="7"/>
      <c r="AI2127" s="7"/>
      <c r="AJ2127" s="7"/>
      <c r="AK2127" s="7"/>
    </row>
    <row r="2128" spans="1:37" ht="15.75" x14ac:dyDescent="0.25">
      <c r="A2128" s="7"/>
      <c r="B2128" s="7"/>
      <c r="C2128" s="7"/>
      <c r="D2128" s="7"/>
      <c r="E2128" s="7"/>
      <c r="F2128" s="7"/>
      <c r="G2128" s="7"/>
      <c r="H2128" s="7"/>
      <c r="I2128" s="7"/>
      <c r="J2128" s="7"/>
      <c r="K2128" s="7"/>
      <c r="L2128" s="7"/>
      <c r="M2128" s="7"/>
      <c r="N2128" s="7"/>
      <c r="O2128" s="7"/>
      <c r="P2128" s="7"/>
      <c r="R2128" s="7"/>
      <c r="S2128" s="7"/>
      <c r="T2128" s="7"/>
      <c r="U2128" s="7"/>
      <c r="V2128" s="7"/>
      <c r="W2128" s="7"/>
      <c r="X2128" s="7"/>
      <c r="Y2128" s="7"/>
      <c r="Z2128" s="7"/>
      <c r="AA2128" s="7"/>
      <c r="AB2128" s="7"/>
      <c r="AC2128" s="7"/>
      <c r="AD2128" s="7"/>
      <c r="AE2128" s="7"/>
      <c r="AF2128" s="7"/>
      <c r="AG2128" s="7"/>
      <c r="AH2128" s="7"/>
      <c r="AI2128" s="7"/>
      <c r="AJ2128" s="7"/>
      <c r="AK2128" s="7"/>
    </row>
    <row r="2129" spans="1:37" ht="15.75" x14ac:dyDescent="0.25">
      <c r="A2129" s="7"/>
      <c r="B2129" s="7"/>
      <c r="C2129" s="7"/>
      <c r="D2129" s="7"/>
      <c r="E2129" s="7"/>
      <c r="F2129" s="7"/>
      <c r="G2129" s="7"/>
      <c r="H2129" s="7"/>
      <c r="I2129" s="7"/>
      <c r="J2129" s="7"/>
      <c r="K2129" s="7"/>
      <c r="L2129" s="7"/>
      <c r="M2129" s="7"/>
      <c r="N2129" s="7"/>
      <c r="O2129" s="7"/>
      <c r="P2129" s="7"/>
      <c r="R2129" s="7"/>
      <c r="S2129" s="7"/>
      <c r="T2129" s="7"/>
      <c r="U2129" s="7"/>
      <c r="V2129" s="7"/>
      <c r="W2129" s="7"/>
      <c r="X2129" s="7"/>
      <c r="Y2129" s="7"/>
      <c r="Z2129" s="7"/>
      <c r="AA2129" s="7"/>
      <c r="AB2129" s="7"/>
      <c r="AC2129" s="7"/>
      <c r="AD2129" s="7"/>
      <c r="AE2129" s="7"/>
      <c r="AF2129" s="7"/>
      <c r="AG2129" s="7"/>
      <c r="AH2129" s="7"/>
      <c r="AI2129" s="7"/>
      <c r="AJ2129" s="7"/>
      <c r="AK2129" s="7"/>
    </row>
    <row r="2130" spans="1:37" ht="15.75" x14ac:dyDescent="0.25">
      <c r="A2130" s="7"/>
      <c r="B2130" s="7"/>
      <c r="C2130" s="7"/>
      <c r="D2130" s="7"/>
      <c r="E2130" s="7"/>
      <c r="F2130" s="7"/>
      <c r="G2130" s="7"/>
      <c r="H2130" s="7"/>
      <c r="I2130" s="7"/>
      <c r="J2130" s="7"/>
      <c r="K2130" s="7"/>
      <c r="L2130" s="7"/>
      <c r="M2130" s="7"/>
      <c r="N2130" s="7"/>
      <c r="O2130" s="7"/>
      <c r="P2130" s="7"/>
      <c r="R2130" s="7"/>
      <c r="S2130" s="7"/>
      <c r="T2130" s="7"/>
      <c r="U2130" s="7"/>
      <c r="V2130" s="7"/>
      <c r="W2130" s="7"/>
      <c r="X2130" s="7"/>
      <c r="Y2130" s="7"/>
      <c r="Z2130" s="7"/>
      <c r="AA2130" s="7"/>
      <c r="AB2130" s="7"/>
      <c r="AC2130" s="7"/>
      <c r="AD2130" s="7"/>
      <c r="AE2130" s="7"/>
      <c r="AF2130" s="7"/>
      <c r="AG2130" s="7"/>
      <c r="AH2130" s="7"/>
      <c r="AI2130" s="7"/>
      <c r="AJ2130" s="7"/>
      <c r="AK2130" s="7"/>
    </row>
    <row r="2131" spans="1:37" ht="15.75" x14ac:dyDescent="0.25">
      <c r="A2131" s="7"/>
      <c r="B2131" s="7"/>
      <c r="C2131" s="7"/>
      <c r="D2131" s="7"/>
      <c r="E2131" s="7"/>
      <c r="F2131" s="7"/>
      <c r="G2131" s="7"/>
      <c r="H2131" s="7"/>
      <c r="I2131" s="7"/>
      <c r="J2131" s="7"/>
      <c r="K2131" s="7"/>
      <c r="L2131" s="7"/>
      <c r="M2131" s="7"/>
      <c r="N2131" s="7"/>
      <c r="O2131" s="7"/>
      <c r="P2131" s="7"/>
      <c r="R2131" s="7"/>
      <c r="S2131" s="7"/>
      <c r="T2131" s="7"/>
      <c r="U2131" s="7"/>
      <c r="V2131" s="7"/>
      <c r="W2131" s="7"/>
      <c r="X2131" s="7"/>
      <c r="Y2131" s="7"/>
      <c r="Z2131" s="7"/>
      <c r="AA2131" s="7"/>
      <c r="AB2131" s="7"/>
      <c r="AC2131" s="7"/>
      <c r="AD2131" s="7"/>
      <c r="AE2131" s="7"/>
      <c r="AF2131" s="7"/>
      <c r="AG2131" s="7"/>
      <c r="AH2131" s="7"/>
      <c r="AI2131" s="7"/>
      <c r="AJ2131" s="7"/>
      <c r="AK2131" s="7"/>
    </row>
    <row r="2132" spans="1:37" ht="15.75" x14ac:dyDescent="0.25">
      <c r="A2132" s="7"/>
      <c r="B2132" s="7"/>
      <c r="C2132" s="7"/>
      <c r="D2132" s="7"/>
      <c r="E2132" s="7"/>
      <c r="F2132" s="7"/>
      <c r="G2132" s="7"/>
      <c r="H2132" s="7"/>
      <c r="I2132" s="7"/>
      <c r="J2132" s="7"/>
      <c r="K2132" s="7"/>
      <c r="L2132" s="7"/>
      <c r="M2132" s="7"/>
      <c r="N2132" s="7"/>
      <c r="O2132" s="7"/>
      <c r="P2132" s="7"/>
      <c r="R2132" s="7"/>
      <c r="S2132" s="7"/>
      <c r="T2132" s="7"/>
      <c r="U2132" s="7"/>
      <c r="V2132" s="7"/>
      <c r="W2132" s="7"/>
      <c r="X2132" s="7"/>
      <c r="Y2132" s="7"/>
      <c r="Z2132" s="7"/>
      <c r="AA2132" s="7"/>
      <c r="AB2132" s="7"/>
      <c r="AC2132" s="7"/>
      <c r="AD2132" s="7"/>
      <c r="AE2132" s="7"/>
      <c r="AF2132" s="7"/>
      <c r="AG2132" s="7"/>
      <c r="AH2132" s="7"/>
      <c r="AI2132" s="7"/>
      <c r="AJ2132" s="7"/>
      <c r="AK2132" s="7"/>
    </row>
    <row r="2133" spans="1:37" ht="15.75" x14ac:dyDescent="0.25">
      <c r="A2133" s="7"/>
      <c r="B2133" s="7"/>
      <c r="C2133" s="7"/>
      <c r="D2133" s="7"/>
      <c r="E2133" s="7"/>
      <c r="F2133" s="7"/>
      <c r="G2133" s="7"/>
      <c r="H2133" s="7"/>
      <c r="I2133" s="7"/>
      <c r="J2133" s="7"/>
      <c r="K2133" s="7"/>
      <c r="L2133" s="7"/>
      <c r="M2133" s="7"/>
      <c r="N2133" s="7"/>
      <c r="O2133" s="7"/>
      <c r="P2133" s="7"/>
      <c r="R2133" s="7"/>
      <c r="S2133" s="7"/>
      <c r="T2133" s="7"/>
      <c r="U2133" s="7"/>
      <c r="V2133" s="7"/>
      <c r="W2133" s="7"/>
      <c r="X2133" s="7"/>
      <c r="Y2133" s="7"/>
      <c r="Z2133" s="7"/>
      <c r="AA2133" s="7"/>
      <c r="AB2133" s="7"/>
      <c r="AC2133" s="7"/>
      <c r="AD2133" s="7"/>
      <c r="AE2133" s="7"/>
      <c r="AF2133" s="7"/>
      <c r="AG2133" s="7"/>
      <c r="AH2133" s="7"/>
      <c r="AI2133" s="7"/>
      <c r="AJ2133" s="7"/>
      <c r="AK2133" s="7"/>
    </row>
    <row r="2134" spans="1:37" ht="15.75" x14ac:dyDescent="0.25">
      <c r="A2134" s="7"/>
      <c r="B2134" s="7"/>
      <c r="C2134" s="7"/>
      <c r="D2134" s="7"/>
      <c r="E2134" s="7"/>
      <c r="F2134" s="7"/>
      <c r="G2134" s="7"/>
      <c r="H2134" s="7"/>
      <c r="I2134" s="7"/>
      <c r="J2134" s="7"/>
      <c r="K2134" s="7"/>
      <c r="L2134" s="7"/>
      <c r="M2134" s="7"/>
      <c r="N2134" s="7"/>
      <c r="O2134" s="7"/>
      <c r="P2134" s="7"/>
      <c r="R2134" s="7"/>
      <c r="S2134" s="7"/>
      <c r="T2134" s="7"/>
      <c r="U2134" s="7"/>
      <c r="V2134" s="7"/>
      <c r="W2134" s="7"/>
      <c r="X2134" s="7"/>
      <c r="Y2134" s="7"/>
      <c r="Z2134" s="7"/>
      <c r="AA2134" s="7"/>
      <c r="AB2134" s="7"/>
      <c r="AC2134" s="7"/>
      <c r="AD2134" s="7"/>
      <c r="AE2134" s="7"/>
      <c r="AF2134" s="7"/>
      <c r="AG2134" s="7"/>
      <c r="AH2134" s="7"/>
      <c r="AI2134" s="7"/>
      <c r="AJ2134" s="7"/>
      <c r="AK2134" s="7"/>
    </row>
    <row r="2135" spans="1:37" ht="15.75" x14ac:dyDescent="0.25">
      <c r="A2135" s="7"/>
      <c r="B2135" s="7"/>
      <c r="C2135" s="7"/>
      <c r="D2135" s="7"/>
      <c r="E2135" s="7"/>
      <c r="F2135" s="7"/>
      <c r="G2135" s="7"/>
      <c r="H2135" s="7"/>
      <c r="I2135" s="7"/>
      <c r="J2135" s="7"/>
      <c r="K2135" s="7"/>
      <c r="L2135" s="7"/>
      <c r="M2135" s="7"/>
      <c r="N2135" s="7"/>
      <c r="O2135" s="7"/>
      <c r="P2135" s="7"/>
      <c r="R2135" s="7"/>
      <c r="S2135" s="7"/>
      <c r="T2135" s="7"/>
      <c r="U2135" s="7"/>
      <c r="V2135" s="7"/>
      <c r="W2135" s="7"/>
      <c r="X2135" s="7"/>
      <c r="Y2135" s="7"/>
      <c r="Z2135" s="7"/>
      <c r="AA2135" s="7"/>
      <c r="AB2135" s="7"/>
      <c r="AC2135" s="7"/>
      <c r="AD2135" s="7"/>
      <c r="AE2135" s="7"/>
      <c r="AF2135" s="7"/>
      <c r="AG2135" s="7"/>
      <c r="AH2135" s="7"/>
      <c r="AI2135" s="7"/>
      <c r="AJ2135" s="7"/>
      <c r="AK2135" s="7"/>
    </row>
    <row r="2136" spans="1:37" ht="15.75" x14ac:dyDescent="0.25">
      <c r="A2136" s="7"/>
      <c r="B2136" s="7"/>
      <c r="C2136" s="7"/>
      <c r="D2136" s="7"/>
      <c r="E2136" s="7"/>
      <c r="F2136" s="7"/>
      <c r="G2136" s="7"/>
      <c r="H2136" s="7"/>
      <c r="I2136" s="7"/>
      <c r="J2136" s="7"/>
      <c r="K2136" s="7"/>
      <c r="L2136" s="7"/>
      <c r="M2136" s="7"/>
      <c r="N2136" s="7"/>
      <c r="O2136" s="7"/>
      <c r="P2136" s="7"/>
      <c r="R2136" s="7"/>
      <c r="S2136" s="7"/>
      <c r="T2136" s="7"/>
      <c r="U2136" s="7"/>
      <c r="V2136" s="7"/>
      <c r="W2136" s="7"/>
      <c r="X2136" s="7"/>
      <c r="Y2136" s="7"/>
      <c r="Z2136" s="7"/>
      <c r="AA2136" s="7"/>
      <c r="AB2136" s="7"/>
      <c r="AC2136" s="7"/>
      <c r="AD2136" s="7"/>
      <c r="AE2136" s="7"/>
      <c r="AF2136" s="7"/>
      <c r="AG2136" s="7"/>
      <c r="AH2136" s="7"/>
      <c r="AI2136" s="7"/>
      <c r="AJ2136" s="7"/>
      <c r="AK2136" s="7"/>
    </row>
    <row r="2137" spans="1:37" ht="15.75" x14ac:dyDescent="0.25">
      <c r="A2137" s="7"/>
      <c r="B2137" s="7"/>
      <c r="C2137" s="7"/>
      <c r="D2137" s="7"/>
      <c r="E2137" s="7"/>
      <c r="F2137" s="7"/>
      <c r="G2137" s="7"/>
      <c r="H2137" s="7"/>
      <c r="I2137" s="7"/>
      <c r="J2137" s="7"/>
      <c r="K2137" s="7"/>
      <c r="L2137" s="7"/>
      <c r="M2137" s="7"/>
      <c r="N2137" s="7"/>
      <c r="O2137" s="7"/>
      <c r="P2137" s="7"/>
      <c r="R2137" s="7"/>
      <c r="S2137" s="7"/>
      <c r="T2137" s="7"/>
      <c r="U2137" s="7"/>
      <c r="V2137" s="7"/>
      <c r="W2137" s="7"/>
      <c r="X2137" s="7"/>
      <c r="Y2137" s="7"/>
      <c r="Z2137" s="7"/>
      <c r="AA2137" s="7"/>
      <c r="AB2137" s="7"/>
      <c r="AC2137" s="7"/>
      <c r="AD2137" s="7"/>
      <c r="AE2137" s="7"/>
      <c r="AF2137" s="7"/>
      <c r="AG2137" s="7"/>
      <c r="AH2137" s="7"/>
      <c r="AI2137" s="7"/>
      <c r="AJ2137" s="7"/>
      <c r="AK2137" s="7"/>
    </row>
    <row r="2138" spans="1:37" ht="15.75" x14ac:dyDescent="0.25">
      <c r="A2138" s="7"/>
      <c r="B2138" s="7"/>
      <c r="C2138" s="7"/>
      <c r="D2138" s="7"/>
      <c r="E2138" s="7"/>
      <c r="F2138" s="7"/>
      <c r="G2138" s="7"/>
      <c r="H2138" s="7"/>
      <c r="I2138" s="7"/>
      <c r="J2138" s="7"/>
      <c r="K2138" s="7"/>
      <c r="L2138" s="7"/>
      <c r="M2138" s="7"/>
      <c r="N2138" s="7"/>
      <c r="O2138" s="7"/>
      <c r="P2138" s="7"/>
      <c r="R2138" s="7"/>
      <c r="S2138" s="7"/>
      <c r="T2138" s="7"/>
      <c r="U2138" s="7"/>
      <c r="V2138" s="7"/>
      <c r="W2138" s="7"/>
      <c r="X2138" s="7"/>
      <c r="Y2138" s="7"/>
      <c r="Z2138" s="7"/>
      <c r="AA2138" s="7"/>
      <c r="AB2138" s="7"/>
      <c r="AC2138" s="7"/>
      <c r="AD2138" s="7"/>
      <c r="AE2138" s="7"/>
      <c r="AF2138" s="7"/>
      <c r="AG2138" s="7"/>
      <c r="AH2138" s="7"/>
      <c r="AI2138" s="7"/>
      <c r="AJ2138" s="7"/>
      <c r="AK2138" s="7"/>
    </row>
    <row r="2139" spans="1:37" ht="15.75" x14ac:dyDescent="0.25">
      <c r="A2139" s="7"/>
      <c r="B2139" s="7"/>
      <c r="C2139" s="7"/>
      <c r="D2139" s="7"/>
      <c r="E2139" s="7"/>
      <c r="F2139" s="7"/>
      <c r="G2139" s="7"/>
      <c r="H2139" s="7"/>
      <c r="I2139" s="7"/>
      <c r="J2139" s="7"/>
      <c r="K2139" s="7"/>
      <c r="L2139" s="7"/>
      <c r="M2139" s="7"/>
      <c r="N2139" s="7"/>
      <c r="O2139" s="7"/>
      <c r="P2139" s="7"/>
      <c r="R2139" s="7"/>
      <c r="S2139" s="7"/>
      <c r="T2139" s="7"/>
      <c r="U2139" s="7"/>
      <c r="V2139" s="7"/>
      <c r="W2139" s="7"/>
      <c r="X2139" s="7"/>
      <c r="Y2139" s="7"/>
      <c r="Z2139" s="7"/>
      <c r="AA2139" s="7"/>
      <c r="AB2139" s="7"/>
      <c r="AC2139" s="7"/>
      <c r="AD2139" s="7"/>
      <c r="AE2139" s="7"/>
      <c r="AF2139" s="7"/>
      <c r="AG2139" s="7"/>
      <c r="AH2139" s="7"/>
      <c r="AI2139" s="7"/>
      <c r="AJ2139" s="7"/>
      <c r="AK2139" s="7"/>
    </row>
    <row r="2140" spans="1:37" ht="15.75" x14ac:dyDescent="0.25">
      <c r="A2140" s="7"/>
      <c r="B2140" s="7"/>
      <c r="C2140" s="7"/>
      <c r="D2140" s="7"/>
      <c r="E2140" s="7"/>
      <c r="F2140" s="7"/>
      <c r="G2140" s="7"/>
      <c r="H2140" s="7"/>
      <c r="I2140" s="7"/>
      <c r="J2140" s="7"/>
      <c r="K2140" s="7"/>
      <c r="L2140" s="7"/>
      <c r="M2140" s="7"/>
      <c r="N2140" s="7"/>
      <c r="O2140" s="7"/>
      <c r="P2140" s="7"/>
      <c r="R2140" s="7"/>
      <c r="S2140" s="7"/>
      <c r="T2140" s="7"/>
      <c r="U2140" s="7"/>
      <c r="V2140" s="7"/>
      <c r="W2140" s="7"/>
      <c r="X2140" s="7"/>
      <c r="Y2140" s="7"/>
      <c r="Z2140" s="7"/>
      <c r="AA2140" s="7"/>
      <c r="AB2140" s="7"/>
      <c r="AC2140" s="7"/>
      <c r="AD2140" s="7"/>
      <c r="AE2140" s="7"/>
      <c r="AF2140" s="7"/>
      <c r="AG2140" s="7"/>
      <c r="AH2140" s="7"/>
      <c r="AI2140" s="7"/>
      <c r="AJ2140" s="7"/>
      <c r="AK2140" s="7"/>
    </row>
    <row r="2141" spans="1:37" ht="15.75" x14ac:dyDescent="0.25">
      <c r="A2141" s="7"/>
      <c r="B2141" s="7"/>
      <c r="C2141" s="7"/>
      <c r="D2141" s="7"/>
      <c r="E2141" s="7"/>
      <c r="F2141" s="7"/>
      <c r="G2141" s="7"/>
      <c r="H2141" s="7"/>
      <c r="I2141" s="7"/>
      <c r="J2141" s="7"/>
      <c r="K2141" s="7"/>
      <c r="L2141" s="7"/>
      <c r="M2141" s="7"/>
      <c r="N2141" s="7"/>
      <c r="O2141" s="7"/>
      <c r="P2141" s="7"/>
      <c r="R2141" s="7"/>
      <c r="S2141" s="7"/>
      <c r="T2141" s="7"/>
      <c r="U2141" s="7"/>
      <c r="V2141" s="7"/>
      <c r="W2141" s="7"/>
      <c r="X2141" s="7"/>
      <c r="Y2141" s="7"/>
      <c r="Z2141" s="7"/>
      <c r="AA2141" s="7"/>
      <c r="AB2141" s="7"/>
      <c r="AC2141" s="7"/>
      <c r="AD2141" s="7"/>
      <c r="AE2141" s="7"/>
      <c r="AF2141" s="7"/>
      <c r="AG2141" s="7"/>
      <c r="AH2141" s="7"/>
      <c r="AI2141" s="7"/>
      <c r="AJ2141" s="7"/>
      <c r="AK2141" s="7"/>
    </row>
    <row r="2142" spans="1:37" ht="15.75" x14ac:dyDescent="0.25">
      <c r="A2142" s="7"/>
      <c r="B2142" s="7"/>
      <c r="C2142" s="7"/>
      <c r="D2142" s="7"/>
      <c r="E2142" s="7"/>
      <c r="F2142" s="7"/>
      <c r="G2142" s="7"/>
      <c r="H2142" s="7"/>
      <c r="I2142" s="7"/>
      <c r="J2142" s="7"/>
      <c r="K2142" s="7"/>
      <c r="L2142" s="7"/>
      <c r="M2142" s="7"/>
      <c r="N2142" s="7"/>
      <c r="O2142" s="7"/>
      <c r="P2142" s="7"/>
      <c r="R2142" s="7"/>
      <c r="S2142" s="7"/>
      <c r="T2142" s="7"/>
      <c r="U2142" s="7"/>
      <c r="V2142" s="7"/>
      <c r="W2142" s="7"/>
      <c r="X2142" s="7"/>
      <c r="Y2142" s="7"/>
      <c r="Z2142" s="7"/>
      <c r="AA2142" s="7"/>
      <c r="AB2142" s="7"/>
      <c r="AC2142" s="7"/>
      <c r="AD2142" s="7"/>
      <c r="AE2142" s="7"/>
      <c r="AF2142" s="7"/>
      <c r="AG2142" s="7"/>
      <c r="AH2142" s="7"/>
      <c r="AI2142" s="7"/>
      <c r="AJ2142" s="7"/>
      <c r="AK2142" s="7"/>
    </row>
    <row r="2143" spans="1:37" ht="15.75" x14ac:dyDescent="0.25">
      <c r="A2143" s="7"/>
      <c r="B2143" s="7"/>
      <c r="C2143" s="7"/>
      <c r="D2143" s="7"/>
      <c r="E2143" s="7"/>
      <c r="F2143" s="7"/>
      <c r="G2143" s="7"/>
      <c r="H2143" s="7"/>
      <c r="I2143" s="7"/>
      <c r="J2143" s="7"/>
      <c r="K2143" s="7"/>
      <c r="L2143" s="7"/>
      <c r="M2143" s="7"/>
      <c r="N2143" s="7"/>
      <c r="O2143" s="7"/>
      <c r="P2143" s="7"/>
      <c r="R2143" s="7"/>
      <c r="S2143" s="7"/>
      <c r="T2143" s="7"/>
      <c r="U2143" s="7"/>
      <c r="V2143" s="7"/>
      <c r="W2143" s="7"/>
      <c r="X2143" s="7"/>
      <c r="Y2143" s="7"/>
      <c r="Z2143" s="7"/>
      <c r="AA2143" s="7"/>
      <c r="AB2143" s="7"/>
      <c r="AC2143" s="7"/>
      <c r="AD2143" s="7"/>
      <c r="AE2143" s="7"/>
      <c r="AF2143" s="7"/>
      <c r="AG2143" s="7"/>
      <c r="AH2143" s="7"/>
      <c r="AI2143" s="7"/>
      <c r="AJ2143" s="7"/>
      <c r="AK2143" s="7"/>
    </row>
    <row r="2144" spans="1:37" ht="15.75" x14ac:dyDescent="0.25">
      <c r="A2144" s="7"/>
      <c r="B2144" s="7"/>
      <c r="C2144" s="7"/>
      <c r="D2144" s="7"/>
      <c r="E2144" s="7"/>
      <c r="F2144" s="7"/>
      <c r="G2144" s="7"/>
      <c r="H2144" s="7"/>
      <c r="I2144" s="7"/>
      <c r="J2144" s="7"/>
      <c r="K2144" s="7"/>
      <c r="L2144" s="7"/>
      <c r="M2144" s="7"/>
      <c r="N2144" s="7"/>
      <c r="O2144" s="7"/>
      <c r="P2144" s="7"/>
      <c r="R2144" s="7"/>
      <c r="S2144" s="7"/>
      <c r="T2144" s="7"/>
      <c r="U2144" s="7"/>
      <c r="V2144" s="7"/>
      <c r="W2144" s="7"/>
      <c r="X2144" s="7"/>
      <c r="Y2144" s="7"/>
      <c r="Z2144" s="7"/>
      <c r="AA2144" s="7"/>
      <c r="AB2144" s="7"/>
      <c r="AC2144" s="7"/>
      <c r="AD2144" s="7"/>
      <c r="AE2144" s="7"/>
      <c r="AF2144" s="7"/>
      <c r="AG2144" s="7"/>
      <c r="AH2144" s="7"/>
      <c r="AI2144" s="7"/>
      <c r="AJ2144" s="7"/>
      <c r="AK2144" s="7"/>
    </row>
    <row r="2145" spans="1:37" ht="15.75" x14ac:dyDescent="0.25">
      <c r="A2145" s="7"/>
      <c r="B2145" s="7"/>
      <c r="C2145" s="7"/>
      <c r="D2145" s="7"/>
      <c r="E2145" s="7"/>
      <c r="F2145" s="7"/>
      <c r="G2145" s="7"/>
      <c r="H2145" s="7"/>
      <c r="I2145" s="7"/>
      <c r="J2145" s="7"/>
      <c r="K2145" s="7"/>
      <c r="L2145" s="7"/>
      <c r="M2145" s="7"/>
      <c r="N2145" s="7"/>
      <c r="O2145" s="7"/>
      <c r="P2145" s="7"/>
      <c r="R2145" s="7"/>
      <c r="S2145" s="7"/>
      <c r="T2145" s="7"/>
      <c r="U2145" s="7"/>
      <c r="V2145" s="7"/>
      <c r="W2145" s="7"/>
      <c r="X2145" s="7"/>
      <c r="Y2145" s="7"/>
      <c r="Z2145" s="7"/>
      <c r="AA2145" s="7"/>
      <c r="AB2145" s="7"/>
      <c r="AC2145" s="7"/>
      <c r="AD2145" s="7"/>
      <c r="AE2145" s="7"/>
      <c r="AF2145" s="7"/>
      <c r="AG2145" s="7"/>
      <c r="AH2145" s="7"/>
      <c r="AI2145" s="7"/>
      <c r="AJ2145" s="7"/>
      <c r="AK2145" s="7"/>
    </row>
    <row r="2146" spans="1:37" ht="15.75" x14ac:dyDescent="0.25">
      <c r="A2146" s="7"/>
      <c r="B2146" s="7"/>
      <c r="C2146" s="7"/>
      <c r="D2146" s="7"/>
      <c r="E2146" s="7"/>
      <c r="F2146" s="7"/>
      <c r="G2146" s="7"/>
      <c r="H2146" s="7"/>
      <c r="I2146" s="7"/>
      <c r="J2146" s="7"/>
      <c r="K2146" s="7"/>
      <c r="L2146" s="7"/>
      <c r="M2146" s="7"/>
      <c r="N2146" s="7"/>
      <c r="O2146" s="7"/>
      <c r="P2146" s="7"/>
      <c r="R2146" s="7"/>
      <c r="S2146" s="7"/>
      <c r="T2146" s="7"/>
      <c r="U2146" s="7"/>
      <c r="V2146" s="7"/>
      <c r="W2146" s="7"/>
      <c r="X2146" s="7"/>
      <c r="Y2146" s="7"/>
      <c r="Z2146" s="7"/>
      <c r="AA2146" s="7"/>
      <c r="AB2146" s="7"/>
      <c r="AC2146" s="7"/>
      <c r="AD2146" s="7"/>
      <c r="AE2146" s="7"/>
      <c r="AF2146" s="7"/>
      <c r="AG2146" s="7"/>
      <c r="AH2146" s="7"/>
      <c r="AI2146" s="7"/>
      <c r="AJ2146" s="7"/>
      <c r="AK2146" s="7"/>
    </row>
    <row r="2147" spans="1:37" ht="15.75" x14ac:dyDescent="0.25">
      <c r="A2147" s="7"/>
      <c r="B2147" s="7"/>
      <c r="C2147" s="7"/>
      <c r="D2147" s="7"/>
      <c r="E2147" s="7"/>
      <c r="F2147" s="7"/>
      <c r="G2147" s="7"/>
      <c r="H2147" s="7"/>
      <c r="I2147" s="7"/>
      <c r="J2147" s="7"/>
      <c r="K2147" s="7"/>
      <c r="L2147" s="7"/>
      <c r="M2147" s="7"/>
      <c r="N2147" s="7"/>
      <c r="O2147" s="7"/>
      <c r="P2147" s="7"/>
      <c r="R2147" s="7"/>
      <c r="S2147" s="7"/>
      <c r="T2147" s="7"/>
      <c r="U2147" s="7"/>
      <c r="V2147" s="7"/>
      <c r="W2147" s="7"/>
      <c r="X2147" s="7"/>
      <c r="Y2147" s="7"/>
      <c r="Z2147" s="7"/>
      <c r="AA2147" s="7"/>
      <c r="AB2147" s="7"/>
      <c r="AC2147" s="7"/>
      <c r="AD2147" s="7"/>
      <c r="AE2147" s="7"/>
      <c r="AF2147" s="7"/>
      <c r="AG2147" s="7"/>
      <c r="AH2147" s="7"/>
      <c r="AI2147" s="7"/>
      <c r="AJ2147" s="7"/>
      <c r="AK2147" s="7"/>
    </row>
    <row r="2148" spans="1:37" ht="15.75" x14ac:dyDescent="0.25">
      <c r="A2148" s="7"/>
      <c r="B2148" s="7"/>
      <c r="C2148" s="7"/>
      <c r="D2148" s="7"/>
      <c r="E2148" s="7"/>
      <c r="F2148" s="7"/>
      <c r="G2148" s="7"/>
      <c r="H2148" s="7"/>
      <c r="I2148" s="7"/>
      <c r="J2148" s="7"/>
      <c r="K2148" s="7"/>
      <c r="L2148" s="7"/>
      <c r="M2148" s="7"/>
      <c r="N2148" s="7"/>
      <c r="O2148" s="7"/>
      <c r="P2148" s="7"/>
      <c r="R2148" s="7"/>
      <c r="S2148" s="7"/>
      <c r="T2148" s="7"/>
      <c r="U2148" s="7"/>
      <c r="V2148" s="7"/>
      <c r="W2148" s="7"/>
      <c r="X2148" s="7"/>
      <c r="Y2148" s="7"/>
      <c r="Z2148" s="7"/>
      <c r="AA2148" s="7"/>
      <c r="AB2148" s="7"/>
      <c r="AC2148" s="7"/>
      <c r="AD2148" s="7"/>
      <c r="AE2148" s="7"/>
      <c r="AF2148" s="7"/>
      <c r="AG2148" s="7"/>
      <c r="AH2148" s="7"/>
      <c r="AI2148" s="7"/>
      <c r="AJ2148" s="7"/>
      <c r="AK2148" s="7"/>
    </row>
    <row r="2149" spans="1:37" ht="15.75" x14ac:dyDescent="0.25">
      <c r="A2149" s="7"/>
      <c r="B2149" s="7"/>
      <c r="C2149" s="7"/>
      <c r="D2149" s="7"/>
      <c r="E2149" s="7"/>
      <c r="F2149" s="7"/>
      <c r="G2149" s="7"/>
      <c r="H2149" s="7"/>
      <c r="I2149" s="7"/>
      <c r="J2149" s="7"/>
      <c r="K2149" s="7"/>
      <c r="L2149" s="7"/>
      <c r="M2149" s="7"/>
      <c r="N2149" s="7"/>
      <c r="O2149" s="7"/>
      <c r="P2149" s="7"/>
      <c r="R2149" s="7"/>
      <c r="S2149" s="7"/>
      <c r="T2149" s="7"/>
      <c r="U2149" s="7"/>
      <c r="V2149" s="7"/>
      <c r="W2149" s="7"/>
      <c r="X2149" s="7"/>
      <c r="Y2149" s="7"/>
      <c r="Z2149" s="7"/>
      <c r="AA2149" s="7"/>
      <c r="AB2149" s="7"/>
      <c r="AC2149" s="7"/>
      <c r="AD2149" s="7"/>
      <c r="AE2149" s="7"/>
      <c r="AF2149" s="7"/>
      <c r="AG2149" s="7"/>
      <c r="AH2149" s="7"/>
      <c r="AI2149" s="7"/>
      <c r="AJ2149" s="7"/>
      <c r="AK2149" s="7"/>
    </row>
    <row r="2150" spans="1:37" ht="15.75" x14ac:dyDescent="0.25">
      <c r="A2150" s="7"/>
      <c r="B2150" s="7"/>
      <c r="C2150" s="7"/>
      <c r="D2150" s="7"/>
      <c r="E2150" s="7"/>
      <c r="F2150" s="7"/>
      <c r="G2150" s="7"/>
      <c r="H2150" s="7"/>
      <c r="I2150" s="7"/>
      <c r="J2150" s="7"/>
      <c r="K2150" s="7"/>
      <c r="L2150" s="7"/>
      <c r="M2150" s="7"/>
      <c r="N2150" s="7"/>
      <c r="O2150" s="7"/>
      <c r="P2150" s="7"/>
      <c r="R2150" s="7"/>
      <c r="S2150" s="7"/>
      <c r="T2150" s="7"/>
      <c r="U2150" s="7"/>
      <c r="V2150" s="7"/>
      <c r="W2150" s="7"/>
      <c r="X2150" s="7"/>
      <c r="Y2150" s="7"/>
      <c r="Z2150" s="7"/>
      <c r="AA2150" s="7"/>
      <c r="AB2150" s="7"/>
      <c r="AC2150" s="7"/>
      <c r="AD2150" s="7"/>
      <c r="AE2150" s="7"/>
      <c r="AF2150" s="7"/>
      <c r="AG2150" s="7"/>
      <c r="AH2150" s="7"/>
      <c r="AI2150" s="7"/>
      <c r="AJ2150" s="7"/>
      <c r="AK2150" s="7"/>
    </row>
    <row r="2151" spans="1:37" ht="15.75" x14ac:dyDescent="0.25">
      <c r="A2151" s="7"/>
      <c r="B2151" s="7"/>
      <c r="C2151" s="7"/>
      <c r="D2151" s="7"/>
      <c r="E2151" s="7"/>
      <c r="F2151" s="7"/>
      <c r="G2151" s="7"/>
      <c r="H2151" s="7"/>
      <c r="I2151" s="7"/>
      <c r="J2151" s="7"/>
      <c r="K2151" s="7"/>
      <c r="L2151" s="7"/>
      <c r="M2151" s="7"/>
      <c r="N2151" s="7"/>
      <c r="O2151" s="7"/>
      <c r="P2151" s="7"/>
      <c r="R2151" s="7"/>
      <c r="S2151" s="7"/>
      <c r="T2151" s="7"/>
      <c r="U2151" s="7"/>
      <c r="V2151" s="7"/>
      <c r="W2151" s="7"/>
      <c r="X2151" s="7"/>
      <c r="Y2151" s="7"/>
      <c r="Z2151" s="7"/>
      <c r="AA2151" s="7"/>
      <c r="AB2151" s="7"/>
      <c r="AC2151" s="7"/>
      <c r="AD2151" s="7"/>
      <c r="AE2151" s="7"/>
      <c r="AF2151" s="7"/>
      <c r="AG2151" s="7"/>
      <c r="AH2151" s="7"/>
      <c r="AI2151" s="7"/>
      <c r="AJ2151" s="7"/>
      <c r="AK2151" s="7"/>
    </row>
    <row r="2152" spans="1:37" ht="15.75" x14ac:dyDescent="0.25">
      <c r="A2152" s="7"/>
      <c r="B2152" s="7"/>
      <c r="C2152" s="7"/>
      <c r="D2152" s="7"/>
      <c r="E2152" s="7"/>
      <c r="F2152" s="7"/>
      <c r="G2152" s="7"/>
      <c r="H2152" s="7"/>
      <c r="I2152" s="7"/>
      <c r="J2152" s="7"/>
      <c r="K2152" s="7"/>
      <c r="L2152" s="7"/>
      <c r="M2152" s="7"/>
      <c r="N2152" s="7"/>
      <c r="O2152" s="7"/>
      <c r="P2152" s="7"/>
      <c r="R2152" s="7"/>
      <c r="S2152" s="7"/>
      <c r="T2152" s="7"/>
      <c r="U2152" s="7"/>
      <c r="V2152" s="7"/>
      <c r="W2152" s="7"/>
      <c r="X2152" s="7"/>
      <c r="Y2152" s="7"/>
      <c r="Z2152" s="7"/>
      <c r="AA2152" s="7"/>
      <c r="AB2152" s="7"/>
      <c r="AC2152" s="7"/>
      <c r="AD2152" s="7"/>
      <c r="AE2152" s="7"/>
      <c r="AF2152" s="7"/>
      <c r="AG2152" s="7"/>
      <c r="AH2152" s="7"/>
      <c r="AI2152" s="7"/>
      <c r="AJ2152" s="7"/>
      <c r="AK2152" s="7"/>
    </row>
    <row r="2153" spans="1:37" ht="15.75" x14ac:dyDescent="0.25">
      <c r="A2153" s="7"/>
      <c r="B2153" s="7"/>
      <c r="C2153" s="7"/>
      <c r="D2153" s="7"/>
      <c r="E2153" s="7"/>
      <c r="F2153" s="7"/>
      <c r="G2153" s="7"/>
      <c r="H2153" s="7"/>
      <c r="I2153" s="7"/>
      <c r="J2153" s="7"/>
      <c r="K2153" s="7"/>
      <c r="L2153" s="7"/>
      <c r="M2153" s="7"/>
      <c r="N2153" s="7"/>
      <c r="O2153" s="7"/>
      <c r="P2153" s="7"/>
      <c r="R2153" s="7"/>
      <c r="S2153" s="7"/>
      <c r="T2153" s="7"/>
      <c r="U2153" s="7"/>
      <c r="V2153" s="7"/>
      <c r="W2153" s="7"/>
      <c r="X2153" s="7"/>
      <c r="Y2153" s="7"/>
      <c r="Z2153" s="7"/>
      <c r="AA2153" s="7"/>
      <c r="AB2153" s="7"/>
      <c r="AC2153" s="7"/>
      <c r="AD2153" s="7"/>
      <c r="AE2153" s="7"/>
      <c r="AF2153" s="7"/>
      <c r="AG2153" s="7"/>
      <c r="AH2153" s="7"/>
      <c r="AI2153" s="7"/>
      <c r="AJ2153" s="7"/>
      <c r="AK2153" s="7"/>
    </row>
    <row r="2154" spans="1:37" ht="15.75" x14ac:dyDescent="0.25">
      <c r="A2154" s="7"/>
      <c r="B2154" s="7"/>
      <c r="C2154" s="7"/>
      <c r="D2154" s="7"/>
      <c r="E2154" s="7"/>
      <c r="F2154" s="7"/>
      <c r="G2154" s="7"/>
      <c r="H2154" s="7"/>
      <c r="I2154" s="7"/>
      <c r="J2154" s="7"/>
      <c r="K2154" s="7"/>
      <c r="L2154" s="7"/>
      <c r="M2154" s="7"/>
      <c r="N2154" s="7"/>
      <c r="O2154" s="7"/>
      <c r="P2154" s="7"/>
      <c r="R2154" s="7"/>
      <c r="S2154" s="7"/>
      <c r="T2154" s="7"/>
      <c r="U2154" s="7"/>
      <c r="V2154" s="7"/>
      <c r="W2154" s="7"/>
      <c r="X2154" s="7"/>
      <c r="Y2154" s="7"/>
      <c r="Z2154" s="7"/>
      <c r="AA2154" s="7"/>
      <c r="AB2154" s="7"/>
      <c r="AC2154" s="7"/>
      <c r="AD2154" s="7"/>
      <c r="AE2154" s="7"/>
      <c r="AF2154" s="7"/>
      <c r="AG2154" s="7"/>
      <c r="AH2154" s="7"/>
      <c r="AI2154" s="7"/>
      <c r="AJ2154" s="7"/>
      <c r="AK2154" s="7"/>
    </row>
    <row r="2155" spans="1:37" ht="15.75" x14ac:dyDescent="0.25">
      <c r="A2155" s="7"/>
      <c r="B2155" s="7"/>
      <c r="C2155" s="7"/>
      <c r="D2155" s="7"/>
      <c r="E2155" s="7"/>
      <c r="F2155" s="7"/>
      <c r="G2155" s="7"/>
      <c r="H2155" s="7"/>
      <c r="I2155" s="7"/>
      <c r="J2155" s="7"/>
      <c r="K2155" s="7"/>
      <c r="L2155" s="7"/>
      <c r="M2155" s="7"/>
      <c r="N2155" s="7"/>
      <c r="O2155" s="7"/>
      <c r="P2155" s="7"/>
      <c r="R2155" s="7"/>
      <c r="S2155" s="7"/>
      <c r="T2155" s="7"/>
      <c r="U2155" s="7"/>
      <c r="V2155" s="7"/>
      <c r="W2155" s="7"/>
      <c r="X2155" s="7"/>
      <c r="Y2155" s="7"/>
      <c r="Z2155" s="7"/>
      <c r="AA2155" s="7"/>
      <c r="AB2155" s="7"/>
      <c r="AC2155" s="7"/>
      <c r="AD2155" s="7"/>
      <c r="AE2155" s="7"/>
      <c r="AF2155" s="7"/>
      <c r="AG2155" s="7"/>
      <c r="AH2155" s="7"/>
      <c r="AI2155" s="7"/>
      <c r="AJ2155" s="7"/>
      <c r="AK2155" s="7"/>
    </row>
    <row r="2156" spans="1:37" ht="15.75" x14ac:dyDescent="0.25">
      <c r="A2156" s="7"/>
      <c r="B2156" s="7"/>
      <c r="C2156" s="7"/>
      <c r="D2156" s="7"/>
      <c r="E2156" s="7"/>
      <c r="F2156" s="7"/>
      <c r="G2156" s="7"/>
      <c r="H2156" s="7"/>
      <c r="I2156" s="7"/>
      <c r="J2156" s="7"/>
      <c r="K2156" s="7"/>
      <c r="L2156" s="7"/>
      <c r="M2156" s="7"/>
      <c r="N2156" s="7"/>
      <c r="O2156" s="7"/>
      <c r="P2156" s="7"/>
      <c r="R2156" s="7"/>
      <c r="S2156" s="7"/>
      <c r="T2156" s="7"/>
      <c r="U2156" s="7"/>
      <c r="V2156" s="7"/>
      <c r="W2156" s="7"/>
      <c r="X2156" s="7"/>
      <c r="Y2156" s="7"/>
      <c r="Z2156" s="7"/>
      <c r="AA2156" s="7"/>
      <c r="AB2156" s="7"/>
      <c r="AC2156" s="7"/>
      <c r="AD2156" s="7"/>
      <c r="AE2156" s="7"/>
      <c r="AF2156" s="7"/>
      <c r="AG2156" s="7"/>
      <c r="AH2156" s="7"/>
      <c r="AI2156" s="7"/>
      <c r="AJ2156" s="7"/>
      <c r="AK2156" s="7"/>
    </row>
    <row r="2157" spans="1:37" ht="15.75" x14ac:dyDescent="0.25">
      <c r="A2157" s="7"/>
      <c r="B2157" s="7"/>
      <c r="C2157" s="7"/>
      <c r="D2157" s="7"/>
      <c r="E2157" s="7"/>
      <c r="F2157" s="7"/>
      <c r="G2157" s="7"/>
      <c r="H2157" s="7"/>
      <c r="I2157" s="7"/>
      <c r="J2157" s="7"/>
      <c r="K2157" s="7"/>
      <c r="L2157" s="7"/>
      <c r="M2157" s="7"/>
      <c r="N2157" s="7"/>
      <c r="O2157" s="7"/>
      <c r="P2157" s="7"/>
      <c r="R2157" s="7"/>
      <c r="S2157" s="7"/>
      <c r="T2157" s="7"/>
      <c r="U2157" s="7"/>
      <c r="V2157" s="7"/>
      <c r="W2157" s="7"/>
      <c r="X2157" s="7"/>
      <c r="Y2157" s="7"/>
      <c r="Z2157" s="7"/>
      <c r="AA2157" s="7"/>
      <c r="AB2157" s="7"/>
      <c r="AC2157" s="7"/>
      <c r="AD2157" s="7"/>
      <c r="AE2157" s="7"/>
      <c r="AF2157" s="7"/>
      <c r="AG2157" s="7"/>
      <c r="AH2157" s="7"/>
      <c r="AI2157" s="7"/>
      <c r="AJ2157" s="7"/>
      <c r="AK2157" s="7"/>
    </row>
    <row r="2158" spans="1:37" ht="15.75" x14ac:dyDescent="0.25">
      <c r="A2158" s="7"/>
      <c r="B2158" s="7"/>
      <c r="C2158" s="7"/>
      <c r="D2158" s="7"/>
      <c r="E2158" s="7"/>
      <c r="F2158" s="7"/>
      <c r="G2158" s="7"/>
      <c r="H2158" s="7"/>
      <c r="I2158" s="7"/>
      <c r="J2158" s="7"/>
      <c r="K2158" s="7"/>
      <c r="L2158" s="7"/>
      <c r="M2158" s="7"/>
      <c r="N2158" s="7"/>
      <c r="O2158" s="7"/>
      <c r="P2158" s="7"/>
      <c r="R2158" s="7"/>
      <c r="S2158" s="7"/>
      <c r="T2158" s="7"/>
      <c r="U2158" s="7"/>
      <c r="V2158" s="7"/>
      <c r="W2158" s="7"/>
      <c r="X2158" s="7"/>
      <c r="Y2158" s="7"/>
      <c r="Z2158" s="7"/>
      <c r="AA2158" s="7"/>
      <c r="AB2158" s="7"/>
      <c r="AC2158" s="7"/>
      <c r="AD2158" s="7"/>
      <c r="AE2158" s="7"/>
      <c r="AF2158" s="7"/>
      <c r="AG2158" s="7"/>
      <c r="AH2158" s="7"/>
      <c r="AI2158" s="7"/>
      <c r="AJ2158" s="7"/>
      <c r="AK2158" s="7"/>
    </row>
    <row r="2159" spans="1:37" ht="15.75" x14ac:dyDescent="0.25">
      <c r="A2159" s="7"/>
      <c r="B2159" s="7"/>
      <c r="C2159" s="7"/>
      <c r="D2159" s="7"/>
      <c r="E2159" s="7"/>
      <c r="F2159" s="7"/>
      <c r="G2159" s="7"/>
      <c r="H2159" s="7"/>
      <c r="I2159" s="7"/>
      <c r="J2159" s="7"/>
      <c r="K2159" s="7"/>
      <c r="L2159" s="7"/>
      <c r="M2159" s="7"/>
      <c r="N2159" s="7"/>
      <c r="O2159" s="7"/>
      <c r="P2159" s="7"/>
      <c r="R2159" s="7"/>
      <c r="S2159" s="7"/>
      <c r="T2159" s="7"/>
      <c r="U2159" s="7"/>
      <c r="V2159" s="7"/>
      <c r="W2159" s="7"/>
      <c r="X2159" s="7"/>
      <c r="Y2159" s="7"/>
      <c r="Z2159" s="7"/>
      <c r="AA2159" s="7"/>
      <c r="AB2159" s="7"/>
      <c r="AC2159" s="7"/>
      <c r="AD2159" s="7"/>
      <c r="AE2159" s="7"/>
      <c r="AF2159" s="7"/>
      <c r="AG2159" s="7"/>
      <c r="AH2159" s="7"/>
      <c r="AI2159" s="7"/>
      <c r="AJ2159" s="7"/>
      <c r="AK2159" s="7"/>
    </row>
    <row r="2160" spans="1:37" ht="15.75" x14ac:dyDescent="0.25">
      <c r="A2160" s="7"/>
      <c r="B2160" s="7"/>
      <c r="C2160" s="7"/>
      <c r="D2160" s="7"/>
      <c r="E2160" s="7"/>
      <c r="F2160" s="7"/>
      <c r="G2160" s="7"/>
      <c r="H2160" s="7"/>
      <c r="I2160" s="7"/>
      <c r="J2160" s="7"/>
      <c r="K2160" s="7"/>
      <c r="L2160" s="7"/>
      <c r="M2160" s="7"/>
      <c r="N2160" s="7"/>
      <c r="O2160" s="7"/>
      <c r="P2160" s="7"/>
      <c r="R2160" s="7"/>
      <c r="S2160" s="7"/>
      <c r="T2160" s="7"/>
      <c r="U2160" s="7"/>
      <c r="V2160" s="7"/>
      <c r="W2160" s="7"/>
      <c r="X2160" s="7"/>
      <c r="Y2160" s="7"/>
      <c r="Z2160" s="7"/>
      <c r="AA2160" s="7"/>
      <c r="AB2160" s="7"/>
      <c r="AC2160" s="7"/>
      <c r="AD2160" s="7"/>
      <c r="AE2160" s="7"/>
      <c r="AF2160" s="7"/>
      <c r="AG2160" s="7"/>
      <c r="AH2160" s="7"/>
      <c r="AI2160" s="7"/>
      <c r="AJ2160" s="7"/>
      <c r="AK2160" s="7"/>
    </row>
    <row r="2161" spans="1:37" ht="15.75" x14ac:dyDescent="0.25">
      <c r="A2161" s="7"/>
      <c r="B2161" s="7"/>
      <c r="C2161" s="7"/>
      <c r="D2161" s="7"/>
      <c r="E2161" s="7"/>
      <c r="F2161" s="7"/>
      <c r="G2161" s="7"/>
      <c r="H2161" s="7"/>
      <c r="I2161" s="7"/>
      <c r="J2161" s="7"/>
      <c r="K2161" s="7"/>
      <c r="L2161" s="7"/>
      <c r="M2161" s="7"/>
      <c r="N2161" s="7"/>
      <c r="O2161" s="7"/>
      <c r="P2161" s="7"/>
      <c r="R2161" s="7"/>
      <c r="S2161" s="7"/>
      <c r="T2161" s="7"/>
      <c r="U2161" s="7"/>
      <c r="V2161" s="7"/>
      <c r="W2161" s="7"/>
      <c r="X2161" s="7"/>
      <c r="Y2161" s="7"/>
      <c r="Z2161" s="7"/>
      <c r="AA2161" s="7"/>
      <c r="AB2161" s="7"/>
      <c r="AC2161" s="7"/>
      <c r="AD2161" s="7"/>
      <c r="AE2161" s="7"/>
      <c r="AF2161" s="7"/>
      <c r="AG2161" s="7"/>
      <c r="AH2161" s="7"/>
      <c r="AI2161" s="7"/>
      <c r="AJ2161" s="7"/>
      <c r="AK2161" s="7"/>
    </row>
    <row r="2162" spans="1:37" ht="15.75" x14ac:dyDescent="0.25">
      <c r="A2162" s="7"/>
      <c r="B2162" s="7"/>
      <c r="C2162" s="7"/>
      <c r="D2162" s="7"/>
      <c r="E2162" s="7"/>
      <c r="F2162" s="7"/>
      <c r="G2162" s="7"/>
      <c r="H2162" s="7"/>
      <c r="I2162" s="7"/>
      <c r="J2162" s="7"/>
      <c r="K2162" s="7"/>
      <c r="L2162" s="7"/>
      <c r="M2162" s="7"/>
      <c r="N2162" s="7"/>
      <c r="O2162" s="7"/>
      <c r="P2162" s="7"/>
      <c r="R2162" s="7"/>
      <c r="S2162" s="7"/>
      <c r="T2162" s="7"/>
      <c r="U2162" s="7"/>
      <c r="V2162" s="7"/>
      <c r="W2162" s="7"/>
      <c r="X2162" s="7"/>
      <c r="Y2162" s="7"/>
      <c r="Z2162" s="7"/>
      <c r="AA2162" s="7"/>
      <c r="AB2162" s="7"/>
      <c r="AC2162" s="7"/>
      <c r="AD2162" s="7"/>
      <c r="AE2162" s="7"/>
      <c r="AF2162" s="7"/>
      <c r="AG2162" s="7"/>
      <c r="AH2162" s="7"/>
      <c r="AI2162" s="7"/>
      <c r="AJ2162" s="7"/>
      <c r="AK2162" s="7"/>
    </row>
    <row r="2163" spans="1:37" ht="15.75" x14ac:dyDescent="0.25">
      <c r="A2163" s="7"/>
      <c r="B2163" s="7"/>
      <c r="C2163" s="7"/>
      <c r="D2163" s="7"/>
      <c r="E2163" s="7"/>
      <c r="F2163" s="7"/>
      <c r="G2163" s="7"/>
      <c r="H2163" s="7"/>
      <c r="I2163" s="7"/>
      <c r="J2163" s="7"/>
      <c r="K2163" s="7"/>
      <c r="L2163" s="7"/>
      <c r="M2163" s="7"/>
      <c r="N2163" s="7"/>
      <c r="O2163" s="7"/>
      <c r="P2163" s="7"/>
      <c r="R2163" s="7"/>
      <c r="S2163" s="7"/>
      <c r="T2163" s="7"/>
      <c r="U2163" s="7"/>
      <c r="V2163" s="7"/>
      <c r="W2163" s="7"/>
      <c r="X2163" s="7"/>
      <c r="Y2163" s="7"/>
      <c r="Z2163" s="7"/>
      <c r="AA2163" s="7"/>
      <c r="AB2163" s="7"/>
      <c r="AC2163" s="7"/>
      <c r="AD2163" s="7"/>
      <c r="AE2163" s="7"/>
      <c r="AF2163" s="7"/>
      <c r="AG2163" s="7"/>
      <c r="AH2163" s="7"/>
      <c r="AI2163" s="7"/>
      <c r="AJ2163" s="7"/>
      <c r="AK2163" s="7"/>
    </row>
    <row r="2164" spans="1:37" ht="15.75" x14ac:dyDescent="0.25">
      <c r="A2164" s="7"/>
      <c r="B2164" s="7"/>
      <c r="C2164" s="7"/>
      <c r="D2164" s="7"/>
      <c r="E2164" s="7"/>
      <c r="F2164" s="7"/>
      <c r="G2164" s="7"/>
      <c r="H2164" s="7"/>
      <c r="I2164" s="7"/>
      <c r="J2164" s="7"/>
      <c r="K2164" s="7"/>
      <c r="L2164" s="7"/>
      <c r="M2164" s="7"/>
      <c r="N2164" s="7"/>
      <c r="O2164" s="7"/>
      <c r="P2164" s="7"/>
      <c r="R2164" s="7"/>
      <c r="S2164" s="7"/>
      <c r="T2164" s="7"/>
      <c r="U2164" s="7"/>
      <c r="V2164" s="7"/>
      <c r="W2164" s="7"/>
      <c r="X2164" s="7"/>
      <c r="Y2164" s="7"/>
      <c r="Z2164" s="7"/>
      <c r="AA2164" s="7"/>
      <c r="AB2164" s="7"/>
      <c r="AC2164" s="7"/>
      <c r="AD2164" s="7"/>
      <c r="AE2164" s="7"/>
      <c r="AF2164" s="7"/>
      <c r="AG2164" s="7"/>
      <c r="AH2164" s="7"/>
      <c r="AI2164" s="7"/>
      <c r="AJ2164" s="7"/>
      <c r="AK2164" s="7"/>
    </row>
    <row r="2165" spans="1:37" ht="15.75" x14ac:dyDescent="0.25">
      <c r="A2165" s="7"/>
      <c r="B2165" s="7"/>
      <c r="C2165" s="7"/>
      <c r="D2165" s="7"/>
      <c r="E2165" s="7"/>
      <c r="F2165" s="7"/>
      <c r="G2165" s="7"/>
      <c r="H2165" s="7"/>
      <c r="I2165" s="7"/>
      <c r="J2165" s="7"/>
      <c r="K2165" s="7"/>
      <c r="L2165" s="7"/>
      <c r="M2165" s="7"/>
      <c r="N2165" s="7"/>
      <c r="O2165" s="7"/>
      <c r="P2165" s="7"/>
      <c r="R2165" s="7"/>
      <c r="S2165" s="7"/>
      <c r="T2165" s="7"/>
      <c r="U2165" s="7"/>
      <c r="V2165" s="7"/>
      <c r="W2165" s="7"/>
      <c r="X2165" s="7"/>
      <c r="Y2165" s="7"/>
      <c r="Z2165" s="7"/>
      <c r="AA2165" s="7"/>
      <c r="AB2165" s="7"/>
      <c r="AC2165" s="7"/>
      <c r="AD2165" s="7"/>
      <c r="AE2165" s="7"/>
      <c r="AF2165" s="7"/>
      <c r="AG2165" s="7"/>
      <c r="AH2165" s="7"/>
      <c r="AI2165" s="7"/>
      <c r="AJ2165" s="7"/>
      <c r="AK2165" s="7"/>
    </row>
    <row r="2166" spans="1:37" ht="15.75" x14ac:dyDescent="0.25">
      <c r="A2166" s="7"/>
      <c r="B2166" s="7"/>
      <c r="C2166" s="7"/>
      <c r="D2166" s="7"/>
      <c r="E2166" s="7"/>
      <c r="F2166" s="7"/>
      <c r="G2166" s="7"/>
      <c r="H2166" s="7"/>
      <c r="I2166" s="7"/>
      <c r="J2166" s="7"/>
      <c r="K2166" s="7"/>
      <c r="L2166" s="7"/>
      <c r="M2166" s="7"/>
      <c r="N2166" s="7"/>
      <c r="O2166" s="7"/>
      <c r="P2166" s="7"/>
      <c r="R2166" s="7"/>
      <c r="S2166" s="7"/>
      <c r="T2166" s="7"/>
      <c r="U2166" s="7"/>
      <c r="V2166" s="7"/>
      <c r="W2166" s="7"/>
      <c r="X2166" s="7"/>
      <c r="Y2166" s="7"/>
      <c r="Z2166" s="7"/>
      <c r="AA2166" s="7"/>
      <c r="AB2166" s="7"/>
      <c r="AC2166" s="7"/>
      <c r="AD2166" s="7"/>
      <c r="AE2166" s="7"/>
      <c r="AF2166" s="7"/>
      <c r="AG2166" s="7"/>
      <c r="AH2166" s="7"/>
      <c r="AI2166" s="7"/>
      <c r="AJ2166" s="7"/>
      <c r="AK2166" s="7"/>
    </row>
    <row r="2167" spans="1:37" ht="15.75" x14ac:dyDescent="0.25">
      <c r="A2167" s="7"/>
      <c r="B2167" s="7"/>
      <c r="C2167" s="7"/>
      <c r="D2167" s="7"/>
      <c r="E2167" s="7"/>
      <c r="F2167" s="7"/>
      <c r="G2167" s="7"/>
      <c r="H2167" s="7"/>
      <c r="I2167" s="7"/>
      <c r="J2167" s="7"/>
      <c r="K2167" s="7"/>
      <c r="L2167" s="7"/>
      <c r="M2167" s="7"/>
      <c r="N2167" s="7"/>
      <c r="O2167" s="7"/>
      <c r="P2167" s="7"/>
      <c r="R2167" s="7"/>
      <c r="S2167" s="7"/>
      <c r="T2167" s="7"/>
      <c r="U2167" s="7"/>
      <c r="V2167" s="7"/>
      <c r="W2167" s="7"/>
      <c r="X2167" s="7"/>
      <c r="Y2167" s="7"/>
      <c r="Z2167" s="7"/>
      <c r="AA2167" s="7"/>
      <c r="AB2167" s="7"/>
      <c r="AC2167" s="7"/>
      <c r="AD2167" s="7"/>
      <c r="AE2167" s="7"/>
      <c r="AF2167" s="7"/>
      <c r="AG2167" s="7"/>
      <c r="AH2167" s="7"/>
      <c r="AI2167" s="7"/>
      <c r="AJ2167" s="7"/>
      <c r="AK2167" s="7"/>
    </row>
    <row r="2168" spans="1:37" ht="15.75" x14ac:dyDescent="0.25">
      <c r="A2168" s="7"/>
      <c r="B2168" s="7"/>
      <c r="C2168" s="7"/>
      <c r="D2168" s="7"/>
      <c r="E2168" s="7"/>
      <c r="F2168" s="7"/>
      <c r="G2168" s="7"/>
      <c r="H2168" s="7"/>
      <c r="I2168" s="7"/>
      <c r="J2168" s="7"/>
      <c r="K2168" s="7"/>
      <c r="L2168" s="7"/>
      <c r="M2168" s="7"/>
      <c r="N2168" s="7"/>
      <c r="O2168" s="7"/>
      <c r="P2168" s="7"/>
      <c r="R2168" s="7"/>
      <c r="S2168" s="7"/>
      <c r="T2168" s="7"/>
      <c r="U2168" s="7"/>
      <c r="V2168" s="7"/>
      <c r="W2168" s="7"/>
      <c r="X2168" s="7"/>
      <c r="Y2168" s="7"/>
      <c r="Z2168" s="7"/>
      <c r="AA2168" s="7"/>
      <c r="AB2168" s="7"/>
      <c r="AC2168" s="7"/>
      <c r="AD2168" s="7"/>
      <c r="AE2168" s="7"/>
      <c r="AF2168" s="7"/>
      <c r="AG2168" s="7"/>
      <c r="AH2168" s="7"/>
      <c r="AI2168" s="7"/>
      <c r="AJ2168" s="7"/>
      <c r="AK2168" s="7"/>
    </row>
    <row r="2169" spans="1:37" ht="15.75" x14ac:dyDescent="0.25">
      <c r="A2169" s="7"/>
      <c r="B2169" s="7"/>
      <c r="C2169" s="7"/>
      <c r="D2169" s="7"/>
      <c r="E2169" s="7"/>
      <c r="F2169" s="7"/>
      <c r="G2169" s="7"/>
      <c r="H2169" s="7"/>
      <c r="I2169" s="7"/>
      <c r="J2169" s="7"/>
      <c r="K2169" s="7"/>
      <c r="L2169" s="7"/>
      <c r="M2169" s="7"/>
      <c r="N2169" s="7"/>
      <c r="O2169" s="7"/>
      <c r="P2169" s="7"/>
      <c r="R2169" s="7"/>
      <c r="S2169" s="7"/>
      <c r="T2169" s="7"/>
      <c r="U2169" s="7"/>
      <c r="V2169" s="7"/>
      <c r="W2169" s="7"/>
      <c r="X2169" s="7"/>
      <c r="Y2169" s="7"/>
      <c r="Z2169" s="7"/>
      <c r="AA2169" s="7"/>
      <c r="AB2169" s="7"/>
      <c r="AC2169" s="7"/>
      <c r="AD2169" s="7"/>
      <c r="AE2169" s="7"/>
      <c r="AF2169" s="7"/>
      <c r="AG2169" s="7"/>
      <c r="AH2169" s="7"/>
      <c r="AI2169" s="7"/>
      <c r="AJ2169" s="7"/>
      <c r="AK2169" s="7"/>
    </row>
    <row r="2170" spans="1:37" ht="15.75" x14ac:dyDescent="0.25">
      <c r="A2170" s="7"/>
      <c r="B2170" s="7"/>
      <c r="C2170" s="7"/>
      <c r="D2170" s="7"/>
      <c r="E2170" s="7"/>
      <c r="F2170" s="7"/>
      <c r="G2170" s="7"/>
      <c r="H2170" s="7"/>
      <c r="I2170" s="7"/>
      <c r="J2170" s="7"/>
      <c r="K2170" s="7"/>
      <c r="L2170" s="7"/>
      <c r="M2170" s="7"/>
      <c r="N2170" s="7"/>
      <c r="O2170" s="7"/>
      <c r="P2170" s="7"/>
      <c r="R2170" s="7"/>
      <c r="S2170" s="7"/>
      <c r="T2170" s="7"/>
      <c r="U2170" s="7"/>
      <c r="V2170" s="7"/>
      <c r="W2170" s="7"/>
      <c r="X2170" s="7"/>
      <c r="Y2170" s="7"/>
      <c r="Z2170" s="7"/>
      <c r="AA2170" s="7"/>
      <c r="AB2170" s="7"/>
      <c r="AC2170" s="7"/>
      <c r="AD2170" s="7"/>
      <c r="AE2170" s="7"/>
      <c r="AF2170" s="7"/>
      <c r="AG2170" s="7"/>
      <c r="AH2170" s="7"/>
      <c r="AI2170" s="7"/>
      <c r="AJ2170" s="7"/>
      <c r="AK2170" s="7"/>
    </row>
    <row r="2171" spans="1:37" ht="15.75" x14ac:dyDescent="0.25">
      <c r="A2171" s="7"/>
      <c r="B2171" s="7"/>
      <c r="C2171" s="7"/>
      <c r="D2171" s="7"/>
      <c r="E2171" s="7"/>
      <c r="F2171" s="7"/>
      <c r="G2171" s="7"/>
      <c r="H2171" s="7"/>
      <c r="I2171" s="7"/>
      <c r="J2171" s="7"/>
      <c r="K2171" s="7"/>
      <c r="L2171" s="7"/>
      <c r="M2171" s="7"/>
      <c r="N2171" s="7"/>
      <c r="O2171" s="7"/>
      <c r="P2171" s="7"/>
      <c r="R2171" s="7"/>
      <c r="S2171" s="7"/>
      <c r="T2171" s="7"/>
      <c r="U2171" s="7"/>
      <c r="V2171" s="7"/>
      <c r="W2171" s="7"/>
      <c r="X2171" s="7"/>
      <c r="Y2171" s="7"/>
      <c r="Z2171" s="7"/>
      <c r="AA2171" s="7"/>
      <c r="AB2171" s="7"/>
      <c r="AC2171" s="7"/>
      <c r="AD2171" s="7"/>
      <c r="AE2171" s="7"/>
      <c r="AF2171" s="7"/>
      <c r="AG2171" s="7"/>
      <c r="AH2171" s="7"/>
      <c r="AI2171" s="7"/>
      <c r="AJ2171" s="7"/>
      <c r="AK2171" s="7"/>
    </row>
    <row r="2172" spans="1:37" ht="15.75" x14ac:dyDescent="0.25">
      <c r="A2172" s="7"/>
      <c r="B2172" s="7"/>
      <c r="C2172" s="7"/>
      <c r="D2172" s="7"/>
      <c r="E2172" s="7"/>
      <c r="F2172" s="7"/>
      <c r="G2172" s="7"/>
      <c r="H2172" s="7"/>
      <c r="I2172" s="7"/>
      <c r="J2172" s="7"/>
      <c r="K2172" s="7"/>
      <c r="L2172" s="7"/>
      <c r="M2172" s="7"/>
      <c r="N2172" s="7"/>
      <c r="O2172" s="7"/>
      <c r="P2172" s="7"/>
      <c r="R2172" s="7"/>
      <c r="S2172" s="7"/>
      <c r="T2172" s="7"/>
      <c r="U2172" s="7"/>
      <c r="V2172" s="7"/>
      <c r="W2172" s="7"/>
      <c r="X2172" s="7"/>
      <c r="Y2172" s="7"/>
      <c r="Z2172" s="7"/>
      <c r="AA2172" s="7"/>
      <c r="AB2172" s="7"/>
      <c r="AC2172" s="7"/>
      <c r="AD2172" s="7"/>
      <c r="AE2172" s="7"/>
      <c r="AF2172" s="7"/>
      <c r="AG2172" s="7"/>
      <c r="AH2172" s="7"/>
      <c r="AI2172" s="7"/>
      <c r="AJ2172" s="7"/>
      <c r="AK2172" s="7"/>
    </row>
    <row r="2173" spans="1:37" ht="15.75" x14ac:dyDescent="0.25">
      <c r="A2173" s="7"/>
      <c r="B2173" s="7"/>
      <c r="C2173" s="7"/>
      <c r="D2173" s="7"/>
      <c r="E2173" s="7"/>
      <c r="F2173" s="7"/>
      <c r="G2173" s="7"/>
      <c r="H2173" s="7"/>
      <c r="I2173" s="7"/>
      <c r="J2173" s="7"/>
      <c r="K2173" s="7"/>
      <c r="L2173" s="7"/>
      <c r="M2173" s="7"/>
      <c r="N2173" s="7"/>
      <c r="O2173" s="7"/>
      <c r="P2173" s="7"/>
      <c r="R2173" s="7"/>
      <c r="S2173" s="7"/>
      <c r="T2173" s="7"/>
      <c r="U2173" s="7"/>
      <c r="V2173" s="7"/>
      <c r="W2173" s="7"/>
      <c r="X2173" s="7"/>
      <c r="Y2173" s="7"/>
      <c r="Z2173" s="7"/>
      <c r="AA2173" s="7"/>
      <c r="AB2173" s="7"/>
      <c r="AC2173" s="7"/>
      <c r="AD2173" s="7"/>
      <c r="AE2173" s="7"/>
      <c r="AF2173" s="7"/>
      <c r="AG2173" s="7"/>
      <c r="AH2173" s="7"/>
      <c r="AI2173" s="7"/>
      <c r="AJ2173" s="7"/>
      <c r="AK2173" s="7"/>
    </row>
    <row r="2174" spans="1:37" ht="15.75" x14ac:dyDescent="0.25">
      <c r="A2174" s="7"/>
      <c r="B2174" s="7"/>
      <c r="C2174" s="7"/>
      <c r="D2174" s="7"/>
      <c r="E2174" s="7"/>
      <c r="F2174" s="7"/>
      <c r="G2174" s="7"/>
      <c r="H2174" s="7"/>
      <c r="I2174" s="7"/>
      <c r="J2174" s="7"/>
      <c r="K2174" s="7"/>
      <c r="L2174" s="7"/>
      <c r="M2174" s="7"/>
      <c r="N2174" s="7"/>
      <c r="O2174" s="7"/>
      <c r="P2174" s="7"/>
      <c r="R2174" s="7"/>
      <c r="S2174" s="7"/>
      <c r="T2174" s="7"/>
      <c r="U2174" s="7"/>
      <c r="V2174" s="7"/>
      <c r="W2174" s="7"/>
      <c r="X2174" s="7"/>
      <c r="Y2174" s="7"/>
      <c r="Z2174" s="7"/>
      <c r="AA2174" s="7"/>
      <c r="AB2174" s="7"/>
      <c r="AC2174" s="7"/>
      <c r="AD2174" s="7"/>
      <c r="AE2174" s="7"/>
      <c r="AF2174" s="7"/>
      <c r="AG2174" s="7"/>
      <c r="AH2174" s="7"/>
      <c r="AI2174" s="7"/>
      <c r="AJ2174" s="7"/>
      <c r="AK2174" s="7"/>
    </row>
    <row r="2175" spans="1:37" ht="15.75" x14ac:dyDescent="0.25">
      <c r="A2175" s="7"/>
      <c r="B2175" s="7"/>
      <c r="C2175" s="7"/>
      <c r="D2175" s="7"/>
      <c r="E2175" s="7"/>
      <c r="F2175" s="7"/>
      <c r="G2175" s="7"/>
      <c r="H2175" s="7"/>
      <c r="I2175" s="7"/>
      <c r="J2175" s="7"/>
      <c r="K2175" s="7"/>
      <c r="L2175" s="7"/>
      <c r="M2175" s="7"/>
      <c r="N2175" s="7"/>
      <c r="O2175" s="7"/>
      <c r="P2175" s="7"/>
      <c r="R2175" s="7"/>
      <c r="S2175" s="7"/>
      <c r="T2175" s="7"/>
      <c r="U2175" s="7"/>
      <c r="V2175" s="7"/>
      <c r="W2175" s="7"/>
      <c r="X2175" s="7"/>
      <c r="Y2175" s="7"/>
      <c r="Z2175" s="7"/>
      <c r="AA2175" s="7"/>
      <c r="AB2175" s="7"/>
      <c r="AC2175" s="7"/>
      <c r="AD2175" s="7"/>
      <c r="AE2175" s="7"/>
      <c r="AF2175" s="7"/>
      <c r="AG2175" s="7"/>
      <c r="AH2175" s="7"/>
      <c r="AI2175" s="7"/>
      <c r="AJ2175" s="7"/>
      <c r="AK2175" s="7"/>
    </row>
    <row r="2176" spans="1:37" ht="15.75" x14ac:dyDescent="0.25">
      <c r="A2176" s="7"/>
      <c r="B2176" s="7"/>
      <c r="C2176" s="7"/>
      <c r="D2176" s="7"/>
      <c r="E2176" s="7"/>
      <c r="F2176" s="7"/>
      <c r="G2176" s="7"/>
      <c r="H2176" s="7"/>
      <c r="I2176" s="7"/>
      <c r="J2176" s="7"/>
      <c r="K2176" s="7"/>
      <c r="L2176" s="7"/>
      <c r="M2176" s="7"/>
      <c r="N2176" s="7"/>
      <c r="O2176" s="7"/>
      <c r="P2176" s="7"/>
      <c r="R2176" s="7"/>
      <c r="S2176" s="7"/>
      <c r="T2176" s="7"/>
      <c r="U2176" s="7"/>
      <c r="V2176" s="7"/>
      <c r="W2176" s="7"/>
      <c r="X2176" s="7"/>
      <c r="Y2176" s="7"/>
      <c r="Z2176" s="7"/>
      <c r="AA2176" s="7"/>
      <c r="AB2176" s="7"/>
      <c r="AC2176" s="7"/>
      <c r="AD2176" s="7"/>
      <c r="AE2176" s="7"/>
      <c r="AF2176" s="7"/>
      <c r="AG2176" s="7"/>
      <c r="AH2176" s="7"/>
      <c r="AI2176" s="7"/>
      <c r="AJ2176" s="7"/>
      <c r="AK2176" s="7"/>
    </row>
    <row r="2177" spans="1:37" ht="15.75" x14ac:dyDescent="0.25">
      <c r="A2177" s="7"/>
      <c r="B2177" s="7"/>
      <c r="C2177" s="7"/>
      <c r="D2177" s="7"/>
      <c r="E2177" s="7"/>
      <c r="F2177" s="7"/>
      <c r="G2177" s="7"/>
      <c r="H2177" s="7"/>
      <c r="I2177" s="7"/>
      <c r="J2177" s="7"/>
      <c r="K2177" s="7"/>
      <c r="L2177" s="7"/>
      <c r="M2177" s="7"/>
      <c r="N2177" s="7"/>
      <c r="O2177" s="7"/>
      <c r="P2177" s="7"/>
      <c r="R2177" s="7"/>
      <c r="S2177" s="7"/>
      <c r="T2177" s="7"/>
      <c r="U2177" s="7"/>
      <c r="V2177" s="7"/>
      <c r="W2177" s="7"/>
      <c r="X2177" s="7"/>
      <c r="Y2177" s="7"/>
      <c r="Z2177" s="7"/>
      <c r="AA2177" s="7"/>
      <c r="AB2177" s="7"/>
      <c r="AC2177" s="7"/>
      <c r="AD2177" s="7"/>
      <c r="AE2177" s="7"/>
      <c r="AF2177" s="7"/>
      <c r="AG2177" s="7"/>
      <c r="AH2177" s="7"/>
      <c r="AI2177" s="7"/>
      <c r="AJ2177" s="7"/>
      <c r="AK2177" s="7"/>
    </row>
    <row r="2178" spans="1:37" ht="15.75" x14ac:dyDescent="0.25">
      <c r="A2178" s="7"/>
      <c r="B2178" s="7"/>
      <c r="C2178" s="7"/>
      <c r="D2178" s="7"/>
      <c r="E2178" s="7"/>
      <c r="F2178" s="7"/>
      <c r="G2178" s="7"/>
      <c r="H2178" s="7"/>
      <c r="I2178" s="7"/>
      <c r="J2178" s="7"/>
      <c r="K2178" s="7"/>
      <c r="L2178" s="7"/>
      <c r="M2178" s="7"/>
      <c r="N2178" s="7"/>
      <c r="O2178" s="7"/>
      <c r="P2178" s="7"/>
      <c r="R2178" s="7"/>
      <c r="S2178" s="7"/>
      <c r="T2178" s="7"/>
      <c r="U2178" s="7"/>
      <c r="V2178" s="7"/>
      <c r="W2178" s="7"/>
      <c r="X2178" s="7"/>
      <c r="Y2178" s="7"/>
      <c r="Z2178" s="7"/>
      <c r="AA2178" s="7"/>
      <c r="AB2178" s="7"/>
      <c r="AC2178" s="7"/>
      <c r="AD2178" s="7"/>
      <c r="AE2178" s="7"/>
      <c r="AF2178" s="7"/>
      <c r="AG2178" s="7"/>
      <c r="AH2178" s="7"/>
      <c r="AI2178" s="7"/>
      <c r="AJ2178" s="7"/>
      <c r="AK2178" s="7"/>
    </row>
    <row r="2179" spans="1:37" ht="15.75" x14ac:dyDescent="0.25">
      <c r="A2179" s="7"/>
      <c r="B2179" s="7"/>
      <c r="C2179" s="7"/>
      <c r="D2179" s="7"/>
      <c r="E2179" s="7"/>
      <c r="F2179" s="7"/>
      <c r="G2179" s="7"/>
      <c r="H2179" s="7"/>
      <c r="I2179" s="7"/>
      <c r="J2179" s="7"/>
      <c r="K2179" s="7"/>
      <c r="L2179" s="7"/>
      <c r="M2179" s="7"/>
      <c r="N2179" s="7"/>
      <c r="O2179" s="7"/>
      <c r="P2179" s="7"/>
      <c r="R2179" s="7"/>
      <c r="S2179" s="7"/>
      <c r="T2179" s="7"/>
      <c r="U2179" s="7"/>
      <c r="V2179" s="7"/>
      <c r="W2179" s="7"/>
      <c r="X2179" s="7"/>
      <c r="Y2179" s="7"/>
      <c r="Z2179" s="7"/>
      <c r="AA2179" s="7"/>
      <c r="AB2179" s="7"/>
      <c r="AC2179" s="7"/>
      <c r="AD2179" s="7"/>
      <c r="AE2179" s="7"/>
      <c r="AF2179" s="7"/>
      <c r="AG2179" s="7"/>
      <c r="AH2179" s="7"/>
      <c r="AI2179" s="7"/>
      <c r="AJ2179" s="7"/>
      <c r="AK2179" s="7"/>
    </row>
    <row r="2180" spans="1:37" ht="15.75" x14ac:dyDescent="0.25">
      <c r="A2180" s="7"/>
      <c r="B2180" s="7"/>
      <c r="C2180" s="7"/>
      <c r="D2180" s="7"/>
      <c r="E2180" s="7"/>
      <c r="F2180" s="7"/>
      <c r="G2180" s="7"/>
      <c r="H2180" s="7"/>
      <c r="I2180" s="7"/>
      <c r="J2180" s="7"/>
      <c r="K2180" s="7"/>
      <c r="L2180" s="7"/>
      <c r="M2180" s="7"/>
      <c r="N2180" s="7"/>
      <c r="O2180" s="7"/>
      <c r="P2180" s="7"/>
      <c r="R2180" s="7"/>
      <c r="S2180" s="7"/>
      <c r="T2180" s="7"/>
      <c r="U2180" s="7"/>
      <c r="V2180" s="7"/>
      <c r="W2180" s="7"/>
      <c r="X2180" s="7"/>
      <c r="Y2180" s="7"/>
      <c r="Z2180" s="7"/>
      <c r="AA2180" s="7"/>
      <c r="AB2180" s="7"/>
      <c r="AC2180" s="7"/>
      <c r="AD2180" s="7"/>
      <c r="AE2180" s="7"/>
      <c r="AF2180" s="7"/>
      <c r="AG2180" s="7"/>
      <c r="AH2180" s="7"/>
      <c r="AI2180" s="7"/>
      <c r="AJ2180" s="7"/>
      <c r="AK2180" s="7"/>
    </row>
    <row r="2181" spans="1:37" ht="15.75" x14ac:dyDescent="0.25">
      <c r="A2181" s="7"/>
      <c r="B2181" s="7"/>
      <c r="C2181" s="7"/>
      <c r="D2181" s="7"/>
      <c r="E2181" s="7"/>
      <c r="F2181" s="7"/>
      <c r="G2181" s="7"/>
      <c r="H2181" s="7"/>
      <c r="I2181" s="7"/>
      <c r="J2181" s="7"/>
      <c r="K2181" s="7"/>
      <c r="L2181" s="7"/>
      <c r="M2181" s="7"/>
      <c r="N2181" s="7"/>
      <c r="O2181" s="7"/>
      <c r="P2181" s="7"/>
      <c r="R2181" s="7"/>
      <c r="S2181" s="7"/>
      <c r="T2181" s="7"/>
      <c r="U2181" s="7"/>
      <c r="V2181" s="7"/>
      <c r="W2181" s="7"/>
      <c r="X2181" s="7"/>
      <c r="Y2181" s="7"/>
      <c r="Z2181" s="7"/>
      <c r="AA2181" s="7"/>
      <c r="AB2181" s="7"/>
      <c r="AC2181" s="7"/>
      <c r="AD2181" s="7"/>
      <c r="AE2181" s="7"/>
      <c r="AF2181" s="7"/>
      <c r="AG2181" s="7"/>
      <c r="AH2181" s="7"/>
      <c r="AI2181" s="7"/>
      <c r="AJ2181" s="7"/>
      <c r="AK2181" s="7"/>
    </row>
    <row r="2182" spans="1:37" ht="15.75" x14ac:dyDescent="0.25">
      <c r="A2182" s="7"/>
      <c r="B2182" s="7"/>
      <c r="C2182" s="7"/>
      <c r="D2182" s="7"/>
      <c r="E2182" s="7"/>
      <c r="F2182" s="7"/>
      <c r="G2182" s="7"/>
      <c r="H2182" s="7"/>
      <c r="I2182" s="7"/>
      <c r="J2182" s="7"/>
      <c r="K2182" s="7"/>
      <c r="L2182" s="7"/>
      <c r="M2182" s="7"/>
      <c r="N2182" s="7"/>
      <c r="O2182" s="7"/>
      <c r="P2182" s="7"/>
      <c r="R2182" s="7"/>
      <c r="S2182" s="7"/>
      <c r="T2182" s="7"/>
      <c r="U2182" s="7"/>
      <c r="V2182" s="7"/>
      <c r="W2182" s="7"/>
      <c r="X2182" s="7"/>
      <c r="Y2182" s="7"/>
      <c r="Z2182" s="7"/>
      <c r="AA2182" s="7"/>
      <c r="AB2182" s="7"/>
      <c r="AC2182" s="7"/>
      <c r="AD2182" s="7"/>
      <c r="AE2182" s="7"/>
      <c r="AF2182" s="7"/>
      <c r="AG2182" s="7"/>
      <c r="AH2182" s="7"/>
      <c r="AI2182" s="7"/>
      <c r="AJ2182" s="7"/>
      <c r="AK2182" s="7"/>
    </row>
    <row r="2183" spans="1:37" ht="15.75" x14ac:dyDescent="0.25">
      <c r="A2183" s="7"/>
      <c r="B2183" s="7"/>
      <c r="C2183" s="7"/>
      <c r="D2183" s="7"/>
      <c r="E2183" s="7"/>
      <c r="F2183" s="7"/>
      <c r="G2183" s="7"/>
      <c r="H2183" s="7"/>
      <c r="I2183" s="7"/>
      <c r="J2183" s="7"/>
      <c r="K2183" s="7"/>
      <c r="L2183" s="7"/>
      <c r="M2183" s="7"/>
      <c r="N2183" s="7"/>
      <c r="O2183" s="7"/>
      <c r="P2183" s="7"/>
      <c r="R2183" s="7"/>
      <c r="S2183" s="7"/>
      <c r="T2183" s="7"/>
      <c r="U2183" s="7"/>
      <c r="V2183" s="7"/>
      <c r="W2183" s="7"/>
      <c r="X2183" s="7"/>
      <c r="Y2183" s="7"/>
      <c r="Z2183" s="7"/>
      <c r="AA2183" s="7"/>
      <c r="AB2183" s="7"/>
      <c r="AC2183" s="7"/>
      <c r="AD2183" s="7"/>
      <c r="AE2183" s="7"/>
      <c r="AF2183" s="7"/>
      <c r="AG2183" s="7"/>
      <c r="AH2183" s="7"/>
      <c r="AI2183" s="7"/>
      <c r="AJ2183" s="7"/>
      <c r="AK2183" s="7"/>
    </row>
    <row r="2184" spans="1:37" ht="15.75" x14ac:dyDescent="0.25">
      <c r="A2184" s="7"/>
      <c r="B2184" s="7"/>
      <c r="C2184" s="7"/>
      <c r="D2184" s="7"/>
      <c r="E2184" s="7"/>
      <c r="F2184" s="7"/>
      <c r="G2184" s="7"/>
      <c r="H2184" s="7"/>
      <c r="I2184" s="7"/>
      <c r="J2184" s="7"/>
      <c r="K2184" s="7"/>
      <c r="L2184" s="7"/>
      <c r="M2184" s="7"/>
      <c r="N2184" s="7"/>
      <c r="O2184" s="7"/>
      <c r="P2184" s="7"/>
      <c r="R2184" s="7"/>
      <c r="S2184" s="7"/>
      <c r="T2184" s="7"/>
      <c r="U2184" s="7"/>
      <c r="V2184" s="7"/>
      <c r="W2184" s="7"/>
      <c r="X2184" s="7"/>
      <c r="Y2184" s="7"/>
      <c r="Z2184" s="7"/>
      <c r="AA2184" s="7"/>
      <c r="AB2184" s="7"/>
      <c r="AC2184" s="7"/>
      <c r="AD2184" s="7"/>
      <c r="AE2184" s="7"/>
      <c r="AF2184" s="7"/>
      <c r="AG2184" s="7"/>
      <c r="AH2184" s="7"/>
      <c r="AI2184" s="7"/>
      <c r="AJ2184" s="7"/>
      <c r="AK2184" s="7"/>
    </row>
    <row r="2185" spans="1:37" ht="15.75" x14ac:dyDescent="0.25">
      <c r="A2185" s="7"/>
      <c r="B2185" s="7"/>
      <c r="C2185" s="7"/>
      <c r="D2185" s="7"/>
      <c r="E2185" s="7"/>
      <c r="F2185" s="7"/>
      <c r="G2185" s="7"/>
      <c r="H2185" s="7"/>
      <c r="I2185" s="7"/>
      <c r="J2185" s="7"/>
      <c r="K2185" s="7"/>
      <c r="L2185" s="7"/>
      <c r="M2185" s="7"/>
      <c r="N2185" s="7"/>
      <c r="O2185" s="7"/>
      <c r="P2185" s="7"/>
      <c r="R2185" s="7"/>
      <c r="S2185" s="7"/>
      <c r="T2185" s="7"/>
      <c r="U2185" s="7"/>
      <c r="V2185" s="7"/>
      <c r="W2185" s="7"/>
      <c r="X2185" s="7"/>
      <c r="Y2185" s="7"/>
      <c r="Z2185" s="7"/>
      <c r="AA2185" s="7"/>
      <c r="AB2185" s="7"/>
      <c r="AC2185" s="7"/>
      <c r="AD2185" s="7"/>
      <c r="AE2185" s="7"/>
      <c r="AF2185" s="7"/>
      <c r="AG2185" s="7"/>
      <c r="AH2185" s="7"/>
      <c r="AI2185" s="7"/>
      <c r="AJ2185" s="7"/>
      <c r="AK2185" s="7"/>
    </row>
    <row r="2186" spans="1:37" ht="15.75" x14ac:dyDescent="0.25">
      <c r="A2186" s="7"/>
      <c r="B2186" s="7"/>
      <c r="C2186" s="7"/>
      <c r="D2186" s="7"/>
      <c r="E2186" s="7"/>
      <c r="F2186" s="7"/>
      <c r="G2186" s="7"/>
      <c r="H2186" s="7"/>
      <c r="I2186" s="7"/>
      <c r="J2186" s="7"/>
      <c r="K2186" s="7"/>
      <c r="L2186" s="7"/>
      <c r="M2186" s="7"/>
      <c r="N2186" s="7"/>
      <c r="O2186" s="7"/>
      <c r="P2186" s="7"/>
      <c r="R2186" s="7"/>
      <c r="S2186" s="7"/>
      <c r="T2186" s="7"/>
      <c r="U2186" s="7"/>
      <c r="V2186" s="7"/>
      <c r="W2186" s="7"/>
      <c r="X2186" s="7"/>
      <c r="Y2186" s="7"/>
      <c r="Z2186" s="7"/>
      <c r="AA2186" s="7"/>
      <c r="AB2186" s="7"/>
      <c r="AC2186" s="7"/>
      <c r="AD2186" s="7"/>
      <c r="AE2186" s="7"/>
      <c r="AF2186" s="7"/>
      <c r="AG2186" s="7"/>
      <c r="AH2186" s="7"/>
      <c r="AI2186" s="7"/>
      <c r="AJ2186" s="7"/>
      <c r="AK2186" s="7"/>
    </row>
    <row r="2187" spans="1:37" ht="15.75" x14ac:dyDescent="0.25">
      <c r="A2187" s="7"/>
      <c r="B2187" s="7"/>
      <c r="C2187" s="7"/>
      <c r="D2187" s="7"/>
      <c r="E2187" s="7"/>
      <c r="F2187" s="7"/>
      <c r="G2187" s="7"/>
      <c r="H2187" s="7"/>
      <c r="I2187" s="7"/>
      <c r="J2187" s="7"/>
      <c r="K2187" s="7"/>
      <c r="L2187" s="7"/>
      <c r="M2187" s="7"/>
      <c r="N2187" s="7"/>
      <c r="O2187" s="7"/>
      <c r="P2187" s="7"/>
      <c r="R2187" s="7"/>
      <c r="S2187" s="7"/>
      <c r="T2187" s="7"/>
      <c r="U2187" s="7"/>
      <c r="V2187" s="7"/>
      <c r="W2187" s="7"/>
      <c r="X2187" s="7"/>
      <c r="Y2187" s="7"/>
      <c r="Z2187" s="7"/>
      <c r="AA2187" s="7"/>
      <c r="AB2187" s="7"/>
      <c r="AC2187" s="7"/>
      <c r="AD2187" s="7"/>
      <c r="AE2187" s="7"/>
      <c r="AF2187" s="7"/>
      <c r="AG2187" s="7"/>
      <c r="AH2187" s="7"/>
      <c r="AI2187" s="7"/>
      <c r="AJ2187" s="7"/>
      <c r="AK2187" s="7"/>
    </row>
    <row r="2188" spans="1:37" ht="15.75" x14ac:dyDescent="0.25">
      <c r="A2188" s="7"/>
      <c r="B2188" s="7"/>
      <c r="C2188" s="7"/>
      <c r="D2188" s="7"/>
      <c r="E2188" s="7"/>
      <c r="F2188" s="7"/>
      <c r="G2188" s="7"/>
      <c r="H2188" s="7"/>
      <c r="I2188" s="7"/>
      <c r="J2188" s="7"/>
      <c r="K2188" s="7"/>
      <c r="L2188" s="7"/>
      <c r="M2188" s="7"/>
      <c r="N2188" s="7"/>
      <c r="O2188" s="7"/>
      <c r="P2188" s="7"/>
      <c r="R2188" s="7"/>
      <c r="S2188" s="7"/>
      <c r="T2188" s="7"/>
      <c r="U2188" s="7"/>
      <c r="V2188" s="7"/>
      <c r="W2188" s="7"/>
      <c r="X2188" s="7"/>
      <c r="Y2188" s="7"/>
      <c r="Z2188" s="7"/>
      <c r="AA2188" s="7"/>
      <c r="AB2188" s="7"/>
      <c r="AC2188" s="7"/>
      <c r="AD2188" s="7"/>
      <c r="AE2188" s="7"/>
      <c r="AF2188" s="7"/>
      <c r="AG2188" s="7"/>
      <c r="AH2188" s="7"/>
      <c r="AI2188" s="7"/>
      <c r="AJ2188" s="7"/>
      <c r="AK2188" s="7"/>
    </row>
    <row r="2189" spans="1:37" ht="15.75" x14ac:dyDescent="0.25">
      <c r="A2189" s="7"/>
      <c r="B2189" s="7"/>
      <c r="C2189" s="7"/>
      <c r="D2189" s="7"/>
      <c r="E2189" s="7"/>
      <c r="F2189" s="7"/>
      <c r="G2189" s="7"/>
      <c r="H2189" s="7"/>
      <c r="I2189" s="7"/>
      <c r="J2189" s="7"/>
      <c r="K2189" s="7"/>
      <c r="L2189" s="7"/>
      <c r="M2189" s="7"/>
      <c r="N2189" s="7"/>
      <c r="O2189" s="7"/>
      <c r="P2189" s="7"/>
      <c r="R2189" s="7"/>
      <c r="S2189" s="7"/>
      <c r="T2189" s="7"/>
      <c r="U2189" s="7"/>
      <c r="V2189" s="7"/>
      <c r="W2189" s="7"/>
      <c r="X2189" s="7"/>
      <c r="Y2189" s="7"/>
      <c r="Z2189" s="7"/>
      <c r="AA2189" s="7"/>
      <c r="AB2189" s="7"/>
      <c r="AC2189" s="7"/>
      <c r="AD2189" s="7"/>
      <c r="AE2189" s="7"/>
      <c r="AF2189" s="7"/>
      <c r="AG2189" s="7"/>
      <c r="AH2189" s="7"/>
      <c r="AI2189" s="7"/>
      <c r="AJ2189" s="7"/>
      <c r="AK2189" s="7"/>
    </row>
    <row r="2190" spans="1:37" ht="15.75" x14ac:dyDescent="0.25">
      <c r="A2190" s="7"/>
      <c r="B2190" s="7"/>
      <c r="C2190" s="7"/>
      <c r="D2190" s="7"/>
      <c r="E2190" s="7"/>
      <c r="F2190" s="7"/>
      <c r="G2190" s="7"/>
      <c r="H2190" s="7"/>
      <c r="I2190" s="7"/>
      <c r="J2190" s="7"/>
      <c r="K2190" s="7"/>
      <c r="L2190" s="7"/>
      <c r="M2190" s="7"/>
      <c r="N2190" s="7"/>
      <c r="O2190" s="7"/>
      <c r="P2190" s="7"/>
      <c r="R2190" s="7"/>
      <c r="S2190" s="7"/>
      <c r="T2190" s="7"/>
      <c r="U2190" s="7"/>
      <c r="V2190" s="7"/>
      <c r="W2190" s="7"/>
      <c r="X2190" s="7"/>
      <c r="Y2190" s="7"/>
      <c r="Z2190" s="7"/>
      <c r="AA2190" s="7"/>
      <c r="AB2190" s="7"/>
      <c r="AC2190" s="7"/>
      <c r="AD2190" s="7"/>
      <c r="AE2190" s="7"/>
      <c r="AF2190" s="7"/>
      <c r="AG2190" s="7"/>
      <c r="AH2190" s="7"/>
      <c r="AI2190" s="7"/>
      <c r="AJ2190" s="7"/>
      <c r="AK2190" s="7"/>
    </row>
    <row r="2191" spans="1:37" ht="15.75" x14ac:dyDescent="0.25">
      <c r="A2191" s="7"/>
      <c r="B2191" s="7"/>
      <c r="C2191" s="7"/>
      <c r="D2191" s="7"/>
      <c r="E2191" s="7"/>
      <c r="F2191" s="7"/>
      <c r="G2191" s="7"/>
      <c r="H2191" s="7"/>
      <c r="I2191" s="7"/>
      <c r="J2191" s="7"/>
      <c r="K2191" s="7"/>
      <c r="L2191" s="7"/>
      <c r="M2191" s="7"/>
      <c r="N2191" s="7"/>
      <c r="O2191" s="7"/>
      <c r="P2191" s="7"/>
      <c r="R2191" s="7"/>
      <c r="S2191" s="7"/>
      <c r="T2191" s="7"/>
      <c r="U2191" s="7"/>
      <c r="V2191" s="7"/>
      <c r="W2191" s="7"/>
      <c r="X2191" s="7"/>
      <c r="Y2191" s="7"/>
      <c r="Z2191" s="7"/>
      <c r="AA2191" s="7"/>
      <c r="AB2191" s="7"/>
      <c r="AC2191" s="7"/>
      <c r="AD2191" s="7"/>
      <c r="AE2191" s="7"/>
      <c r="AF2191" s="7"/>
      <c r="AG2191" s="7"/>
      <c r="AH2191" s="7"/>
      <c r="AI2191" s="7"/>
      <c r="AJ2191" s="7"/>
      <c r="AK2191" s="7"/>
    </row>
    <row r="2192" spans="1:37" ht="15.75" x14ac:dyDescent="0.25">
      <c r="A2192" s="7"/>
      <c r="B2192" s="7"/>
      <c r="C2192" s="7"/>
      <c r="D2192" s="7"/>
      <c r="E2192" s="7"/>
      <c r="F2192" s="7"/>
      <c r="G2192" s="7"/>
      <c r="H2192" s="7"/>
      <c r="I2192" s="7"/>
      <c r="J2192" s="7"/>
      <c r="K2192" s="7"/>
      <c r="L2192" s="7"/>
      <c r="M2192" s="7"/>
      <c r="N2192" s="7"/>
      <c r="O2192" s="7"/>
      <c r="P2192" s="7"/>
      <c r="R2192" s="7"/>
      <c r="S2192" s="7"/>
      <c r="T2192" s="7"/>
      <c r="U2192" s="7"/>
      <c r="V2192" s="7"/>
      <c r="W2192" s="7"/>
      <c r="X2192" s="7"/>
      <c r="Y2192" s="7"/>
      <c r="Z2192" s="7"/>
      <c r="AA2192" s="7"/>
      <c r="AB2192" s="7"/>
      <c r="AC2192" s="7"/>
      <c r="AD2192" s="7"/>
      <c r="AE2192" s="7"/>
      <c r="AF2192" s="7"/>
      <c r="AG2192" s="7"/>
      <c r="AH2192" s="7"/>
      <c r="AI2192" s="7"/>
      <c r="AJ2192" s="7"/>
      <c r="AK2192" s="7"/>
    </row>
    <row r="2193" spans="1:37" ht="15.75" x14ac:dyDescent="0.25">
      <c r="A2193" s="7"/>
      <c r="B2193" s="7"/>
      <c r="C2193" s="7"/>
      <c r="D2193" s="7"/>
      <c r="E2193" s="7"/>
      <c r="F2193" s="7"/>
      <c r="G2193" s="7"/>
      <c r="H2193" s="7"/>
      <c r="I2193" s="7"/>
      <c r="J2193" s="7"/>
      <c r="K2193" s="7"/>
      <c r="L2193" s="7"/>
      <c r="M2193" s="7"/>
      <c r="N2193" s="7"/>
      <c r="O2193" s="7"/>
      <c r="P2193" s="7"/>
      <c r="R2193" s="7"/>
      <c r="S2193" s="7"/>
      <c r="T2193" s="7"/>
      <c r="U2193" s="7"/>
      <c r="V2193" s="7"/>
      <c r="W2193" s="7"/>
      <c r="X2193" s="7"/>
      <c r="Y2193" s="7"/>
      <c r="Z2193" s="7"/>
      <c r="AA2193" s="7"/>
      <c r="AB2193" s="7"/>
      <c r="AC2193" s="7"/>
      <c r="AD2193" s="7"/>
      <c r="AE2193" s="7"/>
      <c r="AF2193" s="7"/>
      <c r="AG2193" s="7"/>
      <c r="AH2193" s="7"/>
      <c r="AI2193" s="7"/>
      <c r="AJ2193" s="7"/>
      <c r="AK2193" s="7"/>
    </row>
    <row r="2194" spans="1:37" ht="15.75" x14ac:dyDescent="0.25">
      <c r="A2194" s="7"/>
      <c r="B2194" s="7"/>
      <c r="C2194" s="7"/>
      <c r="D2194" s="7"/>
      <c r="E2194" s="7"/>
      <c r="F2194" s="7"/>
      <c r="G2194" s="7"/>
      <c r="H2194" s="7"/>
      <c r="I2194" s="7"/>
      <c r="J2194" s="7"/>
      <c r="K2194" s="7"/>
      <c r="L2194" s="7"/>
      <c r="M2194" s="7"/>
      <c r="N2194" s="7"/>
      <c r="O2194" s="7"/>
      <c r="P2194" s="7"/>
      <c r="R2194" s="7"/>
      <c r="S2194" s="7"/>
      <c r="T2194" s="7"/>
      <c r="U2194" s="7"/>
      <c r="V2194" s="7"/>
      <c r="W2194" s="7"/>
      <c r="X2194" s="7"/>
      <c r="Y2194" s="7"/>
      <c r="Z2194" s="7"/>
      <c r="AA2194" s="7"/>
      <c r="AB2194" s="7"/>
      <c r="AC2194" s="7"/>
      <c r="AD2194" s="7"/>
      <c r="AE2194" s="7"/>
      <c r="AF2194" s="7"/>
      <c r="AG2194" s="7"/>
      <c r="AH2194" s="7"/>
      <c r="AI2194" s="7"/>
      <c r="AJ2194" s="7"/>
      <c r="AK2194" s="7"/>
    </row>
    <row r="2195" spans="1:37" ht="15.75" x14ac:dyDescent="0.25">
      <c r="A2195" s="7"/>
      <c r="B2195" s="7"/>
      <c r="C2195" s="7"/>
      <c r="D2195" s="7"/>
      <c r="E2195" s="7"/>
      <c r="F2195" s="7"/>
      <c r="G2195" s="7"/>
      <c r="H2195" s="7"/>
      <c r="I2195" s="7"/>
      <c r="J2195" s="7"/>
      <c r="K2195" s="7"/>
      <c r="L2195" s="7"/>
      <c r="M2195" s="7"/>
      <c r="N2195" s="7"/>
      <c r="O2195" s="7"/>
      <c r="P2195" s="7"/>
      <c r="R2195" s="7"/>
      <c r="S2195" s="7"/>
      <c r="T2195" s="7"/>
      <c r="U2195" s="7"/>
      <c r="V2195" s="7"/>
      <c r="W2195" s="7"/>
      <c r="X2195" s="7"/>
      <c r="Y2195" s="7"/>
      <c r="Z2195" s="7"/>
      <c r="AA2195" s="7"/>
      <c r="AB2195" s="7"/>
      <c r="AC2195" s="7"/>
      <c r="AD2195" s="7"/>
      <c r="AE2195" s="7"/>
      <c r="AF2195" s="7"/>
      <c r="AG2195" s="7"/>
      <c r="AH2195" s="7"/>
      <c r="AI2195" s="7"/>
      <c r="AJ2195" s="7"/>
      <c r="AK2195" s="7"/>
    </row>
    <row r="2196" spans="1:37" ht="15.75" x14ac:dyDescent="0.25">
      <c r="A2196" s="7"/>
      <c r="B2196" s="7"/>
      <c r="C2196" s="7"/>
      <c r="D2196" s="7"/>
      <c r="E2196" s="7"/>
      <c r="F2196" s="7"/>
      <c r="G2196" s="7"/>
      <c r="H2196" s="7"/>
      <c r="I2196" s="7"/>
      <c r="J2196" s="7"/>
      <c r="K2196" s="7"/>
      <c r="L2196" s="7"/>
      <c r="M2196" s="7"/>
      <c r="N2196" s="7"/>
      <c r="O2196" s="7"/>
      <c r="P2196" s="7"/>
      <c r="R2196" s="7"/>
      <c r="S2196" s="7"/>
      <c r="T2196" s="7"/>
      <c r="U2196" s="7"/>
      <c r="V2196" s="7"/>
      <c r="W2196" s="7"/>
      <c r="X2196" s="7"/>
      <c r="Y2196" s="7"/>
      <c r="Z2196" s="7"/>
      <c r="AA2196" s="7"/>
      <c r="AB2196" s="7"/>
      <c r="AC2196" s="7"/>
      <c r="AD2196" s="7"/>
      <c r="AE2196" s="7"/>
      <c r="AF2196" s="7"/>
      <c r="AG2196" s="7"/>
      <c r="AH2196" s="7"/>
      <c r="AI2196" s="7"/>
      <c r="AJ2196" s="7"/>
      <c r="AK2196" s="7"/>
    </row>
    <row r="2197" spans="1:37" ht="15.75" x14ac:dyDescent="0.25">
      <c r="A2197" s="7"/>
      <c r="B2197" s="7"/>
      <c r="C2197" s="7"/>
      <c r="D2197" s="7"/>
      <c r="E2197" s="7"/>
      <c r="F2197" s="7"/>
      <c r="G2197" s="7"/>
      <c r="H2197" s="7"/>
      <c r="I2197" s="7"/>
      <c r="J2197" s="7"/>
      <c r="K2197" s="7"/>
      <c r="L2197" s="7"/>
      <c r="M2197" s="7"/>
      <c r="N2197" s="7"/>
      <c r="O2197" s="7"/>
      <c r="P2197" s="7"/>
      <c r="R2197" s="7"/>
      <c r="S2197" s="7"/>
      <c r="T2197" s="7"/>
      <c r="U2197" s="7"/>
      <c r="V2197" s="7"/>
      <c r="W2197" s="7"/>
      <c r="X2197" s="7"/>
      <c r="Y2197" s="7"/>
      <c r="Z2197" s="7"/>
      <c r="AA2197" s="7"/>
      <c r="AB2197" s="7"/>
      <c r="AC2197" s="7"/>
      <c r="AD2197" s="7"/>
      <c r="AE2197" s="7"/>
      <c r="AF2197" s="7"/>
      <c r="AG2197" s="7"/>
      <c r="AH2197" s="7"/>
      <c r="AI2197" s="7"/>
      <c r="AJ2197" s="7"/>
      <c r="AK2197" s="7"/>
    </row>
    <row r="2198" spans="1:37" ht="15.75" x14ac:dyDescent="0.25">
      <c r="A2198" s="7"/>
      <c r="B2198" s="7"/>
      <c r="C2198" s="7"/>
      <c r="D2198" s="7"/>
      <c r="E2198" s="7"/>
      <c r="F2198" s="7"/>
      <c r="G2198" s="7"/>
      <c r="H2198" s="7"/>
      <c r="I2198" s="7"/>
      <c r="J2198" s="7"/>
      <c r="K2198" s="7"/>
      <c r="L2198" s="7"/>
      <c r="M2198" s="7"/>
      <c r="N2198" s="7"/>
      <c r="O2198" s="7"/>
      <c r="P2198" s="7"/>
      <c r="R2198" s="7"/>
      <c r="S2198" s="7"/>
      <c r="T2198" s="7"/>
      <c r="U2198" s="7"/>
      <c r="V2198" s="7"/>
      <c r="W2198" s="7"/>
      <c r="X2198" s="7"/>
      <c r="Y2198" s="7"/>
      <c r="Z2198" s="7"/>
      <c r="AA2198" s="7"/>
      <c r="AB2198" s="7"/>
      <c r="AC2198" s="7"/>
      <c r="AD2198" s="7"/>
      <c r="AE2198" s="7"/>
      <c r="AF2198" s="7"/>
      <c r="AG2198" s="7"/>
      <c r="AH2198" s="7"/>
      <c r="AI2198" s="7"/>
      <c r="AJ2198" s="7"/>
      <c r="AK2198" s="7"/>
    </row>
    <row r="2199" spans="1:37" ht="15.75" x14ac:dyDescent="0.25">
      <c r="A2199" s="7"/>
      <c r="B2199" s="7"/>
      <c r="C2199" s="7"/>
      <c r="D2199" s="7"/>
      <c r="E2199" s="7"/>
      <c r="F2199" s="7"/>
      <c r="G2199" s="7"/>
      <c r="H2199" s="7"/>
      <c r="I2199" s="7"/>
      <c r="J2199" s="7"/>
      <c r="K2199" s="7"/>
      <c r="L2199" s="7"/>
      <c r="M2199" s="7"/>
      <c r="N2199" s="7"/>
      <c r="O2199" s="7"/>
      <c r="P2199" s="7"/>
      <c r="R2199" s="7"/>
      <c r="S2199" s="7"/>
      <c r="T2199" s="7"/>
      <c r="U2199" s="7"/>
      <c r="V2199" s="7"/>
      <c r="W2199" s="7"/>
      <c r="X2199" s="7"/>
      <c r="Y2199" s="7"/>
      <c r="Z2199" s="7"/>
      <c r="AA2199" s="7"/>
      <c r="AB2199" s="7"/>
      <c r="AC2199" s="7"/>
      <c r="AD2199" s="7"/>
      <c r="AE2199" s="7"/>
      <c r="AF2199" s="7"/>
      <c r="AG2199" s="7"/>
      <c r="AH2199" s="7"/>
      <c r="AI2199" s="7"/>
      <c r="AJ2199" s="7"/>
      <c r="AK2199" s="7"/>
    </row>
    <row r="2200" spans="1:37" ht="15.75" x14ac:dyDescent="0.25">
      <c r="A2200" s="7"/>
      <c r="B2200" s="7"/>
      <c r="C2200" s="7"/>
      <c r="D2200" s="7"/>
      <c r="E2200" s="7"/>
      <c r="F2200" s="7"/>
      <c r="G2200" s="7"/>
      <c r="H2200" s="7"/>
      <c r="I2200" s="7"/>
      <c r="J2200" s="7"/>
      <c r="K2200" s="7"/>
      <c r="L2200" s="7"/>
      <c r="M2200" s="7"/>
      <c r="N2200" s="7"/>
      <c r="O2200" s="7"/>
      <c r="P2200" s="7"/>
      <c r="R2200" s="7"/>
      <c r="S2200" s="7"/>
      <c r="T2200" s="7"/>
      <c r="U2200" s="7"/>
      <c r="V2200" s="7"/>
      <c r="W2200" s="7"/>
      <c r="X2200" s="7"/>
      <c r="Y2200" s="7"/>
      <c r="Z2200" s="7"/>
      <c r="AA2200" s="7"/>
      <c r="AB2200" s="7"/>
      <c r="AC2200" s="7"/>
      <c r="AD2200" s="7"/>
      <c r="AE2200" s="7"/>
      <c r="AF2200" s="7"/>
      <c r="AG2200" s="7"/>
      <c r="AH2200" s="7"/>
      <c r="AI2200" s="7"/>
      <c r="AJ2200" s="7"/>
      <c r="AK2200" s="7"/>
    </row>
    <row r="2201" spans="1:37" ht="15.75" x14ac:dyDescent="0.25">
      <c r="A2201" s="7"/>
      <c r="B2201" s="7"/>
      <c r="C2201" s="7"/>
      <c r="D2201" s="7"/>
      <c r="E2201" s="7"/>
      <c r="F2201" s="7"/>
      <c r="G2201" s="7"/>
      <c r="H2201" s="7"/>
      <c r="I2201" s="7"/>
      <c r="J2201" s="7"/>
      <c r="K2201" s="7"/>
      <c r="L2201" s="7"/>
      <c r="M2201" s="7"/>
      <c r="N2201" s="7"/>
      <c r="O2201" s="7"/>
      <c r="P2201" s="7"/>
      <c r="R2201" s="7"/>
      <c r="S2201" s="7"/>
      <c r="T2201" s="7"/>
      <c r="U2201" s="7"/>
      <c r="V2201" s="7"/>
      <c r="W2201" s="7"/>
      <c r="X2201" s="7"/>
      <c r="Y2201" s="7"/>
      <c r="Z2201" s="7"/>
      <c r="AA2201" s="7"/>
      <c r="AB2201" s="7"/>
      <c r="AC2201" s="7"/>
      <c r="AD2201" s="7"/>
      <c r="AE2201" s="7"/>
      <c r="AF2201" s="7"/>
      <c r="AG2201" s="7"/>
      <c r="AH2201" s="7"/>
      <c r="AI2201" s="7"/>
      <c r="AJ2201" s="7"/>
      <c r="AK2201" s="7"/>
    </row>
    <row r="2202" spans="1:37" ht="15.75" x14ac:dyDescent="0.25">
      <c r="A2202" s="7"/>
      <c r="B2202" s="7"/>
      <c r="C2202" s="7"/>
      <c r="D2202" s="7"/>
      <c r="E2202" s="7"/>
      <c r="F2202" s="7"/>
      <c r="G2202" s="7"/>
      <c r="H2202" s="7"/>
      <c r="I2202" s="7"/>
      <c r="J2202" s="7"/>
      <c r="K2202" s="7"/>
      <c r="L2202" s="7"/>
      <c r="M2202" s="7"/>
      <c r="N2202" s="7"/>
      <c r="O2202" s="7"/>
      <c r="P2202" s="7"/>
      <c r="R2202" s="7"/>
      <c r="S2202" s="7"/>
      <c r="T2202" s="7"/>
      <c r="U2202" s="7"/>
      <c r="V2202" s="7"/>
      <c r="W2202" s="7"/>
      <c r="X2202" s="7"/>
      <c r="Y2202" s="7"/>
      <c r="Z2202" s="7"/>
      <c r="AA2202" s="7"/>
      <c r="AB2202" s="7"/>
      <c r="AC2202" s="7"/>
      <c r="AD2202" s="7"/>
      <c r="AE2202" s="7"/>
      <c r="AF2202" s="7"/>
      <c r="AG2202" s="7"/>
      <c r="AH2202" s="7"/>
      <c r="AI2202" s="7"/>
      <c r="AJ2202" s="7"/>
      <c r="AK2202" s="7"/>
    </row>
    <row r="2203" spans="1:37" ht="15.75" x14ac:dyDescent="0.25">
      <c r="A2203" s="7"/>
      <c r="B2203" s="7"/>
      <c r="C2203" s="7"/>
      <c r="D2203" s="7"/>
      <c r="E2203" s="7"/>
      <c r="F2203" s="7"/>
      <c r="G2203" s="7"/>
      <c r="H2203" s="7"/>
      <c r="I2203" s="7"/>
      <c r="J2203" s="7"/>
      <c r="K2203" s="7"/>
      <c r="L2203" s="7"/>
      <c r="M2203" s="7"/>
      <c r="N2203" s="7"/>
      <c r="O2203" s="7"/>
      <c r="P2203" s="7"/>
      <c r="R2203" s="7"/>
      <c r="S2203" s="7"/>
      <c r="T2203" s="7"/>
      <c r="U2203" s="7"/>
      <c r="V2203" s="7"/>
      <c r="W2203" s="7"/>
      <c r="X2203" s="7"/>
      <c r="Y2203" s="7"/>
      <c r="Z2203" s="7"/>
      <c r="AA2203" s="7"/>
      <c r="AB2203" s="7"/>
      <c r="AC2203" s="7"/>
      <c r="AD2203" s="7"/>
      <c r="AE2203" s="7"/>
      <c r="AF2203" s="7"/>
      <c r="AG2203" s="7"/>
      <c r="AH2203" s="7"/>
      <c r="AI2203" s="7"/>
      <c r="AJ2203" s="7"/>
      <c r="AK2203" s="7"/>
    </row>
    <row r="2204" spans="1:37" ht="15.75" x14ac:dyDescent="0.25">
      <c r="A2204" s="7"/>
      <c r="B2204" s="7"/>
      <c r="C2204" s="7"/>
      <c r="D2204" s="7"/>
      <c r="E2204" s="7"/>
      <c r="F2204" s="7"/>
      <c r="G2204" s="7"/>
      <c r="H2204" s="7"/>
      <c r="I2204" s="7"/>
      <c r="J2204" s="7"/>
      <c r="K2204" s="7"/>
      <c r="L2204" s="7"/>
      <c r="M2204" s="7"/>
      <c r="N2204" s="7"/>
      <c r="O2204" s="7"/>
      <c r="P2204" s="7"/>
      <c r="R2204" s="7"/>
      <c r="S2204" s="7"/>
      <c r="T2204" s="7"/>
      <c r="U2204" s="7"/>
      <c r="V2204" s="7"/>
      <c r="W2204" s="7"/>
      <c r="X2204" s="7"/>
      <c r="Y2204" s="7"/>
      <c r="Z2204" s="7"/>
      <c r="AA2204" s="7"/>
      <c r="AB2204" s="7"/>
      <c r="AC2204" s="7"/>
      <c r="AD2204" s="7"/>
      <c r="AE2204" s="7"/>
      <c r="AF2204" s="7"/>
      <c r="AG2204" s="7"/>
      <c r="AH2204" s="7"/>
      <c r="AI2204" s="7"/>
      <c r="AJ2204" s="7"/>
      <c r="AK2204" s="7"/>
    </row>
    <row r="2205" spans="1:37" ht="15.75" x14ac:dyDescent="0.25">
      <c r="A2205" s="7"/>
      <c r="B2205" s="7"/>
      <c r="C2205" s="7"/>
      <c r="D2205" s="7"/>
      <c r="E2205" s="7"/>
      <c r="F2205" s="7"/>
      <c r="G2205" s="7"/>
      <c r="H2205" s="7"/>
      <c r="I2205" s="7"/>
      <c r="J2205" s="7"/>
      <c r="K2205" s="7"/>
      <c r="L2205" s="7"/>
      <c r="M2205" s="7"/>
      <c r="N2205" s="7"/>
      <c r="O2205" s="7"/>
      <c r="P2205" s="7"/>
      <c r="R2205" s="7"/>
      <c r="S2205" s="7"/>
      <c r="T2205" s="7"/>
      <c r="U2205" s="7"/>
      <c r="V2205" s="7"/>
      <c r="W2205" s="7"/>
      <c r="X2205" s="7"/>
      <c r="Y2205" s="7"/>
      <c r="Z2205" s="7"/>
      <c r="AA2205" s="7"/>
      <c r="AB2205" s="7"/>
      <c r="AC2205" s="7"/>
      <c r="AD2205" s="7"/>
      <c r="AE2205" s="7"/>
      <c r="AF2205" s="7"/>
      <c r="AG2205" s="7"/>
      <c r="AH2205" s="7"/>
      <c r="AI2205" s="7"/>
      <c r="AJ2205" s="7"/>
      <c r="AK2205" s="7"/>
    </row>
    <row r="2206" spans="1:37" ht="15.75" x14ac:dyDescent="0.25">
      <c r="A2206" s="7"/>
      <c r="B2206" s="7"/>
      <c r="C2206" s="7"/>
      <c r="D2206" s="7"/>
      <c r="E2206" s="7"/>
      <c r="F2206" s="7"/>
      <c r="G2206" s="7"/>
      <c r="H2206" s="7"/>
      <c r="I2206" s="7"/>
      <c r="J2206" s="7"/>
      <c r="K2206" s="7"/>
      <c r="L2206" s="7"/>
      <c r="M2206" s="7"/>
      <c r="N2206" s="7"/>
      <c r="O2206" s="7"/>
      <c r="P2206" s="7"/>
      <c r="R2206" s="7"/>
      <c r="S2206" s="7"/>
      <c r="T2206" s="7"/>
      <c r="U2206" s="7"/>
      <c r="V2206" s="7"/>
      <c r="W2206" s="7"/>
      <c r="X2206" s="7"/>
      <c r="Y2206" s="7"/>
      <c r="Z2206" s="7"/>
      <c r="AA2206" s="7"/>
      <c r="AB2206" s="7"/>
      <c r="AC2206" s="7"/>
      <c r="AD2206" s="7"/>
      <c r="AE2206" s="7"/>
      <c r="AF2206" s="7"/>
      <c r="AG2206" s="7"/>
      <c r="AH2206" s="7"/>
      <c r="AI2206" s="7"/>
      <c r="AJ2206" s="7"/>
      <c r="AK2206" s="7"/>
    </row>
    <row r="2207" spans="1:37" ht="15.75" x14ac:dyDescent="0.25">
      <c r="A2207" s="7"/>
      <c r="B2207" s="7"/>
      <c r="C2207" s="7"/>
      <c r="D2207" s="7"/>
      <c r="E2207" s="7"/>
      <c r="F2207" s="7"/>
      <c r="G2207" s="7"/>
      <c r="H2207" s="7"/>
      <c r="I2207" s="7"/>
      <c r="J2207" s="7"/>
      <c r="K2207" s="7"/>
      <c r="L2207" s="7"/>
      <c r="M2207" s="7"/>
      <c r="N2207" s="7"/>
      <c r="O2207" s="7"/>
      <c r="P2207" s="7"/>
      <c r="R2207" s="7"/>
      <c r="S2207" s="7"/>
      <c r="T2207" s="7"/>
      <c r="U2207" s="7"/>
      <c r="V2207" s="7"/>
      <c r="W2207" s="7"/>
      <c r="X2207" s="7"/>
      <c r="Y2207" s="7"/>
      <c r="Z2207" s="7"/>
      <c r="AA2207" s="7"/>
      <c r="AB2207" s="7"/>
      <c r="AC2207" s="7"/>
      <c r="AD2207" s="7"/>
      <c r="AE2207" s="7"/>
      <c r="AF2207" s="7"/>
      <c r="AG2207" s="7"/>
      <c r="AH2207" s="7"/>
      <c r="AI2207" s="7"/>
      <c r="AJ2207" s="7"/>
      <c r="AK2207" s="7"/>
    </row>
    <row r="2208" spans="1:37" ht="15.75" x14ac:dyDescent="0.25">
      <c r="A2208" s="7"/>
      <c r="B2208" s="7"/>
      <c r="C2208" s="7"/>
      <c r="D2208" s="7"/>
      <c r="E2208" s="7"/>
      <c r="F2208" s="7"/>
      <c r="G2208" s="7"/>
      <c r="H2208" s="7"/>
      <c r="I2208" s="7"/>
      <c r="J2208" s="7"/>
      <c r="K2208" s="7"/>
      <c r="L2208" s="7"/>
      <c r="M2208" s="7"/>
      <c r="N2208" s="7"/>
      <c r="O2208" s="7"/>
      <c r="P2208" s="7"/>
      <c r="R2208" s="7"/>
      <c r="S2208" s="7"/>
      <c r="T2208" s="7"/>
      <c r="U2208" s="7"/>
      <c r="V2208" s="7"/>
      <c r="W2208" s="7"/>
      <c r="X2208" s="7"/>
      <c r="Y2208" s="7"/>
      <c r="Z2208" s="7"/>
      <c r="AA2208" s="7"/>
      <c r="AB2208" s="7"/>
      <c r="AC2208" s="7"/>
      <c r="AD2208" s="7"/>
      <c r="AE2208" s="7"/>
      <c r="AF2208" s="7"/>
      <c r="AG2208" s="7"/>
      <c r="AH2208" s="7"/>
      <c r="AI2208" s="7"/>
      <c r="AJ2208" s="7"/>
      <c r="AK2208" s="7"/>
    </row>
    <row r="2209" spans="1:37" ht="15.75" x14ac:dyDescent="0.25">
      <c r="A2209" s="7"/>
      <c r="B2209" s="7"/>
      <c r="C2209" s="7"/>
      <c r="D2209" s="7"/>
      <c r="E2209" s="7"/>
      <c r="F2209" s="7"/>
      <c r="G2209" s="7"/>
      <c r="H2209" s="7"/>
      <c r="I2209" s="7"/>
      <c r="J2209" s="7"/>
      <c r="K2209" s="7"/>
      <c r="L2209" s="7"/>
      <c r="M2209" s="7"/>
      <c r="N2209" s="7"/>
      <c r="O2209" s="7"/>
      <c r="P2209" s="7"/>
      <c r="R2209" s="7"/>
      <c r="S2209" s="7"/>
      <c r="T2209" s="7"/>
      <c r="U2209" s="7"/>
      <c r="V2209" s="7"/>
      <c r="W2209" s="7"/>
      <c r="X2209" s="7"/>
      <c r="Y2209" s="7"/>
      <c r="Z2209" s="7"/>
      <c r="AA2209" s="7"/>
      <c r="AB2209" s="7"/>
      <c r="AC2209" s="7"/>
      <c r="AD2209" s="7"/>
      <c r="AE2209" s="7"/>
      <c r="AF2209" s="7"/>
      <c r="AG2209" s="7"/>
      <c r="AH2209" s="7"/>
      <c r="AI2209" s="7"/>
      <c r="AJ2209" s="7"/>
      <c r="AK2209" s="7"/>
    </row>
    <row r="2210" spans="1:37" ht="15.75" x14ac:dyDescent="0.25">
      <c r="A2210" s="7"/>
      <c r="B2210" s="7"/>
      <c r="C2210" s="7"/>
      <c r="D2210" s="7"/>
      <c r="E2210" s="7"/>
      <c r="F2210" s="7"/>
      <c r="G2210" s="7"/>
      <c r="H2210" s="7"/>
      <c r="I2210" s="7"/>
      <c r="J2210" s="7"/>
      <c r="K2210" s="7"/>
      <c r="L2210" s="7"/>
      <c r="M2210" s="7"/>
      <c r="N2210" s="7"/>
      <c r="O2210" s="7"/>
      <c r="P2210" s="7"/>
      <c r="R2210" s="7"/>
      <c r="S2210" s="7"/>
      <c r="T2210" s="7"/>
      <c r="U2210" s="7"/>
      <c r="V2210" s="7"/>
      <c r="W2210" s="7"/>
      <c r="X2210" s="7"/>
      <c r="Y2210" s="7"/>
      <c r="Z2210" s="7"/>
      <c r="AA2210" s="7"/>
      <c r="AB2210" s="7"/>
      <c r="AC2210" s="7"/>
      <c r="AD2210" s="7"/>
      <c r="AE2210" s="7"/>
      <c r="AF2210" s="7"/>
      <c r="AG2210" s="7"/>
      <c r="AH2210" s="7"/>
      <c r="AI2210" s="7"/>
      <c r="AJ2210" s="7"/>
      <c r="AK2210" s="7"/>
    </row>
    <row r="2211" spans="1:37" ht="15.75" x14ac:dyDescent="0.25">
      <c r="A2211" s="7"/>
      <c r="B2211" s="7"/>
      <c r="C2211" s="7"/>
      <c r="D2211" s="7"/>
      <c r="E2211" s="7"/>
      <c r="F2211" s="7"/>
      <c r="G2211" s="7"/>
      <c r="H2211" s="7"/>
      <c r="I2211" s="7"/>
      <c r="J2211" s="7"/>
      <c r="K2211" s="7"/>
      <c r="L2211" s="7"/>
      <c r="M2211" s="7"/>
      <c r="N2211" s="7"/>
      <c r="O2211" s="7"/>
      <c r="P2211" s="7"/>
      <c r="R2211" s="7"/>
      <c r="S2211" s="7"/>
      <c r="T2211" s="7"/>
      <c r="U2211" s="7"/>
      <c r="V2211" s="7"/>
      <c r="W2211" s="7"/>
      <c r="X2211" s="7"/>
      <c r="Y2211" s="7"/>
      <c r="Z2211" s="7"/>
      <c r="AA2211" s="7"/>
      <c r="AB2211" s="7"/>
      <c r="AC2211" s="7"/>
      <c r="AD2211" s="7"/>
      <c r="AE2211" s="7"/>
      <c r="AF2211" s="7"/>
      <c r="AG2211" s="7"/>
      <c r="AH2211" s="7"/>
      <c r="AI2211" s="7"/>
      <c r="AJ2211" s="7"/>
      <c r="AK2211" s="7"/>
    </row>
    <row r="2212" spans="1:37" ht="15.75" x14ac:dyDescent="0.25">
      <c r="A2212" s="7"/>
      <c r="B2212" s="7"/>
      <c r="C2212" s="7"/>
      <c r="D2212" s="7"/>
      <c r="E2212" s="7"/>
      <c r="F2212" s="7"/>
      <c r="G2212" s="7"/>
      <c r="H2212" s="7"/>
      <c r="I2212" s="7"/>
      <c r="J2212" s="7"/>
      <c r="K2212" s="7"/>
      <c r="L2212" s="7"/>
      <c r="M2212" s="7"/>
      <c r="N2212" s="7"/>
      <c r="O2212" s="7"/>
      <c r="P2212" s="7"/>
      <c r="R2212" s="7"/>
      <c r="S2212" s="7"/>
      <c r="T2212" s="7"/>
      <c r="U2212" s="7"/>
      <c r="V2212" s="7"/>
      <c r="W2212" s="7"/>
      <c r="X2212" s="7"/>
      <c r="Y2212" s="7"/>
      <c r="Z2212" s="7"/>
      <c r="AA2212" s="7"/>
      <c r="AB2212" s="7"/>
      <c r="AC2212" s="7"/>
      <c r="AD2212" s="7"/>
      <c r="AE2212" s="7"/>
      <c r="AF2212" s="7"/>
      <c r="AG2212" s="7"/>
      <c r="AH2212" s="7"/>
      <c r="AI2212" s="7"/>
      <c r="AJ2212" s="7"/>
      <c r="AK2212" s="7"/>
    </row>
    <row r="2213" spans="1:37" ht="15.75" x14ac:dyDescent="0.25">
      <c r="A2213" s="7"/>
      <c r="B2213" s="7"/>
      <c r="C2213" s="7"/>
      <c r="D2213" s="7"/>
      <c r="E2213" s="7"/>
      <c r="F2213" s="7"/>
      <c r="G2213" s="7"/>
      <c r="H2213" s="7"/>
      <c r="I2213" s="7"/>
      <c r="J2213" s="7"/>
      <c r="K2213" s="7"/>
      <c r="L2213" s="7"/>
      <c r="M2213" s="7"/>
      <c r="N2213" s="7"/>
      <c r="O2213" s="7"/>
      <c r="P2213" s="7"/>
      <c r="R2213" s="7"/>
      <c r="S2213" s="7"/>
      <c r="T2213" s="7"/>
      <c r="U2213" s="7"/>
      <c r="V2213" s="7"/>
      <c r="W2213" s="7"/>
      <c r="X2213" s="7"/>
      <c r="Y2213" s="7"/>
      <c r="Z2213" s="7"/>
      <c r="AA2213" s="7"/>
      <c r="AB2213" s="7"/>
      <c r="AC2213" s="7"/>
      <c r="AD2213" s="7"/>
      <c r="AE2213" s="7"/>
      <c r="AF2213" s="7"/>
      <c r="AG2213" s="7"/>
      <c r="AH2213" s="7"/>
      <c r="AI2213" s="7"/>
      <c r="AJ2213" s="7"/>
      <c r="AK2213" s="7"/>
    </row>
    <row r="2214" spans="1:37" ht="15.75" x14ac:dyDescent="0.25">
      <c r="A2214" s="7"/>
      <c r="B2214" s="7"/>
      <c r="C2214" s="7"/>
      <c r="D2214" s="7"/>
      <c r="E2214" s="7"/>
      <c r="F2214" s="7"/>
      <c r="G2214" s="7"/>
      <c r="H2214" s="7"/>
      <c r="I2214" s="7"/>
      <c r="J2214" s="7"/>
      <c r="K2214" s="7"/>
      <c r="L2214" s="7"/>
      <c r="M2214" s="7"/>
      <c r="N2214" s="7"/>
      <c r="O2214" s="7"/>
      <c r="P2214" s="7"/>
      <c r="R2214" s="7"/>
      <c r="S2214" s="7"/>
      <c r="T2214" s="7"/>
      <c r="U2214" s="7"/>
      <c r="V2214" s="7"/>
      <c r="W2214" s="7"/>
      <c r="X2214" s="7"/>
      <c r="Y2214" s="7"/>
      <c r="Z2214" s="7"/>
      <c r="AA2214" s="7"/>
      <c r="AB2214" s="7"/>
      <c r="AC2214" s="7"/>
      <c r="AD2214" s="7"/>
      <c r="AE2214" s="7"/>
      <c r="AF2214" s="7"/>
      <c r="AG2214" s="7"/>
      <c r="AH2214" s="7"/>
      <c r="AI2214" s="7"/>
      <c r="AJ2214" s="7"/>
      <c r="AK2214" s="7"/>
    </row>
    <row r="2215" spans="1:37" ht="15.75" x14ac:dyDescent="0.25">
      <c r="A2215" s="7"/>
      <c r="B2215" s="7"/>
      <c r="C2215" s="7"/>
      <c r="D2215" s="7"/>
      <c r="E2215" s="7"/>
      <c r="F2215" s="7"/>
      <c r="G2215" s="7"/>
      <c r="H2215" s="7"/>
      <c r="I2215" s="7"/>
      <c r="J2215" s="7"/>
      <c r="K2215" s="7"/>
      <c r="L2215" s="7"/>
      <c r="M2215" s="7"/>
      <c r="N2215" s="7"/>
      <c r="O2215" s="7"/>
      <c r="P2215" s="7"/>
      <c r="R2215" s="7"/>
      <c r="S2215" s="7"/>
      <c r="T2215" s="7"/>
      <c r="U2215" s="7"/>
      <c r="V2215" s="7"/>
      <c r="W2215" s="7"/>
      <c r="X2215" s="7"/>
      <c r="Y2215" s="7"/>
      <c r="Z2215" s="7"/>
      <c r="AA2215" s="7"/>
      <c r="AB2215" s="7"/>
      <c r="AC2215" s="7"/>
      <c r="AD2215" s="7"/>
      <c r="AE2215" s="7"/>
      <c r="AF2215" s="7"/>
      <c r="AG2215" s="7"/>
      <c r="AH2215" s="7"/>
      <c r="AI2215" s="7"/>
      <c r="AJ2215" s="7"/>
      <c r="AK2215" s="7"/>
    </row>
    <row r="2216" spans="1:37" ht="15.75" x14ac:dyDescent="0.25">
      <c r="A2216" s="7"/>
      <c r="B2216" s="7"/>
      <c r="C2216" s="7"/>
      <c r="D2216" s="7"/>
      <c r="E2216" s="7"/>
      <c r="F2216" s="7"/>
      <c r="G2216" s="7"/>
      <c r="H2216" s="7"/>
      <c r="I2216" s="7"/>
      <c r="J2216" s="7"/>
      <c r="K2216" s="7"/>
      <c r="L2216" s="7"/>
      <c r="M2216" s="7"/>
      <c r="N2216" s="7"/>
      <c r="O2216" s="7"/>
      <c r="P2216" s="7"/>
      <c r="R2216" s="7"/>
      <c r="S2216" s="7"/>
      <c r="T2216" s="7"/>
      <c r="U2216" s="7"/>
      <c r="V2216" s="7"/>
      <c r="W2216" s="7"/>
      <c r="X2216" s="7"/>
      <c r="Y2216" s="7"/>
      <c r="Z2216" s="7"/>
      <c r="AA2216" s="7"/>
      <c r="AB2216" s="7"/>
      <c r="AC2216" s="7"/>
      <c r="AD2216" s="7"/>
      <c r="AE2216" s="7"/>
      <c r="AF2216" s="7"/>
      <c r="AG2216" s="7"/>
      <c r="AH2216" s="7"/>
      <c r="AI2216" s="7"/>
      <c r="AJ2216" s="7"/>
      <c r="AK2216" s="7"/>
    </row>
    <row r="2217" spans="1:37" ht="15.75" x14ac:dyDescent="0.25">
      <c r="A2217" s="7"/>
      <c r="B2217" s="7"/>
      <c r="C2217" s="7"/>
      <c r="D2217" s="7"/>
      <c r="E2217" s="7"/>
      <c r="F2217" s="7"/>
      <c r="G2217" s="7"/>
      <c r="H2217" s="7"/>
      <c r="I2217" s="7"/>
      <c r="J2217" s="7"/>
      <c r="K2217" s="7"/>
      <c r="L2217" s="7"/>
      <c r="M2217" s="7"/>
      <c r="N2217" s="7"/>
      <c r="O2217" s="7"/>
      <c r="P2217" s="7"/>
      <c r="R2217" s="7"/>
      <c r="S2217" s="7"/>
      <c r="T2217" s="7"/>
      <c r="U2217" s="7"/>
      <c r="V2217" s="7"/>
      <c r="W2217" s="7"/>
      <c r="X2217" s="7"/>
      <c r="Y2217" s="7"/>
      <c r="Z2217" s="7"/>
      <c r="AA2217" s="7"/>
      <c r="AB2217" s="7"/>
      <c r="AC2217" s="7"/>
      <c r="AD2217" s="7"/>
      <c r="AE2217" s="7"/>
      <c r="AF2217" s="7"/>
      <c r="AG2217" s="7"/>
      <c r="AH2217" s="7"/>
      <c r="AI2217" s="7"/>
      <c r="AJ2217" s="7"/>
      <c r="AK2217" s="7"/>
    </row>
    <row r="2218" spans="1:37" ht="15.75" x14ac:dyDescent="0.25">
      <c r="A2218" s="7"/>
      <c r="B2218" s="7"/>
      <c r="C2218" s="7"/>
      <c r="D2218" s="7"/>
      <c r="E2218" s="7"/>
      <c r="F2218" s="7"/>
      <c r="G2218" s="7"/>
      <c r="H2218" s="7"/>
      <c r="I2218" s="7"/>
      <c r="J2218" s="7"/>
      <c r="K2218" s="7"/>
      <c r="L2218" s="7"/>
      <c r="M2218" s="7"/>
      <c r="N2218" s="7"/>
      <c r="O2218" s="7"/>
      <c r="P2218" s="7"/>
      <c r="R2218" s="7"/>
      <c r="S2218" s="7"/>
      <c r="T2218" s="7"/>
      <c r="U2218" s="7"/>
      <c r="V2218" s="7"/>
      <c r="W2218" s="7"/>
      <c r="X2218" s="7"/>
      <c r="Y2218" s="7"/>
      <c r="Z2218" s="7"/>
      <c r="AA2218" s="7"/>
      <c r="AB2218" s="7"/>
      <c r="AC2218" s="7"/>
      <c r="AD2218" s="7"/>
      <c r="AE2218" s="7"/>
      <c r="AF2218" s="7"/>
      <c r="AG2218" s="7"/>
      <c r="AH2218" s="7"/>
      <c r="AI2218" s="7"/>
      <c r="AJ2218" s="7"/>
      <c r="AK2218" s="7"/>
    </row>
    <row r="2219" spans="1:37" ht="15.75" x14ac:dyDescent="0.25">
      <c r="A2219" s="7"/>
      <c r="B2219" s="7"/>
      <c r="C2219" s="7"/>
      <c r="D2219" s="7"/>
      <c r="E2219" s="7"/>
      <c r="F2219" s="7"/>
      <c r="G2219" s="7"/>
      <c r="H2219" s="7"/>
      <c r="I2219" s="7"/>
      <c r="J2219" s="7"/>
      <c r="K2219" s="7"/>
      <c r="L2219" s="7"/>
      <c r="M2219" s="7"/>
      <c r="N2219" s="7"/>
      <c r="O2219" s="7"/>
      <c r="P2219" s="7"/>
      <c r="R2219" s="7"/>
      <c r="S2219" s="7"/>
      <c r="T2219" s="7"/>
      <c r="U2219" s="7"/>
      <c r="V2219" s="7"/>
      <c r="W2219" s="7"/>
      <c r="X2219" s="7"/>
      <c r="Y2219" s="7"/>
      <c r="Z2219" s="7"/>
      <c r="AA2219" s="7"/>
      <c r="AB2219" s="7"/>
      <c r="AC2219" s="7"/>
      <c r="AD2219" s="7"/>
      <c r="AE2219" s="7"/>
      <c r="AF2219" s="7"/>
      <c r="AG2219" s="7"/>
      <c r="AH2219" s="7"/>
      <c r="AI2219" s="7"/>
      <c r="AJ2219" s="7"/>
      <c r="AK2219" s="7"/>
    </row>
    <row r="2220" spans="1:37" ht="15.75" x14ac:dyDescent="0.25">
      <c r="A2220" s="7"/>
      <c r="B2220" s="7"/>
      <c r="C2220" s="7"/>
      <c r="D2220" s="7"/>
      <c r="E2220" s="7"/>
      <c r="F2220" s="7"/>
      <c r="G2220" s="7"/>
      <c r="H2220" s="7"/>
      <c r="I2220" s="7"/>
      <c r="J2220" s="7"/>
      <c r="K2220" s="7"/>
      <c r="L2220" s="7"/>
      <c r="M2220" s="7"/>
      <c r="N2220" s="7"/>
      <c r="O2220" s="7"/>
      <c r="P2220" s="7"/>
      <c r="R2220" s="7"/>
      <c r="S2220" s="7"/>
      <c r="T2220" s="7"/>
      <c r="U2220" s="7"/>
      <c r="V2220" s="7"/>
      <c r="W2220" s="7"/>
      <c r="X2220" s="7"/>
      <c r="Y2220" s="7"/>
      <c r="Z2220" s="7"/>
      <c r="AA2220" s="7"/>
      <c r="AB2220" s="7"/>
      <c r="AC2220" s="7"/>
      <c r="AD2220" s="7"/>
      <c r="AE2220" s="7"/>
      <c r="AF2220" s="7"/>
      <c r="AG2220" s="7"/>
      <c r="AH2220" s="7"/>
      <c r="AI2220" s="7"/>
      <c r="AJ2220" s="7"/>
      <c r="AK2220" s="7"/>
    </row>
    <row r="2221" spans="1:37" ht="15.75" x14ac:dyDescent="0.25">
      <c r="A2221" s="7"/>
      <c r="B2221" s="7"/>
      <c r="C2221" s="7"/>
      <c r="D2221" s="7"/>
      <c r="E2221" s="7"/>
      <c r="F2221" s="7"/>
      <c r="G2221" s="7"/>
      <c r="H2221" s="7"/>
      <c r="I2221" s="7"/>
      <c r="J2221" s="7"/>
      <c r="K2221" s="7"/>
      <c r="L2221" s="7"/>
      <c r="M2221" s="7"/>
      <c r="N2221" s="7"/>
      <c r="O2221" s="7"/>
      <c r="P2221" s="7"/>
      <c r="R2221" s="7"/>
      <c r="S2221" s="7"/>
      <c r="T2221" s="7"/>
      <c r="U2221" s="7"/>
      <c r="V2221" s="7"/>
      <c r="W2221" s="7"/>
      <c r="X2221" s="7"/>
      <c r="Y2221" s="7"/>
      <c r="Z2221" s="7"/>
      <c r="AA2221" s="7"/>
      <c r="AB2221" s="7"/>
      <c r="AC2221" s="7"/>
      <c r="AD2221" s="7"/>
      <c r="AE2221" s="7"/>
      <c r="AF2221" s="7"/>
      <c r="AG2221" s="7"/>
      <c r="AH2221" s="7"/>
      <c r="AI2221" s="7"/>
      <c r="AJ2221" s="7"/>
      <c r="AK2221" s="7"/>
    </row>
    <row r="2222" spans="1:37" ht="15.75" x14ac:dyDescent="0.25">
      <c r="A2222" s="7"/>
      <c r="B2222" s="7"/>
      <c r="C2222" s="7"/>
      <c r="D2222" s="7"/>
      <c r="E2222" s="7"/>
      <c r="F2222" s="7"/>
      <c r="G2222" s="7"/>
      <c r="H2222" s="7"/>
      <c r="I2222" s="7"/>
      <c r="J2222" s="7"/>
      <c r="K2222" s="7"/>
      <c r="L2222" s="7"/>
      <c r="M2222" s="7"/>
      <c r="N2222" s="7"/>
      <c r="O2222" s="7"/>
      <c r="P2222" s="7"/>
      <c r="R2222" s="7"/>
      <c r="S2222" s="7"/>
      <c r="T2222" s="7"/>
      <c r="U2222" s="7"/>
      <c r="V2222" s="7"/>
      <c r="W2222" s="7"/>
      <c r="X2222" s="7"/>
      <c r="Y2222" s="7"/>
      <c r="Z2222" s="7"/>
      <c r="AA2222" s="7"/>
      <c r="AB2222" s="7"/>
      <c r="AC2222" s="7"/>
      <c r="AD2222" s="7"/>
      <c r="AE2222" s="7"/>
      <c r="AF2222" s="7"/>
      <c r="AG2222" s="7"/>
      <c r="AH2222" s="7"/>
      <c r="AI2222" s="7"/>
      <c r="AJ2222" s="7"/>
      <c r="AK2222" s="7"/>
    </row>
    <row r="2223" spans="1:37" ht="15.75" x14ac:dyDescent="0.25">
      <c r="A2223" s="7"/>
      <c r="B2223" s="7"/>
      <c r="C2223" s="7"/>
      <c r="D2223" s="7"/>
      <c r="E2223" s="7"/>
      <c r="F2223" s="7"/>
      <c r="G2223" s="7"/>
      <c r="H2223" s="7"/>
      <c r="I2223" s="7"/>
      <c r="J2223" s="7"/>
      <c r="K2223" s="7"/>
      <c r="L2223" s="7"/>
      <c r="M2223" s="7"/>
      <c r="N2223" s="7"/>
      <c r="O2223" s="7"/>
      <c r="P2223" s="7"/>
      <c r="R2223" s="7"/>
      <c r="S2223" s="7"/>
      <c r="T2223" s="7"/>
      <c r="U2223" s="7"/>
      <c r="V2223" s="7"/>
      <c r="W2223" s="7"/>
      <c r="X2223" s="7"/>
      <c r="Y2223" s="7"/>
      <c r="Z2223" s="7"/>
      <c r="AA2223" s="7"/>
      <c r="AB2223" s="7"/>
      <c r="AC2223" s="7"/>
      <c r="AD2223" s="7"/>
      <c r="AE2223" s="7"/>
      <c r="AF2223" s="7"/>
      <c r="AG2223" s="7"/>
      <c r="AH2223" s="7"/>
      <c r="AI2223" s="7"/>
      <c r="AJ2223" s="7"/>
      <c r="AK2223" s="7"/>
    </row>
    <row r="2224" spans="1:37" ht="15.75" x14ac:dyDescent="0.25">
      <c r="A2224" s="7"/>
      <c r="B2224" s="7"/>
      <c r="C2224" s="7"/>
      <c r="D2224" s="7"/>
      <c r="E2224" s="7"/>
      <c r="F2224" s="7"/>
      <c r="G2224" s="7"/>
      <c r="H2224" s="7"/>
      <c r="I2224" s="7"/>
      <c r="J2224" s="7"/>
      <c r="K2224" s="7"/>
      <c r="L2224" s="7"/>
      <c r="M2224" s="7"/>
      <c r="N2224" s="7"/>
      <c r="O2224" s="7"/>
      <c r="P2224" s="7"/>
      <c r="R2224" s="7"/>
      <c r="S2224" s="7"/>
      <c r="T2224" s="7"/>
      <c r="U2224" s="7"/>
      <c r="V2224" s="7"/>
      <c r="W2224" s="7"/>
      <c r="X2224" s="7"/>
      <c r="Y2224" s="7"/>
      <c r="Z2224" s="7"/>
      <c r="AA2224" s="7"/>
      <c r="AB2224" s="7"/>
      <c r="AC2224" s="7"/>
      <c r="AD2224" s="7"/>
      <c r="AE2224" s="7"/>
      <c r="AF2224" s="7"/>
      <c r="AG2224" s="7"/>
      <c r="AH2224" s="7"/>
      <c r="AI2224" s="7"/>
      <c r="AJ2224" s="7"/>
      <c r="AK2224" s="7"/>
    </row>
    <row r="2225" spans="1:37" ht="15.75" x14ac:dyDescent="0.25">
      <c r="A2225" s="7"/>
      <c r="B2225" s="7"/>
      <c r="C2225" s="7"/>
      <c r="D2225" s="7"/>
      <c r="E2225" s="7"/>
      <c r="F2225" s="7"/>
      <c r="G2225" s="7"/>
      <c r="H2225" s="7"/>
      <c r="I2225" s="7"/>
      <c r="J2225" s="7"/>
      <c r="K2225" s="7"/>
      <c r="L2225" s="7"/>
      <c r="M2225" s="7"/>
      <c r="N2225" s="7"/>
      <c r="O2225" s="7"/>
      <c r="P2225" s="7"/>
      <c r="R2225" s="7"/>
      <c r="S2225" s="7"/>
      <c r="T2225" s="7"/>
      <c r="U2225" s="7"/>
      <c r="V2225" s="7"/>
      <c r="W2225" s="7"/>
      <c r="X2225" s="7"/>
      <c r="Y2225" s="7"/>
      <c r="Z2225" s="7"/>
      <c r="AA2225" s="7"/>
      <c r="AB2225" s="7"/>
      <c r="AC2225" s="7"/>
      <c r="AD2225" s="7"/>
      <c r="AE2225" s="7"/>
      <c r="AF2225" s="7"/>
      <c r="AG2225" s="7"/>
      <c r="AH2225" s="7"/>
      <c r="AI2225" s="7"/>
      <c r="AJ2225" s="7"/>
      <c r="AK2225" s="7"/>
    </row>
    <row r="2226" spans="1:37" ht="15.75" x14ac:dyDescent="0.25">
      <c r="A2226" s="7"/>
      <c r="B2226" s="7"/>
      <c r="C2226" s="7"/>
      <c r="D2226" s="7"/>
      <c r="E2226" s="7"/>
      <c r="F2226" s="7"/>
      <c r="G2226" s="7"/>
      <c r="H2226" s="7"/>
      <c r="I2226" s="7"/>
      <c r="J2226" s="7"/>
      <c r="K2226" s="7"/>
      <c r="L2226" s="7"/>
      <c r="M2226" s="7"/>
      <c r="N2226" s="7"/>
      <c r="O2226" s="7"/>
      <c r="P2226" s="7"/>
      <c r="R2226" s="7"/>
      <c r="S2226" s="7"/>
      <c r="T2226" s="7"/>
      <c r="U2226" s="7"/>
      <c r="V2226" s="7"/>
      <c r="W2226" s="7"/>
      <c r="X2226" s="7"/>
      <c r="Y2226" s="7"/>
      <c r="Z2226" s="7"/>
      <c r="AA2226" s="7"/>
      <c r="AB2226" s="7"/>
      <c r="AC2226" s="7"/>
      <c r="AD2226" s="7"/>
      <c r="AE2226" s="7"/>
      <c r="AF2226" s="7"/>
      <c r="AG2226" s="7"/>
      <c r="AH2226" s="7"/>
      <c r="AI2226" s="7"/>
      <c r="AJ2226" s="7"/>
      <c r="AK2226" s="7"/>
    </row>
    <row r="2227" spans="1:37" ht="15.75" x14ac:dyDescent="0.25">
      <c r="A2227" s="7"/>
      <c r="B2227" s="7"/>
      <c r="C2227" s="7"/>
      <c r="D2227" s="7"/>
      <c r="E2227" s="7"/>
      <c r="F2227" s="7"/>
      <c r="G2227" s="7"/>
      <c r="H2227" s="7"/>
      <c r="I2227" s="7"/>
      <c r="J2227" s="7"/>
      <c r="K2227" s="7"/>
      <c r="L2227" s="7"/>
      <c r="M2227" s="7"/>
      <c r="N2227" s="7"/>
      <c r="O2227" s="7"/>
      <c r="P2227" s="7"/>
      <c r="R2227" s="7"/>
      <c r="S2227" s="7"/>
      <c r="T2227" s="7"/>
      <c r="U2227" s="7"/>
      <c r="V2227" s="7"/>
      <c r="W2227" s="7"/>
      <c r="X2227" s="7"/>
      <c r="Y2227" s="7"/>
      <c r="Z2227" s="7"/>
      <c r="AA2227" s="7"/>
      <c r="AB2227" s="7"/>
      <c r="AC2227" s="7"/>
      <c r="AD2227" s="7"/>
      <c r="AE2227" s="7"/>
      <c r="AF2227" s="7"/>
      <c r="AG2227" s="7"/>
      <c r="AH2227" s="7"/>
      <c r="AI2227" s="7"/>
      <c r="AJ2227" s="7"/>
      <c r="AK2227" s="7"/>
    </row>
    <row r="2228" spans="1:37" ht="15.75" x14ac:dyDescent="0.25">
      <c r="A2228" s="7"/>
      <c r="B2228" s="7"/>
      <c r="C2228" s="7"/>
      <c r="D2228" s="7"/>
      <c r="E2228" s="7"/>
      <c r="F2228" s="7"/>
      <c r="G2228" s="7"/>
      <c r="H2228" s="7"/>
      <c r="I2228" s="7"/>
      <c r="J2228" s="7"/>
      <c r="K2228" s="7"/>
      <c r="L2228" s="7"/>
      <c r="M2228" s="7"/>
      <c r="N2228" s="7"/>
      <c r="O2228" s="7"/>
      <c r="P2228" s="7"/>
      <c r="R2228" s="7"/>
      <c r="S2228" s="7"/>
      <c r="T2228" s="7"/>
      <c r="U2228" s="7"/>
      <c r="V2228" s="7"/>
      <c r="W2228" s="7"/>
      <c r="X2228" s="7"/>
      <c r="Y2228" s="7"/>
      <c r="Z2228" s="7"/>
      <c r="AA2228" s="7"/>
      <c r="AB2228" s="7"/>
      <c r="AC2228" s="7"/>
      <c r="AD2228" s="7"/>
      <c r="AE2228" s="7"/>
      <c r="AF2228" s="7"/>
      <c r="AG2228" s="7"/>
      <c r="AH2228" s="7"/>
      <c r="AI2228" s="7"/>
      <c r="AJ2228" s="7"/>
      <c r="AK2228" s="7"/>
    </row>
    <row r="2229" spans="1:37" ht="15.75" x14ac:dyDescent="0.25">
      <c r="A2229" s="7"/>
      <c r="B2229" s="7"/>
      <c r="C2229" s="7"/>
      <c r="D2229" s="7"/>
      <c r="E2229" s="7"/>
      <c r="F2229" s="7"/>
      <c r="G2229" s="7"/>
      <c r="H2229" s="7"/>
      <c r="I2229" s="7"/>
      <c r="J2229" s="7"/>
      <c r="K2229" s="7"/>
      <c r="L2229" s="7"/>
      <c r="M2229" s="7"/>
      <c r="N2229" s="7"/>
      <c r="O2229" s="7"/>
      <c r="P2229" s="7"/>
      <c r="R2229" s="7"/>
      <c r="S2229" s="7"/>
      <c r="T2229" s="7"/>
      <c r="U2229" s="7"/>
      <c r="V2229" s="7"/>
      <c r="W2229" s="7"/>
      <c r="X2229" s="7"/>
      <c r="Y2229" s="7"/>
      <c r="Z2229" s="7"/>
      <c r="AA2229" s="7"/>
      <c r="AB2229" s="7"/>
      <c r="AC2229" s="7"/>
      <c r="AD2229" s="7"/>
      <c r="AE2229" s="7"/>
      <c r="AF2229" s="7"/>
      <c r="AG2229" s="7"/>
      <c r="AH2229" s="7"/>
      <c r="AI2229" s="7"/>
      <c r="AJ2229" s="7"/>
      <c r="AK2229" s="7"/>
    </row>
    <row r="2230" spans="1:37" ht="15.75" x14ac:dyDescent="0.25">
      <c r="A2230" s="7"/>
      <c r="B2230" s="7"/>
      <c r="C2230" s="7"/>
      <c r="D2230" s="7"/>
      <c r="E2230" s="7"/>
      <c r="F2230" s="7"/>
      <c r="G2230" s="7"/>
      <c r="H2230" s="7"/>
      <c r="I2230" s="7"/>
      <c r="J2230" s="7"/>
      <c r="K2230" s="7"/>
      <c r="L2230" s="7"/>
      <c r="M2230" s="7"/>
      <c r="N2230" s="7"/>
      <c r="O2230" s="7"/>
      <c r="P2230" s="7"/>
      <c r="R2230" s="7"/>
      <c r="S2230" s="7"/>
      <c r="T2230" s="7"/>
      <c r="U2230" s="7"/>
      <c r="V2230" s="7"/>
      <c r="W2230" s="7"/>
      <c r="X2230" s="7"/>
      <c r="Y2230" s="7"/>
      <c r="Z2230" s="7"/>
      <c r="AA2230" s="7"/>
      <c r="AB2230" s="7"/>
      <c r="AC2230" s="7"/>
      <c r="AD2230" s="7"/>
      <c r="AE2230" s="7"/>
      <c r="AF2230" s="7"/>
      <c r="AG2230" s="7"/>
      <c r="AH2230" s="7"/>
      <c r="AI2230" s="7"/>
      <c r="AJ2230" s="7"/>
      <c r="AK2230" s="7"/>
    </row>
    <row r="2231" spans="1:37" ht="15.75" x14ac:dyDescent="0.25">
      <c r="A2231" s="7"/>
      <c r="B2231" s="7"/>
      <c r="C2231" s="7"/>
      <c r="D2231" s="7"/>
      <c r="E2231" s="7"/>
      <c r="F2231" s="7"/>
      <c r="G2231" s="7"/>
      <c r="H2231" s="7"/>
      <c r="I2231" s="7"/>
      <c r="J2231" s="7"/>
      <c r="K2231" s="7"/>
      <c r="L2231" s="7"/>
      <c r="M2231" s="7"/>
      <c r="N2231" s="7"/>
      <c r="O2231" s="7"/>
      <c r="P2231" s="7"/>
      <c r="R2231" s="7"/>
      <c r="S2231" s="7"/>
      <c r="T2231" s="7"/>
      <c r="U2231" s="7"/>
      <c r="V2231" s="7"/>
      <c r="W2231" s="7"/>
      <c r="X2231" s="7"/>
      <c r="Y2231" s="7"/>
      <c r="Z2231" s="7"/>
      <c r="AA2231" s="7"/>
      <c r="AB2231" s="7"/>
      <c r="AC2231" s="7"/>
      <c r="AD2231" s="7"/>
      <c r="AE2231" s="7"/>
      <c r="AF2231" s="7"/>
      <c r="AG2231" s="7"/>
      <c r="AH2231" s="7"/>
      <c r="AI2231" s="7"/>
      <c r="AJ2231" s="7"/>
      <c r="AK2231" s="7"/>
    </row>
    <row r="2232" spans="1:37" ht="15.75" x14ac:dyDescent="0.25">
      <c r="A2232" s="7"/>
      <c r="B2232" s="7"/>
      <c r="C2232" s="7"/>
      <c r="D2232" s="7"/>
      <c r="E2232" s="7"/>
      <c r="F2232" s="7"/>
      <c r="G2232" s="7"/>
      <c r="H2232" s="7"/>
      <c r="I2232" s="7"/>
      <c r="J2232" s="7"/>
      <c r="K2232" s="7"/>
      <c r="L2232" s="7"/>
      <c r="M2232" s="7"/>
      <c r="N2232" s="7"/>
      <c r="O2232" s="7"/>
      <c r="P2232" s="7"/>
      <c r="R2232" s="7"/>
      <c r="S2232" s="7"/>
      <c r="T2232" s="7"/>
      <c r="U2232" s="7"/>
      <c r="V2232" s="7"/>
      <c r="W2232" s="7"/>
      <c r="X2232" s="7"/>
      <c r="Y2232" s="7"/>
      <c r="Z2232" s="7"/>
      <c r="AA2232" s="7"/>
      <c r="AB2232" s="7"/>
      <c r="AC2232" s="7"/>
      <c r="AD2232" s="7"/>
      <c r="AE2232" s="7"/>
      <c r="AF2232" s="7"/>
      <c r="AG2232" s="7"/>
      <c r="AH2232" s="7"/>
      <c r="AI2232" s="7"/>
      <c r="AJ2232" s="7"/>
      <c r="AK2232" s="7"/>
    </row>
    <row r="2233" spans="1:37" ht="15.75" x14ac:dyDescent="0.25">
      <c r="A2233" s="7"/>
      <c r="B2233" s="7"/>
      <c r="C2233" s="7"/>
      <c r="D2233" s="7"/>
      <c r="E2233" s="7"/>
      <c r="F2233" s="7"/>
      <c r="G2233" s="7"/>
      <c r="H2233" s="7"/>
      <c r="I2233" s="7"/>
      <c r="J2233" s="7"/>
      <c r="K2233" s="7"/>
      <c r="L2233" s="7"/>
      <c r="M2233" s="7"/>
      <c r="N2233" s="7"/>
      <c r="O2233" s="7"/>
      <c r="P2233" s="7"/>
      <c r="R2233" s="7"/>
      <c r="S2233" s="7"/>
      <c r="T2233" s="7"/>
      <c r="U2233" s="7"/>
      <c r="V2233" s="7"/>
      <c r="W2233" s="7"/>
      <c r="X2233" s="7"/>
      <c r="Y2233" s="7"/>
      <c r="Z2233" s="7"/>
      <c r="AA2233" s="7"/>
      <c r="AB2233" s="7"/>
      <c r="AC2233" s="7"/>
      <c r="AD2233" s="7"/>
      <c r="AE2233" s="7"/>
      <c r="AF2233" s="7"/>
      <c r="AG2233" s="7"/>
      <c r="AH2233" s="7"/>
      <c r="AI2233" s="7"/>
      <c r="AJ2233" s="7"/>
      <c r="AK2233" s="7"/>
    </row>
    <row r="2234" spans="1:37" ht="15.75" x14ac:dyDescent="0.25">
      <c r="A2234" s="7"/>
      <c r="B2234" s="7"/>
      <c r="C2234" s="7"/>
      <c r="D2234" s="7"/>
      <c r="E2234" s="7"/>
      <c r="F2234" s="7"/>
      <c r="G2234" s="7"/>
      <c r="H2234" s="7"/>
      <c r="I2234" s="7"/>
      <c r="J2234" s="7"/>
      <c r="K2234" s="7"/>
      <c r="L2234" s="7"/>
      <c r="M2234" s="7"/>
      <c r="N2234" s="7"/>
      <c r="O2234" s="7"/>
      <c r="P2234" s="7"/>
      <c r="R2234" s="7"/>
      <c r="S2234" s="7"/>
      <c r="T2234" s="7"/>
      <c r="U2234" s="7"/>
      <c r="V2234" s="7"/>
      <c r="W2234" s="7"/>
      <c r="X2234" s="7"/>
      <c r="Y2234" s="7"/>
      <c r="Z2234" s="7"/>
      <c r="AA2234" s="7"/>
      <c r="AB2234" s="7"/>
      <c r="AC2234" s="7"/>
      <c r="AD2234" s="7"/>
      <c r="AE2234" s="7"/>
      <c r="AF2234" s="7"/>
      <c r="AG2234" s="7"/>
      <c r="AH2234" s="7"/>
      <c r="AI2234" s="7"/>
      <c r="AJ2234" s="7"/>
      <c r="AK2234" s="7"/>
    </row>
    <row r="2235" spans="1:37" ht="15.75" x14ac:dyDescent="0.25">
      <c r="A2235" s="7"/>
      <c r="B2235" s="7"/>
      <c r="C2235" s="7"/>
      <c r="D2235" s="7"/>
      <c r="E2235" s="7"/>
      <c r="F2235" s="7"/>
      <c r="G2235" s="7"/>
      <c r="H2235" s="7"/>
      <c r="I2235" s="7"/>
      <c r="J2235" s="7"/>
      <c r="K2235" s="7"/>
      <c r="L2235" s="7"/>
      <c r="M2235" s="7"/>
      <c r="N2235" s="7"/>
      <c r="O2235" s="7"/>
      <c r="P2235" s="7"/>
      <c r="R2235" s="7"/>
      <c r="S2235" s="7"/>
      <c r="T2235" s="7"/>
      <c r="U2235" s="7"/>
      <c r="V2235" s="7"/>
      <c r="W2235" s="7"/>
      <c r="X2235" s="7"/>
      <c r="Y2235" s="7"/>
      <c r="Z2235" s="7"/>
      <c r="AA2235" s="7"/>
      <c r="AB2235" s="7"/>
      <c r="AC2235" s="7"/>
      <c r="AD2235" s="7"/>
      <c r="AE2235" s="7"/>
      <c r="AF2235" s="7"/>
      <c r="AG2235" s="7"/>
      <c r="AH2235" s="7"/>
      <c r="AI2235" s="7"/>
      <c r="AJ2235" s="7"/>
      <c r="AK2235" s="7"/>
    </row>
    <row r="2236" spans="1:37" ht="15.75" x14ac:dyDescent="0.25">
      <c r="A2236" s="7"/>
      <c r="B2236" s="7"/>
      <c r="C2236" s="7"/>
      <c r="D2236" s="7"/>
      <c r="E2236" s="7"/>
      <c r="F2236" s="7"/>
      <c r="G2236" s="7"/>
      <c r="H2236" s="7"/>
      <c r="I2236" s="7"/>
      <c r="J2236" s="7"/>
      <c r="K2236" s="7"/>
      <c r="L2236" s="7"/>
      <c r="M2236" s="7"/>
      <c r="N2236" s="7"/>
      <c r="O2236" s="7"/>
      <c r="P2236" s="7"/>
      <c r="R2236" s="7"/>
      <c r="S2236" s="7"/>
      <c r="T2236" s="7"/>
      <c r="U2236" s="7"/>
      <c r="V2236" s="7"/>
      <c r="W2236" s="7"/>
      <c r="X2236" s="7"/>
      <c r="Y2236" s="7"/>
      <c r="Z2236" s="7"/>
      <c r="AA2236" s="7"/>
      <c r="AB2236" s="7"/>
      <c r="AC2236" s="7"/>
      <c r="AD2236" s="7"/>
      <c r="AE2236" s="7"/>
      <c r="AF2236" s="7"/>
      <c r="AG2236" s="7"/>
      <c r="AH2236" s="7"/>
      <c r="AI2236" s="7"/>
      <c r="AJ2236" s="7"/>
      <c r="AK2236" s="7"/>
    </row>
    <row r="2237" spans="1:37" ht="15.75" x14ac:dyDescent="0.25">
      <c r="A2237" s="7"/>
      <c r="B2237" s="7"/>
      <c r="C2237" s="7"/>
      <c r="D2237" s="7"/>
      <c r="E2237" s="7"/>
      <c r="F2237" s="7"/>
      <c r="G2237" s="7"/>
      <c r="H2237" s="7"/>
      <c r="I2237" s="7"/>
      <c r="J2237" s="7"/>
      <c r="K2237" s="7"/>
      <c r="L2237" s="7"/>
      <c r="M2237" s="7"/>
      <c r="N2237" s="7"/>
      <c r="O2237" s="7"/>
      <c r="P2237" s="7"/>
      <c r="R2237" s="7"/>
      <c r="S2237" s="7"/>
      <c r="T2237" s="7"/>
      <c r="U2237" s="7"/>
      <c r="V2237" s="7"/>
      <c r="W2237" s="7"/>
      <c r="X2237" s="7"/>
      <c r="Y2237" s="7"/>
      <c r="Z2237" s="7"/>
      <c r="AA2237" s="7"/>
      <c r="AB2237" s="7"/>
      <c r="AC2237" s="7"/>
      <c r="AD2237" s="7"/>
      <c r="AE2237" s="7"/>
      <c r="AF2237" s="7"/>
      <c r="AG2237" s="7"/>
      <c r="AH2237" s="7"/>
      <c r="AI2237" s="7"/>
      <c r="AJ2237" s="7"/>
      <c r="AK2237" s="7"/>
    </row>
    <row r="2238" spans="1:37" ht="15.75" x14ac:dyDescent="0.25">
      <c r="A2238" s="7"/>
      <c r="B2238" s="7"/>
      <c r="C2238" s="7"/>
      <c r="D2238" s="7"/>
      <c r="E2238" s="7"/>
      <c r="F2238" s="7"/>
      <c r="G2238" s="7"/>
      <c r="H2238" s="7"/>
      <c r="I2238" s="7"/>
      <c r="J2238" s="7"/>
      <c r="K2238" s="7"/>
      <c r="L2238" s="7"/>
      <c r="M2238" s="7"/>
      <c r="N2238" s="7"/>
      <c r="O2238" s="7"/>
      <c r="P2238" s="7"/>
      <c r="R2238" s="7"/>
      <c r="S2238" s="7"/>
      <c r="T2238" s="7"/>
      <c r="U2238" s="7"/>
      <c r="V2238" s="7"/>
      <c r="W2238" s="7"/>
      <c r="X2238" s="7"/>
      <c r="Y2238" s="7"/>
      <c r="Z2238" s="7"/>
      <c r="AA2238" s="7"/>
      <c r="AB2238" s="7"/>
      <c r="AC2238" s="7"/>
      <c r="AD2238" s="7"/>
      <c r="AE2238" s="7"/>
      <c r="AF2238" s="7"/>
      <c r="AG2238" s="7"/>
      <c r="AH2238" s="7"/>
      <c r="AI2238" s="7"/>
      <c r="AJ2238" s="7"/>
      <c r="AK2238" s="7"/>
    </row>
    <row r="2239" spans="1:37" ht="15.75" x14ac:dyDescent="0.25">
      <c r="A2239" s="7"/>
      <c r="B2239" s="7"/>
      <c r="C2239" s="7"/>
      <c r="D2239" s="7"/>
      <c r="E2239" s="7"/>
      <c r="F2239" s="7"/>
      <c r="G2239" s="7"/>
      <c r="H2239" s="7"/>
      <c r="I2239" s="7"/>
      <c r="J2239" s="7"/>
      <c r="K2239" s="7"/>
      <c r="L2239" s="7"/>
      <c r="M2239" s="7"/>
      <c r="N2239" s="7"/>
      <c r="O2239" s="7"/>
      <c r="P2239" s="7"/>
      <c r="R2239" s="7"/>
      <c r="S2239" s="7"/>
      <c r="T2239" s="7"/>
      <c r="U2239" s="7"/>
      <c r="V2239" s="7"/>
      <c r="W2239" s="7"/>
      <c r="X2239" s="7"/>
      <c r="Y2239" s="7"/>
      <c r="Z2239" s="7"/>
      <c r="AA2239" s="7"/>
      <c r="AB2239" s="7"/>
      <c r="AC2239" s="7"/>
      <c r="AD2239" s="7"/>
      <c r="AE2239" s="7"/>
      <c r="AF2239" s="7"/>
      <c r="AG2239" s="7"/>
      <c r="AH2239" s="7"/>
      <c r="AI2239" s="7"/>
      <c r="AJ2239" s="7"/>
      <c r="AK2239" s="7"/>
    </row>
    <row r="2240" spans="1:37" ht="15.75" x14ac:dyDescent="0.25">
      <c r="A2240" s="7"/>
      <c r="B2240" s="7"/>
      <c r="C2240" s="7"/>
      <c r="D2240" s="7"/>
      <c r="E2240" s="7"/>
      <c r="F2240" s="7"/>
      <c r="G2240" s="7"/>
      <c r="H2240" s="7"/>
      <c r="I2240" s="7"/>
      <c r="J2240" s="7"/>
      <c r="K2240" s="7"/>
      <c r="L2240" s="7"/>
      <c r="M2240" s="7"/>
      <c r="N2240" s="7"/>
      <c r="O2240" s="7"/>
      <c r="P2240" s="7"/>
      <c r="R2240" s="7"/>
      <c r="S2240" s="7"/>
      <c r="T2240" s="7"/>
      <c r="U2240" s="7"/>
      <c r="V2240" s="7"/>
      <c r="W2240" s="7"/>
      <c r="X2240" s="7"/>
      <c r="Y2240" s="7"/>
      <c r="Z2240" s="7"/>
      <c r="AA2240" s="7"/>
      <c r="AB2240" s="7"/>
      <c r="AC2240" s="7"/>
      <c r="AD2240" s="7"/>
      <c r="AE2240" s="7"/>
      <c r="AF2240" s="7"/>
      <c r="AG2240" s="7"/>
      <c r="AH2240" s="7"/>
      <c r="AI2240" s="7"/>
      <c r="AJ2240" s="7"/>
      <c r="AK2240" s="7"/>
    </row>
    <row r="2241" spans="1:37" ht="15.75" x14ac:dyDescent="0.25">
      <c r="A2241" s="7"/>
      <c r="B2241" s="7"/>
      <c r="C2241" s="7"/>
      <c r="D2241" s="7"/>
      <c r="E2241" s="7"/>
      <c r="F2241" s="7"/>
      <c r="G2241" s="7"/>
      <c r="H2241" s="7"/>
      <c r="I2241" s="7"/>
      <c r="J2241" s="7"/>
      <c r="K2241" s="7"/>
      <c r="L2241" s="7"/>
      <c r="M2241" s="7"/>
      <c r="N2241" s="7"/>
      <c r="O2241" s="7"/>
      <c r="P2241" s="7"/>
      <c r="R2241" s="7"/>
      <c r="S2241" s="7"/>
      <c r="T2241" s="7"/>
      <c r="U2241" s="7"/>
      <c r="V2241" s="7"/>
      <c r="W2241" s="7"/>
      <c r="X2241" s="7"/>
      <c r="Y2241" s="7"/>
      <c r="Z2241" s="7"/>
      <c r="AA2241" s="7"/>
      <c r="AB2241" s="7"/>
      <c r="AC2241" s="7"/>
      <c r="AD2241" s="7"/>
      <c r="AE2241" s="7"/>
      <c r="AF2241" s="7"/>
      <c r="AG2241" s="7"/>
      <c r="AH2241" s="7"/>
      <c r="AI2241" s="7"/>
      <c r="AJ2241" s="7"/>
      <c r="AK2241" s="7"/>
    </row>
    <row r="2242" spans="1:37" ht="15.75" x14ac:dyDescent="0.25">
      <c r="A2242" s="7"/>
      <c r="B2242" s="7"/>
      <c r="C2242" s="7"/>
      <c r="D2242" s="7"/>
      <c r="E2242" s="7"/>
      <c r="F2242" s="7"/>
      <c r="G2242" s="7"/>
      <c r="H2242" s="7"/>
      <c r="I2242" s="7"/>
      <c r="J2242" s="7"/>
      <c r="K2242" s="7"/>
      <c r="L2242" s="7"/>
      <c r="M2242" s="7"/>
      <c r="N2242" s="7"/>
      <c r="O2242" s="7"/>
      <c r="P2242" s="7"/>
      <c r="R2242" s="7"/>
      <c r="S2242" s="7"/>
      <c r="T2242" s="7"/>
      <c r="U2242" s="7"/>
      <c r="V2242" s="7"/>
      <c r="W2242" s="7"/>
      <c r="X2242" s="7"/>
      <c r="Y2242" s="7"/>
      <c r="Z2242" s="7"/>
      <c r="AA2242" s="7"/>
      <c r="AB2242" s="7"/>
      <c r="AC2242" s="7"/>
      <c r="AD2242" s="7"/>
      <c r="AE2242" s="7"/>
      <c r="AF2242" s="7"/>
      <c r="AG2242" s="7"/>
      <c r="AH2242" s="7"/>
      <c r="AI2242" s="7"/>
      <c r="AJ2242" s="7"/>
      <c r="AK2242" s="7"/>
    </row>
    <row r="2243" spans="1:37" ht="15.75" x14ac:dyDescent="0.25">
      <c r="A2243" s="7"/>
      <c r="B2243" s="7"/>
      <c r="C2243" s="7"/>
      <c r="D2243" s="7"/>
      <c r="E2243" s="7"/>
      <c r="F2243" s="7"/>
      <c r="G2243" s="7"/>
      <c r="H2243" s="7"/>
      <c r="I2243" s="7"/>
      <c r="J2243" s="7"/>
      <c r="K2243" s="7"/>
      <c r="L2243" s="7"/>
      <c r="M2243" s="7"/>
      <c r="N2243" s="7"/>
      <c r="O2243" s="7"/>
      <c r="P2243" s="7"/>
      <c r="R2243" s="7"/>
      <c r="S2243" s="7"/>
      <c r="T2243" s="7"/>
      <c r="U2243" s="7"/>
      <c r="V2243" s="7"/>
      <c r="W2243" s="7"/>
      <c r="X2243" s="7"/>
      <c r="Y2243" s="7"/>
      <c r="Z2243" s="7"/>
      <c r="AA2243" s="7"/>
      <c r="AB2243" s="7"/>
      <c r="AC2243" s="7"/>
      <c r="AD2243" s="7"/>
      <c r="AE2243" s="7"/>
      <c r="AF2243" s="7"/>
      <c r="AG2243" s="7"/>
      <c r="AH2243" s="7"/>
      <c r="AI2243" s="7"/>
      <c r="AJ2243" s="7"/>
      <c r="AK2243" s="7"/>
    </row>
    <row r="2244" spans="1:37" ht="15.75" x14ac:dyDescent="0.25">
      <c r="A2244" s="7"/>
      <c r="B2244" s="7"/>
      <c r="C2244" s="7"/>
      <c r="D2244" s="7"/>
      <c r="E2244" s="7"/>
      <c r="F2244" s="7"/>
      <c r="G2244" s="7"/>
      <c r="H2244" s="7"/>
      <c r="I2244" s="7"/>
      <c r="J2244" s="7"/>
      <c r="K2244" s="7"/>
      <c r="L2244" s="7"/>
      <c r="M2244" s="7"/>
      <c r="N2244" s="7"/>
      <c r="O2244" s="7"/>
      <c r="P2244" s="7"/>
      <c r="R2244" s="7"/>
      <c r="S2244" s="7"/>
      <c r="T2244" s="7"/>
      <c r="U2244" s="7"/>
      <c r="V2244" s="7"/>
      <c r="W2244" s="7"/>
      <c r="X2244" s="7"/>
      <c r="Y2244" s="7"/>
      <c r="Z2244" s="7"/>
      <c r="AA2244" s="7"/>
      <c r="AB2244" s="7"/>
      <c r="AC2244" s="7"/>
      <c r="AD2244" s="7"/>
      <c r="AE2244" s="7"/>
      <c r="AF2244" s="7"/>
      <c r="AG2244" s="7"/>
      <c r="AH2244" s="7"/>
      <c r="AI2244" s="7"/>
      <c r="AJ2244" s="7"/>
      <c r="AK2244" s="7"/>
    </row>
    <row r="2245" spans="1:37" ht="15.75" x14ac:dyDescent="0.25">
      <c r="A2245" s="7"/>
      <c r="B2245" s="7"/>
      <c r="C2245" s="7"/>
      <c r="D2245" s="7"/>
      <c r="E2245" s="7"/>
      <c r="F2245" s="7"/>
      <c r="G2245" s="7"/>
      <c r="H2245" s="7"/>
      <c r="I2245" s="7"/>
      <c r="J2245" s="7"/>
      <c r="K2245" s="7"/>
      <c r="L2245" s="7"/>
      <c r="M2245" s="7"/>
      <c r="N2245" s="7"/>
      <c r="O2245" s="7"/>
      <c r="P2245" s="7"/>
      <c r="R2245" s="7"/>
      <c r="S2245" s="7"/>
      <c r="T2245" s="7"/>
      <c r="U2245" s="7"/>
      <c r="V2245" s="7"/>
      <c r="W2245" s="7"/>
      <c r="X2245" s="7"/>
      <c r="Y2245" s="7"/>
      <c r="Z2245" s="7"/>
      <c r="AA2245" s="7"/>
      <c r="AB2245" s="7"/>
      <c r="AC2245" s="7"/>
      <c r="AD2245" s="7"/>
      <c r="AE2245" s="7"/>
      <c r="AF2245" s="7"/>
      <c r="AG2245" s="7"/>
      <c r="AH2245" s="7"/>
      <c r="AI2245" s="7"/>
      <c r="AJ2245" s="7"/>
      <c r="AK2245" s="7"/>
    </row>
    <row r="2246" spans="1:37" ht="15.75" x14ac:dyDescent="0.25">
      <c r="A2246" s="7"/>
      <c r="B2246" s="7"/>
      <c r="C2246" s="7"/>
      <c r="D2246" s="7"/>
      <c r="E2246" s="7"/>
      <c r="F2246" s="7"/>
      <c r="G2246" s="7"/>
      <c r="H2246" s="7"/>
      <c r="I2246" s="7"/>
      <c r="J2246" s="7"/>
      <c r="K2246" s="7"/>
      <c r="L2246" s="7"/>
      <c r="M2246" s="7"/>
      <c r="N2246" s="7"/>
      <c r="O2246" s="7"/>
      <c r="P2246" s="7"/>
      <c r="R2246" s="7"/>
      <c r="S2246" s="7"/>
      <c r="T2246" s="7"/>
      <c r="U2246" s="7"/>
      <c r="V2246" s="7"/>
      <c r="W2246" s="7"/>
      <c r="X2246" s="7"/>
      <c r="Y2246" s="7"/>
      <c r="Z2246" s="7"/>
      <c r="AA2246" s="7"/>
      <c r="AB2246" s="7"/>
      <c r="AC2246" s="7"/>
      <c r="AD2246" s="7"/>
      <c r="AE2246" s="7"/>
      <c r="AF2246" s="7"/>
      <c r="AG2246" s="7"/>
      <c r="AH2246" s="7"/>
      <c r="AI2246" s="7"/>
      <c r="AJ2246" s="7"/>
      <c r="AK2246" s="7"/>
    </row>
    <row r="2247" spans="1:37" ht="15.75" x14ac:dyDescent="0.25">
      <c r="A2247" s="7"/>
      <c r="B2247" s="7"/>
      <c r="C2247" s="7"/>
      <c r="D2247" s="7"/>
      <c r="E2247" s="7"/>
      <c r="F2247" s="7"/>
      <c r="G2247" s="7"/>
      <c r="H2247" s="7"/>
      <c r="I2247" s="7"/>
      <c r="J2247" s="7"/>
      <c r="K2247" s="7"/>
      <c r="L2247" s="7"/>
      <c r="M2247" s="7"/>
      <c r="N2247" s="7"/>
      <c r="O2247" s="7"/>
      <c r="P2247" s="7"/>
      <c r="R2247" s="7"/>
      <c r="S2247" s="7"/>
      <c r="T2247" s="7"/>
      <c r="U2247" s="7"/>
      <c r="V2247" s="7"/>
      <c r="W2247" s="7"/>
      <c r="X2247" s="7"/>
      <c r="Y2247" s="7"/>
      <c r="Z2247" s="7"/>
      <c r="AA2247" s="7"/>
      <c r="AB2247" s="7"/>
      <c r="AC2247" s="7"/>
      <c r="AD2247" s="7"/>
      <c r="AE2247" s="7"/>
      <c r="AF2247" s="7"/>
      <c r="AG2247" s="7"/>
      <c r="AH2247" s="7"/>
      <c r="AI2247" s="7"/>
      <c r="AJ2247" s="7"/>
      <c r="AK2247" s="7"/>
    </row>
    <row r="2248" spans="1:37" ht="15.75" x14ac:dyDescent="0.25">
      <c r="A2248" s="7"/>
      <c r="B2248" s="7"/>
      <c r="C2248" s="7"/>
      <c r="D2248" s="7"/>
      <c r="E2248" s="7"/>
      <c r="F2248" s="7"/>
      <c r="G2248" s="7"/>
      <c r="H2248" s="7"/>
      <c r="I2248" s="7"/>
      <c r="J2248" s="7"/>
      <c r="K2248" s="7"/>
      <c r="L2248" s="7"/>
      <c r="M2248" s="7"/>
      <c r="N2248" s="7"/>
      <c r="O2248" s="7"/>
      <c r="P2248" s="7"/>
      <c r="R2248" s="7"/>
      <c r="S2248" s="7"/>
      <c r="T2248" s="7"/>
      <c r="U2248" s="7"/>
      <c r="V2248" s="7"/>
      <c r="W2248" s="7"/>
      <c r="X2248" s="7"/>
      <c r="Y2248" s="7"/>
      <c r="Z2248" s="7"/>
      <c r="AA2248" s="7"/>
      <c r="AB2248" s="7"/>
      <c r="AC2248" s="7"/>
      <c r="AD2248" s="7"/>
      <c r="AE2248" s="7"/>
      <c r="AF2248" s="7"/>
      <c r="AG2248" s="7"/>
      <c r="AH2248" s="7"/>
      <c r="AI2248" s="7"/>
      <c r="AJ2248" s="7"/>
      <c r="AK2248" s="7"/>
    </row>
    <row r="2249" spans="1:37" ht="15.75" x14ac:dyDescent="0.25">
      <c r="A2249" s="7"/>
      <c r="B2249" s="7"/>
      <c r="C2249" s="7"/>
      <c r="D2249" s="7"/>
      <c r="E2249" s="7"/>
      <c r="F2249" s="7"/>
      <c r="G2249" s="7"/>
      <c r="H2249" s="7"/>
      <c r="I2249" s="7"/>
      <c r="J2249" s="7"/>
      <c r="K2249" s="7"/>
      <c r="L2249" s="7"/>
      <c r="M2249" s="7"/>
      <c r="N2249" s="7"/>
      <c r="O2249" s="7"/>
      <c r="P2249" s="7"/>
      <c r="R2249" s="7"/>
      <c r="S2249" s="7"/>
      <c r="T2249" s="7"/>
      <c r="U2249" s="7"/>
      <c r="V2249" s="7"/>
      <c r="W2249" s="7"/>
      <c r="X2249" s="7"/>
      <c r="Y2249" s="7"/>
      <c r="Z2249" s="7"/>
      <c r="AA2249" s="7"/>
      <c r="AB2249" s="7"/>
      <c r="AC2249" s="7"/>
      <c r="AD2249" s="7"/>
      <c r="AE2249" s="7"/>
      <c r="AF2249" s="7"/>
      <c r="AG2249" s="7"/>
      <c r="AH2249" s="7"/>
      <c r="AI2249" s="7"/>
      <c r="AJ2249" s="7"/>
      <c r="AK2249" s="7"/>
    </row>
    <row r="2250" spans="1:37" ht="15.75" x14ac:dyDescent="0.25">
      <c r="A2250" s="7"/>
      <c r="B2250" s="7"/>
      <c r="C2250" s="7"/>
      <c r="D2250" s="7"/>
      <c r="E2250" s="7"/>
      <c r="F2250" s="7"/>
      <c r="G2250" s="7"/>
      <c r="H2250" s="7"/>
      <c r="I2250" s="7"/>
      <c r="J2250" s="7"/>
      <c r="K2250" s="7"/>
      <c r="L2250" s="7"/>
      <c r="M2250" s="7"/>
      <c r="N2250" s="7"/>
      <c r="O2250" s="7"/>
      <c r="P2250" s="7"/>
      <c r="R2250" s="7"/>
      <c r="S2250" s="7"/>
      <c r="T2250" s="7"/>
      <c r="U2250" s="7"/>
      <c r="V2250" s="7"/>
      <c r="W2250" s="7"/>
      <c r="X2250" s="7"/>
      <c r="Y2250" s="7"/>
      <c r="Z2250" s="7"/>
      <c r="AA2250" s="7"/>
      <c r="AB2250" s="7"/>
      <c r="AC2250" s="7"/>
      <c r="AD2250" s="7"/>
      <c r="AE2250" s="7"/>
      <c r="AF2250" s="7"/>
      <c r="AG2250" s="7"/>
      <c r="AH2250" s="7"/>
      <c r="AI2250" s="7"/>
      <c r="AJ2250" s="7"/>
      <c r="AK2250" s="7"/>
    </row>
    <row r="2251" spans="1:37" ht="15.75" x14ac:dyDescent="0.25">
      <c r="A2251" s="7"/>
      <c r="B2251" s="7"/>
      <c r="C2251" s="7"/>
      <c r="D2251" s="7"/>
      <c r="E2251" s="7"/>
      <c r="F2251" s="7"/>
      <c r="G2251" s="7"/>
      <c r="H2251" s="7"/>
      <c r="I2251" s="7"/>
      <c r="J2251" s="7"/>
      <c r="K2251" s="7"/>
      <c r="L2251" s="7"/>
      <c r="M2251" s="7"/>
      <c r="N2251" s="7"/>
      <c r="O2251" s="7"/>
      <c r="P2251" s="7"/>
      <c r="R2251" s="7"/>
      <c r="S2251" s="7"/>
      <c r="T2251" s="7"/>
      <c r="U2251" s="7"/>
      <c r="V2251" s="7"/>
      <c r="W2251" s="7"/>
      <c r="X2251" s="7"/>
      <c r="Y2251" s="7"/>
      <c r="Z2251" s="7"/>
      <c r="AA2251" s="7"/>
      <c r="AB2251" s="7"/>
      <c r="AC2251" s="7"/>
      <c r="AD2251" s="7"/>
      <c r="AE2251" s="7"/>
      <c r="AF2251" s="7"/>
      <c r="AG2251" s="7"/>
      <c r="AH2251" s="7"/>
      <c r="AI2251" s="7"/>
      <c r="AJ2251" s="7"/>
      <c r="AK2251" s="7"/>
    </row>
    <row r="2252" spans="1:37" ht="15.75" x14ac:dyDescent="0.25">
      <c r="A2252" s="7"/>
      <c r="B2252" s="7"/>
      <c r="C2252" s="7"/>
      <c r="D2252" s="7"/>
      <c r="E2252" s="7"/>
      <c r="F2252" s="7"/>
      <c r="G2252" s="7"/>
      <c r="H2252" s="7"/>
      <c r="I2252" s="7"/>
      <c r="J2252" s="7"/>
      <c r="K2252" s="7"/>
      <c r="L2252" s="7"/>
      <c r="M2252" s="7"/>
      <c r="N2252" s="7"/>
      <c r="O2252" s="7"/>
      <c r="P2252" s="7"/>
      <c r="R2252" s="7"/>
      <c r="S2252" s="7"/>
      <c r="T2252" s="7"/>
      <c r="U2252" s="7"/>
      <c r="V2252" s="7"/>
      <c r="W2252" s="7"/>
      <c r="X2252" s="7"/>
      <c r="Y2252" s="7"/>
      <c r="Z2252" s="7"/>
      <c r="AA2252" s="7"/>
      <c r="AB2252" s="7"/>
      <c r="AC2252" s="7"/>
      <c r="AD2252" s="7"/>
      <c r="AE2252" s="7"/>
      <c r="AF2252" s="7"/>
      <c r="AG2252" s="7"/>
      <c r="AH2252" s="7"/>
      <c r="AI2252" s="7"/>
      <c r="AJ2252" s="7"/>
      <c r="AK2252" s="7"/>
    </row>
    <row r="2253" spans="1:37" ht="15.75" x14ac:dyDescent="0.25">
      <c r="A2253" s="7"/>
      <c r="B2253" s="7"/>
      <c r="C2253" s="7"/>
      <c r="D2253" s="7"/>
      <c r="E2253" s="7"/>
      <c r="F2253" s="7"/>
      <c r="G2253" s="7"/>
      <c r="H2253" s="7"/>
      <c r="I2253" s="7"/>
      <c r="J2253" s="7"/>
      <c r="K2253" s="7"/>
      <c r="L2253" s="7"/>
      <c r="M2253" s="7"/>
      <c r="N2253" s="7"/>
      <c r="O2253" s="7"/>
      <c r="P2253" s="7"/>
      <c r="R2253" s="7"/>
      <c r="S2253" s="7"/>
      <c r="T2253" s="7"/>
      <c r="U2253" s="7"/>
      <c r="V2253" s="7"/>
      <c r="W2253" s="7"/>
      <c r="X2253" s="7"/>
      <c r="Y2253" s="7"/>
      <c r="Z2253" s="7"/>
      <c r="AA2253" s="7"/>
      <c r="AB2253" s="7"/>
      <c r="AC2253" s="7"/>
      <c r="AD2253" s="7"/>
      <c r="AE2253" s="7"/>
      <c r="AF2253" s="7"/>
      <c r="AG2253" s="7"/>
      <c r="AH2253" s="7"/>
      <c r="AI2253" s="7"/>
      <c r="AJ2253" s="7"/>
      <c r="AK2253" s="7"/>
    </row>
    <row r="2254" spans="1:37" ht="15.75" x14ac:dyDescent="0.25">
      <c r="A2254" s="7"/>
      <c r="B2254" s="7"/>
      <c r="C2254" s="7"/>
      <c r="D2254" s="7"/>
      <c r="E2254" s="7"/>
      <c r="F2254" s="7"/>
      <c r="G2254" s="7"/>
      <c r="H2254" s="7"/>
      <c r="I2254" s="7"/>
      <c r="J2254" s="7"/>
      <c r="K2254" s="7"/>
      <c r="L2254" s="7"/>
      <c r="M2254" s="7"/>
      <c r="N2254" s="7"/>
      <c r="O2254" s="7"/>
      <c r="P2254" s="7"/>
      <c r="R2254" s="7"/>
      <c r="S2254" s="7"/>
      <c r="T2254" s="7"/>
      <c r="U2254" s="7"/>
      <c r="V2254" s="7"/>
      <c r="W2254" s="7"/>
      <c r="X2254" s="7"/>
      <c r="Y2254" s="7"/>
      <c r="Z2254" s="7"/>
      <c r="AA2254" s="7"/>
      <c r="AB2254" s="7"/>
      <c r="AC2254" s="7"/>
      <c r="AD2254" s="7"/>
      <c r="AE2254" s="7"/>
      <c r="AF2254" s="7"/>
      <c r="AG2254" s="7"/>
      <c r="AH2254" s="7"/>
      <c r="AI2254" s="7"/>
      <c r="AJ2254" s="7"/>
      <c r="AK2254" s="7"/>
    </row>
    <row r="2255" spans="1:37" ht="15.75" x14ac:dyDescent="0.25">
      <c r="A2255" s="7"/>
      <c r="B2255" s="7"/>
      <c r="C2255" s="7"/>
      <c r="D2255" s="7"/>
      <c r="E2255" s="7"/>
      <c r="F2255" s="7"/>
      <c r="G2255" s="7"/>
      <c r="H2255" s="7"/>
      <c r="I2255" s="7"/>
      <c r="J2255" s="7"/>
      <c r="K2255" s="7"/>
      <c r="L2255" s="7"/>
      <c r="M2255" s="7"/>
      <c r="N2255" s="7"/>
      <c r="O2255" s="7"/>
      <c r="P2255" s="7"/>
      <c r="R2255" s="7"/>
      <c r="S2255" s="7"/>
      <c r="T2255" s="7"/>
      <c r="U2255" s="7"/>
      <c r="V2255" s="7"/>
      <c r="W2255" s="7"/>
      <c r="X2255" s="7"/>
      <c r="Y2255" s="7"/>
      <c r="Z2255" s="7"/>
      <c r="AA2255" s="7"/>
      <c r="AB2255" s="7"/>
      <c r="AC2255" s="7"/>
      <c r="AD2255" s="7"/>
      <c r="AE2255" s="7"/>
      <c r="AF2255" s="7"/>
      <c r="AG2255" s="7"/>
      <c r="AH2255" s="7"/>
      <c r="AI2255" s="7"/>
      <c r="AJ2255" s="7"/>
      <c r="AK2255" s="7"/>
    </row>
    <row r="2256" spans="1:37" ht="15.75" x14ac:dyDescent="0.25">
      <c r="A2256" s="7"/>
      <c r="B2256" s="7"/>
      <c r="C2256" s="7"/>
      <c r="D2256" s="7"/>
      <c r="E2256" s="7"/>
      <c r="F2256" s="7"/>
      <c r="G2256" s="7"/>
      <c r="H2256" s="7"/>
      <c r="I2256" s="7"/>
      <c r="J2256" s="7"/>
      <c r="K2256" s="7"/>
      <c r="L2256" s="7"/>
      <c r="M2256" s="7"/>
      <c r="N2256" s="7"/>
      <c r="O2256" s="7"/>
      <c r="P2256" s="7"/>
      <c r="R2256" s="7"/>
      <c r="S2256" s="7"/>
      <c r="T2256" s="7"/>
      <c r="U2256" s="7"/>
      <c r="V2256" s="7"/>
      <c r="W2256" s="7"/>
      <c r="X2256" s="7"/>
      <c r="Y2256" s="7"/>
      <c r="Z2256" s="7"/>
      <c r="AA2256" s="7"/>
      <c r="AB2256" s="7"/>
      <c r="AC2256" s="7"/>
      <c r="AD2256" s="7"/>
      <c r="AE2256" s="7"/>
      <c r="AF2256" s="7"/>
      <c r="AG2256" s="7"/>
      <c r="AH2256" s="7"/>
      <c r="AI2256" s="7"/>
      <c r="AJ2256" s="7"/>
      <c r="AK2256" s="7"/>
    </row>
    <row r="2257" spans="1:37" ht="15.75" x14ac:dyDescent="0.25">
      <c r="A2257" s="7"/>
      <c r="B2257" s="7"/>
      <c r="C2257" s="7"/>
      <c r="D2257" s="7"/>
      <c r="E2257" s="7"/>
      <c r="F2257" s="7"/>
      <c r="G2257" s="7"/>
      <c r="H2257" s="7"/>
      <c r="I2257" s="7"/>
      <c r="J2257" s="7"/>
      <c r="K2257" s="7"/>
      <c r="L2257" s="7"/>
      <c r="M2257" s="7"/>
      <c r="N2257" s="7"/>
      <c r="O2257" s="7"/>
      <c r="P2257" s="7"/>
      <c r="R2257" s="7"/>
      <c r="S2257" s="7"/>
      <c r="T2257" s="7"/>
      <c r="U2257" s="7"/>
      <c r="V2257" s="7"/>
      <c r="W2257" s="7"/>
      <c r="X2257" s="7"/>
      <c r="Y2257" s="7"/>
      <c r="Z2257" s="7"/>
      <c r="AA2257" s="7"/>
      <c r="AB2257" s="7"/>
      <c r="AC2257" s="7"/>
      <c r="AD2257" s="7"/>
      <c r="AE2257" s="7"/>
      <c r="AF2257" s="7"/>
      <c r="AG2257" s="7"/>
      <c r="AH2257" s="7"/>
      <c r="AI2257" s="7"/>
      <c r="AJ2257" s="7"/>
      <c r="AK2257" s="7"/>
    </row>
    <row r="2258" spans="1:37" ht="15.75" x14ac:dyDescent="0.25">
      <c r="A2258" s="7"/>
      <c r="B2258" s="7"/>
      <c r="C2258" s="7"/>
      <c r="D2258" s="7"/>
      <c r="E2258" s="7"/>
      <c r="F2258" s="7"/>
      <c r="G2258" s="7"/>
      <c r="H2258" s="7"/>
      <c r="I2258" s="7"/>
      <c r="J2258" s="7"/>
      <c r="K2258" s="7"/>
      <c r="L2258" s="7"/>
      <c r="M2258" s="7"/>
      <c r="N2258" s="7"/>
      <c r="O2258" s="7"/>
      <c r="P2258" s="7"/>
      <c r="R2258" s="7"/>
      <c r="S2258" s="7"/>
      <c r="T2258" s="7"/>
      <c r="U2258" s="7"/>
      <c r="V2258" s="7"/>
      <c r="W2258" s="7"/>
      <c r="X2258" s="7"/>
      <c r="Y2258" s="7"/>
      <c r="Z2258" s="7"/>
      <c r="AA2258" s="7"/>
      <c r="AB2258" s="7"/>
      <c r="AC2258" s="7"/>
      <c r="AD2258" s="7"/>
      <c r="AE2258" s="7"/>
      <c r="AF2258" s="7"/>
      <c r="AG2258" s="7"/>
      <c r="AH2258" s="7"/>
      <c r="AI2258" s="7"/>
      <c r="AJ2258" s="7"/>
      <c r="AK2258" s="7"/>
    </row>
    <row r="2259" spans="1:37" ht="15.75" x14ac:dyDescent="0.25">
      <c r="A2259" s="7"/>
      <c r="B2259" s="7"/>
      <c r="C2259" s="7"/>
      <c r="D2259" s="7"/>
      <c r="E2259" s="7"/>
      <c r="F2259" s="7"/>
      <c r="G2259" s="7"/>
      <c r="H2259" s="7"/>
      <c r="I2259" s="7"/>
      <c r="J2259" s="7"/>
      <c r="K2259" s="7"/>
      <c r="L2259" s="7"/>
      <c r="M2259" s="7"/>
      <c r="N2259" s="7"/>
      <c r="O2259" s="7"/>
      <c r="P2259" s="7"/>
      <c r="R2259" s="7"/>
      <c r="S2259" s="7"/>
      <c r="T2259" s="7"/>
      <c r="U2259" s="7"/>
      <c r="V2259" s="7"/>
      <c r="W2259" s="7"/>
      <c r="X2259" s="7"/>
      <c r="Y2259" s="7"/>
      <c r="Z2259" s="7"/>
      <c r="AA2259" s="7"/>
      <c r="AB2259" s="7"/>
      <c r="AC2259" s="7"/>
      <c r="AD2259" s="7"/>
      <c r="AE2259" s="7"/>
      <c r="AF2259" s="7"/>
      <c r="AG2259" s="7"/>
      <c r="AH2259" s="7"/>
      <c r="AI2259" s="7"/>
      <c r="AJ2259" s="7"/>
      <c r="AK2259" s="7"/>
    </row>
    <row r="2260" spans="1:37" ht="15.75" x14ac:dyDescent="0.25">
      <c r="A2260" s="7"/>
      <c r="B2260" s="7"/>
      <c r="C2260" s="7"/>
      <c r="D2260" s="7"/>
      <c r="E2260" s="7"/>
      <c r="F2260" s="7"/>
      <c r="G2260" s="7"/>
      <c r="H2260" s="7"/>
      <c r="I2260" s="7"/>
      <c r="J2260" s="7"/>
      <c r="K2260" s="7"/>
      <c r="L2260" s="7"/>
      <c r="M2260" s="7"/>
      <c r="N2260" s="7"/>
      <c r="O2260" s="7"/>
      <c r="P2260" s="7"/>
      <c r="R2260" s="7"/>
      <c r="S2260" s="7"/>
      <c r="T2260" s="7"/>
      <c r="U2260" s="7"/>
      <c r="V2260" s="7"/>
      <c r="W2260" s="7"/>
      <c r="X2260" s="7"/>
      <c r="Y2260" s="7"/>
      <c r="Z2260" s="7"/>
      <c r="AA2260" s="7"/>
      <c r="AB2260" s="7"/>
      <c r="AC2260" s="7"/>
      <c r="AD2260" s="7"/>
      <c r="AE2260" s="7"/>
      <c r="AF2260" s="7"/>
      <c r="AG2260" s="7"/>
      <c r="AH2260" s="7"/>
      <c r="AI2260" s="7"/>
      <c r="AJ2260" s="7"/>
      <c r="AK2260" s="7"/>
    </row>
    <row r="2261" spans="1:37" ht="15.75" x14ac:dyDescent="0.25">
      <c r="A2261" s="7"/>
      <c r="B2261" s="7"/>
      <c r="C2261" s="7"/>
      <c r="D2261" s="7"/>
      <c r="E2261" s="7"/>
      <c r="F2261" s="7"/>
      <c r="G2261" s="7"/>
      <c r="H2261" s="7"/>
      <c r="I2261" s="7"/>
      <c r="J2261" s="7"/>
      <c r="K2261" s="7"/>
      <c r="L2261" s="7"/>
      <c r="M2261" s="7"/>
      <c r="N2261" s="7"/>
      <c r="O2261" s="7"/>
      <c r="P2261" s="7"/>
      <c r="R2261" s="7"/>
      <c r="S2261" s="7"/>
      <c r="T2261" s="7"/>
      <c r="U2261" s="7"/>
      <c r="V2261" s="7"/>
      <c r="W2261" s="7"/>
      <c r="X2261" s="7"/>
      <c r="Y2261" s="7"/>
      <c r="Z2261" s="7"/>
      <c r="AA2261" s="7"/>
      <c r="AB2261" s="7"/>
      <c r="AC2261" s="7"/>
      <c r="AD2261" s="7"/>
      <c r="AE2261" s="7"/>
      <c r="AF2261" s="7"/>
      <c r="AG2261" s="7"/>
      <c r="AH2261" s="7"/>
      <c r="AI2261" s="7"/>
      <c r="AJ2261" s="7"/>
      <c r="AK2261" s="7"/>
    </row>
    <row r="2262" spans="1:37" ht="15.75" x14ac:dyDescent="0.25">
      <c r="A2262" s="7"/>
      <c r="B2262" s="7"/>
      <c r="C2262" s="7"/>
      <c r="D2262" s="7"/>
      <c r="E2262" s="7"/>
      <c r="F2262" s="7"/>
      <c r="G2262" s="7"/>
      <c r="H2262" s="7"/>
      <c r="I2262" s="7"/>
      <c r="J2262" s="7"/>
      <c r="K2262" s="7"/>
      <c r="L2262" s="7"/>
      <c r="M2262" s="7"/>
      <c r="N2262" s="7"/>
      <c r="O2262" s="7"/>
      <c r="P2262" s="7"/>
      <c r="R2262" s="7"/>
      <c r="S2262" s="7"/>
      <c r="T2262" s="7"/>
      <c r="U2262" s="7"/>
      <c r="V2262" s="7"/>
      <c r="W2262" s="7"/>
      <c r="X2262" s="7"/>
      <c r="Y2262" s="7"/>
      <c r="Z2262" s="7"/>
      <c r="AA2262" s="7"/>
      <c r="AB2262" s="7"/>
      <c r="AC2262" s="7"/>
      <c r="AD2262" s="7"/>
      <c r="AE2262" s="7"/>
      <c r="AF2262" s="7"/>
      <c r="AG2262" s="7"/>
      <c r="AH2262" s="7"/>
      <c r="AI2262" s="7"/>
      <c r="AJ2262" s="7"/>
      <c r="AK2262" s="7"/>
    </row>
    <row r="2263" spans="1:37" ht="15.75" x14ac:dyDescent="0.25">
      <c r="A2263" s="7"/>
      <c r="B2263" s="7"/>
      <c r="C2263" s="7"/>
      <c r="D2263" s="7"/>
      <c r="E2263" s="7"/>
      <c r="F2263" s="7"/>
      <c r="G2263" s="7"/>
      <c r="H2263" s="7"/>
      <c r="I2263" s="7"/>
      <c r="J2263" s="7"/>
      <c r="K2263" s="7"/>
      <c r="L2263" s="7"/>
      <c r="M2263" s="7"/>
      <c r="N2263" s="7"/>
      <c r="O2263" s="7"/>
      <c r="P2263" s="7"/>
      <c r="R2263" s="7"/>
      <c r="S2263" s="7"/>
      <c r="T2263" s="7"/>
      <c r="U2263" s="7"/>
      <c r="V2263" s="7"/>
      <c r="W2263" s="7"/>
      <c r="X2263" s="7"/>
      <c r="Y2263" s="7"/>
      <c r="Z2263" s="7"/>
      <c r="AA2263" s="7"/>
      <c r="AB2263" s="7"/>
      <c r="AC2263" s="7"/>
      <c r="AD2263" s="7"/>
      <c r="AE2263" s="7"/>
      <c r="AF2263" s="7"/>
      <c r="AG2263" s="7"/>
      <c r="AH2263" s="7"/>
      <c r="AI2263" s="7"/>
      <c r="AJ2263" s="7"/>
      <c r="AK2263" s="7"/>
    </row>
    <row r="2264" spans="1:37" ht="15.75" x14ac:dyDescent="0.25">
      <c r="A2264" s="7"/>
      <c r="B2264" s="7"/>
      <c r="C2264" s="7"/>
      <c r="D2264" s="7"/>
      <c r="E2264" s="7"/>
      <c r="F2264" s="7"/>
      <c r="G2264" s="7"/>
      <c r="H2264" s="7"/>
      <c r="I2264" s="7"/>
      <c r="J2264" s="7"/>
      <c r="K2264" s="7"/>
      <c r="L2264" s="7"/>
      <c r="M2264" s="7"/>
      <c r="N2264" s="7"/>
      <c r="O2264" s="7"/>
      <c r="P2264" s="7"/>
      <c r="R2264" s="7"/>
      <c r="S2264" s="7"/>
      <c r="T2264" s="7"/>
      <c r="U2264" s="7"/>
      <c r="V2264" s="7"/>
      <c r="W2264" s="7"/>
      <c r="X2264" s="7"/>
      <c r="Y2264" s="7"/>
      <c r="Z2264" s="7"/>
      <c r="AA2264" s="7"/>
      <c r="AB2264" s="7"/>
      <c r="AC2264" s="7"/>
      <c r="AD2264" s="7"/>
      <c r="AE2264" s="7"/>
      <c r="AF2264" s="7"/>
      <c r="AG2264" s="7"/>
      <c r="AH2264" s="7"/>
      <c r="AI2264" s="7"/>
      <c r="AJ2264" s="7"/>
      <c r="AK2264" s="7"/>
    </row>
    <row r="2265" spans="1:37" ht="15.75" x14ac:dyDescent="0.25">
      <c r="A2265" s="7"/>
      <c r="B2265" s="7"/>
      <c r="C2265" s="7"/>
      <c r="D2265" s="7"/>
      <c r="E2265" s="7"/>
      <c r="F2265" s="7"/>
      <c r="G2265" s="7"/>
      <c r="H2265" s="7"/>
      <c r="I2265" s="7"/>
      <c r="J2265" s="7"/>
      <c r="K2265" s="7"/>
      <c r="L2265" s="7"/>
      <c r="M2265" s="7"/>
      <c r="N2265" s="7"/>
      <c r="O2265" s="7"/>
      <c r="P2265" s="7"/>
      <c r="R2265" s="7"/>
      <c r="S2265" s="7"/>
      <c r="T2265" s="7"/>
      <c r="U2265" s="7"/>
      <c r="V2265" s="7"/>
      <c r="W2265" s="7"/>
      <c r="X2265" s="7"/>
      <c r="Y2265" s="7"/>
      <c r="Z2265" s="7"/>
      <c r="AA2265" s="7"/>
      <c r="AB2265" s="7"/>
      <c r="AC2265" s="7"/>
      <c r="AD2265" s="7"/>
      <c r="AE2265" s="7"/>
      <c r="AF2265" s="7"/>
      <c r="AG2265" s="7"/>
      <c r="AH2265" s="7"/>
      <c r="AI2265" s="7"/>
      <c r="AJ2265" s="7"/>
      <c r="AK2265" s="7"/>
    </row>
    <row r="2266" spans="1:37" ht="15.75" x14ac:dyDescent="0.25">
      <c r="A2266" s="7"/>
      <c r="B2266" s="7"/>
      <c r="C2266" s="7"/>
      <c r="D2266" s="7"/>
      <c r="E2266" s="7"/>
      <c r="F2266" s="7"/>
      <c r="G2266" s="7"/>
      <c r="H2266" s="7"/>
      <c r="I2266" s="7"/>
      <c r="J2266" s="7"/>
      <c r="K2266" s="7"/>
      <c r="L2266" s="7"/>
      <c r="M2266" s="7"/>
      <c r="N2266" s="7"/>
      <c r="O2266" s="7"/>
      <c r="P2266" s="7"/>
      <c r="R2266" s="7"/>
      <c r="S2266" s="7"/>
      <c r="T2266" s="7"/>
      <c r="U2266" s="7"/>
      <c r="V2266" s="7"/>
      <c r="W2266" s="7"/>
      <c r="X2266" s="7"/>
      <c r="Y2266" s="7"/>
      <c r="Z2266" s="7"/>
      <c r="AA2266" s="7"/>
      <c r="AB2266" s="7"/>
      <c r="AC2266" s="7"/>
      <c r="AD2266" s="7"/>
      <c r="AE2266" s="7"/>
      <c r="AF2266" s="7"/>
      <c r="AG2266" s="7"/>
      <c r="AH2266" s="7"/>
      <c r="AI2266" s="7"/>
      <c r="AJ2266" s="7"/>
      <c r="AK2266" s="7"/>
    </row>
    <row r="2267" spans="1:37" ht="15.75" x14ac:dyDescent="0.25">
      <c r="A2267" s="7"/>
      <c r="B2267" s="7"/>
      <c r="C2267" s="7"/>
      <c r="D2267" s="7"/>
      <c r="E2267" s="7"/>
      <c r="F2267" s="7"/>
      <c r="G2267" s="7"/>
      <c r="H2267" s="7"/>
      <c r="I2267" s="7"/>
      <c r="J2267" s="7"/>
      <c r="K2267" s="7"/>
      <c r="L2267" s="7"/>
      <c r="M2267" s="7"/>
      <c r="N2267" s="7"/>
      <c r="O2267" s="7"/>
      <c r="P2267" s="7"/>
      <c r="R2267" s="7"/>
      <c r="S2267" s="7"/>
      <c r="T2267" s="7"/>
      <c r="U2267" s="7"/>
      <c r="V2267" s="7"/>
      <c r="W2267" s="7"/>
      <c r="X2267" s="7"/>
      <c r="Y2267" s="7"/>
      <c r="Z2267" s="7"/>
      <c r="AA2267" s="7"/>
      <c r="AB2267" s="7"/>
      <c r="AC2267" s="7"/>
      <c r="AD2267" s="7"/>
      <c r="AE2267" s="7"/>
      <c r="AF2267" s="7"/>
      <c r="AG2267" s="7"/>
      <c r="AH2267" s="7"/>
      <c r="AI2267" s="7"/>
      <c r="AJ2267" s="7"/>
      <c r="AK2267" s="7"/>
    </row>
    <row r="2268" spans="1:37" ht="15.75" x14ac:dyDescent="0.25">
      <c r="A2268" s="7"/>
      <c r="B2268" s="7"/>
      <c r="C2268" s="7"/>
      <c r="D2268" s="7"/>
      <c r="E2268" s="7"/>
      <c r="F2268" s="7"/>
      <c r="G2268" s="7"/>
      <c r="H2268" s="7"/>
      <c r="I2268" s="7"/>
      <c r="J2268" s="7"/>
      <c r="K2268" s="7"/>
      <c r="L2268" s="7"/>
      <c r="M2268" s="7"/>
      <c r="N2268" s="7"/>
      <c r="O2268" s="7"/>
      <c r="P2268" s="7"/>
      <c r="R2268" s="7"/>
      <c r="S2268" s="7"/>
      <c r="T2268" s="7"/>
      <c r="U2268" s="7"/>
      <c r="V2268" s="7"/>
      <c r="W2268" s="7"/>
      <c r="X2268" s="7"/>
      <c r="Y2268" s="7"/>
      <c r="Z2268" s="7"/>
      <c r="AA2268" s="7"/>
      <c r="AB2268" s="7"/>
      <c r="AC2268" s="7"/>
      <c r="AD2268" s="7"/>
      <c r="AE2268" s="7"/>
      <c r="AF2268" s="7"/>
      <c r="AG2268" s="7"/>
      <c r="AH2268" s="7"/>
      <c r="AI2268" s="7"/>
      <c r="AJ2268" s="7"/>
      <c r="AK2268" s="7"/>
    </row>
    <row r="2269" spans="1:37" ht="15.75" x14ac:dyDescent="0.25">
      <c r="A2269" s="7"/>
      <c r="B2269" s="7"/>
      <c r="C2269" s="7"/>
      <c r="D2269" s="7"/>
      <c r="E2269" s="7"/>
      <c r="F2269" s="7"/>
      <c r="G2269" s="7"/>
      <c r="H2269" s="7"/>
      <c r="I2269" s="7"/>
      <c r="J2269" s="7"/>
      <c r="K2269" s="7"/>
      <c r="L2269" s="7"/>
      <c r="M2269" s="7"/>
      <c r="N2269" s="7"/>
      <c r="O2269" s="7"/>
      <c r="P2269" s="7"/>
      <c r="R2269" s="7"/>
      <c r="S2269" s="7"/>
      <c r="T2269" s="7"/>
      <c r="U2269" s="7"/>
      <c r="V2269" s="7"/>
      <c r="W2269" s="7"/>
      <c r="X2269" s="7"/>
      <c r="Y2269" s="7"/>
      <c r="Z2269" s="7"/>
      <c r="AA2269" s="7"/>
      <c r="AB2269" s="7"/>
      <c r="AC2269" s="7"/>
      <c r="AD2269" s="7"/>
      <c r="AE2269" s="7"/>
      <c r="AF2269" s="7"/>
      <c r="AG2269" s="7"/>
      <c r="AH2269" s="7"/>
      <c r="AI2269" s="7"/>
      <c r="AJ2269" s="7"/>
      <c r="AK2269" s="7"/>
    </row>
    <row r="2270" spans="1:37" ht="15.75" x14ac:dyDescent="0.25">
      <c r="A2270" s="7"/>
      <c r="B2270" s="7"/>
      <c r="C2270" s="7"/>
      <c r="D2270" s="7"/>
      <c r="E2270" s="7"/>
      <c r="F2270" s="7"/>
      <c r="G2270" s="7"/>
      <c r="H2270" s="7"/>
      <c r="I2270" s="7"/>
      <c r="J2270" s="7"/>
      <c r="K2270" s="7"/>
      <c r="L2270" s="7"/>
      <c r="M2270" s="7"/>
      <c r="N2270" s="7"/>
      <c r="O2270" s="7"/>
      <c r="P2270" s="7"/>
      <c r="R2270" s="7"/>
      <c r="S2270" s="7"/>
      <c r="T2270" s="7"/>
      <c r="U2270" s="7"/>
      <c r="V2270" s="7"/>
      <c r="W2270" s="7"/>
      <c r="X2270" s="7"/>
      <c r="Y2270" s="7"/>
      <c r="Z2270" s="7"/>
      <c r="AA2270" s="7"/>
      <c r="AB2270" s="7"/>
      <c r="AC2270" s="7"/>
      <c r="AD2270" s="7"/>
      <c r="AE2270" s="7"/>
      <c r="AF2270" s="7"/>
      <c r="AG2270" s="7"/>
      <c r="AH2270" s="7"/>
      <c r="AI2270" s="7"/>
      <c r="AJ2270" s="7"/>
      <c r="AK2270" s="7"/>
    </row>
    <row r="2271" spans="1:37" ht="15.75" x14ac:dyDescent="0.25">
      <c r="A2271" s="7"/>
      <c r="B2271" s="7"/>
      <c r="C2271" s="7"/>
      <c r="D2271" s="7"/>
      <c r="E2271" s="7"/>
      <c r="F2271" s="7"/>
      <c r="G2271" s="7"/>
      <c r="H2271" s="7"/>
      <c r="I2271" s="7"/>
      <c r="J2271" s="7"/>
      <c r="K2271" s="7"/>
      <c r="L2271" s="7"/>
      <c r="M2271" s="7"/>
      <c r="N2271" s="7"/>
      <c r="O2271" s="7"/>
      <c r="P2271" s="7"/>
      <c r="R2271" s="7"/>
      <c r="S2271" s="7"/>
      <c r="T2271" s="7"/>
      <c r="U2271" s="7"/>
      <c r="V2271" s="7"/>
      <c r="W2271" s="7"/>
      <c r="X2271" s="7"/>
      <c r="Y2271" s="7"/>
      <c r="Z2271" s="7"/>
      <c r="AA2271" s="7"/>
      <c r="AB2271" s="7"/>
      <c r="AC2271" s="7"/>
      <c r="AD2271" s="7"/>
      <c r="AE2271" s="7"/>
      <c r="AF2271" s="7"/>
      <c r="AG2271" s="7"/>
      <c r="AH2271" s="7"/>
      <c r="AI2271" s="7"/>
      <c r="AJ2271" s="7"/>
      <c r="AK2271" s="7"/>
    </row>
    <row r="2272" spans="1:37" ht="15.75" x14ac:dyDescent="0.25">
      <c r="A2272" s="7"/>
      <c r="B2272" s="7"/>
      <c r="C2272" s="7"/>
      <c r="D2272" s="7"/>
      <c r="E2272" s="7"/>
      <c r="F2272" s="7"/>
      <c r="G2272" s="7"/>
      <c r="H2272" s="7"/>
      <c r="I2272" s="7"/>
      <c r="J2272" s="7"/>
      <c r="K2272" s="7"/>
      <c r="L2272" s="7"/>
      <c r="M2272" s="7"/>
      <c r="N2272" s="7"/>
      <c r="O2272" s="7"/>
      <c r="P2272" s="7"/>
      <c r="R2272" s="7"/>
      <c r="S2272" s="7"/>
      <c r="T2272" s="7"/>
      <c r="U2272" s="7"/>
      <c r="V2272" s="7"/>
      <c r="W2272" s="7"/>
      <c r="X2272" s="7"/>
      <c r="Y2272" s="7"/>
      <c r="Z2272" s="7"/>
      <c r="AA2272" s="7"/>
      <c r="AB2272" s="7"/>
      <c r="AC2272" s="7"/>
      <c r="AD2272" s="7"/>
      <c r="AE2272" s="7"/>
      <c r="AF2272" s="7"/>
      <c r="AG2272" s="7"/>
      <c r="AH2272" s="7"/>
      <c r="AI2272" s="7"/>
      <c r="AJ2272" s="7"/>
      <c r="AK2272" s="7"/>
    </row>
    <row r="2273" spans="1:37" ht="15.75" x14ac:dyDescent="0.25">
      <c r="A2273" s="7"/>
      <c r="B2273" s="7"/>
      <c r="C2273" s="7"/>
      <c r="D2273" s="7"/>
      <c r="E2273" s="7"/>
      <c r="F2273" s="7"/>
      <c r="G2273" s="7"/>
      <c r="H2273" s="7"/>
      <c r="I2273" s="7"/>
      <c r="J2273" s="7"/>
      <c r="K2273" s="7"/>
      <c r="L2273" s="7"/>
      <c r="M2273" s="7"/>
      <c r="N2273" s="7"/>
      <c r="O2273" s="7"/>
      <c r="P2273" s="7"/>
      <c r="R2273" s="7"/>
      <c r="S2273" s="7"/>
      <c r="T2273" s="7"/>
      <c r="U2273" s="7"/>
      <c r="V2273" s="7"/>
      <c r="W2273" s="7"/>
      <c r="X2273" s="7"/>
      <c r="Y2273" s="7"/>
      <c r="Z2273" s="7"/>
      <c r="AA2273" s="7"/>
      <c r="AB2273" s="7"/>
      <c r="AC2273" s="7"/>
      <c r="AD2273" s="7"/>
      <c r="AE2273" s="7"/>
      <c r="AF2273" s="7"/>
      <c r="AG2273" s="7"/>
      <c r="AH2273" s="7"/>
      <c r="AI2273" s="7"/>
      <c r="AJ2273" s="7"/>
      <c r="AK2273" s="7"/>
    </row>
    <row r="2274" spans="1:37" ht="15.75" x14ac:dyDescent="0.25">
      <c r="A2274" s="7"/>
      <c r="B2274" s="7"/>
      <c r="C2274" s="7"/>
      <c r="D2274" s="7"/>
      <c r="E2274" s="7"/>
      <c r="F2274" s="7"/>
      <c r="G2274" s="7"/>
      <c r="H2274" s="7"/>
      <c r="I2274" s="7"/>
      <c r="J2274" s="7"/>
      <c r="K2274" s="7"/>
      <c r="L2274" s="7"/>
      <c r="M2274" s="7"/>
      <c r="N2274" s="7"/>
      <c r="O2274" s="7"/>
      <c r="P2274" s="7"/>
      <c r="R2274" s="7"/>
      <c r="S2274" s="7"/>
      <c r="T2274" s="7"/>
      <c r="U2274" s="7"/>
      <c r="V2274" s="7"/>
      <c r="W2274" s="7"/>
      <c r="X2274" s="7"/>
      <c r="Y2274" s="7"/>
      <c r="Z2274" s="7"/>
      <c r="AA2274" s="7"/>
      <c r="AB2274" s="7"/>
      <c r="AC2274" s="7"/>
      <c r="AD2274" s="7"/>
      <c r="AE2274" s="7"/>
      <c r="AF2274" s="7"/>
      <c r="AG2274" s="7"/>
      <c r="AH2274" s="7"/>
      <c r="AI2274" s="7"/>
      <c r="AJ2274" s="7"/>
      <c r="AK2274" s="7"/>
    </row>
    <row r="2275" spans="1:37" ht="15.75" x14ac:dyDescent="0.25">
      <c r="A2275" s="7"/>
      <c r="B2275" s="7"/>
      <c r="C2275" s="7"/>
      <c r="D2275" s="7"/>
      <c r="E2275" s="7"/>
      <c r="F2275" s="7"/>
      <c r="G2275" s="7"/>
      <c r="H2275" s="7"/>
      <c r="I2275" s="7"/>
      <c r="J2275" s="7"/>
      <c r="K2275" s="7"/>
      <c r="L2275" s="7"/>
      <c r="M2275" s="7"/>
      <c r="N2275" s="7"/>
      <c r="O2275" s="7"/>
      <c r="P2275" s="7"/>
      <c r="R2275" s="7"/>
      <c r="S2275" s="7"/>
      <c r="T2275" s="7"/>
      <c r="U2275" s="7"/>
      <c r="V2275" s="7"/>
      <c r="W2275" s="7"/>
      <c r="X2275" s="7"/>
      <c r="Y2275" s="7"/>
      <c r="Z2275" s="7"/>
      <c r="AA2275" s="7"/>
      <c r="AB2275" s="7"/>
      <c r="AC2275" s="7"/>
      <c r="AD2275" s="7"/>
      <c r="AE2275" s="7"/>
      <c r="AF2275" s="7"/>
      <c r="AG2275" s="7"/>
      <c r="AH2275" s="7"/>
      <c r="AI2275" s="7"/>
      <c r="AJ2275" s="7"/>
      <c r="AK2275" s="7"/>
    </row>
    <row r="2276" spans="1:37" ht="15.75" x14ac:dyDescent="0.25">
      <c r="A2276" s="7"/>
      <c r="B2276" s="7"/>
      <c r="C2276" s="7"/>
      <c r="D2276" s="7"/>
      <c r="E2276" s="7"/>
      <c r="F2276" s="7"/>
      <c r="G2276" s="7"/>
      <c r="H2276" s="7"/>
      <c r="I2276" s="7"/>
      <c r="J2276" s="7"/>
      <c r="K2276" s="7"/>
      <c r="L2276" s="7"/>
      <c r="M2276" s="7"/>
      <c r="N2276" s="7"/>
      <c r="O2276" s="7"/>
      <c r="P2276" s="7"/>
      <c r="R2276" s="7"/>
      <c r="S2276" s="7"/>
      <c r="T2276" s="7"/>
      <c r="U2276" s="7"/>
      <c r="V2276" s="7"/>
      <c r="W2276" s="7"/>
      <c r="X2276" s="7"/>
      <c r="Y2276" s="7"/>
      <c r="Z2276" s="7"/>
      <c r="AA2276" s="7"/>
      <c r="AB2276" s="7"/>
      <c r="AC2276" s="7"/>
      <c r="AD2276" s="7"/>
      <c r="AE2276" s="7"/>
      <c r="AF2276" s="7"/>
      <c r="AG2276" s="7"/>
      <c r="AH2276" s="7"/>
      <c r="AI2276" s="7"/>
      <c r="AJ2276" s="7"/>
      <c r="AK2276" s="7"/>
    </row>
    <row r="2277" spans="1:37" ht="15.75" x14ac:dyDescent="0.25">
      <c r="A2277" s="7"/>
      <c r="B2277" s="7"/>
      <c r="C2277" s="7"/>
      <c r="D2277" s="7"/>
      <c r="E2277" s="7"/>
      <c r="F2277" s="7"/>
      <c r="G2277" s="7"/>
      <c r="H2277" s="7"/>
      <c r="I2277" s="7"/>
      <c r="J2277" s="7"/>
      <c r="K2277" s="7"/>
      <c r="L2277" s="7"/>
      <c r="M2277" s="7"/>
      <c r="N2277" s="7"/>
      <c r="O2277" s="7"/>
      <c r="P2277" s="7"/>
      <c r="R2277" s="7"/>
      <c r="S2277" s="7"/>
      <c r="T2277" s="7"/>
      <c r="U2277" s="7"/>
      <c r="V2277" s="7"/>
      <c r="W2277" s="7"/>
      <c r="X2277" s="7"/>
      <c r="Y2277" s="7"/>
      <c r="Z2277" s="7"/>
      <c r="AA2277" s="7"/>
      <c r="AB2277" s="7"/>
      <c r="AC2277" s="7"/>
      <c r="AD2277" s="7"/>
      <c r="AE2277" s="7"/>
      <c r="AF2277" s="7"/>
      <c r="AG2277" s="7"/>
      <c r="AH2277" s="7"/>
      <c r="AI2277" s="7"/>
      <c r="AJ2277" s="7"/>
      <c r="AK2277" s="7"/>
    </row>
    <row r="2278" spans="1:37" ht="15.75" x14ac:dyDescent="0.25">
      <c r="A2278" s="7"/>
      <c r="B2278" s="7"/>
      <c r="C2278" s="7"/>
      <c r="D2278" s="7"/>
      <c r="E2278" s="7"/>
      <c r="F2278" s="7"/>
      <c r="G2278" s="7"/>
      <c r="H2278" s="7"/>
      <c r="I2278" s="7"/>
      <c r="J2278" s="7"/>
      <c r="K2278" s="7"/>
      <c r="L2278" s="7"/>
      <c r="M2278" s="7"/>
      <c r="N2278" s="7"/>
      <c r="O2278" s="7"/>
      <c r="P2278" s="7"/>
      <c r="R2278" s="7"/>
      <c r="S2278" s="7"/>
      <c r="T2278" s="7"/>
      <c r="U2278" s="7"/>
      <c r="V2278" s="7"/>
      <c r="W2278" s="7"/>
      <c r="X2278" s="7"/>
      <c r="Y2278" s="7"/>
      <c r="Z2278" s="7"/>
      <c r="AA2278" s="7"/>
      <c r="AB2278" s="7"/>
      <c r="AC2278" s="7"/>
      <c r="AD2278" s="7"/>
      <c r="AE2278" s="7"/>
      <c r="AF2278" s="7"/>
      <c r="AG2278" s="7"/>
      <c r="AH2278" s="7"/>
      <c r="AI2278" s="7"/>
      <c r="AJ2278" s="7"/>
      <c r="AK2278" s="7"/>
    </row>
    <row r="2279" spans="1:37" ht="15.75" x14ac:dyDescent="0.25">
      <c r="A2279" s="7"/>
      <c r="B2279" s="7"/>
      <c r="C2279" s="7"/>
      <c r="D2279" s="7"/>
      <c r="E2279" s="7"/>
      <c r="F2279" s="7"/>
      <c r="G2279" s="7"/>
      <c r="H2279" s="7"/>
      <c r="I2279" s="7"/>
      <c r="J2279" s="7"/>
      <c r="K2279" s="7"/>
      <c r="L2279" s="7"/>
      <c r="M2279" s="7"/>
      <c r="N2279" s="7"/>
      <c r="O2279" s="7"/>
      <c r="P2279" s="7"/>
      <c r="R2279" s="7"/>
      <c r="S2279" s="7"/>
      <c r="T2279" s="7"/>
      <c r="U2279" s="7"/>
      <c r="V2279" s="7"/>
      <c r="W2279" s="7"/>
      <c r="X2279" s="7"/>
      <c r="Y2279" s="7"/>
      <c r="Z2279" s="7"/>
      <c r="AA2279" s="7"/>
      <c r="AB2279" s="7"/>
      <c r="AC2279" s="7"/>
      <c r="AD2279" s="7"/>
      <c r="AE2279" s="7"/>
      <c r="AF2279" s="7"/>
      <c r="AG2279" s="7"/>
      <c r="AH2279" s="7"/>
      <c r="AI2279" s="7"/>
      <c r="AJ2279" s="7"/>
      <c r="AK2279" s="7"/>
    </row>
    <row r="2280" spans="1:37" ht="15.75" x14ac:dyDescent="0.25">
      <c r="A2280" s="7"/>
      <c r="B2280" s="7"/>
      <c r="C2280" s="7"/>
      <c r="D2280" s="7"/>
      <c r="E2280" s="7"/>
      <c r="F2280" s="7"/>
      <c r="G2280" s="7"/>
      <c r="H2280" s="7"/>
      <c r="I2280" s="7"/>
      <c r="J2280" s="7"/>
      <c r="K2280" s="7"/>
      <c r="L2280" s="7"/>
      <c r="M2280" s="7"/>
      <c r="N2280" s="7"/>
      <c r="O2280" s="7"/>
      <c r="P2280" s="7"/>
      <c r="R2280" s="7"/>
      <c r="S2280" s="7"/>
      <c r="T2280" s="7"/>
      <c r="U2280" s="7"/>
      <c r="V2280" s="7"/>
      <c r="W2280" s="7"/>
      <c r="X2280" s="7"/>
      <c r="Y2280" s="7"/>
      <c r="Z2280" s="7"/>
      <c r="AA2280" s="7"/>
      <c r="AB2280" s="7"/>
      <c r="AC2280" s="7"/>
      <c r="AD2280" s="7"/>
      <c r="AE2280" s="7"/>
      <c r="AF2280" s="7"/>
      <c r="AG2280" s="7"/>
      <c r="AH2280" s="7"/>
      <c r="AI2280" s="7"/>
      <c r="AJ2280" s="7"/>
      <c r="AK2280" s="7"/>
    </row>
    <row r="2281" spans="1:37" ht="15.75" x14ac:dyDescent="0.25">
      <c r="A2281" s="7"/>
      <c r="B2281" s="7"/>
      <c r="C2281" s="7"/>
      <c r="D2281" s="7"/>
      <c r="E2281" s="7"/>
      <c r="F2281" s="7"/>
      <c r="G2281" s="7"/>
      <c r="H2281" s="7"/>
      <c r="I2281" s="7"/>
      <c r="J2281" s="7"/>
      <c r="K2281" s="7"/>
      <c r="L2281" s="7"/>
      <c r="M2281" s="7"/>
      <c r="N2281" s="7"/>
      <c r="O2281" s="7"/>
      <c r="P2281" s="7"/>
      <c r="R2281" s="7"/>
      <c r="S2281" s="7"/>
      <c r="T2281" s="7"/>
      <c r="U2281" s="7"/>
      <c r="V2281" s="7"/>
      <c r="W2281" s="7"/>
      <c r="X2281" s="7"/>
      <c r="Y2281" s="7"/>
      <c r="Z2281" s="7"/>
      <c r="AA2281" s="7"/>
      <c r="AB2281" s="7"/>
      <c r="AC2281" s="7"/>
      <c r="AD2281" s="7"/>
      <c r="AE2281" s="7"/>
      <c r="AF2281" s="7"/>
      <c r="AG2281" s="7"/>
      <c r="AH2281" s="7"/>
      <c r="AI2281" s="7"/>
      <c r="AJ2281" s="7"/>
      <c r="AK2281" s="7"/>
    </row>
    <row r="2282" spans="1:37" ht="15.75" x14ac:dyDescent="0.25">
      <c r="A2282" s="7"/>
      <c r="B2282" s="7"/>
      <c r="C2282" s="7"/>
      <c r="D2282" s="7"/>
      <c r="E2282" s="7"/>
      <c r="F2282" s="7"/>
      <c r="G2282" s="7"/>
      <c r="H2282" s="7"/>
      <c r="I2282" s="7"/>
      <c r="J2282" s="7"/>
      <c r="K2282" s="7"/>
      <c r="L2282" s="7"/>
      <c r="M2282" s="7"/>
      <c r="N2282" s="7"/>
      <c r="O2282" s="7"/>
      <c r="P2282" s="7"/>
      <c r="R2282" s="7"/>
      <c r="S2282" s="7"/>
      <c r="T2282" s="7"/>
      <c r="U2282" s="7"/>
      <c r="V2282" s="7"/>
      <c r="W2282" s="7"/>
      <c r="X2282" s="7"/>
      <c r="Y2282" s="7"/>
      <c r="Z2282" s="7"/>
      <c r="AA2282" s="7"/>
      <c r="AB2282" s="7"/>
      <c r="AC2282" s="7"/>
      <c r="AD2282" s="7"/>
      <c r="AE2282" s="7"/>
      <c r="AF2282" s="7"/>
      <c r="AG2282" s="7"/>
      <c r="AH2282" s="7"/>
      <c r="AI2282" s="7"/>
      <c r="AJ2282" s="7"/>
      <c r="AK2282" s="7"/>
    </row>
    <row r="2283" spans="1:37" ht="15.75" x14ac:dyDescent="0.25">
      <c r="A2283" s="7"/>
      <c r="B2283" s="7"/>
      <c r="C2283" s="7"/>
      <c r="D2283" s="7"/>
      <c r="E2283" s="7"/>
      <c r="F2283" s="7"/>
      <c r="G2283" s="7"/>
      <c r="H2283" s="7"/>
      <c r="I2283" s="7"/>
      <c r="J2283" s="7"/>
      <c r="K2283" s="7"/>
      <c r="L2283" s="7"/>
      <c r="M2283" s="7"/>
      <c r="N2283" s="7"/>
      <c r="O2283" s="7"/>
      <c r="P2283" s="7"/>
      <c r="R2283" s="7"/>
      <c r="S2283" s="7"/>
      <c r="T2283" s="7"/>
      <c r="U2283" s="7"/>
      <c r="V2283" s="7"/>
      <c r="W2283" s="7"/>
      <c r="X2283" s="7"/>
      <c r="Y2283" s="7"/>
      <c r="Z2283" s="7"/>
      <c r="AA2283" s="7"/>
      <c r="AB2283" s="7"/>
      <c r="AC2283" s="7"/>
      <c r="AD2283" s="7"/>
      <c r="AE2283" s="7"/>
      <c r="AF2283" s="7"/>
      <c r="AG2283" s="7"/>
      <c r="AH2283" s="7"/>
      <c r="AI2283" s="7"/>
      <c r="AJ2283" s="7"/>
      <c r="AK2283" s="7"/>
    </row>
    <row r="2284" spans="1:37" ht="15.75" x14ac:dyDescent="0.25">
      <c r="A2284" s="7"/>
      <c r="B2284" s="7"/>
      <c r="C2284" s="7"/>
      <c r="D2284" s="7"/>
      <c r="E2284" s="7"/>
      <c r="F2284" s="7"/>
      <c r="G2284" s="7"/>
      <c r="H2284" s="7"/>
      <c r="I2284" s="7"/>
      <c r="J2284" s="7"/>
      <c r="K2284" s="7"/>
      <c r="L2284" s="7"/>
      <c r="M2284" s="7"/>
      <c r="N2284" s="7"/>
      <c r="O2284" s="7"/>
      <c r="P2284" s="7"/>
      <c r="R2284" s="7"/>
      <c r="S2284" s="7"/>
      <c r="T2284" s="7"/>
      <c r="U2284" s="7"/>
      <c r="V2284" s="7"/>
      <c r="W2284" s="7"/>
      <c r="X2284" s="7"/>
      <c r="Y2284" s="7"/>
      <c r="Z2284" s="7"/>
      <c r="AA2284" s="7"/>
      <c r="AB2284" s="7"/>
      <c r="AC2284" s="7"/>
      <c r="AD2284" s="7"/>
      <c r="AE2284" s="7"/>
      <c r="AF2284" s="7"/>
      <c r="AG2284" s="7"/>
      <c r="AH2284" s="7"/>
      <c r="AI2284" s="7"/>
      <c r="AJ2284" s="7"/>
      <c r="AK2284" s="7"/>
    </row>
    <row r="2285" spans="1:37" ht="15.75" x14ac:dyDescent="0.25">
      <c r="A2285" s="7"/>
      <c r="B2285" s="7"/>
      <c r="C2285" s="7"/>
      <c r="D2285" s="7"/>
      <c r="E2285" s="7"/>
      <c r="F2285" s="7"/>
      <c r="G2285" s="7"/>
      <c r="H2285" s="7"/>
      <c r="I2285" s="7"/>
      <c r="J2285" s="7"/>
      <c r="K2285" s="7"/>
      <c r="L2285" s="7"/>
      <c r="M2285" s="7"/>
      <c r="N2285" s="7"/>
      <c r="O2285" s="7"/>
      <c r="P2285" s="7"/>
      <c r="R2285" s="7"/>
      <c r="S2285" s="7"/>
      <c r="T2285" s="7"/>
      <c r="U2285" s="7"/>
      <c r="V2285" s="7"/>
      <c r="W2285" s="7"/>
      <c r="X2285" s="7"/>
      <c r="Y2285" s="7"/>
      <c r="Z2285" s="7"/>
      <c r="AA2285" s="7"/>
      <c r="AB2285" s="7"/>
      <c r="AC2285" s="7"/>
      <c r="AD2285" s="7"/>
      <c r="AE2285" s="7"/>
      <c r="AF2285" s="7"/>
      <c r="AG2285" s="7"/>
      <c r="AH2285" s="7"/>
      <c r="AI2285" s="7"/>
      <c r="AJ2285" s="7"/>
      <c r="AK2285" s="7"/>
    </row>
    <row r="2286" spans="1:37" ht="15.75" x14ac:dyDescent="0.25">
      <c r="A2286" s="7"/>
      <c r="B2286" s="7"/>
      <c r="C2286" s="7"/>
      <c r="D2286" s="7"/>
      <c r="E2286" s="7"/>
      <c r="F2286" s="7"/>
      <c r="G2286" s="7"/>
      <c r="H2286" s="7"/>
      <c r="I2286" s="7"/>
      <c r="J2286" s="7"/>
      <c r="K2286" s="7"/>
      <c r="L2286" s="7"/>
      <c r="M2286" s="7"/>
      <c r="N2286" s="7"/>
      <c r="O2286" s="7"/>
      <c r="P2286" s="7"/>
      <c r="R2286" s="7"/>
      <c r="S2286" s="7"/>
      <c r="T2286" s="7"/>
      <c r="U2286" s="7"/>
      <c r="V2286" s="7"/>
      <c r="W2286" s="7"/>
      <c r="X2286" s="7"/>
      <c r="Y2286" s="7"/>
      <c r="Z2286" s="7"/>
      <c r="AA2286" s="7"/>
      <c r="AB2286" s="7"/>
      <c r="AC2286" s="7"/>
      <c r="AD2286" s="7"/>
      <c r="AE2286" s="7"/>
      <c r="AF2286" s="7"/>
      <c r="AG2286" s="7"/>
      <c r="AH2286" s="7"/>
      <c r="AI2286" s="7"/>
      <c r="AJ2286" s="7"/>
      <c r="AK2286" s="7"/>
    </row>
    <row r="2287" spans="1:37" ht="15.75" x14ac:dyDescent="0.25">
      <c r="A2287" s="7"/>
      <c r="B2287" s="7"/>
      <c r="C2287" s="7"/>
      <c r="D2287" s="7"/>
      <c r="E2287" s="7"/>
      <c r="F2287" s="7"/>
      <c r="G2287" s="7"/>
      <c r="H2287" s="7"/>
      <c r="I2287" s="7"/>
      <c r="J2287" s="7"/>
      <c r="K2287" s="7"/>
      <c r="L2287" s="7"/>
      <c r="M2287" s="7"/>
      <c r="N2287" s="7"/>
      <c r="O2287" s="7"/>
      <c r="P2287" s="7"/>
      <c r="R2287" s="7"/>
      <c r="S2287" s="7"/>
      <c r="T2287" s="7"/>
      <c r="U2287" s="7"/>
      <c r="V2287" s="7"/>
      <c r="W2287" s="7"/>
      <c r="X2287" s="7"/>
      <c r="Y2287" s="7"/>
      <c r="Z2287" s="7"/>
      <c r="AA2287" s="7"/>
      <c r="AB2287" s="7"/>
      <c r="AC2287" s="7"/>
      <c r="AD2287" s="7"/>
      <c r="AE2287" s="7"/>
      <c r="AF2287" s="7"/>
      <c r="AG2287" s="7"/>
      <c r="AH2287" s="7"/>
      <c r="AI2287" s="7"/>
      <c r="AJ2287" s="7"/>
      <c r="AK2287" s="7"/>
    </row>
    <row r="2288" spans="1:37" ht="15.75" x14ac:dyDescent="0.25">
      <c r="A2288" s="7"/>
      <c r="B2288" s="7"/>
      <c r="C2288" s="7"/>
      <c r="D2288" s="7"/>
      <c r="E2288" s="7"/>
      <c r="F2288" s="7"/>
      <c r="G2288" s="7"/>
      <c r="H2288" s="7"/>
      <c r="I2288" s="7"/>
      <c r="J2288" s="7"/>
      <c r="K2288" s="7"/>
      <c r="L2288" s="7"/>
      <c r="M2288" s="7"/>
      <c r="N2288" s="7"/>
      <c r="O2288" s="7"/>
      <c r="P2288" s="7"/>
      <c r="R2288" s="7"/>
      <c r="S2288" s="7"/>
      <c r="T2288" s="7"/>
      <c r="U2288" s="7"/>
      <c r="V2288" s="7"/>
      <c r="W2288" s="7"/>
      <c r="X2288" s="7"/>
      <c r="Y2288" s="7"/>
      <c r="Z2288" s="7"/>
      <c r="AA2288" s="7"/>
      <c r="AB2288" s="7"/>
      <c r="AC2288" s="7"/>
      <c r="AD2288" s="7"/>
      <c r="AE2288" s="7"/>
      <c r="AF2288" s="7"/>
      <c r="AG2288" s="7"/>
      <c r="AH2288" s="7"/>
      <c r="AI2288" s="7"/>
      <c r="AJ2288" s="7"/>
      <c r="AK2288" s="7"/>
    </row>
    <row r="2289" spans="1:37" ht="15.75" x14ac:dyDescent="0.25">
      <c r="A2289" s="7"/>
      <c r="B2289" s="7"/>
      <c r="C2289" s="7"/>
      <c r="D2289" s="7"/>
      <c r="E2289" s="7"/>
      <c r="F2289" s="7"/>
      <c r="G2289" s="7"/>
      <c r="H2289" s="7"/>
      <c r="I2289" s="7"/>
      <c r="J2289" s="7"/>
      <c r="K2289" s="7"/>
      <c r="L2289" s="7"/>
      <c r="M2289" s="7"/>
      <c r="N2289" s="7"/>
      <c r="O2289" s="7"/>
      <c r="P2289" s="7"/>
      <c r="R2289" s="7"/>
      <c r="S2289" s="7"/>
      <c r="T2289" s="7"/>
      <c r="U2289" s="7"/>
      <c r="V2289" s="7"/>
      <c r="W2289" s="7"/>
      <c r="X2289" s="7"/>
      <c r="Y2289" s="7"/>
      <c r="Z2289" s="7"/>
      <c r="AA2289" s="7"/>
      <c r="AB2289" s="7"/>
      <c r="AC2289" s="7"/>
      <c r="AD2289" s="7"/>
      <c r="AE2289" s="7"/>
      <c r="AF2289" s="7"/>
      <c r="AG2289" s="7"/>
      <c r="AH2289" s="7"/>
      <c r="AI2289" s="7"/>
      <c r="AJ2289" s="7"/>
      <c r="AK2289" s="7"/>
    </row>
    <row r="2290" spans="1:37" ht="15.75" x14ac:dyDescent="0.25">
      <c r="A2290" s="7"/>
      <c r="B2290" s="7"/>
      <c r="C2290" s="7"/>
      <c r="D2290" s="7"/>
      <c r="E2290" s="7"/>
      <c r="F2290" s="7"/>
      <c r="G2290" s="7"/>
      <c r="H2290" s="7"/>
      <c r="I2290" s="7"/>
      <c r="J2290" s="7"/>
      <c r="K2290" s="7"/>
      <c r="L2290" s="7"/>
      <c r="M2290" s="7"/>
      <c r="N2290" s="7"/>
      <c r="O2290" s="7"/>
      <c r="P2290" s="7"/>
      <c r="R2290" s="7"/>
      <c r="S2290" s="7"/>
      <c r="T2290" s="7"/>
      <c r="U2290" s="7"/>
      <c r="V2290" s="7"/>
      <c r="W2290" s="7"/>
      <c r="X2290" s="7"/>
      <c r="Y2290" s="7"/>
      <c r="Z2290" s="7"/>
      <c r="AA2290" s="7"/>
      <c r="AB2290" s="7"/>
      <c r="AC2290" s="7"/>
      <c r="AD2290" s="7"/>
      <c r="AE2290" s="7"/>
      <c r="AF2290" s="7"/>
      <c r="AG2290" s="7"/>
      <c r="AH2290" s="7"/>
      <c r="AI2290" s="7"/>
      <c r="AJ2290" s="7"/>
      <c r="AK2290" s="7"/>
    </row>
    <row r="2291" spans="1:37" ht="15.75" x14ac:dyDescent="0.25">
      <c r="A2291" s="7"/>
      <c r="B2291" s="7"/>
      <c r="C2291" s="7"/>
      <c r="D2291" s="7"/>
      <c r="E2291" s="7"/>
      <c r="F2291" s="7"/>
      <c r="G2291" s="7"/>
      <c r="H2291" s="7"/>
      <c r="I2291" s="7"/>
      <c r="J2291" s="7"/>
      <c r="K2291" s="7"/>
      <c r="L2291" s="7"/>
      <c r="M2291" s="7"/>
      <c r="N2291" s="7"/>
      <c r="O2291" s="7"/>
      <c r="P2291" s="7"/>
      <c r="R2291" s="7"/>
      <c r="S2291" s="7"/>
      <c r="T2291" s="7"/>
      <c r="U2291" s="7"/>
      <c r="V2291" s="7"/>
      <c r="W2291" s="7"/>
      <c r="X2291" s="7"/>
      <c r="Y2291" s="7"/>
      <c r="Z2291" s="7"/>
      <c r="AA2291" s="7"/>
      <c r="AB2291" s="7"/>
      <c r="AC2291" s="7"/>
      <c r="AD2291" s="7"/>
      <c r="AE2291" s="7"/>
      <c r="AF2291" s="7"/>
      <c r="AG2291" s="7"/>
      <c r="AH2291" s="7"/>
      <c r="AI2291" s="7"/>
      <c r="AJ2291" s="7"/>
      <c r="AK2291" s="7"/>
    </row>
    <row r="2292" spans="1:37" ht="15.75" x14ac:dyDescent="0.25">
      <c r="A2292" s="7"/>
      <c r="B2292" s="7"/>
      <c r="C2292" s="7"/>
      <c r="D2292" s="7"/>
      <c r="E2292" s="7"/>
      <c r="F2292" s="7"/>
      <c r="G2292" s="7"/>
      <c r="H2292" s="7"/>
      <c r="I2292" s="7"/>
      <c r="J2292" s="7"/>
      <c r="K2292" s="7"/>
      <c r="L2292" s="7"/>
      <c r="M2292" s="7"/>
      <c r="N2292" s="7"/>
      <c r="O2292" s="7"/>
      <c r="P2292" s="7"/>
      <c r="R2292" s="7"/>
      <c r="S2292" s="7"/>
      <c r="T2292" s="7"/>
      <c r="U2292" s="7"/>
      <c r="V2292" s="7"/>
      <c r="W2292" s="7"/>
      <c r="X2292" s="7"/>
      <c r="Y2292" s="7"/>
      <c r="Z2292" s="7"/>
      <c r="AA2292" s="7"/>
      <c r="AB2292" s="7"/>
      <c r="AC2292" s="7"/>
      <c r="AD2292" s="7"/>
      <c r="AE2292" s="7"/>
      <c r="AF2292" s="7"/>
      <c r="AG2292" s="7"/>
      <c r="AH2292" s="7"/>
      <c r="AI2292" s="7"/>
      <c r="AJ2292" s="7"/>
      <c r="AK2292" s="7"/>
    </row>
    <row r="2293" spans="1:37" ht="15.75" x14ac:dyDescent="0.25">
      <c r="A2293" s="7"/>
      <c r="B2293" s="7"/>
      <c r="C2293" s="7"/>
      <c r="D2293" s="7"/>
      <c r="E2293" s="7"/>
      <c r="F2293" s="7"/>
      <c r="G2293" s="7"/>
      <c r="H2293" s="7"/>
      <c r="I2293" s="7"/>
      <c r="J2293" s="7"/>
      <c r="K2293" s="7"/>
      <c r="L2293" s="7"/>
      <c r="M2293" s="7"/>
      <c r="N2293" s="7"/>
      <c r="O2293" s="7"/>
      <c r="P2293" s="7"/>
      <c r="R2293" s="7"/>
      <c r="S2293" s="7"/>
      <c r="T2293" s="7"/>
      <c r="U2293" s="7"/>
      <c r="V2293" s="7"/>
      <c r="W2293" s="7"/>
      <c r="X2293" s="7"/>
      <c r="Y2293" s="7"/>
      <c r="Z2293" s="7"/>
      <c r="AA2293" s="7"/>
      <c r="AB2293" s="7"/>
      <c r="AC2293" s="7"/>
      <c r="AD2293" s="7"/>
      <c r="AE2293" s="7"/>
      <c r="AF2293" s="7"/>
      <c r="AG2293" s="7"/>
      <c r="AH2293" s="7"/>
      <c r="AI2293" s="7"/>
      <c r="AJ2293" s="7"/>
      <c r="AK2293" s="7"/>
    </row>
    <row r="2294" spans="1:37" ht="15.75" x14ac:dyDescent="0.25">
      <c r="A2294" s="7"/>
      <c r="B2294" s="7"/>
      <c r="C2294" s="7"/>
      <c r="D2294" s="7"/>
      <c r="E2294" s="7"/>
      <c r="F2294" s="7"/>
      <c r="G2294" s="7"/>
      <c r="H2294" s="7"/>
      <c r="I2294" s="7"/>
      <c r="J2294" s="7"/>
      <c r="K2294" s="7"/>
      <c r="L2294" s="7"/>
      <c r="M2294" s="7"/>
      <c r="N2294" s="7"/>
      <c r="O2294" s="7"/>
      <c r="P2294" s="7"/>
      <c r="R2294" s="7"/>
      <c r="S2294" s="7"/>
      <c r="T2294" s="7"/>
      <c r="U2294" s="7"/>
      <c r="V2294" s="7"/>
      <c r="W2294" s="7"/>
      <c r="X2294" s="7"/>
      <c r="Y2294" s="7"/>
      <c r="Z2294" s="7"/>
      <c r="AA2294" s="7"/>
      <c r="AB2294" s="7"/>
      <c r="AC2294" s="7"/>
      <c r="AD2294" s="7"/>
      <c r="AE2294" s="7"/>
      <c r="AF2294" s="7"/>
      <c r="AG2294" s="7"/>
      <c r="AH2294" s="7"/>
      <c r="AI2294" s="7"/>
      <c r="AJ2294" s="7"/>
      <c r="AK2294" s="7"/>
    </row>
    <row r="2295" spans="1:37" ht="15.75" x14ac:dyDescent="0.25">
      <c r="A2295" s="7"/>
      <c r="B2295" s="7"/>
      <c r="C2295" s="7"/>
      <c r="D2295" s="7"/>
      <c r="E2295" s="7"/>
      <c r="F2295" s="7"/>
      <c r="G2295" s="7"/>
      <c r="H2295" s="7"/>
      <c r="I2295" s="7"/>
      <c r="J2295" s="7"/>
      <c r="K2295" s="7"/>
      <c r="L2295" s="7"/>
      <c r="M2295" s="7"/>
      <c r="N2295" s="7"/>
      <c r="O2295" s="7"/>
      <c r="P2295" s="7"/>
      <c r="R2295" s="7"/>
      <c r="S2295" s="7"/>
      <c r="T2295" s="7"/>
      <c r="U2295" s="7"/>
      <c r="V2295" s="7"/>
      <c r="W2295" s="7"/>
      <c r="X2295" s="7"/>
      <c r="Y2295" s="7"/>
      <c r="Z2295" s="7"/>
      <c r="AA2295" s="7"/>
      <c r="AB2295" s="7"/>
      <c r="AC2295" s="7"/>
      <c r="AD2295" s="7"/>
      <c r="AE2295" s="7"/>
      <c r="AF2295" s="7"/>
      <c r="AG2295" s="7"/>
      <c r="AH2295" s="7"/>
      <c r="AI2295" s="7"/>
      <c r="AJ2295" s="7"/>
      <c r="AK2295" s="7"/>
    </row>
    <row r="2296" spans="1:37" ht="15.75" x14ac:dyDescent="0.25">
      <c r="A2296" s="7"/>
      <c r="B2296" s="7"/>
      <c r="C2296" s="7"/>
      <c r="D2296" s="7"/>
      <c r="E2296" s="7"/>
      <c r="F2296" s="7"/>
      <c r="G2296" s="7"/>
      <c r="H2296" s="7"/>
      <c r="I2296" s="7"/>
      <c r="J2296" s="7"/>
      <c r="K2296" s="7"/>
      <c r="L2296" s="7"/>
      <c r="M2296" s="7"/>
      <c r="N2296" s="7"/>
      <c r="O2296" s="7"/>
      <c r="P2296" s="7"/>
      <c r="R2296" s="7"/>
      <c r="S2296" s="7"/>
      <c r="T2296" s="7"/>
      <c r="U2296" s="7"/>
      <c r="V2296" s="7"/>
      <c r="W2296" s="7"/>
      <c r="X2296" s="7"/>
      <c r="Y2296" s="7"/>
      <c r="Z2296" s="7"/>
      <c r="AA2296" s="7"/>
      <c r="AB2296" s="7"/>
      <c r="AC2296" s="7"/>
      <c r="AD2296" s="7"/>
      <c r="AE2296" s="7"/>
      <c r="AF2296" s="7"/>
      <c r="AG2296" s="7"/>
      <c r="AH2296" s="7"/>
      <c r="AI2296" s="7"/>
      <c r="AJ2296" s="7"/>
      <c r="AK2296" s="7"/>
    </row>
    <row r="2297" spans="1:37" ht="15.75" x14ac:dyDescent="0.25">
      <c r="A2297" s="7"/>
      <c r="B2297" s="7"/>
      <c r="C2297" s="7"/>
      <c r="D2297" s="7"/>
      <c r="E2297" s="7"/>
      <c r="F2297" s="7"/>
      <c r="G2297" s="7"/>
      <c r="H2297" s="7"/>
      <c r="I2297" s="7"/>
      <c r="J2297" s="7"/>
      <c r="K2297" s="7"/>
      <c r="L2297" s="7"/>
      <c r="M2297" s="7"/>
      <c r="N2297" s="7"/>
      <c r="O2297" s="7"/>
      <c r="P2297" s="7"/>
      <c r="R2297" s="7"/>
      <c r="S2297" s="7"/>
      <c r="T2297" s="7"/>
      <c r="U2297" s="7"/>
      <c r="V2297" s="7"/>
      <c r="W2297" s="7"/>
      <c r="X2297" s="7"/>
      <c r="Y2297" s="7"/>
      <c r="Z2297" s="7"/>
      <c r="AA2297" s="7"/>
      <c r="AB2297" s="7"/>
      <c r="AC2297" s="7"/>
      <c r="AD2297" s="7"/>
      <c r="AE2297" s="7"/>
      <c r="AF2297" s="7"/>
      <c r="AG2297" s="7"/>
      <c r="AH2297" s="7"/>
      <c r="AI2297" s="7"/>
      <c r="AJ2297" s="7"/>
      <c r="AK2297" s="7"/>
    </row>
    <row r="2298" spans="1:37" ht="15.75" x14ac:dyDescent="0.25">
      <c r="A2298" s="7"/>
      <c r="B2298" s="7"/>
      <c r="C2298" s="7"/>
      <c r="D2298" s="7"/>
      <c r="E2298" s="7"/>
      <c r="F2298" s="7"/>
      <c r="G2298" s="7"/>
      <c r="H2298" s="7"/>
      <c r="I2298" s="7"/>
      <c r="J2298" s="7"/>
      <c r="K2298" s="7"/>
      <c r="L2298" s="7"/>
      <c r="M2298" s="7"/>
      <c r="N2298" s="7"/>
      <c r="O2298" s="7"/>
      <c r="P2298" s="7"/>
      <c r="R2298" s="7"/>
      <c r="S2298" s="7"/>
      <c r="T2298" s="7"/>
      <c r="U2298" s="7"/>
      <c r="V2298" s="7"/>
      <c r="W2298" s="7"/>
      <c r="X2298" s="7"/>
      <c r="Y2298" s="7"/>
      <c r="Z2298" s="7"/>
      <c r="AA2298" s="7"/>
      <c r="AB2298" s="7"/>
      <c r="AC2298" s="7"/>
      <c r="AD2298" s="7"/>
      <c r="AE2298" s="7"/>
      <c r="AF2298" s="7"/>
      <c r="AG2298" s="7"/>
      <c r="AH2298" s="7"/>
      <c r="AI2298" s="7"/>
      <c r="AJ2298" s="7"/>
      <c r="AK2298" s="7"/>
    </row>
    <row r="2299" spans="1:37" ht="15.75" x14ac:dyDescent="0.25">
      <c r="A2299" s="7"/>
      <c r="B2299" s="7"/>
      <c r="C2299" s="7"/>
      <c r="D2299" s="7"/>
      <c r="E2299" s="7"/>
      <c r="F2299" s="7"/>
      <c r="G2299" s="7"/>
      <c r="H2299" s="7"/>
      <c r="I2299" s="7"/>
      <c r="J2299" s="7"/>
      <c r="K2299" s="7"/>
      <c r="L2299" s="7"/>
      <c r="M2299" s="7"/>
      <c r="N2299" s="7"/>
      <c r="O2299" s="7"/>
      <c r="P2299" s="7"/>
      <c r="R2299" s="7"/>
      <c r="S2299" s="7"/>
      <c r="T2299" s="7"/>
      <c r="U2299" s="7"/>
      <c r="V2299" s="7"/>
      <c r="W2299" s="7"/>
      <c r="X2299" s="7"/>
      <c r="Y2299" s="7"/>
      <c r="Z2299" s="7"/>
      <c r="AA2299" s="7"/>
      <c r="AB2299" s="7"/>
      <c r="AC2299" s="7"/>
      <c r="AD2299" s="7"/>
      <c r="AE2299" s="7"/>
      <c r="AF2299" s="7"/>
      <c r="AG2299" s="7"/>
      <c r="AH2299" s="7"/>
      <c r="AI2299" s="7"/>
      <c r="AJ2299" s="7"/>
      <c r="AK2299" s="7"/>
    </row>
    <row r="2300" spans="1:37" ht="15.75" x14ac:dyDescent="0.25">
      <c r="A2300" s="7"/>
      <c r="B2300" s="7"/>
      <c r="C2300" s="7"/>
      <c r="D2300" s="7"/>
      <c r="E2300" s="7"/>
      <c r="F2300" s="7"/>
      <c r="G2300" s="7"/>
      <c r="H2300" s="7"/>
      <c r="I2300" s="7"/>
      <c r="J2300" s="7"/>
      <c r="K2300" s="7"/>
      <c r="L2300" s="7"/>
      <c r="M2300" s="7"/>
      <c r="N2300" s="7"/>
      <c r="O2300" s="7"/>
      <c r="P2300" s="7"/>
      <c r="R2300" s="7"/>
      <c r="S2300" s="7"/>
      <c r="T2300" s="7"/>
      <c r="U2300" s="7"/>
      <c r="V2300" s="7"/>
      <c r="W2300" s="7"/>
      <c r="X2300" s="7"/>
      <c r="Y2300" s="7"/>
      <c r="Z2300" s="7"/>
      <c r="AA2300" s="7"/>
      <c r="AB2300" s="7"/>
      <c r="AC2300" s="7"/>
      <c r="AD2300" s="7"/>
      <c r="AE2300" s="7"/>
      <c r="AF2300" s="7"/>
      <c r="AG2300" s="7"/>
      <c r="AH2300" s="7"/>
      <c r="AI2300" s="7"/>
      <c r="AJ2300" s="7"/>
      <c r="AK2300" s="7"/>
    </row>
    <row r="2301" spans="1:37" ht="15.75" x14ac:dyDescent="0.25">
      <c r="A2301" s="7"/>
      <c r="B2301" s="7"/>
      <c r="C2301" s="7"/>
      <c r="D2301" s="7"/>
      <c r="E2301" s="7"/>
      <c r="F2301" s="7"/>
      <c r="G2301" s="7"/>
      <c r="H2301" s="7"/>
      <c r="I2301" s="7"/>
      <c r="J2301" s="7"/>
      <c r="K2301" s="7"/>
      <c r="L2301" s="7"/>
      <c r="M2301" s="7"/>
      <c r="N2301" s="7"/>
      <c r="O2301" s="7"/>
      <c r="P2301" s="7"/>
      <c r="R2301" s="7"/>
      <c r="S2301" s="7"/>
      <c r="T2301" s="7"/>
      <c r="U2301" s="7"/>
      <c r="V2301" s="7"/>
      <c r="W2301" s="7"/>
      <c r="X2301" s="7"/>
      <c r="Y2301" s="7"/>
      <c r="Z2301" s="7"/>
      <c r="AA2301" s="7"/>
      <c r="AB2301" s="7"/>
      <c r="AC2301" s="7"/>
      <c r="AD2301" s="7"/>
      <c r="AE2301" s="7"/>
      <c r="AF2301" s="7"/>
      <c r="AG2301" s="7"/>
      <c r="AH2301" s="7"/>
      <c r="AI2301" s="7"/>
      <c r="AJ2301" s="7"/>
      <c r="AK2301" s="7"/>
    </row>
    <row r="2302" spans="1:37" ht="15.75" x14ac:dyDescent="0.25">
      <c r="A2302" s="7"/>
      <c r="B2302" s="7"/>
      <c r="C2302" s="7"/>
      <c r="D2302" s="7"/>
      <c r="E2302" s="7"/>
      <c r="F2302" s="7"/>
      <c r="G2302" s="7"/>
      <c r="H2302" s="7"/>
      <c r="I2302" s="7"/>
      <c r="J2302" s="7"/>
      <c r="K2302" s="7"/>
      <c r="L2302" s="7"/>
      <c r="M2302" s="7"/>
      <c r="N2302" s="7"/>
      <c r="O2302" s="7"/>
      <c r="P2302" s="7"/>
      <c r="R2302" s="7"/>
      <c r="S2302" s="7"/>
      <c r="T2302" s="7"/>
      <c r="U2302" s="7"/>
      <c r="V2302" s="7"/>
      <c r="W2302" s="7"/>
      <c r="X2302" s="7"/>
      <c r="Y2302" s="7"/>
      <c r="Z2302" s="7"/>
      <c r="AA2302" s="7"/>
      <c r="AB2302" s="7"/>
      <c r="AC2302" s="7"/>
      <c r="AD2302" s="7"/>
      <c r="AE2302" s="7"/>
      <c r="AF2302" s="7"/>
      <c r="AG2302" s="7"/>
      <c r="AH2302" s="7"/>
      <c r="AI2302" s="7"/>
      <c r="AJ2302" s="7"/>
      <c r="AK2302" s="7"/>
    </row>
    <row r="2303" spans="1:37" ht="15.75" x14ac:dyDescent="0.25">
      <c r="A2303" s="7"/>
      <c r="B2303" s="7"/>
      <c r="C2303" s="7"/>
      <c r="D2303" s="7"/>
      <c r="E2303" s="7"/>
      <c r="F2303" s="7"/>
      <c r="G2303" s="7"/>
      <c r="H2303" s="7"/>
      <c r="I2303" s="7"/>
      <c r="J2303" s="7"/>
      <c r="K2303" s="7"/>
      <c r="L2303" s="7"/>
      <c r="M2303" s="7"/>
      <c r="N2303" s="7"/>
      <c r="O2303" s="7"/>
      <c r="P2303" s="7"/>
      <c r="R2303" s="7"/>
      <c r="S2303" s="7"/>
      <c r="T2303" s="7"/>
      <c r="U2303" s="7"/>
      <c r="V2303" s="7"/>
      <c r="W2303" s="7"/>
      <c r="X2303" s="7"/>
      <c r="Y2303" s="7"/>
      <c r="Z2303" s="7"/>
      <c r="AA2303" s="7"/>
      <c r="AB2303" s="7"/>
      <c r="AC2303" s="7"/>
      <c r="AD2303" s="7"/>
      <c r="AE2303" s="7"/>
      <c r="AF2303" s="7"/>
      <c r="AG2303" s="7"/>
      <c r="AH2303" s="7"/>
      <c r="AI2303" s="7"/>
      <c r="AJ2303" s="7"/>
      <c r="AK2303" s="7"/>
    </row>
    <row r="2304" spans="1:37" ht="15.75" x14ac:dyDescent="0.25">
      <c r="A2304" s="7"/>
      <c r="B2304" s="7"/>
      <c r="C2304" s="7"/>
      <c r="D2304" s="7"/>
      <c r="E2304" s="7"/>
      <c r="F2304" s="7"/>
      <c r="G2304" s="7"/>
      <c r="H2304" s="7"/>
      <c r="I2304" s="7"/>
      <c r="J2304" s="7"/>
      <c r="K2304" s="7"/>
      <c r="L2304" s="7"/>
      <c r="M2304" s="7"/>
      <c r="N2304" s="7"/>
      <c r="O2304" s="7"/>
      <c r="P2304" s="7"/>
      <c r="R2304" s="7"/>
      <c r="S2304" s="7"/>
      <c r="T2304" s="7"/>
      <c r="U2304" s="7"/>
      <c r="V2304" s="7"/>
      <c r="W2304" s="7"/>
      <c r="X2304" s="7"/>
      <c r="Y2304" s="7"/>
      <c r="Z2304" s="7"/>
      <c r="AA2304" s="7"/>
      <c r="AB2304" s="7"/>
      <c r="AC2304" s="7"/>
      <c r="AD2304" s="7"/>
      <c r="AE2304" s="7"/>
      <c r="AF2304" s="7"/>
      <c r="AG2304" s="7"/>
      <c r="AH2304" s="7"/>
      <c r="AI2304" s="7"/>
      <c r="AJ2304" s="7"/>
      <c r="AK2304" s="7"/>
    </row>
    <row r="2305" spans="1:37" ht="15.75" x14ac:dyDescent="0.25">
      <c r="A2305" s="7"/>
      <c r="B2305" s="7"/>
      <c r="C2305" s="7"/>
      <c r="D2305" s="7"/>
      <c r="E2305" s="7"/>
      <c r="F2305" s="7"/>
      <c r="G2305" s="7"/>
      <c r="H2305" s="7"/>
      <c r="I2305" s="7"/>
      <c r="J2305" s="7"/>
      <c r="K2305" s="7"/>
      <c r="L2305" s="7"/>
      <c r="M2305" s="7"/>
      <c r="N2305" s="7"/>
      <c r="O2305" s="7"/>
      <c r="P2305" s="7"/>
      <c r="R2305" s="7"/>
      <c r="S2305" s="7"/>
      <c r="T2305" s="7"/>
      <c r="U2305" s="7"/>
      <c r="V2305" s="7"/>
      <c r="W2305" s="7"/>
      <c r="X2305" s="7"/>
      <c r="Y2305" s="7"/>
      <c r="Z2305" s="7"/>
      <c r="AA2305" s="7"/>
      <c r="AB2305" s="7"/>
      <c r="AC2305" s="7"/>
      <c r="AD2305" s="7"/>
      <c r="AE2305" s="7"/>
      <c r="AF2305" s="7"/>
      <c r="AG2305" s="7"/>
      <c r="AH2305" s="7"/>
      <c r="AI2305" s="7"/>
      <c r="AJ2305" s="7"/>
      <c r="AK2305" s="7"/>
    </row>
    <row r="2306" spans="1:37" ht="15.75" x14ac:dyDescent="0.25">
      <c r="A2306" s="7"/>
      <c r="B2306" s="7"/>
      <c r="C2306" s="7"/>
      <c r="D2306" s="7"/>
      <c r="E2306" s="7"/>
      <c r="F2306" s="7"/>
      <c r="G2306" s="7"/>
      <c r="H2306" s="7"/>
      <c r="I2306" s="7"/>
      <c r="J2306" s="7"/>
      <c r="K2306" s="7"/>
      <c r="L2306" s="7"/>
      <c r="M2306" s="7"/>
      <c r="N2306" s="7"/>
      <c r="O2306" s="7"/>
      <c r="P2306" s="7"/>
      <c r="R2306" s="7"/>
      <c r="S2306" s="7"/>
      <c r="T2306" s="7"/>
      <c r="U2306" s="7"/>
      <c r="V2306" s="7"/>
      <c r="W2306" s="7"/>
      <c r="X2306" s="7"/>
      <c r="Y2306" s="7"/>
      <c r="Z2306" s="7"/>
      <c r="AA2306" s="7"/>
      <c r="AB2306" s="7"/>
      <c r="AC2306" s="7"/>
      <c r="AD2306" s="7"/>
      <c r="AE2306" s="7"/>
      <c r="AF2306" s="7"/>
      <c r="AG2306" s="7"/>
      <c r="AH2306" s="7"/>
      <c r="AI2306" s="7"/>
      <c r="AJ2306" s="7"/>
      <c r="AK2306" s="7"/>
    </row>
    <row r="2307" spans="1:37" ht="15.75" x14ac:dyDescent="0.25">
      <c r="A2307" s="7"/>
      <c r="B2307" s="7"/>
      <c r="C2307" s="7"/>
      <c r="D2307" s="7"/>
      <c r="E2307" s="7"/>
      <c r="F2307" s="7"/>
      <c r="G2307" s="7"/>
      <c r="H2307" s="7"/>
      <c r="I2307" s="7"/>
      <c r="J2307" s="7"/>
      <c r="K2307" s="7"/>
      <c r="L2307" s="7"/>
      <c r="M2307" s="7"/>
      <c r="N2307" s="7"/>
      <c r="O2307" s="7"/>
      <c r="P2307" s="7"/>
      <c r="R2307" s="7"/>
      <c r="S2307" s="7"/>
      <c r="T2307" s="7"/>
      <c r="U2307" s="7"/>
      <c r="V2307" s="7"/>
      <c r="W2307" s="7"/>
      <c r="X2307" s="7"/>
      <c r="Y2307" s="7"/>
      <c r="Z2307" s="7"/>
      <c r="AA2307" s="7"/>
      <c r="AB2307" s="7"/>
      <c r="AC2307" s="7"/>
      <c r="AD2307" s="7"/>
      <c r="AE2307" s="7"/>
      <c r="AF2307" s="7"/>
      <c r="AG2307" s="7"/>
      <c r="AH2307" s="7"/>
      <c r="AI2307" s="7"/>
      <c r="AJ2307" s="7"/>
      <c r="AK2307" s="7"/>
    </row>
    <row r="2308" spans="1:37" ht="15.75" x14ac:dyDescent="0.25">
      <c r="A2308" s="7"/>
      <c r="B2308" s="7"/>
      <c r="C2308" s="7"/>
      <c r="D2308" s="7"/>
      <c r="E2308" s="7"/>
      <c r="F2308" s="7"/>
      <c r="G2308" s="7"/>
      <c r="H2308" s="7"/>
      <c r="I2308" s="7"/>
      <c r="J2308" s="7"/>
      <c r="K2308" s="7"/>
      <c r="L2308" s="7"/>
      <c r="M2308" s="7"/>
      <c r="N2308" s="7"/>
      <c r="O2308" s="7"/>
      <c r="P2308" s="7"/>
      <c r="R2308" s="7"/>
      <c r="S2308" s="7"/>
      <c r="T2308" s="7"/>
      <c r="U2308" s="7"/>
      <c r="V2308" s="7"/>
      <c r="W2308" s="7"/>
      <c r="X2308" s="7"/>
      <c r="Y2308" s="7"/>
      <c r="Z2308" s="7"/>
      <c r="AA2308" s="7"/>
      <c r="AB2308" s="7"/>
      <c r="AC2308" s="7"/>
      <c r="AD2308" s="7"/>
      <c r="AE2308" s="7"/>
      <c r="AF2308" s="7"/>
      <c r="AG2308" s="7"/>
      <c r="AH2308" s="7"/>
      <c r="AI2308" s="7"/>
      <c r="AJ2308" s="7"/>
      <c r="AK2308" s="7"/>
    </row>
    <row r="2309" spans="1:37" ht="15.75" x14ac:dyDescent="0.25">
      <c r="A2309" s="7"/>
      <c r="B2309" s="7"/>
      <c r="C2309" s="7"/>
      <c r="D2309" s="7"/>
      <c r="E2309" s="7"/>
      <c r="F2309" s="7"/>
      <c r="G2309" s="7"/>
      <c r="H2309" s="7"/>
      <c r="I2309" s="7"/>
      <c r="J2309" s="7"/>
      <c r="K2309" s="7"/>
      <c r="L2309" s="7"/>
      <c r="M2309" s="7"/>
      <c r="N2309" s="7"/>
      <c r="O2309" s="7"/>
      <c r="P2309" s="7"/>
      <c r="R2309" s="7"/>
      <c r="S2309" s="7"/>
      <c r="T2309" s="7"/>
      <c r="U2309" s="7"/>
      <c r="V2309" s="7"/>
      <c r="W2309" s="7"/>
      <c r="X2309" s="7"/>
      <c r="Y2309" s="7"/>
      <c r="Z2309" s="7"/>
      <c r="AA2309" s="7"/>
      <c r="AB2309" s="7"/>
      <c r="AC2309" s="7"/>
      <c r="AD2309" s="7"/>
      <c r="AE2309" s="7"/>
      <c r="AF2309" s="7"/>
      <c r="AG2309" s="7"/>
      <c r="AH2309" s="7"/>
      <c r="AI2309" s="7"/>
      <c r="AJ2309" s="7"/>
      <c r="AK2309" s="7"/>
    </row>
    <row r="2310" spans="1:37" ht="15.75" x14ac:dyDescent="0.25">
      <c r="A2310" s="7"/>
      <c r="B2310" s="7"/>
      <c r="C2310" s="7"/>
      <c r="D2310" s="7"/>
      <c r="E2310" s="7"/>
      <c r="F2310" s="7"/>
      <c r="G2310" s="7"/>
      <c r="H2310" s="7"/>
      <c r="I2310" s="7"/>
      <c r="J2310" s="7"/>
      <c r="K2310" s="7"/>
      <c r="L2310" s="7"/>
      <c r="M2310" s="7"/>
      <c r="N2310" s="7"/>
      <c r="O2310" s="7"/>
      <c r="P2310" s="7"/>
      <c r="R2310" s="7"/>
      <c r="S2310" s="7"/>
      <c r="T2310" s="7"/>
      <c r="U2310" s="7"/>
      <c r="V2310" s="7"/>
      <c r="W2310" s="7"/>
      <c r="X2310" s="7"/>
      <c r="Y2310" s="7"/>
      <c r="Z2310" s="7"/>
      <c r="AA2310" s="7"/>
      <c r="AB2310" s="7"/>
      <c r="AC2310" s="7"/>
      <c r="AD2310" s="7"/>
      <c r="AE2310" s="7"/>
      <c r="AF2310" s="7"/>
      <c r="AG2310" s="7"/>
      <c r="AH2310" s="7"/>
      <c r="AI2310" s="7"/>
      <c r="AJ2310" s="7"/>
      <c r="AK2310" s="7"/>
    </row>
    <row r="2311" spans="1:37" ht="15.75" x14ac:dyDescent="0.25">
      <c r="A2311" s="7"/>
      <c r="B2311" s="7"/>
      <c r="C2311" s="7"/>
      <c r="D2311" s="7"/>
      <c r="E2311" s="7"/>
      <c r="F2311" s="7"/>
      <c r="G2311" s="7"/>
      <c r="H2311" s="7"/>
      <c r="I2311" s="7"/>
      <c r="J2311" s="7"/>
      <c r="K2311" s="7"/>
      <c r="L2311" s="7"/>
      <c r="M2311" s="7"/>
      <c r="N2311" s="7"/>
      <c r="O2311" s="7"/>
      <c r="P2311" s="7"/>
      <c r="R2311" s="7"/>
      <c r="S2311" s="7"/>
      <c r="T2311" s="7"/>
      <c r="U2311" s="7"/>
      <c r="V2311" s="7"/>
      <c r="W2311" s="7"/>
      <c r="X2311" s="7"/>
      <c r="Y2311" s="7"/>
      <c r="Z2311" s="7"/>
      <c r="AA2311" s="7"/>
      <c r="AB2311" s="7"/>
      <c r="AC2311" s="7"/>
      <c r="AD2311" s="7"/>
      <c r="AE2311" s="7"/>
      <c r="AF2311" s="7"/>
      <c r="AG2311" s="7"/>
      <c r="AH2311" s="7"/>
      <c r="AI2311" s="7"/>
      <c r="AJ2311" s="7"/>
      <c r="AK2311" s="7"/>
    </row>
    <row r="2312" spans="1:37" ht="15.75" x14ac:dyDescent="0.25">
      <c r="A2312" s="7"/>
      <c r="B2312" s="7"/>
      <c r="C2312" s="7"/>
      <c r="D2312" s="7"/>
      <c r="E2312" s="7"/>
      <c r="F2312" s="7"/>
      <c r="G2312" s="7"/>
      <c r="H2312" s="7"/>
      <c r="I2312" s="7"/>
      <c r="J2312" s="7"/>
      <c r="K2312" s="7"/>
      <c r="L2312" s="7"/>
      <c r="M2312" s="7"/>
      <c r="N2312" s="7"/>
      <c r="O2312" s="7"/>
      <c r="P2312" s="7"/>
      <c r="R2312" s="7"/>
      <c r="S2312" s="7"/>
      <c r="T2312" s="7"/>
      <c r="U2312" s="7"/>
      <c r="V2312" s="7"/>
      <c r="W2312" s="7"/>
      <c r="X2312" s="7"/>
      <c r="Y2312" s="7"/>
      <c r="Z2312" s="7"/>
      <c r="AA2312" s="7"/>
      <c r="AB2312" s="7"/>
      <c r="AC2312" s="7"/>
      <c r="AD2312" s="7"/>
      <c r="AE2312" s="7"/>
      <c r="AF2312" s="7"/>
      <c r="AG2312" s="7"/>
      <c r="AH2312" s="7"/>
      <c r="AI2312" s="7"/>
      <c r="AJ2312" s="7"/>
      <c r="AK2312" s="7"/>
    </row>
    <row r="2313" spans="1:37" ht="15.75" x14ac:dyDescent="0.25">
      <c r="A2313" s="7"/>
      <c r="B2313" s="7"/>
      <c r="C2313" s="7"/>
      <c r="D2313" s="7"/>
      <c r="E2313" s="7"/>
      <c r="F2313" s="7"/>
      <c r="G2313" s="7"/>
      <c r="H2313" s="7"/>
      <c r="I2313" s="7"/>
      <c r="J2313" s="7"/>
      <c r="K2313" s="7"/>
      <c r="L2313" s="7"/>
      <c r="M2313" s="7"/>
      <c r="N2313" s="7"/>
      <c r="O2313" s="7"/>
      <c r="P2313" s="7"/>
      <c r="R2313" s="7"/>
      <c r="S2313" s="7"/>
      <c r="T2313" s="7"/>
      <c r="U2313" s="7"/>
      <c r="V2313" s="7"/>
      <c r="W2313" s="7"/>
      <c r="X2313" s="7"/>
      <c r="Y2313" s="7"/>
      <c r="Z2313" s="7"/>
      <c r="AA2313" s="7"/>
      <c r="AB2313" s="7"/>
      <c r="AC2313" s="7"/>
      <c r="AD2313" s="7"/>
      <c r="AE2313" s="7"/>
      <c r="AF2313" s="7"/>
      <c r="AG2313" s="7"/>
      <c r="AH2313" s="7"/>
      <c r="AI2313" s="7"/>
      <c r="AJ2313" s="7"/>
      <c r="AK2313" s="7"/>
    </row>
    <row r="2314" spans="1:37" ht="15.75" x14ac:dyDescent="0.25">
      <c r="A2314" s="7"/>
      <c r="B2314" s="7"/>
      <c r="C2314" s="7"/>
      <c r="D2314" s="7"/>
      <c r="E2314" s="7"/>
      <c r="F2314" s="7"/>
      <c r="G2314" s="7"/>
      <c r="H2314" s="7"/>
      <c r="I2314" s="7"/>
      <c r="J2314" s="7"/>
      <c r="K2314" s="7"/>
      <c r="L2314" s="7"/>
      <c r="M2314" s="7"/>
      <c r="N2314" s="7"/>
      <c r="O2314" s="7"/>
      <c r="P2314" s="7"/>
      <c r="R2314" s="7"/>
      <c r="S2314" s="7"/>
      <c r="T2314" s="7"/>
      <c r="U2314" s="7"/>
      <c r="V2314" s="7"/>
      <c r="W2314" s="7"/>
      <c r="X2314" s="7"/>
      <c r="Y2314" s="7"/>
      <c r="Z2314" s="7"/>
      <c r="AA2314" s="7"/>
      <c r="AB2314" s="7"/>
      <c r="AC2314" s="7"/>
      <c r="AD2314" s="7"/>
      <c r="AE2314" s="7"/>
      <c r="AF2314" s="7"/>
      <c r="AG2314" s="7"/>
      <c r="AH2314" s="7"/>
      <c r="AI2314" s="7"/>
      <c r="AJ2314" s="7"/>
      <c r="AK2314" s="7"/>
    </row>
    <row r="2315" spans="1:37" ht="15.75" x14ac:dyDescent="0.25">
      <c r="A2315" s="7"/>
      <c r="B2315" s="7"/>
      <c r="C2315" s="7"/>
      <c r="D2315" s="7"/>
      <c r="E2315" s="7"/>
      <c r="F2315" s="7"/>
      <c r="G2315" s="7"/>
      <c r="H2315" s="7"/>
      <c r="I2315" s="7"/>
      <c r="J2315" s="7"/>
      <c r="K2315" s="7"/>
      <c r="L2315" s="7"/>
      <c r="M2315" s="7"/>
      <c r="N2315" s="7"/>
      <c r="O2315" s="7"/>
      <c r="P2315" s="7"/>
      <c r="R2315" s="7"/>
      <c r="S2315" s="7"/>
      <c r="T2315" s="7"/>
      <c r="U2315" s="7"/>
      <c r="V2315" s="7"/>
      <c r="W2315" s="7"/>
      <c r="X2315" s="7"/>
      <c r="Y2315" s="7"/>
      <c r="Z2315" s="7"/>
      <c r="AA2315" s="7"/>
      <c r="AB2315" s="7"/>
      <c r="AC2315" s="7"/>
      <c r="AD2315" s="7"/>
      <c r="AE2315" s="7"/>
      <c r="AF2315" s="7"/>
      <c r="AG2315" s="7"/>
      <c r="AH2315" s="7"/>
      <c r="AI2315" s="7"/>
      <c r="AJ2315" s="7"/>
      <c r="AK2315" s="7"/>
    </row>
    <row r="2316" spans="1:37" ht="15.75" x14ac:dyDescent="0.25">
      <c r="A2316" s="7"/>
      <c r="B2316" s="7"/>
      <c r="C2316" s="7"/>
      <c r="D2316" s="7"/>
      <c r="E2316" s="7"/>
      <c r="F2316" s="7"/>
      <c r="G2316" s="7"/>
      <c r="H2316" s="7"/>
      <c r="I2316" s="7"/>
      <c r="J2316" s="7"/>
      <c r="K2316" s="7"/>
      <c r="L2316" s="7"/>
      <c r="M2316" s="7"/>
      <c r="N2316" s="7"/>
      <c r="O2316" s="7"/>
      <c r="P2316" s="7"/>
      <c r="R2316" s="7"/>
      <c r="S2316" s="7"/>
      <c r="T2316" s="7"/>
      <c r="U2316" s="7"/>
      <c r="V2316" s="7"/>
      <c r="W2316" s="7"/>
      <c r="X2316" s="7"/>
      <c r="Y2316" s="7"/>
      <c r="Z2316" s="7"/>
      <c r="AA2316" s="7"/>
      <c r="AB2316" s="7"/>
      <c r="AC2316" s="7"/>
      <c r="AD2316" s="7"/>
      <c r="AE2316" s="7"/>
      <c r="AF2316" s="7"/>
      <c r="AG2316" s="7"/>
      <c r="AH2316" s="7"/>
      <c r="AI2316" s="7"/>
      <c r="AJ2316" s="7"/>
      <c r="AK2316" s="7"/>
    </row>
    <row r="2317" spans="1:37" ht="15.75" x14ac:dyDescent="0.25">
      <c r="A2317" s="7"/>
      <c r="B2317" s="7"/>
      <c r="C2317" s="7"/>
      <c r="D2317" s="7"/>
      <c r="E2317" s="7"/>
      <c r="F2317" s="7"/>
      <c r="G2317" s="7"/>
      <c r="H2317" s="7"/>
      <c r="I2317" s="7"/>
      <c r="J2317" s="7"/>
      <c r="K2317" s="7"/>
      <c r="L2317" s="7"/>
      <c r="M2317" s="7"/>
      <c r="N2317" s="7"/>
      <c r="O2317" s="7"/>
      <c r="P2317" s="7"/>
      <c r="R2317" s="7"/>
      <c r="S2317" s="7"/>
      <c r="T2317" s="7"/>
      <c r="U2317" s="7"/>
      <c r="V2317" s="7"/>
      <c r="W2317" s="7"/>
      <c r="X2317" s="7"/>
      <c r="Y2317" s="7"/>
      <c r="Z2317" s="7"/>
      <c r="AA2317" s="7"/>
      <c r="AB2317" s="7"/>
      <c r="AC2317" s="7"/>
      <c r="AD2317" s="7"/>
      <c r="AE2317" s="7"/>
      <c r="AF2317" s="7"/>
      <c r="AG2317" s="7"/>
      <c r="AH2317" s="7"/>
      <c r="AI2317" s="7"/>
      <c r="AJ2317" s="7"/>
      <c r="AK2317" s="7"/>
    </row>
    <row r="2318" spans="1:37" ht="15.75" x14ac:dyDescent="0.25">
      <c r="A2318" s="7"/>
      <c r="B2318" s="7"/>
      <c r="C2318" s="7"/>
      <c r="D2318" s="7"/>
      <c r="E2318" s="7"/>
      <c r="F2318" s="7"/>
      <c r="G2318" s="7"/>
      <c r="H2318" s="7"/>
      <c r="I2318" s="7"/>
      <c r="J2318" s="7"/>
      <c r="K2318" s="7"/>
      <c r="L2318" s="7"/>
      <c r="M2318" s="7"/>
      <c r="N2318" s="7"/>
      <c r="O2318" s="7"/>
      <c r="P2318" s="7"/>
      <c r="R2318" s="7"/>
      <c r="S2318" s="7"/>
      <c r="T2318" s="7"/>
      <c r="U2318" s="7"/>
      <c r="V2318" s="7"/>
      <c r="W2318" s="7"/>
      <c r="X2318" s="7"/>
      <c r="Y2318" s="7"/>
      <c r="Z2318" s="7"/>
      <c r="AA2318" s="7"/>
      <c r="AB2318" s="7"/>
      <c r="AC2318" s="7"/>
      <c r="AD2318" s="7"/>
      <c r="AE2318" s="7"/>
      <c r="AF2318" s="7"/>
      <c r="AG2318" s="7"/>
      <c r="AH2318" s="7"/>
      <c r="AI2318" s="7"/>
      <c r="AJ2318" s="7"/>
      <c r="AK2318" s="7"/>
    </row>
    <row r="2319" spans="1:37" ht="15.75" x14ac:dyDescent="0.25">
      <c r="A2319" s="7"/>
      <c r="B2319" s="7"/>
      <c r="C2319" s="7"/>
      <c r="D2319" s="7"/>
      <c r="E2319" s="7"/>
      <c r="F2319" s="7"/>
      <c r="G2319" s="7"/>
      <c r="H2319" s="7"/>
      <c r="I2319" s="7"/>
      <c r="J2319" s="7"/>
      <c r="K2319" s="7"/>
      <c r="L2319" s="7"/>
      <c r="M2319" s="7"/>
      <c r="N2319" s="7"/>
      <c r="O2319" s="7"/>
      <c r="P2319" s="7"/>
      <c r="R2319" s="7"/>
      <c r="S2319" s="7"/>
      <c r="T2319" s="7"/>
      <c r="U2319" s="7"/>
      <c r="V2319" s="7"/>
      <c r="W2319" s="7"/>
      <c r="X2319" s="7"/>
      <c r="Y2319" s="7"/>
      <c r="Z2319" s="7"/>
      <c r="AA2319" s="7"/>
      <c r="AB2319" s="7"/>
      <c r="AC2319" s="7"/>
      <c r="AD2319" s="7"/>
      <c r="AE2319" s="7"/>
      <c r="AF2319" s="7"/>
      <c r="AG2319" s="7"/>
      <c r="AH2319" s="7"/>
      <c r="AI2319" s="7"/>
      <c r="AJ2319" s="7"/>
      <c r="AK2319" s="7"/>
    </row>
    <row r="2320" spans="1:37" ht="15.75" x14ac:dyDescent="0.25">
      <c r="A2320" s="7"/>
      <c r="B2320" s="7"/>
      <c r="C2320" s="7"/>
      <c r="D2320" s="7"/>
      <c r="E2320" s="7"/>
      <c r="F2320" s="7"/>
      <c r="G2320" s="7"/>
      <c r="H2320" s="7"/>
      <c r="I2320" s="7"/>
      <c r="J2320" s="7"/>
      <c r="K2320" s="7"/>
      <c r="L2320" s="7"/>
      <c r="M2320" s="7"/>
      <c r="N2320" s="7"/>
      <c r="O2320" s="7"/>
      <c r="P2320" s="7"/>
      <c r="R2320" s="7"/>
      <c r="S2320" s="7"/>
      <c r="T2320" s="7"/>
      <c r="U2320" s="7"/>
      <c r="V2320" s="7"/>
      <c r="W2320" s="7"/>
      <c r="X2320" s="7"/>
      <c r="Y2320" s="7"/>
      <c r="Z2320" s="7"/>
      <c r="AA2320" s="7"/>
      <c r="AB2320" s="7"/>
      <c r="AC2320" s="7"/>
      <c r="AD2320" s="7"/>
      <c r="AE2320" s="7"/>
      <c r="AF2320" s="7"/>
      <c r="AG2320" s="7"/>
      <c r="AH2320" s="7"/>
      <c r="AI2320" s="7"/>
      <c r="AJ2320" s="7"/>
      <c r="AK2320" s="7"/>
    </row>
    <row r="2321" spans="1:37" ht="15.75" x14ac:dyDescent="0.25">
      <c r="A2321" s="7"/>
      <c r="B2321" s="7"/>
      <c r="C2321" s="7"/>
      <c r="D2321" s="7"/>
      <c r="E2321" s="7"/>
      <c r="F2321" s="7"/>
      <c r="G2321" s="7"/>
      <c r="H2321" s="7"/>
      <c r="I2321" s="7"/>
      <c r="J2321" s="7"/>
      <c r="K2321" s="7"/>
      <c r="L2321" s="7"/>
      <c r="M2321" s="7"/>
      <c r="N2321" s="7"/>
      <c r="O2321" s="7"/>
      <c r="P2321" s="7"/>
      <c r="R2321" s="7"/>
      <c r="S2321" s="7"/>
      <c r="T2321" s="7"/>
      <c r="U2321" s="7"/>
      <c r="V2321" s="7"/>
      <c r="W2321" s="7"/>
      <c r="X2321" s="7"/>
      <c r="Y2321" s="7"/>
      <c r="Z2321" s="7"/>
      <c r="AA2321" s="7"/>
      <c r="AB2321" s="7"/>
      <c r="AC2321" s="7"/>
      <c r="AD2321" s="7"/>
      <c r="AE2321" s="7"/>
      <c r="AF2321" s="7"/>
      <c r="AG2321" s="7"/>
      <c r="AH2321" s="7"/>
      <c r="AI2321" s="7"/>
      <c r="AJ2321" s="7"/>
      <c r="AK2321" s="7"/>
    </row>
    <row r="2322" spans="1:37" ht="15.75" x14ac:dyDescent="0.25">
      <c r="A2322" s="7"/>
      <c r="B2322" s="7"/>
      <c r="C2322" s="7"/>
      <c r="D2322" s="7"/>
      <c r="E2322" s="7"/>
      <c r="F2322" s="7"/>
      <c r="G2322" s="7"/>
      <c r="H2322" s="7"/>
      <c r="I2322" s="7"/>
      <c r="J2322" s="7"/>
      <c r="K2322" s="7"/>
      <c r="L2322" s="7"/>
      <c r="M2322" s="7"/>
      <c r="N2322" s="7"/>
      <c r="O2322" s="7"/>
      <c r="P2322" s="7"/>
      <c r="R2322" s="7"/>
      <c r="S2322" s="7"/>
      <c r="T2322" s="7"/>
      <c r="U2322" s="7"/>
      <c r="V2322" s="7"/>
      <c r="W2322" s="7"/>
      <c r="X2322" s="7"/>
      <c r="Y2322" s="7"/>
      <c r="Z2322" s="7"/>
      <c r="AA2322" s="7"/>
      <c r="AB2322" s="7"/>
      <c r="AC2322" s="7"/>
      <c r="AD2322" s="7"/>
      <c r="AE2322" s="7"/>
      <c r="AF2322" s="7"/>
      <c r="AG2322" s="7"/>
      <c r="AH2322" s="7"/>
      <c r="AI2322" s="7"/>
      <c r="AJ2322" s="7"/>
      <c r="AK2322" s="7"/>
    </row>
    <row r="2323" spans="1:37" ht="15.75" x14ac:dyDescent="0.25">
      <c r="A2323" s="7"/>
      <c r="B2323" s="7"/>
      <c r="C2323" s="7"/>
      <c r="D2323" s="7"/>
      <c r="E2323" s="7"/>
      <c r="F2323" s="7"/>
      <c r="G2323" s="7"/>
      <c r="H2323" s="7"/>
      <c r="I2323" s="7"/>
      <c r="J2323" s="7"/>
      <c r="K2323" s="7"/>
      <c r="L2323" s="7"/>
      <c r="M2323" s="7"/>
      <c r="N2323" s="7"/>
      <c r="O2323" s="7"/>
      <c r="P2323" s="7"/>
      <c r="R2323" s="7"/>
      <c r="S2323" s="7"/>
      <c r="T2323" s="7"/>
      <c r="U2323" s="7"/>
      <c r="V2323" s="7"/>
      <c r="W2323" s="7"/>
      <c r="X2323" s="7"/>
      <c r="Y2323" s="7"/>
      <c r="Z2323" s="7"/>
      <c r="AA2323" s="7"/>
      <c r="AB2323" s="7"/>
      <c r="AC2323" s="7"/>
      <c r="AD2323" s="7"/>
      <c r="AE2323" s="7"/>
      <c r="AF2323" s="7"/>
      <c r="AG2323" s="7"/>
      <c r="AH2323" s="7"/>
      <c r="AI2323" s="7"/>
      <c r="AJ2323" s="7"/>
      <c r="AK2323" s="7"/>
    </row>
    <row r="2324" spans="1:37" ht="15.75" x14ac:dyDescent="0.25">
      <c r="A2324" s="7"/>
      <c r="B2324" s="7"/>
      <c r="C2324" s="7"/>
      <c r="D2324" s="7"/>
      <c r="E2324" s="7"/>
      <c r="F2324" s="7"/>
      <c r="G2324" s="7"/>
      <c r="H2324" s="7"/>
      <c r="I2324" s="7"/>
      <c r="J2324" s="7"/>
      <c r="K2324" s="7"/>
      <c r="L2324" s="7"/>
      <c r="M2324" s="7"/>
      <c r="N2324" s="7"/>
      <c r="O2324" s="7"/>
      <c r="P2324" s="7"/>
      <c r="R2324" s="7"/>
      <c r="S2324" s="7"/>
      <c r="T2324" s="7"/>
      <c r="U2324" s="7"/>
      <c r="V2324" s="7"/>
      <c r="W2324" s="7"/>
      <c r="X2324" s="7"/>
      <c r="Y2324" s="7"/>
      <c r="Z2324" s="7"/>
      <c r="AA2324" s="7"/>
      <c r="AB2324" s="7"/>
      <c r="AC2324" s="7"/>
      <c r="AD2324" s="7"/>
      <c r="AE2324" s="7"/>
      <c r="AF2324" s="7"/>
      <c r="AG2324" s="7"/>
      <c r="AH2324" s="7"/>
      <c r="AI2324" s="7"/>
      <c r="AJ2324" s="7"/>
      <c r="AK2324" s="7"/>
    </row>
    <row r="2325" spans="1:37" ht="15.75" x14ac:dyDescent="0.25">
      <c r="A2325" s="7"/>
      <c r="B2325" s="7"/>
      <c r="C2325" s="7"/>
      <c r="D2325" s="7"/>
      <c r="E2325" s="7"/>
      <c r="F2325" s="7"/>
      <c r="G2325" s="7"/>
      <c r="H2325" s="7"/>
      <c r="I2325" s="7"/>
      <c r="J2325" s="7"/>
      <c r="K2325" s="7"/>
      <c r="L2325" s="7"/>
      <c r="M2325" s="7"/>
      <c r="N2325" s="7"/>
      <c r="O2325" s="7"/>
      <c r="P2325" s="7"/>
      <c r="R2325" s="7"/>
      <c r="S2325" s="7"/>
      <c r="T2325" s="7"/>
      <c r="U2325" s="7"/>
      <c r="V2325" s="7"/>
      <c r="W2325" s="7"/>
      <c r="X2325" s="7"/>
      <c r="Y2325" s="7"/>
      <c r="Z2325" s="7"/>
      <c r="AA2325" s="7"/>
      <c r="AB2325" s="7"/>
      <c r="AC2325" s="7"/>
      <c r="AD2325" s="7"/>
      <c r="AE2325" s="7"/>
      <c r="AF2325" s="7"/>
      <c r="AG2325" s="7"/>
      <c r="AH2325" s="7"/>
      <c r="AI2325" s="7"/>
      <c r="AJ2325" s="7"/>
      <c r="AK2325" s="7"/>
    </row>
    <row r="2326" spans="1:37" ht="15.75" x14ac:dyDescent="0.25">
      <c r="A2326" s="7"/>
      <c r="B2326" s="7"/>
      <c r="C2326" s="7"/>
      <c r="D2326" s="7"/>
      <c r="E2326" s="7"/>
      <c r="F2326" s="7"/>
      <c r="G2326" s="7"/>
      <c r="H2326" s="7"/>
      <c r="I2326" s="7"/>
      <c r="J2326" s="7"/>
      <c r="K2326" s="7"/>
      <c r="L2326" s="7"/>
      <c r="M2326" s="7"/>
      <c r="N2326" s="7"/>
      <c r="O2326" s="7"/>
      <c r="P2326" s="7"/>
      <c r="R2326" s="7"/>
      <c r="S2326" s="7"/>
      <c r="T2326" s="7"/>
      <c r="U2326" s="7"/>
      <c r="V2326" s="7"/>
      <c r="W2326" s="7"/>
      <c r="X2326" s="7"/>
      <c r="Y2326" s="7"/>
      <c r="Z2326" s="7"/>
      <c r="AA2326" s="7"/>
      <c r="AB2326" s="7"/>
      <c r="AC2326" s="7"/>
      <c r="AD2326" s="7"/>
      <c r="AE2326" s="7"/>
      <c r="AF2326" s="7"/>
      <c r="AG2326" s="7"/>
      <c r="AH2326" s="7"/>
      <c r="AI2326" s="7"/>
      <c r="AJ2326" s="7"/>
      <c r="AK2326" s="7"/>
    </row>
    <row r="2327" spans="1:37" ht="15.75" x14ac:dyDescent="0.25">
      <c r="A2327" s="7"/>
      <c r="B2327" s="7"/>
      <c r="C2327" s="7"/>
      <c r="D2327" s="7"/>
      <c r="E2327" s="7"/>
      <c r="F2327" s="7"/>
      <c r="G2327" s="7"/>
      <c r="H2327" s="7"/>
      <c r="I2327" s="7"/>
      <c r="J2327" s="7"/>
      <c r="K2327" s="7"/>
      <c r="L2327" s="7"/>
      <c r="M2327" s="7"/>
      <c r="N2327" s="7"/>
      <c r="O2327" s="7"/>
      <c r="P2327" s="7"/>
      <c r="R2327" s="7"/>
      <c r="S2327" s="7"/>
      <c r="T2327" s="7"/>
      <c r="U2327" s="7"/>
      <c r="V2327" s="7"/>
      <c r="W2327" s="7"/>
      <c r="X2327" s="7"/>
      <c r="Y2327" s="7"/>
      <c r="Z2327" s="7"/>
      <c r="AA2327" s="7"/>
      <c r="AB2327" s="7"/>
      <c r="AC2327" s="7"/>
      <c r="AD2327" s="7"/>
      <c r="AE2327" s="7"/>
      <c r="AF2327" s="7"/>
      <c r="AG2327" s="7"/>
      <c r="AH2327" s="7"/>
      <c r="AI2327" s="7"/>
      <c r="AJ2327" s="7"/>
      <c r="AK2327" s="7"/>
    </row>
    <row r="2328" spans="1:37" ht="15.75" x14ac:dyDescent="0.25">
      <c r="A2328" s="7"/>
      <c r="B2328" s="7"/>
      <c r="C2328" s="7"/>
      <c r="D2328" s="7"/>
      <c r="E2328" s="7"/>
      <c r="F2328" s="7"/>
      <c r="G2328" s="7"/>
      <c r="H2328" s="7"/>
      <c r="I2328" s="7"/>
      <c r="J2328" s="7"/>
      <c r="K2328" s="7"/>
      <c r="L2328" s="7"/>
      <c r="M2328" s="7"/>
      <c r="N2328" s="7"/>
      <c r="O2328" s="7"/>
      <c r="P2328" s="7"/>
      <c r="R2328" s="7"/>
      <c r="S2328" s="7"/>
      <c r="T2328" s="7"/>
      <c r="U2328" s="7"/>
      <c r="V2328" s="7"/>
      <c r="W2328" s="7"/>
      <c r="X2328" s="7"/>
      <c r="Y2328" s="7"/>
      <c r="Z2328" s="7"/>
      <c r="AA2328" s="7"/>
      <c r="AB2328" s="7"/>
      <c r="AC2328" s="7"/>
      <c r="AD2328" s="7"/>
      <c r="AE2328" s="7"/>
      <c r="AF2328" s="7"/>
      <c r="AG2328" s="7"/>
      <c r="AH2328" s="7"/>
      <c r="AI2328" s="7"/>
      <c r="AJ2328" s="7"/>
      <c r="AK2328" s="7"/>
    </row>
    <row r="2329" spans="1:37" ht="15.75" x14ac:dyDescent="0.25">
      <c r="A2329" s="7"/>
      <c r="B2329" s="7"/>
      <c r="C2329" s="7"/>
      <c r="D2329" s="7"/>
      <c r="E2329" s="7"/>
      <c r="F2329" s="7"/>
      <c r="G2329" s="7"/>
      <c r="H2329" s="7"/>
      <c r="I2329" s="7"/>
      <c r="J2329" s="7"/>
      <c r="K2329" s="7"/>
      <c r="L2329" s="7"/>
      <c r="M2329" s="7"/>
      <c r="N2329" s="7"/>
      <c r="O2329" s="7"/>
      <c r="P2329" s="7"/>
      <c r="R2329" s="7"/>
      <c r="S2329" s="7"/>
      <c r="T2329" s="7"/>
      <c r="U2329" s="7"/>
      <c r="V2329" s="7"/>
      <c r="W2329" s="7"/>
      <c r="X2329" s="7"/>
      <c r="Y2329" s="7"/>
      <c r="Z2329" s="7"/>
      <c r="AA2329" s="7"/>
      <c r="AB2329" s="7"/>
      <c r="AC2329" s="7"/>
      <c r="AD2329" s="7"/>
      <c r="AE2329" s="7"/>
      <c r="AF2329" s="7"/>
      <c r="AG2329" s="7"/>
      <c r="AH2329" s="7"/>
      <c r="AI2329" s="7"/>
      <c r="AJ2329" s="7"/>
      <c r="AK2329" s="7"/>
    </row>
    <row r="2330" spans="1:37" ht="15.75" x14ac:dyDescent="0.25">
      <c r="A2330" s="7"/>
      <c r="B2330" s="7"/>
      <c r="C2330" s="7"/>
      <c r="D2330" s="7"/>
      <c r="E2330" s="7"/>
      <c r="F2330" s="7"/>
      <c r="G2330" s="7"/>
      <c r="H2330" s="7"/>
      <c r="I2330" s="7"/>
      <c r="J2330" s="7"/>
      <c r="K2330" s="7"/>
      <c r="L2330" s="7"/>
      <c r="M2330" s="7"/>
      <c r="N2330" s="7"/>
      <c r="O2330" s="7"/>
      <c r="P2330" s="7"/>
      <c r="R2330" s="7"/>
      <c r="S2330" s="7"/>
      <c r="T2330" s="7"/>
      <c r="U2330" s="7"/>
      <c r="V2330" s="7"/>
      <c r="W2330" s="7"/>
      <c r="X2330" s="7"/>
      <c r="Y2330" s="7"/>
      <c r="Z2330" s="7"/>
      <c r="AA2330" s="7"/>
      <c r="AB2330" s="7"/>
      <c r="AC2330" s="7"/>
      <c r="AD2330" s="7"/>
      <c r="AE2330" s="7"/>
      <c r="AF2330" s="7"/>
      <c r="AG2330" s="7"/>
      <c r="AH2330" s="7"/>
      <c r="AI2330" s="7"/>
      <c r="AJ2330" s="7"/>
      <c r="AK2330" s="7"/>
    </row>
    <row r="2331" spans="1:37" ht="15.75" x14ac:dyDescent="0.25">
      <c r="A2331" s="7"/>
      <c r="B2331" s="7"/>
      <c r="C2331" s="7"/>
      <c r="D2331" s="7"/>
      <c r="E2331" s="7"/>
      <c r="F2331" s="7"/>
      <c r="G2331" s="7"/>
      <c r="H2331" s="7"/>
      <c r="I2331" s="7"/>
      <c r="J2331" s="7"/>
      <c r="K2331" s="7"/>
      <c r="L2331" s="7"/>
      <c r="M2331" s="7"/>
      <c r="N2331" s="7"/>
      <c r="O2331" s="7"/>
      <c r="P2331" s="7"/>
      <c r="R2331" s="7"/>
      <c r="S2331" s="7"/>
      <c r="T2331" s="7"/>
      <c r="U2331" s="7"/>
      <c r="V2331" s="7"/>
      <c r="W2331" s="7"/>
      <c r="X2331" s="7"/>
      <c r="Y2331" s="7"/>
      <c r="Z2331" s="7"/>
      <c r="AA2331" s="7"/>
      <c r="AB2331" s="7"/>
      <c r="AC2331" s="7"/>
      <c r="AD2331" s="7"/>
      <c r="AE2331" s="7"/>
      <c r="AF2331" s="7"/>
      <c r="AG2331" s="7"/>
      <c r="AH2331" s="7"/>
      <c r="AI2331" s="7"/>
      <c r="AJ2331" s="7"/>
      <c r="AK2331" s="7"/>
    </row>
    <row r="2332" spans="1:37" ht="15.75" x14ac:dyDescent="0.25">
      <c r="A2332" s="7"/>
      <c r="B2332" s="7"/>
      <c r="C2332" s="7"/>
      <c r="D2332" s="7"/>
      <c r="E2332" s="7"/>
      <c r="F2332" s="7"/>
      <c r="G2332" s="7"/>
      <c r="H2332" s="7"/>
      <c r="I2332" s="7"/>
      <c r="J2332" s="7"/>
      <c r="K2332" s="7"/>
      <c r="L2332" s="7"/>
      <c r="M2332" s="7"/>
      <c r="N2332" s="7"/>
      <c r="O2332" s="7"/>
      <c r="P2332" s="7"/>
      <c r="R2332" s="7"/>
      <c r="S2332" s="7"/>
      <c r="T2332" s="7"/>
      <c r="U2332" s="7"/>
      <c r="V2332" s="7"/>
      <c r="W2332" s="7"/>
      <c r="X2332" s="7"/>
      <c r="Y2332" s="7"/>
      <c r="Z2332" s="7"/>
      <c r="AA2332" s="7"/>
      <c r="AB2332" s="7"/>
      <c r="AC2332" s="7"/>
      <c r="AD2332" s="7"/>
      <c r="AE2332" s="7"/>
      <c r="AF2332" s="7"/>
      <c r="AG2332" s="7"/>
      <c r="AH2332" s="7"/>
      <c r="AI2332" s="7"/>
      <c r="AJ2332" s="7"/>
      <c r="AK2332" s="7"/>
    </row>
    <row r="2333" spans="1:37" ht="15.75" x14ac:dyDescent="0.25">
      <c r="A2333" s="7"/>
      <c r="B2333" s="7"/>
      <c r="C2333" s="7"/>
      <c r="D2333" s="7"/>
      <c r="E2333" s="7"/>
      <c r="F2333" s="7"/>
      <c r="G2333" s="7"/>
      <c r="H2333" s="7"/>
      <c r="I2333" s="7"/>
      <c r="J2333" s="7"/>
      <c r="K2333" s="7"/>
      <c r="L2333" s="7"/>
      <c r="M2333" s="7"/>
      <c r="N2333" s="7"/>
      <c r="O2333" s="7"/>
      <c r="P2333" s="7"/>
      <c r="R2333" s="7"/>
      <c r="S2333" s="7"/>
      <c r="T2333" s="7"/>
      <c r="U2333" s="7"/>
      <c r="V2333" s="7"/>
      <c r="W2333" s="7"/>
      <c r="X2333" s="7"/>
      <c r="Y2333" s="7"/>
      <c r="Z2333" s="7"/>
      <c r="AA2333" s="7"/>
      <c r="AB2333" s="7"/>
      <c r="AC2333" s="7"/>
      <c r="AD2333" s="7"/>
      <c r="AE2333" s="7"/>
      <c r="AF2333" s="7"/>
      <c r="AG2333" s="7"/>
      <c r="AH2333" s="7"/>
      <c r="AI2333" s="7"/>
      <c r="AJ2333" s="7"/>
      <c r="AK2333" s="7"/>
    </row>
    <row r="2334" spans="1:37" ht="15.75" x14ac:dyDescent="0.25">
      <c r="A2334" s="7"/>
      <c r="B2334" s="7"/>
      <c r="C2334" s="7"/>
      <c r="D2334" s="7"/>
      <c r="E2334" s="7"/>
      <c r="F2334" s="7"/>
      <c r="G2334" s="7"/>
      <c r="H2334" s="7"/>
      <c r="I2334" s="7"/>
      <c r="J2334" s="7"/>
      <c r="K2334" s="7"/>
      <c r="L2334" s="7"/>
      <c r="M2334" s="7"/>
      <c r="N2334" s="7"/>
      <c r="O2334" s="7"/>
      <c r="P2334" s="7"/>
      <c r="R2334" s="7"/>
      <c r="S2334" s="7"/>
      <c r="T2334" s="7"/>
      <c r="U2334" s="7"/>
      <c r="V2334" s="7"/>
      <c r="W2334" s="7"/>
      <c r="X2334" s="7"/>
      <c r="Y2334" s="7"/>
      <c r="Z2334" s="7"/>
      <c r="AA2334" s="7"/>
      <c r="AB2334" s="7"/>
      <c r="AC2334" s="7"/>
      <c r="AD2334" s="7"/>
      <c r="AE2334" s="7"/>
      <c r="AF2334" s="7"/>
      <c r="AG2334" s="7"/>
      <c r="AH2334" s="7"/>
      <c r="AI2334" s="7"/>
      <c r="AJ2334" s="7"/>
      <c r="AK2334" s="7"/>
    </row>
    <row r="2335" spans="1:37" ht="15.75" x14ac:dyDescent="0.25">
      <c r="A2335" s="7"/>
      <c r="B2335" s="7"/>
      <c r="C2335" s="7"/>
      <c r="D2335" s="7"/>
      <c r="E2335" s="7"/>
      <c r="F2335" s="7"/>
      <c r="G2335" s="7"/>
      <c r="H2335" s="7"/>
      <c r="I2335" s="7"/>
      <c r="J2335" s="7"/>
      <c r="K2335" s="7"/>
      <c r="L2335" s="7"/>
      <c r="M2335" s="7"/>
      <c r="N2335" s="7"/>
      <c r="O2335" s="7"/>
      <c r="P2335" s="7"/>
      <c r="R2335" s="7"/>
      <c r="S2335" s="7"/>
      <c r="T2335" s="7"/>
      <c r="U2335" s="7"/>
      <c r="V2335" s="7"/>
      <c r="W2335" s="7"/>
      <c r="X2335" s="7"/>
      <c r="Y2335" s="7"/>
      <c r="Z2335" s="7"/>
      <c r="AA2335" s="7"/>
      <c r="AB2335" s="7"/>
      <c r="AC2335" s="7"/>
      <c r="AD2335" s="7"/>
      <c r="AE2335" s="7"/>
      <c r="AF2335" s="7"/>
      <c r="AG2335" s="7"/>
      <c r="AH2335" s="7"/>
      <c r="AI2335" s="7"/>
      <c r="AJ2335" s="7"/>
      <c r="AK2335" s="7"/>
    </row>
    <row r="2336" spans="1:37" ht="15.75" x14ac:dyDescent="0.25">
      <c r="A2336" s="7"/>
      <c r="B2336" s="7"/>
      <c r="C2336" s="7"/>
      <c r="D2336" s="7"/>
      <c r="E2336" s="7"/>
      <c r="F2336" s="7"/>
      <c r="G2336" s="7"/>
      <c r="H2336" s="7"/>
      <c r="I2336" s="7"/>
      <c r="J2336" s="7"/>
      <c r="K2336" s="7"/>
      <c r="L2336" s="7"/>
      <c r="M2336" s="7"/>
      <c r="N2336" s="7"/>
      <c r="O2336" s="7"/>
      <c r="P2336" s="7"/>
      <c r="R2336" s="7"/>
      <c r="S2336" s="7"/>
      <c r="T2336" s="7"/>
      <c r="U2336" s="7"/>
      <c r="V2336" s="7"/>
      <c r="W2336" s="7"/>
      <c r="X2336" s="7"/>
      <c r="Y2336" s="7"/>
      <c r="Z2336" s="7"/>
      <c r="AA2336" s="7"/>
      <c r="AB2336" s="7"/>
      <c r="AC2336" s="7"/>
      <c r="AD2336" s="7"/>
      <c r="AE2336" s="7"/>
      <c r="AF2336" s="7"/>
      <c r="AG2336" s="7"/>
      <c r="AH2336" s="7"/>
      <c r="AI2336" s="7"/>
      <c r="AJ2336" s="7"/>
      <c r="AK2336" s="7"/>
    </row>
    <row r="2337" spans="1:37" ht="15.75" x14ac:dyDescent="0.25">
      <c r="A2337" s="7"/>
      <c r="B2337" s="7"/>
      <c r="C2337" s="7"/>
      <c r="D2337" s="7"/>
      <c r="E2337" s="7"/>
      <c r="F2337" s="7"/>
      <c r="G2337" s="7"/>
      <c r="H2337" s="7"/>
      <c r="I2337" s="7"/>
      <c r="J2337" s="7"/>
      <c r="K2337" s="7"/>
      <c r="L2337" s="7"/>
      <c r="M2337" s="7"/>
      <c r="N2337" s="7"/>
      <c r="O2337" s="7"/>
      <c r="P2337" s="7"/>
      <c r="R2337" s="7"/>
      <c r="S2337" s="7"/>
      <c r="T2337" s="7"/>
      <c r="U2337" s="7"/>
      <c r="V2337" s="7"/>
      <c r="W2337" s="7"/>
      <c r="X2337" s="7"/>
      <c r="Y2337" s="7"/>
      <c r="Z2337" s="7"/>
      <c r="AA2337" s="7"/>
      <c r="AB2337" s="7"/>
      <c r="AC2337" s="7"/>
      <c r="AD2337" s="7"/>
      <c r="AE2337" s="7"/>
      <c r="AF2337" s="7"/>
      <c r="AG2337" s="7"/>
      <c r="AH2337" s="7"/>
      <c r="AI2337" s="7"/>
      <c r="AJ2337" s="7"/>
      <c r="AK2337" s="7"/>
    </row>
    <row r="2338" spans="1:37" ht="15.75" x14ac:dyDescent="0.25">
      <c r="A2338" s="7"/>
      <c r="B2338" s="7"/>
      <c r="C2338" s="7"/>
      <c r="D2338" s="7"/>
      <c r="E2338" s="7"/>
      <c r="F2338" s="7"/>
      <c r="G2338" s="7"/>
      <c r="H2338" s="7"/>
      <c r="I2338" s="7"/>
      <c r="J2338" s="7"/>
      <c r="K2338" s="7"/>
      <c r="L2338" s="7"/>
      <c r="M2338" s="7"/>
      <c r="N2338" s="7"/>
      <c r="O2338" s="7"/>
      <c r="P2338" s="7"/>
      <c r="R2338" s="7"/>
      <c r="S2338" s="7"/>
      <c r="T2338" s="7"/>
      <c r="U2338" s="7"/>
      <c r="V2338" s="7"/>
      <c r="W2338" s="7"/>
      <c r="X2338" s="7"/>
      <c r="Y2338" s="7"/>
      <c r="Z2338" s="7"/>
      <c r="AA2338" s="7"/>
      <c r="AB2338" s="7"/>
      <c r="AC2338" s="7"/>
      <c r="AD2338" s="7"/>
      <c r="AE2338" s="7"/>
      <c r="AF2338" s="7"/>
      <c r="AG2338" s="7"/>
      <c r="AH2338" s="7"/>
      <c r="AI2338" s="7"/>
      <c r="AJ2338" s="7"/>
      <c r="AK2338" s="7"/>
    </row>
    <row r="2339" spans="1:37" ht="15.75" x14ac:dyDescent="0.25">
      <c r="A2339" s="7"/>
      <c r="B2339" s="7"/>
      <c r="C2339" s="7"/>
      <c r="D2339" s="7"/>
      <c r="E2339" s="7"/>
      <c r="F2339" s="7"/>
      <c r="G2339" s="7"/>
      <c r="H2339" s="7"/>
      <c r="I2339" s="7"/>
      <c r="J2339" s="7"/>
      <c r="K2339" s="7"/>
      <c r="L2339" s="7"/>
      <c r="M2339" s="7"/>
      <c r="N2339" s="7"/>
      <c r="O2339" s="7"/>
      <c r="P2339" s="7"/>
      <c r="R2339" s="7"/>
      <c r="S2339" s="7"/>
      <c r="T2339" s="7"/>
      <c r="U2339" s="7"/>
      <c r="V2339" s="7"/>
      <c r="W2339" s="7"/>
      <c r="X2339" s="7"/>
      <c r="Y2339" s="7"/>
      <c r="Z2339" s="7"/>
      <c r="AA2339" s="7"/>
      <c r="AB2339" s="7"/>
      <c r="AC2339" s="7"/>
      <c r="AD2339" s="7"/>
      <c r="AE2339" s="7"/>
      <c r="AF2339" s="7"/>
      <c r="AG2339" s="7"/>
      <c r="AH2339" s="7"/>
      <c r="AI2339" s="7"/>
      <c r="AJ2339" s="7"/>
      <c r="AK2339" s="7"/>
    </row>
    <row r="2340" spans="1:37" ht="15.75" x14ac:dyDescent="0.25">
      <c r="A2340" s="7"/>
      <c r="B2340" s="7"/>
      <c r="C2340" s="7"/>
      <c r="D2340" s="7"/>
      <c r="E2340" s="7"/>
      <c r="F2340" s="7"/>
      <c r="G2340" s="7"/>
      <c r="H2340" s="7"/>
      <c r="I2340" s="7"/>
      <c r="J2340" s="7"/>
      <c r="K2340" s="7"/>
      <c r="L2340" s="7"/>
      <c r="M2340" s="7"/>
      <c r="N2340" s="7"/>
      <c r="O2340" s="7"/>
      <c r="P2340" s="7"/>
      <c r="R2340" s="7"/>
      <c r="S2340" s="7"/>
      <c r="T2340" s="7"/>
      <c r="U2340" s="7"/>
      <c r="V2340" s="7"/>
      <c r="W2340" s="7"/>
      <c r="X2340" s="7"/>
      <c r="Y2340" s="7"/>
      <c r="Z2340" s="7"/>
      <c r="AA2340" s="7"/>
      <c r="AB2340" s="7"/>
      <c r="AC2340" s="7"/>
      <c r="AD2340" s="7"/>
      <c r="AE2340" s="7"/>
      <c r="AF2340" s="7"/>
      <c r="AG2340" s="7"/>
      <c r="AH2340" s="7"/>
      <c r="AI2340" s="7"/>
      <c r="AJ2340" s="7"/>
      <c r="AK2340" s="7"/>
    </row>
    <row r="2341" spans="1:37" ht="15.75" x14ac:dyDescent="0.25">
      <c r="A2341" s="7"/>
      <c r="B2341" s="7"/>
      <c r="C2341" s="7"/>
      <c r="D2341" s="7"/>
      <c r="E2341" s="7"/>
      <c r="F2341" s="7"/>
      <c r="G2341" s="7"/>
      <c r="H2341" s="7"/>
      <c r="I2341" s="7"/>
      <c r="J2341" s="7"/>
      <c r="K2341" s="7"/>
      <c r="L2341" s="7"/>
      <c r="M2341" s="7"/>
      <c r="N2341" s="7"/>
      <c r="O2341" s="7"/>
      <c r="P2341" s="7"/>
      <c r="R2341" s="7"/>
      <c r="S2341" s="7"/>
      <c r="T2341" s="7"/>
      <c r="U2341" s="7"/>
      <c r="V2341" s="7"/>
      <c r="W2341" s="7"/>
      <c r="X2341" s="7"/>
      <c r="Y2341" s="7"/>
      <c r="Z2341" s="7"/>
      <c r="AA2341" s="7"/>
      <c r="AB2341" s="7"/>
      <c r="AC2341" s="7"/>
      <c r="AD2341" s="7"/>
      <c r="AE2341" s="7"/>
      <c r="AF2341" s="7"/>
      <c r="AG2341" s="7"/>
      <c r="AH2341" s="7"/>
      <c r="AI2341" s="7"/>
      <c r="AJ2341" s="7"/>
      <c r="AK2341" s="7"/>
    </row>
    <row r="2342" spans="1:37" ht="15.75" x14ac:dyDescent="0.25">
      <c r="A2342" s="7"/>
      <c r="B2342" s="7"/>
      <c r="C2342" s="7"/>
      <c r="D2342" s="7"/>
      <c r="E2342" s="7"/>
      <c r="F2342" s="7"/>
      <c r="G2342" s="7"/>
      <c r="H2342" s="7"/>
      <c r="I2342" s="7"/>
      <c r="J2342" s="7"/>
      <c r="K2342" s="7"/>
      <c r="L2342" s="7"/>
      <c r="M2342" s="7"/>
      <c r="N2342" s="7"/>
      <c r="O2342" s="7"/>
      <c r="P2342" s="7"/>
      <c r="R2342" s="7"/>
      <c r="S2342" s="7"/>
      <c r="T2342" s="7"/>
      <c r="U2342" s="7"/>
      <c r="V2342" s="7"/>
      <c r="W2342" s="7"/>
      <c r="X2342" s="7"/>
      <c r="Y2342" s="7"/>
      <c r="Z2342" s="7"/>
      <c r="AA2342" s="7"/>
      <c r="AB2342" s="7"/>
      <c r="AC2342" s="7"/>
      <c r="AD2342" s="7"/>
      <c r="AE2342" s="7"/>
      <c r="AF2342" s="7"/>
      <c r="AG2342" s="7"/>
      <c r="AH2342" s="7"/>
      <c r="AI2342" s="7"/>
      <c r="AJ2342" s="7"/>
      <c r="AK2342" s="7"/>
    </row>
    <row r="2343" spans="1:37" ht="15.75" x14ac:dyDescent="0.25">
      <c r="A2343" s="7"/>
      <c r="B2343" s="7"/>
      <c r="C2343" s="7"/>
      <c r="D2343" s="7"/>
      <c r="E2343" s="7"/>
      <c r="F2343" s="7"/>
      <c r="G2343" s="7"/>
      <c r="H2343" s="7"/>
      <c r="I2343" s="7"/>
      <c r="J2343" s="7"/>
      <c r="K2343" s="7"/>
      <c r="L2343" s="7"/>
      <c r="M2343" s="7"/>
      <c r="N2343" s="7"/>
      <c r="O2343" s="7"/>
      <c r="P2343" s="7"/>
      <c r="R2343" s="7"/>
      <c r="S2343" s="7"/>
      <c r="T2343" s="7"/>
      <c r="U2343" s="7"/>
      <c r="V2343" s="7"/>
      <c r="W2343" s="7"/>
      <c r="X2343" s="7"/>
      <c r="Y2343" s="7"/>
      <c r="Z2343" s="7"/>
      <c r="AA2343" s="7"/>
      <c r="AB2343" s="7"/>
      <c r="AC2343" s="7"/>
      <c r="AD2343" s="7"/>
      <c r="AE2343" s="7"/>
      <c r="AF2343" s="7"/>
      <c r="AG2343" s="7"/>
      <c r="AH2343" s="7"/>
      <c r="AI2343" s="7"/>
      <c r="AJ2343" s="7"/>
      <c r="AK2343" s="7"/>
    </row>
    <row r="2344" spans="1:37" ht="15.75" x14ac:dyDescent="0.25">
      <c r="A2344" s="7"/>
      <c r="B2344" s="7"/>
      <c r="C2344" s="7"/>
      <c r="D2344" s="7"/>
      <c r="E2344" s="7"/>
      <c r="F2344" s="7"/>
      <c r="G2344" s="7"/>
      <c r="H2344" s="7"/>
      <c r="I2344" s="7"/>
      <c r="J2344" s="7"/>
      <c r="K2344" s="7"/>
      <c r="L2344" s="7"/>
      <c r="M2344" s="7"/>
      <c r="N2344" s="7"/>
      <c r="O2344" s="7"/>
      <c r="P2344" s="7"/>
      <c r="R2344" s="7"/>
      <c r="S2344" s="7"/>
      <c r="T2344" s="7"/>
      <c r="U2344" s="7"/>
      <c r="V2344" s="7"/>
      <c r="W2344" s="7"/>
      <c r="X2344" s="7"/>
      <c r="Y2344" s="7"/>
      <c r="Z2344" s="7"/>
      <c r="AA2344" s="7"/>
      <c r="AB2344" s="7"/>
      <c r="AC2344" s="7"/>
      <c r="AD2344" s="7"/>
      <c r="AE2344" s="7"/>
      <c r="AF2344" s="7"/>
      <c r="AG2344" s="7"/>
      <c r="AH2344" s="7"/>
      <c r="AI2344" s="7"/>
      <c r="AJ2344" s="7"/>
      <c r="AK2344" s="7"/>
    </row>
    <row r="2345" spans="1:37" ht="15.75" x14ac:dyDescent="0.25">
      <c r="A2345" s="7"/>
      <c r="B2345" s="7"/>
      <c r="C2345" s="7"/>
      <c r="D2345" s="7"/>
      <c r="E2345" s="7"/>
      <c r="F2345" s="7"/>
      <c r="G2345" s="7"/>
      <c r="H2345" s="7"/>
      <c r="I2345" s="7"/>
      <c r="J2345" s="7"/>
      <c r="K2345" s="7"/>
      <c r="L2345" s="7"/>
      <c r="M2345" s="7"/>
      <c r="N2345" s="7"/>
      <c r="O2345" s="7"/>
      <c r="P2345" s="7"/>
      <c r="R2345" s="7"/>
      <c r="S2345" s="7"/>
      <c r="T2345" s="7"/>
      <c r="U2345" s="7"/>
      <c r="V2345" s="7"/>
      <c r="W2345" s="7"/>
      <c r="X2345" s="7"/>
      <c r="Y2345" s="7"/>
      <c r="Z2345" s="7"/>
      <c r="AA2345" s="7"/>
      <c r="AB2345" s="7"/>
      <c r="AC2345" s="7"/>
      <c r="AD2345" s="7"/>
      <c r="AE2345" s="7"/>
      <c r="AF2345" s="7"/>
      <c r="AG2345" s="7"/>
      <c r="AH2345" s="7"/>
      <c r="AI2345" s="7"/>
      <c r="AJ2345" s="7"/>
      <c r="AK2345" s="7"/>
    </row>
    <row r="2346" spans="1:37" ht="15.75" x14ac:dyDescent="0.25">
      <c r="A2346" s="7"/>
      <c r="B2346" s="7"/>
      <c r="C2346" s="7"/>
      <c r="D2346" s="7"/>
      <c r="E2346" s="7"/>
      <c r="F2346" s="7"/>
      <c r="G2346" s="7"/>
      <c r="H2346" s="7"/>
      <c r="I2346" s="7"/>
      <c r="J2346" s="7"/>
      <c r="K2346" s="7"/>
      <c r="L2346" s="7"/>
      <c r="M2346" s="7"/>
      <c r="N2346" s="7"/>
      <c r="O2346" s="7"/>
      <c r="P2346" s="7"/>
      <c r="R2346" s="7"/>
      <c r="S2346" s="7"/>
      <c r="T2346" s="7"/>
      <c r="U2346" s="7"/>
      <c r="V2346" s="7"/>
      <c r="W2346" s="7"/>
      <c r="X2346" s="7"/>
      <c r="Y2346" s="7"/>
      <c r="Z2346" s="7"/>
      <c r="AA2346" s="7"/>
      <c r="AB2346" s="7"/>
      <c r="AC2346" s="7"/>
      <c r="AD2346" s="7"/>
      <c r="AE2346" s="7"/>
      <c r="AF2346" s="7"/>
      <c r="AG2346" s="7"/>
      <c r="AH2346" s="7"/>
      <c r="AI2346" s="7"/>
      <c r="AJ2346" s="7"/>
      <c r="AK2346" s="7"/>
    </row>
    <row r="2347" spans="1:37" ht="15.75" x14ac:dyDescent="0.25">
      <c r="A2347" s="7"/>
      <c r="B2347" s="7"/>
      <c r="C2347" s="7"/>
      <c r="D2347" s="7"/>
      <c r="E2347" s="7"/>
      <c r="F2347" s="7"/>
      <c r="G2347" s="7"/>
      <c r="H2347" s="7"/>
      <c r="I2347" s="7"/>
      <c r="J2347" s="7"/>
      <c r="K2347" s="7"/>
      <c r="L2347" s="7"/>
      <c r="M2347" s="7"/>
      <c r="N2347" s="7"/>
      <c r="O2347" s="7"/>
      <c r="P2347" s="7"/>
      <c r="R2347" s="7"/>
      <c r="S2347" s="7"/>
      <c r="T2347" s="7"/>
      <c r="U2347" s="7"/>
      <c r="V2347" s="7"/>
      <c r="W2347" s="7"/>
      <c r="X2347" s="7"/>
      <c r="Y2347" s="7"/>
      <c r="Z2347" s="7"/>
      <c r="AA2347" s="7"/>
      <c r="AB2347" s="7"/>
      <c r="AC2347" s="7"/>
      <c r="AD2347" s="7"/>
      <c r="AE2347" s="7"/>
      <c r="AF2347" s="7"/>
      <c r="AG2347" s="7"/>
      <c r="AH2347" s="7"/>
      <c r="AI2347" s="7"/>
      <c r="AJ2347" s="7"/>
      <c r="AK2347" s="7"/>
    </row>
    <row r="2348" spans="1:37" ht="15.75" x14ac:dyDescent="0.25">
      <c r="A2348" s="7"/>
      <c r="B2348" s="7"/>
      <c r="C2348" s="7"/>
      <c r="D2348" s="7"/>
      <c r="E2348" s="7"/>
      <c r="F2348" s="7"/>
      <c r="G2348" s="7"/>
      <c r="H2348" s="7"/>
      <c r="I2348" s="7"/>
      <c r="J2348" s="7"/>
      <c r="K2348" s="7"/>
      <c r="L2348" s="7"/>
      <c r="M2348" s="7"/>
      <c r="N2348" s="7"/>
      <c r="O2348" s="7"/>
      <c r="P2348" s="7"/>
      <c r="R2348" s="7"/>
      <c r="S2348" s="7"/>
      <c r="T2348" s="7"/>
      <c r="U2348" s="7"/>
      <c r="V2348" s="7"/>
      <c r="W2348" s="7"/>
      <c r="X2348" s="7"/>
      <c r="Y2348" s="7"/>
      <c r="Z2348" s="7"/>
      <c r="AA2348" s="7"/>
      <c r="AB2348" s="7"/>
      <c r="AC2348" s="7"/>
      <c r="AD2348" s="7"/>
      <c r="AE2348" s="7"/>
      <c r="AF2348" s="7"/>
      <c r="AG2348" s="7"/>
      <c r="AH2348" s="7"/>
      <c r="AI2348" s="7"/>
      <c r="AJ2348" s="7"/>
      <c r="AK2348" s="7"/>
    </row>
    <row r="2349" spans="1:37" ht="15.75" x14ac:dyDescent="0.25">
      <c r="A2349" s="7"/>
      <c r="B2349" s="7"/>
      <c r="C2349" s="7"/>
      <c r="D2349" s="7"/>
      <c r="E2349" s="7"/>
      <c r="F2349" s="7"/>
      <c r="G2349" s="7"/>
      <c r="H2349" s="7"/>
      <c r="I2349" s="7"/>
      <c r="J2349" s="7"/>
      <c r="K2349" s="7"/>
      <c r="L2349" s="7"/>
      <c r="M2349" s="7"/>
      <c r="N2349" s="7"/>
      <c r="O2349" s="7"/>
      <c r="P2349" s="7"/>
      <c r="R2349" s="7"/>
      <c r="S2349" s="7"/>
      <c r="T2349" s="7"/>
      <c r="U2349" s="7"/>
      <c r="V2349" s="7"/>
      <c r="W2349" s="7"/>
      <c r="X2349" s="7"/>
      <c r="Y2349" s="7"/>
      <c r="Z2349" s="7"/>
      <c r="AA2349" s="7"/>
      <c r="AB2349" s="7"/>
      <c r="AC2349" s="7"/>
      <c r="AD2349" s="7"/>
      <c r="AE2349" s="7"/>
      <c r="AF2349" s="7"/>
      <c r="AG2349" s="7"/>
      <c r="AH2349" s="7"/>
      <c r="AI2349" s="7"/>
      <c r="AJ2349" s="7"/>
      <c r="AK2349" s="7"/>
    </row>
    <row r="2350" spans="1:37" ht="15.75" x14ac:dyDescent="0.25">
      <c r="A2350" s="7"/>
      <c r="B2350" s="7"/>
      <c r="C2350" s="7"/>
      <c r="D2350" s="7"/>
      <c r="E2350" s="7"/>
      <c r="F2350" s="7"/>
      <c r="G2350" s="7"/>
      <c r="H2350" s="7"/>
      <c r="I2350" s="7"/>
      <c r="J2350" s="7"/>
      <c r="K2350" s="7"/>
      <c r="L2350" s="7"/>
      <c r="M2350" s="7"/>
      <c r="N2350" s="7"/>
      <c r="O2350" s="7"/>
      <c r="P2350" s="7"/>
      <c r="R2350" s="7"/>
      <c r="S2350" s="7"/>
      <c r="T2350" s="7"/>
      <c r="U2350" s="7"/>
      <c r="V2350" s="7"/>
      <c r="W2350" s="7"/>
      <c r="X2350" s="7"/>
      <c r="Y2350" s="7"/>
      <c r="Z2350" s="7"/>
      <c r="AA2350" s="7"/>
      <c r="AB2350" s="7"/>
      <c r="AC2350" s="7"/>
      <c r="AD2350" s="7"/>
      <c r="AE2350" s="7"/>
      <c r="AF2350" s="7"/>
      <c r="AG2350" s="7"/>
      <c r="AH2350" s="7"/>
      <c r="AI2350" s="7"/>
      <c r="AJ2350" s="7"/>
      <c r="AK2350" s="7"/>
    </row>
    <row r="2351" spans="1:37" ht="15.75" x14ac:dyDescent="0.25">
      <c r="A2351" s="7"/>
      <c r="B2351" s="7"/>
      <c r="C2351" s="7"/>
      <c r="D2351" s="7"/>
      <c r="E2351" s="7"/>
      <c r="F2351" s="7"/>
      <c r="G2351" s="7"/>
      <c r="H2351" s="7"/>
      <c r="I2351" s="7"/>
      <c r="J2351" s="7"/>
      <c r="K2351" s="7"/>
      <c r="L2351" s="7"/>
      <c r="M2351" s="7"/>
      <c r="N2351" s="7"/>
      <c r="O2351" s="7"/>
      <c r="P2351" s="7"/>
      <c r="R2351" s="7"/>
      <c r="S2351" s="7"/>
      <c r="T2351" s="7"/>
      <c r="U2351" s="7"/>
      <c r="V2351" s="7"/>
      <c r="W2351" s="7"/>
      <c r="X2351" s="7"/>
      <c r="Y2351" s="7"/>
      <c r="Z2351" s="7"/>
      <c r="AA2351" s="7"/>
      <c r="AB2351" s="7"/>
      <c r="AC2351" s="7"/>
      <c r="AD2351" s="7"/>
      <c r="AE2351" s="7"/>
      <c r="AF2351" s="7"/>
      <c r="AG2351" s="7"/>
      <c r="AH2351" s="7"/>
      <c r="AI2351" s="7"/>
      <c r="AJ2351" s="7"/>
      <c r="AK2351" s="7"/>
    </row>
    <row r="2352" spans="1:37" ht="15.75" x14ac:dyDescent="0.25">
      <c r="A2352" s="7"/>
      <c r="B2352" s="7"/>
      <c r="C2352" s="7"/>
      <c r="D2352" s="7"/>
      <c r="E2352" s="7"/>
      <c r="F2352" s="7"/>
      <c r="G2352" s="7"/>
      <c r="H2352" s="7"/>
      <c r="I2352" s="7"/>
      <c r="J2352" s="7"/>
      <c r="K2352" s="7"/>
      <c r="L2352" s="7"/>
      <c r="M2352" s="7"/>
      <c r="N2352" s="7"/>
      <c r="O2352" s="7"/>
      <c r="P2352" s="7"/>
      <c r="R2352" s="7"/>
      <c r="S2352" s="7"/>
      <c r="T2352" s="7"/>
      <c r="U2352" s="7"/>
      <c r="V2352" s="7"/>
      <c r="W2352" s="7"/>
      <c r="X2352" s="7"/>
      <c r="Y2352" s="7"/>
      <c r="Z2352" s="7"/>
      <c r="AA2352" s="7"/>
      <c r="AB2352" s="7"/>
      <c r="AC2352" s="7"/>
      <c r="AD2352" s="7"/>
      <c r="AE2352" s="7"/>
      <c r="AF2352" s="7"/>
      <c r="AG2352" s="7"/>
      <c r="AH2352" s="7"/>
      <c r="AI2352" s="7"/>
      <c r="AJ2352" s="7"/>
      <c r="AK2352" s="7"/>
    </row>
    <row r="2353" spans="1:37" ht="15.75" x14ac:dyDescent="0.25">
      <c r="A2353" s="7"/>
      <c r="B2353" s="7"/>
      <c r="C2353" s="7"/>
      <c r="D2353" s="7"/>
      <c r="E2353" s="7"/>
      <c r="F2353" s="7"/>
      <c r="G2353" s="7"/>
      <c r="H2353" s="7"/>
      <c r="I2353" s="7"/>
      <c r="J2353" s="7"/>
      <c r="K2353" s="7"/>
      <c r="L2353" s="7"/>
      <c r="M2353" s="7"/>
      <c r="N2353" s="7"/>
      <c r="O2353" s="7"/>
      <c r="P2353" s="7"/>
      <c r="R2353" s="7"/>
      <c r="S2353" s="7"/>
      <c r="T2353" s="7"/>
      <c r="U2353" s="7"/>
      <c r="V2353" s="7"/>
      <c r="W2353" s="7"/>
      <c r="X2353" s="7"/>
      <c r="Y2353" s="7"/>
      <c r="Z2353" s="7"/>
      <c r="AA2353" s="7"/>
      <c r="AB2353" s="7"/>
      <c r="AC2353" s="7"/>
      <c r="AD2353" s="7"/>
      <c r="AE2353" s="7"/>
      <c r="AF2353" s="7"/>
      <c r="AG2353" s="7"/>
      <c r="AH2353" s="7"/>
      <c r="AI2353" s="7"/>
      <c r="AJ2353" s="7"/>
      <c r="AK2353" s="7"/>
    </row>
    <row r="2354" spans="1:37" ht="15.75" x14ac:dyDescent="0.25">
      <c r="A2354" s="7"/>
      <c r="B2354" s="7"/>
      <c r="C2354" s="7"/>
      <c r="D2354" s="7"/>
      <c r="E2354" s="7"/>
      <c r="F2354" s="7"/>
      <c r="G2354" s="7"/>
      <c r="H2354" s="7"/>
      <c r="I2354" s="7"/>
      <c r="J2354" s="7"/>
      <c r="K2354" s="7"/>
      <c r="L2354" s="7"/>
      <c r="M2354" s="7"/>
      <c r="N2354" s="7"/>
      <c r="O2354" s="7"/>
      <c r="P2354" s="7"/>
      <c r="R2354" s="7"/>
      <c r="S2354" s="7"/>
      <c r="T2354" s="7"/>
      <c r="U2354" s="7"/>
      <c r="V2354" s="7"/>
      <c r="W2354" s="7"/>
      <c r="X2354" s="7"/>
      <c r="Y2354" s="7"/>
      <c r="Z2354" s="7"/>
      <c r="AA2354" s="7"/>
      <c r="AB2354" s="7"/>
      <c r="AC2354" s="7"/>
      <c r="AD2354" s="7"/>
      <c r="AE2354" s="7"/>
      <c r="AF2354" s="7"/>
      <c r="AG2354" s="7"/>
      <c r="AH2354" s="7"/>
      <c r="AI2354" s="7"/>
      <c r="AJ2354" s="7"/>
      <c r="AK2354" s="7"/>
    </row>
    <row r="2355" spans="1:37" ht="15.75" x14ac:dyDescent="0.25">
      <c r="A2355" s="7"/>
      <c r="B2355" s="7"/>
      <c r="C2355" s="7"/>
      <c r="D2355" s="7"/>
      <c r="E2355" s="7"/>
      <c r="F2355" s="7"/>
      <c r="G2355" s="7"/>
      <c r="H2355" s="7"/>
      <c r="I2355" s="7"/>
      <c r="J2355" s="7"/>
      <c r="K2355" s="7"/>
      <c r="L2355" s="7"/>
      <c r="M2355" s="7"/>
      <c r="N2355" s="7"/>
      <c r="O2355" s="7"/>
      <c r="P2355" s="7"/>
      <c r="R2355" s="7"/>
      <c r="S2355" s="7"/>
      <c r="T2355" s="7"/>
      <c r="U2355" s="7"/>
      <c r="V2355" s="7"/>
      <c r="W2355" s="7"/>
      <c r="X2355" s="7"/>
      <c r="Y2355" s="7"/>
      <c r="Z2355" s="7"/>
      <c r="AA2355" s="7"/>
      <c r="AB2355" s="7"/>
      <c r="AC2355" s="7"/>
      <c r="AD2355" s="7"/>
      <c r="AE2355" s="7"/>
      <c r="AF2355" s="7"/>
      <c r="AG2355" s="7"/>
      <c r="AH2355" s="7"/>
      <c r="AI2355" s="7"/>
      <c r="AJ2355" s="7"/>
      <c r="AK2355" s="7"/>
    </row>
    <row r="2356" spans="1:37" ht="15.75" x14ac:dyDescent="0.25">
      <c r="A2356" s="7"/>
      <c r="B2356" s="7"/>
      <c r="C2356" s="7"/>
      <c r="D2356" s="7"/>
      <c r="E2356" s="7"/>
      <c r="F2356" s="7"/>
      <c r="G2356" s="7"/>
      <c r="H2356" s="7"/>
      <c r="I2356" s="7"/>
      <c r="J2356" s="7"/>
      <c r="K2356" s="7"/>
      <c r="L2356" s="7"/>
      <c r="M2356" s="7"/>
      <c r="N2356" s="7"/>
      <c r="O2356" s="7"/>
      <c r="P2356" s="7"/>
      <c r="R2356" s="7"/>
      <c r="S2356" s="7"/>
      <c r="T2356" s="7"/>
      <c r="U2356" s="7"/>
      <c r="V2356" s="7"/>
      <c r="W2356" s="7"/>
      <c r="X2356" s="7"/>
      <c r="Y2356" s="7"/>
      <c r="Z2356" s="7"/>
      <c r="AA2356" s="7"/>
      <c r="AB2356" s="7"/>
      <c r="AC2356" s="7"/>
      <c r="AD2356" s="7"/>
      <c r="AE2356" s="7"/>
      <c r="AF2356" s="7"/>
      <c r="AG2356" s="7"/>
      <c r="AH2356" s="7"/>
      <c r="AI2356" s="7"/>
      <c r="AJ2356" s="7"/>
      <c r="AK2356" s="7"/>
    </row>
    <row r="2357" spans="1:37" ht="15.75" x14ac:dyDescent="0.25">
      <c r="A2357" s="7"/>
      <c r="B2357" s="7"/>
      <c r="C2357" s="7"/>
      <c r="D2357" s="7"/>
      <c r="E2357" s="7"/>
      <c r="F2357" s="7"/>
      <c r="G2357" s="7"/>
      <c r="H2357" s="7"/>
      <c r="I2357" s="7"/>
      <c r="J2357" s="7"/>
      <c r="K2357" s="7"/>
      <c r="L2357" s="7"/>
      <c r="M2357" s="7"/>
      <c r="N2357" s="7"/>
      <c r="O2357" s="7"/>
      <c r="P2357" s="7"/>
      <c r="R2357" s="7"/>
      <c r="S2357" s="7"/>
      <c r="T2357" s="7"/>
      <c r="U2357" s="7"/>
      <c r="V2357" s="7"/>
      <c r="W2357" s="7"/>
      <c r="X2357" s="7"/>
      <c r="Y2357" s="7"/>
      <c r="Z2357" s="7"/>
      <c r="AA2357" s="7"/>
      <c r="AB2357" s="7"/>
      <c r="AC2357" s="7"/>
      <c r="AD2357" s="7"/>
      <c r="AE2357" s="7"/>
      <c r="AF2357" s="7"/>
      <c r="AG2357" s="7"/>
      <c r="AH2357" s="7"/>
      <c r="AI2357" s="7"/>
      <c r="AJ2357" s="7"/>
      <c r="AK2357" s="7"/>
    </row>
    <row r="2358" spans="1:37" ht="15.75" x14ac:dyDescent="0.25">
      <c r="A2358" s="7"/>
      <c r="B2358" s="7"/>
      <c r="C2358" s="7"/>
      <c r="D2358" s="7"/>
      <c r="E2358" s="7"/>
      <c r="F2358" s="7"/>
      <c r="G2358" s="7"/>
      <c r="H2358" s="7"/>
      <c r="I2358" s="7"/>
      <c r="J2358" s="7"/>
      <c r="K2358" s="7"/>
      <c r="L2358" s="7"/>
      <c r="M2358" s="7"/>
      <c r="N2358" s="7"/>
      <c r="O2358" s="7"/>
      <c r="P2358" s="7"/>
      <c r="R2358" s="7"/>
      <c r="S2358" s="7"/>
      <c r="T2358" s="7"/>
      <c r="U2358" s="7"/>
      <c r="V2358" s="7"/>
      <c r="W2358" s="7"/>
      <c r="X2358" s="7"/>
      <c r="Y2358" s="7"/>
      <c r="Z2358" s="7"/>
      <c r="AA2358" s="7"/>
      <c r="AB2358" s="7"/>
      <c r="AC2358" s="7"/>
      <c r="AD2358" s="7"/>
      <c r="AE2358" s="7"/>
      <c r="AF2358" s="7"/>
      <c r="AG2358" s="7"/>
      <c r="AH2358" s="7"/>
      <c r="AI2358" s="7"/>
      <c r="AJ2358" s="7"/>
      <c r="AK2358" s="7"/>
    </row>
    <row r="2359" spans="1:37" ht="15.75" x14ac:dyDescent="0.25">
      <c r="A2359" s="7"/>
      <c r="B2359" s="7"/>
      <c r="C2359" s="7"/>
      <c r="D2359" s="7"/>
      <c r="E2359" s="7"/>
      <c r="F2359" s="7"/>
      <c r="G2359" s="7"/>
      <c r="H2359" s="7"/>
      <c r="I2359" s="7"/>
      <c r="J2359" s="7"/>
      <c r="K2359" s="7"/>
      <c r="L2359" s="7"/>
      <c r="M2359" s="7"/>
      <c r="N2359" s="7"/>
      <c r="O2359" s="7"/>
      <c r="P2359" s="7"/>
      <c r="R2359" s="7"/>
      <c r="S2359" s="7"/>
      <c r="T2359" s="7"/>
      <c r="U2359" s="7"/>
      <c r="V2359" s="7"/>
      <c r="W2359" s="7"/>
      <c r="X2359" s="7"/>
      <c r="Y2359" s="7"/>
      <c r="Z2359" s="7"/>
      <c r="AA2359" s="7"/>
      <c r="AB2359" s="7"/>
      <c r="AC2359" s="7"/>
      <c r="AD2359" s="7"/>
      <c r="AE2359" s="7"/>
      <c r="AF2359" s="7"/>
      <c r="AG2359" s="7"/>
      <c r="AH2359" s="7"/>
      <c r="AI2359" s="7"/>
      <c r="AJ2359" s="7"/>
      <c r="AK2359" s="7"/>
    </row>
    <row r="2360" spans="1:37" ht="15.75" x14ac:dyDescent="0.25">
      <c r="A2360" s="7"/>
      <c r="B2360" s="7"/>
      <c r="C2360" s="7"/>
      <c r="D2360" s="7"/>
      <c r="E2360" s="7"/>
      <c r="F2360" s="7"/>
      <c r="G2360" s="7"/>
      <c r="H2360" s="7"/>
      <c r="I2360" s="7"/>
      <c r="J2360" s="7"/>
      <c r="K2360" s="7"/>
      <c r="L2360" s="7"/>
      <c r="M2360" s="7"/>
      <c r="N2360" s="7"/>
      <c r="O2360" s="7"/>
      <c r="P2360" s="7"/>
      <c r="R2360" s="7"/>
      <c r="S2360" s="7"/>
      <c r="T2360" s="7"/>
      <c r="U2360" s="7"/>
      <c r="V2360" s="7"/>
      <c r="W2360" s="7"/>
      <c r="X2360" s="7"/>
      <c r="Y2360" s="7"/>
      <c r="Z2360" s="7"/>
      <c r="AA2360" s="7"/>
      <c r="AB2360" s="7"/>
      <c r="AC2360" s="7"/>
      <c r="AD2360" s="7"/>
      <c r="AE2360" s="7"/>
      <c r="AF2360" s="7"/>
      <c r="AG2360" s="7"/>
      <c r="AH2360" s="7"/>
      <c r="AI2360" s="7"/>
      <c r="AJ2360" s="7"/>
      <c r="AK2360" s="7"/>
    </row>
    <row r="2361" spans="1:37" ht="15.75" x14ac:dyDescent="0.25">
      <c r="A2361" s="7"/>
      <c r="B2361" s="7"/>
      <c r="C2361" s="7"/>
      <c r="D2361" s="7"/>
      <c r="E2361" s="7"/>
      <c r="F2361" s="7"/>
      <c r="G2361" s="7"/>
      <c r="H2361" s="7"/>
      <c r="I2361" s="7"/>
      <c r="J2361" s="7"/>
      <c r="K2361" s="7"/>
      <c r="L2361" s="7"/>
      <c r="M2361" s="7"/>
      <c r="N2361" s="7"/>
      <c r="O2361" s="7"/>
      <c r="P2361" s="7"/>
      <c r="R2361" s="7"/>
      <c r="S2361" s="7"/>
      <c r="T2361" s="7"/>
      <c r="U2361" s="7"/>
      <c r="V2361" s="7"/>
      <c r="W2361" s="7"/>
      <c r="X2361" s="7"/>
      <c r="Y2361" s="7"/>
      <c r="Z2361" s="7"/>
      <c r="AA2361" s="7"/>
      <c r="AB2361" s="7"/>
      <c r="AC2361" s="7"/>
      <c r="AD2361" s="7"/>
      <c r="AE2361" s="7"/>
      <c r="AF2361" s="7"/>
      <c r="AG2361" s="7"/>
      <c r="AH2361" s="7"/>
      <c r="AI2361" s="7"/>
      <c r="AJ2361" s="7"/>
      <c r="AK2361" s="7"/>
    </row>
    <row r="2362" spans="1:37" ht="15.75" x14ac:dyDescent="0.25">
      <c r="A2362" s="7"/>
      <c r="B2362" s="7"/>
      <c r="C2362" s="7"/>
      <c r="D2362" s="7"/>
      <c r="E2362" s="7"/>
      <c r="F2362" s="7"/>
      <c r="G2362" s="7"/>
      <c r="H2362" s="7"/>
      <c r="I2362" s="7"/>
      <c r="J2362" s="7"/>
      <c r="K2362" s="7"/>
      <c r="L2362" s="7"/>
      <c r="M2362" s="7"/>
      <c r="N2362" s="7"/>
      <c r="O2362" s="7"/>
      <c r="P2362" s="7"/>
      <c r="R2362" s="7"/>
      <c r="S2362" s="7"/>
      <c r="T2362" s="7"/>
      <c r="U2362" s="7"/>
      <c r="V2362" s="7"/>
      <c r="W2362" s="7"/>
      <c r="X2362" s="7"/>
      <c r="Y2362" s="7"/>
      <c r="Z2362" s="7"/>
      <c r="AA2362" s="7"/>
      <c r="AB2362" s="7"/>
      <c r="AC2362" s="7"/>
      <c r="AD2362" s="7"/>
      <c r="AE2362" s="7"/>
      <c r="AF2362" s="7"/>
      <c r="AG2362" s="7"/>
      <c r="AH2362" s="7"/>
      <c r="AI2362" s="7"/>
      <c r="AJ2362" s="7"/>
      <c r="AK2362" s="7"/>
    </row>
    <row r="2363" spans="1:37" ht="15.75" x14ac:dyDescent="0.25">
      <c r="A2363" s="7"/>
      <c r="B2363" s="7"/>
      <c r="C2363" s="7"/>
      <c r="D2363" s="7"/>
      <c r="E2363" s="7"/>
      <c r="F2363" s="7"/>
      <c r="G2363" s="7"/>
      <c r="H2363" s="7"/>
      <c r="I2363" s="7"/>
      <c r="J2363" s="7"/>
      <c r="K2363" s="7"/>
      <c r="L2363" s="7"/>
      <c r="M2363" s="7"/>
      <c r="N2363" s="7"/>
      <c r="O2363" s="7"/>
      <c r="P2363" s="7"/>
      <c r="R2363" s="7"/>
      <c r="S2363" s="7"/>
      <c r="T2363" s="7"/>
      <c r="U2363" s="7"/>
      <c r="V2363" s="7"/>
      <c r="W2363" s="7"/>
      <c r="X2363" s="7"/>
      <c r="Y2363" s="7"/>
      <c r="Z2363" s="7"/>
      <c r="AA2363" s="7"/>
      <c r="AB2363" s="7"/>
      <c r="AC2363" s="7"/>
      <c r="AD2363" s="7"/>
      <c r="AE2363" s="7"/>
      <c r="AF2363" s="7"/>
      <c r="AG2363" s="7"/>
      <c r="AH2363" s="7"/>
      <c r="AI2363" s="7"/>
      <c r="AJ2363" s="7"/>
      <c r="AK2363" s="7"/>
    </row>
    <row r="2364" spans="1:37" ht="15.75" x14ac:dyDescent="0.25">
      <c r="A2364" s="7"/>
      <c r="B2364" s="7"/>
      <c r="C2364" s="7"/>
      <c r="D2364" s="7"/>
      <c r="E2364" s="7"/>
      <c r="F2364" s="7"/>
      <c r="G2364" s="7"/>
      <c r="H2364" s="7"/>
      <c r="I2364" s="7"/>
      <c r="J2364" s="7"/>
      <c r="K2364" s="7"/>
      <c r="L2364" s="7"/>
      <c r="M2364" s="7"/>
      <c r="N2364" s="7"/>
      <c r="O2364" s="7"/>
      <c r="P2364" s="7"/>
      <c r="R2364" s="7"/>
      <c r="S2364" s="7"/>
      <c r="T2364" s="7"/>
      <c r="U2364" s="7"/>
      <c r="V2364" s="7"/>
      <c r="W2364" s="7"/>
      <c r="X2364" s="7"/>
      <c r="Y2364" s="7"/>
      <c r="Z2364" s="7"/>
      <c r="AA2364" s="7"/>
      <c r="AB2364" s="7"/>
      <c r="AC2364" s="7"/>
      <c r="AD2364" s="7"/>
      <c r="AE2364" s="7"/>
      <c r="AF2364" s="7"/>
      <c r="AG2364" s="7"/>
      <c r="AH2364" s="7"/>
      <c r="AI2364" s="7"/>
      <c r="AJ2364" s="7"/>
      <c r="AK2364" s="7"/>
    </row>
    <row r="2365" spans="1:37" ht="15.75" x14ac:dyDescent="0.25">
      <c r="A2365" s="7"/>
      <c r="B2365" s="7"/>
      <c r="C2365" s="7"/>
      <c r="D2365" s="7"/>
      <c r="E2365" s="7"/>
      <c r="F2365" s="7"/>
      <c r="G2365" s="7"/>
      <c r="H2365" s="7"/>
      <c r="I2365" s="7"/>
      <c r="J2365" s="7"/>
      <c r="K2365" s="7"/>
      <c r="L2365" s="7"/>
      <c r="M2365" s="7"/>
      <c r="N2365" s="7"/>
      <c r="O2365" s="7"/>
      <c r="P2365" s="7"/>
      <c r="R2365" s="7"/>
      <c r="S2365" s="7"/>
      <c r="T2365" s="7"/>
      <c r="U2365" s="7"/>
      <c r="V2365" s="7"/>
      <c r="W2365" s="7"/>
      <c r="X2365" s="7"/>
      <c r="Y2365" s="7"/>
      <c r="Z2365" s="7"/>
      <c r="AA2365" s="7"/>
      <c r="AB2365" s="7"/>
      <c r="AC2365" s="7"/>
      <c r="AD2365" s="7"/>
      <c r="AE2365" s="7"/>
      <c r="AF2365" s="7"/>
      <c r="AG2365" s="7"/>
      <c r="AH2365" s="7"/>
      <c r="AI2365" s="7"/>
      <c r="AJ2365" s="7"/>
      <c r="AK2365" s="7"/>
    </row>
    <row r="2366" spans="1:37" ht="15.75" x14ac:dyDescent="0.25">
      <c r="A2366" s="7"/>
      <c r="B2366" s="7"/>
      <c r="C2366" s="7"/>
      <c r="D2366" s="7"/>
      <c r="E2366" s="7"/>
      <c r="F2366" s="7"/>
      <c r="G2366" s="7"/>
      <c r="H2366" s="7"/>
      <c r="I2366" s="7"/>
      <c r="J2366" s="7"/>
      <c r="K2366" s="7"/>
      <c r="L2366" s="7"/>
      <c r="M2366" s="7"/>
      <c r="N2366" s="7"/>
      <c r="O2366" s="7"/>
      <c r="P2366" s="7"/>
      <c r="R2366" s="7"/>
      <c r="S2366" s="7"/>
      <c r="T2366" s="7"/>
      <c r="U2366" s="7"/>
      <c r="V2366" s="7"/>
      <c r="W2366" s="7"/>
      <c r="X2366" s="7"/>
      <c r="Y2366" s="7"/>
      <c r="Z2366" s="7"/>
      <c r="AA2366" s="7"/>
      <c r="AB2366" s="7"/>
      <c r="AC2366" s="7"/>
      <c r="AD2366" s="7"/>
      <c r="AE2366" s="7"/>
      <c r="AF2366" s="7"/>
      <c r="AG2366" s="7"/>
      <c r="AH2366" s="7"/>
      <c r="AI2366" s="7"/>
      <c r="AJ2366" s="7"/>
      <c r="AK2366" s="7"/>
    </row>
    <row r="2367" spans="1:37" ht="15.75" x14ac:dyDescent="0.25">
      <c r="A2367" s="7"/>
      <c r="B2367" s="7"/>
      <c r="C2367" s="7"/>
      <c r="D2367" s="7"/>
      <c r="E2367" s="7"/>
      <c r="F2367" s="7"/>
      <c r="G2367" s="7"/>
      <c r="H2367" s="7"/>
      <c r="I2367" s="7"/>
      <c r="J2367" s="7"/>
      <c r="K2367" s="7"/>
      <c r="L2367" s="7"/>
      <c r="M2367" s="7"/>
      <c r="N2367" s="7"/>
      <c r="O2367" s="7"/>
      <c r="P2367" s="7"/>
      <c r="R2367" s="7"/>
      <c r="S2367" s="7"/>
      <c r="T2367" s="7"/>
      <c r="U2367" s="7"/>
      <c r="V2367" s="7"/>
      <c r="W2367" s="7"/>
      <c r="X2367" s="7"/>
      <c r="Y2367" s="7"/>
      <c r="Z2367" s="7"/>
      <c r="AA2367" s="7"/>
      <c r="AB2367" s="7"/>
      <c r="AC2367" s="7"/>
      <c r="AD2367" s="7"/>
      <c r="AE2367" s="7"/>
      <c r="AF2367" s="7"/>
      <c r="AG2367" s="7"/>
      <c r="AH2367" s="7"/>
      <c r="AI2367" s="7"/>
      <c r="AJ2367" s="7"/>
      <c r="AK2367" s="7"/>
    </row>
    <row r="2368" spans="1:37" ht="15.75" x14ac:dyDescent="0.25">
      <c r="A2368" s="7"/>
      <c r="B2368" s="7"/>
      <c r="C2368" s="7"/>
      <c r="D2368" s="7"/>
      <c r="E2368" s="7"/>
      <c r="F2368" s="7"/>
      <c r="G2368" s="7"/>
      <c r="H2368" s="7"/>
      <c r="I2368" s="7"/>
      <c r="J2368" s="7"/>
      <c r="K2368" s="7"/>
      <c r="L2368" s="7"/>
      <c r="M2368" s="7"/>
      <c r="N2368" s="7"/>
      <c r="O2368" s="7"/>
      <c r="P2368" s="7"/>
      <c r="R2368" s="7"/>
      <c r="S2368" s="7"/>
      <c r="T2368" s="7"/>
      <c r="U2368" s="7"/>
      <c r="V2368" s="7"/>
      <c r="W2368" s="7"/>
      <c r="X2368" s="7"/>
      <c r="Y2368" s="7"/>
      <c r="Z2368" s="7"/>
      <c r="AA2368" s="7"/>
      <c r="AB2368" s="7"/>
      <c r="AC2368" s="7"/>
      <c r="AD2368" s="7"/>
      <c r="AE2368" s="7"/>
      <c r="AF2368" s="7"/>
      <c r="AG2368" s="7"/>
      <c r="AH2368" s="7"/>
      <c r="AI2368" s="7"/>
      <c r="AJ2368" s="7"/>
      <c r="AK2368" s="7"/>
    </row>
    <row r="2369" spans="1:37" ht="15.75" x14ac:dyDescent="0.25">
      <c r="A2369" s="7"/>
      <c r="B2369" s="7"/>
      <c r="C2369" s="7"/>
      <c r="D2369" s="7"/>
      <c r="E2369" s="7"/>
      <c r="F2369" s="7"/>
      <c r="G2369" s="7"/>
      <c r="H2369" s="7"/>
      <c r="I2369" s="7"/>
      <c r="J2369" s="7"/>
      <c r="K2369" s="7"/>
      <c r="L2369" s="7"/>
      <c r="M2369" s="7"/>
      <c r="N2369" s="7"/>
      <c r="O2369" s="7"/>
      <c r="P2369" s="7"/>
      <c r="R2369" s="7"/>
      <c r="S2369" s="7"/>
      <c r="T2369" s="7"/>
      <c r="U2369" s="7"/>
      <c r="V2369" s="7"/>
      <c r="W2369" s="7"/>
      <c r="X2369" s="7"/>
      <c r="Y2369" s="7"/>
      <c r="Z2369" s="7"/>
      <c r="AA2369" s="7"/>
      <c r="AB2369" s="7"/>
      <c r="AC2369" s="7"/>
      <c r="AD2369" s="7"/>
      <c r="AE2369" s="7"/>
      <c r="AF2369" s="7"/>
      <c r="AG2369" s="7"/>
      <c r="AH2369" s="7"/>
      <c r="AI2369" s="7"/>
      <c r="AJ2369" s="7"/>
      <c r="AK2369" s="7"/>
    </row>
    <row r="2370" spans="1:37" ht="15.75" x14ac:dyDescent="0.25">
      <c r="A2370" s="7"/>
      <c r="B2370" s="7"/>
      <c r="C2370" s="7"/>
      <c r="D2370" s="7"/>
      <c r="E2370" s="7"/>
      <c r="F2370" s="7"/>
      <c r="G2370" s="7"/>
      <c r="H2370" s="7"/>
      <c r="I2370" s="7"/>
      <c r="J2370" s="7"/>
      <c r="K2370" s="7"/>
      <c r="L2370" s="7"/>
      <c r="M2370" s="7"/>
      <c r="N2370" s="7"/>
      <c r="O2370" s="7"/>
      <c r="P2370" s="7"/>
      <c r="R2370" s="7"/>
      <c r="S2370" s="7"/>
      <c r="T2370" s="7"/>
      <c r="U2370" s="7"/>
      <c r="V2370" s="7"/>
      <c r="W2370" s="7"/>
      <c r="X2370" s="7"/>
      <c r="Y2370" s="7"/>
      <c r="Z2370" s="7"/>
      <c r="AA2370" s="7"/>
      <c r="AB2370" s="7"/>
      <c r="AC2370" s="7"/>
      <c r="AD2370" s="7"/>
      <c r="AE2370" s="7"/>
      <c r="AF2370" s="7"/>
      <c r="AG2370" s="7"/>
      <c r="AH2370" s="7"/>
      <c r="AI2370" s="7"/>
      <c r="AJ2370" s="7"/>
      <c r="AK2370" s="7"/>
    </row>
    <row r="2371" spans="1:37" ht="15.75" x14ac:dyDescent="0.25">
      <c r="A2371" s="7"/>
      <c r="B2371" s="7"/>
      <c r="C2371" s="7"/>
      <c r="D2371" s="7"/>
      <c r="E2371" s="7"/>
      <c r="F2371" s="7"/>
      <c r="G2371" s="7"/>
      <c r="H2371" s="7"/>
      <c r="I2371" s="7"/>
      <c r="J2371" s="7"/>
      <c r="K2371" s="7"/>
      <c r="L2371" s="7"/>
      <c r="M2371" s="7"/>
      <c r="N2371" s="7"/>
      <c r="O2371" s="7"/>
      <c r="P2371" s="7"/>
      <c r="R2371" s="7"/>
      <c r="S2371" s="7"/>
      <c r="T2371" s="7"/>
      <c r="U2371" s="7"/>
      <c r="V2371" s="7"/>
      <c r="W2371" s="7"/>
      <c r="X2371" s="7"/>
      <c r="Y2371" s="7"/>
      <c r="Z2371" s="7"/>
      <c r="AA2371" s="7"/>
      <c r="AB2371" s="7"/>
      <c r="AC2371" s="7"/>
      <c r="AD2371" s="7"/>
      <c r="AE2371" s="7"/>
      <c r="AF2371" s="7"/>
      <c r="AG2371" s="7"/>
      <c r="AH2371" s="7"/>
      <c r="AI2371" s="7"/>
      <c r="AJ2371" s="7"/>
      <c r="AK2371" s="7"/>
    </row>
    <row r="2372" spans="1:37" ht="15.75" x14ac:dyDescent="0.25">
      <c r="A2372" s="7"/>
      <c r="B2372" s="7"/>
      <c r="C2372" s="7"/>
      <c r="D2372" s="7"/>
      <c r="E2372" s="7"/>
      <c r="F2372" s="7"/>
      <c r="G2372" s="7"/>
      <c r="H2372" s="7"/>
      <c r="I2372" s="7"/>
      <c r="J2372" s="7"/>
      <c r="K2372" s="7"/>
      <c r="L2372" s="7"/>
      <c r="M2372" s="7"/>
      <c r="N2372" s="7"/>
      <c r="O2372" s="7"/>
      <c r="P2372" s="7"/>
      <c r="R2372" s="7"/>
      <c r="S2372" s="7"/>
      <c r="T2372" s="7"/>
      <c r="U2372" s="7"/>
      <c r="V2372" s="7"/>
      <c r="W2372" s="7"/>
      <c r="X2372" s="7"/>
      <c r="Y2372" s="7"/>
      <c r="Z2372" s="7"/>
      <c r="AA2372" s="7"/>
      <c r="AB2372" s="7"/>
      <c r="AC2372" s="7"/>
      <c r="AD2372" s="7"/>
      <c r="AE2372" s="7"/>
      <c r="AF2372" s="7"/>
      <c r="AG2372" s="7"/>
      <c r="AH2372" s="7"/>
      <c r="AI2372" s="7"/>
      <c r="AJ2372" s="7"/>
      <c r="AK2372" s="7"/>
    </row>
    <row r="2373" spans="1:37" ht="15.75" x14ac:dyDescent="0.25">
      <c r="A2373" s="7"/>
      <c r="B2373" s="7"/>
      <c r="C2373" s="7"/>
      <c r="D2373" s="7"/>
      <c r="E2373" s="7"/>
      <c r="F2373" s="7"/>
      <c r="G2373" s="7"/>
      <c r="H2373" s="7"/>
      <c r="I2373" s="7"/>
      <c r="J2373" s="7"/>
      <c r="K2373" s="7"/>
      <c r="L2373" s="7"/>
      <c r="M2373" s="7"/>
      <c r="N2373" s="7"/>
      <c r="O2373" s="7"/>
      <c r="P2373" s="7"/>
      <c r="R2373" s="7"/>
      <c r="S2373" s="7"/>
      <c r="T2373" s="7"/>
      <c r="U2373" s="7"/>
      <c r="V2373" s="7"/>
      <c r="W2373" s="7"/>
      <c r="X2373" s="7"/>
      <c r="Y2373" s="7"/>
      <c r="Z2373" s="7"/>
      <c r="AA2373" s="7"/>
      <c r="AB2373" s="7"/>
      <c r="AC2373" s="7"/>
      <c r="AD2373" s="7"/>
      <c r="AE2373" s="7"/>
      <c r="AF2373" s="7"/>
      <c r="AG2373" s="7"/>
      <c r="AH2373" s="7"/>
      <c r="AI2373" s="7"/>
      <c r="AJ2373" s="7"/>
      <c r="AK2373" s="7"/>
    </row>
    <row r="2374" spans="1:37" ht="15.75" x14ac:dyDescent="0.25">
      <c r="A2374" s="7"/>
      <c r="B2374" s="7"/>
      <c r="C2374" s="7"/>
      <c r="D2374" s="7"/>
      <c r="E2374" s="7"/>
      <c r="F2374" s="7"/>
      <c r="G2374" s="7"/>
      <c r="H2374" s="7"/>
      <c r="I2374" s="7"/>
      <c r="J2374" s="7"/>
      <c r="K2374" s="7"/>
      <c r="L2374" s="7"/>
      <c r="M2374" s="7"/>
      <c r="N2374" s="7"/>
      <c r="O2374" s="7"/>
      <c r="P2374" s="7"/>
      <c r="R2374" s="7"/>
      <c r="S2374" s="7"/>
      <c r="T2374" s="7"/>
      <c r="U2374" s="7"/>
      <c r="V2374" s="7"/>
      <c r="W2374" s="7"/>
      <c r="X2374" s="7"/>
      <c r="Y2374" s="7"/>
      <c r="Z2374" s="7"/>
      <c r="AA2374" s="7"/>
      <c r="AB2374" s="7"/>
      <c r="AC2374" s="7"/>
      <c r="AD2374" s="7"/>
      <c r="AE2374" s="7"/>
      <c r="AF2374" s="7"/>
      <c r="AG2374" s="7"/>
      <c r="AH2374" s="7"/>
      <c r="AI2374" s="7"/>
      <c r="AJ2374" s="7"/>
      <c r="AK2374" s="7"/>
    </row>
    <row r="2375" spans="1:37" ht="15.75" x14ac:dyDescent="0.25">
      <c r="A2375" s="7"/>
      <c r="B2375" s="7"/>
      <c r="C2375" s="7"/>
      <c r="D2375" s="7"/>
      <c r="E2375" s="7"/>
      <c r="F2375" s="7"/>
      <c r="G2375" s="7"/>
      <c r="H2375" s="7"/>
      <c r="I2375" s="7"/>
      <c r="J2375" s="7"/>
      <c r="K2375" s="7"/>
      <c r="L2375" s="7"/>
      <c r="M2375" s="7"/>
      <c r="N2375" s="7"/>
      <c r="O2375" s="7"/>
      <c r="P2375" s="7"/>
      <c r="R2375" s="7"/>
      <c r="S2375" s="7"/>
      <c r="T2375" s="7"/>
      <c r="U2375" s="7"/>
      <c r="V2375" s="7"/>
      <c r="W2375" s="7"/>
      <c r="X2375" s="7"/>
      <c r="Y2375" s="7"/>
      <c r="Z2375" s="7"/>
      <c r="AA2375" s="7"/>
      <c r="AB2375" s="7"/>
      <c r="AC2375" s="7"/>
      <c r="AD2375" s="7"/>
      <c r="AE2375" s="7"/>
      <c r="AF2375" s="7"/>
      <c r="AG2375" s="7"/>
      <c r="AH2375" s="7"/>
      <c r="AI2375" s="7"/>
      <c r="AJ2375" s="7"/>
      <c r="AK2375" s="7"/>
    </row>
    <row r="2376" spans="1:37" ht="15.75" x14ac:dyDescent="0.25">
      <c r="A2376" s="7"/>
      <c r="B2376" s="7"/>
      <c r="C2376" s="7"/>
      <c r="D2376" s="7"/>
      <c r="E2376" s="7"/>
      <c r="F2376" s="7"/>
      <c r="G2376" s="7"/>
      <c r="H2376" s="7"/>
      <c r="I2376" s="7"/>
      <c r="J2376" s="7"/>
      <c r="K2376" s="7"/>
      <c r="L2376" s="7"/>
      <c r="M2376" s="7"/>
      <c r="N2376" s="7"/>
      <c r="O2376" s="7"/>
      <c r="P2376" s="7"/>
      <c r="R2376" s="7"/>
      <c r="S2376" s="7"/>
      <c r="T2376" s="7"/>
      <c r="U2376" s="7"/>
      <c r="V2376" s="7"/>
      <c r="W2376" s="7"/>
      <c r="X2376" s="7"/>
      <c r="Y2376" s="7"/>
      <c r="Z2376" s="7"/>
      <c r="AA2376" s="7"/>
      <c r="AB2376" s="7"/>
      <c r="AC2376" s="7"/>
      <c r="AD2376" s="7"/>
      <c r="AE2376" s="7"/>
      <c r="AF2376" s="7"/>
      <c r="AG2376" s="7"/>
      <c r="AH2376" s="7"/>
      <c r="AI2376" s="7"/>
      <c r="AJ2376" s="7"/>
      <c r="AK2376" s="7"/>
    </row>
    <row r="2377" spans="1:37" ht="15.75" x14ac:dyDescent="0.25">
      <c r="A2377" s="7"/>
      <c r="B2377" s="7"/>
      <c r="C2377" s="7"/>
      <c r="D2377" s="7"/>
      <c r="E2377" s="7"/>
      <c r="F2377" s="7"/>
      <c r="G2377" s="7"/>
      <c r="H2377" s="7"/>
      <c r="I2377" s="7"/>
      <c r="J2377" s="7"/>
      <c r="K2377" s="7"/>
      <c r="L2377" s="7"/>
      <c r="M2377" s="7"/>
      <c r="N2377" s="7"/>
      <c r="O2377" s="7"/>
      <c r="P2377" s="7"/>
      <c r="R2377" s="7"/>
      <c r="S2377" s="7"/>
      <c r="T2377" s="7"/>
      <c r="U2377" s="7"/>
      <c r="V2377" s="7"/>
      <c r="W2377" s="7"/>
      <c r="X2377" s="7"/>
      <c r="Y2377" s="7"/>
      <c r="Z2377" s="7"/>
      <c r="AA2377" s="7"/>
      <c r="AB2377" s="7"/>
      <c r="AC2377" s="7"/>
      <c r="AD2377" s="7"/>
      <c r="AE2377" s="7"/>
      <c r="AF2377" s="7"/>
      <c r="AG2377" s="7"/>
      <c r="AH2377" s="7"/>
      <c r="AI2377" s="7"/>
      <c r="AJ2377" s="7"/>
      <c r="AK2377" s="7"/>
    </row>
    <row r="2378" spans="1:37" ht="15.75" x14ac:dyDescent="0.25">
      <c r="A2378" s="7"/>
      <c r="B2378" s="7"/>
      <c r="C2378" s="7"/>
      <c r="D2378" s="7"/>
      <c r="E2378" s="7"/>
      <c r="F2378" s="7"/>
      <c r="G2378" s="7"/>
      <c r="H2378" s="7"/>
      <c r="I2378" s="7"/>
      <c r="J2378" s="7"/>
      <c r="K2378" s="7"/>
      <c r="L2378" s="7"/>
      <c r="M2378" s="7"/>
      <c r="N2378" s="7"/>
      <c r="O2378" s="7"/>
      <c r="P2378" s="7"/>
      <c r="R2378" s="7"/>
      <c r="S2378" s="7"/>
      <c r="T2378" s="7"/>
      <c r="U2378" s="7"/>
      <c r="V2378" s="7"/>
      <c r="W2378" s="7"/>
      <c r="X2378" s="7"/>
      <c r="Y2378" s="7"/>
      <c r="Z2378" s="7"/>
      <c r="AA2378" s="7"/>
      <c r="AB2378" s="7"/>
      <c r="AC2378" s="7"/>
      <c r="AD2378" s="7"/>
      <c r="AE2378" s="7"/>
      <c r="AF2378" s="7"/>
      <c r="AG2378" s="7"/>
      <c r="AH2378" s="7"/>
      <c r="AI2378" s="7"/>
      <c r="AJ2378" s="7"/>
      <c r="AK2378" s="7"/>
    </row>
    <row r="2379" spans="1:37" ht="15.75" x14ac:dyDescent="0.25">
      <c r="A2379" s="7"/>
      <c r="B2379" s="7"/>
      <c r="C2379" s="7"/>
      <c r="D2379" s="7"/>
      <c r="E2379" s="7"/>
      <c r="F2379" s="7"/>
      <c r="G2379" s="7"/>
      <c r="H2379" s="7"/>
      <c r="I2379" s="7"/>
      <c r="J2379" s="7"/>
      <c r="K2379" s="7"/>
      <c r="L2379" s="7"/>
      <c r="M2379" s="7"/>
      <c r="N2379" s="7"/>
      <c r="O2379" s="7"/>
      <c r="P2379" s="7"/>
      <c r="R2379" s="7"/>
      <c r="S2379" s="7"/>
      <c r="T2379" s="7"/>
      <c r="U2379" s="7"/>
      <c r="V2379" s="7"/>
      <c r="W2379" s="7"/>
      <c r="X2379" s="7"/>
      <c r="Y2379" s="7"/>
      <c r="Z2379" s="7"/>
      <c r="AA2379" s="7"/>
      <c r="AB2379" s="7"/>
      <c r="AC2379" s="7"/>
      <c r="AD2379" s="7"/>
      <c r="AE2379" s="7"/>
      <c r="AF2379" s="7"/>
      <c r="AG2379" s="7"/>
      <c r="AH2379" s="7"/>
      <c r="AI2379" s="7"/>
      <c r="AJ2379" s="7"/>
      <c r="AK2379" s="7"/>
    </row>
    <row r="2380" spans="1:37" ht="15.75" x14ac:dyDescent="0.25">
      <c r="A2380" s="7"/>
      <c r="B2380" s="7"/>
      <c r="C2380" s="7"/>
      <c r="D2380" s="7"/>
      <c r="E2380" s="7"/>
      <c r="F2380" s="7"/>
      <c r="G2380" s="7"/>
      <c r="H2380" s="7"/>
      <c r="I2380" s="7"/>
      <c r="J2380" s="7"/>
      <c r="K2380" s="7"/>
      <c r="L2380" s="7"/>
      <c r="M2380" s="7"/>
      <c r="N2380" s="7"/>
      <c r="O2380" s="7"/>
      <c r="P2380" s="7"/>
      <c r="R2380" s="7"/>
      <c r="S2380" s="7"/>
      <c r="T2380" s="7"/>
      <c r="U2380" s="7"/>
      <c r="V2380" s="7"/>
      <c r="W2380" s="7"/>
      <c r="X2380" s="7"/>
      <c r="Y2380" s="7"/>
      <c r="Z2380" s="7"/>
      <c r="AA2380" s="7"/>
      <c r="AB2380" s="7"/>
      <c r="AC2380" s="7"/>
      <c r="AD2380" s="7"/>
      <c r="AE2380" s="7"/>
      <c r="AF2380" s="7"/>
      <c r="AG2380" s="7"/>
      <c r="AH2380" s="7"/>
      <c r="AI2380" s="7"/>
      <c r="AJ2380" s="7"/>
      <c r="AK2380" s="7"/>
    </row>
    <row r="2381" spans="1:37" ht="15.75" x14ac:dyDescent="0.25">
      <c r="A2381" s="7"/>
      <c r="B2381" s="7"/>
      <c r="C2381" s="7"/>
      <c r="D2381" s="7"/>
      <c r="E2381" s="7"/>
      <c r="F2381" s="7"/>
      <c r="G2381" s="7"/>
      <c r="H2381" s="7"/>
      <c r="I2381" s="7"/>
      <c r="J2381" s="7"/>
      <c r="K2381" s="7"/>
      <c r="L2381" s="7"/>
      <c r="M2381" s="7"/>
      <c r="N2381" s="7"/>
      <c r="O2381" s="7"/>
      <c r="P2381" s="7"/>
      <c r="R2381" s="7"/>
      <c r="S2381" s="7"/>
      <c r="T2381" s="7"/>
      <c r="U2381" s="7"/>
      <c r="V2381" s="7"/>
      <c r="W2381" s="7"/>
      <c r="X2381" s="7"/>
      <c r="Y2381" s="7"/>
      <c r="Z2381" s="7"/>
      <c r="AA2381" s="7"/>
      <c r="AB2381" s="7"/>
      <c r="AC2381" s="7"/>
      <c r="AD2381" s="7"/>
      <c r="AE2381" s="7"/>
      <c r="AF2381" s="7"/>
      <c r="AG2381" s="7"/>
      <c r="AH2381" s="7"/>
      <c r="AI2381" s="7"/>
      <c r="AJ2381" s="7"/>
      <c r="AK2381" s="7"/>
    </row>
    <row r="2382" spans="1:37" ht="15.75" x14ac:dyDescent="0.25">
      <c r="A2382" s="7"/>
      <c r="B2382" s="7"/>
      <c r="C2382" s="7"/>
      <c r="D2382" s="7"/>
      <c r="E2382" s="7"/>
      <c r="F2382" s="7"/>
      <c r="G2382" s="7"/>
      <c r="H2382" s="7"/>
      <c r="I2382" s="7"/>
      <c r="J2382" s="7"/>
      <c r="K2382" s="7"/>
      <c r="L2382" s="7"/>
      <c r="M2382" s="7"/>
      <c r="N2382" s="7"/>
      <c r="O2382" s="7"/>
      <c r="P2382" s="7"/>
      <c r="R2382" s="7"/>
      <c r="S2382" s="7"/>
      <c r="T2382" s="7"/>
      <c r="U2382" s="7"/>
      <c r="V2382" s="7"/>
      <c r="W2382" s="7"/>
      <c r="X2382" s="7"/>
      <c r="Y2382" s="7"/>
      <c r="Z2382" s="7"/>
      <c r="AA2382" s="7"/>
      <c r="AB2382" s="7"/>
      <c r="AC2382" s="7"/>
      <c r="AD2382" s="7"/>
      <c r="AE2382" s="7"/>
      <c r="AF2382" s="7"/>
      <c r="AG2382" s="7"/>
      <c r="AH2382" s="7"/>
      <c r="AI2382" s="7"/>
      <c r="AJ2382" s="7"/>
      <c r="AK2382" s="7"/>
    </row>
    <row r="2383" spans="1:37" ht="15.75" x14ac:dyDescent="0.25">
      <c r="A2383" s="7"/>
      <c r="B2383" s="7"/>
      <c r="C2383" s="7"/>
      <c r="D2383" s="7"/>
      <c r="E2383" s="7"/>
      <c r="F2383" s="7"/>
      <c r="G2383" s="7"/>
      <c r="H2383" s="7"/>
      <c r="I2383" s="7"/>
      <c r="J2383" s="7"/>
      <c r="K2383" s="7"/>
      <c r="L2383" s="7"/>
      <c r="M2383" s="7"/>
      <c r="N2383" s="7"/>
      <c r="O2383" s="7"/>
      <c r="P2383" s="7"/>
      <c r="R2383" s="7"/>
      <c r="S2383" s="7"/>
      <c r="T2383" s="7"/>
      <c r="U2383" s="7"/>
      <c r="V2383" s="7"/>
      <c r="W2383" s="7"/>
      <c r="X2383" s="7"/>
      <c r="Y2383" s="7"/>
      <c r="Z2383" s="7"/>
      <c r="AA2383" s="7"/>
      <c r="AB2383" s="7"/>
      <c r="AC2383" s="7"/>
      <c r="AD2383" s="7"/>
      <c r="AE2383" s="7"/>
      <c r="AF2383" s="7"/>
      <c r="AG2383" s="7"/>
      <c r="AH2383" s="7"/>
      <c r="AI2383" s="7"/>
      <c r="AJ2383" s="7"/>
      <c r="AK2383" s="7"/>
    </row>
    <row r="2384" spans="1:37" ht="15.75" x14ac:dyDescent="0.25">
      <c r="A2384" s="7"/>
      <c r="B2384" s="7"/>
      <c r="C2384" s="7"/>
      <c r="D2384" s="7"/>
      <c r="E2384" s="7"/>
      <c r="F2384" s="7"/>
      <c r="G2384" s="7"/>
      <c r="H2384" s="7"/>
      <c r="I2384" s="7"/>
      <c r="J2384" s="7"/>
      <c r="K2384" s="7"/>
      <c r="L2384" s="7"/>
      <c r="M2384" s="7"/>
      <c r="N2384" s="7"/>
      <c r="O2384" s="7"/>
      <c r="P2384" s="7"/>
      <c r="R2384" s="7"/>
      <c r="S2384" s="7"/>
      <c r="T2384" s="7"/>
      <c r="U2384" s="7"/>
      <c r="V2384" s="7"/>
      <c r="W2384" s="7"/>
      <c r="X2384" s="7"/>
      <c r="Y2384" s="7"/>
      <c r="Z2384" s="7"/>
      <c r="AA2384" s="7"/>
      <c r="AB2384" s="7"/>
      <c r="AC2384" s="7"/>
      <c r="AD2384" s="7"/>
      <c r="AE2384" s="7"/>
      <c r="AF2384" s="7"/>
      <c r="AG2384" s="7"/>
      <c r="AH2384" s="7"/>
      <c r="AI2384" s="7"/>
      <c r="AJ2384" s="7"/>
      <c r="AK2384" s="7"/>
    </row>
    <row r="2385" spans="1:37" ht="15.75" x14ac:dyDescent="0.25">
      <c r="A2385" s="7"/>
      <c r="B2385" s="7"/>
      <c r="C2385" s="7"/>
      <c r="D2385" s="7"/>
      <c r="E2385" s="7"/>
      <c r="F2385" s="7"/>
      <c r="G2385" s="7"/>
      <c r="H2385" s="7"/>
      <c r="I2385" s="7"/>
      <c r="J2385" s="7"/>
      <c r="K2385" s="7"/>
      <c r="L2385" s="7"/>
      <c r="M2385" s="7"/>
      <c r="N2385" s="7"/>
      <c r="O2385" s="7"/>
      <c r="P2385" s="7"/>
      <c r="R2385" s="7"/>
      <c r="S2385" s="7"/>
      <c r="T2385" s="7"/>
      <c r="U2385" s="7"/>
      <c r="V2385" s="7"/>
      <c r="W2385" s="7"/>
      <c r="X2385" s="7"/>
      <c r="Y2385" s="7"/>
      <c r="Z2385" s="7"/>
      <c r="AA2385" s="7"/>
      <c r="AB2385" s="7"/>
      <c r="AC2385" s="7"/>
      <c r="AD2385" s="7"/>
      <c r="AE2385" s="7"/>
      <c r="AF2385" s="7"/>
      <c r="AG2385" s="7"/>
      <c r="AH2385" s="7"/>
      <c r="AI2385" s="7"/>
      <c r="AJ2385" s="7"/>
      <c r="AK2385" s="7"/>
    </row>
    <row r="2386" spans="1:37" ht="15.75" x14ac:dyDescent="0.25">
      <c r="A2386" s="7"/>
      <c r="B2386" s="7"/>
      <c r="C2386" s="7"/>
      <c r="D2386" s="7"/>
      <c r="E2386" s="7"/>
      <c r="F2386" s="7"/>
      <c r="G2386" s="7"/>
      <c r="H2386" s="7"/>
      <c r="I2386" s="7"/>
      <c r="J2386" s="7"/>
      <c r="K2386" s="7"/>
      <c r="L2386" s="7"/>
      <c r="M2386" s="7"/>
      <c r="N2386" s="7"/>
      <c r="O2386" s="7"/>
      <c r="P2386" s="7"/>
      <c r="R2386" s="7"/>
      <c r="S2386" s="7"/>
      <c r="T2386" s="7"/>
      <c r="U2386" s="7"/>
      <c r="V2386" s="7"/>
      <c r="W2386" s="7"/>
      <c r="X2386" s="7"/>
      <c r="Y2386" s="7"/>
      <c r="Z2386" s="7"/>
      <c r="AA2386" s="7"/>
      <c r="AB2386" s="7"/>
      <c r="AC2386" s="7"/>
      <c r="AD2386" s="7"/>
      <c r="AE2386" s="7"/>
      <c r="AF2386" s="7"/>
      <c r="AG2386" s="7"/>
      <c r="AH2386" s="7"/>
      <c r="AI2386" s="7"/>
      <c r="AJ2386" s="7"/>
      <c r="AK2386" s="7"/>
    </row>
    <row r="2387" spans="1:37" ht="15.75" x14ac:dyDescent="0.25">
      <c r="A2387" s="7"/>
      <c r="B2387" s="7"/>
      <c r="C2387" s="7"/>
      <c r="D2387" s="7"/>
      <c r="E2387" s="7"/>
      <c r="F2387" s="7"/>
      <c r="G2387" s="7"/>
      <c r="H2387" s="7"/>
      <c r="I2387" s="7"/>
      <c r="J2387" s="7"/>
      <c r="K2387" s="7"/>
      <c r="L2387" s="7"/>
      <c r="M2387" s="7"/>
      <c r="N2387" s="7"/>
      <c r="O2387" s="7"/>
      <c r="P2387" s="7"/>
      <c r="R2387" s="7"/>
      <c r="S2387" s="7"/>
      <c r="T2387" s="7"/>
      <c r="U2387" s="7"/>
      <c r="V2387" s="7"/>
      <c r="W2387" s="7"/>
      <c r="X2387" s="7"/>
      <c r="Y2387" s="7"/>
      <c r="Z2387" s="7"/>
      <c r="AA2387" s="7"/>
      <c r="AB2387" s="7"/>
      <c r="AC2387" s="7"/>
      <c r="AD2387" s="7"/>
      <c r="AE2387" s="7"/>
      <c r="AF2387" s="7"/>
      <c r="AG2387" s="7"/>
      <c r="AH2387" s="7"/>
      <c r="AI2387" s="7"/>
      <c r="AJ2387" s="7"/>
      <c r="AK2387" s="7"/>
    </row>
    <row r="2388" spans="1:37" ht="15.75" x14ac:dyDescent="0.25">
      <c r="A2388" s="7"/>
      <c r="B2388" s="7"/>
      <c r="C2388" s="7"/>
      <c r="D2388" s="7"/>
      <c r="E2388" s="7"/>
      <c r="F2388" s="7"/>
      <c r="G2388" s="7"/>
      <c r="H2388" s="7"/>
      <c r="I2388" s="7"/>
      <c r="J2388" s="7"/>
      <c r="K2388" s="7"/>
      <c r="L2388" s="7"/>
      <c r="M2388" s="7"/>
      <c r="N2388" s="7"/>
      <c r="O2388" s="7"/>
      <c r="P2388" s="7"/>
      <c r="R2388" s="7"/>
      <c r="S2388" s="7"/>
      <c r="T2388" s="7"/>
      <c r="U2388" s="7"/>
      <c r="V2388" s="7"/>
      <c r="W2388" s="7"/>
      <c r="X2388" s="7"/>
      <c r="Y2388" s="7"/>
      <c r="Z2388" s="7"/>
      <c r="AA2388" s="7"/>
      <c r="AB2388" s="7"/>
      <c r="AC2388" s="7"/>
      <c r="AD2388" s="7"/>
      <c r="AE2388" s="7"/>
      <c r="AF2388" s="7"/>
      <c r="AG2388" s="7"/>
      <c r="AH2388" s="7"/>
      <c r="AI2388" s="7"/>
      <c r="AJ2388" s="7"/>
      <c r="AK2388" s="7"/>
    </row>
    <row r="2389" spans="1:37" ht="15.75" x14ac:dyDescent="0.25">
      <c r="A2389" s="7"/>
      <c r="B2389" s="7"/>
      <c r="C2389" s="7"/>
      <c r="D2389" s="7"/>
      <c r="E2389" s="7"/>
      <c r="F2389" s="7"/>
      <c r="G2389" s="7"/>
      <c r="H2389" s="7"/>
      <c r="I2389" s="7"/>
      <c r="J2389" s="7"/>
      <c r="K2389" s="7"/>
      <c r="L2389" s="7"/>
      <c r="M2389" s="7"/>
      <c r="N2389" s="7"/>
      <c r="O2389" s="7"/>
      <c r="P2389" s="7"/>
      <c r="R2389" s="7"/>
      <c r="S2389" s="7"/>
      <c r="T2389" s="7"/>
      <c r="U2389" s="7"/>
      <c r="V2389" s="7"/>
      <c r="W2389" s="7"/>
      <c r="X2389" s="7"/>
      <c r="Y2389" s="7"/>
      <c r="Z2389" s="7"/>
      <c r="AA2389" s="7"/>
      <c r="AB2389" s="7"/>
      <c r="AC2389" s="7"/>
      <c r="AD2389" s="7"/>
      <c r="AE2389" s="7"/>
      <c r="AF2389" s="7"/>
      <c r="AG2389" s="7"/>
      <c r="AH2389" s="7"/>
      <c r="AI2389" s="7"/>
      <c r="AJ2389" s="7"/>
      <c r="AK2389" s="7"/>
    </row>
    <row r="2390" spans="1:37" ht="15.75" x14ac:dyDescent="0.25">
      <c r="A2390" s="7"/>
      <c r="B2390" s="7"/>
      <c r="C2390" s="7"/>
      <c r="D2390" s="7"/>
      <c r="E2390" s="7"/>
      <c r="F2390" s="7"/>
      <c r="G2390" s="7"/>
      <c r="H2390" s="7"/>
      <c r="I2390" s="7"/>
      <c r="J2390" s="7"/>
      <c r="K2390" s="7"/>
      <c r="L2390" s="7"/>
      <c r="M2390" s="7"/>
      <c r="N2390" s="7"/>
      <c r="O2390" s="7"/>
      <c r="P2390" s="7"/>
      <c r="R2390" s="7"/>
      <c r="S2390" s="7"/>
      <c r="T2390" s="7"/>
      <c r="U2390" s="7"/>
      <c r="V2390" s="7"/>
      <c r="W2390" s="7"/>
      <c r="X2390" s="7"/>
      <c r="Y2390" s="7"/>
      <c r="Z2390" s="7"/>
      <c r="AA2390" s="7"/>
      <c r="AB2390" s="7"/>
      <c r="AC2390" s="7"/>
      <c r="AD2390" s="7"/>
      <c r="AE2390" s="7"/>
      <c r="AF2390" s="7"/>
      <c r="AG2390" s="7"/>
      <c r="AH2390" s="7"/>
      <c r="AI2390" s="7"/>
      <c r="AJ2390" s="7"/>
      <c r="AK2390" s="7"/>
    </row>
    <row r="2391" spans="1:37" ht="15.75" x14ac:dyDescent="0.25">
      <c r="A2391" s="7"/>
      <c r="B2391" s="7"/>
      <c r="C2391" s="7"/>
      <c r="D2391" s="7"/>
      <c r="E2391" s="7"/>
      <c r="F2391" s="7"/>
      <c r="G2391" s="7"/>
      <c r="H2391" s="7"/>
      <c r="I2391" s="7"/>
      <c r="J2391" s="7"/>
      <c r="K2391" s="7"/>
      <c r="L2391" s="7"/>
      <c r="M2391" s="7"/>
      <c r="N2391" s="7"/>
      <c r="O2391" s="7"/>
      <c r="P2391" s="7"/>
      <c r="R2391" s="7"/>
      <c r="S2391" s="7"/>
      <c r="T2391" s="7"/>
      <c r="U2391" s="7"/>
      <c r="V2391" s="7"/>
      <c r="W2391" s="7"/>
      <c r="X2391" s="7"/>
      <c r="Y2391" s="7"/>
      <c r="Z2391" s="7"/>
      <c r="AA2391" s="7"/>
      <c r="AB2391" s="7"/>
      <c r="AC2391" s="7"/>
      <c r="AD2391" s="7"/>
      <c r="AE2391" s="7"/>
      <c r="AF2391" s="7"/>
      <c r="AG2391" s="7"/>
      <c r="AH2391" s="7"/>
      <c r="AI2391" s="7"/>
      <c r="AJ2391" s="7"/>
      <c r="AK2391" s="7"/>
    </row>
    <row r="2392" spans="1:37" ht="15.75" x14ac:dyDescent="0.25">
      <c r="A2392" s="7"/>
      <c r="B2392" s="7"/>
      <c r="C2392" s="7"/>
      <c r="D2392" s="7"/>
      <c r="E2392" s="7"/>
      <c r="F2392" s="7"/>
      <c r="G2392" s="7"/>
      <c r="H2392" s="7"/>
      <c r="I2392" s="7"/>
      <c r="J2392" s="7"/>
      <c r="K2392" s="7"/>
      <c r="L2392" s="7"/>
      <c r="M2392" s="7"/>
      <c r="N2392" s="7"/>
      <c r="O2392" s="7"/>
      <c r="P2392" s="7"/>
      <c r="R2392" s="7"/>
      <c r="S2392" s="7"/>
      <c r="T2392" s="7"/>
      <c r="U2392" s="7"/>
      <c r="V2392" s="7"/>
      <c r="W2392" s="7"/>
      <c r="X2392" s="7"/>
      <c r="Y2392" s="7"/>
      <c r="Z2392" s="7"/>
      <c r="AA2392" s="7"/>
      <c r="AB2392" s="7"/>
      <c r="AC2392" s="7"/>
      <c r="AD2392" s="7"/>
      <c r="AE2392" s="7"/>
      <c r="AF2392" s="7"/>
      <c r="AG2392" s="7"/>
      <c r="AH2392" s="7"/>
      <c r="AI2392" s="7"/>
      <c r="AJ2392" s="7"/>
      <c r="AK2392" s="7"/>
    </row>
    <row r="2393" spans="1:37" ht="15.75" x14ac:dyDescent="0.25">
      <c r="A2393" s="7"/>
      <c r="B2393" s="7"/>
      <c r="C2393" s="7"/>
      <c r="D2393" s="7"/>
      <c r="E2393" s="7"/>
      <c r="F2393" s="7"/>
      <c r="G2393" s="7"/>
      <c r="H2393" s="7"/>
      <c r="I2393" s="7"/>
      <c r="J2393" s="7"/>
      <c r="K2393" s="7"/>
      <c r="L2393" s="7"/>
      <c r="M2393" s="7"/>
      <c r="N2393" s="7"/>
      <c r="O2393" s="7"/>
      <c r="P2393" s="7"/>
      <c r="R2393" s="7"/>
      <c r="S2393" s="7"/>
      <c r="T2393" s="7"/>
      <c r="U2393" s="7"/>
      <c r="V2393" s="7"/>
      <c r="W2393" s="7"/>
      <c r="X2393" s="7"/>
      <c r="Y2393" s="7"/>
      <c r="Z2393" s="7"/>
      <c r="AA2393" s="7"/>
      <c r="AB2393" s="7"/>
      <c r="AC2393" s="7"/>
      <c r="AD2393" s="7"/>
      <c r="AE2393" s="7"/>
      <c r="AF2393" s="7"/>
      <c r="AG2393" s="7"/>
      <c r="AH2393" s="7"/>
      <c r="AI2393" s="7"/>
      <c r="AJ2393" s="7"/>
      <c r="AK2393" s="7"/>
    </row>
    <row r="2394" spans="1:37" ht="15.75" x14ac:dyDescent="0.25">
      <c r="A2394" s="7"/>
      <c r="B2394" s="7"/>
      <c r="C2394" s="7"/>
      <c r="D2394" s="7"/>
      <c r="E2394" s="7"/>
      <c r="F2394" s="7"/>
      <c r="G2394" s="7"/>
      <c r="H2394" s="7"/>
      <c r="I2394" s="7"/>
      <c r="J2394" s="7"/>
      <c r="K2394" s="7"/>
      <c r="L2394" s="7"/>
      <c r="M2394" s="7"/>
      <c r="N2394" s="7"/>
      <c r="O2394" s="7"/>
      <c r="P2394" s="7"/>
      <c r="R2394" s="7"/>
      <c r="S2394" s="7"/>
      <c r="T2394" s="7"/>
      <c r="U2394" s="7"/>
      <c r="V2394" s="7"/>
      <c r="W2394" s="7"/>
      <c r="X2394" s="7"/>
      <c r="Y2394" s="7"/>
      <c r="Z2394" s="7"/>
      <c r="AA2394" s="7"/>
      <c r="AB2394" s="7"/>
      <c r="AC2394" s="7"/>
      <c r="AD2394" s="7"/>
      <c r="AE2394" s="7"/>
      <c r="AF2394" s="7"/>
      <c r="AG2394" s="7"/>
      <c r="AH2394" s="7"/>
      <c r="AI2394" s="7"/>
      <c r="AJ2394" s="7"/>
      <c r="AK2394" s="7"/>
    </row>
    <row r="2395" spans="1:37" ht="15.75" x14ac:dyDescent="0.25">
      <c r="A2395" s="7"/>
      <c r="B2395" s="7"/>
      <c r="C2395" s="7"/>
      <c r="D2395" s="7"/>
      <c r="E2395" s="7"/>
      <c r="F2395" s="7"/>
      <c r="G2395" s="7"/>
      <c r="H2395" s="7"/>
      <c r="I2395" s="7"/>
      <c r="J2395" s="7"/>
      <c r="K2395" s="7"/>
      <c r="L2395" s="7"/>
      <c r="M2395" s="7"/>
      <c r="N2395" s="7"/>
      <c r="O2395" s="7"/>
      <c r="P2395" s="7"/>
      <c r="R2395" s="7"/>
      <c r="S2395" s="7"/>
      <c r="T2395" s="7"/>
      <c r="U2395" s="7"/>
      <c r="V2395" s="7"/>
      <c r="W2395" s="7"/>
      <c r="X2395" s="7"/>
      <c r="Y2395" s="7"/>
      <c r="Z2395" s="7"/>
      <c r="AA2395" s="7"/>
      <c r="AB2395" s="7"/>
      <c r="AC2395" s="7"/>
      <c r="AD2395" s="7"/>
      <c r="AE2395" s="7"/>
      <c r="AF2395" s="7"/>
      <c r="AG2395" s="7"/>
      <c r="AH2395" s="7"/>
      <c r="AI2395" s="7"/>
      <c r="AJ2395" s="7"/>
      <c r="AK2395" s="7"/>
    </row>
    <row r="2396" spans="1:37" ht="15.75" x14ac:dyDescent="0.25">
      <c r="A2396" s="7"/>
      <c r="B2396" s="7"/>
      <c r="C2396" s="7"/>
      <c r="D2396" s="7"/>
      <c r="E2396" s="7"/>
      <c r="F2396" s="7"/>
      <c r="G2396" s="7"/>
      <c r="H2396" s="7"/>
      <c r="I2396" s="7"/>
      <c r="J2396" s="7"/>
      <c r="K2396" s="7"/>
      <c r="L2396" s="7"/>
      <c r="M2396" s="7"/>
      <c r="N2396" s="7"/>
      <c r="O2396" s="7"/>
      <c r="P2396" s="7"/>
      <c r="R2396" s="7"/>
      <c r="S2396" s="7"/>
      <c r="T2396" s="7"/>
      <c r="U2396" s="7"/>
      <c r="V2396" s="7"/>
      <c r="W2396" s="7"/>
      <c r="X2396" s="7"/>
      <c r="Y2396" s="7"/>
      <c r="Z2396" s="7"/>
      <c r="AA2396" s="7"/>
      <c r="AB2396" s="7"/>
      <c r="AC2396" s="7"/>
      <c r="AD2396" s="7"/>
      <c r="AE2396" s="7"/>
      <c r="AF2396" s="7"/>
      <c r="AG2396" s="7"/>
      <c r="AH2396" s="7"/>
      <c r="AI2396" s="7"/>
      <c r="AJ2396" s="7"/>
      <c r="AK2396" s="7"/>
    </row>
    <row r="2397" spans="1:37" ht="15.75" x14ac:dyDescent="0.25">
      <c r="A2397" s="7"/>
      <c r="B2397" s="7"/>
      <c r="C2397" s="7"/>
      <c r="D2397" s="7"/>
      <c r="E2397" s="7"/>
      <c r="F2397" s="7"/>
      <c r="G2397" s="7"/>
      <c r="H2397" s="7"/>
      <c r="I2397" s="7"/>
      <c r="J2397" s="7"/>
      <c r="K2397" s="7"/>
      <c r="L2397" s="7"/>
      <c r="M2397" s="7"/>
      <c r="N2397" s="7"/>
      <c r="O2397" s="7"/>
      <c r="P2397" s="7"/>
      <c r="R2397" s="7"/>
      <c r="S2397" s="7"/>
      <c r="T2397" s="7"/>
      <c r="U2397" s="7"/>
      <c r="V2397" s="7"/>
      <c r="W2397" s="7"/>
      <c r="X2397" s="7"/>
      <c r="Y2397" s="7"/>
      <c r="Z2397" s="7"/>
      <c r="AA2397" s="7"/>
      <c r="AB2397" s="7"/>
      <c r="AC2397" s="7"/>
      <c r="AD2397" s="7"/>
      <c r="AE2397" s="7"/>
      <c r="AF2397" s="7"/>
      <c r="AG2397" s="7"/>
      <c r="AH2397" s="7"/>
      <c r="AI2397" s="7"/>
      <c r="AJ2397" s="7"/>
      <c r="AK2397" s="7"/>
    </row>
    <row r="2398" spans="1:37" ht="15.75" x14ac:dyDescent="0.25">
      <c r="A2398" s="7"/>
      <c r="B2398" s="7"/>
      <c r="C2398" s="7"/>
      <c r="D2398" s="7"/>
      <c r="E2398" s="7"/>
      <c r="F2398" s="7"/>
      <c r="G2398" s="7"/>
      <c r="H2398" s="7"/>
      <c r="I2398" s="7"/>
      <c r="J2398" s="7"/>
      <c r="K2398" s="7"/>
      <c r="L2398" s="7"/>
      <c r="M2398" s="7"/>
      <c r="N2398" s="7"/>
      <c r="O2398" s="7"/>
      <c r="P2398" s="7"/>
      <c r="R2398" s="7"/>
      <c r="S2398" s="7"/>
      <c r="T2398" s="7"/>
      <c r="U2398" s="7"/>
      <c r="V2398" s="7"/>
      <c r="W2398" s="7"/>
      <c r="X2398" s="7"/>
      <c r="Y2398" s="7"/>
      <c r="Z2398" s="7"/>
      <c r="AA2398" s="7"/>
      <c r="AB2398" s="7"/>
      <c r="AC2398" s="7"/>
      <c r="AD2398" s="7"/>
      <c r="AE2398" s="7"/>
      <c r="AF2398" s="7"/>
      <c r="AG2398" s="7"/>
      <c r="AH2398" s="7"/>
      <c r="AI2398" s="7"/>
      <c r="AJ2398" s="7"/>
      <c r="AK2398" s="7"/>
    </row>
    <row r="2399" spans="1:37" ht="15.75" x14ac:dyDescent="0.25">
      <c r="A2399" s="7"/>
      <c r="B2399" s="7"/>
      <c r="C2399" s="7"/>
      <c r="D2399" s="7"/>
      <c r="E2399" s="7"/>
      <c r="F2399" s="7"/>
      <c r="G2399" s="7"/>
      <c r="H2399" s="7"/>
      <c r="I2399" s="7"/>
      <c r="J2399" s="7"/>
      <c r="K2399" s="7"/>
      <c r="L2399" s="7"/>
      <c r="M2399" s="7"/>
      <c r="N2399" s="7"/>
      <c r="O2399" s="7"/>
      <c r="P2399" s="7"/>
      <c r="R2399" s="7"/>
      <c r="S2399" s="7"/>
      <c r="T2399" s="7"/>
      <c r="U2399" s="7"/>
      <c r="V2399" s="7"/>
      <c r="W2399" s="7"/>
      <c r="X2399" s="7"/>
      <c r="Y2399" s="7"/>
      <c r="Z2399" s="7"/>
      <c r="AA2399" s="7"/>
      <c r="AB2399" s="7"/>
      <c r="AC2399" s="7"/>
      <c r="AD2399" s="7"/>
      <c r="AE2399" s="7"/>
      <c r="AF2399" s="7"/>
      <c r="AG2399" s="7"/>
      <c r="AH2399" s="7"/>
      <c r="AI2399" s="7"/>
      <c r="AJ2399" s="7"/>
      <c r="AK2399" s="7"/>
    </row>
    <row r="2400" spans="1:37" ht="15.75" x14ac:dyDescent="0.25">
      <c r="A2400" s="7"/>
      <c r="B2400" s="7"/>
      <c r="C2400" s="7"/>
      <c r="D2400" s="7"/>
      <c r="E2400" s="7"/>
      <c r="F2400" s="7"/>
      <c r="G2400" s="7"/>
      <c r="H2400" s="7"/>
      <c r="I2400" s="7"/>
      <c r="J2400" s="7"/>
      <c r="K2400" s="7"/>
      <c r="L2400" s="7"/>
      <c r="M2400" s="7"/>
      <c r="N2400" s="7"/>
      <c r="O2400" s="7"/>
      <c r="P2400" s="7"/>
      <c r="R2400" s="7"/>
      <c r="S2400" s="7"/>
      <c r="T2400" s="7"/>
      <c r="U2400" s="7"/>
      <c r="V2400" s="7"/>
      <c r="W2400" s="7"/>
      <c r="X2400" s="7"/>
      <c r="Y2400" s="7"/>
      <c r="Z2400" s="7"/>
      <c r="AA2400" s="7"/>
      <c r="AB2400" s="7"/>
      <c r="AC2400" s="7"/>
      <c r="AD2400" s="7"/>
      <c r="AE2400" s="7"/>
      <c r="AF2400" s="7"/>
      <c r="AG2400" s="7"/>
      <c r="AH2400" s="7"/>
      <c r="AI2400" s="7"/>
      <c r="AJ2400" s="7"/>
      <c r="AK2400" s="7"/>
    </row>
    <row r="2401" spans="1:37" ht="15.75" x14ac:dyDescent="0.25">
      <c r="A2401" s="7"/>
      <c r="B2401" s="7"/>
      <c r="C2401" s="7"/>
      <c r="D2401" s="7"/>
      <c r="E2401" s="7"/>
      <c r="F2401" s="7"/>
      <c r="G2401" s="7"/>
      <c r="H2401" s="7"/>
      <c r="I2401" s="7"/>
      <c r="J2401" s="7"/>
      <c r="K2401" s="7"/>
      <c r="L2401" s="7"/>
      <c r="M2401" s="7"/>
      <c r="N2401" s="7"/>
      <c r="O2401" s="7"/>
      <c r="P2401" s="7"/>
      <c r="R2401" s="7"/>
      <c r="S2401" s="7"/>
      <c r="T2401" s="7"/>
      <c r="U2401" s="7"/>
      <c r="V2401" s="7"/>
      <c r="W2401" s="7"/>
      <c r="X2401" s="7"/>
      <c r="Y2401" s="7"/>
      <c r="Z2401" s="7"/>
      <c r="AA2401" s="7"/>
      <c r="AB2401" s="7"/>
      <c r="AC2401" s="7"/>
      <c r="AD2401" s="7"/>
      <c r="AE2401" s="7"/>
      <c r="AF2401" s="7"/>
      <c r="AG2401" s="7"/>
      <c r="AH2401" s="7"/>
      <c r="AI2401" s="7"/>
      <c r="AJ2401" s="7"/>
      <c r="AK2401" s="7"/>
    </row>
    <row r="2402" spans="1:37" ht="15.75" x14ac:dyDescent="0.25">
      <c r="A2402" s="7"/>
      <c r="B2402" s="7"/>
      <c r="C2402" s="7"/>
      <c r="D2402" s="7"/>
      <c r="E2402" s="7"/>
      <c r="F2402" s="7"/>
      <c r="G2402" s="7"/>
      <c r="H2402" s="7"/>
      <c r="I2402" s="7"/>
      <c r="J2402" s="7"/>
      <c r="K2402" s="7"/>
      <c r="L2402" s="7"/>
      <c r="M2402" s="7"/>
      <c r="N2402" s="7"/>
      <c r="O2402" s="7"/>
      <c r="P2402" s="7"/>
      <c r="R2402" s="7"/>
      <c r="S2402" s="7"/>
      <c r="T2402" s="7"/>
      <c r="U2402" s="7"/>
      <c r="V2402" s="7"/>
      <c r="W2402" s="7"/>
      <c r="X2402" s="7"/>
      <c r="Y2402" s="7"/>
      <c r="Z2402" s="7"/>
      <c r="AA2402" s="7"/>
      <c r="AB2402" s="7"/>
      <c r="AC2402" s="7"/>
      <c r="AD2402" s="7"/>
      <c r="AE2402" s="7"/>
      <c r="AF2402" s="7"/>
      <c r="AG2402" s="7"/>
      <c r="AH2402" s="7"/>
      <c r="AI2402" s="7"/>
      <c r="AJ2402" s="7"/>
      <c r="AK2402" s="7"/>
    </row>
    <row r="2403" spans="1:37" ht="15.75" x14ac:dyDescent="0.25">
      <c r="A2403" s="7"/>
      <c r="B2403" s="7"/>
      <c r="C2403" s="7"/>
      <c r="D2403" s="7"/>
      <c r="E2403" s="7"/>
      <c r="F2403" s="7"/>
      <c r="G2403" s="7"/>
      <c r="H2403" s="7"/>
      <c r="I2403" s="7"/>
      <c r="J2403" s="7"/>
      <c r="K2403" s="7"/>
      <c r="L2403" s="7"/>
      <c r="M2403" s="7"/>
      <c r="N2403" s="7"/>
      <c r="O2403" s="7"/>
      <c r="P2403" s="7"/>
      <c r="R2403" s="7"/>
      <c r="S2403" s="7"/>
      <c r="T2403" s="7"/>
      <c r="U2403" s="7"/>
      <c r="V2403" s="7"/>
      <c r="W2403" s="7"/>
      <c r="X2403" s="7"/>
      <c r="Y2403" s="7"/>
      <c r="Z2403" s="7"/>
      <c r="AA2403" s="7"/>
      <c r="AB2403" s="7"/>
      <c r="AC2403" s="7"/>
      <c r="AD2403" s="7"/>
      <c r="AE2403" s="7"/>
      <c r="AF2403" s="7"/>
      <c r="AG2403" s="7"/>
      <c r="AH2403" s="7"/>
      <c r="AI2403" s="7"/>
      <c r="AJ2403" s="7"/>
      <c r="AK2403" s="7"/>
    </row>
    <row r="2404" spans="1:37" ht="15.75" x14ac:dyDescent="0.25">
      <c r="A2404" s="7"/>
      <c r="B2404" s="7"/>
      <c r="C2404" s="7"/>
      <c r="D2404" s="7"/>
      <c r="E2404" s="7"/>
      <c r="F2404" s="7"/>
      <c r="G2404" s="7"/>
      <c r="H2404" s="7"/>
      <c r="I2404" s="7"/>
      <c r="J2404" s="7"/>
      <c r="K2404" s="7"/>
      <c r="L2404" s="7"/>
      <c r="M2404" s="7"/>
      <c r="N2404" s="7"/>
      <c r="O2404" s="7"/>
      <c r="P2404" s="7"/>
      <c r="R2404" s="7"/>
      <c r="S2404" s="7"/>
      <c r="T2404" s="7"/>
      <c r="U2404" s="7"/>
      <c r="V2404" s="7"/>
      <c r="W2404" s="7"/>
      <c r="X2404" s="7"/>
      <c r="Y2404" s="7"/>
      <c r="Z2404" s="7"/>
      <c r="AA2404" s="7"/>
      <c r="AB2404" s="7"/>
      <c r="AC2404" s="7"/>
      <c r="AD2404" s="7"/>
      <c r="AE2404" s="7"/>
      <c r="AF2404" s="7"/>
      <c r="AG2404" s="7"/>
      <c r="AH2404" s="7"/>
      <c r="AI2404" s="7"/>
      <c r="AJ2404" s="7"/>
      <c r="AK2404" s="7"/>
    </row>
    <row r="2405" spans="1:37" ht="15.75" x14ac:dyDescent="0.25">
      <c r="A2405" s="7"/>
      <c r="B2405" s="7"/>
      <c r="C2405" s="7"/>
      <c r="D2405" s="7"/>
      <c r="E2405" s="7"/>
      <c r="F2405" s="7"/>
      <c r="G2405" s="7"/>
      <c r="H2405" s="7"/>
      <c r="I2405" s="7"/>
      <c r="J2405" s="7"/>
      <c r="K2405" s="7"/>
      <c r="L2405" s="7"/>
      <c r="M2405" s="7"/>
      <c r="N2405" s="7"/>
      <c r="O2405" s="7"/>
      <c r="P2405" s="7"/>
      <c r="R2405" s="7"/>
      <c r="S2405" s="7"/>
      <c r="T2405" s="7"/>
      <c r="U2405" s="7"/>
      <c r="V2405" s="7"/>
      <c r="W2405" s="7"/>
      <c r="X2405" s="7"/>
      <c r="Y2405" s="7"/>
      <c r="Z2405" s="7"/>
      <c r="AA2405" s="7"/>
      <c r="AB2405" s="7"/>
      <c r="AC2405" s="7"/>
      <c r="AD2405" s="7"/>
      <c r="AE2405" s="7"/>
      <c r="AF2405" s="7"/>
      <c r="AG2405" s="7"/>
      <c r="AH2405" s="7"/>
      <c r="AI2405" s="7"/>
      <c r="AJ2405" s="7"/>
      <c r="AK2405" s="7"/>
    </row>
    <row r="2406" spans="1:37" ht="15.75" x14ac:dyDescent="0.25">
      <c r="A2406" s="7"/>
      <c r="B2406" s="7"/>
      <c r="C2406" s="7"/>
      <c r="D2406" s="7"/>
      <c r="E2406" s="7"/>
      <c r="F2406" s="7"/>
      <c r="G2406" s="7"/>
      <c r="H2406" s="7"/>
      <c r="I2406" s="7"/>
      <c r="J2406" s="7"/>
      <c r="K2406" s="7"/>
      <c r="L2406" s="7"/>
      <c r="M2406" s="7"/>
      <c r="N2406" s="7"/>
      <c r="O2406" s="7"/>
      <c r="P2406" s="7"/>
      <c r="R2406" s="7"/>
      <c r="S2406" s="7"/>
      <c r="T2406" s="7"/>
      <c r="U2406" s="7"/>
      <c r="V2406" s="7"/>
      <c r="W2406" s="7"/>
      <c r="X2406" s="7"/>
      <c r="Y2406" s="7"/>
      <c r="Z2406" s="7"/>
      <c r="AA2406" s="7"/>
      <c r="AB2406" s="7"/>
      <c r="AC2406" s="7"/>
      <c r="AD2406" s="7"/>
      <c r="AE2406" s="7"/>
      <c r="AF2406" s="7"/>
      <c r="AG2406" s="7"/>
      <c r="AH2406" s="7"/>
      <c r="AI2406" s="7"/>
      <c r="AJ2406" s="7"/>
      <c r="AK2406" s="7"/>
    </row>
    <row r="2407" spans="1:37" ht="15.75" x14ac:dyDescent="0.25">
      <c r="A2407" s="7"/>
      <c r="B2407" s="7"/>
      <c r="C2407" s="7"/>
      <c r="D2407" s="7"/>
      <c r="E2407" s="7"/>
      <c r="F2407" s="7"/>
      <c r="G2407" s="7"/>
      <c r="H2407" s="7"/>
      <c r="I2407" s="7"/>
      <c r="J2407" s="7"/>
      <c r="K2407" s="7"/>
      <c r="L2407" s="7"/>
      <c r="M2407" s="7"/>
      <c r="N2407" s="7"/>
      <c r="O2407" s="7"/>
      <c r="P2407" s="7"/>
      <c r="R2407" s="7"/>
      <c r="S2407" s="7"/>
      <c r="T2407" s="7"/>
      <c r="U2407" s="7"/>
      <c r="V2407" s="7"/>
      <c r="W2407" s="7"/>
      <c r="X2407" s="7"/>
      <c r="Y2407" s="7"/>
      <c r="Z2407" s="7"/>
      <c r="AA2407" s="7"/>
      <c r="AB2407" s="7"/>
      <c r="AC2407" s="7"/>
      <c r="AD2407" s="7"/>
      <c r="AE2407" s="7"/>
      <c r="AF2407" s="7"/>
      <c r="AG2407" s="7"/>
      <c r="AH2407" s="7"/>
      <c r="AI2407" s="7"/>
      <c r="AJ2407" s="7"/>
      <c r="AK2407" s="7"/>
    </row>
    <row r="2408" spans="1:37" ht="15.75" x14ac:dyDescent="0.25">
      <c r="A2408" s="7"/>
      <c r="B2408" s="7"/>
      <c r="C2408" s="7"/>
      <c r="D2408" s="7"/>
      <c r="E2408" s="7"/>
      <c r="F2408" s="7"/>
      <c r="G2408" s="7"/>
      <c r="H2408" s="7"/>
      <c r="I2408" s="7"/>
      <c r="J2408" s="7"/>
      <c r="K2408" s="7"/>
      <c r="L2408" s="7"/>
      <c r="M2408" s="7"/>
      <c r="N2408" s="7"/>
      <c r="O2408" s="7"/>
      <c r="P2408" s="7"/>
      <c r="R2408" s="7"/>
      <c r="S2408" s="7"/>
      <c r="T2408" s="7"/>
      <c r="U2408" s="7"/>
      <c r="V2408" s="7"/>
      <c r="W2408" s="7"/>
      <c r="X2408" s="7"/>
      <c r="Y2408" s="7"/>
      <c r="Z2408" s="7"/>
      <c r="AA2408" s="7"/>
      <c r="AB2408" s="7"/>
      <c r="AC2408" s="7"/>
      <c r="AD2408" s="7"/>
      <c r="AE2408" s="7"/>
      <c r="AF2408" s="7"/>
      <c r="AG2408" s="7"/>
      <c r="AH2408" s="7"/>
      <c r="AI2408" s="7"/>
      <c r="AJ2408" s="7"/>
      <c r="AK2408" s="7"/>
    </row>
    <row r="2409" spans="1:37" ht="15.75" x14ac:dyDescent="0.25">
      <c r="A2409" s="7"/>
      <c r="B2409" s="7"/>
      <c r="C2409" s="7"/>
      <c r="D2409" s="7"/>
      <c r="E2409" s="7"/>
      <c r="F2409" s="7"/>
      <c r="G2409" s="7"/>
      <c r="H2409" s="7"/>
      <c r="I2409" s="7"/>
      <c r="J2409" s="7"/>
      <c r="K2409" s="7"/>
      <c r="L2409" s="7"/>
      <c r="M2409" s="7"/>
      <c r="N2409" s="7"/>
      <c r="O2409" s="7"/>
      <c r="P2409" s="7"/>
      <c r="R2409" s="7"/>
      <c r="S2409" s="7"/>
      <c r="T2409" s="7"/>
      <c r="U2409" s="7"/>
      <c r="V2409" s="7"/>
      <c r="W2409" s="7"/>
      <c r="X2409" s="7"/>
      <c r="Y2409" s="7"/>
      <c r="Z2409" s="7"/>
      <c r="AA2409" s="7"/>
      <c r="AB2409" s="7"/>
      <c r="AC2409" s="7"/>
      <c r="AD2409" s="7"/>
      <c r="AE2409" s="7"/>
      <c r="AF2409" s="7"/>
      <c r="AG2409" s="7"/>
      <c r="AH2409" s="7"/>
      <c r="AI2409" s="7"/>
      <c r="AJ2409" s="7"/>
      <c r="AK2409" s="7"/>
    </row>
    <row r="2410" spans="1:37" ht="15.75" x14ac:dyDescent="0.25">
      <c r="A2410" s="7"/>
      <c r="B2410" s="7"/>
      <c r="C2410" s="7"/>
      <c r="D2410" s="7"/>
      <c r="E2410" s="7"/>
      <c r="F2410" s="7"/>
      <c r="G2410" s="7"/>
      <c r="H2410" s="7"/>
      <c r="I2410" s="7"/>
      <c r="J2410" s="7"/>
      <c r="K2410" s="7"/>
      <c r="L2410" s="7"/>
      <c r="M2410" s="7"/>
      <c r="N2410" s="7"/>
      <c r="O2410" s="7"/>
      <c r="P2410" s="7"/>
      <c r="R2410" s="7"/>
      <c r="S2410" s="7"/>
      <c r="T2410" s="7"/>
      <c r="U2410" s="7"/>
      <c r="V2410" s="7"/>
      <c r="W2410" s="7"/>
      <c r="X2410" s="7"/>
      <c r="Y2410" s="7"/>
      <c r="Z2410" s="7"/>
      <c r="AA2410" s="7"/>
      <c r="AB2410" s="7"/>
      <c r="AC2410" s="7"/>
      <c r="AD2410" s="7"/>
      <c r="AE2410" s="7"/>
      <c r="AF2410" s="7"/>
      <c r="AG2410" s="7"/>
      <c r="AH2410" s="7"/>
      <c r="AI2410" s="7"/>
      <c r="AJ2410" s="7"/>
      <c r="AK2410" s="7"/>
    </row>
    <row r="2411" spans="1:37" ht="15.75" x14ac:dyDescent="0.25">
      <c r="A2411" s="7"/>
      <c r="B2411" s="7"/>
      <c r="C2411" s="7"/>
      <c r="D2411" s="7"/>
      <c r="E2411" s="7"/>
      <c r="F2411" s="7"/>
      <c r="G2411" s="7"/>
      <c r="H2411" s="7"/>
      <c r="I2411" s="7"/>
      <c r="J2411" s="7"/>
      <c r="K2411" s="7"/>
      <c r="L2411" s="7"/>
      <c r="M2411" s="7"/>
      <c r="N2411" s="7"/>
      <c r="O2411" s="7"/>
      <c r="P2411" s="7"/>
      <c r="R2411" s="7"/>
      <c r="S2411" s="7"/>
      <c r="T2411" s="7"/>
      <c r="U2411" s="7"/>
      <c r="V2411" s="7"/>
      <c r="W2411" s="7"/>
      <c r="X2411" s="7"/>
      <c r="Y2411" s="7"/>
      <c r="Z2411" s="7"/>
      <c r="AA2411" s="7"/>
      <c r="AB2411" s="7"/>
      <c r="AC2411" s="7"/>
      <c r="AD2411" s="7"/>
      <c r="AE2411" s="7"/>
      <c r="AF2411" s="7"/>
      <c r="AG2411" s="7"/>
      <c r="AH2411" s="7"/>
      <c r="AI2411" s="7"/>
      <c r="AJ2411" s="7"/>
      <c r="AK2411" s="7"/>
    </row>
    <row r="2412" spans="1:37" ht="15.75" x14ac:dyDescent="0.25">
      <c r="A2412" s="7"/>
      <c r="B2412" s="7"/>
      <c r="C2412" s="7"/>
      <c r="D2412" s="7"/>
      <c r="E2412" s="7"/>
      <c r="F2412" s="7"/>
      <c r="G2412" s="7"/>
      <c r="H2412" s="7"/>
      <c r="I2412" s="7"/>
      <c r="J2412" s="7"/>
      <c r="K2412" s="7"/>
      <c r="L2412" s="7"/>
      <c r="M2412" s="7"/>
      <c r="N2412" s="7"/>
      <c r="O2412" s="7"/>
      <c r="P2412" s="7"/>
      <c r="R2412" s="7"/>
      <c r="S2412" s="7"/>
      <c r="T2412" s="7"/>
      <c r="U2412" s="7"/>
      <c r="V2412" s="7"/>
      <c r="W2412" s="7"/>
      <c r="X2412" s="7"/>
      <c r="Y2412" s="7"/>
      <c r="Z2412" s="7"/>
      <c r="AA2412" s="7"/>
      <c r="AB2412" s="7"/>
      <c r="AC2412" s="7"/>
      <c r="AD2412" s="7"/>
      <c r="AE2412" s="7"/>
      <c r="AF2412" s="7"/>
      <c r="AG2412" s="7"/>
      <c r="AH2412" s="7"/>
      <c r="AI2412" s="7"/>
      <c r="AJ2412" s="7"/>
      <c r="AK2412" s="7"/>
    </row>
    <row r="2413" spans="1:37" ht="15.75" x14ac:dyDescent="0.25">
      <c r="A2413" s="7"/>
      <c r="B2413" s="7"/>
      <c r="C2413" s="7"/>
      <c r="D2413" s="7"/>
      <c r="E2413" s="7"/>
      <c r="F2413" s="7"/>
      <c r="G2413" s="7"/>
      <c r="H2413" s="7"/>
      <c r="I2413" s="7"/>
      <c r="J2413" s="7"/>
      <c r="K2413" s="7"/>
      <c r="L2413" s="7"/>
      <c r="M2413" s="7"/>
      <c r="N2413" s="7"/>
      <c r="O2413" s="7"/>
      <c r="P2413" s="7"/>
      <c r="R2413" s="7"/>
      <c r="S2413" s="7"/>
      <c r="T2413" s="7"/>
      <c r="U2413" s="7"/>
      <c r="V2413" s="7"/>
      <c r="W2413" s="7"/>
      <c r="X2413" s="7"/>
      <c r="Y2413" s="7"/>
      <c r="Z2413" s="7"/>
      <c r="AA2413" s="7"/>
      <c r="AB2413" s="7"/>
      <c r="AC2413" s="7"/>
      <c r="AD2413" s="7"/>
      <c r="AE2413" s="7"/>
      <c r="AF2413" s="7"/>
      <c r="AG2413" s="7"/>
      <c r="AH2413" s="7"/>
      <c r="AI2413" s="7"/>
      <c r="AJ2413" s="7"/>
      <c r="AK2413" s="7"/>
    </row>
    <row r="2414" spans="1:37" ht="15.75" x14ac:dyDescent="0.25">
      <c r="A2414" s="7"/>
      <c r="B2414" s="7"/>
      <c r="C2414" s="7"/>
      <c r="D2414" s="7"/>
      <c r="E2414" s="7"/>
      <c r="F2414" s="7"/>
      <c r="G2414" s="7"/>
      <c r="H2414" s="7"/>
      <c r="I2414" s="7"/>
      <c r="J2414" s="7"/>
      <c r="K2414" s="7"/>
      <c r="L2414" s="7"/>
      <c r="M2414" s="7"/>
      <c r="N2414" s="7"/>
      <c r="O2414" s="7"/>
      <c r="P2414" s="7"/>
      <c r="R2414" s="7"/>
      <c r="S2414" s="7"/>
      <c r="T2414" s="7"/>
      <c r="U2414" s="7"/>
      <c r="V2414" s="7"/>
      <c r="W2414" s="7"/>
      <c r="X2414" s="7"/>
      <c r="Y2414" s="7"/>
      <c r="Z2414" s="7"/>
      <c r="AA2414" s="7"/>
      <c r="AB2414" s="7"/>
      <c r="AC2414" s="7"/>
      <c r="AD2414" s="7"/>
      <c r="AE2414" s="7"/>
      <c r="AF2414" s="7"/>
      <c r="AG2414" s="7"/>
      <c r="AH2414" s="7"/>
      <c r="AI2414" s="7"/>
      <c r="AJ2414" s="7"/>
      <c r="AK2414" s="7"/>
    </row>
    <row r="2415" spans="1:37" ht="15.75" x14ac:dyDescent="0.25">
      <c r="A2415" s="7"/>
      <c r="B2415" s="7"/>
      <c r="C2415" s="7"/>
      <c r="D2415" s="7"/>
      <c r="E2415" s="7"/>
      <c r="F2415" s="7"/>
      <c r="G2415" s="7"/>
      <c r="H2415" s="7"/>
      <c r="I2415" s="7"/>
      <c r="J2415" s="7"/>
      <c r="K2415" s="7"/>
      <c r="L2415" s="7"/>
      <c r="M2415" s="7"/>
      <c r="N2415" s="7"/>
      <c r="O2415" s="7"/>
      <c r="P2415" s="7"/>
      <c r="R2415" s="7"/>
      <c r="S2415" s="7"/>
      <c r="T2415" s="7"/>
      <c r="U2415" s="7"/>
      <c r="V2415" s="7"/>
      <c r="W2415" s="7"/>
      <c r="X2415" s="7"/>
      <c r="Y2415" s="7"/>
      <c r="Z2415" s="7"/>
      <c r="AA2415" s="7"/>
      <c r="AB2415" s="7"/>
      <c r="AC2415" s="7"/>
      <c r="AD2415" s="7"/>
      <c r="AE2415" s="7"/>
      <c r="AF2415" s="7"/>
      <c r="AG2415" s="7"/>
      <c r="AH2415" s="7"/>
      <c r="AI2415" s="7"/>
      <c r="AJ2415" s="7"/>
      <c r="AK2415" s="7"/>
    </row>
    <row r="2416" spans="1:37" ht="15.75" x14ac:dyDescent="0.25">
      <c r="A2416" s="7"/>
      <c r="B2416" s="7"/>
      <c r="C2416" s="7"/>
      <c r="D2416" s="7"/>
      <c r="E2416" s="7"/>
      <c r="F2416" s="7"/>
      <c r="G2416" s="7"/>
      <c r="H2416" s="7"/>
      <c r="I2416" s="7"/>
      <c r="J2416" s="7"/>
      <c r="K2416" s="7"/>
      <c r="L2416" s="7"/>
      <c r="M2416" s="7"/>
      <c r="N2416" s="7"/>
      <c r="O2416" s="7"/>
      <c r="P2416" s="7"/>
      <c r="R2416" s="7"/>
      <c r="S2416" s="7"/>
      <c r="T2416" s="7"/>
      <c r="U2416" s="7"/>
      <c r="V2416" s="7"/>
      <c r="W2416" s="7"/>
      <c r="X2416" s="7"/>
      <c r="Y2416" s="7"/>
      <c r="Z2416" s="7"/>
      <c r="AA2416" s="7"/>
      <c r="AB2416" s="7"/>
      <c r="AC2416" s="7"/>
      <c r="AD2416" s="7"/>
      <c r="AE2416" s="7"/>
      <c r="AF2416" s="7"/>
      <c r="AG2416" s="7"/>
      <c r="AH2416" s="7"/>
      <c r="AI2416" s="7"/>
      <c r="AJ2416" s="7"/>
      <c r="AK2416" s="7"/>
    </row>
    <row r="2417" spans="1:37" ht="15.75" x14ac:dyDescent="0.25">
      <c r="A2417" s="7"/>
      <c r="B2417" s="7"/>
      <c r="C2417" s="7"/>
      <c r="D2417" s="7"/>
      <c r="E2417" s="7"/>
      <c r="F2417" s="7"/>
      <c r="G2417" s="7"/>
      <c r="H2417" s="7"/>
      <c r="I2417" s="7"/>
      <c r="J2417" s="7"/>
      <c r="K2417" s="7"/>
      <c r="L2417" s="7"/>
      <c r="M2417" s="7"/>
      <c r="N2417" s="7"/>
      <c r="O2417" s="7"/>
      <c r="P2417" s="7"/>
      <c r="R2417" s="7"/>
      <c r="S2417" s="7"/>
      <c r="T2417" s="7"/>
      <c r="U2417" s="7"/>
      <c r="V2417" s="7"/>
      <c r="W2417" s="7"/>
      <c r="X2417" s="7"/>
      <c r="Y2417" s="7"/>
      <c r="Z2417" s="7"/>
      <c r="AA2417" s="7"/>
      <c r="AB2417" s="7"/>
      <c r="AC2417" s="7"/>
      <c r="AD2417" s="7"/>
      <c r="AE2417" s="7"/>
      <c r="AF2417" s="7"/>
      <c r="AG2417" s="7"/>
      <c r="AH2417" s="7"/>
      <c r="AI2417" s="7"/>
      <c r="AJ2417" s="7"/>
      <c r="AK2417" s="7"/>
    </row>
    <row r="2418" spans="1:37" ht="15.75" x14ac:dyDescent="0.25">
      <c r="A2418" s="7"/>
      <c r="B2418" s="7"/>
      <c r="C2418" s="7"/>
      <c r="D2418" s="7"/>
      <c r="E2418" s="7"/>
      <c r="F2418" s="7"/>
      <c r="G2418" s="7"/>
      <c r="H2418" s="7"/>
      <c r="I2418" s="7"/>
      <c r="J2418" s="7"/>
      <c r="K2418" s="7"/>
      <c r="L2418" s="7"/>
      <c r="M2418" s="7"/>
      <c r="N2418" s="7"/>
      <c r="O2418" s="7"/>
      <c r="P2418" s="7"/>
      <c r="R2418" s="7"/>
      <c r="S2418" s="7"/>
      <c r="T2418" s="7"/>
      <c r="U2418" s="7"/>
      <c r="V2418" s="7"/>
      <c r="W2418" s="7"/>
      <c r="X2418" s="7"/>
      <c r="Y2418" s="7"/>
      <c r="Z2418" s="7"/>
      <c r="AA2418" s="7"/>
      <c r="AB2418" s="7"/>
      <c r="AC2418" s="7"/>
      <c r="AD2418" s="7"/>
      <c r="AE2418" s="7"/>
      <c r="AF2418" s="7"/>
      <c r="AG2418" s="7"/>
      <c r="AH2418" s="7"/>
      <c r="AI2418" s="7"/>
      <c r="AJ2418" s="7"/>
      <c r="AK2418" s="7"/>
    </row>
    <row r="2419" spans="1:37" ht="15.75" x14ac:dyDescent="0.25">
      <c r="A2419" s="7"/>
      <c r="B2419" s="7"/>
      <c r="C2419" s="7"/>
      <c r="D2419" s="7"/>
      <c r="E2419" s="7"/>
      <c r="F2419" s="7"/>
      <c r="G2419" s="7"/>
      <c r="H2419" s="7"/>
      <c r="I2419" s="7"/>
      <c r="J2419" s="7"/>
      <c r="K2419" s="7"/>
      <c r="L2419" s="7"/>
      <c r="M2419" s="7"/>
      <c r="N2419" s="7"/>
      <c r="O2419" s="7"/>
      <c r="P2419" s="7"/>
      <c r="R2419" s="7"/>
      <c r="S2419" s="7"/>
      <c r="T2419" s="7"/>
      <c r="U2419" s="7"/>
      <c r="V2419" s="7"/>
      <c r="W2419" s="7"/>
      <c r="X2419" s="7"/>
      <c r="Y2419" s="7"/>
      <c r="Z2419" s="7"/>
      <c r="AA2419" s="7"/>
      <c r="AB2419" s="7"/>
      <c r="AC2419" s="7"/>
      <c r="AD2419" s="7"/>
      <c r="AE2419" s="7"/>
      <c r="AF2419" s="7"/>
      <c r="AG2419" s="7"/>
      <c r="AH2419" s="7"/>
      <c r="AI2419" s="7"/>
      <c r="AJ2419" s="7"/>
      <c r="AK2419" s="7"/>
    </row>
    <row r="2420" spans="1:37" ht="15.75" x14ac:dyDescent="0.25">
      <c r="A2420" s="7"/>
      <c r="B2420" s="7"/>
      <c r="C2420" s="7"/>
      <c r="D2420" s="7"/>
      <c r="E2420" s="7"/>
      <c r="F2420" s="7"/>
      <c r="G2420" s="7"/>
      <c r="H2420" s="7"/>
      <c r="I2420" s="7"/>
      <c r="J2420" s="7"/>
      <c r="K2420" s="7"/>
      <c r="L2420" s="7"/>
      <c r="M2420" s="7"/>
      <c r="N2420" s="7"/>
      <c r="O2420" s="7"/>
      <c r="P2420" s="7"/>
      <c r="R2420" s="7"/>
      <c r="S2420" s="7"/>
      <c r="T2420" s="7"/>
      <c r="U2420" s="7"/>
      <c r="V2420" s="7"/>
      <c r="W2420" s="7"/>
      <c r="X2420" s="7"/>
      <c r="Y2420" s="7"/>
      <c r="Z2420" s="7"/>
      <c r="AA2420" s="7"/>
      <c r="AB2420" s="7"/>
      <c r="AC2420" s="7"/>
      <c r="AD2420" s="7"/>
      <c r="AE2420" s="7"/>
      <c r="AF2420" s="7"/>
      <c r="AG2420" s="7"/>
      <c r="AH2420" s="7"/>
      <c r="AI2420" s="7"/>
      <c r="AJ2420" s="7"/>
      <c r="AK2420" s="7"/>
    </row>
    <row r="2421" spans="1:37" ht="15.75" x14ac:dyDescent="0.25">
      <c r="A2421" s="7"/>
      <c r="B2421" s="7"/>
      <c r="C2421" s="7"/>
      <c r="D2421" s="7"/>
      <c r="E2421" s="7"/>
      <c r="F2421" s="7"/>
      <c r="G2421" s="7"/>
      <c r="H2421" s="7"/>
      <c r="I2421" s="7"/>
      <c r="J2421" s="7"/>
      <c r="K2421" s="7"/>
      <c r="L2421" s="7"/>
      <c r="M2421" s="7"/>
      <c r="N2421" s="7"/>
      <c r="O2421" s="7"/>
      <c r="P2421" s="7"/>
      <c r="R2421" s="7"/>
      <c r="S2421" s="7"/>
      <c r="T2421" s="7"/>
      <c r="U2421" s="7"/>
      <c r="V2421" s="7"/>
      <c r="W2421" s="7"/>
      <c r="X2421" s="7"/>
      <c r="Y2421" s="7"/>
      <c r="Z2421" s="7"/>
      <c r="AA2421" s="7"/>
      <c r="AB2421" s="7"/>
      <c r="AC2421" s="7"/>
      <c r="AD2421" s="7"/>
      <c r="AE2421" s="7"/>
      <c r="AF2421" s="7"/>
      <c r="AG2421" s="7"/>
      <c r="AH2421" s="7"/>
      <c r="AI2421" s="7"/>
      <c r="AJ2421" s="7"/>
      <c r="AK2421" s="7"/>
    </row>
    <row r="2422" spans="1:37" ht="15.75" x14ac:dyDescent="0.25">
      <c r="A2422" s="7"/>
      <c r="B2422" s="7"/>
      <c r="C2422" s="7"/>
      <c r="D2422" s="7"/>
      <c r="E2422" s="7"/>
      <c r="F2422" s="7"/>
      <c r="G2422" s="7"/>
      <c r="H2422" s="7"/>
      <c r="I2422" s="7"/>
      <c r="J2422" s="7"/>
      <c r="K2422" s="7"/>
      <c r="L2422" s="7"/>
      <c r="M2422" s="7"/>
      <c r="N2422" s="7"/>
      <c r="O2422" s="7"/>
      <c r="P2422" s="7"/>
      <c r="R2422" s="7"/>
      <c r="S2422" s="7"/>
      <c r="T2422" s="7"/>
      <c r="U2422" s="7"/>
      <c r="V2422" s="7"/>
      <c r="W2422" s="7"/>
      <c r="X2422" s="7"/>
      <c r="Y2422" s="7"/>
      <c r="Z2422" s="7"/>
      <c r="AA2422" s="7"/>
      <c r="AB2422" s="7"/>
      <c r="AC2422" s="7"/>
      <c r="AD2422" s="7"/>
      <c r="AE2422" s="7"/>
      <c r="AF2422" s="7"/>
      <c r="AG2422" s="7"/>
      <c r="AH2422" s="7"/>
      <c r="AI2422" s="7"/>
      <c r="AJ2422" s="7"/>
      <c r="AK2422" s="7"/>
    </row>
    <row r="2423" spans="1:37" ht="15.75" x14ac:dyDescent="0.25">
      <c r="A2423" s="7"/>
      <c r="B2423" s="7"/>
      <c r="C2423" s="7"/>
      <c r="D2423" s="7"/>
      <c r="E2423" s="7"/>
      <c r="F2423" s="7"/>
      <c r="G2423" s="7"/>
      <c r="H2423" s="7"/>
      <c r="I2423" s="7"/>
      <c r="J2423" s="7"/>
      <c r="K2423" s="7"/>
      <c r="L2423" s="7"/>
      <c r="M2423" s="7"/>
      <c r="N2423" s="7"/>
      <c r="O2423" s="7"/>
      <c r="P2423" s="7"/>
      <c r="R2423" s="7"/>
      <c r="S2423" s="7"/>
      <c r="T2423" s="7"/>
      <c r="U2423" s="7"/>
      <c r="V2423" s="7"/>
      <c r="W2423" s="7"/>
      <c r="X2423" s="7"/>
      <c r="Y2423" s="7"/>
      <c r="Z2423" s="7"/>
      <c r="AA2423" s="7"/>
      <c r="AB2423" s="7"/>
      <c r="AC2423" s="7"/>
      <c r="AD2423" s="7"/>
      <c r="AE2423" s="7"/>
      <c r="AF2423" s="7"/>
      <c r="AG2423" s="7"/>
      <c r="AH2423" s="7"/>
      <c r="AI2423" s="7"/>
      <c r="AJ2423" s="7"/>
      <c r="AK2423" s="7"/>
    </row>
    <row r="2424" spans="1:37" ht="15.75" x14ac:dyDescent="0.25">
      <c r="A2424" s="7"/>
      <c r="B2424" s="7"/>
      <c r="C2424" s="7"/>
      <c r="D2424" s="7"/>
      <c r="E2424" s="7"/>
      <c r="F2424" s="7"/>
      <c r="G2424" s="7"/>
      <c r="H2424" s="7"/>
      <c r="I2424" s="7"/>
      <c r="J2424" s="7"/>
      <c r="K2424" s="7"/>
      <c r="L2424" s="7"/>
      <c r="M2424" s="7"/>
      <c r="N2424" s="7"/>
      <c r="O2424" s="7"/>
      <c r="P2424" s="7"/>
      <c r="R2424" s="7"/>
      <c r="S2424" s="7"/>
      <c r="T2424" s="7"/>
      <c r="U2424" s="7"/>
      <c r="V2424" s="7"/>
      <c r="W2424" s="7"/>
      <c r="X2424" s="7"/>
      <c r="Y2424" s="7"/>
      <c r="Z2424" s="7"/>
      <c r="AA2424" s="7"/>
      <c r="AB2424" s="7"/>
      <c r="AC2424" s="7"/>
      <c r="AD2424" s="7"/>
      <c r="AE2424" s="7"/>
      <c r="AF2424" s="7"/>
      <c r="AG2424" s="7"/>
      <c r="AH2424" s="7"/>
      <c r="AI2424" s="7"/>
      <c r="AJ2424" s="7"/>
      <c r="AK2424" s="7"/>
    </row>
    <row r="2425" spans="1:37" ht="15.75" x14ac:dyDescent="0.25">
      <c r="A2425" s="7"/>
      <c r="B2425" s="7"/>
      <c r="C2425" s="7"/>
      <c r="D2425" s="7"/>
      <c r="E2425" s="7"/>
      <c r="F2425" s="7"/>
      <c r="G2425" s="7"/>
      <c r="H2425" s="7"/>
      <c r="I2425" s="7"/>
      <c r="J2425" s="7"/>
      <c r="K2425" s="7"/>
      <c r="L2425" s="7"/>
      <c r="M2425" s="7"/>
      <c r="N2425" s="7"/>
      <c r="O2425" s="7"/>
      <c r="P2425" s="7"/>
      <c r="R2425" s="7"/>
      <c r="S2425" s="7"/>
      <c r="T2425" s="7"/>
      <c r="U2425" s="7"/>
      <c r="V2425" s="7"/>
      <c r="W2425" s="7"/>
      <c r="X2425" s="7"/>
      <c r="Y2425" s="7"/>
      <c r="Z2425" s="7"/>
      <c r="AA2425" s="7"/>
      <c r="AB2425" s="7"/>
      <c r="AC2425" s="7"/>
      <c r="AD2425" s="7"/>
      <c r="AE2425" s="7"/>
      <c r="AF2425" s="7"/>
      <c r="AG2425" s="7"/>
      <c r="AH2425" s="7"/>
      <c r="AI2425" s="7"/>
      <c r="AJ2425" s="7"/>
      <c r="AK2425" s="7"/>
    </row>
    <row r="2426" spans="1:37" ht="15.75" x14ac:dyDescent="0.25">
      <c r="A2426" s="7"/>
      <c r="B2426" s="7"/>
      <c r="C2426" s="7"/>
      <c r="D2426" s="7"/>
      <c r="E2426" s="7"/>
      <c r="F2426" s="7"/>
      <c r="G2426" s="7"/>
      <c r="H2426" s="7"/>
      <c r="I2426" s="7"/>
      <c r="J2426" s="7"/>
      <c r="K2426" s="7"/>
      <c r="L2426" s="7"/>
      <c r="M2426" s="7"/>
      <c r="N2426" s="7"/>
      <c r="O2426" s="7"/>
      <c r="P2426" s="7"/>
      <c r="R2426" s="7"/>
      <c r="S2426" s="7"/>
      <c r="T2426" s="7"/>
      <c r="U2426" s="7"/>
      <c r="V2426" s="7"/>
      <c r="W2426" s="7"/>
      <c r="X2426" s="7"/>
      <c r="Y2426" s="7"/>
      <c r="Z2426" s="7"/>
      <c r="AA2426" s="7"/>
      <c r="AB2426" s="7"/>
      <c r="AC2426" s="7"/>
      <c r="AD2426" s="7"/>
      <c r="AE2426" s="7"/>
      <c r="AF2426" s="7"/>
      <c r="AG2426" s="7"/>
      <c r="AH2426" s="7"/>
      <c r="AI2426" s="7"/>
      <c r="AJ2426" s="7"/>
      <c r="AK2426" s="7"/>
    </row>
    <row r="2427" spans="1:37" ht="15.75" x14ac:dyDescent="0.25">
      <c r="A2427" s="7"/>
      <c r="B2427" s="7"/>
      <c r="C2427" s="7"/>
      <c r="D2427" s="7"/>
      <c r="E2427" s="7"/>
      <c r="F2427" s="7"/>
      <c r="G2427" s="7"/>
      <c r="H2427" s="7"/>
      <c r="I2427" s="7"/>
      <c r="J2427" s="7"/>
      <c r="K2427" s="7"/>
      <c r="L2427" s="7"/>
      <c r="M2427" s="7"/>
      <c r="N2427" s="7"/>
      <c r="O2427" s="7"/>
      <c r="P2427" s="7"/>
      <c r="R2427" s="7"/>
      <c r="S2427" s="7"/>
      <c r="T2427" s="7"/>
      <c r="U2427" s="7"/>
      <c r="V2427" s="7"/>
      <c r="W2427" s="7"/>
      <c r="X2427" s="7"/>
      <c r="Y2427" s="7"/>
      <c r="Z2427" s="7"/>
      <c r="AA2427" s="7"/>
      <c r="AB2427" s="7"/>
      <c r="AC2427" s="7"/>
      <c r="AD2427" s="7"/>
      <c r="AE2427" s="7"/>
      <c r="AF2427" s="7"/>
      <c r="AG2427" s="7"/>
      <c r="AH2427" s="7"/>
      <c r="AI2427" s="7"/>
      <c r="AJ2427" s="7"/>
      <c r="AK2427" s="7"/>
    </row>
    <row r="2428" spans="1:37" ht="15.75" x14ac:dyDescent="0.25">
      <c r="A2428" s="7"/>
      <c r="B2428" s="7"/>
      <c r="C2428" s="7"/>
      <c r="D2428" s="7"/>
      <c r="E2428" s="7"/>
      <c r="F2428" s="7"/>
      <c r="G2428" s="7"/>
      <c r="H2428" s="7"/>
      <c r="I2428" s="7"/>
      <c r="J2428" s="7"/>
      <c r="K2428" s="7"/>
      <c r="L2428" s="7"/>
      <c r="M2428" s="7"/>
      <c r="N2428" s="7"/>
      <c r="O2428" s="7"/>
      <c r="P2428" s="7"/>
      <c r="R2428" s="7"/>
      <c r="S2428" s="7"/>
      <c r="T2428" s="7"/>
      <c r="U2428" s="7"/>
      <c r="V2428" s="7"/>
      <c r="W2428" s="7"/>
      <c r="X2428" s="7"/>
      <c r="Y2428" s="7"/>
      <c r="Z2428" s="7"/>
      <c r="AA2428" s="7"/>
      <c r="AB2428" s="7"/>
      <c r="AC2428" s="7"/>
      <c r="AD2428" s="7"/>
      <c r="AE2428" s="7"/>
      <c r="AF2428" s="7"/>
      <c r="AG2428" s="7"/>
      <c r="AH2428" s="7"/>
      <c r="AI2428" s="7"/>
      <c r="AJ2428" s="7"/>
      <c r="AK2428" s="7"/>
    </row>
    <row r="2429" spans="1:37" ht="15.75" x14ac:dyDescent="0.25">
      <c r="A2429" s="7"/>
      <c r="B2429" s="7"/>
      <c r="C2429" s="7"/>
      <c r="D2429" s="7"/>
      <c r="E2429" s="7"/>
      <c r="F2429" s="7"/>
      <c r="G2429" s="7"/>
      <c r="H2429" s="7"/>
      <c r="I2429" s="7"/>
      <c r="J2429" s="7"/>
      <c r="K2429" s="7"/>
      <c r="L2429" s="7"/>
      <c r="M2429" s="7"/>
      <c r="N2429" s="7"/>
      <c r="O2429" s="7"/>
      <c r="P2429" s="7"/>
      <c r="R2429" s="7"/>
      <c r="S2429" s="7"/>
      <c r="T2429" s="7"/>
      <c r="U2429" s="7"/>
      <c r="V2429" s="7"/>
      <c r="W2429" s="7"/>
      <c r="X2429" s="7"/>
      <c r="Y2429" s="7"/>
      <c r="Z2429" s="7"/>
      <c r="AA2429" s="7"/>
      <c r="AB2429" s="7"/>
      <c r="AC2429" s="7"/>
      <c r="AD2429" s="7"/>
      <c r="AE2429" s="7"/>
      <c r="AF2429" s="7"/>
      <c r="AG2429" s="7"/>
      <c r="AH2429" s="7"/>
      <c r="AI2429" s="7"/>
      <c r="AJ2429" s="7"/>
      <c r="AK2429" s="7"/>
    </row>
    <row r="2430" spans="1:37" ht="15.75" x14ac:dyDescent="0.25">
      <c r="A2430" s="7"/>
      <c r="B2430" s="7"/>
      <c r="C2430" s="7"/>
      <c r="D2430" s="7"/>
      <c r="E2430" s="7"/>
      <c r="F2430" s="7"/>
      <c r="G2430" s="7"/>
      <c r="H2430" s="7"/>
      <c r="I2430" s="7"/>
      <c r="J2430" s="7"/>
      <c r="K2430" s="7"/>
      <c r="L2430" s="7"/>
      <c r="M2430" s="7"/>
      <c r="N2430" s="7"/>
      <c r="O2430" s="7"/>
      <c r="P2430" s="7"/>
      <c r="R2430" s="7"/>
      <c r="S2430" s="7"/>
      <c r="T2430" s="7"/>
      <c r="U2430" s="7"/>
      <c r="V2430" s="7"/>
      <c r="W2430" s="7"/>
      <c r="X2430" s="7"/>
      <c r="Y2430" s="7"/>
      <c r="Z2430" s="7"/>
      <c r="AA2430" s="7"/>
      <c r="AB2430" s="7"/>
      <c r="AC2430" s="7"/>
      <c r="AD2430" s="7"/>
      <c r="AE2430" s="7"/>
      <c r="AF2430" s="7"/>
      <c r="AG2430" s="7"/>
      <c r="AH2430" s="7"/>
      <c r="AI2430" s="7"/>
      <c r="AJ2430" s="7"/>
      <c r="AK2430" s="7"/>
    </row>
    <row r="2431" spans="1:37" ht="15.75" x14ac:dyDescent="0.25">
      <c r="A2431" s="7"/>
      <c r="B2431" s="7"/>
      <c r="C2431" s="7"/>
      <c r="D2431" s="7"/>
      <c r="E2431" s="7"/>
      <c r="F2431" s="7"/>
      <c r="G2431" s="7"/>
      <c r="H2431" s="7"/>
      <c r="I2431" s="7"/>
      <c r="J2431" s="7"/>
      <c r="K2431" s="7"/>
      <c r="L2431" s="7"/>
      <c r="M2431" s="7"/>
      <c r="N2431" s="7"/>
      <c r="O2431" s="7"/>
      <c r="P2431" s="7"/>
      <c r="R2431" s="7"/>
      <c r="S2431" s="7"/>
      <c r="T2431" s="7"/>
      <c r="U2431" s="7"/>
      <c r="V2431" s="7"/>
      <c r="W2431" s="7"/>
      <c r="X2431" s="7"/>
      <c r="Y2431" s="7"/>
      <c r="Z2431" s="7"/>
      <c r="AA2431" s="7"/>
      <c r="AB2431" s="7"/>
      <c r="AC2431" s="7"/>
      <c r="AD2431" s="7"/>
      <c r="AE2431" s="7"/>
      <c r="AF2431" s="7"/>
      <c r="AG2431" s="7"/>
      <c r="AH2431" s="7"/>
      <c r="AI2431" s="7"/>
      <c r="AJ2431" s="7"/>
      <c r="AK2431" s="7"/>
    </row>
    <row r="2432" spans="1:37" ht="15.75" x14ac:dyDescent="0.25">
      <c r="A2432" s="7"/>
      <c r="B2432" s="7"/>
      <c r="C2432" s="7"/>
      <c r="D2432" s="7"/>
      <c r="E2432" s="7"/>
      <c r="F2432" s="7"/>
      <c r="G2432" s="7"/>
      <c r="H2432" s="7"/>
      <c r="I2432" s="7"/>
      <c r="J2432" s="7"/>
      <c r="K2432" s="7"/>
      <c r="L2432" s="7"/>
      <c r="M2432" s="7"/>
      <c r="N2432" s="7"/>
      <c r="O2432" s="7"/>
      <c r="P2432" s="7"/>
      <c r="R2432" s="7"/>
      <c r="S2432" s="7"/>
      <c r="T2432" s="7"/>
      <c r="U2432" s="7"/>
      <c r="V2432" s="7"/>
      <c r="W2432" s="7"/>
      <c r="X2432" s="7"/>
      <c r="Y2432" s="7"/>
      <c r="Z2432" s="7"/>
      <c r="AA2432" s="7"/>
      <c r="AB2432" s="7"/>
      <c r="AC2432" s="7"/>
      <c r="AD2432" s="7"/>
      <c r="AE2432" s="7"/>
      <c r="AF2432" s="7"/>
      <c r="AG2432" s="7"/>
      <c r="AH2432" s="7"/>
      <c r="AI2432" s="7"/>
      <c r="AJ2432" s="7"/>
      <c r="AK2432" s="7"/>
    </row>
    <row r="2433" spans="1:37" ht="15.75" x14ac:dyDescent="0.25">
      <c r="A2433" s="7"/>
      <c r="B2433" s="7"/>
      <c r="C2433" s="7"/>
      <c r="D2433" s="7"/>
      <c r="E2433" s="7"/>
      <c r="F2433" s="7"/>
      <c r="G2433" s="7"/>
      <c r="H2433" s="7"/>
      <c r="I2433" s="7"/>
      <c r="J2433" s="7"/>
      <c r="K2433" s="7"/>
      <c r="L2433" s="7"/>
      <c r="M2433" s="7"/>
      <c r="N2433" s="7"/>
      <c r="O2433" s="7"/>
      <c r="P2433" s="7"/>
      <c r="R2433" s="7"/>
      <c r="S2433" s="7"/>
      <c r="T2433" s="7"/>
      <c r="U2433" s="7"/>
      <c r="V2433" s="7"/>
      <c r="W2433" s="7"/>
      <c r="X2433" s="7"/>
      <c r="Y2433" s="7"/>
      <c r="Z2433" s="7"/>
      <c r="AA2433" s="7"/>
      <c r="AB2433" s="7"/>
      <c r="AC2433" s="7"/>
      <c r="AD2433" s="7"/>
      <c r="AE2433" s="7"/>
      <c r="AF2433" s="7"/>
      <c r="AG2433" s="7"/>
      <c r="AH2433" s="7"/>
      <c r="AI2433" s="7"/>
      <c r="AJ2433" s="7"/>
      <c r="AK2433" s="7"/>
    </row>
    <row r="2434" spans="1:37" ht="15.75" x14ac:dyDescent="0.25">
      <c r="A2434" s="7"/>
      <c r="B2434" s="7"/>
      <c r="C2434" s="7"/>
      <c r="D2434" s="7"/>
      <c r="E2434" s="7"/>
      <c r="F2434" s="7"/>
      <c r="G2434" s="7"/>
      <c r="H2434" s="7"/>
      <c r="I2434" s="7"/>
      <c r="J2434" s="7"/>
      <c r="K2434" s="7"/>
      <c r="L2434" s="7"/>
      <c r="M2434" s="7"/>
      <c r="N2434" s="7"/>
      <c r="O2434" s="7"/>
      <c r="P2434" s="7"/>
      <c r="R2434" s="7"/>
      <c r="S2434" s="7"/>
      <c r="T2434" s="7"/>
      <c r="U2434" s="7"/>
      <c r="V2434" s="7"/>
      <c r="W2434" s="7"/>
      <c r="X2434" s="7"/>
      <c r="Y2434" s="7"/>
      <c r="Z2434" s="7"/>
      <c r="AA2434" s="7"/>
      <c r="AB2434" s="7"/>
      <c r="AC2434" s="7"/>
      <c r="AD2434" s="7"/>
      <c r="AE2434" s="7"/>
      <c r="AF2434" s="7"/>
      <c r="AG2434" s="7"/>
      <c r="AH2434" s="7"/>
      <c r="AI2434" s="7"/>
      <c r="AJ2434" s="7"/>
      <c r="AK2434" s="7"/>
    </row>
    <row r="2435" spans="1:37" ht="15.75" x14ac:dyDescent="0.25">
      <c r="A2435" s="7"/>
      <c r="B2435" s="7"/>
      <c r="C2435" s="7"/>
      <c r="D2435" s="7"/>
      <c r="E2435" s="7"/>
      <c r="F2435" s="7"/>
      <c r="G2435" s="7"/>
      <c r="H2435" s="7"/>
      <c r="I2435" s="7"/>
      <c r="J2435" s="7"/>
      <c r="K2435" s="7"/>
      <c r="L2435" s="7"/>
      <c r="M2435" s="7"/>
      <c r="N2435" s="7"/>
      <c r="O2435" s="7"/>
      <c r="P2435" s="7"/>
      <c r="R2435" s="7"/>
      <c r="S2435" s="7"/>
      <c r="T2435" s="7"/>
      <c r="U2435" s="7"/>
      <c r="V2435" s="7"/>
      <c r="W2435" s="7"/>
      <c r="X2435" s="7"/>
      <c r="Y2435" s="7"/>
      <c r="Z2435" s="7"/>
      <c r="AA2435" s="7"/>
      <c r="AB2435" s="7"/>
      <c r="AC2435" s="7"/>
      <c r="AD2435" s="7"/>
      <c r="AE2435" s="7"/>
      <c r="AF2435" s="7"/>
      <c r="AG2435" s="7"/>
      <c r="AH2435" s="7"/>
      <c r="AI2435" s="7"/>
      <c r="AJ2435" s="7"/>
      <c r="AK2435" s="7"/>
    </row>
    <row r="2436" spans="1:37" ht="15.75" x14ac:dyDescent="0.25">
      <c r="A2436" s="7"/>
      <c r="B2436" s="7"/>
      <c r="C2436" s="7"/>
      <c r="D2436" s="7"/>
      <c r="E2436" s="7"/>
      <c r="F2436" s="7"/>
      <c r="G2436" s="7"/>
      <c r="H2436" s="7"/>
      <c r="I2436" s="7"/>
      <c r="J2436" s="7"/>
      <c r="K2436" s="7"/>
      <c r="L2436" s="7"/>
      <c r="M2436" s="7"/>
      <c r="N2436" s="7"/>
      <c r="O2436" s="7"/>
      <c r="P2436" s="7"/>
      <c r="R2436" s="7"/>
      <c r="S2436" s="7"/>
      <c r="T2436" s="7"/>
      <c r="U2436" s="7"/>
      <c r="V2436" s="7"/>
      <c r="W2436" s="7"/>
      <c r="X2436" s="7"/>
      <c r="Y2436" s="7"/>
      <c r="Z2436" s="7"/>
      <c r="AA2436" s="7"/>
      <c r="AB2436" s="7"/>
      <c r="AC2436" s="7"/>
      <c r="AD2436" s="7"/>
      <c r="AE2436" s="7"/>
      <c r="AF2436" s="7"/>
      <c r="AG2436" s="7"/>
      <c r="AH2436" s="7"/>
      <c r="AI2436" s="7"/>
      <c r="AJ2436" s="7"/>
      <c r="AK2436" s="7"/>
    </row>
    <row r="2437" spans="1:37" ht="15.75" x14ac:dyDescent="0.25">
      <c r="A2437" s="7"/>
      <c r="B2437" s="7"/>
      <c r="C2437" s="7"/>
      <c r="D2437" s="7"/>
      <c r="E2437" s="7"/>
      <c r="F2437" s="7"/>
      <c r="G2437" s="7"/>
      <c r="H2437" s="7"/>
      <c r="I2437" s="7"/>
      <c r="J2437" s="7"/>
      <c r="K2437" s="7"/>
      <c r="L2437" s="7"/>
      <c r="M2437" s="7"/>
      <c r="N2437" s="7"/>
      <c r="O2437" s="7"/>
      <c r="P2437" s="7"/>
      <c r="R2437" s="7"/>
      <c r="S2437" s="7"/>
      <c r="T2437" s="7"/>
      <c r="U2437" s="7"/>
      <c r="V2437" s="7"/>
      <c r="W2437" s="7"/>
      <c r="X2437" s="7"/>
      <c r="Y2437" s="7"/>
      <c r="Z2437" s="7"/>
      <c r="AA2437" s="7"/>
      <c r="AB2437" s="7"/>
      <c r="AC2437" s="7"/>
      <c r="AD2437" s="7"/>
      <c r="AE2437" s="7"/>
      <c r="AF2437" s="7"/>
      <c r="AG2437" s="7"/>
      <c r="AH2437" s="7"/>
      <c r="AI2437" s="7"/>
      <c r="AJ2437" s="7"/>
      <c r="AK2437" s="7"/>
    </row>
    <row r="2438" spans="1:37" ht="15.75" x14ac:dyDescent="0.25">
      <c r="A2438" s="7"/>
      <c r="B2438" s="7"/>
      <c r="C2438" s="7"/>
      <c r="D2438" s="7"/>
      <c r="E2438" s="7"/>
      <c r="F2438" s="7"/>
      <c r="G2438" s="7"/>
      <c r="H2438" s="7"/>
      <c r="I2438" s="7"/>
      <c r="J2438" s="7"/>
      <c r="K2438" s="7"/>
      <c r="L2438" s="7"/>
      <c r="M2438" s="7"/>
      <c r="N2438" s="7"/>
      <c r="O2438" s="7"/>
      <c r="P2438" s="7"/>
      <c r="R2438" s="7"/>
      <c r="S2438" s="7"/>
      <c r="T2438" s="7"/>
      <c r="U2438" s="7"/>
      <c r="V2438" s="7"/>
      <c r="W2438" s="7"/>
      <c r="X2438" s="7"/>
      <c r="Y2438" s="7"/>
      <c r="Z2438" s="7"/>
      <c r="AA2438" s="7"/>
      <c r="AB2438" s="7"/>
      <c r="AC2438" s="7"/>
      <c r="AD2438" s="7"/>
      <c r="AE2438" s="7"/>
      <c r="AF2438" s="7"/>
      <c r="AG2438" s="7"/>
      <c r="AH2438" s="7"/>
      <c r="AI2438" s="7"/>
      <c r="AJ2438" s="7"/>
      <c r="AK2438" s="7"/>
    </row>
    <row r="2439" spans="1:37" ht="15.75" x14ac:dyDescent="0.25">
      <c r="A2439" s="7"/>
      <c r="B2439" s="7"/>
      <c r="C2439" s="7"/>
      <c r="D2439" s="7"/>
      <c r="E2439" s="7"/>
      <c r="F2439" s="7"/>
      <c r="G2439" s="7"/>
      <c r="H2439" s="7"/>
      <c r="I2439" s="7"/>
      <c r="J2439" s="7"/>
      <c r="K2439" s="7"/>
      <c r="L2439" s="7"/>
      <c r="M2439" s="7"/>
      <c r="N2439" s="7"/>
      <c r="O2439" s="7"/>
      <c r="P2439" s="7"/>
      <c r="R2439" s="7"/>
      <c r="S2439" s="7"/>
      <c r="T2439" s="7"/>
      <c r="U2439" s="7"/>
      <c r="V2439" s="7"/>
      <c r="W2439" s="7"/>
      <c r="X2439" s="7"/>
      <c r="Y2439" s="7"/>
      <c r="Z2439" s="7"/>
      <c r="AA2439" s="7"/>
      <c r="AB2439" s="7"/>
      <c r="AC2439" s="7"/>
      <c r="AD2439" s="7"/>
      <c r="AE2439" s="7"/>
      <c r="AF2439" s="7"/>
      <c r="AG2439" s="7"/>
      <c r="AH2439" s="7"/>
      <c r="AI2439" s="7"/>
      <c r="AJ2439" s="7"/>
      <c r="AK2439" s="7"/>
    </row>
    <row r="2440" spans="1:37" ht="15.75" x14ac:dyDescent="0.25">
      <c r="A2440" s="7"/>
      <c r="B2440" s="7"/>
      <c r="C2440" s="7"/>
      <c r="D2440" s="7"/>
      <c r="E2440" s="7"/>
      <c r="F2440" s="7"/>
      <c r="G2440" s="7"/>
      <c r="H2440" s="7"/>
      <c r="I2440" s="7"/>
      <c r="J2440" s="7"/>
      <c r="K2440" s="7"/>
      <c r="L2440" s="7"/>
      <c r="M2440" s="7"/>
      <c r="N2440" s="7"/>
      <c r="O2440" s="7"/>
      <c r="P2440" s="7"/>
      <c r="R2440" s="7"/>
      <c r="S2440" s="7"/>
      <c r="T2440" s="7"/>
      <c r="U2440" s="7"/>
      <c r="V2440" s="7"/>
      <c r="W2440" s="7"/>
      <c r="X2440" s="7"/>
      <c r="Y2440" s="7"/>
      <c r="Z2440" s="7"/>
      <c r="AA2440" s="7"/>
      <c r="AB2440" s="7"/>
      <c r="AC2440" s="7"/>
      <c r="AD2440" s="7"/>
      <c r="AE2440" s="7"/>
      <c r="AF2440" s="7"/>
      <c r="AG2440" s="7"/>
      <c r="AH2440" s="7"/>
      <c r="AI2440" s="7"/>
      <c r="AJ2440" s="7"/>
      <c r="AK2440" s="7"/>
    </row>
    <row r="2441" spans="1:37" ht="15.75" x14ac:dyDescent="0.25">
      <c r="A2441" s="7"/>
      <c r="B2441" s="7"/>
      <c r="C2441" s="7"/>
      <c r="D2441" s="7"/>
      <c r="E2441" s="7"/>
      <c r="F2441" s="7"/>
      <c r="G2441" s="7"/>
      <c r="H2441" s="7"/>
      <c r="I2441" s="7"/>
      <c r="J2441" s="7"/>
      <c r="K2441" s="7"/>
      <c r="L2441" s="7"/>
      <c r="M2441" s="7"/>
      <c r="N2441" s="7"/>
      <c r="O2441" s="7"/>
      <c r="P2441" s="7"/>
      <c r="R2441" s="7"/>
      <c r="S2441" s="7"/>
      <c r="T2441" s="7"/>
      <c r="U2441" s="7"/>
      <c r="V2441" s="7"/>
      <c r="W2441" s="7"/>
      <c r="X2441" s="7"/>
      <c r="Y2441" s="7"/>
      <c r="Z2441" s="7"/>
      <c r="AA2441" s="7"/>
      <c r="AB2441" s="7"/>
      <c r="AC2441" s="7"/>
      <c r="AD2441" s="7"/>
      <c r="AE2441" s="7"/>
      <c r="AF2441" s="7"/>
      <c r="AG2441" s="7"/>
      <c r="AH2441" s="7"/>
      <c r="AI2441" s="7"/>
      <c r="AJ2441" s="7"/>
      <c r="AK2441" s="7"/>
    </row>
    <row r="2442" spans="1:37" ht="15.75" x14ac:dyDescent="0.25">
      <c r="A2442" s="7"/>
      <c r="B2442" s="7"/>
      <c r="C2442" s="7"/>
      <c r="D2442" s="7"/>
      <c r="E2442" s="7"/>
      <c r="F2442" s="7"/>
      <c r="G2442" s="7"/>
      <c r="H2442" s="7"/>
      <c r="I2442" s="7"/>
      <c r="J2442" s="7"/>
      <c r="K2442" s="7"/>
      <c r="L2442" s="7"/>
      <c r="M2442" s="7"/>
      <c r="N2442" s="7"/>
      <c r="O2442" s="7"/>
      <c r="P2442" s="7"/>
      <c r="R2442" s="7"/>
      <c r="S2442" s="7"/>
      <c r="T2442" s="7"/>
      <c r="U2442" s="7"/>
      <c r="V2442" s="7"/>
      <c r="W2442" s="7"/>
      <c r="X2442" s="7"/>
      <c r="Y2442" s="7"/>
      <c r="Z2442" s="7"/>
      <c r="AA2442" s="7"/>
      <c r="AB2442" s="7"/>
      <c r="AC2442" s="7"/>
      <c r="AD2442" s="7"/>
      <c r="AE2442" s="7"/>
      <c r="AF2442" s="7"/>
      <c r="AG2442" s="7"/>
      <c r="AH2442" s="7"/>
      <c r="AI2442" s="7"/>
      <c r="AJ2442" s="7"/>
      <c r="AK2442" s="7"/>
    </row>
    <row r="2443" spans="1:37" ht="15.75" x14ac:dyDescent="0.25">
      <c r="A2443" s="7"/>
      <c r="B2443" s="7"/>
      <c r="C2443" s="7"/>
      <c r="D2443" s="7"/>
      <c r="E2443" s="7"/>
      <c r="F2443" s="7"/>
      <c r="G2443" s="7"/>
      <c r="H2443" s="7"/>
      <c r="I2443" s="7"/>
      <c r="J2443" s="7"/>
      <c r="K2443" s="7"/>
      <c r="L2443" s="7"/>
      <c r="M2443" s="7"/>
      <c r="N2443" s="7"/>
      <c r="O2443" s="7"/>
      <c r="P2443" s="7"/>
      <c r="R2443" s="7"/>
      <c r="S2443" s="7"/>
      <c r="T2443" s="7"/>
      <c r="U2443" s="7"/>
      <c r="V2443" s="7"/>
      <c r="W2443" s="7"/>
      <c r="X2443" s="7"/>
      <c r="Y2443" s="7"/>
      <c r="Z2443" s="7"/>
      <c r="AA2443" s="7"/>
      <c r="AB2443" s="7"/>
      <c r="AC2443" s="7"/>
      <c r="AD2443" s="7"/>
      <c r="AE2443" s="7"/>
      <c r="AF2443" s="7"/>
      <c r="AG2443" s="7"/>
      <c r="AH2443" s="7"/>
      <c r="AI2443" s="7"/>
      <c r="AJ2443" s="7"/>
      <c r="AK2443" s="7"/>
    </row>
    <row r="2444" spans="1:37" ht="15.75" x14ac:dyDescent="0.25">
      <c r="A2444" s="7"/>
      <c r="B2444" s="7"/>
      <c r="C2444" s="7"/>
      <c r="D2444" s="7"/>
      <c r="E2444" s="7"/>
      <c r="F2444" s="7"/>
      <c r="G2444" s="7"/>
      <c r="H2444" s="7"/>
      <c r="I2444" s="7"/>
      <c r="J2444" s="7"/>
      <c r="K2444" s="7"/>
      <c r="L2444" s="7"/>
      <c r="M2444" s="7"/>
      <c r="N2444" s="7"/>
      <c r="O2444" s="7"/>
      <c r="P2444" s="7"/>
      <c r="R2444" s="7"/>
      <c r="S2444" s="7"/>
      <c r="T2444" s="7"/>
      <c r="U2444" s="7"/>
      <c r="V2444" s="7"/>
      <c r="W2444" s="7"/>
      <c r="X2444" s="7"/>
      <c r="Y2444" s="7"/>
      <c r="Z2444" s="7"/>
      <c r="AA2444" s="7"/>
      <c r="AB2444" s="7"/>
      <c r="AC2444" s="7"/>
      <c r="AD2444" s="7"/>
      <c r="AE2444" s="7"/>
      <c r="AF2444" s="7"/>
      <c r="AG2444" s="7"/>
      <c r="AH2444" s="7"/>
      <c r="AI2444" s="7"/>
      <c r="AJ2444" s="7"/>
      <c r="AK2444" s="7"/>
    </row>
    <row r="2445" spans="1:37" ht="15.75" x14ac:dyDescent="0.25">
      <c r="A2445" s="7"/>
      <c r="B2445" s="7"/>
      <c r="C2445" s="7"/>
      <c r="D2445" s="7"/>
      <c r="E2445" s="7"/>
      <c r="F2445" s="7"/>
      <c r="G2445" s="7"/>
      <c r="H2445" s="7"/>
      <c r="I2445" s="7"/>
      <c r="J2445" s="7"/>
      <c r="K2445" s="7"/>
      <c r="L2445" s="7"/>
      <c r="M2445" s="7"/>
      <c r="N2445" s="7"/>
      <c r="O2445" s="7"/>
      <c r="P2445" s="7"/>
      <c r="R2445" s="7"/>
      <c r="S2445" s="7"/>
      <c r="T2445" s="7"/>
      <c r="U2445" s="7"/>
      <c r="V2445" s="7"/>
      <c r="W2445" s="7"/>
      <c r="X2445" s="7"/>
      <c r="Y2445" s="7"/>
      <c r="Z2445" s="7"/>
      <c r="AA2445" s="7"/>
      <c r="AB2445" s="7"/>
      <c r="AC2445" s="7"/>
      <c r="AD2445" s="7"/>
      <c r="AE2445" s="7"/>
      <c r="AF2445" s="7"/>
      <c r="AG2445" s="7"/>
      <c r="AH2445" s="7"/>
      <c r="AI2445" s="7"/>
      <c r="AJ2445" s="7"/>
      <c r="AK2445" s="7"/>
    </row>
    <row r="2446" spans="1:37" ht="15.75" x14ac:dyDescent="0.25">
      <c r="A2446" s="7"/>
      <c r="B2446" s="7"/>
      <c r="C2446" s="7"/>
      <c r="D2446" s="7"/>
      <c r="E2446" s="7"/>
      <c r="F2446" s="7"/>
      <c r="G2446" s="7"/>
      <c r="H2446" s="7"/>
      <c r="I2446" s="7"/>
      <c r="J2446" s="7"/>
      <c r="K2446" s="7"/>
      <c r="L2446" s="7"/>
      <c r="M2446" s="7"/>
      <c r="N2446" s="7"/>
      <c r="O2446" s="7"/>
      <c r="P2446" s="7"/>
      <c r="R2446" s="7"/>
      <c r="S2446" s="7"/>
      <c r="T2446" s="7"/>
      <c r="U2446" s="7"/>
      <c r="V2446" s="7"/>
      <c r="W2446" s="7"/>
      <c r="X2446" s="7"/>
      <c r="Y2446" s="7"/>
      <c r="Z2446" s="7"/>
      <c r="AA2446" s="7"/>
      <c r="AB2446" s="7"/>
      <c r="AC2446" s="7"/>
      <c r="AD2446" s="7"/>
      <c r="AE2446" s="7"/>
      <c r="AF2446" s="7"/>
      <c r="AG2446" s="7"/>
      <c r="AH2446" s="7"/>
      <c r="AI2446" s="7"/>
      <c r="AJ2446" s="7"/>
      <c r="AK2446" s="7"/>
    </row>
    <row r="2447" spans="1:37" ht="15.75" x14ac:dyDescent="0.25">
      <c r="A2447" s="7"/>
      <c r="B2447" s="7"/>
      <c r="C2447" s="7"/>
      <c r="D2447" s="7"/>
      <c r="E2447" s="7"/>
      <c r="F2447" s="7"/>
      <c r="G2447" s="7"/>
      <c r="H2447" s="7"/>
      <c r="I2447" s="7"/>
      <c r="J2447" s="7"/>
      <c r="K2447" s="7"/>
      <c r="L2447" s="7"/>
      <c r="M2447" s="7"/>
      <c r="N2447" s="7"/>
      <c r="O2447" s="7"/>
      <c r="P2447" s="7"/>
      <c r="R2447" s="7"/>
      <c r="S2447" s="7"/>
      <c r="T2447" s="7"/>
      <c r="U2447" s="7"/>
      <c r="V2447" s="7"/>
      <c r="W2447" s="7"/>
      <c r="X2447" s="7"/>
      <c r="Y2447" s="7"/>
      <c r="Z2447" s="7"/>
      <c r="AA2447" s="7"/>
      <c r="AB2447" s="7"/>
      <c r="AC2447" s="7"/>
      <c r="AD2447" s="7"/>
      <c r="AE2447" s="7"/>
      <c r="AF2447" s="7"/>
      <c r="AG2447" s="7"/>
      <c r="AH2447" s="7"/>
      <c r="AI2447" s="7"/>
      <c r="AJ2447" s="7"/>
      <c r="AK2447" s="7"/>
    </row>
    <row r="2448" spans="1:37" ht="15.75" x14ac:dyDescent="0.25">
      <c r="A2448" s="7"/>
      <c r="B2448" s="7"/>
      <c r="C2448" s="7"/>
      <c r="D2448" s="7"/>
      <c r="E2448" s="7"/>
      <c r="F2448" s="7"/>
      <c r="G2448" s="7"/>
      <c r="H2448" s="7"/>
      <c r="I2448" s="7"/>
      <c r="J2448" s="7"/>
      <c r="K2448" s="7"/>
      <c r="L2448" s="7"/>
      <c r="M2448" s="7"/>
      <c r="N2448" s="7"/>
      <c r="O2448" s="7"/>
      <c r="P2448" s="7"/>
      <c r="R2448" s="7"/>
      <c r="S2448" s="7"/>
      <c r="T2448" s="7"/>
      <c r="U2448" s="7"/>
      <c r="V2448" s="7"/>
      <c r="W2448" s="7"/>
      <c r="X2448" s="7"/>
      <c r="Y2448" s="7"/>
      <c r="Z2448" s="7"/>
      <c r="AA2448" s="7"/>
      <c r="AB2448" s="7"/>
      <c r="AC2448" s="7"/>
      <c r="AD2448" s="7"/>
      <c r="AE2448" s="7"/>
      <c r="AF2448" s="7"/>
      <c r="AG2448" s="7"/>
      <c r="AH2448" s="7"/>
      <c r="AI2448" s="7"/>
      <c r="AJ2448" s="7"/>
      <c r="AK2448" s="7"/>
    </row>
    <row r="2449" spans="1:37" ht="15.75" x14ac:dyDescent="0.25">
      <c r="A2449" s="7"/>
      <c r="B2449" s="7"/>
      <c r="C2449" s="7"/>
      <c r="D2449" s="7"/>
      <c r="E2449" s="7"/>
      <c r="F2449" s="7"/>
      <c r="G2449" s="7"/>
      <c r="H2449" s="7"/>
      <c r="I2449" s="7"/>
      <c r="J2449" s="7"/>
      <c r="K2449" s="7"/>
      <c r="L2449" s="7"/>
      <c r="M2449" s="7"/>
      <c r="N2449" s="7"/>
      <c r="O2449" s="7"/>
      <c r="P2449" s="7"/>
      <c r="R2449" s="7"/>
      <c r="S2449" s="7"/>
      <c r="T2449" s="7"/>
      <c r="U2449" s="7"/>
      <c r="V2449" s="7"/>
      <c r="W2449" s="7"/>
      <c r="X2449" s="7"/>
      <c r="Y2449" s="7"/>
      <c r="Z2449" s="7"/>
      <c r="AA2449" s="7"/>
      <c r="AB2449" s="7"/>
      <c r="AC2449" s="7"/>
      <c r="AD2449" s="7"/>
      <c r="AE2449" s="7"/>
      <c r="AF2449" s="7"/>
      <c r="AG2449" s="7"/>
      <c r="AH2449" s="7"/>
      <c r="AI2449" s="7"/>
      <c r="AJ2449" s="7"/>
      <c r="AK2449" s="7"/>
    </row>
    <row r="2450" spans="1:37" ht="15.75" x14ac:dyDescent="0.25">
      <c r="A2450" s="7"/>
      <c r="B2450" s="7"/>
      <c r="C2450" s="7"/>
      <c r="D2450" s="7"/>
      <c r="E2450" s="7"/>
      <c r="F2450" s="7"/>
      <c r="G2450" s="7"/>
      <c r="H2450" s="7"/>
      <c r="I2450" s="7"/>
      <c r="J2450" s="7"/>
      <c r="K2450" s="7"/>
      <c r="L2450" s="7"/>
      <c r="M2450" s="7"/>
      <c r="N2450" s="7"/>
      <c r="O2450" s="7"/>
      <c r="P2450" s="7"/>
      <c r="R2450" s="7"/>
      <c r="S2450" s="7"/>
      <c r="T2450" s="7"/>
      <c r="U2450" s="7"/>
      <c r="V2450" s="7"/>
      <c r="W2450" s="7"/>
      <c r="X2450" s="7"/>
      <c r="Y2450" s="7"/>
      <c r="Z2450" s="7"/>
      <c r="AA2450" s="7"/>
      <c r="AB2450" s="7"/>
      <c r="AC2450" s="7"/>
      <c r="AD2450" s="7"/>
      <c r="AE2450" s="7"/>
      <c r="AF2450" s="7"/>
      <c r="AG2450" s="7"/>
      <c r="AH2450" s="7"/>
      <c r="AI2450" s="7"/>
      <c r="AJ2450" s="7"/>
      <c r="AK2450" s="7"/>
    </row>
    <row r="2451" spans="1:37" ht="15.75" x14ac:dyDescent="0.25">
      <c r="A2451" s="7"/>
      <c r="B2451" s="7"/>
      <c r="C2451" s="7"/>
      <c r="D2451" s="7"/>
      <c r="E2451" s="7"/>
      <c r="F2451" s="7"/>
      <c r="G2451" s="7"/>
      <c r="H2451" s="7"/>
      <c r="I2451" s="7"/>
      <c r="J2451" s="7"/>
      <c r="K2451" s="7"/>
      <c r="L2451" s="7"/>
      <c r="M2451" s="7"/>
      <c r="N2451" s="7"/>
      <c r="O2451" s="7"/>
      <c r="P2451" s="7"/>
      <c r="R2451" s="7"/>
      <c r="S2451" s="7"/>
      <c r="T2451" s="7"/>
      <c r="U2451" s="7"/>
      <c r="V2451" s="7"/>
      <c r="W2451" s="7"/>
      <c r="X2451" s="7"/>
      <c r="Y2451" s="7"/>
      <c r="Z2451" s="7"/>
      <c r="AA2451" s="7"/>
      <c r="AB2451" s="7"/>
      <c r="AC2451" s="7"/>
      <c r="AD2451" s="7"/>
      <c r="AE2451" s="7"/>
      <c r="AF2451" s="7"/>
      <c r="AG2451" s="7"/>
      <c r="AH2451" s="7"/>
      <c r="AI2451" s="7"/>
      <c r="AJ2451" s="7"/>
      <c r="AK2451" s="7"/>
    </row>
    <row r="2452" spans="1:37" ht="15.75" x14ac:dyDescent="0.25">
      <c r="A2452" s="7"/>
      <c r="B2452" s="7"/>
      <c r="C2452" s="7"/>
      <c r="D2452" s="7"/>
      <c r="E2452" s="7"/>
      <c r="F2452" s="7"/>
      <c r="G2452" s="7"/>
      <c r="H2452" s="7"/>
      <c r="I2452" s="7"/>
      <c r="J2452" s="7"/>
      <c r="K2452" s="7"/>
      <c r="L2452" s="7"/>
      <c r="M2452" s="7"/>
      <c r="N2452" s="7"/>
      <c r="O2452" s="7"/>
      <c r="P2452" s="7"/>
      <c r="R2452" s="7"/>
      <c r="S2452" s="7"/>
      <c r="T2452" s="7"/>
      <c r="U2452" s="7"/>
      <c r="V2452" s="7"/>
      <c r="W2452" s="7"/>
      <c r="X2452" s="7"/>
      <c r="Y2452" s="7"/>
      <c r="Z2452" s="7"/>
      <c r="AA2452" s="7"/>
      <c r="AB2452" s="7"/>
      <c r="AC2452" s="7"/>
      <c r="AD2452" s="7"/>
      <c r="AE2452" s="7"/>
      <c r="AF2452" s="7"/>
      <c r="AG2452" s="7"/>
      <c r="AH2452" s="7"/>
      <c r="AI2452" s="7"/>
      <c r="AJ2452" s="7"/>
      <c r="AK2452" s="7"/>
    </row>
    <row r="2453" spans="1:37" ht="15.75" x14ac:dyDescent="0.25">
      <c r="A2453" s="7"/>
      <c r="B2453" s="7"/>
      <c r="C2453" s="7"/>
      <c r="D2453" s="7"/>
      <c r="E2453" s="7"/>
      <c r="F2453" s="7"/>
      <c r="G2453" s="7"/>
      <c r="H2453" s="7"/>
      <c r="I2453" s="7"/>
      <c r="J2453" s="7"/>
      <c r="K2453" s="7"/>
      <c r="L2453" s="7"/>
      <c r="M2453" s="7"/>
      <c r="N2453" s="7"/>
      <c r="O2453" s="7"/>
      <c r="P2453" s="7"/>
      <c r="R2453" s="7"/>
      <c r="S2453" s="7"/>
      <c r="T2453" s="7"/>
      <c r="U2453" s="7"/>
      <c r="V2453" s="7"/>
      <c r="W2453" s="7"/>
      <c r="X2453" s="7"/>
      <c r="Y2453" s="7"/>
      <c r="Z2453" s="7"/>
      <c r="AA2453" s="7"/>
      <c r="AB2453" s="7"/>
      <c r="AC2453" s="7"/>
      <c r="AD2453" s="7"/>
      <c r="AE2453" s="7"/>
      <c r="AF2453" s="7"/>
      <c r="AG2453" s="7"/>
      <c r="AH2453" s="7"/>
      <c r="AI2453" s="7"/>
      <c r="AJ2453" s="7"/>
      <c r="AK2453" s="7"/>
    </row>
    <row r="2454" spans="1:37" ht="15.75" x14ac:dyDescent="0.25">
      <c r="A2454" s="7"/>
      <c r="B2454" s="7"/>
      <c r="C2454" s="7"/>
      <c r="D2454" s="7"/>
      <c r="E2454" s="7"/>
      <c r="F2454" s="7"/>
      <c r="G2454" s="7"/>
      <c r="H2454" s="7"/>
      <c r="I2454" s="7"/>
      <c r="J2454" s="7"/>
      <c r="K2454" s="7"/>
      <c r="L2454" s="7"/>
      <c r="M2454" s="7"/>
      <c r="N2454" s="7"/>
      <c r="O2454" s="7"/>
      <c r="P2454" s="7"/>
      <c r="R2454" s="7"/>
      <c r="S2454" s="7"/>
      <c r="T2454" s="7"/>
      <c r="U2454" s="7"/>
      <c r="V2454" s="7"/>
      <c r="W2454" s="7"/>
      <c r="X2454" s="7"/>
      <c r="Y2454" s="7"/>
      <c r="Z2454" s="7"/>
      <c r="AA2454" s="7"/>
      <c r="AB2454" s="7"/>
      <c r="AC2454" s="7"/>
      <c r="AD2454" s="7"/>
      <c r="AE2454" s="7"/>
      <c r="AF2454" s="7"/>
      <c r="AG2454" s="7"/>
      <c r="AH2454" s="7"/>
      <c r="AI2454" s="7"/>
      <c r="AJ2454" s="7"/>
      <c r="AK2454" s="7"/>
    </row>
    <row r="2455" spans="1:37" ht="15.75" x14ac:dyDescent="0.25">
      <c r="A2455" s="7"/>
      <c r="B2455" s="7"/>
      <c r="C2455" s="7"/>
      <c r="D2455" s="7"/>
      <c r="E2455" s="7"/>
      <c r="F2455" s="7"/>
      <c r="G2455" s="7"/>
      <c r="H2455" s="7"/>
      <c r="I2455" s="7"/>
      <c r="J2455" s="7"/>
      <c r="K2455" s="7"/>
      <c r="L2455" s="7"/>
      <c r="M2455" s="7"/>
      <c r="N2455" s="7"/>
      <c r="O2455" s="7"/>
      <c r="P2455" s="7"/>
      <c r="R2455" s="7"/>
      <c r="S2455" s="7"/>
      <c r="T2455" s="7"/>
      <c r="U2455" s="7"/>
      <c r="V2455" s="7"/>
      <c r="W2455" s="7"/>
      <c r="X2455" s="7"/>
      <c r="Y2455" s="7"/>
      <c r="Z2455" s="7"/>
      <c r="AA2455" s="7"/>
      <c r="AB2455" s="7"/>
      <c r="AC2455" s="7"/>
      <c r="AD2455" s="7"/>
      <c r="AE2455" s="7"/>
      <c r="AF2455" s="7"/>
      <c r="AG2455" s="7"/>
      <c r="AH2455" s="7"/>
      <c r="AI2455" s="7"/>
      <c r="AJ2455" s="7"/>
      <c r="AK2455" s="7"/>
    </row>
    <row r="2456" spans="1:37" ht="15.75" x14ac:dyDescent="0.25">
      <c r="A2456" s="7"/>
      <c r="B2456" s="7"/>
      <c r="C2456" s="7"/>
      <c r="D2456" s="7"/>
      <c r="E2456" s="7"/>
      <c r="F2456" s="7"/>
      <c r="G2456" s="7"/>
      <c r="H2456" s="7"/>
      <c r="I2456" s="7"/>
      <c r="J2456" s="7"/>
      <c r="K2456" s="7"/>
      <c r="L2456" s="7"/>
      <c r="M2456" s="7"/>
      <c r="N2456" s="7"/>
      <c r="O2456" s="7"/>
      <c r="P2456" s="7"/>
      <c r="R2456" s="7"/>
      <c r="S2456" s="7"/>
      <c r="T2456" s="7"/>
      <c r="U2456" s="7"/>
      <c r="V2456" s="7"/>
      <c r="W2456" s="7"/>
      <c r="X2456" s="7"/>
      <c r="Y2456" s="7"/>
      <c r="Z2456" s="7"/>
      <c r="AA2456" s="7"/>
      <c r="AB2456" s="7"/>
      <c r="AC2456" s="7"/>
      <c r="AD2456" s="7"/>
      <c r="AE2456" s="7"/>
      <c r="AF2456" s="7"/>
      <c r="AG2456" s="7"/>
      <c r="AH2456" s="7"/>
      <c r="AI2456" s="7"/>
      <c r="AJ2456" s="7"/>
      <c r="AK2456" s="7"/>
    </row>
    <row r="2457" spans="1:37" ht="15.75" x14ac:dyDescent="0.25">
      <c r="A2457" s="7"/>
      <c r="B2457" s="7"/>
      <c r="C2457" s="7"/>
      <c r="D2457" s="7"/>
      <c r="E2457" s="7"/>
      <c r="F2457" s="7"/>
      <c r="G2457" s="7"/>
      <c r="H2457" s="7"/>
      <c r="I2457" s="7"/>
      <c r="J2457" s="7"/>
      <c r="K2457" s="7"/>
      <c r="L2457" s="7"/>
      <c r="M2457" s="7"/>
      <c r="N2457" s="7"/>
      <c r="O2457" s="7"/>
      <c r="P2457" s="7"/>
      <c r="R2457" s="7"/>
      <c r="S2457" s="7"/>
      <c r="T2457" s="7"/>
      <c r="U2457" s="7"/>
      <c r="V2457" s="7"/>
      <c r="W2457" s="7"/>
      <c r="X2457" s="7"/>
      <c r="Y2457" s="7"/>
      <c r="Z2457" s="7"/>
      <c r="AA2457" s="7"/>
      <c r="AB2457" s="7"/>
      <c r="AC2457" s="7"/>
      <c r="AD2457" s="7"/>
      <c r="AE2457" s="7"/>
      <c r="AF2457" s="7"/>
      <c r="AG2457" s="7"/>
      <c r="AH2457" s="7"/>
      <c r="AI2457" s="7"/>
      <c r="AJ2457" s="7"/>
      <c r="AK2457" s="7"/>
    </row>
    <row r="2458" spans="1:37" ht="15.75" x14ac:dyDescent="0.25">
      <c r="A2458" s="7"/>
      <c r="B2458" s="7"/>
      <c r="C2458" s="7"/>
      <c r="D2458" s="7"/>
      <c r="E2458" s="7"/>
      <c r="F2458" s="7"/>
      <c r="G2458" s="7"/>
      <c r="H2458" s="7"/>
      <c r="I2458" s="7"/>
      <c r="J2458" s="7"/>
      <c r="K2458" s="7"/>
      <c r="L2458" s="7"/>
      <c r="M2458" s="7"/>
      <c r="N2458" s="7"/>
      <c r="O2458" s="7"/>
      <c r="P2458" s="7"/>
      <c r="R2458" s="7"/>
      <c r="S2458" s="7"/>
      <c r="T2458" s="7"/>
      <c r="U2458" s="7"/>
      <c r="V2458" s="7"/>
      <c r="W2458" s="7"/>
      <c r="X2458" s="7"/>
      <c r="Y2458" s="7"/>
      <c r="Z2458" s="7"/>
      <c r="AA2458" s="7"/>
      <c r="AB2458" s="7"/>
      <c r="AC2458" s="7"/>
      <c r="AD2458" s="7"/>
      <c r="AE2458" s="7"/>
      <c r="AF2458" s="7"/>
      <c r="AG2458" s="7"/>
      <c r="AH2458" s="7"/>
      <c r="AI2458" s="7"/>
      <c r="AJ2458" s="7"/>
      <c r="AK2458" s="7"/>
    </row>
    <row r="2459" spans="1:37" ht="15.75" x14ac:dyDescent="0.25">
      <c r="A2459" s="7"/>
      <c r="B2459" s="7"/>
      <c r="C2459" s="7"/>
      <c r="D2459" s="7"/>
      <c r="E2459" s="7"/>
      <c r="F2459" s="7"/>
      <c r="G2459" s="7"/>
      <c r="H2459" s="7"/>
      <c r="I2459" s="7"/>
      <c r="J2459" s="7"/>
      <c r="K2459" s="7"/>
      <c r="L2459" s="7"/>
      <c r="M2459" s="7"/>
      <c r="N2459" s="7"/>
      <c r="O2459" s="7"/>
      <c r="P2459" s="7"/>
      <c r="R2459" s="7"/>
      <c r="S2459" s="7"/>
      <c r="T2459" s="7"/>
      <c r="U2459" s="7"/>
      <c r="V2459" s="7"/>
      <c r="W2459" s="7"/>
      <c r="X2459" s="7"/>
      <c r="Y2459" s="7"/>
      <c r="Z2459" s="7"/>
      <c r="AA2459" s="7"/>
      <c r="AB2459" s="7"/>
      <c r="AC2459" s="7"/>
      <c r="AD2459" s="7"/>
      <c r="AE2459" s="7"/>
      <c r="AF2459" s="7"/>
      <c r="AG2459" s="7"/>
      <c r="AH2459" s="7"/>
      <c r="AI2459" s="7"/>
      <c r="AJ2459" s="7"/>
      <c r="AK2459" s="7"/>
    </row>
    <row r="2460" spans="1:37" ht="15.75" x14ac:dyDescent="0.25">
      <c r="A2460" s="7"/>
      <c r="B2460" s="7"/>
      <c r="C2460" s="7"/>
      <c r="D2460" s="7"/>
      <c r="E2460" s="7"/>
      <c r="F2460" s="7"/>
      <c r="G2460" s="7"/>
      <c r="H2460" s="7"/>
      <c r="I2460" s="7"/>
      <c r="J2460" s="7"/>
      <c r="K2460" s="7"/>
      <c r="L2460" s="7"/>
      <c r="M2460" s="7"/>
      <c r="N2460" s="7"/>
      <c r="O2460" s="7"/>
      <c r="P2460" s="7"/>
      <c r="R2460" s="7"/>
      <c r="S2460" s="7"/>
      <c r="T2460" s="7"/>
      <c r="U2460" s="7"/>
      <c r="V2460" s="7"/>
      <c r="W2460" s="7"/>
      <c r="X2460" s="7"/>
      <c r="Y2460" s="7"/>
      <c r="Z2460" s="7"/>
      <c r="AA2460" s="7"/>
      <c r="AB2460" s="7"/>
      <c r="AC2460" s="7"/>
      <c r="AD2460" s="7"/>
      <c r="AE2460" s="7"/>
      <c r="AF2460" s="7"/>
      <c r="AG2460" s="7"/>
      <c r="AH2460" s="7"/>
      <c r="AI2460" s="7"/>
      <c r="AJ2460" s="7"/>
      <c r="AK2460" s="7"/>
    </row>
    <row r="2461" spans="1:37" ht="15.75" x14ac:dyDescent="0.25">
      <c r="A2461" s="7"/>
      <c r="B2461" s="7"/>
      <c r="C2461" s="7"/>
      <c r="D2461" s="7"/>
      <c r="E2461" s="7"/>
      <c r="F2461" s="7"/>
      <c r="G2461" s="7"/>
      <c r="H2461" s="7"/>
      <c r="I2461" s="7"/>
      <c r="J2461" s="7"/>
      <c r="K2461" s="7"/>
      <c r="L2461" s="7"/>
      <c r="M2461" s="7"/>
      <c r="N2461" s="7"/>
      <c r="O2461" s="7"/>
      <c r="P2461" s="7"/>
      <c r="R2461" s="7"/>
      <c r="S2461" s="7"/>
      <c r="T2461" s="7"/>
      <c r="U2461" s="7"/>
      <c r="V2461" s="7"/>
      <c r="W2461" s="7"/>
      <c r="X2461" s="7"/>
      <c r="Y2461" s="7"/>
      <c r="Z2461" s="7"/>
      <c r="AA2461" s="7"/>
      <c r="AB2461" s="7"/>
      <c r="AC2461" s="7"/>
      <c r="AD2461" s="7"/>
      <c r="AE2461" s="7"/>
      <c r="AF2461" s="7"/>
      <c r="AG2461" s="7"/>
      <c r="AH2461" s="7"/>
      <c r="AI2461" s="7"/>
      <c r="AJ2461" s="7"/>
      <c r="AK2461" s="7"/>
    </row>
    <row r="2462" spans="1:37" ht="15.75" x14ac:dyDescent="0.25">
      <c r="A2462" s="7"/>
      <c r="B2462" s="7"/>
      <c r="C2462" s="7"/>
      <c r="D2462" s="7"/>
      <c r="E2462" s="7"/>
      <c r="F2462" s="7"/>
      <c r="G2462" s="7"/>
      <c r="H2462" s="7"/>
      <c r="I2462" s="7"/>
      <c r="J2462" s="7"/>
      <c r="K2462" s="7"/>
      <c r="L2462" s="7"/>
      <c r="M2462" s="7"/>
      <c r="N2462" s="7"/>
      <c r="O2462" s="7"/>
      <c r="P2462" s="7"/>
      <c r="R2462" s="7"/>
      <c r="S2462" s="7"/>
      <c r="T2462" s="7"/>
      <c r="U2462" s="7"/>
      <c r="V2462" s="7"/>
      <c r="W2462" s="7"/>
      <c r="X2462" s="7"/>
      <c r="Y2462" s="7"/>
      <c r="Z2462" s="7"/>
      <c r="AA2462" s="7"/>
      <c r="AB2462" s="7"/>
      <c r="AC2462" s="7"/>
      <c r="AD2462" s="7"/>
      <c r="AE2462" s="7"/>
      <c r="AF2462" s="7"/>
      <c r="AG2462" s="7"/>
      <c r="AH2462" s="7"/>
      <c r="AI2462" s="7"/>
      <c r="AJ2462" s="7"/>
      <c r="AK2462" s="7"/>
    </row>
    <row r="2463" spans="1:37" ht="15.75" x14ac:dyDescent="0.25">
      <c r="A2463" s="7"/>
      <c r="B2463" s="7"/>
      <c r="C2463" s="7"/>
      <c r="D2463" s="7"/>
      <c r="E2463" s="7"/>
      <c r="F2463" s="7"/>
      <c r="G2463" s="7"/>
      <c r="H2463" s="7"/>
      <c r="I2463" s="7"/>
      <c r="J2463" s="7"/>
      <c r="K2463" s="7"/>
      <c r="L2463" s="7"/>
      <c r="M2463" s="7"/>
      <c r="N2463" s="7"/>
      <c r="O2463" s="7"/>
      <c r="P2463" s="7"/>
      <c r="R2463" s="7"/>
      <c r="S2463" s="7"/>
      <c r="T2463" s="7"/>
      <c r="U2463" s="7"/>
      <c r="V2463" s="7"/>
      <c r="W2463" s="7"/>
      <c r="X2463" s="7"/>
      <c r="Y2463" s="7"/>
      <c r="Z2463" s="7"/>
      <c r="AA2463" s="7"/>
      <c r="AB2463" s="7"/>
      <c r="AC2463" s="7"/>
      <c r="AD2463" s="7"/>
      <c r="AE2463" s="7"/>
      <c r="AF2463" s="7"/>
      <c r="AG2463" s="7"/>
      <c r="AH2463" s="7"/>
      <c r="AI2463" s="7"/>
      <c r="AJ2463" s="7"/>
      <c r="AK2463" s="7"/>
    </row>
    <row r="2464" spans="1:37" ht="15.75" x14ac:dyDescent="0.25">
      <c r="A2464" s="7"/>
      <c r="B2464" s="7"/>
      <c r="C2464" s="7"/>
      <c r="D2464" s="7"/>
      <c r="E2464" s="7"/>
      <c r="F2464" s="7"/>
      <c r="G2464" s="7"/>
      <c r="H2464" s="7"/>
      <c r="I2464" s="7"/>
      <c r="J2464" s="7"/>
      <c r="K2464" s="7"/>
      <c r="L2464" s="7"/>
      <c r="M2464" s="7"/>
      <c r="N2464" s="7"/>
      <c r="O2464" s="7"/>
      <c r="P2464" s="7"/>
      <c r="R2464" s="7"/>
      <c r="S2464" s="7"/>
      <c r="T2464" s="7"/>
      <c r="U2464" s="7"/>
      <c r="V2464" s="7"/>
      <c r="W2464" s="7"/>
      <c r="X2464" s="7"/>
      <c r="Y2464" s="7"/>
      <c r="Z2464" s="7"/>
      <c r="AA2464" s="7"/>
      <c r="AB2464" s="7"/>
      <c r="AC2464" s="7"/>
      <c r="AD2464" s="7"/>
      <c r="AE2464" s="7"/>
      <c r="AF2464" s="7"/>
      <c r="AG2464" s="7"/>
      <c r="AH2464" s="7"/>
      <c r="AI2464" s="7"/>
      <c r="AJ2464" s="7"/>
      <c r="AK2464" s="7"/>
    </row>
    <row r="2465" spans="1:37" ht="15.75" x14ac:dyDescent="0.25">
      <c r="A2465" s="7"/>
      <c r="B2465" s="7"/>
      <c r="C2465" s="7"/>
      <c r="D2465" s="7"/>
      <c r="E2465" s="7"/>
      <c r="F2465" s="7"/>
      <c r="G2465" s="7"/>
      <c r="H2465" s="7"/>
      <c r="I2465" s="7"/>
      <c r="J2465" s="7"/>
      <c r="K2465" s="7"/>
      <c r="L2465" s="7"/>
      <c r="M2465" s="7"/>
      <c r="N2465" s="7"/>
      <c r="O2465" s="7"/>
      <c r="P2465" s="7"/>
      <c r="R2465" s="7"/>
      <c r="S2465" s="7"/>
      <c r="T2465" s="7"/>
      <c r="U2465" s="7"/>
      <c r="V2465" s="7"/>
      <c r="W2465" s="7"/>
      <c r="X2465" s="7"/>
      <c r="Y2465" s="7"/>
      <c r="Z2465" s="7"/>
      <c r="AA2465" s="7"/>
      <c r="AB2465" s="7"/>
      <c r="AC2465" s="7"/>
      <c r="AD2465" s="7"/>
      <c r="AE2465" s="7"/>
      <c r="AF2465" s="7"/>
      <c r="AG2465" s="7"/>
      <c r="AH2465" s="7"/>
      <c r="AI2465" s="7"/>
      <c r="AJ2465" s="7"/>
      <c r="AK2465" s="7"/>
    </row>
    <row r="2466" spans="1:37" ht="15.75" x14ac:dyDescent="0.25">
      <c r="A2466" s="7"/>
      <c r="B2466" s="7"/>
      <c r="C2466" s="7"/>
      <c r="D2466" s="7"/>
      <c r="E2466" s="7"/>
      <c r="F2466" s="7"/>
      <c r="G2466" s="7"/>
      <c r="H2466" s="7"/>
      <c r="I2466" s="7"/>
      <c r="J2466" s="7"/>
      <c r="K2466" s="7"/>
      <c r="L2466" s="7"/>
      <c r="M2466" s="7"/>
      <c r="N2466" s="7"/>
      <c r="O2466" s="7"/>
      <c r="P2466" s="7"/>
      <c r="R2466" s="7"/>
      <c r="S2466" s="7"/>
      <c r="T2466" s="7"/>
      <c r="U2466" s="7"/>
      <c r="V2466" s="7"/>
      <c r="W2466" s="7"/>
      <c r="X2466" s="7"/>
      <c r="Y2466" s="7"/>
      <c r="Z2466" s="7"/>
      <c r="AA2466" s="7"/>
      <c r="AB2466" s="7"/>
      <c r="AC2466" s="7"/>
      <c r="AD2466" s="7"/>
      <c r="AE2466" s="7"/>
      <c r="AF2466" s="7"/>
      <c r="AG2466" s="7"/>
      <c r="AH2466" s="7"/>
      <c r="AI2466" s="7"/>
      <c r="AJ2466" s="7"/>
      <c r="AK2466" s="7"/>
    </row>
    <row r="2467" spans="1:37" ht="15.75" x14ac:dyDescent="0.25">
      <c r="A2467" s="7"/>
      <c r="B2467" s="7"/>
      <c r="C2467" s="7"/>
      <c r="D2467" s="7"/>
      <c r="E2467" s="7"/>
      <c r="F2467" s="7"/>
      <c r="G2467" s="7"/>
      <c r="H2467" s="7"/>
      <c r="I2467" s="7"/>
      <c r="J2467" s="7"/>
      <c r="K2467" s="7"/>
      <c r="L2467" s="7"/>
      <c r="M2467" s="7"/>
      <c r="N2467" s="7"/>
      <c r="O2467" s="7"/>
      <c r="P2467" s="7"/>
      <c r="R2467" s="7"/>
      <c r="S2467" s="7"/>
      <c r="T2467" s="7"/>
      <c r="U2467" s="7"/>
      <c r="V2467" s="7"/>
      <c r="W2467" s="7"/>
      <c r="X2467" s="7"/>
      <c r="Y2467" s="7"/>
      <c r="Z2467" s="7"/>
      <c r="AA2467" s="7"/>
      <c r="AB2467" s="7"/>
      <c r="AC2467" s="7"/>
      <c r="AD2467" s="7"/>
      <c r="AE2467" s="7"/>
      <c r="AF2467" s="7"/>
      <c r="AG2467" s="7"/>
      <c r="AH2467" s="7"/>
      <c r="AI2467" s="7"/>
      <c r="AJ2467" s="7"/>
      <c r="AK2467" s="7"/>
    </row>
    <row r="2468" spans="1:37" ht="15.75" x14ac:dyDescent="0.25">
      <c r="A2468" s="7"/>
      <c r="B2468" s="7"/>
      <c r="C2468" s="7"/>
      <c r="D2468" s="7"/>
      <c r="E2468" s="7"/>
      <c r="F2468" s="7"/>
      <c r="G2468" s="7"/>
      <c r="H2468" s="7"/>
      <c r="I2468" s="7"/>
      <c r="J2468" s="7"/>
      <c r="K2468" s="7"/>
      <c r="L2468" s="7"/>
      <c r="M2468" s="7"/>
      <c r="N2468" s="7"/>
      <c r="O2468" s="7"/>
      <c r="P2468" s="7"/>
      <c r="R2468" s="7"/>
      <c r="S2468" s="7"/>
      <c r="T2468" s="7"/>
      <c r="U2468" s="7"/>
      <c r="V2468" s="7"/>
      <c r="W2468" s="7"/>
      <c r="X2468" s="7"/>
      <c r="Y2468" s="7"/>
      <c r="Z2468" s="7"/>
      <c r="AA2468" s="7"/>
      <c r="AB2468" s="7"/>
      <c r="AC2468" s="7"/>
      <c r="AD2468" s="7"/>
      <c r="AE2468" s="7"/>
      <c r="AF2468" s="7"/>
      <c r="AG2468" s="7"/>
      <c r="AH2468" s="7"/>
      <c r="AI2468" s="7"/>
      <c r="AJ2468" s="7"/>
      <c r="AK2468" s="7"/>
    </row>
    <row r="2469" spans="1:37" ht="15.75" x14ac:dyDescent="0.25">
      <c r="A2469" s="7"/>
      <c r="B2469" s="7"/>
      <c r="C2469" s="7"/>
      <c r="D2469" s="7"/>
      <c r="E2469" s="7"/>
      <c r="F2469" s="7"/>
      <c r="G2469" s="7"/>
      <c r="H2469" s="7"/>
      <c r="I2469" s="7"/>
      <c r="J2469" s="7"/>
      <c r="K2469" s="7"/>
      <c r="L2469" s="7"/>
      <c r="M2469" s="7"/>
      <c r="N2469" s="7"/>
      <c r="O2469" s="7"/>
      <c r="P2469" s="7"/>
      <c r="R2469" s="7"/>
      <c r="S2469" s="7"/>
      <c r="T2469" s="7"/>
      <c r="U2469" s="7"/>
      <c r="V2469" s="7"/>
      <c r="W2469" s="7"/>
      <c r="X2469" s="7"/>
      <c r="Y2469" s="7"/>
      <c r="Z2469" s="7"/>
      <c r="AA2469" s="7"/>
      <c r="AB2469" s="7"/>
      <c r="AC2469" s="7"/>
      <c r="AD2469" s="7"/>
      <c r="AE2469" s="7"/>
      <c r="AF2469" s="7"/>
      <c r="AG2469" s="7"/>
      <c r="AH2469" s="7"/>
      <c r="AI2469" s="7"/>
      <c r="AJ2469" s="7"/>
      <c r="AK2469" s="7"/>
    </row>
    <row r="2470" spans="1:37" ht="15.75" x14ac:dyDescent="0.25">
      <c r="A2470" s="7"/>
      <c r="B2470" s="7"/>
      <c r="C2470" s="7"/>
      <c r="D2470" s="7"/>
      <c r="E2470" s="7"/>
      <c r="F2470" s="7"/>
      <c r="G2470" s="7"/>
      <c r="H2470" s="7"/>
      <c r="I2470" s="7"/>
      <c r="J2470" s="7"/>
      <c r="K2470" s="7"/>
      <c r="L2470" s="7"/>
      <c r="M2470" s="7"/>
      <c r="N2470" s="7"/>
      <c r="O2470" s="7"/>
      <c r="P2470" s="7"/>
      <c r="R2470" s="7"/>
      <c r="S2470" s="7"/>
      <c r="T2470" s="7"/>
      <c r="U2470" s="7"/>
      <c r="V2470" s="7"/>
      <c r="W2470" s="7"/>
      <c r="X2470" s="7"/>
      <c r="Y2470" s="7"/>
      <c r="Z2470" s="7"/>
      <c r="AA2470" s="7"/>
      <c r="AB2470" s="7"/>
      <c r="AC2470" s="7"/>
      <c r="AD2470" s="7"/>
      <c r="AE2470" s="7"/>
      <c r="AF2470" s="7"/>
      <c r="AG2470" s="7"/>
      <c r="AH2470" s="7"/>
      <c r="AI2470" s="7"/>
      <c r="AJ2470" s="7"/>
      <c r="AK2470" s="7"/>
    </row>
    <row r="2471" spans="1:37" ht="15.75" x14ac:dyDescent="0.25">
      <c r="A2471" s="7"/>
      <c r="B2471" s="7"/>
      <c r="C2471" s="7"/>
      <c r="D2471" s="7"/>
      <c r="E2471" s="7"/>
      <c r="F2471" s="7"/>
      <c r="G2471" s="7"/>
      <c r="H2471" s="7"/>
      <c r="I2471" s="7"/>
      <c r="J2471" s="7"/>
      <c r="K2471" s="7"/>
      <c r="L2471" s="7"/>
      <c r="M2471" s="7"/>
      <c r="N2471" s="7"/>
      <c r="O2471" s="7"/>
      <c r="P2471" s="7"/>
      <c r="R2471" s="7"/>
      <c r="S2471" s="7"/>
      <c r="T2471" s="7"/>
      <c r="U2471" s="7"/>
      <c r="V2471" s="7"/>
      <c r="W2471" s="7"/>
      <c r="X2471" s="7"/>
      <c r="Y2471" s="7"/>
      <c r="Z2471" s="7"/>
      <c r="AA2471" s="7"/>
      <c r="AB2471" s="7"/>
      <c r="AC2471" s="7"/>
      <c r="AD2471" s="7"/>
      <c r="AE2471" s="7"/>
      <c r="AF2471" s="7"/>
      <c r="AG2471" s="7"/>
      <c r="AH2471" s="7"/>
      <c r="AI2471" s="7"/>
      <c r="AJ2471" s="7"/>
      <c r="AK2471" s="7"/>
    </row>
    <row r="2472" spans="1:37" ht="15.75" x14ac:dyDescent="0.25">
      <c r="A2472" s="7"/>
      <c r="B2472" s="7"/>
      <c r="C2472" s="7"/>
      <c r="D2472" s="7"/>
      <c r="E2472" s="7"/>
      <c r="F2472" s="7"/>
      <c r="G2472" s="7"/>
      <c r="H2472" s="7"/>
      <c r="I2472" s="7"/>
      <c r="J2472" s="7"/>
      <c r="K2472" s="7"/>
      <c r="L2472" s="7"/>
      <c r="M2472" s="7"/>
      <c r="N2472" s="7"/>
      <c r="O2472" s="7"/>
      <c r="P2472" s="7"/>
      <c r="R2472" s="7"/>
      <c r="S2472" s="7"/>
      <c r="T2472" s="7"/>
      <c r="U2472" s="7"/>
      <c r="V2472" s="7"/>
      <c r="W2472" s="7"/>
      <c r="X2472" s="7"/>
      <c r="Y2472" s="7"/>
      <c r="Z2472" s="7"/>
      <c r="AA2472" s="7"/>
      <c r="AB2472" s="7"/>
      <c r="AC2472" s="7"/>
      <c r="AD2472" s="7"/>
      <c r="AE2472" s="7"/>
      <c r="AF2472" s="7"/>
      <c r="AG2472" s="7"/>
      <c r="AH2472" s="7"/>
      <c r="AI2472" s="7"/>
      <c r="AJ2472" s="7"/>
      <c r="AK2472" s="7"/>
    </row>
    <row r="2473" spans="1:37" ht="15.75" x14ac:dyDescent="0.25">
      <c r="A2473" s="7"/>
      <c r="B2473" s="7"/>
      <c r="C2473" s="7"/>
      <c r="D2473" s="7"/>
      <c r="E2473" s="7"/>
      <c r="F2473" s="7"/>
      <c r="G2473" s="7"/>
      <c r="H2473" s="7"/>
      <c r="I2473" s="7"/>
      <c r="J2473" s="7"/>
      <c r="K2473" s="7"/>
      <c r="L2473" s="7"/>
      <c r="M2473" s="7"/>
      <c r="N2473" s="7"/>
      <c r="O2473" s="7"/>
      <c r="P2473" s="7"/>
      <c r="R2473" s="7"/>
      <c r="S2473" s="7"/>
      <c r="T2473" s="7"/>
      <c r="U2473" s="7"/>
      <c r="V2473" s="7"/>
      <c r="W2473" s="7"/>
      <c r="X2473" s="7"/>
      <c r="Y2473" s="7"/>
      <c r="Z2473" s="7"/>
      <c r="AA2473" s="7"/>
      <c r="AB2473" s="7"/>
      <c r="AC2473" s="7"/>
      <c r="AD2473" s="7"/>
      <c r="AE2473" s="7"/>
      <c r="AF2473" s="7"/>
      <c r="AG2473" s="7"/>
      <c r="AH2473" s="7"/>
      <c r="AI2473" s="7"/>
      <c r="AJ2473" s="7"/>
      <c r="AK2473" s="7"/>
    </row>
    <row r="2474" spans="1:37" ht="15.75" x14ac:dyDescent="0.25">
      <c r="A2474" s="7"/>
      <c r="B2474" s="7"/>
      <c r="C2474" s="7"/>
      <c r="D2474" s="7"/>
      <c r="E2474" s="7"/>
      <c r="F2474" s="7"/>
      <c r="G2474" s="7"/>
      <c r="H2474" s="7"/>
      <c r="I2474" s="7"/>
      <c r="J2474" s="7"/>
      <c r="K2474" s="7"/>
      <c r="L2474" s="7"/>
      <c r="M2474" s="7"/>
      <c r="N2474" s="7"/>
      <c r="O2474" s="7"/>
      <c r="P2474" s="7"/>
      <c r="R2474" s="7"/>
      <c r="S2474" s="7"/>
      <c r="T2474" s="7"/>
      <c r="U2474" s="7"/>
      <c r="V2474" s="7"/>
      <c r="W2474" s="7"/>
      <c r="X2474" s="7"/>
      <c r="Y2474" s="7"/>
      <c r="Z2474" s="7"/>
      <c r="AA2474" s="7"/>
      <c r="AB2474" s="7"/>
      <c r="AC2474" s="7"/>
      <c r="AD2474" s="7"/>
      <c r="AE2474" s="7"/>
      <c r="AF2474" s="7"/>
      <c r="AG2474" s="7"/>
      <c r="AH2474" s="7"/>
      <c r="AI2474" s="7"/>
      <c r="AJ2474" s="7"/>
      <c r="AK2474" s="7"/>
    </row>
    <row r="2475" spans="1:37" ht="15.75" x14ac:dyDescent="0.25">
      <c r="A2475" s="7"/>
      <c r="B2475" s="7"/>
      <c r="C2475" s="7"/>
      <c r="D2475" s="7"/>
      <c r="E2475" s="7"/>
      <c r="F2475" s="7"/>
      <c r="G2475" s="7"/>
      <c r="H2475" s="7"/>
      <c r="I2475" s="7"/>
      <c r="J2475" s="7"/>
      <c r="K2475" s="7"/>
      <c r="L2475" s="7"/>
      <c r="M2475" s="7"/>
      <c r="N2475" s="7"/>
      <c r="O2475" s="7"/>
      <c r="P2475" s="7"/>
      <c r="R2475" s="7"/>
      <c r="S2475" s="7"/>
      <c r="T2475" s="7"/>
      <c r="U2475" s="7"/>
      <c r="V2475" s="7"/>
      <c r="W2475" s="7"/>
      <c r="X2475" s="7"/>
      <c r="Y2475" s="7"/>
      <c r="Z2475" s="7"/>
      <c r="AA2475" s="7"/>
      <c r="AB2475" s="7"/>
      <c r="AC2475" s="7"/>
      <c r="AD2475" s="7"/>
      <c r="AE2475" s="7"/>
      <c r="AF2475" s="7"/>
      <c r="AG2475" s="7"/>
      <c r="AH2475" s="7"/>
      <c r="AI2475" s="7"/>
      <c r="AJ2475" s="7"/>
      <c r="AK2475" s="7"/>
    </row>
    <row r="2476" spans="1:37" ht="15.75" x14ac:dyDescent="0.25">
      <c r="A2476" s="7"/>
      <c r="B2476" s="7"/>
      <c r="C2476" s="7"/>
      <c r="D2476" s="7"/>
      <c r="E2476" s="7"/>
      <c r="F2476" s="7"/>
      <c r="G2476" s="7"/>
      <c r="H2476" s="7"/>
      <c r="I2476" s="7"/>
      <c r="J2476" s="7"/>
      <c r="K2476" s="7"/>
      <c r="L2476" s="7"/>
      <c r="M2476" s="7"/>
      <c r="N2476" s="7"/>
      <c r="O2476" s="7"/>
      <c r="P2476" s="7"/>
      <c r="R2476" s="7"/>
      <c r="S2476" s="7"/>
      <c r="T2476" s="7"/>
      <c r="U2476" s="7"/>
      <c r="V2476" s="7"/>
      <c r="W2476" s="7"/>
      <c r="X2476" s="7"/>
      <c r="Y2476" s="7"/>
      <c r="Z2476" s="7"/>
      <c r="AA2476" s="7"/>
      <c r="AB2476" s="7"/>
      <c r="AC2476" s="7"/>
      <c r="AD2476" s="7"/>
      <c r="AE2476" s="7"/>
      <c r="AF2476" s="7"/>
      <c r="AG2476" s="7"/>
      <c r="AH2476" s="7"/>
      <c r="AI2476" s="7"/>
      <c r="AJ2476" s="7"/>
      <c r="AK2476" s="7"/>
    </row>
    <row r="2477" spans="1:37" ht="15.75" x14ac:dyDescent="0.25">
      <c r="A2477" s="7"/>
      <c r="B2477" s="7"/>
      <c r="C2477" s="7"/>
      <c r="D2477" s="7"/>
      <c r="E2477" s="7"/>
      <c r="F2477" s="7"/>
      <c r="G2477" s="7"/>
      <c r="H2477" s="7"/>
      <c r="I2477" s="7"/>
      <c r="J2477" s="7"/>
      <c r="K2477" s="7"/>
      <c r="L2477" s="7"/>
      <c r="M2477" s="7"/>
      <c r="N2477" s="7"/>
      <c r="O2477" s="7"/>
      <c r="P2477" s="7"/>
      <c r="R2477" s="7"/>
      <c r="S2477" s="7"/>
      <c r="T2477" s="7"/>
      <c r="U2477" s="7"/>
      <c r="V2477" s="7"/>
      <c r="W2477" s="7"/>
      <c r="X2477" s="7"/>
      <c r="Y2477" s="7"/>
      <c r="Z2477" s="7"/>
      <c r="AA2477" s="7"/>
      <c r="AB2477" s="7"/>
      <c r="AC2477" s="7"/>
      <c r="AD2477" s="7"/>
      <c r="AE2477" s="7"/>
      <c r="AF2477" s="7"/>
      <c r="AG2477" s="7"/>
      <c r="AH2477" s="7"/>
      <c r="AI2477" s="7"/>
      <c r="AJ2477" s="7"/>
      <c r="AK2477" s="7"/>
    </row>
    <row r="2478" spans="1:37" ht="15.75" x14ac:dyDescent="0.25">
      <c r="A2478" s="7"/>
      <c r="B2478" s="7"/>
      <c r="C2478" s="7"/>
      <c r="D2478" s="7"/>
      <c r="E2478" s="7"/>
      <c r="F2478" s="7"/>
      <c r="G2478" s="7"/>
      <c r="H2478" s="7"/>
      <c r="I2478" s="7"/>
      <c r="J2478" s="7"/>
      <c r="K2478" s="7"/>
      <c r="L2478" s="7"/>
      <c r="M2478" s="7"/>
      <c r="N2478" s="7"/>
      <c r="O2478" s="7"/>
      <c r="P2478" s="7"/>
      <c r="R2478" s="7"/>
      <c r="S2478" s="7"/>
      <c r="T2478" s="7"/>
      <c r="U2478" s="7"/>
      <c r="V2478" s="7"/>
      <c r="W2478" s="7"/>
      <c r="X2478" s="7"/>
      <c r="Y2478" s="7"/>
      <c r="Z2478" s="7"/>
      <c r="AA2478" s="7"/>
      <c r="AB2478" s="7"/>
      <c r="AC2478" s="7"/>
      <c r="AD2478" s="7"/>
      <c r="AE2478" s="7"/>
      <c r="AF2478" s="7"/>
      <c r="AG2478" s="7"/>
      <c r="AH2478" s="7"/>
      <c r="AI2478" s="7"/>
      <c r="AJ2478" s="7"/>
      <c r="AK2478" s="7"/>
    </row>
    <row r="2479" spans="1:37" ht="15.75" x14ac:dyDescent="0.25">
      <c r="A2479" s="7"/>
      <c r="B2479" s="7"/>
      <c r="C2479" s="7"/>
      <c r="D2479" s="7"/>
      <c r="E2479" s="7"/>
      <c r="F2479" s="7"/>
      <c r="G2479" s="7"/>
      <c r="H2479" s="7"/>
      <c r="I2479" s="7"/>
      <c r="J2479" s="7"/>
      <c r="K2479" s="7"/>
      <c r="L2479" s="7"/>
      <c r="M2479" s="7"/>
      <c r="N2479" s="7"/>
      <c r="O2479" s="7"/>
      <c r="P2479" s="7"/>
      <c r="R2479" s="7"/>
      <c r="S2479" s="7"/>
      <c r="T2479" s="7"/>
      <c r="U2479" s="7"/>
      <c r="V2479" s="7"/>
      <c r="W2479" s="7"/>
      <c r="X2479" s="7"/>
      <c r="Y2479" s="7"/>
      <c r="Z2479" s="7"/>
      <c r="AA2479" s="7"/>
      <c r="AB2479" s="7"/>
      <c r="AC2479" s="7"/>
      <c r="AD2479" s="7"/>
      <c r="AE2479" s="7"/>
      <c r="AF2479" s="7"/>
      <c r="AG2479" s="7"/>
      <c r="AH2479" s="7"/>
      <c r="AI2479" s="7"/>
      <c r="AJ2479" s="7"/>
      <c r="AK2479" s="7"/>
    </row>
    <row r="2480" spans="1:37" ht="15.75" x14ac:dyDescent="0.25">
      <c r="A2480" s="7"/>
      <c r="B2480" s="7"/>
      <c r="C2480" s="7"/>
      <c r="D2480" s="7"/>
      <c r="E2480" s="7"/>
      <c r="F2480" s="7"/>
      <c r="G2480" s="7"/>
      <c r="H2480" s="7"/>
      <c r="I2480" s="7"/>
      <c r="J2480" s="7"/>
      <c r="K2480" s="7"/>
      <c r="L2480" s="7"/>
      <c r="M2480" s="7"/>
      <c r="N2480" s="7"/>
      <c r="O2480" s="7"/>
      <c r="P2480" s="7"/>
      <c r="R2480" s="7"/>
      <c r="S2480" s="7"/>
      <c r="T2480" s="7"/>
      <c r="U2480" s="7"/>
      <c r="V2480" s="7"/>
      <c r="W2480" s="7"/>
      <c r="X2480" s="7"/>
      <c r="Y2480" s="7"/>
      <c r="Z2480" s="7"/>
      <c r="AA2480" s="7"/>
      <c r="AB2480" s="7"/>
      <c r="AC2480" s="7"/>
      <c r="AD2480" s="7"/>
      <c r="AE2480" s="7"/>
      <c r="AF2480" s="7"/>
      <c r="AG2480" s="7"/>
      <c r="AH2480" s="7"/>
      <c r="AI2480" s="7"/>
      <c r="AJ2480" s="7"/>
      <c r="AK2480" s="7"/>
    </row>
    <row r="2481" spans="1:37" ht="15.75" x14ac:dyDescent="0.25">
      <c r="A2481" s="7"/>
      <c r="B2481" s="7"/>
      <c r="C2481" s="7"/>
      <c r="D2481" s="7"/>
      <c r="E2481" s="7"/>
      <c r="F2481" s="7"/>
      <c r="G2481" s="7"/>
      <c r="H2481" s="7"/>
      <c r="I2481" s="7"/>
      <c r="J2481" s="7"/>
      <c r="K2481" s="7"/>
      <c r="L2481" s="7"/>
      <c r="M2481" s="7"/>
      <c r="N2481" s="7"/>
      <c r="O2481" s="7"/>
      <c r="P2481" s="7"/>
      <c r="R2481" s="7"/>
      <c r="S2481" s="7"/>
      <c r="T2481" s="7"/>
      <c r="U2481" s="7"/>
      <c r="V2481" s="7"/>
      <c r="W2481" s="7"/>
      <c r="X2481" s="7"/>
      <c r="Y2481" s="7"/>
      <c r="Z2481" s="7"/>
      <c r="AA2481" s="7"/>
      <c r="AB2481" s="7"/>
      <c r="AC2481" s="7"/>
      <c r="AD2481" s="7"/>
      <c r="AE2481" s="7"/>
      <c r="AF2481" s="7"/>
      <c r="AG2481" s="7"/>
      <c r="AH2481" s="7"/>
      <c r="AI2481" s="7"/>
      <c r="AJ2481" s="7"/>
      <c r="AK2481" s="7"/>
    </row>
    <row r="2482" spans="1:37" ht="15.75" x14ac:dyDescent="0.25">
      <c r="A2482" s="7"/>
      <c r="B2482" s="7"/>
      <c r="C2482" s="7"/>
      <c r="D2482" s="7"/>
      <c r="E2482" s="7"/>
      <c r="F2482" s="7"/>
      <c r="G2482" s="7"/>
      <c r="H2482" s="7"/>
      <c r="I2482" s="7"/>
      <c r="J2482" s="7"/>
      <c r="K2482" s="7"/>
      <c r="L2482" s="7"/>
      <c r="M2482" s="7"/>
      <c r="N2482" s="7"/>
      <c r="O2482" s="7"/>
      <c r="P2482" s="7"/>
      <c r="R2482" s="7"/>
      <c r="S2482" s="7"/>
      <c r="T2482" s="7"/>
      <c r="U2482" s="7"/>
      <c r="V2482" s="7"/>
      <c r="W2482" s="7"/>
      <c r="X2482" s="7"/>
      <c r="Y2482" s="7"/>
      <c r="Z2482" s="7"/>
      <c r="AA2482" s="7"/>
      <c r="AB2482" s="7"/>
      <c r="AC2482" s="7"/>
      <c r="AD2482" s="7"/>
      <c r="AE2482" s="7"/>
      <c r="AF2482" s="7"/>
      <c r="AG2482" s="7"/>
      <c r="AH2482" s="7"/>
      <c r="AI2482" s="7"/>
      <c r="AJ2482" s="7"/>
      <c r="AK2482" s="7"/>
    </row>
    <row r="2483" spans="1:37" ht="15.75" x14ac:dyDescent="0.25">
      <c r="A2483" s="7"/>
      <c r="B2483" s="7"/>
      <c r="C2483" s="7"/>
      <c r="D2483" s="7"/>
      <c r="E2483" s="7"/>
      <c r="F2483" s="7"/>
      <c r="G2483" s="7"/>
      <c r="H2483" s="7"/>
      <c r="I2483" s="7"/>
      <c r="J2483" s="7"/>
      <c r="K2483" s="7"/>
      <c r="L2483" s="7"/>
      <c r="M2483" s="7"/>
      <c r="N2483" s="7"/>
      <c r="O2483" s="7"/>
      <c r="P2483" s="7"/>
      <c r="R2483" s="7"/>
      <c r="S2483" s="7"/>
      <c r="T2483" s="7"/>
      <c r="U2483" s="7"/>
      <c r="V2483" s="7"/>
      <c r="W2483" s="7"/>
      <c r="X2483" s="7"/>
      <c r="Y2483" s="7"/>
      <c r="Z2483" s="7"/>
      <c r="AA2483" s="7"/>
      <c r="AB2483" s="7"/>
      <c r="AC2483" s="7"/>
      <c r="AD2483" s="7"/>
      <c r="AE2483" s="7"/>
      <c r="AF2483" s="7"/>
      <c r="AG2483" s="7"/>
      <c r="AH2483" s="7"/>
      <c r="AI2483" s="7"/>
      <c r="AJ2483" s="7"/>
      <c r="AK2483" s="7"/>
    </row>
    <row r="2484" spans="1:37" ht="15.75" x14ac:dyDescent="0.25">
      <c r="A2484" s="7"/>
      <c r="B2484" s="7"/>
      <c r="C2484" s="7"/>
      <c r="D2484" s="7"/>
      <c r="E2484" s="7"/>
      <c r="F2484" s="7"/>
      <c r="G2484" s="7"/>
      <c r="H2484" s="7"/>
      <c r="I2484" s="7"/>
      <c r="J2484" s="7"/>
      <c r="K2484" s="7"/>
      <c r="L2484" s="7"/>
      <c r="M2484" s="7"/>
      <c r="N2484" s="7"/>
      <c r="O2484" s="7"/>
      <c r="P2484" s="7"/>
      <c r="R2484" s="7"/>
      <c r="S2484" s="7"/>
      <c r="T2484" s="7"/>
      <c r="U2484" s="7"/>
      <c r="V2484" s="7"/>
      <c r="W2484" s="7"/>
      <c r="X2484" s="7"/>
      <c r="Y2484" s="7"/>
      <c r="Z2484" s="7"/>
      <c r="AA2484" s="7"/>
      <c r="AB2484" s="7"/>
      <c r="AC2484" s="7"/>
      <c r="AD2484" s="7"/>
      <c r="AE2484" s="7"/>
      <c r="AF2484" s="7"/>
      <c r="AG2484" s="7"/>
      <c r="AH2484" s="7"/>
      <c r="AI2484" s="7"/>
      <c r="AJ2484" s="7"/>
      <c r="AK2484" s="7"/>
    </row>
    <row r="2485" spans="1:37" ht="15.75" x14ac:dyDescent="0.25">
      <c r="A2485" s="7"/>
      <c r="B2485" s="7"/>
      <c r="C2485" s="7"/>
      <c r="D2485" s="7"/>
      <c r="E2485" s="7"/>
      <c r="F2485" s="7"/>
      <c r="G2485" s="7"/>
      <c r="H2485" s="7"/>
      <c r="I2485" s="7"/>
      <c r="J2485" s="7"/>
      <c r="K2485" s="7"/>
      <c r="L2485" s="7"/>
      <c r="M2485" s="7"/>
      <c r="N2485" s="7"/>
      <c r="O2485" s="7"/>
      <c r="P2485" s="7"/>
      <c r="R2485" s="7"/>
      <c r="S2485" s="7"/>
      <c r="T2485" s="7"/>
      <c r="U2485" s="7"/>
      <c r="V2485" s="7"/>
      <c r="W2485" s="7"/>
      <c r="X2485" s="7"/>
      <c r="Y2485" s="7"/>
      <c r="Z2485" s="7"/>
      <c r="AA2485" s="7"/>
      <c r="AB2485" s="7"/>
      <c r="AC2485" s="7"/>
      <c r="AD2485" s="7"/>
      <c r="AE2485" s="7"/>
      <c r="AF2485" s="7"/>
      <c r="AG2485" s="7"/>
      <c r="AH2485" s="7"/>
      <c r="AI2485" s="7"/>
      <c r="AJ2485" s="7"/>
      <c r="AK2485" s="7"/>
    </row>
    <row r="2486" spans="1:37" ht="15.75" x14ac:dyDescent="0.25">
      <c r="A2486" s="7"/>
      <c r="B2486" s="7"/>
      <c r="C2486" s="7"/>
      <c r="D2486" s="7"/>
      <c r="E2486" s="7"/>
      <c r="F2486" s="7"/>
      <c r="G2486" s="7"/>
      <c r="H2486" s="7"/>
      <c r="I2486" s="7"/>
      <c r="J2486" s="7"/>
      <c r="K2486" s="7"/>
      <c r="L2486" s="7"/>
      <c r="M2486" s="7"/>
      <c r="N2486" s="7"/>
      <c r="O2486" s="7"/>
      <c r="P2486" s="7"/>
      <c r="R2486" s="7"/>
      <c r="S2486" s="7"/>
      <c r="T2486" s="7"/>
      <c r="U2486" s="7"/>
      <c r="V2486" s="7"/>
      <c r="W2486" s="7"/>
      <c r="X2486" s="7"/>
      <c r="Y2486" s="7"/>
      <c r="Z2486" s="7"/>
      <c r="AA2486" s="7"/>
      <c r="AB2486" s="7"/>
      <c r="AC2486" s="7"/>
      <c r="AD2486" s="7"/>
      <c r="AE2486" s="7"/>
      <c r="AF2486" s="7"/>
      <c r="AG2486" s="7"/>
      <c r="AH2486" s="7"/>
      <c r="AI2486" s="7"/>
      <c r="AJ2486" s="7"/>
      <c r="AK2486" s="7"/>
    </row>
    <row r="2487" spans="1:37" ht="15.75" x14ac:dyDescent="0.25">
      <c r="A2487" s="7"/>
      <c r="B2487" s="7"/>
      <c r="C2487" s="7"/>
      <c r="D2487" s="7"/>
      <c r="E2487" s="7"/>
      <c r="F2487" s="7"/>
      <c r="G2487" s="7"/>
      <c r="H2487" s="7"/>
      <c r="I2487" s="7"/>
      <c r="J2487" s="7"/>
      <c r="K2487" s="7"/>
      <c r="L2487" s="7"/>
      <c r="M2487" s="7"/>
      <c r="N2487" s="7"/>
      <c r="O2487" s="7"/>
      <c r="P2487" s="7"/>
      <c r="R2487" s="7"/>
      <c r="S2487" s="7"/>
      <c r="T2487" s="7"/>
      <c r="U2487" s="7"/>
      <c r="V2487" s="7"/>
      <c r="W2487" s="7"/>
      <c r="X2487" s="7"/>
      <c r="Y2487" s="7"/>
      <c r="Z2487" s="7"/>
      <c r="AA2487" s="7"/>
      <c r="AB2487" s="7"/>
      <c r="AC2487" s="7"/>
      <c r="AD2487" s="7"/>
      <c r="AE2487" s="7"/>
      <c r="AF2487" s="7"/>
      <c r="AG2487" s="7"/>
      <c r="AH2487" s="7"/>
      <c r="AI2487" s="7"/>
      <c r="AJ2487" s="7"/>
      <c r="AK2487" s="7"/>
    </row>
    <row r="2488" spans="1:37" ht="15.75" x14ac:dyDescent="0.25">
      <c r="A2488" s="7"/>
      <c r="B2488" s="7"/>
      <c r="C2488" s="7"/>
      <c r="D2488" s="7"/>
      <c r="E2488" s="7"/>
      <c r="F2488" s="7"/>
      <c r="G2488" s="7"/>
      <c r="H2488" s="7"/>
      <c r="I2488" s="7"/>
      <c r="J2488" s="7"/>
      <c r="K2488" s="7"/>
      <c r="L2488" s="7"/>
      <c r="M2488" s="7"/>
      <c r="N2488" s="7"/>
      <c r="O2488" s="7"/>
      <c r="P2488" s="7"/>
      <c r="R2488" s="7"/>
      <c r="S2488" s="7"/>
      <c r="T2488" s="7"/>
      <c r="U2488" s="7"/>
      <c r="V2488" s="7"/>
      <c r="W2488" s="7"/>
      <c r="X2488" s="7"/>
      <c r="Y2488" s="7"/>
      <c r="Z2488" s="7"/>
      <c r="AA2488" s="7"/>
      <c r="AB2488" s="7"/>
      <c r="AC2488" s="7"/>
      <c r="AD2488" s="7"/>
      <c r="AE2488" s="7"/>
      <c r="AF2488" s="7"/>
      <c r="AG2488" s="7"/>
      <c r="AH2488" s="7"/>
      <c r="AI2488" s="7"/>
      <c r="AJ2488" s="7"/>
      <c r="AK2488" s="7"/>
    </row>
    <row r="2489" spans="1:37" ht="15.75" x14ac:dyDescent="0.25">
      <c r="A2489" s="7"/>
      <c r="B2489" s="7"/>
      <c r="C2489" s="7"/>
      <c r="D2489" s="7"/>
      <c r="E2489" s="7"/>
      <c r="F2489" s="7"/>
      <c r="G2489" s="7"/>
      <c r="H2489" s="7"/>
      <c r="I2489" s="7"/>
      <c r="J2489" s="7"/>
      <c r="K2489" s="7"/>
      <c r="L2489" s="7"/>
      <c r="M2489" s="7"/>
      <c r="N2489" s="7"/>
      <c r="O2489" s="7"/>
      <c r="P2489" s="7"/>
      <c r="R2489" s="7"/>
      <c r="S2489" s="7"/>
      <c r="T2489" s="7"/>
      <c r="U2489" s="7"/>
      <c r="V2489" s="7"/>
      <c r="W2489" s="7"/>
      <c r="X2489" s="7"/>
      <c r="Y2489" s="7"/>
      <c r="Z2489" s="7"/>
      <c r="AA2489" s="7"/>
      <c r="AB2489" s="7"/>
      <c r="AC2489" s="7"/>
      <c r="AD2489" s="7"/>
      <c r="AE2489" s="7"/>
      <c r="AF2489" s="7"/>
      <c r="AG2489" s="7"/>
      <c r="AH2489" s="7"/>
      <c r="AI2489" s="7"/>
      <c r="AJ2489" s="7"/>
      <c r="AK2489" s="7"/>
    </row>
    <row r="2490" spans="1:37" ht="15.75" x14ac:dyDescent="0.25">
      <c r="A2490" s="7"/>
      <c r="B2490" s="7"/>
      <c r="C2490" s="7"/>
      <c r="D2490" s="7"/>
      <c r="E2490" s="7"/>
      <c r="F2490" s="7"/>
      <c r="G2490" s="7"/>
      <c r="H2490" s="7"/>
      <c r="I2490" s="7"/>
      <c r="J2490" s="7"/>
      <c r="K2490" s="7"/>
      <c r="L2490" s="7"/>
      <c r="M2490" s="7"/>
      <c r="N2490" s="7"/>
      <c r="O2490" s="7"/>
      <c r="P2490" s="7"/>
      <c r="R2490" s="7"/>
      <c r="S2490" s="7"/>
      <c r="T2490" s="7"/>
      <c r="U2490" s="7"/>
      <c r="V2490" s="7"/>
      <c r="W2490" s="7"/>
      <c r="X2490" s="7"/>
      <c r="Y2490" s="7"/>
      <c r="Z2490" s="7"/>
      <c r="AA2490" s="7"/>
      <c r="AB2490" s="7"/>
      <c r="AC2490" s="7"/>
      <c r="AD2490" s="7"/>
      <c r="AE2490" s="7"/>
      <c r="AF2490" s="7"/>
      <c r="AG2490" s="7"/>
      <c r="AH2490" s="7"/>
      <c r="AI2490" s="7"/>
      <c r="AJ2490" s="7"/>
      <c r="AK2490" s="7"/>
    </row>
    <row r="2491" spans="1:37" ht="15.75" x14ac:dyDescent="0.25">
      <c r="A2491" s="7"/>
      <c r="B2491" s="7"/>
      <c r="C2491" s="7"/>
      <c r="D2491" s="7"/>
      <c r="E2491" s="7"/>
      <c r="F2491" s="7"/>
      <c r="G2491" s="7"/>
      <c r="H2491" s="7"/>
      <c r="I2491" s="7"/>
      <c r="J2491" s="7"/>
      <c r="K2491" s="7"/>
      <c r="L2491" s="7"/>
      <c r="M2491" s="7"/>
      <c r="N2491" s="7"/>
      <c r="O2491" s="7"/>
      <c r="P2491" s="7"/>
      <c r="R2491" s="7"/>
      <c r="S2491" s="7"/>
      <c r="T2491" s="7"/>
      <c r="U2491" s="7"/>
      <c r="V2491" s="7"/>
      <c r="W2491" s="7"/>
      <c r="X2491" s="7"/>
      <c r="Y2491" s="7"/>
      <c r="Z2491" s="7"/>
      <c r="AA2491" s="7"/>
      <c r="AB2491" s="7"/>
      <c r="AC2491" s="7"/>
      <c r="AD2491" s="7"/>
      <c r="AE2491" s="7"/>
      <c r="AF2491" s="7"/>
      <c r="AG2491" s="7"/>
      <c r="AH2491" s="7"/>
      <c r="AI2491" s="7"/>
      <c r="AJ2491" s="7"/>
      <c r="AK2491" s="7"/>
    </row>
    <row r="2492" spans="1:37" ht="15.75" x14ac:dyDescent="0.25">
      <c r="A2492" s="7"/>
      <c r="B2492" s="7"/>
      <c r="C2492" s="7"/>
      <c r="D2492" s="7"/>
      <c r="E2492" s="7"/>
      <c r="F2492" s="7"/>
      <c r="G2492" s="7"/>
      <c r="H2492" s="7"/>
      <c r="I2492" s="7"/>
      <c r="J2492" s="7"/>
      <c r="K2492" s="7"/>
      <c r="L2492" s="7"/>
      <c r="M2492" s="7"/>
      <c r="N2492" s="7"/>
      <c r="O2492" s="7"/>
      <c r="P2492" s="7"/>
      <c r="R2492" s="7"/>
      <c r="S2492" s="7"/>
      <c r="T2492" s="7"/>
      <c r="U2492" s="7"/>
      <c r="V2492" s="7"/>
      <c r="W2492" s="7"/>
      <c r="X2492" s="7"/>
      <c r="Y2492" s="7"/>
      <c r="Z2492" s="7"/>
      <c r="AA2492" s="7"/>
      <c r="AB2492" s="7"/>
      <c r="AC2492" s="7"/>
      <c r="AD2492" s="7"/>
      <c r="AE2492" s="7"/>
      <c r="AF2492" s="7"/>
      <c r="AG2492" s="7"/>
      <c r="AH2492" s="7"/>
      <c r="AI2492" s="7"/>
      <c r="AJ2492" s="7"/>
      <c r="AK2492" s="7"/>
    </row>
    <row r="2493" spans="1:37" ht="15.75" x14ac:dyDescent="0.25">
      <c r="A2493" s="7"/>
      <c r="B2493" s="7"/>
      <c r="C2493" s="7"/>
      <c r="D2493" s="7"/>
      <c r="E2493" s="7"/>
      <c r="F2493" s="7"/>
      <c r="G2493" s="7"/>
      <c r="H2493" s="7"/>
      <c r="I2493" s="7"/>
      <c r="J2493" s="7"/>
      <c r="K2493" s="7"/>
      <c r="L2493" s="7"/>
      <c r="M2493" s="7"/>
      <c r="N2493" s="7"/>
      <c r="O2493" s="7"/>
      <c r="P2493" s="7"/>
      <c r="R2493" s="7"/>
      <c r="S2493" s="7"/>
      <c r="T2493" s="7"/>
      <c r="U2493" s="7"/>
      <c r="V2493" s="7"/>
      <c r="W2493" s="7"/>
      <c r="X2493" s="7"/>
      <c r="Y2493" s="7"/>
      <c r="Z2493" s="7"/>
      <c r="AA2493" s="7"/>
      <c r="AB2493" s="7"/>
      <c r="AC2493" s="7"/>
      <c r="AD2493" s="7"/>
      <c r="AE2493" s="7"/>
      <c r="AF2493" s="7"/>
      <c r="AG2493" s="7"/>
      <c r="AH2493" s="7"/>
      <c r="AI2493" s="7"/>
      <c r="AJ2493" s="7"/>
      <c r="AK2493" s="7"/>
    </row>
    <row r="2494" spans="1:37" ht="15.75" x14ac:dyDescent="0.25">
      <c r="A2494" s="7"/>
      <c r="B2494" s="7"/>
      <c r="C2494" s="7"/>
      <c r="D2494" s="7"/>
      <c r="E2494" s="7"/>
      <c r="F2494" s="7"/>
      <c r="G2494" s="7"/>
      <c r="H2494" s="7"/>
      <c r="I2494" s="7"/>
      <c r="J2494" s="7"/>
      <c r="K2494" s="7"/>
      <c r="L2494" s="7"/>
      <c r="M2494" s="7"/>
      <c r="N2494" s="7"/>
      <c r="O2494" s="7"/>
      <c r="P2494" s="7"/>
      <c r="R2494" s="7"/>
      <c r="S2494" s="7"/>
      <c r="T2494" s="7"/>
      <c r="U2494" s="7"/>
      <c r="V2494" s="7"/>
      <c r="W2494" s="7"/>
      <c r="X2494" s="7"/>
      <c r="Y2494" s="7"/>
      <c r="Z2494" s="7"/>
      <c r="AA2494" s="7"/>
      <c r="AB2494" s="7"/>
      <c r="AC2494" s="7"/>
      <c r="AD2494" s="7"/>
      <c r="AE2494" s="7"/>
      <c r="AF2494" s="7"/>
      <c r="AG2494" s="7"/>
      <c r="AH2494" s="7"/>
      <c r="AI2494" s="7"/>
      <c r="AJ2494" s="7"/>
      <c r="AK2494" s="7"/>
    </row>
    <row r="2495" spans="1:37" ht="15.75" x14ac:dyDescent="0.25">
      <c r="A2495" s="7"/>
      <c r="B2495" s="7"/>
      <c r="C2495" s="7"/>
      <c r="D2495" s="7"/>
      <c r="E2495" s="7"/>
      <c r="F2495" s="7"/>
      <c r="G2495" s="7"/>
      <c r="H2495" s="7"/>
      <c r="I2495" s="7"/>
      <c r="J2495" s="7"/>
      <c r="K2495" s="7"/>
      <c r="L2495" s="7"/>
      <c r="M2495" s="7"/>
      <c r="N2495" s="7"/>
      <c r="O2495" s="7"/>
      <c r="P2495" s="7"/>
      <c r="R2495" s="7"/>
      <c r="S2495" s="7"/>
      <c r="T2495" s="7"/>
      <c r="U2495" s="7"/>
      <c r="V2495" s="7"/>
      <c r="W2495" s="7"/>
      <c r="X2495" s="7"/>
      <c r="Y2495" s="7"/>
      <c r="Z2495" s="7"/>
      <c r="AA2495" s="7"/>
      <c r="AB2495" s="7"/>
      <c r="AC2495" s="7"/>
      <c r="AD2495" s="7"/>
      <c r="AE2495" s="7"/>
      <c r="AF2495" s="7"/>
      <c r="AG2495" s="7"/>
      <c r="AH2495" s="7"/>
      <c r="AI2495" s="7"/>
      <c r="AJ2495" s="7"/>
      <c r="AK2495" s="7"/>
    </row>
    <row r="2496" spans="1:37" ht="15.75" x14ac:dyDescent="0.25">
      <c r="A2496" s="7"/>
      <c r="B2496" s="7"/>
      <c r="C2496" s="7"/>
      <c r="D2496" s="7"/>
      <c r="E2496" s="7"/>
      <c r="F2496" s="7"/>
      <c r="G2496" s="7"/>
      <c r="H2496" s="7"/>
      <c r="I2496" s="7"/>
      <c r="J2496" s="7"/>
      <c r="K2496" s="7"/>
      <c r="L2496" s="7"/>
      <c r="M2496" s="7"/>
      <c r="N2496" s="7"/>
      <c r="O2496" s="7"/>
      <c r="P2496" s="7"/>
      <c r="R2496" s="7"/>
      <c r="S2496" s="7"/>
      <c r="T2496" s="7"/>
      <c r="U2496" s="7"/>
      <c r="V2496" s="7"/>
      <c r="W2496" s="7"/>
      <c r="X2496" s="7"/>
      <c r="Y2496" s="7"/>
      <c r="Z2496" s="7"/>
      <c r="AA2496" s="7"/>
      <c r="AB2496" s="7"/>
      <c r="AC2496" s="7"/>
      <c r="AD2496" s="7"/>
      <c r="AE2496" s="7"/>
      <c r="AF2496" s="7"/>
      <c r="AG2496" s="7"/>
      <c r="AH2496" s="7"/>
      <c r="AI2496" s="7"/>
      <c r="AJ2496" s="7"/>
      <c r="AK2496" s="7"/>
    </row>
    <row r="2497" spans="1:37" ht="15.75" x14ac:dyDescent="0.25">
      <c r="A2497" s="7"/>
      <c r="B2497" s="7"/>
      <c r="C2497" s="7"/>
      <c r="D2497" s="7"/>
      <c r="E2497" s="7"/>
      <c r="F2497" s="7"/>
      <c r="G2497" s="7"/>
      <c r="H2497" s="7"/>
      <c r="I2497" s="7"/>
      <c r="J2497" s="7"/>
      <c r="K2497" s="7"/>
      <c r="L2497" s="7"/>
      <c r="M2497" s="7"/>
      <c r="N2497" s="7"/>
      <c r="O2497" s="7"/>
      <c r="P2497" s="7"/>
      <c r="R2497" s="7"/>
      <c r="S2497" s="7"/>
      <c r="T2497" s="7"/>
      <c r="U2497" s="7"/>
      <c r="V2497" s="7"/>
      <c r="W2497" s="7"/>
      <c r="X2497" s="7"/>
      <c r="Y2497" s="7"/>
      <c r="Z2497" s="7"/>
      <c r="AA2497" s="7"/>
      <c r="AB2497" s="7"/>
      <c r="AC2497" s="7"/>
      <c r="AD2497" s="7"/>
      <c r="AE2497" s="7"/>
      <c r="AF2497" s="7"/>
      <c r="AG2497" s="7"/>
      <c r="AH2497" s="7"/>
      <c r="AI2497" s="7"/>
      <c r="AJ2497" s="7"/>
      <c r="AK2497" s="7"/>
    </row>
    <row r="2498" spans="1:37" ht="15.75" x14ac:dyDescent="0.25">
      <c r="A2498" s="7"/>
      <c r="B2498" s="7"/>
      <c r="C2498" s="7"/>
      <c r="D2498" s="7"/>
      <c r="E2498" s="7"/>
      <c r="F2498" s="7"/>
      <c r="G2498" s="7"/>
      <c r="H2498" s="7"/>
      <c r="I2498" s="7"/>
      <c r="J2498" s="7"/>
      <c r="K2498" s="7"/>
      <c r="L2498" s="7"/>
      <c r="M2498" s="7"/>
      <c r="N2498" s="7"/>
      <c r="O2498" s="7"/>
      <c r="P2498" s="7"/>
      <c r="R2498" s="7"/>
      <c r="S2498" s="7"/>
      <c r="T2498" s="7"/>
      <c r="U2498" s="7"/>
      <c r="V2498" s="7"/>
      <c r="W2498" s="7"/>
      <c r="X2498" s="7"/>
      <c r="Y2498" s="7"/>
      <c r="Z2498" s="7"/>
      <c r="AA2498" s="7"/>
      <c r="AB2498" s="7"/>
      <c r="AC2498" s="7"/>
      <c r="AD2498" s="7"/>
      <c r="AE2498" s="7"/>
      <c r="AF2498" s="7"/>
      <c r="AG2498" s="7"/>
      <c r="AH2498" s="7"/>
      <c r="AI2498" s="7"/>
      <c r="AJ2498" s="7"/>
      <c r="AK2498" s="7"/>
    </row>
    <row r="2499" spans="1:37" ht="15.75" x14ac:dyDescent="0.25">
      <c r="A2499" s="7"/>
      <c r="B2499" s="7"/>
      <c r="C2499" s="7"/>
      <c r="D2499" s="7"/>
      <c r="E2499" s="7"/>
      <c r="F2499" s="7"/>
      <c r="G2499" s="7"/>
      <c r="H2499" s="7"/>
      <c r="I2499" s="7"/>
      <c r="J2499" s="7"/>
      <c r="K2499" s="7"/>
      <c r="L2499" s="7"/>
      <c r="M2499" s="7"/>
      <c r="N2499" s="7"/>
      <c r="O2499" s="7"/>
      <c r="P2499" s="7"/>
      <c r="R2499" s="7"/>
      <c r="S2499" s="7"/>
      <c r="T2499" s="7"/>
      <c r="U2499" s="7"/>
      <c r="V2499" s="7"/>
      <c r="W2499" s="7"/>
      <c r="X2499" s="7"/>
      <c r="Y2499" s="7"/>
      <c r="Z2499" s="7"/>
      <c r="AA2499" s="7"/>
      <c r="AB2499" s="7"/>
      <c r="AC2499" s="7"/>
      <c r="AD2499" s="7"/>
      <c r="AE2499" s="7"/>
      <c r="AF2499" s="7"/>
      <c r="AG2499" s="7"/>
      <c r="AH2499" s="7"/>
      <c r="AI2499" s="7"/>
      <c r="AJ2499" s="7"/>
      <c r="AK2499" s="7"/>
    </row>
    <row r="2500" spans="1:37" ht="15.75" x14ac:dyDescent="0.25">
      <c r="A2500" s="7"/>
      <c r="B2500" s="7"/>
      <c r="C2500" s="7"/>
      <c r="D2500" s="7"/>
      <c r="E2500" s="7"/>
      <c r="F2500" s="7"/>
      <c r="G2500" s="7"/>
      <c r="H2500" s="7"/>
      <c r="I2500" s="7"/>
      <c r="J2500" s="7"/>
      <c r="K2500" s="7"/>
      <c r="L2500" s="7"/>
      <c r="M2500" s="7"/>
      <c r="N2500" s="7"/>
      <c r="O2500" s="7"/>
      <c r="P2500" s="7"/>
      <c r="R2500" s="7"/>
      <c r="S2500" s="7"/>
      <c r="T2500" s="7"/>
      <c r="U2500" s="7"/>
      <c r="V2500" s="7"/>
      <c r="W2500" s="7"/>
      <c r="X2500" s="7"/>
      <c r="Y2500" s="7"/>
      <c r="Z2500" s="7"/>
      <c r="AA2500" s="7"/>
      <c r="AB2500" s="7"/>
      <c r="AC2500" s="7"/>
      <c r="AD2500" s="7"/>
      <c r="AE2500" s="7"/>
      <c r="AF2500" s="7"/>
      <c r="AG2500" s="7"/>
      <c r="AH2500" s="7"/>
      <c r="AI2500" s="7"/>
      <c r="AJ2500" s="7"/>
      <c r="AK2500" s="7"/>
    </row>
    <row r="2501" spans="1:37" ht="15.75" x14ac:dyDescent="0.25">
      <c r="A2501" s="7"/>
      <c r="B2501" s="7"/>
      <c r="C2501" s="7"/>
      <c r="D2501" s="7"/>
      <c r="E2501" s="7"/>
      <c r="F2501" s="7"/>
      <c r="G2501" s="7"/>
      <c r="H2501" s="7"/>
      <c r="I2501" s="7"/>
      <c r="J2501" s="7"/>
      <c r="K2501" s="7"/>
      <c r="L2501" s="7"/>
      <c r="M2501" s="7"/>
      <c r="N2501" s="7"/>
      <c r="O2501" s="7"/>
      <c r="P2501" s="7"/>
      <c r="R2501" s="7"/>
      <c r="S2501" s="7"/>
      <c r="T2501" s="7"/>
      <c r="U2501" s="7"/>
      <c r="V2501" s="7"/>
      <c r="W2501" s="7"/>
      <c r="X2501" s="7"/>
      <c r="Y2501" s="7"/>
      <c r="Z2501" s="7"/>
      <c r="AA2501" s="7"/>
      <c r="AB2501" s="7"/>
      <c r="AC2501" s="7"/>
      <c r="AD2501" s="7"/>
      <c r="AE2501" s="7"/>
      <c r="AF2501" s="7"/>
      <c r="AG2501" s="7"/>
      <c r="AH2501" s="7"/>
      <c r="AI2501" s="7"/>
      <c r="AJ2501" s="7"/>
      <c r="AK2501" s="7"/>
    </row>
    <row r="2502" spans="1:37" ht="15.75" x14ac:dyDescent="0.25">
      <c r="A2502" s="7"/>
      <c r="B2502" s="7"/>
      <c r="C2502" s="7"/>
      <c r="D2502" s="7"/>
      <c r="E2502" s="7"/>
      <c r="F2502" s="7"/>
      <c r="G2502" s="7"/>
      <c r="H2502" s="7"/>
      <c r="I2502" s="7"/>
      <c r="J2502" s="7"/>
      <c r="K2502" s="7"/>
      <c r="L2502" s="7"/>
      <c r="M2502" s="7"/>
      <c r="N2502" s="7"/>
      <c r="O2502" s="7"/>
      <c r="P2502" s="7"/>
      <c r="R2502" s="7"/>
      <c r="S2502" s="7"/>
      <c r="T2502" s="7"/>
      <c r="U2502" s="7"/>
      <c r="V2502" s="7"/>
      <c r="W2502" s="7"/>
      <c r="X2502" s="7"/>
      <c r="Y2502" s="7"/>
      <c r="Z2502" s="7"/>
      <c r="AA2502" s="7"/>
      <c r="AB2502" s="7"/>
      <c r="AC2502" s="7"/>
      <c r="AD2502" s="7"/>
      <c r="AE2502" s="7"/>
      <c r="AF2502" s="7"/>
      <c r="AG2502" s="7"/>
      <c r="AH2502" s="7"/>
      <c r="AI2502" s="7"/>
      <c r="AJ2502" s="7"/>
      <c r="AK2502" s="7"/>
    </row>
    <row r="2503" spans="1:37" ht="15.75" x14ac:dyDescent="0.25">
      <c r="A2503" s="7"/>
      <c r="B2503" s="7"/>
      <c r="C2503" s="7"/>
      <c r="D2503" s="7"/>
      <c r="E2503" s="7"/>
      <c r="F2503" s="7"/>
      <c r="G2503" s="7"/>
      <c r="H2503" s="7"/>
      <c r="I2503" s="7"/>
      <c r="J2503" s="7"/>
      <c r="K2503" s="7"/>
      <c r="L2503" s="7"/>
      <c r="M2503" s="7"/>
      <c r="N2503" s="7"/>
      <c r="O2503" s="7"/>
      <c r="P2503" s="7"/>
      <c r="R2503" s="7"/>
      <c r="S2503" s="7"/>
      <c r="T2503" s="7"/>
      <c r="U2503" s="7"/>
      <c r="V2503" s="7"/>
      <c r="W2503" s="7"/>
      <c r="X2503" s="7"/>
      <c r="Y2503" s="7"/>
      <c r="Z2503" s="7"/>
      <c r="AA2503" s="7"/>
      <c r="AB2503" s="7"/>
      <c r="AC2503" s="7"/>
      <c r="AD2503" s="7"/>
      <c r="AE2503" s="7"/>
      <c r="AF2503" s="7"/>
      <c r="AG2503" s="7"/>
      <c r="AH2503" s="7"/>
      <c r="AI2503" s="7"/>
      <c r="AJ2503" s="7"/>
      <c r="AK2503" s="7"/>
    </row>
    <row r="2504" spans="1:37" ht="15.75" x14ac:dyDescent="0.25">
      <c r="A2504" s="7"/>
      <c r="B2504" s="7"/>
      <c r="C2504" s="7"/>
      <c r="D2504" s="7"/>
      <c r="E2504" s="7"/>
      <c r="F2504" s="7"/>
      <c r="G2504" s="7"/>
      <c r="H2504" s="7"/>
      <c r="I2504" s="7"/>
      <c r="J2504" s="7"/>
      <c r="K2504" s="7"/>
      <c r="L2504" s="7"/>
      <c r="M2504" s="7"/>
      <c r="N2504" s="7"/>
      <c r="O2504" s="7"/>
      <c r="P2504" s="7"/>
      <c r="R2504" s="7"/>
      <c r="S2504" s="7"/>
      <c r="T2504" s="7"/>
      <c r="U2504" s="7"/>
      <c r="V2504" s="7"/>
      <c r="W2504" s="7"/>
      <c r="X2504" s="7"/>
      <c r="Y2504" s="7"/>
      <c r="Z2504" s="7"/>
      <c r="AA2504" s="7"/>
      <c r="AB2504" s="7"/>
      <c r="AC2504" s="7"/>
      <c r="AD2504" s="7"/>
      <c r="AE2504" s="7"/>
      <c r="AF2504" s="7"/>
      <c r="AG2504" s="7"/>
      <c r="AH2504" s="7"/>
      <c r="AI2504" s="7"/>
      <c r="AJ2504" s="7"/>
      <c r="AK2504" s="7"/>
    </row>
    <row r="2505" spans="1:37" ht="15.75" x14ac:dyDescent="0.25">
      <c r="A2505" s="7"/>
      <c r="B2505" s="7"/>
      <c r="C2505" s="7"/>
      <c r="D2505" s="7"/>
      <c r="E2505" s="7"/>
      <c r="F2505" s="7"/>
      <c r="G2505" s="7"/>
      <c r="H2505" s="7"/>
      <c r="I2505" s="7"/>
      <c r="J2505" s="7"/>
      <c r="K2505" s="7"/>
      <c r="L2505" s="7"/>
      <c r="M2505" s="7"/>
      <c r="N2505" s="7"/>
      <c r="O2505" s="7"/>
      <c r="P2505" s="7"/>
      <c r="R2505" s="7"/>
      <c r="S2505" s="7"/>
      <c r="T2505" s="7"/>
      <c r="U2505" s="7"/>
      <c r="V2505" s="7"/>
      <c r="W2505" s="7"/>
      <c r="X2505" s="7"/>
      <c r="Y2505" s="7"/>
      <c r="Z2505" s="7"/>
      <c r="AA2505" s="7"/>
      <c r="AB2505" s="7"/>
      <c r="AC2505" s="7"/>
      <c r="AD2505" s="7"/>
      <c r="AE2505" s="7"/>
      <c r="AF2505" s="7"/>
      <c r="AG2505" s="7"/>
      <c r="AH2505" s="7"/>
      <c r="AI2505" s="7"/>
      <c r="AJ2505" s="7"/>
      <c r="AK2505" s="7"/>
    </row>
    <row r="2506" spans="1:37" ht="15.75" x14ac:dyDescent="0.25">
      <c r="A2506" s="7"/>
      <c r="B2506" s="7"/>
      <c r="C2506" s="7"/>
      <c r="D2506" s="7"/>
      <c r="E2506" s="7"/>
      <c r="F2506" s="7"/>
      <c r="G2506" s="7"/>
      <c r="H2506" s="7"/>
      <c r="I2506" s="7"/>
      <c r="J2506" s="7"/>
      <c r="K2506" s="7"/>
      <c r="L2506" s="7"/>
      <c r="M2506" s="7"/>
      <c r="N2506" s="7"/>
      <c r="O2506" s="7"/>
      <c r="P2506" s="7"/>
      <c r="R2506" s="7"/>
      <c r="S2506" s="7"/>
      <c r="T2506" s="7"/>
      <c r="U2506" s="7"/>
      <c r="V2506" s="7"/>
      <c r="W2506" s="7"/>
      <c r="X2506" s="7"/>
      <c r="Y2506" s="7"/>
      <c r="Z2506" s="7"/>
      <c r="AA2506" s="7"/>
      <c r="AB2506" s="7"/>
      <c r="AC2506" s="7"/>
      <c r="AD2506" s="7"/>
      <c r="AE2506" s="7"/>
      <c r="AF2506" s="7"/>
      <c r="AG2506" s="7"/>
      <c r="AH2506" s="7"/>
      <c r="AI2506" s="7"/>
      <c r="AJ2506" s="7"/>
      <c r="AK2506" s="7"/>
    </row>
    <row r="2507" spans="1:37" ht="15.75" x14ac:dyDescent="0.25">
      <c r="A2507" s="7"/>
      <c r="B2507" s="7"/>
      <c r="C2507" s="7"/>
      <c r="D2507" s="7"/>
      <c r="E2507" s="7"/>
      <c r="F2507" s="7"/>
      <c r="G2507" s="7"/>
      <c r="H2507" s="7"/>
      <c r="I2507" s="7"/>
      <c r="J2507" s="7"/>
      <c r="K2507" s="7"/>
      <c r="L2507" s="7"/>
      <c r="M2507" s="7"/>
      <c r="N2507" s="7"/>
      <c r="O2507" s="7"/>
      <c r="P2507" s="7"/>
      <c r="R2507" s="7"/>
      <c r="S2507" s="7"/>
      <c r="T2507" s="7"/>
      <c r="U2507" s="7"/>
      <c r="V2507" s="7"/>
      <c r="W2507" s="7"/>
      <c r="X2507" s="7"/>
      <c r="Y2507" s="7"/>
      <c r="Z2507" s="7"/>
      <c r="AA2507" s="7"/>
      <c r="AB2507" s="7"/>
      <c r="AC2507" s="7"/>
      <c r="AD2507" s="7"/>
      <c r="AE2507" s="7"/>
      <c r="AF2507" s="7"/>
      <c r="AG2507" s="7"/>
      <c r="AH2507" s="7"/>
      <c r="AI2507" s="7"/>
      <c r="AJ2507" s="7"/>
      <c r="AK2507" s="7"/>
    </row>
    <row r="2508" spans="1:37" ht="15.75" x14ac:dyDescent="0.25">
      <c r="A2508" s="7"/>
      <c r="B2508" s="7"/>
      <c r="C2508" s="7"/>
      <c r="D2508" s="7"/>
      <c r="E2508" s="7"/>
      <c r="F2508" s="7"/>
      <c r="G2508" s="7"/>
      <c r="H2508" s="7"/>
      <c r="I2508" s="7"/>
      <c r="J2508" s="7"/>
      <c r="K2508" s="7"/>
      <c r="L2508" s="7"/>
      <c r="M2508" s="7"/>
      <c r="N2508" s="7"/>
      <c r="O2508" s="7"/>
      <c r="P2508" s="7"/>
      <c r="R2508" s="7"/>
      <c r="S2508" s="7"/>
      <c r="T2508" s="7"/>
      <c r="U2508" s="7"/>
      <c r="V2508" s="7"/>
      <c r="W2508" s="7"/>
      <c r="X2508" s="7"/>
      <c r="Y2508" s="7"/>
      <c r="Z2508" s="7"/>
      <c r="AA2508" s="7"/>
      <c r="AB2508" s="7"/>
      <c r="AC2508" s="7"/>
      <c r="AD2508" s="7"/>
      <c r="AE2508" s="7"/>
      <c r="AF2508" s="7"/>
      <c r="AG2508" s="7"/>
      <c r="AH2508" s="7"/>
      <c r="AI2508" s="7"/>
      <c r="AJ2508" s="7"/>
      <c r="AK2508" s="7"/>
    </row>
    <row r="2509" spans="1:37" ht="15.75" x14ac:dyDescent="0.25">
      <c r="A2509" s="7"/>
      <c r="B2509" s="7"/>
      <c r="C2509" s="7"/>
      <c r="D2509" s="7"/>
      <c r="E2509" s="7"/>
      <c r="F2509" s="7"/>
      <c r="G2509" s="7"/>
      <c r="H2509" s="7"/>
      <c r="I2509" s="7"/>
      <c r="J2509" s="7"/>
      <c r="K2509" s="7"/>
      <c r="L2509" s="7"/>
      <c r="M2509" s="7"/>
      <c r="N2509" s="7"/>
      <c r="O2509" s="7"/>
      <c r="P2509" s="7"/>
      <c r="R2509" s="7"/>
      <c r="S2509" s="7"/>
      <c r="T2509" s="7"/>
      <c r="U2509" s="7"/>
      <c r="V2509" s="7"/>
      <c r="W2509" s="7"/>
      <c r="X2509" s="7"/>
      <c r="Y2509" s="7"/>
      <c r="Z2509" s="7"/>
      <c r="AA2509" s="7"/>
      <c r="AB2509" s="7"/>
      <c r="AC2509" s="7"/>
      <c r="AD2509" s="7"/>
      <c r="AE2509" s="7"/>
      <c r="AF2509" s="7"/>
      <c r="AG2509" s="7"/>
      <c r="AH2509" s="7"/>
      <c r="AI2509" s="7"/>
      <c r="AJ2509" s="7"/>
      <c r="AK2509" s="7"/>
    </row>
    <row r="2510" spans="1:37" ht="15.75" x14ac:dyDescent="0.25">
      <c r="A2510" s="7"/>
      <c r="B2510" s="7"/>
      <c r="C2510" s="7"/>
      <c r="D2510" s="7"/>
      <c r="E2510" s="7"/>
      <c r="F2510" s="7"/>
      <c r="G2510" s="7"/>
      <c r="H2510" s="7"/>
      <c r="I2510" s="7"/>
      <c r="J2510" s="7"/>
      <c r="K2510" s="7"/>
      <c r="L2510" s="7"/>
      <c r="M2510" s="7"/>
      <c r="N2510" s="7"/>
      <c r="O2510" s="7"/>
      <c r="P2510" s="7"/>
      <c r="R2510" s="7"/>
      <c r="S2510" s="7"/>
      <c r="T2510" s="7"/>
      <c r="U2510" s="7"/>
      <c r="V2510" s="7"/>
      <c r="W2510" s="7"/>
      <c r="X2510" s="7"/>
      <c r="Y2510" s="7"/>
      <c r="Z2510" s="7"/>
      <c r="AA2510" s="7"/>
      <c r="AB2510" s="7"/>
      <c r="AC2510" s="7"/>
      <c r="AD2510" s="7"/>
      <c r="AE2510" s="7"/>
      <c r="AF2510" s="7"/>
      <c r="AG2510" s="7"/>
      <c r="AH2510" s="7"/>
      <c r="AI2510" s="7"/>
      <c r="AJ2510" s="7"/>
      <c r="AK2510" s="7"/>
    </row>
    <row r="2511" spans="1:37" ht="15.75" x14ac:dyDescent="0.25">
      <c r="A2511" s="7"/>
      <c r="B2511" s="7"/>
      <c r="C2511" s="7"/>
      <c r="D2511" s="7"/>
      <c r="E2511" s="7"/>
      <c r="F2511" s="7"/>
      <c r="G2511" s="7"/>
      <c r="H2511" s="7"/>
      <c r="I2511" s="7"/>
      <c r="J2511" s="7"/>
      <c r="K2511" s="7"/>
      <c r="L2511" s="7"/>
      <c r="M2511" s="7"/>
      <c r="N2511" s="7"/>
      <c r="O2511" s="7"/>
      <c r="P2511" s="7"/>
      <c r="R2511" s="7"/>
      <c r="S2511" s="7"/>
      <c r="T2511" s="7"/>
      <c r="U2511" s="7"/>
      <c r="V2511" s="7"/>
      <c r="W2511" s="7"/>
      <c r="X2511" s="7"/>
      <c r="Y2511" s="7"/>
      <c r="Z2511" s="7"/>
      <c r="AA2511" s="7"/>
      <c r="AB2511" s="7"/>
      <c r="AC2511" s="7"/>
      <c r="AD2511" s="7"/>
      <c r="AE2511" s="7"/>
      <c r="AF2511" s="7"/>
      <c r="AG2511" s="7"/>
      <c r="AH2511" s="7"/>
      <c r="AI2511" s="7"/>
      <c r="AJ2511" s="7"/>
      <c r="AK2511" s="7"/>
    </row>
    <row r="2512" spans="1:37" ht="15.75" x14ac:dyDescent="0.25">
      <c r="A2512" s="7"/>
      <c r="B2512" s="7"/>
      <c r="C2512" s="7"/>
      <c r="D2512" s="7"/>
      <c r="E2512" s="7"/>
      <c r="F2512" s="7"/>
      <c r="G2512" s="7"/>
      <c r="H2512" s="7"/>
      <c r="I2512" s="7"/>
      <c r="J2512" s="7"/>
      <c r="K2512" s="7"/>
      <c r="L2512" s="7"/>
      <c r="M2512" s="7"/>
      <c r="N2512" s="7"/>
      <c r="O2512" s="7"/>
      <c r="P2512" s="7"/>
      <c r="R2512" s="7"/>
      <c r="S2512" s="7"/>
      <c r="T2512" s="7"/>
      <c r="U2512" s="7"/>
      <c r="V2512" s="7"/>
      <c r="W2512" s="7"/>
      <c r="X2512" s="7"/>
      <c r="Y2512" s="7"/>
      <c r="Z2512" s="7"/>
      <c r="AA2512" s="7"/>
      <c r="AB2512" s="7"/>
      <c r="AC2512" s="7"/>
      <c r="AD2512" s="7"/>
      <c r="AE2512" s="7"/>
      <c r="AF2512" s="7"/>
      <c r="AG2512" s="7"/>
      <c r="AH2512" s="7"/>
      <c r="AI2512" s="7"/>
      <c r="AJ2512" s="7"/>
      <c r="AK2512" s="7"/>
    </row>
    <row r="2513" spans="1:37" ht="15.75" x14ac:dyDescent="0.25">
      <c r="A2513" s="7"/>
      <c r="B2513" s="7"/>
      <c r="C2513" s="7"/>
      <c r="D2513" s="7"/>
      <c r="E2513" s="7"/>
      <c r="F2513" s="7"/>
      <c r="G2513" s="7"/>
      <c r="H2513" s="7"/>
      <c r="I2513" s="7"/>
      <c r="J2513" s="7"/>
      <c r="K2513" s="7"/>
      <c r="L2513" s="7"/>
      <c r="M2513" s="7"/>
      <c r="N2513" s="7"/>
      <c r="O2513" s="7"/>
      <c r="P2513" s="7"/>
      <c r="R2513" s="7"/>
      <c r="S2513" s="7"/>
      <c r="T2513" s="7"/>
      <c r="U2513" s="7"/>
      <c r="V2513" s="7"/>
      <c r="W2513" s="7"/>
      <c r="X2513" s="7"/>
      <c r="Y2513" s="7"/>
      <c r="Z2513" s="7"/>
      <c r="AA2513" s="7"/>
      <c r="AB2513" s="7"/>
      <c r="AC2513" s="7"/>
      <c r="AD2513" s="7"/>
      <c r="AE2513" s="7"/>
      <c r="AF2513" s="7"/>
      <c r="AG2513" s="7"/>
      <c r="AH2513" s="7"/>
      <c r="AI2513" s="7"/>
      <c r="AJ2513" s="7"/>
      <c r="AK2513" s="7"/>
    </row>
    <row r="2514" spans="1:37" ht="15.75" x14ac:dyDescent="0.25">
      <c r="A2514" s="7"/>
      <c r="B2514" s="7"/>
      <c r="C2514" s="7"/>
      <c r="D2514" s="7"/>
      <c r="E2514" s="7"/>
      <c r="F2514" s="7"/>
      <c r="G2514" s="7"/>
      <c r="H2514" s="7"/>
      <c r="I2514" s="7"/>
      <c r="J2514" s="7"/>
      <c r="K2514" s="7"/>
      <c r="L2514" s="7"/>
      <c r="M2514" s="7"/>
      <c r="N2514" s="7"/>
      <c r="O2514" s="7"/>
      <c r="P2514" s="7"/>
      <c r="R2514" s="7"/>
      <c r="S2514" s="7"/>
      <c r="T2514" s="7"/>
      <c r="U2514" s="7"/>
      <c r="V2514" s="7"/>
      <c r="W2514" s="7"/>
      <c r="X2514" s="7"/>
      <c r="Y2514" s="7"/>
      <c r="Z2514" s="7"/>
      <c r="AA2514" s="7"/>
      <c r="AB2514" s="7"/>
      <c r="AC2514" s="7"/>
      <c r="AD2514" s="7"/>
      <c r="AE2514" s="7"/>
      <c r="AF2514" s="7"/>
      <c r="AG2514" s="7"/>
      <c r="AH2514" s="7"/>
      <c r="AI2514" s="7"/>
      <c r="AJ2514" s="7"/>
      <c r="AK2514" s="7"/>
    </row>
    <row r="2515" spans="1:37" ht="15.75" x14ac:dyDescent="0.25">
      <c r="A2515" s="7"/>
      <c r="B2515" s="7"/>
      <c r="C2515" s="7"/>
      <c r="D2515" s="7"/>
      <c r="E2515" s="7"/>
      <c r="F2515" s="7"/>
      <c r="G2515" s="7"/>
      <c r="H2515" s="7"/>
      <c r="I2515" s="7"/>
      <c r="J2515" s="7"/>
      <c r="K2515" s="7"/>
      <c r="L2515" s="7"/>
      <c r="M2515" s="7"/>
      <c r="N2515" s="7"/>
      <c r="O2515" s="7"/>
      <c r="P2515" s="7"/>
      <c r="R2515" s="7"/>
      <c r="S2515" s="7"/>
      <c r="T2515" s="7"/>
      <c r="U2515" s="7"/>
      <c r="V2515" s="7"/>
      <c r="W2515" s="7"/>
      <c r="X2515" s="7"/>
      <c r="Y2515" s="7"/>
      <c r="Z2515" s="7"/>
      <c r="AA2515" s="7"/>
      <c r="AB2515" s="7"/>
      <c r="AC2515" s="7"/>
      <c r="AD2515" s="7"/>
      <c r="AE2515" s="7"/>
      <c r="AF2515" s="7"/>
      <c r="AG2515" s="7"/>
      <c r="AH2515" s="7"/>
      <c r="AI2515" s="7"/>
      <c r="AJ2515" s="7"/>
      <c r="AK2515" s="7"/>
    </row>
    <row r="2516" spans="1:37" ht="15.75" x14ac:dyDescent="0.25">
      <c r="A2516" s="7"/>
      <c r="B2516" s="7"/>
      <c r="C2516" s="7"/>
      <c r="D2516" s="7"/>
      <c r="E2516" s="7"/>
      <c r="F2516" s="7"/>
      <c r="G2516" s="7"/>
      <c r="H2516" s="7"/>
      <c r="I2516" s="7"/>
      <c r="J2516" s="7"/>
      <c r="K2516" s="7"/>
      <c r="L2516" s="7"/>
      <c r="M2516" s="7"/>
      <c r="N2516" s="7"/>
      <c r="O2516" s="7"/>
      <c r="P2516" s="7"/>
      <c r="R2516" s="7"/>
      <c r="S2516" s="7"/>
      <c r="T2516" s="7"/>
      <c r="U2516" s="7"/>
      <c r="V2516" s="7"/>
      <c r="W2516" s="7"/>
      <c r="X2516" s="7"/>
      <c r="Y2516" s="7"/>
      <c r="Z2516" s="7"/>
      <c r="AA2516" s="7"/>
      <c r="AB2516" s="7"/>
      <c r="AC2516" s="7"/>
      <c r="AD2516" s="7"/>
      <c r="AE2516" s="7"/>
      <c r="AF2516" s="7"/>
      <c r="AG2516" s="7"/>
      <c r="AH2516" s="7"/>
      <c r="AI2516" s="7"/>
      <c r="AJ2516" s="7"/>
      <c r="AK2516" s="7"/>
    </row>
    <row r="2517" spans="1:37" ht="15.75" x14ac:dyDescent="0.25">
      <c r="A2517" s="7"/>
      <c r="B2517" s="7"/>
      <c r="C2517" s="7"/>
      <c r="D2517" s="7"/>
      <c r="E2517" s="7"/>
      <c r="F2517" s="7"/>
      <c r="G2517" s="7"/>
      <c r="H2517" s="7"/>
      <c r="I2517" s="7"/>
      <c r="J2517" s="7"/>
      <c r="K2517" s="7"/>
      <c r="L2517" s="7"/>
      <c r="M2517" s="7"/>
      <c r="N2517" s="7"/>
      <c r="O2517" s="7"/>
      <c r="P2517" s="7"/>
      <c r="R2517" s="7"/>
      <c r="S2517" s="7"/>
      <c r="T2517" s="7"/>
      <c r="U2517" s="7"/>
      <c r="V2517" s="7"/>
      <c r="W2517" s="7"/>
      <c r="X2517" s="7"/>
      <c r="Y2517" s="7"/>
      <c r="Z2517" s="7"/>
      <c r="AA2517" s="7"/>
      <c r="AB2517" s="7"/>
      <c r="AC2517" s="7"/>
      <c r="AD2517" s="7"/>
      <c r="AE2517" s="7"/>
      <c r="AF2517" s="7"/>
      <c r="AG2517" s="7"/>
      <c r="AH2517" s="7"/>
      <c r="AI2517" s="7"/>
      <c r="AJ2517" s="7"/>
      <c r="AK2517" s="7"/>
    </row>
    <row r="2518" spans="1:37" ht="15.75" x14ac:dyDescent="0.25">
      <c r="A2518" s="7"/>
      <c r="B2518" s="7"/>
      <c r="C2518" s="7"/>
      <c r="D2518" s="7"/>
      <c r="E2518" s="7"/>
      <c r="F2518" s="7"/>
      <c r="G2518" s="7"/>
      <c r="H2518" s="7"/>
      <c r="I2518" s="7"/>
      <c r="J2518" s="7"/>
      <c r="K2518" s="7"/>
      <c r="L2518" s="7"/>
      <c r="M2518" s="7"/>
      <c r="N2518" s="7"/>
      <c r="O2518" s="7"/>
      <c r="P2518" s="7"/>
      <c r="R2518" s="7"/>
      <c r="S2518" s="7"/>
      <c r="T2518" s="7"/>
      <c r="U2518" s="7"/>
      <c r="V2518" s="7"/>
      <c r="W2518" s="7"/>
      <c r="X2518" s="7"/>
      <c r="Y2518" s="7"/>
      <c r="Z2518" s="7"/>
      <c r="AA2518" s="7"/>
      <c r="AB2518" s="7"/>
      <c r="AC2518" s="7"/>
      <c r="AD2518" s="7"/>
      <c r="AE2518" s="7"/>
      <c r="AF2518" s="7"/>
      <c r="AG2518" s="7"/>
      <c r="AH2518" s="7"/>
      <c r="AI2518" s="7"/>
      <c r="AJ2518" s="7"/>
      <c r="AK2518" s="7"/>
    </row>
    <row r="2519" spans="1:37" ht="15.75" x14ac:dyDescent="0.25">
      <c r="A2519" s="7"/>
      <c r="B2519" s="7"/>
      <c r="C2519" s="7"/>
      <c r="D2519" s="7"/>
      <c r="E2519" s="7"/>
      <c r="F2519" s="7"/>
      <c r="G2519" s="7"/>
      <c r="H2519" s="7"/>
      <c r="I2519" s="7"/>
      <c r="J2519" s="7"/>
      <c r="K2519" s="7"/>
      <c r="L2519" s="7"/>
      <c r="M2519" s="7"/>
      <c r="N2519" s="7"/>
      <c r="O2519" s="7"/>
      <c r="P2519" s="7"/>
      <c r="R2519" s="7"/>
      <c r="S2519" s="7"/>
      <c r="T2519" s="7"/>
      <c r="U2519" s="7"/>
      <c r="V2519" s="7"/>
      <c r="W2519" s="7"/>
      <c r="X2519" s="7"/>
      <c r="Y2519" s="7"/>
      <c r="Z2519" s="7"/>
      <c r="AA2519" s="7"/>
      <c r="AB2519" s="7"/>
      <c r="AC2519" s="7"/>
      <c r="AD2519" s="7"/>
      <c r="AE2519" s="7"/>
      <c r="AF2519" s="7"/>
      <c r="AG2519" s="7"/>
      <c r="AH2519" s="7"/>
      <c r="AI2519" s="7"/>
      <c r="AJ2519" s="7"/>
      <c r="AK2519" s="7"/>
    </row>
    <row r="2520" spans="1:37" ht="15.75" x14ac:dyDescent="0.25">
      <c r="A2520" s="7"/>
      <c r="B2520" s="7"/>
      <c r="C2520" s="7"/>
      <c r="D2520" s="7"/>
      <c r="E2520" s="7"/>
      <c r="F2520" s="7"/>
      <c r="G2520" s="7"/>
      <c r="H2520" s="7"/>
      <c r="I2520" s="7"/>
      <c r="J2520" s="7"/>
      <c r="K2520" s="7"/>
      <c r="L2520" s="7"/>
      <c r="M2520" s="7"/>
      <c r="N2520" s="7"/>
      <c r="O2520" s="7"/>
      <c r="P2520" s="7"/>
      <c r="R2520" s="7"/>
      <c r="S2520" s="7"/>
      <c r="T2520" s="7"/>
      <c r="U2520" s="7"/>
      <c r="V2520" s="7"/>
      <c r="W2520" s="7"/>
      <c r="X2520" s="7"/>
      <c r="Y2520" s="7"/>
      <c r="Z2520" s="7"/>
      <c r="AA2520" s="7"/>
      <c r="AB2520" s="7"/>
      <c r="AC2520" s="7"/>
      <c r="AD2520" s="7"/>
      <c r="AE2520" s="7"/>
      <c r="AF2520" s="7"/>
      <c r="AG2520" s="7"/>
      <c r="AH2520" s="7"/>
      <c r="AI2520" s="7"/>
      <c r="AJ2520" s="7"/>
      <c r="AK2520" s="7"/>
    </row>
    <row r="2521" spans="1:37" ht="15.75" x14ac:dyDescent="0.25">
      <c r="A2521" s="7"/>
      <c r="B2521" s="7"/>
      <c r="C2521" s="7"/>
      <c r="D2521" s="7"/>
      <c r="E2521" s="7"/>
      <c r="F2521" s="7"/>
      <c r="G2521" s="7"/>
      <c r="H2521" s="7"/>
      <c r="I2521" s="7"/>
      <c r="J2521" s="7"/>
      <c r="K2521" s="7"/>
      <c r="L2521" s="7"/>
      <c r="M2521" s="7"/>
      <c r="N2521" s="7"/>
      <c r="O2521" s="7"/>
      <c r="P2521" s="7"/>
      <c r="R2521" s="7"/>
      <c r="S2521" s="7"/>
      <c r="T2521" s="7"/>
      <c r="U2521" s="7"/>
      <c r="V2521" s="7"/>
      <c r="W2521" s="7"/>
      <c r="X2521" s="7"/>
      <c r="Y2521" s="7"/>
      <c r="Z2521" s="7"/>
      <c r="AA2521" s="7"/>
      <c r="AB2521" s="7"/>
      <c r="AC2521" s="7"/>
      <c r="AD2521" s="7"/>
      <c r="AE2521" s="7"/>
      <c r="AF2521" s="7"/>
      <c r="AG2521" s="7"/>
      <c r="AH2521" s="7"/>
      <c r="AI2521" s="7"/>
      <c r="AJ2521" s="7"/>
      <c r="AK2521" s="7"/>
    </row>
    <row r="2522" spans="1:37" ht="15.75" x14ac:dyDescent="0.25">
      <c r="A2522" s="7"/>
      <c r="B2522" s="7"/>
      <c r="C2522" s="7"/>
      <c r="D2522" s="7"/>
      <c r="E2522" s="7"/>
      <c r="F2522" s="7"/>
      <c r="G2522" s="7"/>
      <c r="H2522" s="7"/>
      <c r="I2522" s="7"/>
      <c r="J2522" s="7"/>
      <c r="K2522" s="7"/>
      <c r="L2522" s="7"/>
      <c r="M2522" s="7"/>
      <c r="N2522" s="7"/>
      <c r="O2522" s="7"/>
      <c r="P2522" s="7"/>
      <c r="R2522" s="7"/>
      <c r="S2522" s="7"/>
      <c r="T2522" s="7"/>
      <c r="U2522" s="7"/>
      <c r="V2522" s="7"/>
      <c r="W2522" s="7"/>
      <c r="X2522" s="7"/>
      <c r="Y2522" s="7"/>
      <c r="Z2522" s="7"/>
      <c r="AA2522" s="7"/>
      <c r="AB2522" s="7"/>
      <c r="AC2522" s="7"/>
      <c r="AD2522" s="7"/>
      <c r="AE2522" s="7"/>
      <c r="AF2522" s="7"/>
      <c r="AG2522" s="7"/>
      <c r="AH2522" s="7"/>
      <c r="AI2522" s="7"/>
      <c r="AJ2522" s="7"/>
      <c r="AK2522" s="7"/>
    </row>
    <row r="2523" spans="1:37" ht="15.75" x14ac:dyDescent="0.25">
      <c r="A2523" s="7"/>
      <c r="B2523" s="7"/>
      <c r="C2523" s="7"/>
      <c r="D2523" s="7"/>
      <c r="E2523" s="7"/>
      <c r="F2523" s="7"/>
      <c r="G2523" s="7"/>
      <c r="H2523" s="7"/>
      <c r="I2523" s="7"/>
      <c r="J2523" s="7"/>
      <c r="K2523" s="7"/>
      <c r="L2523" s="7"/>
      <c r="M2523" s="7"/>
      <c r="N2523" s="7"/>
      <c r="O2523" s="7"/>
      <c r="P2523" s="7"/>
      <c r="R2523" s="7"/>
      <c r="S2523" s="7"/>
      <c r="T2523" s="7"/>
      <c r="U2523" s="7"/>
      <c r="V2523" s="7"/>
      <c r="W2523" s="7"/>
      <c r="X2523" s="7"/>
      <c r="Y2523" s="7"/>
      <c r="Z2523" s="7"/>
      <c r="AA2523" s="7"/>
      <c r="AB2523" s="7"/>
      <c r="AC2523" s="7"/>
      <c r="AD2523" s="7"/>
      <c r="AE2523" s="7"/>
      <c r="AF2523" s="7"/>
      <c r="AG2523" s="7"/>
      <c r="AH2523" s="7"/>
      <c r="AI2523" s="7"/>
      <c r="AJ2523" s="7"/>
      <c r="AK2523" s="7"/>
    </row>
    <row r="2524" spans="1:37" ht="15.75" x14ac:dyDescent="0.25">
      <c r="A2524" s="7"/>
      <c r="B2524" s="7"/>
      <c r="C2524" s="7"/>
      <c r="D2524" s="7"/>
      <c r="E2524" s="7"/>
      <c r="F2524" s="7"/>
      <c r="G2524" s="7"/>
      <c r="H2524" s="7"/>
      <c r="I2524" s="7"/>
      <c r="J2524" s="7"/>
      <c r="K2524" s="7"/>
      <c r="L2524" s="7"/>
      <c r="M2524" s="7"/>
      <c r="N2524" s="7"/>
      <c r="O2524" s="7"/>
      <c r="P2524" s="7"/>
      <c r="R2524" s="7"/>
      <c r="S2524" s="7"/>
      <c r="T2524" s="7"/>
      <c r="U2524" s="7"/>
      <c r="V2524" s="7"/>
      <c r="W2524" s="7"/>
      <c r="X2524" s="7"/>
      <c r="Y2524" s="7"/>
      <c r="Z2524" s="7"/>
      <c r="AA2524" s="7"/>
      <c r="AB2524" s="7"/>
      <c r="AC2524" s="7"/>
      <c r="AD2524" s="7"/>
      <c r="AE2524" s="7"/>
      <c r="AF2524" s="7"/>
      <c r="AG2524" s="7"/>
      <c r="AH2524" s="7"/>
      <c r="AI2524" s="7"/>
      <c r="AJ2524" s="7"/>
      <c r="AK2524" s="7"/>
    </row>
    <row r="2525" spans="1:37" ht="15.75" x14ac:dyDescent="0.25">
      <c r="A2525" s="7"/>
      <c r="B2525" s="7"/>
      <c r="C2525" s="7"/>
      <c r="D2525" s="7"/>
      <c r="E2525" s="7"/>
      <c r="F2525" s="7"/>
      <c r="G2525" s="7"/>
      <c r="H2525" s="7"/>
      <c r="I2525" s="7"/>
      <c r="J2525" s="7"/>
      <c r="K2525" s="7"/>
      <c r="L2525" s="7"/>
      <c r="M2525" s="7"/>
      <c r="N2525" s="7"/>
      <c r="O2525" s="7"/>
      <c r="P2525" s="7"/>
      <c r="R2525" s="7"/>
      <c r="S2525" s="7"/>
      <c r="T2525" s="7"/>
      <c r="U2525" s="7"/>
      <c r="V2525" s="7"/>
      <c r="W2525" s="7"/>
      <c r="X2525" s="7"/>
      <c r="Y2525" s="7"/>
      <c r="Z2525" s="7"/>
      <c r="AA2525" s="7"/>
      <c r="AB2525" s="7"/>
      <c r="AC2525" s="7"/>
      <c r="AD2525" s="7"/>
      <c r="AE2525" s="7"/>
      <c r="AF2525" s="7"/>
      <c r="AG2525" s="7"/>
      <c r="AH2525" s="7"/>
      <c r="AI2525" s="7"/>
      <c r="AJ2525" s="7"/>
      <c r="AK2525" s="7"/>
    </row>
    <row r="2526" spans="1:37" ht="15.75" x14ac:dyDescent="0.25">
      <c r="A2526" s="7"/>
      <c r="B2526" s="7"/>
      <c r="C2526" s="7"/>
      <c r="D2526" s="7"/>
      <c r="E2526" s="7"/>
      <c r="F2526" s="7"/>
      <c r="G2526" s="7"/>
      <c r="H2526" s="7"/>
      <c r="I2526" s="7"/>
      <c r="J2526" s="7"/>
      <c r="K2526" s="7"/>
      <c r="L2526" s="7"/>
      <c r="M2526" s="7"/>
      <c r="N2526" s="7"/>
      <c r="O2526" s="7"/>
      <c r="P2526" s="7"/>
      <c r="R2526" s="7"/>
      <c r="S2526" s="7"/>
      <c r="T2526" s="7"/>
      <c r="U2526" s="7"/>
      <c r="V2526" s="7"/>
      <c r="W2526" s="7"/>
      <c r="X2526" s="7"/>
      <c r="Y2526" s="7"/>
      <c r="Z2526" s="7"/>
      <c r="AA2526" s="7"/>
      <c r="AB2526" s="7"/>
      <c r="AC2526" s="7"/>
      <c r="AD2526" s="7"/>
      <c r="AE2526" s="7"/>
      <c r="AF2526" s="7"/>
      <c r="AG2526" s="7"/>
      <c r="AH2526" s="7"/>
      <c r="AI2526" s="7"/>
      <c r="AJ2526" s="7"/>
      <c r="AK2526" s="7"/>
    </row>
    <row r="2527" spans="1:37" ht="15.75" x14ac:dyDescent="0.25">
      <c r="A2527" s="7"/>
      <c r="B2527" s="7"/>
      <c r="C2527" s="7"/>
      <c r="D2527" s="7"/>
      <c r="E2527" s="7"/>
      <c r="F2527" s="7"/>
      <c r="G2527" s="7"/>
      <c r="H2527" s="7"/>
      <c r="I2527" s="7"/>
      <c r="J2527" s="7"/>
      <c r="K2527" s="7"/>
      <c r="L2527" s="7"/>
      <c r="M2527" s="7"/>
      <c r="N2527" s="7"/>
      <c r="O2527" s="7"/>
      <c r="P2527" s="7"/>
      <c r="R2527" s="7"/>
      <c r="S2527" s="7"/>
      <c r="T2527" s="7"/>
      <c r="U2527" s="7"/>
      <c r="V2527" s="7"/>
      <c r="W2527" s="7"/>
      <c r="X2527" s="7"/>
      <c r="Y2527" s="7"/>
      <c r="Z2527" s="7"/>
      <c r="AA2527" s="7"/>
      <c r="AB2527" s="7"/>
      <c r="AC2527" s="7"/>
      <c r="AD2527" s="7"/>
      <c r="AE2527" s="7"/>
      <c r="AF2527" s="7"/>
      <c r="AG2527" s="7"/>
      <c r="AH2527" s="7"/>
      <c r="AI2527" s="7"/>
      <c r="AJ2527" s="7"/>
      <c r="AK2527" s="7"/>
    </row>
    <row r="2528" spans="1:37" ht="15.75" x14ac:dyDescent="0.25">
      <c r="A2528" s="7"/>
      <c r="B2528" s="7"/>
      <c r="C2528" s="7"/>
      <c r="D2528" s="7"/>
      <c r="E2528" s="7"/>
      <c r="F2528" s="7"/>
      <c r="G2528" s="7"/>
      <c r="H2528" s="7"/>
      <c r="I2528" s="7"/>
      <c r="J2528" s="7"/>
      <c r="K2528" s="7"/>
      <c r="L2528" s="7"/>
      <c r="M2528" s="7"/>
      <c r="N2528" s="7"/>
      <c r="O2528" s="7"/>
      <c r="P2528" s="7"/>
      <c r="R2528" s="7"/>
      <c r="S2528" s="7"/>
      <c r="T2528" s="7"/>
      <c r="U2528" s="7"/>
      <c r="V2528" s="7"/>
      <c r="W2528" s="7"/>
      <c r="X2528" s="7"/>
      <c r="Y2528" s="7"/>
      <c r="Z2528" s="7"/>
      <c r="AA2528" s="7"/>
      <c r="AB2528" s="7"/>
      <c r="AC2528" s="7"/>
      <c r="AD2528" s="7"/>
      <c r="AE2528" s="7"/>
      <c r="AF2528" s="7"/>
      <c r="AG2528" s="7"/>
      <c r="AH2528" s="7"/>
      <c r="AI2528" s="7"/>
      <c r="AJ2528" s="7"/>
      <c r="AK2528" s="7"/>
    </row>
    <row r="2529" spans="1:37" ht="15.75" x14ac:dyDescent="0.25">
      <c r="A2529" s="7"/>
      <c r="B2529" s="7"/>
      <c r="C2529" s="7"/>
      <c r="D2529" s="7"/>
      <c r="E2529" s="7"/>
      <c r="F2529" s="7"/>
      <c r="G2529" s="7"/>
      <c r="H2529" s="7"/>
      <c r="I2529" s="7"/>
      <c r="J2529" s="7"/>
      <c r="K2529" s="7"/>
      <c r="L2529" s="7"/>
      <c r="M2529" s="7"/>
      <c r="N2529" s="7"/>
      <c r="O2529" s="7"/>
      <c r="P2529" s="7"/>
      <c r="R2529" s="7"/>
      <c r="S2529" s="7"/>
      <c r="T2529" s="7"/>
      <c r="U2529" s="7"/>
      <c r="V2529" s="7"/>
      <c r="W2529" s="7"/>
      <c r="X2529" s="7"/>
      <c r="Y2529" s="7"/>
      <c r="Z2529" s="7"/>
      <c r="AA2529" s="7"/>
      <c r="AB2529" s="7"/>
      <c r="AC2529" s="7"/>
      <c r="AD2529" s="7"/>
      <c r="AE2529" s="7"/>
      <c r="AF2529" s="7"/>
      <c r="AG2529" s="7"/>
      <c r="AH2529" s="7"/>
      <c r="AI2529" s="7"/>
      <c r="AJ2529" s="7"/>
      <c r="AK2529" s="7"/>
    </row>
    <row r="2530" spans="1:37" ht="15.75" x14ac:dyDescent="0.25">
      <c r="A2530" s="7"/>
      <c r="B2530" s="7"/>
      <c r="C2530" s="7"/>
      <c r="D2530" s="7"/>
      <c r="E2530" s="7"/>
      <c r="F2530" s="7"/>
      <c r="G2530" s="7"/>
      <c r="H2530" s="7"/>
      <c r="I2530" s="7"/>
      <c r="J2530" s="7"/>
      <c r="K2530" s="7"/>
      <c r="L2530" s="7"/>
      <c r="M2530" s="7"/>
      <c r="N2530" s="7"/>
      <c r="O2530" s="7"/>
      <c r="P2530" s="7"/>
      <c r="R2530" s="7"/>
      <c r="S2530" s="7"/>
      <c r="T2530" s="7"/>
      <c r="U2530" s="7"/>
      <c r="V2530" s="7"/>
      <c r="W2530" s="7"/>
      <c r="X2530" s="7"/>
      <c r="Y2530" s="7"/>
      <c r="Z2530" s="7"/>
      <c r="AA2530" s="7"/>
      <c r="AB2530" s="7"/>
      <c r="AC2530" s="7"/>
      <c r="AD2530" s="7"/>
      <c r="AE2530" s="7"/>
      <c r="AF2530" s="7"/>
      <c r="AG2530" s="7"/>
      <c r="AH2530" s="7"/>
      <c r="AI2530" s="7"/>
      <c r="AJ2530" s="7"/>
      <c r="AK2530" s="7"/>
    </row>
    <row r="2531" spans="1:37" ht="15.75" x14ac:dyDescent="0.25">
      <c r="A2531" s="7"/>
      <c r="B2531" s="7"/>
      <c r="C2531" s="7"/>
      <c r="D2531" s="7"/>
      <c r="E2531" s="7"/>
      <c r="F2531" s="7"/>
      <c r="G2531" s="7"/>
      <c r="H2531" s="7"/>
      <c r="I2531" s="7"/>
      <c r="J2531" s="7"/>
      <c r="K2531" s="7"/>
      <c r="L2531" s="7"/>
      <c r="M2531" s="7"/>
      <c r="N2531" s="7"/>
      <c r="O2531" s="7"/>
      <c r="P2531" s="7"/>
      <c r="R2531" s="7"/>
      <c r="S2531" s="7"/>
      <c r="T2531" s="7"/>
      <c r="U2531" s="7"/>
      <c r="V2531" s="7"/>
      <c r="W2531" s="7"/>
      <c r="X2531" s="7"/>
      <c r="Y2531" s="7"/>
      <c r="Z2531" s="7"/>
      <c r="AA2531" s="7"/>
      <c r="AB2531" s="7"/>
      <c r="AC2531" s="7"/>
      <c r="AD2531" s="7"/>
      <c r="AE2531" s="7"/>
      <c r="AF2531" s="7"/>
      <c r="AG2531" s="7"/>
      <c r="AH2531" s="7"/>
      <c r="AI2531" s="7"/>
      <c r="AJ2531" s="7"/>
      <c r="AK2531" s="7"/>
    </row>
    <row r="2532" spans="1:37" ht="15.75" x14ac:dyDescent="0.25">
      <c r="A2532" s="7"/>
      <c r="B2532" s="7"/>
      <c r="C2532" s="7"/>
      <c r="D2532" s="7"/>
      <c r="E2532" s="7"/>
      <c r="F2532" s="7"/>
      <c r="G2532" s="7"/>
      <c r="H2532" s="7"/>
      <c r="I2532" s="7"/>
      <c r="J2532" s="7"/>
      <c r="K2532" s="7"/>
      <c r="L2532" s="7"/>
      <c r="M2532" s="7"/>
      <c r="N2532" s="7"/>
      <c r="O2532" s="7"/>
      <c r="P2532" s="7"/>
      <c r="R2532" s="7"/>
      <c r="S2532" s="7"/>
      <c r="T2532" s="7"/>
      <c r="U2532" s="7"/>
      <c r="V2532" s="7"/>
      <c r="W2532" s="7"/>
      <c r="X2532" s="7"/>
      <c r="Y2532" s="7"/>
      <c r="Z2532" s="7"/>
      <c r="AA2532" s="7"/>
      <c r="AB2532" s="7"/>
      <c r="AC2532" s="7"/>
      <c r="AD2532" s="7"/>
      <c r="AE2532" s="7"/>
      <c r="AF2532" s="7"/>
      <c r="AG2532" s="7"/>
      <c r="AH2532" s="7"/>
      <c r="AI2532" s="7"/>
      <c r="AJ2532" s="7"/>
      <c r="AK2532" s="7"/>
    </row>
    <row r="2533" spans="1:37" ht="15.75" x14ac:dyDescent="0.25">
      <c r="A2533" s="7"/>
      <c r="B2533" s="7"/>
      <c r="C2533" s="7"/>
      <c r="D2533" s="7"/>
      <c r="E2533" s="7"/>
      <c r="F2533" s="7"/>
      <c r="G2533" s="7"/>
      <c r="H2533" s="7"/>
      <c r="I2533" s="7"/>
      <c r="J2533" s="7"/>
      <c r="K2533" s="7"/>
      <c r="L2533" s="7"/>
      <c r="M2533" s="7"/>
      <c r="N2533" s="7"/>
      <c r="O2533" s="7"/>
      <c r="P2533" s="7"/>
      <c r="R2533" s="7"/>
      <c r="S2533" s="7"/>
      <c r="T2533" s="7"/>
      <c r="U2533" s="7"/>
      <c r="V2533" s="7"/>
      <c r="W2533" s="7"/>
      <c r="X2533" s="7"/>
      <c r="Y2533" s="7"/>
      <c r="Z2533" s="7"/>
      <c r="AA2533" s="7"/>
      <c r="AB2533" s="7"/>
      <c r="AC2533" s="7"/>
      <c r="AD2533" s="7"/>
      <c r="AE2533" s="7"/>
      <c r="AF2533" s="7"/>
      <c r="AG2533" s="7"/>
      <c r="AH2533" s="7"/>
      <c r="AI2533" s="7"/>
      <c r="AJ2533" s="7"/>
      <c r="AK2533" s="7"/>
    </row>
    <row r="2534" spans="1:37" ht="15.75" x14ac:dyDescent="0.25">
      <c r="A2534" s="7"/>
      <c r="B2534" s="7"/>
      <c r="C2534" s="7"/>
      <c r="D2534" s="7"/>
      <c r="E2534" s="7"/>
      <c r="F2534" s="7"/>
      <c r="G2534" s="7"/>
      <c r="H2534" s="7"/>
      <c r="I2534" s="7"/>
      <c r="J2534" s="7"/>
      <c r="K2534" s="7"/>
      <c r="L2534" s="7"/>
      <c r="M2534" s="7"/>
      <c r="N2534" s="7"/>
      <c r="O2534" s="7"/>
      <c r="P2534" s="7"/>
      <c r="R2534" s="7"/>
      <c r="S2534" s="7"/>
      <c r="T2534" s="7"/>
      <c r="U2534" s="7"/>
      <c r="V2534" s="7"/>
      <c r="W2534" s="7"/>
      <c r="X2534" s="7"/>
      <c r="Y2534" s="7"/>
      <c r="Z2534" s="7"/>
      <c r="AA2534" s="7"/>
      <c r="AB2534" s="7"/>
      <c r="AC2534" s="7"/>
      <c r="AD2534" s="7"/>
      <c r="AE2534" s="7"/>
      <c r="AF2534" s="7"/>
      <c r="AG2534" s="7"/>
      <c r="AH2534" s="7"/>
      <c r="AI2534" s="7"/>
      <c r="AJ2534" s="7"/>
      <c r="AK2534" s="7"/>
    </row>
    <row r="2535" spans="1:37" ht="15.75" x14ac:dyDescent="0.25">
      <c r="A2535" s="7"/>
      <c r="B2535" s="7"/>
      <c r="C2535" s="7"/>
      <c r="D2535" s="7"/>
      <c r="E2535" s="7"/>
      <c r="F2535" s="7"/>
      <c r="G2535" s="7"/>
      <c r="H2535" s="7"/>
      <c r="I2535" s="7"/>
      <c r="J2535" s="7"/>
      <c r="K2535" s="7"/>
      <c r="L2535" s="7"/>
      <c r="M2535" s="7"/>
      <c r="N2535" s="7"/>
      <c r="O2535" s="7"/>
      <c r="P2535" s="7"/>
      <c r="R2535" s="7"/>
      <c r="S2535" s="7"/>
      <c r="T2535" s="7"/>
      <c r="U2535" s="7"/>
      <c r="V2535" s="7"/>
      <c r="W2535" s="7"/>
      <c r="X2535" s="7"/>
      <c r="Y2535" s="7"/>
      <c r="Z2535" s="7"/>
      <c r="AA2535" s="7"/>
      <c r="AB2535" s="7"/>
      <c r="AC2535" s="7"/>
      <c r="AD2535" s="7"/>
      <c r="AE2535" s="7"/>
      <c r="AF2535" s="7"/>
      <c r="AG2535" s="7"/>
      <c r="AH2535" s="7"/>
      <c r="AI2535" s="7"/>
      <c r="AJ2535" s="7"/>
      <c r="AK2535" s="7"/>
    </row>
    <row r="2536" spans="1:37" ht="15.75" x14ac:dyDescent="0.25">
      <c r="A2536" s="7"/>
      <c r="B2536" s="7"/>
      <c r="C2536" s="7"/>
      <c r="D2536" s="7"/>
      <c r="E2536" s="7"/>
      <c r="F2536" s="7"/>
      <c r="G2536" s="7"/>
      <c r="H2536" s="7"/>
      <c r="I2536" s="7"/>
      <c r="J2536" s="7"/>
      <c r="K2536" s="7"/>
      <c r="L2536" s="7"/>
      <c r="M2536" s="7"/>
      <c r="N2536" s="7"/>
      <c r="O2536" s="7"/>
      <c r="P2536" s="7"/>
      <c r="R2536" s="7"/>
      <c r="S2536" s="7"/>
      <c r="T2536" s="7"/>
      <c r="U2536" s="7"/>
      <c r="V2536" s="7"/>
      <c r="W2536" s="7"/>
      <c r="X2536" s="7"/>
      <c r="Y2536" s="7"/>
      <c r="Z2536" s="7"/>
      <c r="AA2536" s="7"/>
      <c r="AB2536" s="7"/>
      <c r="AC2536" s="7"/>
      <c r="AD2536" s="7"/>
      <c r="AE2536" s="7"/>
      <c r="AF2536" s="7"/>
      <c r="AG2536" s="7"/>
      <c r="AH2536" s="7"/>
      <c r="AI2536" s="7"/>
      <c r="AJ2536" s="7"/>
      <c r="AK2536" s="7"/>
    </row>
    <row r="2537" spans="1:37" ht="15.75" x14ac:dyDescent="0.25">
      <c r="A2537" s="7"/>
      <c r="B2537" s="7"/>
      <c r="C2537" s="7"/>
      <c r="D2537" s="7"/>
      <c r="E2537" s="7"/>
      <c r="F2537" s="7"/>
      <c r="G2537" s="7"/>
      <c r="H2537" s="7"/>
      <c r="I2537" s="7"/>
      <c r="J2537" s="7"/>
      <c r="K2537" s="7"/>
      <c r="L2537" s="7"/>
      <c r="M2537" s="7"/>
      <c r="N2537" s="7"/>
      <c r="O2537" s="7"/>
      <c r="P2537" s="7"/>
      <c r="R2537" s="7"/>
      <c r="S2537" s="7"/>
      <c r="T2537" s="7"/>
      <c r="U2537" s="7"/>
      <c r="V2537" s="7"/>
      <c r="W2537" s="7"/>
      <c r="X2537" s="7"/>
      <c r="Y2537" s="7"/>
      <c r="Z2537" s="7"/>
      <c r="AA2537" s="7"/>
      <c r="AB2537" s="7"/>
      <c r="AC2537" s="7"/>
      <c r="AD2537" s="7"/>
      <c r="AE2537" s="7"/>
      <c r="AF2537" s="7"/>
      <c r="AG2537" s="7"/>
      <c r="AH2537" s="7"/>
      <c r="AI2537" s="7"/>
      <c r="AJ2537" s="7"/>
      <c r="AK2537" s="7"/>
    </row>
    <row r="2538" spans="1:37" ht="15.75" x14ac:dyDescent="0.25">
      <c r="A2538" s="7"/>
      <c r="B2538" s="7"/>
      <c r="C2538" s="7"/>
      <c r="D2538" s="7"/>
      <c r="E2538" s="7"/>
      <c r="F2538" s="7"/>
      <c r="G2538" s="7"/>
      <c r="H2538" s="7"/>
      <c r="I2538" s="7"/>
      <c r="J2538" s="7"/>
      <c r="K2538" s="7"/>
      <c r="L2538" s="7"/>
      <c r="M2538" s="7"/>
      <c r="N2538" s="7"/>
      <c r="O2538" s="7"/>
      <c r="P2538" s="7"/>
      <c r="R2538" s="7"/>
      <c r="S2538" s="7"/>
      <c r="T2538" s="7"/>
      <c r="U2538" s="7"/>
      <c r="V2538" s="7"/>
      <c r="W2538" s="7"/>
      <c r="X2538" s="7"/>
      <c r="Y2538" s="7"/>
      <c r="Z2538" s="7"/>
      <c r="AA2538" s="7"/>
      <c r="AB2538" s="7"/>
      <c r="AC2538" s="7"/>
      <c r="AD2538" s="7"/>
      <c r="AE2538" s="7"/>
      <c r="AF2538" s="7"/>
      <c r="AG2538" s="7"/>
      <c r="AH2538" s="7"/>
      <c r="AI2538" s="7"/>
      <c r="AJ2538" s="7"/>
      <c r="AK2538" s="7"/>
    </row>
    <row r="2539" spans="1:37" ht="15.75" x14ac:dyDescent="0.25">
      <c r="A2539" s="7"/>
      <c r="B2539" s="7"/>
      <c r="C2539" s="7"/>
      <c r="D2539" s="7"/>
      <c r="E2539" s="7"/>
      <c r="F2539" s="7"/>
      <c r="G2539" s="7"/>
      <c r="H2539" s="7"/>
      <c r="I2539" s="7"/>
      <c r="J2539" s="7"/>
      <c r="K2539" s="7"/>
      <c r="L2539" s="7"/>
      <c r="M2539" s="7"/>
      <c r="N2539" s="7"/>
      <c r="O2539" s="7"/>
      <c r="P2539" s="7"/>
      <c r="R2539" s="7"/>
      <c r="S2539" s="7"/>
      <c r="T2539" s="7"/>
      <c r="U2539" s="7"/>
      <c r="V2539" s="7"/>
      <c r="W2539" s="7"/>
      <c r="X2539" s="7"/>
      <c r="Y2539" s="7"/>
      <c r="Z2539" s="7"/>
      <c r="AA2539" s="7"/>
      <c r="AB2539" s="7"/>
      <c r="AC2539" s="7"/>
      <c r="AD2539" s="7"/>
      <c r="AE2539" s="7"/>
      <c r="AF2539" s="7"/>
      <c r="AG2539" s="7"/>
      <c r="AH2539" s="7"/>
      <c r="AI2539" s="7"/>
      <c r="AJ2539" s="7"/>
      <c r="AK2539" s="7"/>
    </row>
    <row r="2540" spans="1:37" ht="15.75" x14ac:dyDescent="0.25">
      <c r="A2540" s="7"/>
      <c r="B2540" s="7"/>
      <c r="C2540" s="7"/>
      <c r="D2540" s="7"/>
      <c r="E2540" s="7"/>
      <c r="F2540" s="7"/>
      <c r="G2540" s="7"/>
      <c r="H2540" s="7"/>
      <c r="I2540" s="7"/>
      <c r="J2540" s="7"/>
      <c r="K2540" s="7"/>
      <c r="L2540" s="7"/>
      <c r="M2540" s="7"/>
      <c r="N2540" s="7"/>
      <c r="O2540" s="7"/>
      <c r="P2540" s="7"/>
      <c r="R2540" s="7"/>
      <c r="S2540" s="7"/>
      <c r="T2540" s="7"/>
      <c r="U2540" s="7"/>
      <c r="V2540" s="7"/>
      <c r="W2540" s="7"/>
      <c r="X2540" s="7"/>
      <c r="Y2540" s="7"/>
      <c r="Z2540" s="7"/>
      <c r="AA2540" s="7"/>
      <c r="AB2540" s="7"/>
      <c r="AC2540" s="7"/>
      <c r="AD2540" s="7"/>
      <c r="AE2540" s="7"/>
      <c r="AF2540" s="7"/>
      <c r="AG2540" s="7"/>
      <c r="AH2540" s="7"/>
      <c r="AI2540" s="7"/>
      <c r="AJ2540" s="7"/>
      <c r="AK2540" s="7"/>
    </row>
    <row r="2541" spans="1:37" ht="15.75" x14ac:dyDescent="0.25">
      <c r="A2541" s="7"/>
      <c r="B2541" s="7"/>
      <c r="C2541" s="7"/>
      <c r="D2541" s="7"/>
      <c r="E2541" s="7"/>
      <c r="F2541" s="7"/>
      <c r="G2541" s="7"/>
      <c r="H2541" s="7"/>
      <c r="I2541" s="7"/>
      <c r="J2541" s="7"/>
      <c r="K2541" s="7"/>
      <c r="L2541" s="7"/>
      <c r="M2541" s="7"/>
      <c r="N2541" s="7"/>
      <c r="O2541" s="7"/>
      <c r="P2541" s="7"/>
      <c r="R2541" s="7"/>
      <c r="S2541" s="7"/>
      <c r="T2541" s="7"/>
      <c r="U2541" s="7"/>
      <c r="V2541" s="7"/>
      <c r="W2541" s="7"/>
      <c r="X2541" s="7"/>
      <c r="Y2541" s="7"/>
      <c r="Z2541" s="7"/>
      <c r="AA2541" s="7"/>
      <c r="AB2541" s="7"/>
      <c r="AC2541" s="7"/>
      <c r="AD2541" s="7"/>
      <c r="AE2541" s="7"/>
      <c r="AF2541" s="7"/>
      <c r="AG2541" s="7"/>
      <c r="AH2541" s="7"/>
      <c r="AI2541" s="7"/>
      <c r="AJ2541" s="7"/>
      <c r="AK2541" s="7"/>
    </row>
    <row r="2542" spans="1:37" ht="15.75" x14ac:dyDescent="0.25">
      <c r="A2542" s="7"/>
      <c r="B2542" s="7"/>
      <c r="C2542" s="7"/>
      <c r="D2542" s="7"/>
      <c r="E2542" s="7"/>
      <c r="F2542" s="7"/>
      <c r="G2542" s="7"/>
      <c r="H2542" s="7"/>
      <c r="I2542" s="7"/>
      <c r="J2542" s="7"/>
      <c r="K2542" s="7"/>
      <c r="L2542" s="7"/>
      <c r="M2542" s="7"/>
      <c r="N2542" s="7"/>
      <c r="O2542" s="7"/>
      <c r="P2542" s="7"/>
      <c r="R2542" s="7"/>
      <c r="S2542" s="7"/>
      <c r="T2542" s="7"/>
      <c r="U2542" s="7"/>
      <c r="V2542" s="7"/>
      <c r="W2542" s="7"/>
      <c r="X2542" s="7"/>
      <c r="Y2542" s="7"/>
      <c r="Z2542" s="7"/>
      <c r="AA2542" s="7"/>
      <c r="AB2542" s="7"/>
      <c r="AC2542" s="7"/>
      <c r="AD2542" s="7"/>
      <c r="AE2542" s="7"/>
      <c r="AF2542" s="7"/>
      <c r="AG2542" s="7"/>
      <c r="AH2542" s="7"/>
      <c r="AI2542" s="7"/>
      <c r="AJ2542" s="7"/>
      <c r="AK2542" s="7"/>
    </row>
    <row r="2543" spans="1:37" ht="15.75" x14ac:dyDescent="0.25">
      <c r="A2543" s="7"/>
      <c r="B2543" s="7"/>
      <c r="C2543" s="7"/>
      <c r="D2543" s="7"/>
      <c r="E2543" s="7"/>
      <c r="F2543" s="7"/>
      <c r="G2543" s="7"/>
      <c r="H2543" s="7"/>
      <c r="I2543" s="7"/>
      <c r="J2543" s="7"/>
      <c r="K2543" s="7"/>
      <c r="L2543" s="7"/>
      <c r="M2543" s="7"/>
      <c r="N2543" s="7"/>
      <c r="O2543" s="7"/>
      <c r="P2543" s="7"/>
      <c r="R2543" s="7"/>
      <c r="S2543" s="7"/>
      <c r="T2543" s="7"/>
      <c r="U2543" s="7"/>
      <c r="V2543" s="7"/>
      <c r="W2543" s="7"/>
      <c r="X2543" s="7"/>
      <c r="Y2543" s="7"/>
      <c r="Z2543" s="7"/>
      <c r="AA2543" s="7"/>
      <c r="AB2543" s="7"/>
      <c r="AC2543" s="7"/>
      <c r="AD2543" s="7"/>
      <c r="AE2543" s="7"/>
      <c r="AF2543" s="7"/>
      <c r="AG2543" s="7"/>
      <c r="AH2543" s="7"/>
      <c r="AI2543" s="7"/>
      <c r="AJ2543" s="7"/>
      <c r="AK2543" s="7"/>
    </row>
    <row r="2544" spans="1:37" ht="15.75" x14ac:dyDescent="0.25">
      <c r="A2544" s="7"/>
      <c r="B2544" s="7"/>
      <c r="C2544" s="7"/>
      <c r="D2544" s="7"/>
      <c r="E2544" s="7"/>
      <c r="F2544" s="7"/>
      <c r="G2544" s="7"/>
      <c r="H2544" s="7"/>
      <c r="I2544" s="7"/>
      <c r="J2544" s="7"/>
      <c r="K2544" s="7"/>
      <c r="L2544" s="7"/>
      <c r="M2544" s="7"/>
      <c r="N2544" s="7"/>
      <c r="O2544" s="7"/>
      <c r="P2544" s="7"/>
      <c r="R2544" s="7"/>
      <c r="S2544" s="7"/>
      <c r="T2544" s="7"/>
      <c r="U2544" s="7"/>
      <c r="V2544" s="7"/>
      <c r="W2544" s="7"/>
      <c r="X2544" s="7"/>
      <c r="Y2544" s="7"/>
      <c r="Z2544" s="7"/>
      <c r="AA2544" s="7"/>
      <c r="AB2544" s="7"/>
      <c r="AC2544" s="7"/>
      <c r="AD2544" s="7"/>
      <c r="AE2544" s="7"/>
      <c r="AF2544" s="7"/>
      <c r="AG2544" s="7"/>
      <c r="AH2544" s="7"/>
      <c r="AI2544" s="7"/>
      <c r="AJ2544" s="7"/>
      <c r="AK2544" s="7"/>
    </row>
    <row r="2545" spans="1:37" ht="15.75" x14ac:dyDescent="0.25">
      <c r="A2545" s="7"/>
      <c r="B2545" s="7"/>
      <c r="C2545" s="7"/>
      <c r="D2545" s="7"/>
      <c r="E2545" s="7"/>
      <c r="F2545" s="7"/>
      <c r="G2545" s="7"/>
      <c r="H2545" s="7"/>
      <c r="I2545" s="7"/>
      <c r="J2545" s="7"/>
      <c r="K2545" s="7"/>
      <c r="L2545" s="7"/>
      <c r="M2545" s="7"/>
      <c r="N2545" s="7"/>
      <c r="O2545" s="7"/>
      <c r="P2545" s="7"/>
      <c r="R2545" s="7"/>
      <c r="S2545" s="7"/>
      <c r="T2545" s="7"/>
      <c r="U2545" s="7"/>
      <c r="V2545" s="7"/>
      <c r="W2545" s="7"/>
      <c r="X2545" s="7"/>
      <c r="Y2545" s="7"/>
      <c r="Z2545" s="7"/>
      <c r="AA2545" s="7"/>
      <c r="AB2545" s="7"/>
      <c r="AC2545" s="7"/>
      <c r="AD2545" s="7"/>
      <c r="AE2545" s="7"/>
      <c r="AF2545" s="7"/>
      <c r="AG2545" s="7"/>
      <c r="AH2545" s="7"/>
      <c r="AI2545" s="7"/>
      <c r="AJ2545" s="7"/>
      <c r="AK2545" s="7"/>
    </row>
    <row r="2546" spans="1:37" ht="15.75" x14ac:dyDescent="0.25">
      <c r="A2546" s="7"/>
      <c r="B2546" s="7"/>
      <c r="C2546" s="7"/>
      <c r="D2546" s="7"/>
      <c r="E2546" s="7"/>
      <c r="F2546" s="7"/>
      <c r="G2546" s="7"/>
      <c r="H2546" s="7"/>
      <c r="I2546" s="7"/>
      <c r="J2546" s="7"/>
      <c r="K2546" s="7"/>
      <c r="L2546" s="7"/>
      <c r="M2546" s="7"/>
      <c r="N2546" s="7"/>
      <c r="O2546" s="7"/>
      <c r="P2546" s="7"/>
      <c r="R2546" s="7"/>
      <c r="S2546" s="7"/>
      <c r="T2546" s="7"/>
      <c r="U2546" s="7"/>
      <c r="V2546" s="7"/>
      <c r="W2546" s="7"/>
      <c r="X2546" s="7"/>
      <c r="Y2546" s="7"/>
      <c r="Z2546" s="7"/>
      <c r="AA2546" s="7"/>
      <c r="AB2546" s="7"/>
      <c r="AC2546" s="7"/>
      <c r="AD2546" s="7"/>
      <c r="AE2546" s="7"/>
      <c r="AF2546" s="7"/>
      <c r="AG2546" s="7"/>
      <c r="AH2546" s="7"/>
      <c r="AI2546" s="7"/>
      <c r="AJ2546" s="7"/>
      <c r="AK2546" s="7"/>
    </row>
    <row r="2547" spans="1:37" ht="15.75" x14ac:dyDescent="0.25">
      <c r="A2547" s="7"/>
      <c r="B2547" s="7"/>
      <c r="C2547" s="7"/>
      <c r="D2547" s="7"/>
      <c r="E2547" s="7"/>
      <c r="F2547" s="7"/>
      <c r="G2547" s="7"/>
      <c r="H2547" s="7"/>
      <c r="I2547" s="7"/>
      <c r="J2547" s="7"/>
      <c r="K2547" s="7"/>
      <c r="L2547" s="7"/>
      <c r="M2547" s="7"/>
      <c r="N2547" s="7"/>
      <c r="O2547" s="7"/>
      <c r="P2547" s="7"/>
      <c r="R2547" s="7"/>
      <c r="S2547" s="7"/>
      <c r="T2547" s="7"/>
      <c r="U2547" s="7"/>
      <c r="V2547" s="7"/>
      <c r="W2547" s="7"/>
      <c r="X2547" s="7"/>
      <c r="Y2547" s="7"/>
      <c r="Z2547" s="7"/>
      <c r="AA2547" s="7"/>
      <c r="AB2547" s="7"/>
      <c r="AC2547" s="7"/>
      <c r="AD2547" s="7"/>
      <c r="AE2547" s="7"/>
      <c r="AF2547" s="7"/>
      <c r="AG2547" s="7"/>
      <c r="AH2547" s="7"/>
      <c r="AI2547" s="7"/>
      <c r="AJ2547" s="7"/>
      <c r="AK2547" s="7"/>
    </row>
    <row r="2548" spans="1:37" ht="15.75" x14ac:dyDescent="0.25">
      <c r="A2548" s="7"/>
      <c r="B2548" s="7"/>
      <c r="C2548" s="7"/>
      <c r="D2548" s="7"/>
      <c r="E2548" s="7"/>
      <c r="F2548" s="7"/>
      <c r="G2548" s="7"/>
      <c r="H2548" s="7"/>
      <c r="I2548" s="7"/>
      <c r="J2548" s="7"/>
      <c r="K2548" s="7"/>
      <c r="L2548" s="7"/>
      <c r="M2548" s="7"/>
      <c r="N2548" s="7"/>
      <c r="O2548" s="7"/>
      <c r="P2548" s="7"/>
      <c r="R2548" s="7"/>
      <c r="S2548" s="7"/>
      <c r="T2548" s="7"/>
      <c r="U2548" s="7"/>
      <c r="V2548" s="7"/>
      <c r="W2548" s="7"/>
      <c r="X2548" s="7"/>
      <c r="Y2548" s="7"/>
      <c r="Z2548" s="7"/>
      <c r="AA2548" s="7"/>
      <c r="AB2548" s="7"/>
      <c r="AC2548" s="7"/>
      <c r="AD2548" s="7"/>
      <c r="AE2548" s="7"/>
      <c r="AF2548" s="7"/>
      <c r="AG2548" s="7"/>
      <c r="AH2548" s="7"/>
      <c r="AI2548" s="7"/>
      <c r="AJ2548" s="7"/>
      <c r="AK2548" s="7"/>
    </row>
    <row r="2549" spans="1:37" ht="15.75" x14ac:dyDescent="0.25">
      <c r="A2549" s="7"/>
      <c r="B2549" s="7"/>
      <c r="C2549" s="7"/>
      <c r="D2549" s="7"/>
      <c r="E2549" s="7"/>
      <c r="F2549" s="7"/>
      <c r="G2549" s="7"/>
      <c r="H2549" s="7"/>
      <c r="I2549" s="7"/>
      <c r="J2549" s="7"/>
      <c r="K2549" s="7"/>
      <c r="L2549" s="7"/>
      <c r="M2549" s="7"/>
      <c r="N2549" s="7"/>
      <c r="O2549" s="7"/>
      <c r="P2549" s="7"/>
      <c r="R2549" s="7"/>
      <c r="S2549" s="7"/>
      <c r="T2549" s="7"/>
      <c r="U2549" s="7"/>
      <c r="V2549" s="7"/>
      <c r="W2549" s="7"/>
      <c r="X2549" s="7"/>
      <c r="Y2549" s="7"/>
      <c r="Z2549" s="7"/>
      <c r="AA2549" s="7"/>
      <c r="AB2549" s="7"/>
      <c r="AC2549" s="7"/>
      <c r="AD2549" s="7"/>
      <c r="AE2549" s="7"/>
      <c r="AF2549" s="7"/>
      <c r="AG2549" s="7"/>
      <c r="AH2549" s="7"/>
      <c r="AI2549" s="7"/>
      <c r="AJ2549" s="7"/>
      <c r="AK2549" s="7"/>
    </row>
    <row r="2550" spans="1:37" ht="15.75" x14ac:dyDescent="0.25">
      <c r="A2550" s="7"/>
      <c r="B2550" s="7"/>
      <c r="C2550" s="7"/>
      <c r="D2550" s="7"/>
      <c r="E2550" s="7"/>
      <c r="F2550" s="7"/>
      <c r="G2550" s="7"/>
      <c r="H2550" s="7"/>
      <c r="I2550" s="7"/>
      <c r="J2550" s="7"/>
      <c r="K2550" s="7"/>
      <c r="L2550" s="7"/>
      <c r="M2550" s="7"/>
      <c r="N2550" s="7"/>
      <c r="O2550" s="7"/>
      <c r="P2550" s="7"/>
      <c r="R2550" s="7"/>
      <c r="S2550" s="7"/>
      <c r="T2550" s="7"/>
      <c r="U2550" s="7"/>
      <c r="V2550" s="7"/>
      <c r="W2550" s="7"/>
      <c r="X2550" s="7"/>
      <c r="Y2550" s="7"/>
      <c r="Z2550" s="7"/>
      <c r="AA2550" s="7"/>
      <c r="AB2550" s="7"/>
      <c r="AC2550" s="7"/>
      <c r="AD2550" s="7"/>
      <c r="AE2550" s="7"/>
      <c r="AF2550" s="7"/>
      <c r="AG2550" s="7"/>
      <c r="AH2550" s="7"/>
      <c r="AI2550" s="7"/>
      <c r="AJ2550" s="7"/>
      <c r="AK2550" s="7"/>
    </row>
    <row r="2551" spans="1:37" ht="15.75" x14ac:dyDescent="0.25">
      <c r="A2551" s="7"/>
      <c r="B2551" s="7"/>
      <c r="C2551" s="7"/>
      <c r="D2551" s="7"/>
      <c r="E2551" s="7"/>
      <c r="F2551" s="7"/>
      <c r="G2551" s="7"/>
      <c r="H2551" s="7"/>
      <c r="I2551" s="7"/>
      <c r="J2551" s="7"/>
      <c r="K2551" s="7"/>
      <c r="L2551" s="7"/>
      <c r="M2551" s="7"/>
      <c r="N2551" s="7"/>
      <c r="O2551" s="7"/>
      <c r="P2551" s="7"/>
      <c r="R2551" s="7"/>
      <c r="S2551" s="7"/>
      <c r="T2551" s="7"/>
      <c r="U2551" s="7"/>
      <c r="V2551" s="7"/>
      <c r="W2551" s="7"/>
      <c r="X2551" s="7"/>
      <c r="Y2551" s="7"/>
      <c r="Z2551" s="7"/>
      <c r="AA2551" s="7"/>
      <c r="AB2551" s="7"/>
      <c r="AC2551" s="7"/>
      <c r="AD2551" s="7"/>
      <c r="AE2551" s="7"/>
      <c r="AF2551" s="7"/>
      <c r="AG2551" s="7"/>
      <c r="AH2551" s="7"/>
      <c r="AI2551" s="7"/>
      <c r="AJ2551" s="7"/>
      <c r="AK2551" s="7"/>
    </row>
    <row r="2552" spans="1:37" ht="15.75" x14ac:dyDescent="0.25">
      <c r="A2552" s="7"/>
      <c r="B2552" s="7"/>
      <c r="C2552" s="7"/>
      <c r="D2552" s="7"/>
      <c r="E2552" s="7"/>
      <c r="F2552" s="7"/>
      <c r="G2552" s="7"/>
      <c r="H2552" s="7"/>
      <c r="I2552" s="7"/>
      <c r="J2552" s="7"/>
      <c r="K2552" s="7"/>
      <c r="L2552" s="7"/>
      <c r="M2552" s="7"/>
      <c r="N2552" s="7"/>
      <c r="O2552" s="7"/>
      <c r="P2552" s="7"/>
      <c r="R2552" s="7"/>
      <c r="S2552" s="7"/>
      <c r="T2552" s="7"/>
      <c r="U2552" s="7"/>
      <c r="V2552" s="7"/>
      <c r="W2552" s="7"/>
      <c r="X2552" s="7"/>
      <c r="Y2552" s="7"/>
      <c r="Z2552" s="7"/>
      <c r="AA2552" s="7"/>
      <c r="AB2552" s="7"/>
      <c r="AC2552" s="7"/>
      <c r="AD2552" s="7"/>
      <c r="AE2552" s="7"/>
      <c r="AF2552" s="7"/>
      <c r="AG2552" s="7"/>
      <c r="AH2552" s="7"/>
      <c r="AI2552" s="7"/>
      <c r="AJ2552" s="7"/>
      <c r="AK2552" s="7"/>
    </row>
    <row r="2553" spans="1:37" ht="15.75" x14ac:dyDescent="0.25">
      <c r="A2553" s="7"/>
      <c r="B2553" s="7"/>
      <c r="C2553" s="7"/>
      <c r="D2553" s="7"/>
      <c r="E2553" s="7"/>
      <c r="F2553" s="7"/>
      <c r="G2553" s="7"/>
      <c r="H2553" s="7"/>
      <c r="I2553" s="7"/>
      <c r="J2553" s="7"/>
      <c r="K2553" s="7"/>
      <c r="L2553" s="7"/>
      <c r="M2553" s="7"/>
      <c r="N2553" s="7"/>
      <c r="O2553" s="7"/>
      <c r="P2553" s="7"/>
      <c r="R2553" s="7"/>
      <c r="S2553" s="7"/>
      <c r="T2553" s="7"/>
      <c r="U2553" s="7"/>
      <c r="V2553" s="7"/>
      <c r="W2553" s="7"/>
      <c r="X2553" s="7"/>
      <c r="Y2553" s="7"/>
      <c r="Z2553" s="7"/>
      <c r="AA2553" s="7"/>
      <c r="AB2553" s="7"/>
      <c r="AC2553" s="7"/>
      <c r="AD2553" s="7"/>
      <c r="AE2553" s="7"/>
      <c r="AF2553" s="7"/>
      <c r="AG2553" s="7"/>
      <c r="AH2553" s="7"/>
      <c r="AI2553" s="7"/>
      <c r="AJ2553" s="7"/>
      <c r="AK2553" s="7"/>
    </row>
    <row r="2554" spans="1:37" ht="15.75" x14ac:dyDescent="0.25">
      <c r="A2554" s="7"/>
      <c r="B2554" s="7"/>
      <c r="C2554" s="7"/>
      <c r="D2554" s="7"/>
      <c r="E2554" s="7"/>
      <c r="F2554" s="7"/>
      <c r="G2554" s="7"/>
      <c r="H2554" s="7"/>
      <c r="I2554" s="7"/>
      <c r="J2554" s="7"/>
      <c r="K2554" s="7"/>
      <c r="L2554" s="7"/>
      <c r="M2554" s="7"/>
      <c r="N2554" s="7"/>
      <c r="O2554" s="7"/>
      <c r="P2554" s="7"/>
      <c r="R2554" s="7"/>
      <c r="S2554" s="7"/>
      <c r="T2554" s="7"/>
      <c r="U2554" s="7"/>
      <c r="V2554" s="7"/>
      <c r="W2554" s="7"/>
      <c r="X2554" s="7"/>
      <c r="Y2554" s="7"/>
      <c r="Z2554" s="7"/>
      <c r="AA2554" s="7"/>
      <c r="AB2554" s="7"/>
      <c r="AC2554" s="7"/>
      <c r="AD2554" s="7"/>
      <c r="AE2554" s="7"/>
      <c r="AF2554" s="7"/>
      <c r="AG2554" s="7"/>
      <c r="AH2554" s="7"/>
      <c r="AI2554" s="7"/>
      <c r="AJ2554" s="7"/>
      <c r="AK2554" s="7"/>
    </row>
    <row r="2555" spans="1:37" ht="15.75" x14ac:dyDescent="0.25">
      <c r="A2555" s="7"/>
      <c r="B2555" s="7"/>
      <c r="C2555" s="7"/>
      <c r="D2555" s="7"/>
      <c r="E2555" s="7"/>
      <c r="F2555" s="7"/>
      <c r="G2555" s="7"/>
      <c r="H2555" s="7"/>
      <c r="I2555" s="7"/>
      <c r="J2555" s="7"/>
      <c r="K2555" s="7"/>
      <c r="L2555" s="7"/>
      <c r="M2555" s="7"/>
      <c r="N2555" s="7"/>
      <c r="O2555" s="7"/>
      <c r="P2555" s="7"/>
      <c r="R2555" s="7"/>
      <c r="S2555" s="7"/>
      <c r="T2555" s="7"/>
      <c r="U2555" s="7"/>
      <c r="V2555" s="7"/>
      <c r="W2555" s="7"/>
      <c r="X2555" s="7"/>
      <c r="Y2555" s="7"/>
      <c r="Z2555" s="7"/>
      <c r="AA2555" s="7"/>
      <c r="AB2555" s="7"/>
      <c r="AC2555" s="7"/>
      <c r="AD2555" s="7"/>
      <c r="AE2555" s="7"/>
      <c r="AF2555" s="7"/>
      <c r="AG2555" s="7"/>
      <c r="AH2555" s="7"/>
      <c r="AI2555" s="7"/>
      <c r="AJ2555" s="7"/>
      <c r="AK2555" s="7"/>
    </row>
    <row r="2556" spans="1:37" ht="15.75" x14ac:dyDescent="0.25">
      <c r="A2556" s="7"/>
      <c r="B2556" s="7"/>
      <c r="C2556" s="7"/>
      <c r="D2556" s="7"/>
      <c r="E2556" s="7"/>
      <c r="F2556" s="7"/>
      <c r="G2556" s="7"/>
      <c r="H2556" s="7"/>
      <c r="I2556" s="7"/>
      <c r="J2556" s="7"/>
      <c r="K2556" s="7"/>
      <c r="L2556" s="7"/>
      <c r="M2556" s="7"/>
      <c r="N2556" s="7"/>
      <c r="O2556" s="7"/>
      <c r="P2556" s="7"/>
      <c r="R2556" s="7"/>
      <c r="S2556" s="7"/>
      <c r="T2556" s="7"/>
      <c r="U2556" s="7"/>
      <c r="V2556" s="7"/>
      <c r="W2556" s="7"/>
      <c r="X2556" s="7"/>
      <c r="Y2556" s="7"/>
      <c r="Z2556" s="7"/>
      <c r="AA2556" s="7"/>
      <c r="AB2556" s="7"/>
      <c r="AC2556" s="7"/>
      <c r="AD2556" s="7"/>
      <c r="AE2556" s="7"/>
      <c r="AF2556" s="7"/>
      <c r="AG2556" s="7"/>
      <c r="AH2556" s="7"/>
      <c r="AI2556" s="7"/>
      <c r="AJ2556" s="7"/>
      <c r="AK2556" s="7"/>
    </row>
    <row r="2557" spans="1:37" ht="15.75" x14ac:dyDescent="0.25">
      <c r="A2557" s="7"/>
      <c r="B2557" s="7"/>
      <c r="C2557" s="7"/>
      <c r="D2557" s="7"/>
      <c r="E2557" s="7"/>
      <c r="F2557" s="7"/>
      <c r="G2557" s="7"/>
      <c r="H2557" s="7"/>
      <c r="I2557" s="7"/>
      <c r="J2557" s="7"/>
      <c r="K2557" s="7"/>
      <c r="L2557" s="7"/>
      <c r="M2557" s="7"/>
      <c r="N2557" s="7"/>
      <c r="O2557" s="7"/>
      <c r="P2557" s="7"/>
      <c r="R2557" s="7"/>
      <c r="S2557" s="7"/>
      <c r="T2557" s="7"/>
      <c r="U2557" s="7"/>
      <c r="V2557" s="7"/>
      <c r="W2557" s="7"/>
      <c r="X2557" s="7"/>
      <c r="Y2557" s="7"/>
      <c r="Z2557" s="7"/>
      <c r="AA2557" s="7"/>
      <c r="AB2557" s="7"/>
      <c r="AC2557" s="7"/>
      <c r="AD2557" s="7"/>
      <c r="AE2557" s="7"/>
      <c r="AF2557" s="7"/>
      <c r="AG2557" s="7"/>
      <c r="AH2557" s="7"/>
      <c r="AI2557" s="7"/>
      <c r="AJ2557" s="7"/>
      <c r="AK2557" s="7"/>
    </row>
    <row r="2558" spans="1:37" ht="15.75" x14ac:dyDescent="0.25">
      <c r="A2558" s="7"/>
      <c r="B2558" s="7"/>
      <c r="C2558" s="7"/>
      <c r="D2558" s="7"/>
      <c r="E2558" s="7"/>
      <c r="F2558" s="7"/>
      <c r="G2558" s="7"/>
      <c r="H2558" s="7"/>
      <c r="I2558" s="7"/>
      <c r="J2558" s="7"/>
      <c r="K2558" s="7"/>
      <c r="L2558" s="7"/>
      <c r="M2558" s="7"/>
      <c r="N2558" s="7"/>
      <c r="O2558" s="7"/>
      <c r="P2558" s="7"/>
      <c r="R2558" s="7"/>
      <c r="S2558" s="7"/>
      <c r="T2558" s="7"/>
      <c r="U2558" s="7"/>
      <c r="V2558" s="7"/>
      <c r="W2558" s="7"/>
      <c r="X2558" s="7"/>
      <c r="Y2558" s="7"/>
      <c r="Z2558" s="7"/>
      <c r="AA2558" s="7"/>
      <c r="AB2558" s="7"/>
      <c r="AC2558" s="7"/>
      <c r="AD2558" s="7"/>
      <c r="AE2558" s="7"/>
      <c r="AF2558" s="7"/>
      <c r="AG2558" s="7"/>
      <c r="AH2558" s="7"/>
      <c r="AI2558" s="7"/>
      <c r="AJ2558" s="7"/>
      <c r="AK2558" s="7"/>
    </row>
    <row r="2559" spans="1:37" ht="15.75" x14ac:dyDescent="0.25">
      <c r="A2559" s="7"/>
      <c r="B2559" s="7"/>
      <c r="C2559" s="7"/>
      <c r="D2559" s="7"/>
      <c r="E2559" s="7"/>
      <c r="F2559" s="7"/>
      <c r="G2559" s="7"/>
      <c r="H2559" s="7"/>
      <c r="I2559" s="7"/>
      <c r="J2559" s="7"/>
      <c r="K2559" s="7"/>
      <c r="L2559" s="7"/>
      <c r="M2559" s="7"/>
      <c r="N2559" s="7"/>
      <c r="O2559" s="7"/>
      <c r="P2559" s="7"/>
      <c r="R2559" s="7"/>
      <c r="S2559" s="7"/>
      <c r="T2559" s="7"/>
      <c r="U2559" s="7"/>
      <c r="V2559" s="7"/>
      <c r="W2559" s="7"/>
      <c r="X2559" s="7"/>
      <c r="Y2559" s="7"/>
      <c r="Z2559" s="7"/>
      <c r="AA2559" s="7"/>
      <c r="AB2559" s="7"/>
      <c r="AC2559" s="7"/>
      <c r="AD2559" s="7"/>
      <c r="AE2559" s="7"/>
      <c r="AF2559" s="7"/>
      <c r="AG2559" s="7"/>
      <c r="AH2559" s="7"/>
      <c r="AI2559" s="7"/>
      <c r="AJ2559" s="7"/>
      <c r="AK2559" s="7"/>
    </row>
    <row r="2560" spans="1:37" ht="15.75" x14ac:dyDescent="0.25">
      <c r="A2560" s="7"/>
      <c r="B2560" s="7"/>
      <c r="C2560" s="7"/>
      <c r="D2560" s="7"/>
      <c r="E2560" s="7"/>
      <c r="F2560" s="7"/>
      <c r="G2560" s="7"/>
      <c r="H2560" s="7"/>
      <c r="I2560" s="7"/>
      <c r="J2560" s="7"/>
      <c r="K2560" s="7"/>
      <c r="L2560" s="7"/>
      <c r="M2560" s="7"/>
      <c r="N2560" s="7"/>
      <c r="O2560" s="7"/>
      <c r="P2560" s="7"/>
      <c r="R2560" s="7"/>
      <c r="S2560" s="7"/>
      <c r="T2560" s="7"/>
      <c r="U2560" s="7"/>
      <c r="V2560" s="7"/>
      <c r="W2560" s="7"/>
      <c r="X2560" s="7"/>
      <c r="Y2560" s="7"/>
      <c r="Z2560" s="7"/>
      <c r="AA2560" s="7"/>
      <c r="AB2560" s="7"/>
      <c r="AC2560" s="7"/>
      <c r="AD2560" s="7"/>
      <c r="AE2560" s="7"/>
      <c r="AF2560" s="7"/>
      <c r="AG2560" s="7"/>
      <c r="AH2560" s="7"/>
      <c r="AI2560" s="7"/>
      <c r="AJ2560" s="7"/>
      <c r="AK2560" s="7"/>
    </row>
    <row r="2561" spans="1:37" ht="15.75" x14ac:dyDescent="0.25">
      <c r="A2561" s="7"/>
      <c r="B2561" s="7"/>
      <c r="C2561" s="7"/>
      <c r="D2561" s="7"/>
      <c r="E2561" s="7"/>
      <c r="F2561" s="7"/>
      <c r="G2561" s="7"/>
      <c r="H2561" s="7"/>
      <c r="I2561" s="7"/>
      <c r="J2561" s="7"/>
      <c r="K2561" s="7"/>
      <c r="L2561" s="7"/>
      <c r="M2561" s="7"/>
      <c r="N2561" s="7"/>
      <c r="O2561" s="7"/>
      <c r="P2561" s="7"/>
      <c r="R2561" s="7"/>
      <c r="S2561" s="7"/>
      <c r="T2561" s="7"/>
      <c r="U2561" s="7"/>
      <c r="V2561" s="7"/>
      <c r="W2561" s="7"/>
      <c r="X2561" s="7"/>
      <c r="Y2561" s="7"/>
      <c r="Z2561" s="7"/>
      <c r="AA2561" s="7"/>
      <c r="AB2561" s="7"/>
      <c r="AC2561" s="7"/>
      <c r="AD2561" s="7"/>
      <c r="AE2561" s="7"/>
      <c r="AF2561" s="7"/>
      <c r="AG2561" s="7"/>
      <c r="AH2561" s="7"/>
      <c r="AI2561" s="7"/>
      <c r="AJ2561" s="7"/>
      <c r="AK2561" s="7"/>
    </row>
    <row r="2562" spans="1:37" ht="15.75" x14ac:dyDescent="0.25">
      <c r="A2562" s="7"/>
      <c r="B2562" s="7"/>
      <c r="C2562" s="7"/>
      <c r="D2562" s="7"/>
      <c r="E2562" s="7"/>
      <c r="F2562" s="7"/>
      <c r="G2562" s="7"/>
      <c r="H2562" s="7"/>
      <c r="I2562" s="7"/>
      <c r="J2562" s="7"/>
      <c r="K2562" s="7"/>
      <c r="L2562" s="7"/>
      <c r="M2562" s="7"/>
      <c r="N2562" s="7"/>
      <c r="O2562" s="7"/>
      <c r="P2562" s="7"/>
      <c r="R2562" s="7"/>
      <c r="S2562" s="7"/>
      <c r="T2562" s="7"/>
      <c r="U2562" s="7"/>
      <c r="V2562" s="7"/>
      <c r="W2562" s="7"/>
      <c r="X2562" s="7"/>
      <c r="Y2562" s="7"/>
      <c r="Z2562" s="7"/>
      <c r="AA2562" s="7"/>
      <c r="AB2562" s="7"/>
      <c r="AC2562" s="7"/>
      <c r="AD2562" s="7"/>
      <c r="AE2562" s="7"/>
      <c r="AF2562" s="7"/>
      <c r="AG2562" s="7"/>
      <c r="AH2562" s="7"/>
      <c r="AI2562" s="7"/>
      <c r="AJ2562" s="7"/>
      <c r="AK2562" s="7"/>
    </row>
    <row r="2563" spans="1:37" ht="15.75" x14ac:dyDescent="0.25">
      <c r="A2563" s="7"/>
      <c r="B2563" s="7"/>
      <c r="C2563" s="7"/>
      <c r="D2563" s="7"/>
      <c r="E2563" s="7"/>
      <c r="F2563" s="7"/>
      <c r="G2563" s="7"/>
      <c r="H2563" s="7"/>
      <c r="I2563" s="7"/>
      <c r="J2563" s="7"/>
      <c r="K2563" s="7"/>
      <c r="L2563" s="7"/>
      <c r="M2563" s="7"/>
      <c r="N2563" s="7"/>
      <c r="O2563" s="7"/>
      <c r="P2563" s="7"/>
      <c r="R2563" s="7"/>
      <c r="S2563" s="7"/>
      <c r="T2563" s="7"/>
      <c r="U2563" s="7"/>
      <c r="V2563" s="7"/>
      <c r="W2563" s="7"/>
      <c r="X2563" s="7"/>
      <c r="Y2563" s="7"/>
      <c r="Z2563" s="7"/>
      <c r="AA2563" s="7"/>
      <c r="AB2563" s="7"/>
      <c r="AC2563" s="7"/>
      <c r="AD2563" s="7"/>
      <c r="AE2563" s="7"/>
      <c r="AF2563" s="7"/>
      <c r="AG2563" s="7"/>
      <c r="AH2563" s="7"/>
      <c r="AI2563" s="7"/>
      <c r="AJ2563" s="7"/>
      <c r="AK2563" s="7"/>
    </row>
    <row r="2564" spans="1:37" ht="15.75" x14ac:dyDescent="0.25">
      <c r="A2564" s="7"/>
      <c r="B2564" s="7"/>
      <c r="C2564" s="7"/>
      <c r="D2564" s="7"/>
      <c r="E2564" s="7"/>
      <c r="F2564" s="7"/>
      <c r="G2564" s="7"/>
      <c r="H2564" s="7"/>
      <c r="I2564" s="7"/>
      <c r="J2564" s="7"/>
      <c r="K2564" s="7"/>
      <c r="L2564" s="7"/>
      <c r="M2564" s="7"/>
      <c r="N2564" s="7"/>
      <c r="O2564" s="7"/>
      <c r="P2564" s="7"/>
      <c r="R2564" s="7"/>
      <c r="S2564" s="7"/>
      <c r="T2564" s="7"/>
      <c r="U2564" s="7"/>
      <c r="V2564" s="7"/>
      <c r="W2564" s="7"/>
      <c r="X2564" s="7"/>
      <c r="Y2564" s="7"/>
      <c r="Z2564" s="7"/>
      <c r="AA2564" s="7"/>
      <c r="AB2564" s="7"/>
      <c r="AC2564" s="7"/>
      <c r="AD2564" s="7"/>
      <c r="AE2564" s="7"/>
      <c r="AF2564" s="7"/>
      <c r="AG2564" s="7"/>
      <c r="AH2564" s="7"/>
      <c r="AI2564" s="7"/>
      <c r="AJ2564" s="7"/>
      <c r="AK2564" s="7"/>
    </row>
    <row r="2565" spans="1:37" ht="15.75" x14ac:dyDescent="0.25">
      <c r="A2565" s="7"/>
      <c r="B2565" s="7"/>
      <c r="C2565" s="7"/>
      <c r="D2565" s="7"/>
      <c r="E2565" s="7"/>
      <c r="F2565" s="7"/>
      <c r="G2565" s="7"/>
      <c r="H2565" s="7"/>
      <c r="I2565" s="7"/>
      <c r="J2565" s="7"/>
      <c r="K2565" s="7"/>
      <c r="L2565" s="7"/>
      <c r="M2565" s="7"/>
      <c r="N2565" s="7"/>
      <c r="O2565" s="7"/>
      <c r="P2565" s="7"/>
      <c r="R2565" s="7"/>
      <c r="S2565" s="7"/>
      <c r="T2565" s="7"/>
      <c r="U2565" s="7"/>
      <c r="V2565" s="7"/>
      <c r="W2565" s="7"/>
      <c r="X2565" s="7"/>
      <c r="Y2565" s="7"/>
      <c r="Z2565" s="7"/>
      <c r="AA2565" s="7"/>
      <c r="AB2565" s="7"/>
      <c r="AC2565" s="7"/>
      <c r="AD2565" s="7"/>
      <c r="AE2565" s="7"/>
      <c r="AF2565" s="7"/>
      <c r="AG2565" s="7"/>
      <c r="AH2565" s="7"/>
      <c r="AI2565" s="7"/>
      <c r="AJ2565" s="7"/>
      <c r="AK2565" s="7"/>
    </row>
    <row r="2566" spans="1:37" ht="15.75" x14ac:dyDescent="0.25">
      <c r="A2566" s="7"/>
      <c r="B2566" s="7"/>
      <c r="C2566" s="7"/>
      <c r="D2566" s="7"/>
      <c r="E2566" s="7"/>
      <c r="F2566" s="7"/>
      <c r="G2566" s="7"/>
      <c r="H2566" s="7"/>
      <c r="I2566" s="7"/>
      <c r="J2566" s="7"/>
      <c r="K2566" s="7"/>
      <c r="L2566" s="7"/>
      <c r="M2566" s="7"/>
      <c r="N2566" s="7"/>
      <c r="O2566" s="7"/>
      <c r="P2566" s="7"/>
      <c r="R2566" s="7"/>
      <c r="S2566" s="7"/>
      <c r="T2566" s="7"/>
      <c r="U2566" s="7"/>
      <c r="V2566" s="7"/>
      <c r="W2566" s="7"/>
      <c r="X2566" s="7"/>
      <c r="Y2566" s="7"/>
      <c r="Z2566" s="7"/>
      <c r="AA2566" s="7"/>
      <c r="AB2566" s="7"/>
      <c r="AC2566" s="7"/>
      <c r="AD2566" s="7"/>
      <c r="AE2566" s="7"/>
      <c r="AF2566" s="7"/>
      <c r="AG2566" s="7"/>
      <c r="AH2566" s="7"/>
      <c r="AI2566" s="7"/>
      <c r="AJ2566" s="7"/>
      <c r="AK2566" s="7"/>
    </row>
    <row r="2567" spans="1:37" ht="15.75" x14ac:dyDescent="0.25">
      <c r="A2567" s="7"/>
      <c r="B2567" s="7"/>
      <c r="C2567" s="7"/>
      <c r="D2567" s="7"/>
      <c r="E2567" s="7"/>
      <c r="F2567" s="7"/>
      <c r="G2567" s="7"/>
      <c r="H2567" s="7"/>
      <c r="I2567" s="7"/>
      <c r="J2567" s="7"/>
      <c r="K2567" s="7"/>
      <c r="L2567" s="7"/>
      <c r="M2567" s="7"/>
      <c r="N2567" s="7"/>
      <c r="O2567" s="7"/>
      <c r="P2567" s="7"/>
      <c r="R2567" s="7"/>
      <c r="S2567" s="7"/>
      <c r="T2567" s="7"/>
      <c r="U2567" s="7"/>
      <c r="V2567" s="7"/>
      <c r="W2567" s="7"/>
      <c r="X2567" s="7"/>
      <c r="Y2567" s="7"/>
      <c r="Z2567" s="7"/>
      <c r="AA2567" s="7"/>
      <c r="AB2567" s="7"/>
      <c r="AC2567" s="7"/>
      <c r="AD2567" s="7"/>
      <c r="AE2567" s="7"/>
      <c r="AF2567" s="7"/>
      <c r="AG2567" s="7"/>
      <c r="AH2567" s="7"/>
      <c r="AI2567" s="7"/>
      <c r="AJ2567" s="7"/>
      <c r="AK2567" s="7"/>
    </row>
    <row r="2568" spans="1:37" ht="15.75" x14ac:dyDescent="0.25">
      <c r="A2568" s="7"/>
      <c r="B2568" s="7"/>
      <c r="C2568" s="7"/>
      <c r="D2568" s="7"/>
      <c r="E2568" s="7"/>
      <c r="F2568" s="7"/>
      <c r="G2568" s="7"/>
      <c r="H2568" s="7"/>
      <c r="I2568" s="7"/>
      <c r="J2568" s="7"/>
      <c r="K2568" s="7"/>
      <c r="L2568" s="7"/>
      <c r="M2568" s="7"/>
      <c r="N2568" s="7"/>
      <c r="O2568" s="7"/>
      <c r="P2568" s="7"/>
      <c r="R2568" s="7"/>
      <c r="S2568" s="7"/>
      <c r="T2568" s="7"/>
      <c r="U2568" s="7"/>
      <c r="V2568" s="7"/>
      <c r="W2568" s="7"/>
      <c r="X2568" s="7"/>
      <c r="Y2568" s="7"/>
      <c r="Z2568" s="7"/>
      <c r="AA2568" s="7"/>
      <c r="AB2568" s="7"/>
      <c r="AC2568" s="7"/>
      <c r="AD2568" s="7"/>
      <c r="AE2568" s="7"/>
      <c r="AF2568" s="7"/>
      <c r="AG2568" s="7"/>
      <c r="AH2568" s="7"/>
      <c r="AI2568" s="7"/>
      <c r="AJ2568" s="7"/>
      <c r="AK2568" s="7"/>
    </row>
    <row r="2569" spans="1:37" ht="15.75" x14ac:dyDescent="0.25">
      <c r="A2569" s="7"/>
      <c r="B2569" s="7"/>
      <c r="C2569" s="7"/>
      <c r="D2569" s="7"/>
      <c r="E2569" s="7"/>
      <c r="F2569" s="7"/>
      <c r="G2569" s="7"/>
      <c r="H2569" s="7"/>
      <c r="I2569" s="7"/>
      <c r="J2569" s="7"/>
      <c r="K2569" s="7"/>
      <c r="L2569" s="7"/>
      <c r="M2569" s="7"/>
      <c r="N2569" s="7"/>
      <c r="O2569" s="7"/>
      <c r="P2569" s="7"/>
      <c r="R2569" s="7"/>
      <c r="S2569" s="7"/>
      <c r="T2569" s="7"/>
      <c r="U2569" s="7"/>
      <c r="V2569" s="7"/>
      <c r="W2569" s="7"/>
      <c r="X2569" s="7"/>
      <c r="Y2569" s="7"/>
      <c r="Z2569" s="7"/>
      <c r="AA2569" s="7"/>
      <c r="AB2569" s="7"/>
      <c r="AC2569" s="7"/>
      <c r="AD2569" s="7"/>
      <c r="AE2569" s="7"/>
      <c r="AF2569" s="7"/>
      <c r="AG2569" s="7"/>
      <c r="AH2569" s="7"/>
      <c r="AI2569" s="7"/>
      <c r="AJ2569" s="7"/>
      <c r="AK2569" s="7"/>
    </row>
    <row r="2570" spans="1:37" ht="15.75" x14ac:dyDescent="0.25">
      <c r="A2570" s="7"/>
      <c r="B2570" s="7"/>
      <c r="C2570" s="7"/>
      <c r="D2570" s="7"/>
      <c r="E2570" s="7"/>
      <c r="F2570" s="7"/>
      <c r="G2570" s="7"/>
      <c r="H2570" s="7"/>
      <c r="I2570" s="7"/>
      <c r="J2570" s="7"/>
      <c r="K2570" s="7"/>
      <c r="L2570" s="7"/>
      <c r="M2570" s="7"/>
      <c r="N2570" s="7"/>
      <c r="O2570" s="7"/>
      <c r="P2570" s="7"/>
      <c r="R2570" s="7"/>
      <c r="S2570" s="7"/>
      <c r="T2570" s="7"/>
      <c r="U2570" s="7"/>
      <c r="V2570" s="7"/>
      <c r="W2570" s="7"/>
      <c r="X2570" s="7"/>
      <c r="Y2570" s="7"/>
      <c r="Z2570" s="7"/>
      <c r="AA2570" s="7"/>
      <c r="AB2570" s="7"/>
      <c r="AC2570" s="7"/>
      <c r="AD2570" s="7"/>
      <c r="AE2570" s="7"/>
      <c r="AF2570" s="7"/>
      <c r="AG2570" s="7"/>
      <c r="AH2570" s="7"/>
      <c r="AI2570" s="7"/>
      <c r="AJ2570" s="7"/>
      <c r="AK2570" s="7"/>
    </row>
    <row r="2571" spans="1:37" ht="15.75" x14ac:dyDescent="0.25">
      <c r="A2571" s="7"/>
      <c r="B2571" s="7"/>
      <c r="C2571" s="7"/>
      <c r="D2571" s="7"/>
      <c r="E2571" s="7"/>
      <c r="F2571" s="7"/>
      <c r="G2571" s="7"/>
      <c r="H2571" s="7"/>
      <c r="I2571" s="7"/>
      <c r="J2571" s="7"/>
      <c r="K2571" s="7"/>
      <c r="L2571" s="7"/>
      <c r="M2571" s="7"/>
      <c r="N2571" s="7"/>
      <c r="O2571" s="7"/>
      <c r="P2571" s="7"/>
      <c r="R2571" s="7"/>
      <c r="S2571" s="7"/>
      <c r="T2571" s="7"/>
      <c r="U2571" s="7"/>
      <c r="V2571" s="7"/>
      <c r="W2571" s="7"/>
      <c r="X2571" s="7"/>
      <c r="Y2571" s="7"/>
      <c r="Z2571" s="7"/>
      <c r="AA2571" s="7"/>
      <c r="AB2571" s="7"/>
      <c r="AC2571" s="7"/>
      <c r="AD2571" s="7"/>
      <c r="AE2571" s="7"/>
      <c r="AF2571" s="7"/>
      <c r="AG2571" s="7"/>
      <c r="AH2571" s="7"/>
      <c r="AI2571" s="7"/>
      <c r="AJ2571" s="7"/>
      <c r="AK2571" s="7"/>
    </row>
    <row r="2572" spans="1:37" ht="15.75" x14ac:dyDescent="0.25">
      <c r="A2572" s="7"/>
      <c r="B2572" s="7"/>
      <c r="C2572" s="7"/>
      <c r="D2572" s="7"/>
      <c r="E2572" s="7"/>
      <c r="F2572" s="7"/>
      <c r="G2572" s="7"/>
      <c r="H2572" s="7"/>
      <c r="I2572" s="7"/>
      <c r="J2572" s="7"/>
      <c r="K2572" s="7"/>
      <c r="L2572" s="7"/>
      <c r="M2572" s="7"/>
      <c r="N2572" s="7"/>
      <c r="O2572" s="7"/>
      <c r="P2572" s="7"/>
      <c r="R2572" s="7"/>
      <c r="S2572" s="7"/>
      <c r="T2572" s="7"/>
      <c r="U2572" s="7"/>
      <c r="V2572" s="7"/>
      <c r="W2572" s="7"/>
      <c r="X2572" s="7"/>
      <c r="Y2572" s="7"/>
      <c r="Z2572" s="7"/>
      <c r="AA2572" s="7"/>
      <c r="AB2572" s="7"/>
      <c r="AC2572" s="7"/>
      <c r="AD2572" s="7"/>
      <c r="AE2572" s="7"/>
      <c r="AF2572" s="7"/>
      <c r="AG2572" s="7"/>
      <c r="AH2572" s="7"/>
      <c r="AI2572" s="7"/>
      <c r="AJ2572" s="7"/>
      <c r="AK2572" s="7"/>
    </row>
    <row r="2573" spans="1:37" ht="15.75" x14ac:dyDescent="0.25">
      <c r="A2573" s="7"/>
      <c r="B2573" s="7"/>
      <c r="C2573" s="7"/>
      <c r="D2573" s="7"/>
      <c r="E2573" s="7"/>
      <c r="F2573" s="7"/>
      <c r="G2573" s="7"/>
      <c r="H2573" s="7"/>
      <c r="I2573" s="7"/>
      <c r="J2573" s="7"/>
      <c r="K2573" s="7"/>
      <c r="L2573" s="7"/>
      <c r="M2573" s="7"/>
      <c r="N2573" s="7"/>
      <c r="O2573" s="7"/>
      <c r="P2573" s="7"/>
      <c r="R2573" s="7"/>
      <c r="S2573" s="7"/>
      <c r="T2573" s="7"/>
      <c r="U2573" s="7"/>
      <c r="V2573" s="7"/>
      <c r="W2573" s="7"/>
      <c r="X2573" s="7"/>
      <c r="Y2573" s="7"/>
      <c r="Z2573" s="7"/>
      <c r="AA2573" s="7"/>
      <c r="AB2573" s="7"/>
      <c r="AC2573" s="7"/>
      <c r="AD2573" s="7"/>
      <c r="AE2573" s="7"/>
      <c r="AF2573" s="7"/>
      <c r="AG2573" s="7"/>
      <c r="AH2573" s="7"/>
      <c r="AI2573" s="7"/>
      <c r="AJ2573" s="7"/>
      <c r="AK2573" s="7"/>
    </row>
    <row r="2574" spans="1:37" ht="15.75" x14ac:dyDescent="0.25">
      <c r="A2574" s="7"/>
      <c r="B2574" s="7"/>
      <c r="C2574" s="7"/>
      <c r="D2574" s="7"/>
      <c r="E2574" s="7"/>
      <c r="F2574" s="7"/>
      <c r="G2574" s="7"/>
      <c r="H2574" s="7"/>
      <c r="I2574" s="7"/>
      <c r="J2574" s="7"/>
      <c r="K2574" s="7"/>
      <c r="L2574" s="7"/>
      <c r="M2574" s="7"/>
      <c r="N2574" s="7"/>
      <c r="O2574" s="7"/>
      <c r="P2574" s="7"/>
      <c r="R2574" s="7"/>
      <c r="S2574" s="7"/>
      <c r="T2574" s="7"/>
      <c r="U2574" s="7"/>
      <c r="V2574" s="7"/>
      <c r="W2574" s="7"/>
      <c r="X2574" s="7"/>
      <c r="Y2574" s="7"/>
      <c r="Z2574" s="7"/>
      <c r="AA2574" s="7"/>
      <c r="AB2574" s="7"/>
      <c r="AC2574" s="7"/>
      <c r="AD2574" s="7"/>
      <c r="AE2574" s="7"/>
      <c r="AF2574" s="7"/>
      <c r="AG2574" s="7"/>
      <c r="AH2574" s="7"/>
      <c r="AI2574" s="7"/>
      <c r="AJ2574" s="7"/>
      <c r="AK2574" s="7"/>
    </row>
    <row r="2575" spans="1:37" ht="15.75" x14ac:dyDescent="0.25">
      <c r="A2575" s="7"/>
      <c r="B2575" s="7"/>
      <c r="C2575" s="7"/>
      <c r="D2575" s="7"/>
      <c r="E2575" s="7"/>
      <c r="F2575" s="7"/>
      <c r="G2575" s="7"/>
      <c r="H2575" s="7"/>
      <c r="I2575" s="7"/>
      <c r="J2575" s="7"/>
      <c r="K2575" s="7"/>
      <c r="L2575" s="7"/>
      <c r="M2575" s="7"/>
      <c r="N2575" s="7"/>
      <c r="O2575" s="7"/>
      <c r="P2575" s="7"/>
      <c r="R2575" s="7"/>
      <c r="S2575" s="7"/>
      <c r="T2575" s="7"/>
      <c r="U2575" s="7"/>
      <c r="V2575" s="7"/>
      <c r="W2575" s="7"/>
      <c r="X2575" s="7"/>
      <c r="Y2575" s="7"/>
      <c r="Z2575" s="7"/>
      <c r="AA2575" s="7"/>
      <c r="AB2575" s="7"/>
      <c r="AC2575" s="7"/>
      <c r="AD2575" s="7"/>
      <c r="AE2575" s="7"/>
      <c r="AF2575" s="7"/>
      <c r="AG2575" s="7"/>
      <c r="AH2575" s="7"/>
      <c r="AI2575" s="7"/>
      <c r="AJ2575" s="7"/>
      <c r="AK2575" s="7"/>
    </row>
    <row r="2576" spans="1:37" ht="15.75" x14ac:dyDescent="0.25">
      <c r="A2576" s="7"/>
      <c r="B2576" s="7"/>
      <c r="C2576" s="7"/>
      <c r="D2576" s="7"/>
      <c r="E2576" s="7"/>
      <c r="F2576" s="7"/>
      <c r="G2576" s="7"/>
      <c r="H2576" s="7"/>
      <c r="I2576" s="7"/>
      <c r="J2576" s="7"/>
      <c r="K2576" s="7"/>
      <c r="L2576" s="7"/>
      <c r="M2576" s="7"/>
      <c r="N2576" s="7"/>
      <c r="O2576" s="7"/>
      <c r="P2576" s="7"/>
      <c r="R2576" s="7"/>
      <c r="S2576" s="7"/>
      <c r="T2576" s="7"/>
      <c r="U2576" s="7"/>
      <c r="V2576" s="7"/>
      <c r="W2576" s="7"/>
      <c r="X2576" s="7"/>
      <c r="Y2576" s="7"/>
      <c r="Z2576" s="7"/>
      <c r="AA2576" s="7"/>
      <c r="AB2576" s="7"/>
      <c r="AC2576" s="7"/>
      <c r="AD2576" s="7"/>
      <c r="AE2576" s="7"/>
      <c r="AF2576" s="7"/>
      <c r="AG2576" s="7"/>
      <c r="AH2576" s="7"/>
      <c r="AI2576" s="7"/>
      <c r="AJ2576" s="7"/>
      <c r="AK2576" s="7"/>
    </row>
    <row r="2577" spans="1:37" ht="15.75" x14ac:dyDescent="0.25">
      <c r="A2577" s="7"/>
      <c r="B2577" s="7"/>
      <c r="C2577" s="7"/>
      <c r="D2577" s="7"/>
      <c r="E2577" s="7"/>
      <c r="F2577" s="7"/>
      <c r="G2577" s="7"/>
      <c r="H2577" s="7"/>
      <c r="I2577" s="7"/>
      <c r="J2577" s="7"/>
      <c r="K2577" s="7"/>
      <c r="L2577" s="7"/>
      <c r="M2577" s="7"/>
      <c r="N2577" s="7"/>
      <c r="O2577" s="7"/>
      <c r="P2577" s="7"/>
      <c r="R2577" s="7"/>
      <c r="S2577" s="7"/>
      <c r="T2577" s="7"/>
      <c r="U2577" s="7"/>
      <c r="V2577" s="7"/>
      <c r="W2577" s="7"/>
      <c r="X2577" s="7"/>
      <c r="Y2577" s="7"/>
      <c r="Z2577" s="7"/>
      <c r="AA2577" s="7"/>
      <c r="AB2577" s="7"/>
      <c r="AC2577" s="7"/>
      <c r="AD2577" s="7"/>
      <c r="AE2577" s="7"/>
      <c r="AF2577" s="7"/>
      <c r="AG2577" s="7"/>
      <c r="AH2577" s="7"/>
      <c r="AI2577" s="7"/>
      <c r="AJ2577" s="7"/>
      <c r="AK2577" s="7"/>
    </row>
    <row r="2578" spans="1:37" ht="15.75" x14ac:dyDescent="0.25">
      <c r="A2578" s="7"/>
      <c r="B2578" s="7"/>
      <c r="C2578" s="7"/>
      <c r="D2578" s="7"/>
      <c r="E2578" s="7"/>
      <c r="F2578" s="7"/>
      <c r="G2578" s="7"/>
      <c r="H2578" s="7"/>
      <c r="I2578" s="7"/>
      <c r="J2578" s="7"/>
      <c r="K2578" s="7"/>
      <c r="L2578" s="7"/>
      <c r="M2578" s="7"/>
      <c r="N2578" s="7"/>
      <c r="O2578" s="7"/>
      <c r="P2578" s="7"/>
      <c r="R2578" s="7"/>
      <c r="S2578" s="7"/>
      <c r="T2578" s="7"/>
      <c r="U2578" s="7"/>
      <c r="V2578" s="7"/>
      <c r="W2578" s="7"/>
      <c r="X2578" s="7"/>
      <c r="Y2578" s="7"/>
      <c r="Z2578" s="7"/>
      <c r="AA2578" s="7"/>
      <c r="AB2578" s="7"/>
      <c r="AC2578" s="7"/>
      <c r="AD2578" s="7"/>
      <c r="AE2578" s="7"/>
      <c r="AF2578" s="7"/>
      <c r="AG2578" s="7"/>
      <c r="AH2578" s="7"/>
      <c r="AI2578" s="7"/>
      <c r="AJ2578" s="7"/>
      <c r="AK2578" s="7"/>
    </row>
    <row r="2579" spans="1:37" ht="15.75" x14ac:dyDescent="0.25">
      <c r="A2579" s="7"/>
      <c r="B2579" s="7"/>
      <c r="C2579" s="7"/>
      <c r="D2579" s="7"/>
      <c r="E2579" s="7"/>
      <c r="F2579" s="7"/>
      <c r="G2579" s="7"/>
      <c r="H2579" s="7"/>
      <c r="I2579" s="7"/>
      <c r="J2579" s="7"/>
      <c r="K2579" s="7"/>
      <c r="L2579" s="7"/>
      <c r="M2579" s="7"/>
      <c r="N2579" s="7"/>
      <c r="O2579" s="7"/>
      <c r="P2579" s="7"/>
      <c r="R2579" s="7"/>
      <c r="S2579" s="7"/>
      <c r="T2579" s="7"/>
      <c r="U2579" s="7"/>
      <c r="V2579" s="7"/>
      <c r="W2579" s="7"/>
      <c r="X2579" s="7"/>
      <c r="Y2579" s="7"/>
      <c r="Z2579" s="7"/>
      <c r="AA2579" s="7"/>
      <c r="AB2579" s="7"/>
      <c r="AC2579" s="7"/>
      <c r="AD2579" s="7"/>
      <c r="AE2579" s="7"/>
      <c r="AF2579" s="7"/>
      <c r="AG2579" s="7"/>
      <c r="AH2579" s="7"/>
      <c r="AI2579" s="7"/>
      <c r="AJ2579" s="7"/>
      <c r="AK2579" s="7"/>
    </row>
    <row r="2580" spans="1:37" ht="15.75" x14ac:dyDescent="0.25">
      <c r="A2580" s="7"/>
      <c r="B2580" s="7"/>
      <c r="C2580" s="7"/>
      <c r="D2580" s="7"/>
      <c r="E2580" s="7"/>
      <c r="F2580" s="7"/>
      <c r="G2580" s="7"/>
      <c r="H2580" s="7"/>
      <c r="I2580" s="7"/>
      <c r="J2580" s="7"/>
      <c r="K2580" s="7"/>
      <c r="L2580" s="7"/>
      <c r="M2580" s="7"/>
      <c r="N2580" s="7"/>
      <c r="O2580" s="7"/>
      <c r="P2580" s="7"/>
      <c r="R2580" s="7"/>
      <c r="S2580" s="7"/>
      <c r="T2580" s="7"/>
      <c r="U2580" s="7"/>
      <c r="V2580" s="7"/>
      <c r="W2580" s="7"/>
      <c r="X2580" s="7"/>
      <c r="Y2580" s="7"/>
      <c r="Z2580" s="7"/>
      <c r="AA2580" s="7"/>
      <c r="AB2580" s="7"/>
      <c r="AC2580" s="7"/>
      <c r="AD2580" s="7"/>
      <c r="AE2580" s="7"/>
      <c r="AF2580" s="7"/>
      <c r="AG2580" s="7"/>
      <c r="AH2580" s="7"/>
      <c r="AI2580" s="7"/>
      <c r="AJ2580" s="7"/>
      <c r="AK2580" s="7"/>
    </row>
    <row r="2581" spans="1:37" ht="15.75" x14ac:dyDescent="0.25">
      <c r="A2581" s="7"/>
      <c r="B2581" s="7"/>
      <c r="C2581" s="7"/>
      <c r="D2581" s="7"/>
      <c r="E2581" s="7"/>
      <c r="F2581" s="7"/>
      <c r="G2581" s="7"/>
      <c r="H2581" s="7"/>
      <c r="I2581" s="7"/>
      <c r="J2581" s="7"/>
      <c r="K2581" s="7"/>
      <c r="L2581" s="7"/>
      <c r="M2581" s="7"/>
      <c r="N2581" s="7"/>
      <c r="O2581" s="7"/>
      <c r="P2581" s="7"/>
      <c r="R2581" s="7"/>
      <c r="S2581" s="7"/>
      <c r="T2581" s="7"/>
      <c r="U2581" s="7"/>
      <c r="V2581" s="7"/>
      <c r="W2581" s="7"/>
      <c r="X2581" s="7"/>
      <c r="Y2581" s="7"/>
      <c r="Z2581" s="7"/>
      <c r="AA2581" s="7"/>
      <c r="AB2581" s="7"/>
      <c r="AC2581" s="7"/>
      <c r="AD2581" s="7"/>
      <c r="AE2581" s="7"/>
      <c r="AF2581" s="7"/>
      <c r="AG2581" s="7"/>
      <c r="AH2581" s="7"/>
      <c r="AI2581" s="7"/>
      <c r="AJ2581" s="7"/>
      <c r="AK2581" s="7"/>
    </row>
    <row r="2582" spans="1:37" ht="15.75" x14ac:dyDescent="0.25">
      <c r="A2582" s="7"/>
      <c r="B2582" s="7"/>
      <c r="C2582" s="7"/>
      <c r="D2582" s="7"/>
      <c r="E2582" s="7"/>
      <c r="F2582" s="7"/>
      <c r="G2582" s="7"/>
      <c r="H2582" s="7"/>
      <c r="I2582" s="7"/>
      <c r="J2582" s="7"/>
      <c r="K2582" s="7"/>
      <c r="L2582" s="7"/>
      <c r="M2582" s="7"/>
      <c r="N2582" s="7"/>
      <c r="O2582" s="7"/>
      <c r="P2582" s="7"/>
      <c r="R2582" s="7"/>
      <c r="S2582" s="7"/>
      <c r="T2582" s="7"/>
      <c r="U2582" s="7"/>
      <c r="V2582" s="7"/>
      <c r="W2582" s="7"/>
      <c r="X2582" s="7"/>
      <c r="Y2582" s="7"/>
      <c r="Z2582" s="7"/>
      <c r="AA2582" s="7"/>
      <c r="AB2582" s="7"/>
      <c r="AC2582" s="7"/>
      <c r="AD2582" s="7"/>
      <c r="AE2582" s="7"/>
      <c r="AF2582" s="7"/>
      <c r="AG2582" s="7"/>
      <c r="AH2582" s="7"/>
      <c r="AI2582" s="7"/>
      <c r="AJ2582" s="7"/>
      <c r="AK2582" s="7"/>
    </row>
    <row r="2583" spans="1:37" ht="15.75" x14ac:dyDescent="0.25">
      <c r="A2583" s="7"/>
      <c r="B2583" s="7"/>
      <c r="C2583" s="7"/>
      <c r="D2583" s="7"/>
      <c r="E2583" s="7"/>
      <c r="F2583" s="7"/>
      <c r="G2583" s="7"/>
      <c r="H2583" s="7"/>
      <c r="I2583" s="7"/>
      <c r="J2583" s="7"/>
      <c r="K2583" s="7"/>
      <c r="L2583" s="7"/>
      <c r="M2583" s="7"/>
      <c r="N2583" s="7"/>
      <c r="O2583" s="7"/>
      <c r="P2583" s="7"/>
      <c r="R2583" s="7"/>
      <c r="S2583" s="7"/>
      <c r="T2583" s="7"/>
      <c r="U2583" s="7"/>
      <c r="V2583" s="7"/>
      <c r="W2583" s="7"/>
      <c r="X2583" s="7"/>
      <c r="Y2583" s="7"/>
      <c r="Z2583" s="7"/>
      <c r="AA2583" s="7"/>
      <c r="AB2583" s="7"/>
      <c r="AC2583" s="7"/>
      <c r="AD2583" s="7"/>
      <c r="AE2583" s="7"/>
      <c r="AF2583" s="7"/>
      <c r="AG2583" s="7"/>
      <c r="AH2583" s="7"/>
      <c r="AI2583" s="7"/>
      <c r="AJ2583" s="7"/>
      <c r="AK2583" s="7"/>
    </row>
    <row r="2584" spans="1:37" ht="15.75" x14ac:dyDescent="0.25">
      <c r="A2584" s="7"/>
      <c r="B2584" s="7"/>
      <c r="C2584" s="7"/>
      <c r="D2584" s="7"/>
      <c r="E2584" s="7"/>
      <c r="F2584" s="7"/>
      <c r="G2584" s="7"/>
      <c r="H2584" s="7"/>
      <c r="I2584" s="7"/>
      <c r="J2584" s="7"/>
      <c r="K2584" s="7"/>
      <c r="L2584" s="7"/>
      <c r="M2584" s="7"/>
      <c r="N2584" s="7"/>
      <c r="O2584" s="7"/>
      <c r="P2584" s="7"/>
      <c r="R2584" s="7"/>
      <c r="S2584" s="7"/>
      <c r="T2584" s="7"/>
      <c r="U2584" s="7"/>
      <c r="V2584" s="7"/>
      <c r="W2584" s="7"/>
      <c r="X2584" s="7"/>
      <c r="Y2584" s="7"/>
      <c r="Z2584" s="7"/>
      <c r="AA2584" s="7"/>
      <c r="AB2584" s="7"/>
      <c r="AC2584" s="7"/>
      <c r="AD2584" s="7"/>
      <c r="AE2584" s="7"/>
      <c r="AF2584" s="7"/>
      <c r="AG2584" s="7"/>
      <c r="AH2584" s="7"/>
      <c r="AI2584" s="7"/>
      <c r="AJ2584" s="7"/>
      <c r="AK2584" s="7"/>
    </row>
    <row r="2585" spans="1:37" ht="15.75" x14ac:dyDescent="0.25">
      <c r="A2585" s="7"/>
      <c r="B2585" s="7"/>
      <c r="C2585" s="7"/>
      <c r="D2585" s="7"/>
      <c r="E2585" s="7"/>
      <c r="F2585" s="7"/>
      <c r="G2585" s="7"/>
      <c r="H2585" s="7"/>
      <c r="I2585" s="7"/>
      <c r="J2585" s="7"/>
      <c r="K2585" s="7"/>
      <c r="L2585" s="7"/>
      <c r="M2585" s="7"/>
      <c r="N2585" s="7"/>
      <c r="O2585" s="7"/>
      <c r="P2585" s="7"/>
      <c r="R2585" s="7"/>
      <c r="S2585" s="7"/>
      <c r="T2585" s="7"/>
      <c r="U2585" s="7"/>
      <c r="V2585" s="7"/>
      <c r="W2585" s="7"/>
      <c r="X2585" s="7"/>
      <c r="Y2585" s="7"/>
      <c r="Z2585" s="7"/>
      <c r="AA2585" s="7"/>
      <c r="AB2585" s="7"/>
      <c r="AC2585" s="7"/>
      <c r="AD2585" s="7"/>
      <c r="AE2585" s="7"/>
      <c r="AF2585" s="7"/>
      <c r="AG2585" s="7"/>
      <c r="AH2585" s="7"/>
      <c r="AI2585" s="7"/>
      <c r="AJ2585" s="7"/>
      <c r="AK2585" s="7"/>
    </row>
    <row r="2586" spans="1:37" ht="15.75" x14ac:dyDescent="0.25">
      <c r="A2586" s="7"/>
      <c r="B2586" s="7"/>
      <c r="C2586" s="7"/>
      <c r="D2586" s="7"/>
      <c r="E2586" s="7"/>
      <c r="F2586" s="7"/>
      <c r="G2586" s="7"/>
      <c r="H2586" s="7"/>
      <c r="I2586" s="7"/>
      <c r="J2586" s="7"/>
      <c r="K2586" s="7"/>
      <c r="L2586" s="7"/>
      <c r="M2586" s="7"/>
      <c r="N2586" s="7"/>
      <c r="O2586" s="7"/>
      <c r="P2586" s="7"/>
      <c r="R2586" s="7"/>
      <c r="S2586" s="7"/>
      <c r="T2586" s="7"/>
      <c r="U2586" s="7"/>
      <c r="V2586" s="7"/>
      <c r="W2586" s="7"/>
      <c r="X2586" s="7"/>
      <c r="Y2586" s="7"/>
      <c r="Z2586" s="7"/>
      <c r="AA2586" s="7"/>
      <c r="AB2586" s="7"/>
      <c r="AC2586" s="7"/>
      <c r="AD2586" s="7"/>
      <c r="AE2586" s="7"/>
      <c r="AF2586" s="7"/>
      <c r="AG2586" s="7"/>
      <c r="AH2586" s="7"/>
      <c r="AI2586" s="7"/>
      <c r="AJ2586" s="7"/>
      <c r="AK2586" s="7"/>
    </row>
    <row r="2587" spans="1:37" ht="15.75" x14ac:dyDescent="0.25">
      <c r="A2587" s="7"/>
      <c r="B2587" s="7"/>
      <c r="C2587" s="7"/>
      <c r="D2587" s="7"/>
      <c r="E2587" s="7"/>
      <c r="F2587" s="7"/>
      <c r="G2587" s="7"/>
      <c r="H2587" s="7"/>
      <c r="I2587" s="7"/>
      <c r="J2587" s="7"/>
      <c r="K2587" s="7"/>
      <c r="L2587" s="7"/>
      <c r="M2587" s="7"/>
      <c r="N2587" s="7"/>
      <c r="O2587" s="7"/>
      <c r="P2587" s="7"/>
      <c r="R2587" s="7"/>
      <c r="S2587" s="7"/>
      <c r="T2587" s="7"/>
      <c r="U2587" s="7"/>
      <c r="V2587" s="7"/>
      <c r="W2587" s="7"/>
      <c r="X2587" s="7"/>
      <c r="Y2587" s="7"/>
      <c r="Z2587" s="7"/>
      <c r="AA2587" s="7"/>
      <c r="AB2587" s="7"/>
      <c r="AC2587" s="7"/>
      <c r="AD2587" s="7"/>
      <c r="AE2587" s="7"/>
      <c r="AF2587" s="7"/>
      <c r="AG2587" s="7"/>
      <c r="AH2587" s="7"/>
      <c r="AI2587" s="7"/>
      <c r="AJ2587" s="7"/>
      <c r="AK2587" s="7"/>
    </row>
    <row r="2588" spans="1:37" ht="15.75" x14ac:dyDescent="0.25">
      <c r="A2588" s="7"/>
      <c r="B2588" s="7"/>
      <c r="C2588" s="7"/>
      <c r="D2588" s="7"/>
      <c r="E2588" s="7"/>
      <c r="F2588" s="7"/>
      <c r="G2588" s="7"/>
      <c r="H2588" s="7"/>
      <c r="I2588" s="7"/>
      <c r="J2588" s="7"/>
      <c r="K2588" s="7"/>
      <c r="L2588" s="7"/>
      <c r="M2588" s="7"/>
      <c r="N2588" s="7"/>
      <c r="O2588" s="7"/>
      <c r="P2588" s="7"/>
      <c r="R2588" s="7"/>
      <c r="S2588" s="7"/>
      <c r="T2588" s="7"/>
      <c r="U2588" s="7"/>
      <c r="V2588" s="7"/>
      <c r="W2588" s="7"/>
      <c r="X2588" s="7"/>
      <c r="Y2588" s="7"/>
      <c r="Z2588" s="7"/>
      <c r="AA2588" s="7"/>
      <c r="AB2588" s="7"/>
      <c r="AC2588" s="7"/>
      <c r="AD2588" s="7"/>
      <c r="AE2588" s="7"/>
      <c r="AF2588" s="7"/>
      <c r="AG2588" s="7"/>
      <c r="AH2588" s="7"/>
      <c r="AI2588" s="7"/>
      <c r="AJ2588" s="7"/>
      <c r="AK2588" s="7"/>
    </row>
    <row r="2589" spans="1:37" ht="15.75" x14ac:dyDescent="0.25">
      <c r="A2589" s="7"/>
      <c r="B2589" s="7"/>
      <c r="C2589" s="7"/>
      <c r="D2589" s="7"/>
      <c r="E2589" s="7"/>
      <c r="F2589" s="7"/>
      <c r="G2589" s="7"/>
      <c r="H2589" s="7"/>
      <c r="I2589" s="7"/>
      <c r="J2589" s="7"/>
      <c r="K2589" s="7"/>
      <c r="L2589" s="7"/>
      <c r="M2589" s="7"/>
      <c r="N2589" s="7"/>
      <c r="O2589" s="7"/>
      <c r="P2589" s="7"/>
      <c r="R2589" s="7"/>
      <c r="S2589" s="7"/>
      <c r="T2589" s="7"/>
      <c r="U2589" s="7"/>
      <c r="V2589" s="7"/>
      <c r="W2589" s="7"/>
      <c r="X2589" s="7"/>
      <c r="Y2589" s="7"/>
      <c r="Z2589" s="7"/>
      <c r="AA2589" s="7"/>
      <c r="AB2589" s="7"/>
      <c r="AC2589" s="7"/>
      <c r="AD2589" s="7"/>
      <c r="AE2589" s="7"/>
      <c r="AF2589" s="7"/>
      <c r="AG2589" s="7"/>
      <c r="AH2589" s="7"/>
      <c r="AI2589" s="7"/>
      <c r="AJ2589" s="7"/>
      <c r="AK2589" s="7"/>
    </row>
    <row r="2590" spans="1:37" ht="15.75" x14ac:dyDescent="0.25">
      <c r="A2590" s="7"/>
      <c r="B2590" s="7"/>
      <c r="C2590" s="7"/>
      <c r="D2590" s="7"/>
      <c r="E2590" s="7"/>
      <c r="F2590" s="7"/>
      <c r="G2590" s="7"/>
      <c r="H2590" s="7"/>
      <c r="I2590" s="7"/>
      <c r="J2590" s="7"/>
      <c r="K2590" s="7"/>
      <c r="L2590" s="7"/>
      <c r="M2590" s="7"/>
      <c r="N2590" s="7"/>
      <c r="O2590" s="7"/>
      <c r="P2590" s="7"/>
      <c r="R2590" s="7"/>
      <c r="S2590" s="7"/>
      <c r="T2590" s="7"/>
      <c r="U2590" s="7"/>
      <c r="V2590" s="7"/>
      <c r="W2590" s="7"/>
      <c r="X2590" s="7"/>
      <c r="Y2590" s="7"/>
      <c r="Z2590" s="7"/>
      <c r="AA2590" s="7"/>
      <c r="AB2590" s="7"/>
      <c r="AC2590" s="7"/>
      <c r="AD2590" s="7"/>
      <c r="AE2590" s="7"/>
      <c r="AF2590" s="7"/>
      <c r="AG2590" s="7"/>
      <c r="AH2590" s="7"/>
      <c r="AI2590" s="7"/>
      <c r="AJ2590" s="7"/>
      <c r="AK2590" s="7"/>
    </row>
    <row r="2591" spans="1:37" ht="15.75" x14ac:dyDescent="0.25">
      <c r="A2591" s="7"/>
      <c r="B2591" s="7"/>
      <c r="C2591" s="7"/>
      <c r="D2591" s="7"/>
      <c r="E2591" s="7"/>
      <c r="F2591" s="7"/>
      <c r="G2591" s="7"/>
      <c r="H2591" s="7"/>
      <c r="I2591" s="7"/>
      <c r="J2591" s="7"/>
      <c r="K2591" s="7"/>
      <c r="L2591" s="7"/>
      <c r="M2591" s="7"/>
      <c r="N2591" s="7"/>
      <c r="O2591" s="7"/>
      <c r="P2591" s="7"/>
      <c r="R2591" s="7"/>
      <c r="S2591" s="7"/>
      <c r="T2591" s="7"/>
      <c r="U2591" s="7"/>
      <c r="V2591" s="7"/>
      <c r="W2591" s="7"/>
      <c r="X2591" s="7"/>
      <c r="Y2591" s="7"/>
      <c r="Z2591" s="7"/>
      <c r="AA2591" s="7"/>
      <c r="AB2591" s="7"/>
      <c r="AC2591" s="7"/>
      <c r="AD2591" s="7"/>
      <c r="AE2591" s="7"/>
      <c r="AF2591" s="7"/>
      <c r="AG2591" s="7"/>
      <c r="AH2591" s="7"/>
      <c r="AI2591" s="7"/>
      <c r="AJ2591" s="7"/>
      <c r="AK2591" s="7"/>
    </row>
    <row r="2592" spans="1:37" ht="15.75" x14ac:dyDescent="0.25">
      <c r="A2592" s="7"/>
      <c r="B2592" s="7"/>
      <c r="C2592" s="7"/>
      <c r="D2592" s="7"/>
      <c r="E2592" s="7"/>
      <c r="F2592" s="7"/>
      <c r="G2592" s="7"/>
      <c r="H2592" s="7"/>
      <c r="I2592" s="7"/>
      <c r="J2592" s="7"/>
      <c r="K2592" s="7"/>
      <c r="L2592" s="7"/>
      <c r="M2592" s="7"/>
      <c r="N2592" s="7"/>
      <c r="O2592" s="7"/>
      <c r="P2592" s="7"/>
      <c r="R2592" s="7"/>
      <c r="S2592" s="7"/>
      <c r="T2592" s="7"/>
      <c r="U2592" s="7"/>
      <c r="V2592" s="7"/>
      <c r="W2592" s="7"/>
      <c r="X2592" s="7"/>
      <c r="Y2592" s="7"/>
      <c r="Z2592" s="7"/>
      <c r="AA2592" s="7"/>
      <c r="AB2592" s="7"/>
      <c r="AC2592" s="7"/>
      <c r="AD2592" s="7"/>
      <c r="AE2592" s="7"/>
      <c r="AF2592" s="7"/>
      <c r="AG2592" s="7"/>
      <c r="AH2592" s="7"/>
      <c r="AI2592" s="7"/>
      <c r="AJ2592" s="7"/>
      <c r="AK2592" s="7"/>
    </row>
    <row r="2593" spans="1:37" ht="15.75" x14ac:dyDescent="0.25">
      <c r="A2593" s="7"/>
      <c r="B2593" s="7"/>
      <c r="C2593" s="7"/>
      <c r="D2593" s="7"/>
      <c r="E2593" s="7"/>
      <c r="F2593" s="7"/>
      <c r="G2593" s="7"/>
      <c r="H2593" s="7"/>
      <c r="I2593" s="7"/>
      <c r="J2593" s="7"/>
      <c r="K2593" s="7"/>
      <c r="L2593" s="7"/>
      <c r="M2593" s="7"/>
      <c r="N2593" s="7"/>
      <c r="O2593" s="7"/>
      <c r="P2593" s="7"/>
      <c r="R2593" s="7"/>
      <c r="S2593" s="7"/>
      <c r="T2593" s="7"/>
      <c r="U2593" s="7"/>
      <c r="V2593" s="7"/>
      <c r="W2593" s="7"/>
      <c r="X2593" s="7"/>
      <c r="Y2593" s="7"/>
      <c r="Z2593" s="7"/>
      <c r="AA2593" s="7"/>
      <c r="AB2593" s="7"/>
      <c r="AC2593" s="7"/>
      <c r="AD2593" s="7"/>
      <c r="AE2593" s="7"/>
      <c r="AF2593" s="7"/>
      <c r="AG2593" s="7"/>
      <c r="AH2593" s="7"/>
      <c r="AI2593" s="7"/>
      <c r="AJ2593" s="7"/>
      <c r="AK2593" s="7"/>
    </row>
    <row r="2594" spans="1:37" ht="15.75" x14ac:dyDescent="0.25">
      <c r="A2594" s="7"/>
      <c r="B2594" s="7"/>
      <c r="C2594" s="7"/>
      <c r="D2594" s="7"/>
      <c r="E2594" s="7"/>
      <c r="F2594" s="7"/>
      <c r="G2594" s="7"/>
      <c r="H2594" s="7"/>
      <c r="I2594" s="7"/>
      <c r="J2594" s="7"/>
      <c r="K2594" s="7"/>
      <c r="L2594" s="7"/>
      <c r="M2594" s="7"/>
      <c r="N2594" s="7"/>
      <c r="O2594" s="7"/>
      <c r="P2594" s="7"/>
      <c r="R2594" s="7"/>
      <c r="S2594" s="7"/>
      <c r="T2594" s="7"/>
      <c r="U2594" s="7"/>
      <c r="V2594" s="7"/>
      <c r="W2594" s="7"/>
      <c r="X2594" s="7"/>
      <c r="Y2594" s="7"/>
      <c r="Z2594" s="7"/>
      <c r="AA2594" s="7"/>
      <c r="AB2594" s="7"/>
      <c r="AC2594" s="7"/>
      <c r="AD2594" s="7"/>
      <c r="AE2594" s="7"/>
      <c r="AF2594" s="7"/>
      <c r="AG2594" s="7"/>
      <c r="AH2594" s="7"/>
      <c r="AI2594" s="7"/>
      <c r="AJ2594" s="7"/>
      <c r="AK2594" s="7"/>
    </row>
    <row r="2595" spans="1:37" ht="15.75" x14ac:dyDescent="0.25">
      <c r="A2595" s="7"/>
      <c r="B2595" s="7"/>
      <c r="C2595" s="7"/>
      <c r="D2595" s="7"/>
      <c r="E2595" s="7"/>
      <c r="F2595" s="7"/>
      <c r="G2595" s="7"/>
      <c r="H2595" s="7"/>
      <c r="I2595" s="7"/>
      <c r="J2595" s="7"/>
      <c r="K2595" s="7"/>
      <c r="L2595" s="7"/>
      <c r="M2595" s="7"/>
      <c r="N2595" s="7"/>
      <c r="O2595" s="7"/>
      <c r="P2595" s="7"/>
      <c r="R2595" s="7"/>
      <c r="S2595" s="7"/>
      <c r="T2595" s="7"/>
      <c r="U2595" s="7"/>
      <c r="V2595" s="7"/>
      <c r="W2595" s="7"/>
      <c r="X2595" s="7"/>
      <c r="Y2595" s="7"/>
      <c r="Z2595" s="7"/>
      <c r="AA2595" s="7"/>
      <c r="AB2595" s="7"/>
      <c r="AC2595" s="7"/>
      <c r="AD2595" s="7"/>
      <c r="AE2595" s="7"/>
      <c r="AF2595" s="7"/>
      <c r="AG2595" s="7"/>
      <c r="AH2595" s="7"/>
      <c r="AI2595" s="7"/>
      <c r="AJ2595" s="7"/>
      <c r="AK2595" s="7"/>
    </row>
    <row r="2596" spans="1:37" ht="15.75" x14ac:dyDescent="0.25">
      <c r="A2596" s="7"/>
      <c r="B2596" s="7"/>
      <c r="C2596" s="7"/>
      <c r="D2596" s="7"/>
      <c r="E2596" s="7"/>
      <c r="F2596" s="7"/>
      <c r="G2596" s="7"/>
      <c r="H2596" s="7"/>
      <c r="I2596" s="7"/>
      <c r="J2596" s="7"/>
      <c r="K2596" s="7"/>
      <c r="L2596" s="7"/>
      <c r="M2596" s="7"/>
      <c r="N2596" s="7"/>
      <c r="O2596" s="7"/>
      <c r="P2596" s="7"/>
      <c r="R2596" s="7"/>
      <c r="S2596" s="7"/>
      <c r="T2596" s="7"/>
      <c r="U2596" s="7"/>
      <c r="V2596" s="7"/>
      <c r="W2596" s="7"/>
      <c r="X2596" s="7"/>
      <c r="Y2596" s="7"/>
      <c r="Z2596" s="7"/>
      <c r="AA2596" s="7"/>
      <c r="AB2596" s="7"/>
      <c r="AC2596" s="7"/>
      <c r="AD2596" s="7"/>
      <c r="AE2596" s="7"/>
      <c r="AF2596" s="7"/>
      <c r="AG2596" s="7"/>
      <c r="AH2596" s="7"/>
      <c r="AI2596" s="7"/>
      <c r="AJ2596" s="7"/>
      <c r="AK2596" s="7"/>
    </row>
    <row r="2597" spans="1:37" ht="15.75" x14ac:dyDescent="0.25">
      <c r="A2597" s="7"/>
      <c r="B2597" s="7"/>
      <c r="C2597" s="7"/>
      <c r="D2597" s="7"/>
      <c r="E2597" s="7"/>
      <c r="F2597" s="7"/>
      <c r="G2597" s="7"/>
      <c r="H2597" s="7"/>
      <c r="I2597" s="7"/>
      <c r="J2597" s="7"/>
      <c r="K2597" s="7"/>
      <c r="L2597" s="7"/>
      <c r="M2597" s="7"/>
      <c r="N2597" s="7"/>
      <c r="O2597" s="7"/>
      <c r="P2597" s="7"/>
      <c r="R2597" s="7"/>
      <c r="S2597" s="7"/>
      <c r="T2597" s="7"/>
      <c r="U2597" s="7"/>
      <c r="V2597" s="7"/>
      <c r="W2597" s="7"/>
      <c r="X2597" s="7"/>
      <c r="Y2597" s="7"/>
      <c r="Z2597" s="7"/>
      <c r="AA2597" s="7"/>
      <c r="AB2597" s="7"/>
      <c r="AC2597" s="7"/>
      <c r="AD2597" s="7"/>
      <c r="AE2597" s="7"/>
      <c r="AF2597" s="7"/>
      <c r="AG2597" s="7"/>
      <c r="AH2597" s="7"/>
      <c r="AI2597" s="7"/>
      <c r="AJ2597" s="7"/>
      <c r="AK2597" s="7"/>
    </row>
    <row r="2598" spans="1:37" ht="15.75" x14ac:dyDescent="0.25">
      <c r="A2598" s="7"/>
      <c r="B2598" s="7"/>
      <c r="C2598" s="7"/>
      <c r="D2598" s="7"/>
      <c r="E2598" s="7"/>
      <c r="F2598" s="7"/>
      <c r="G2598" s="7"/>
      <c r="H2598" s="7"/>
      <c r="I2598" s="7"/>
      <c r="J2598" s="7"/>
      <c r="K2598" s="7"/>
      <c r="L2598" s="7"/>
      <c r="M2598" s="7"/>
      <c r="N2598" s="7"/>
      <c r="O2598" s="7"/>
      <c r="P2598" s="7"/>
      <c r="R2598" s="7"/>
      <c r="S2598" s="7"/>
      <c r="T2598" s="7"/>
      <c r="U2598" s="7"/>
      <c r="V2598" s="7"/>
      <c r="W2598" s="7"/>
      <c r="X2598" s="7"/>
      <c r="Y2598" s="7"/>
      <c r="Z2598" s="7"/>
      <c r="AA2598" s="7"/>
      <c r="AB2598" s="7"/>
      <c r="AC2598" s="7"/>
      <c r="AD2598" s="7"/>
      <c r="AE2598" s="7"/>
      <c r="AF2598" s="7"/>
      <c r="AG2598" s="7"/>
      <c r="AH2598" s="7"/>
      <c r="AI2598" s="7"/>
      <c r="AJ2598" s="7"/>
      <c r="AK2598" s="7"/>
    </row>
    <row r="2599" spans="1:37" ht="15.75" x14ac:dyDescent="0.25">
      <c r="A2599" s="7"/>
      <c r="B2599" s="7"/>
      <c r="C2599" s="7"/>
      <c r="D2599" s="7"/>
      <c r="E2599" s="7"/>
      <c r="F2599" s="7"/>
      <c r="G2599" s="7"/>
      <c r="H2599" s="7"/>
      <c r="I2599" s="7"/>
      <c r="J2599" s="7"/>
      <c r="K2599" s="7"/>
      <c r="L2599" s="7"/>
      <c r="M2599" s="7"/>
      <c r="N2599" s="7"/>
      <c r="O2599" s="7"/>
      <c r="P2599" s="7"/>
      <c r="R2599" s="7"/>
      <c r="S2599" s="7"/>
      <c r="T2599" s="7"/>
      <c r="U2599" s="7"/>
      <c r="V2599" s="7"/>
      <c r="W2599" s="7"/>
      <c r="X2599" s="7"/>
      <c r="Y2599" s="7"/>
      <c r="Z2599" s="7"/>
      <c r="AA2599" s="7"/>
      <c r="AB2599" s="7"/>
      <c r="AC2599" s="7"/>
      <c r="AD2599" s="7"/>
      <c r="AE2599" s="7"/>
      <c r="AF2599" s="7"/>
      <c r="AG2599" s="7"/>
      <c r="AH2599" s="7"/>
      <c r="AI2599" s="7"/>
      <c r="AJ2599" s="7"/>
      <c r="AK2599" s="7"/>
    </row>
    <row r="2600" spans="1:37" ht="15.75" x14ac:dyDescent="0.25">
      <c r="A2600" s="7"/>
      <c r="B2600" s="7"/>
      <c r="C2600" s="7"/>
      <c r="D2600" s="7"/>
      <c r="E2600" s="7"/>
      <c r="F2600" s="7"/>
      <c r="G2600" s="7"/>
      <c r="H2600" s="7"/>
      <c r="I2600" s="7"/>
      <c r="J2600" s="7"/>
      <c r="K2600" s="7"/>
      <c r="L2600" s="7"/>
      <c r="M2600" s="7"/>
      <c r="N2600" s="7"/>
      <c r="O2600" s="7"/>
      <c r="P2600" s="7"/>
      <c r="R2600" s="7"/>
      <c r="S2600" s="7"/>
      <c r="T2600" s="7"/>
      <c r="U2600" s="7"/>
      <c r="V2600" s="7"/>
      <c r="W2600" s="7"/>
      <c r="X2600" s="7"/>
      <c r="Y2600" s="7"/>
      <c r="Z2600" s="7"/>
      <c r="AA2600" s="7"/>
      <c r="AB2600" s="7"/>
      <c r="AC2600" s="7"/>
      <c r="AD2600" s="7"/>
      <c r="AE2600" s="7"/>
      <c r="AF2600" s="7"/>
      <c r="AG2600" s="7"/>
      <c r="AH2600" s="7"/>
      <c r="AI2600" s="7"/>
      <c r="AJ2600" s="7"/>
      <c r="AK2600" s="7"/>
    </row>
    <row r="2601" spans="1:37" ht="15.75" x14ac:dyDescent="0.25">
      <c r="A2601" s="7"/>
      <c r="B2601" s="7"/>
      <c r="C2601" s="7"/>
      <c r="D2601" s="7"/>
      <c r="E2601" s="7"/>
      <c r="F2601" s="7"/>
      <c r="G2601" s="7"/>
      <c r="H2601" s="7"/>
      <c r="I2601" s="7"/>
      <c r="J2601" s="7"/>
      <c r="K2601" s="7"/>
      <c r="L2601" s="7"/>
      <c r="M2601" s="7"/>
      <c r="N2601" s="7"/>
      <c r="O2601" s="7"/>
      <c r="P2601" s="7"/>
      <c r="R2601" s="7"/>
      <c r="S2601" s="7"/>
      <c r="T2601" s="7"/>
      <c r="U2601" s="7"/>
      <c r="V2601" s="7"/>
      <c r="W2601" s="7"/>
      <c r="X2601" s="7"/>
      <c r="Y2601" s="7"/>
      <c r="Z2601" s="7"/>
      <c r="AA2601" s="7"/>
      <c r="AB2601" s="7"/>
      <c r="AC2601" s="7"/>
      <c r="AD2601" s="7"/>
      <c r="AE2601" s="7"/>
      <c r="AF2601" s="7"/>
      <c r="AG2601" s="7"/>
      <c r="AH2601" s="7"/>
      <c r="AI2601" s="7"/>
      <c r="AJ2601" s="7"/>
      <c r="AK2601" s="7"/>
    </row>
    <row r="2602" spans="1:37" ht="15.75" x14ac:dyDescent="0.25">
      <c r="A2602" s="7"/>
      <c r="B2602" s="7"/>
      <c r="C2602" s="7"/>
      <c r="D2602" s="7"/>
      <c r="E2602" s="7"/>
      <c r="F2602" s="7"/>
      <c r="G2602" s="7"/>
      <c r="H2602" s="7"/>
      <c r="I2602" s="7"/>
      <c r="J2602" s="7"/>
      <c r="K2602" s="7"/>
      <c r="L2602" s="7"/>
      <c r="M2602" s="7"/>
      <c r="N2602" s="7"/>
      <c r="O2602" s="7"/>
      <c r="P2602" s="7"/>
      <c r="R2602" s="7"/>
      <c r="S2602" s="7"/>
      <c r="T2602" s="7"/>
      <c r="U2602" s="7"/>
      <c r="V2602" s="7"/>
      <c r="W2602" s="7"/>
      <c r="X2602" s="7"/>
      <c r="Y2602" s="7"/>
      <c r="Z2602" s="7"/>
      <c r="AA2602" s="7"/>
      <c r="AB2602" s="7"/>
      <c r="AC2602" s="7"/>
      <c r="AD2602" s="7"/>
      <c r="AE2602" s="7"/>
      <c r="AF2602" s="7"/>
      <c r="AG2602" s="7"/>
      <c r="AH2602" s="7"/>
      <c r="AI2602" s="7"/>
      <c r="AJ2602" s="7"/>
      <c r="AK2602" s="7"/>
    </row>
    <row r="2603" spans="1:37" ht="15.75" x14ac:dyDescent="0.25">
      <c r="A2603" s="7"/>
      <c r="B2603" s="7"/>
      <c r="C2603" s="7"/>
      <c r="D2603" s="7"/>
      <c r="E2603" s="7"/>
      <c r="F2603" s="7"/>
      <c r="G2603" s="7"/>
      <c r="H2603" s="7"/>
      <c r="I2603" s="7"/>
      <c r="J2603" s="7"/>
      <c r="K2603" s="7"/>
      <c r="L2603" s="7"/>
      <c r="M2603" s="7"/>
      <c r="N2603" s="7"/>
      <c r="O2603" s="7"/>
      <c r="P2603" s="7"/>
      <c r="R2603" s="7"/>
      <c r="S2603" s="7"/>
      <c r="T2603" s="7"/>
      <c r="U2603" s="7"/>
      <c r="V2603" s="7"/>
      <c r="W2603" s="7"/>
      <c r="X2603" s="7"/>
      <c r="Y2603" s="7"/>
      <c r="Z2603" s="7"/>
      <c r="AA2603" s="7"/>
      <c r="AB2603" s="7"/>
      <c r="AC2603" s="7"/>
      <c r="AD2603" s="7"/>
      <c r="AE2603" s="7"/>
      <c r="AF2603" s="7"/>
      <c r="AG2603" s="7"/>
      <c r="AH2603" s="7"/>
      <c r="AI2603" s="7"/>
      <c r="AJ2603" s="7"/>
      <c r="AK2603" s="7"/>
    </row>
    <row r="2604" spans="1:37" ht="15.75" x14ac:dyDescent="0.25">
      <c r="A2604" s="7"/>
      <c r="B2604" s="7"/>
      <c r="C2604" s="7"/>
      <c r="D2604" s="7"/>
      <c r="E2604" s="7"/>
      <c r="F2604" s="7"/>
      <c r="G2604" s="7"/>
      <c r="H2604" s="7"/>
      <c r="I2604" s="7"/>
      <c r="J2604" s="7"/>
      <c r="K2604" s="7"/>
      <c r="L2604" s="7"/>
      <c r="M2604" s="7"/>
      <c r="N2604" s="7"/>
      <c r="O2604" s="7"/>
      <c r="P2604" s="7"/>
      <c r="R2604" s="7"/>
      <c r="S2604" s="7"/>
      <c r="T2604" s="7"/>
      <c r="U2604" s="7"/>
      <c r="V2604" s="7"/>
      <c r="W2604" s="7"/>
      <c r="X2604" s="7"/>
      <c r="Y2604" s="7"/>
      <c r="Z2604" s="7"/>
      <c r="AA2604" s="7"/>
      <c r="AB2604" s="7"/>
      <c r="AC2604" s="7"/>
      <c r="AD2604" s="7"/>
      <c r="AE2604" s="7"/>
      <c r="AF2604" s="7"/>
      <c r="AG2604" s="7"/>
      <c r="AH2604" s="7"/>
      <c r="AI2604" s="7"/>
      <c r="AJ2604" s="7"/>
      <c r="AK2604" s="7"/>
    </row>
    <row r="2605" spans="1:37" ht="15.75" x14ac:dyDescent="0.25">
      <c r="A2605" s="7"/>
      <c r="B2605" s="7"/>
      <c r="C2605" s="7"/>
      <c r="D2605" s="7"/>
      <c r="E2605" s="7"/>
      <c r="F2605" s="7"/>
      <c r="G2605" s="7"/>
      <c r="H2605" s="7"/>
      <c r="I2605" s="7"/>
      <c r="J2605" s="7"/>
      <c r="K2605" s="7"/>
      <c r="L2605" s="7"/>
      <c r="M2605" s="7"/>
      <c r="N2605" s="7"/>
      <c r="O2605" s="7"/>
      <c r="P2605" s="7"/>
      <c r="R2605" s="7"/>
      <c r="S2605" s="7"/>
      <c r="T2605" s="7"/>
      <c r="U2605" s="7"/>
      <c r="V2605" s="7"/>
      <c r="W2605" s="7"/>
      <c r="X2605" s="7"/>
      <c r="Y2605" s="7"/>
      <c r="Z2605" s="7"/>
      <c r="AA2605" s="7"/>
      <c r="AB2605" s="7"/>
      <c r="AC2605" s="7"/>
      <c r="AD2605" s="7"/>
      <c r="AE2605" s="7"/>
      <c r="AF2605" s="7"/>
      <c r="AG2605" s="7"/>
      <c r="AH2605" s="7"/>
      <c r="AI2605" s="7"/>
      <c r="AJ2605" s="7"/>
      <c r="AK2605" s="7"/>
    </row>
    <row r="2606" spans="1:37" ht="15.75" x14ac:dyDescent="0.25">
      <c r="A2606" s="7"/>
      <c r="B2606" s="7"/>
      <c r="C2606" s="7"/>
      <c r="D2606" s="7"/>
      <c r="E2606" s="7"/>
      <c r="F2606" s="7"/>
      <c r="G2606" s="7"/>
      <c r="H2606" s="7"/>
      <c r="I2606" s="7"/>
      <c r="J2606" s="7"/>
      <c r="K2606" s="7"/>
      <c r="L2606" s="7"/>
      <c r="M2606" s="7"/>
      <c r="N2606" s="7"/>
      <c r="O2606" s="7"/>
      <c r="P2606" s="7"/>
      <c r="R2606" s="7"/>
      <c r="S2606" s="7"/>
      <c r="T2606" s="7"/>
      <c r="U2606" s="7"/>
      <c r="V2606" s="7"/>
      <c r="W2606" s="7"/>
      <c r="X2606" s="7"/>
      <c r="Y2606" s="7"/>
      <c r="Z2606" s="7"/>
      <c r="AA2606" s="7"/>
      <c r="AB2606" s="7"/>
      <c r="AC2606" s="7"/>
      <c r="AD2606" s="7"/>
      <c r="AE2606" s="7"/>
      <c r="AF2606" s="7"/>
      <c r="AG2606" s="7"/>
      <c r="AH2606" s="7"/>
      <c r="AI2606" s="7"/>
      <c r="AJ2606" s="7"/>
      <c r="AK2606" s="7"/>
    </row>
    <row r="2607" spans="1:37" ht="15.75" x14ac:dyDescent="0.25">
      <c r="A2607" s="7"/>
      <c r="B2607" s="7"/>
      <c r="C2607" s="7"/>
      <c r="D2607" s="7"/>
      <c r="E2607" s="7"/>
      <c r="F2607" s="7"/>
      <c r="G2607" s="7"/>
      <c r="H2607" s="7"/>
      <c r="I2607" s="7"/>
      <c r="J2607" s="7"/>
      <c r="K2607" s="7"/>
      <c r="L2607" s="7"/>
      <c r="M2607" s="7"/>
      <c r="N2607" s="7"/>
      <c r="O2607" s="7"/>
      <c r="P2607" s="7"/>
      <c r="R2607" s="7"/>
      <c r="S2607" s="7"/>
      <c r="T2607" s="7"/>
      <c r="U2607" s="7"/>
      <c r="V2607" s="7"/>
      <c r="W2607" s="7"/>
      <c r="X2607" s="7"/>
      <c r="Y2607" s="7"/>
      <c r="Z2607" s="7"/>
      <c r="AA2607" s="7"/>
      <c r="AB2607" s="7"/>
      <c r="AC2607" s="7"/>
      <c r="AD2607" s="7"/>
      <c r="AE2607" s="7"/>
      <c r="AF2607" s="7"/>
      <c r="AG2607" s="7"/>
      <c r="AH2607" s="7"/>
      <c r="AI2607" s="7"/>
      <c r="AJ2607" s="7"/>
      <c r="AK2607" s="7"/>
    </row>
    <row r="2608" spans="1:37" ht="15.75" x14ac:dyDescent="0.25">
      <c r="A2608" s="7"/>
      <c r="B2608" s="7"/>
      <c r="C2608" s="7"/>
      <c r="D2608" s="7"/>
      <c r="E2608" s="7"/>
      <c r="F2608" s="7"/>
      <c r="G2608" s="7"/>
      <c r="H2608" s="7"/>
      <c r="I2608" s="7"/>
      <c r="J2608" s="7"/>
      <c r="K2608" s="7"/>
      <c r="L2608" s="7"/>
      <c r="M2608" s="7"/>
      <c r="N2608" s="7"/>
      <c r="O2608" s="7"/>
      <c r="P2608" s="7"/>
      <c r="R2608" s="7"/>
      <c r="S2608" s="7"/>
      <c r="T2608" s="7"/>
      <c r="U2608" s="7"/>
      <c r="V2608" s="7"/>
      <c r="W2608" s="7"/>
      <c r="X2608" s="7"/>
      <c r="Y2608" s="7"/>
      <c r="Z2608" s="7"/>
      <c r="AA2608" s="7"/>
      <c r="AB2608" s="7"/>
      <c r="AC2608" s="7"/>
      <c r="AD2608" s="7"/>
      <c r="AE2608" s="7"/>
      <c r="AF2608" s="7"/>
      <c r="AG2608" s="7"/>
      <c r="AH2608" s="7"/>
      <c r="AI2608" s="7"/>
      <c r="AJ2608" s="7"/>
      <c r="AK2608" s="7"/>
    </row>
    <row r="2609" spans="1:37" ht="15.75" x14ac:dyDescent="0.25">
      <c r="A2609" s="7"/>
      <c r="B2609" s="7"/>
      <c r="C2609" s="7"/>
      <c r="D2609" s="7"/>
      <c r="E2609" s="7"/>
      <c r="F2609" s="7"/>
      <c r="G2609" s="7"/>
      <c r="H2609" s="7"/>
      <c r="I2609" s="7"/>
      <c r="J2609" s="7"/>
      <c r="K2609" s="7"/>
      <c r="L2609" s="7"/>
      <c r="M2609" s="7"/>
      <c r="N2609" s="7"/>
      <c r="O2609" s="7"/>
      <c r="P2609" s="7"/>
      <c r="R2609" s="7"/>
      <c r="S2609" s="7"/>
      <c r="T2609" s="7"/>
      <c r="U2609" s="7"/>
      <c r="V2609" s="7"/>
      <c r="W2609" s="7"/>
      <c r="X2609" s="7"/>
      <c r="Y2609" s="7"/>
      <c r="Z2609" s="7"/>
      <c r="AA2609" s="7"/>
      <c r="AB2609" s="7"/>
      <c r="AC2609" s="7"/>
      <c r="AD2609" s="7"/>
      <c r="AE2609" s="7"/>
      <c r="AF2609" s="7"/>
      <c r="AG2609" s="7"/>
      <c r="AH2609" s="7"/>
      <c r="AI2609" s="7"/>
      <c r="AJ2609" s="7"/>
      <c r="AK2609" s="7"/>
    </row>
    <row r="2610" spans="1:37" ht="15.75" x14ac:dyDescent="0.25">
      <c r="A2610" s="7"/>
      <c r="B2610" s="7"/>
      <c r="C2610" s="7"/>
      <c r="D2610" s="7"/>
      <c r="E2610" s="7"/>
      <c r="F2610" s="7"/>
      <c r="G2610" s="7"/>
      <c r="H2610" s="7"/>
      <c r="I2610" s="7"/>
      <c r="J2610" s="7"/>
      <c r="K2610" s="7"/>
      <c r="L2610" s="7"/>
      <c r="M2610" s="7"/>
      <c r="N2610" s="7"/>
      <c r="O2610" s="7"/>
      <c r="P2610" s="7"/>
      <c r="R2610" s="7"/>
      <c r="S2610" s="7"/>
      <c r="T2610" s="7"/>
      <c r="U2610" s="7"/>
      <c r="V2610" s="7"/>
      <c r="W2610" s="7"/>
      <c r="X2610" s="7"/>
      <c r="Y2610" s="7"/>
      <c r="Z2610" s="7"/>
      <c r="AA2610" s="7"/>
      <c r="AB2610" s="7"/>
      <c r="AC2610" s="7"/>
      <c r="AD2610" s="7"/>
      <c r="AE2610" s="7"/>
      <c r="AF2610" s="7"/>
      <c r="AG2610" s="7"/>
      <c r="AH2610" s="7"/>
      <c r="AI2610" s="7"/>
      <c r="AJ2610" s="7"/>
      <c r="AK2610" s="7"/>
    </row>
    <row r="2611" spans="1:37" ht="15.75" x14ac:dyDescent="0.25">
      <c r="A2611" s="7"/>
      <c r="B2611" s="7"/>
      <c r="C2611" s="7"/>
      <c r="D2611" s="7"/>
      <c r="E2611" s="7"/>
      <c r="F2611" s="7"/>
      <c r="G2611" s="7"/>
      <c r="H2611" s="7"/>
      <c r="I2611" s="7"/>
      <c r="J2611" s="7"/>
      <c r="K2611" s="7"/>
      <c r="L2611" s="7"/>
      <c r="M2611" s="7"/>
      <c r="N2611" s="7"/>
      <c r="O2611" s="7"/>
      <c r="P2611" s="7"/>
      <c r="R2611" s="7"/>
      <c r="S2611" s="7"/>
      <c r="T2611" s="7"/>
      <c r="U2611" s="7"/>
      <c r="V2611" s="7"/>
      <c r="W2611" s="7"/>
      <c r="X2611" s="7"/>
      <c r="Y2611" s="7"/>
      <c r="Z2611" s="7"/>
      <c r="AA2611" s="7"/>
      <c r="AB2611" s="7"/>
      <c r="AC2611" s="7"/>
      <c r="AD2611" s="7"/>
      <c r="AE2611" s="7"/>
      <c r="AF2611" s="7"/>
      <c r="AG2611" s="7"/>
      <c r="AH2611" s="7"/>
      <c r="AI2611" s="7"/>
      <c r="AJ2611" s="7"/>
      <c r="AK2611" s="7"/>
    </row>
    <row r="2612" spans="1:37" ht="15.75" x14ac:dyDescent="0.25">
      <c r="A2612" s="7"/>
      <c r="B2612" s="7"/>
      <c r="C2612" s="7"/>
      <c r="D2612" s="7"/>
      <c r="E2612" s="7"/>
      <c r="F2612" s="7"/>
      <c r="G2612" s="7"/>
      <c r="H2612" s="7"/>
      <c r="I2612" s="7"/>
      <c r="J2612" s="7"/>
      <c r="K2612" s="7"/>
      <c r="L2612" s="7"/>
      <c r="M2612" s="7"/>
      <c r="N2612" s="7"/>
      <c r="O2612" s="7"/>
      <c r="P2612" s="7"/>
      <c r="R2612" s="7"/>
      <c r="S2612" s="7"/>
      <c r="T2612" s="7"/>
      <c r="U2612" s="7"/>
      <c r="V2612" s="7"/>
      <c r="W2612" s="7"/>
      <c r="X2612" s="7"/>
      <c r="Y2612" s="7"/>
      <c r="Z2612" s="7"/>
      <c r="AA2612" s="7"/>
      <c r="AB2612" s="7"/>
      <c r="AC2612" s="7"/>
      <c r="AD2612" s="7"/>
      <c r="AE2612" s="7"/>
      <c r="AF2612" s="7"/>
      <c r="AG2612" s="7"/>
      <c r="AH2612" s="7"/>
      <c r="AI2612" s="7"/>
      <c r="AJ2612" s="7"/>
      <c r="AK2612" s="7"/>
    </row>
    <row r="2613" spans="1:37" ht="15.75" x14ac:dyDescent="0.25">
      <c r="A2613" s="7"/>
      <c r="B2613" s="7"/>
      <c r="C2613" s="7"/>
      <c r="D2613" s="7"/>
      <c r="E2613" s="7"/>
      <c r="F2613" s="7"/>
      <c r="G2613" s="7"/>
      <c r="H2613" s="7"/>
      <c r="I2613" s="7"/>
      <c r="J2613" s="7"/>
      <c r="K2613" s="7"/>
      <c r="L2613" s="7"/>
      <c r="M2613" s="7"/>
      <c r="N2613" s="7"/>
      <c r="O2613" s="7"/>
      <c r="P2613" s="7"/>
      <c r="R2613" s="7"/>
      <c r="S2613" s="7"/>
      <c r="T2613" s="7"/>
      <c r="U2613" s="7"/>
      <c r="V2613" s="7"/>
      <c r="W2613" s="7"/>
      <c r="X2613" s="7"/>
      <c r="Y2613" s="7"/>
      <c r="Z2613" s="7"/>
      <c r="AA2613" s="7"/>
      <c r="AB2613" s="7"/>
      <c r="AC2613" s="7"/>
      <c r="AD2613" s="7"/>
      <c r="AE2613" s="7"/>
      <c r="AF2613" s="7"/>
      <c r="AG2613" s="7"/>
      <c r="AH2613" s="7"/>
      <c r="AI2613" s="7"/>
      <c r="AJ2613" s="7"/>
      <c r="AK2613" s="7"/>
    </row>
    <row r="2614" spans="1:37" ht="15.75" x14ac:dyDescent="0.25">
      <c r="A2614" s="7"/>
      <c r="B2614" s="7"/>
      <c r="C2614" s="7"/>
      <c r="D2614" s="7"/>
      <c r="E2614" s="7"/>
      <c r="F2614" s="7"/>
      <c r="G2614" s="7"/>
      <c r="H2614" s="7"/>
      <c r="I2614" s="7"/>
      <c r="J2614" s="7"/>
      <c r="K2614" s="7"/>
      <c r="L2614" s="7"/>
      <c r="M2614" s="7"/>
      <c r="N2614" s="7"/>
      <c r="O2614" s="7"/>
      <c r="P2614" s="7"/>
      <c r="R2614" s="7"/>
      <c r="S2614" s="7"/>
      <c r="T2614" s="7"/>
      <c r="U2614" s="7"/>
      <c r="V2614" s="7"/>
      <c r="W2614" s="7"/>
      <c r="X2614" s="7"/>
      <c r="Y2614" s="7"/>
      <c r="Z2614" s="7"/>
      <c r="AA2614" s="7"/>
      <c r="AB2614" s="7"/>
      <c r="AC2614" s="7"/>
      <c r="AD2614" s="7"/>
      <c r="AE2614" s="7"/>
      <c r="AF2614" s="7"/>
      <c r="AG2614" s="7"/>
      <c r="AH2614" s="7"/>
      <c r="AI2614" s="7"/>
      <c r="AJ2614" s="7"/>
      <c r="AK2614" s="7"/>
    </row>
    <row r="2615" spans="1:37" ht="15.75" x14ac:dyDescent="0.25">
      <c r="A2615" s="7"/>
      <c r="B2615" s="7"/>
      <c r="C2615" s="7"/>
      <c r="D2615" s="7"/>
      <c r="E2615" s="7"/>
      <c r="F2615" s="7"/>
      <c r="G2615" s="7"/>
      <c r="H2615" s="7"/>
      <c r="I2615" s="7"/>
      <c r="J2615" s="7"/>
      <c r="K2615" s="7"/>
      <c r="L2615" s="7"/>
      <c r="M2615" s="7"/>
      <c r="N2615" s="7"/>
      <c r="O2615" s="7"/>
      <c r="P2615" s="7"/>
      <c r="R2615" s="7"/>
      <c r="S2615" s="7"/>
      <c r="T2615" s="7"/>
      <c r="U2615" s="7"/>
      <c r="V2615" s="7"/>
      <c r="W2615" s="7"/>
      <c r="X2615" s="7"/>
      <c r="Y2615" s="7"/>
      <c r="Z2615" s="7"/>
      <c r="AA2615" s="7"/>
      <c r="AB2615" s="7"/>
      <c r="AC2615" s="7"/>
      <c r="AD2615" s="7"/>
      <c r="AE2615" s="7"/>
      <c r="AF2615" s="7"/>
      <c r="AG2615" s="7"/>
      <c r="AH2615" s="7"/>
      <c r="AI2615" s="7"/>
      <c r="AJ2615" s="7"/>
      <c r="AK2615" s="7"/>
    </row>
    <row r="2616" spans="1:37" ht="15.75" x14ac:dyDescent="0.25">
      <c r="A2616" s="7"/>
      <c r="B2616" s="7"/>
      <c r="C2616" s="7"/>
      <c r="D2616" s="7"/>
      <c r="E2616" s="7"/>
      <c r="F2616" s="7"/>
      <c r="G2616" s="7"/>
      <c r="H2616" s="7"/>
      <c r="I2616" s="7"/>
      <c r="J2616" s="7"/>
      <c r="K2616" s="7"/>
      <c r="L2616" s="7"/>
      <c r="M2616" s="7"/>
      <c r="N2616" s="7"/>
      <c r="O2616" s="7"/>
      <c r="P2616" s="7"/>
      <c r="R2616" s="7"/>
      <c r="S2616" s="7"/>
      <c r="T2616" s="7"/>
      <c r="U2616" s="7"/>
      <c r="V2616" s="7"/>
      <c r="W2616" s="7"/>
      <c r="X2616" s="7"/>
      <c r="Y2616" s="7"/>
      <c r="Z2616" s="7"/>
      <c r="AA2616" s="7"/>
      <c r="AB2616" s="7"/>
      <c r="AC2616" s="7"/>
      <c r="AD2616" s="7"/>
      <c r="AE2616" s="7"/>
      <c r="AF2616" s="7"/>
      <c r="AG2616" s="7"/>
      <c r="AH2616" s="7"/>
      <c r="AI2616" s="7"/>
      <c r="AJ2616" s="7"/>
      <c r="AK2616" s="7"/>
    </row>
    <row r="2617" spans="1:37" ht="15.75" x14ac:dyDescent="0.25">
      <c r="A2617" s="7"/>
      <c r="B2617" s="7"/>
      <c r="C2617" s="7"/>
      <c r="D2617" s="7"/>
      <c r="E2617" s="7"/>
      <c r="F2617" s="7"/>
      <c r="G2617" s="7"/>
      <c r="H2617" s="7"/>
      <c r="I2617" s="7"/>
      <c r="J2617" s="7"/>
      <c r="K2617" s="7"/>
      <c r="L2617" s="7"/>
      <c r="M2617" s="7"/>
      <c r="N2617" s="7"/>
      <c r="O2617" s="7"/>
      <c r="P2617" s="7"/>
      <c r="R2617" s="7"/>
      <c r="S2617" s="7"/>
      <c r="T2617" s="7"/>
      <c r="U2617" s="7"/>
      <c r="V2617" s="7"/>
      <c r="W2617" s="7"/>
      <c r="X2617" s="7"/>
      <c r="Y2617" s="7"/>
      <c r="Z2617" s="7"/>
      <c r="AA2617" s="7"/>
      <c r="AB2617" s="7"/>
      <c r="AC2617" s="7"/>
      <c r="AD2617" s="7"/>
      <c r="AE2617" s="7"/>
      <c r="AF2617" s="7"/>
      <c r="AG2617" s="7"/>
      <c r="AH2617" s="7"/>
      <c r="AI2617" s="7"/>
      <c r="AJ2617" s="7"/>
      <c r="AK2617" s="7"/>
    </row>
    <row r="2618" spans="1:37" ht="15.75" x14ac:dyDescent="0.25">
      <c r="A2618" s="7"/>
      <c r="B2618" s="7"/>
      <c r="C2618" s="7"/>
      <c r="D2618" s="7"/>
      <c r="E2618" s="7"/>
      <c r="F2618" s="7"/>
      <c r="G2618" s="7"/>
      <c r="H2618" s="7"/>
      <c r="I2618" s="7"/>
      <c r="J2618" s="7"/>
      <c r="K2618" s="7"/>
      <c r="L2618" s="7"/>
      <c r="M2618" s="7"/>
      <c r="N2618" s="7"/>
      <c r="O2618" s="7"/>
      <c r="P2618" s="7"/>
      <c r="R2618" s="7"/>
      <c r="S2618" s="7"/>
      <c r="T2618" s="7"/>
      <c r="U2618" s="7"/>
      <c r="V2618" s="7"/>
      <c r="W2618" s="7"/>
      <c r="X2618" s="7"/>
      <c r="Y2618" s="7"/>
      <c r="Z2618" s="7"/>
      <c r="AA2618" s="7"/>
      <c r="AB2618" s="7"/>
      <c r="AC2618" s="7"/>
      <c r="AD2618" s="7"/>
      <c r="AE2618" s="7"/>
      <c r="AF2618" s="7"/>
      <c r="AG2618" s="7"/>
      <c r="AH2618" s="7"/>
      <c r="AI2618" s="7"/>
      <c r="AJ2618" s="7"/>
      <c r="AK2618" s="7"/>
    </row>
    <row r="2619" spans="1:37" ht="15.75" x14ac:dyDescent="0.25">
      <c r="A2619" s="7"/>
      <c r="B2619" s="7"/>
      <c r="C2619" s="7"/>
      <c r="D2619" s="7"/>
      <c r="E2619" s="7"/>
      <c r="F2619" s="7"/>
      <c r="G2619" s="7"/>
      <c r="H2619" s="7"/>
      <c r="I2619" s="7"/>
      <c r="J2619" s="7"/>
      <c r="K2619" s="7"/>
      <c r="L2619" s="7"/>
      <c r="M2619" s="7"/>
      <c r="N2619" s="7"/>
      <c r="O2619" s="7"/>
      <c r="P2619" s="7"/>
      <c r="R2619" s="7"/>
      <c r="S2619" s="7"/>
      <c r="T2619" s="7"/>
      <c r="U2619" s="7"/>
      <c r="V2619" s="7"/>
      <c r="W2619" s="7"/>
      <c r="X2619" s="7"/>
      <c r="Y2619" s="7"/>
      <c r="Z2619" s="7"/>
      <c r="AA2619" s="7"/>
      <c r="AB2619" s="7"/>
      <c r="AC2619" s="7"/>
      <c r="AD2619" s="7"/>
      <c r="AE2619" s="7"/>
      <c r="AF2619" s="7"/>
      <c r="AG2619" s="7"/>
      <c r="AH2619" s="7"/>
      <c r="AI2619" s="7"/>
      <c r="AJ2619" s="7"/>
      <c r="AK2619" s="7"/>
    </row>
    <row r="2620" spans="1:37" ht="15.75" x14ac:dyDescent="0.25">
      <c r="A2620" s="7"/>
      <c r="B2620" s="7"/>
      <c r="C2620" s="7"/>
      <c r="D2620" s="7"/>
      <c r="E2620" s="7"/>
      <c r="F2620" s="7"/>
      <c r="G2620" s="7"/>
      <c r="H2620" s="7"/>
      <c r="I2620" s="7"/>
      <c r="J2620" s="7"/>
      <c r="K2620" s="7"/>
      <c r="L2620" s="7"/>
      <c r="M2620" s="7"/>
      <c r="N2620" s="7"/>
      <c r="O2620" s="7"/>
      <c r="P2620" s="7"/>
      <c r="R2620" s="7"/>
      <c r="S2620" s="7"/>
      <c r="T2620" s="7"/>
      <c r="U2620" s="7"/>
      <c r="V2620" s="7"/>
      <c r="W2620" s="7"/>
      <c r="X2620" s="7"/>
      <c r="Y2620" s="7"/>
      <c r="Z2620" s="7"/>
      <c r="AA2620" s="7"/>
      <c r="AB2620" s="7"/>
      <c r="AC2620" s="7"/>
      <c r="AD2620" s="7"/>
      <c r="AE2620" s="7"/>
      <c r="AF2620" s="7"/>
      <c r="AG2620" s="7"/>
      <c r="AH2620" s="7"/>
      <c r="AI2620" s="7"/>
      <c r="AJ2620" s="7"/>
      <c r="AK2620" s="7"/>
    </row>
    <row r="2621" spans="1:37" ht="15.75" x14ac:dyDescent="0.25">
      <c r="A2621" s="7"/>
      <c r="B2621" s="7"/>
      <c r="C2621" s="7"/>
      <c r="D2621" s="7"/>
      <c r="E2621" s="7"/>
      <c r="F2621" s="7"/>
      <c r="G2621" s="7"/>
      <c r="H2621" s="7"/>
      <c r="I2621" s="7"/>
      <c r="J2621" s="7"/>
      <c r="K2621" s="7"/>
      <c r="L2621" s="7"/>
      <c r="M2621" s="7"/>
      <c r="N2621" s="7"/>
      <c r="O2621" s="7"/>
      <c r="P2621" s="7"/>
      <c r="R2621" s="7"/>
      <c r="S2621" s="7"/>
      <c r="T2621" s="7"/>
      <c r="U2621" s="7"/>
      <c r="V2621" s="7"/>
      <c r="W2621" s="7"/>
      <c r="X2621" s="7"/>
      <c r="Y2621" s="7"/>
      <c r="Z2621" s="7"/>
      <c r="AA2621" s="7"/>
      <c r="AB2621" s="7"/>
      <c r="AC2621" s="7"/>
      <c r="AD2621" s="7"/>
      <c r="AE2621" s="7"/>
      <c r="AF2621" s="7"/>
      <c r="AG2621" s="7"/>
      <c r="AH2621" s="7"/>
      <c r="AI2621" s="7"/>
      <c r="AJ2621" s="7"/>
      <c r="AK2621" s="7"/>
    </row>
    <row r="2622" spans="1:37" ht="15.75" x14ac:dyDescent="0.25">
      <c r="A2622" s="7"/>
      <c r="B2622" s="7"/>
      <c r="C2622" s="7"/>
      <c r="D2622" s="7"/>
      <c r="E2622" s="7"/>
      <c r="F2622" s="7"/>
      <c r="G2622" s="7"/>
      <c r="H2622" s="7"/>
      <c r="I2622" s="7"/>
      <c r="J2622" s="7"/>
      <c r="K2622" s="7"/>
      <c r="L2622" s="7"/>
      <c r="M2622" s="7"/>
      <c r="N2622" s="7"/>
      <c r="O2622" s="7"/>
      <c r="P2622" s="7"/>
      <c r="R2622" s="7"/>
      <c r="S2622" s="7"/>
      <c r="T2622" s="7"/>
      <c r="U2622" s="7"/>
      <c r="V2622" s="7"/>
      <c r="W2622" s="7"/>
      <c r="X2622" s="7"/>
      <c r="Y2622" s="7"/>
      <c r="Z2622" s="7"/>
      <c r="AA2622" s="7"/>
      <c r="AB2622" s="7"/>
      <c r="AC2622" s="7"/>
      <c r="AD2622" s="7"/>
      <c r="AE2622" s="7"/>
      <c r="AF2622" s="7"/>
      <c r="AG2622" s="7"/>
      <c r="AH2622" s="7"/>
      <c r="AI2622" s="7"/>
      <c r="AJ2622" s="7"/>
      <c r="AK2622" s="7"/>
    </row>
    <row r="2623" spans="1:37" ht="15.75" x14ac:dyDescent="0.25">
      <c r="A2623" s="7"/>
      <c r="B2623" s="7"/>
      <c r="C2623" s="7"/>
      <c r="D2623" s="7"/>
      <c r="E2623" s="7"/>
      <c r="F2623" s="7"/>
      <c r="G2623" s="7"/>
      <c r="H2623" s="7"/>
      <c r="I2623" s="7"/>
      <c r="J2623" s="7"/>
      <c r="K2623" s="7"/>
      <c r="L2623" s="7"/>
      <c r="M2623" s="7"/>
      <c r="N2623" s="7"/>
      <c r="O2623" s="7"/>
      <c r="P2623" s="7"/>
      <c r="R2623" s="7"/>
      <c r="S2623" s="7"/>
      <c r="T2623" s="7"/>
      <c r="U2623" s="7"/>
      <c r="V2623" s="7"/>
      <c r="W2623" s="7"/>
      <c r="X2623" s="7"/>
      <c r="Y2623" s="7"/>
      <c r="Z2623" s="7"/>
      <c r="AA2623" s="7"/>
      <c r="AB2623" s="7"/>
      <c r="AC2623" s="7"/>
      <c r="AD2623" s="7"/>
      <c r="AE2623" s="7"/>
      <c r="AF2623" s="7"/>
      <c r="AG2623" s="7"/>
      <c r="AH2623" s="7"/>
      <c r="AI2623" s="7"/>
      <c r="AJ2623" s="7"/>
      <c r="AK2623" s="7"/>
    </row>
    <row r="2624" spans="1:37" ht="15.75" x14ac:dyDescent="0.25">
      <c r="A2624" s="7"/>
      <c r="B2624" s="7"/>
      <c r="C2624" s="7"/>
      <c r="D2624" s="7"/>
      <c r="E2624" s="7"/>
      <c r="F2624" s="7"/>
      <c r="G2624" s="7"/>
      <c r="H2624" s="7"/>
      <c r="I2624" s="7"/>
      <c r="J2624" s="7"/>
      <c r="K2624" s="7"/>
      <c r="L2624" s="7"/>
      <c r="M2624" s="7"/>
      <c r="N2624" s="7"/>
      <c r="O2624" s="7"/>
      <c r="P2624" s="7"/>
      <c r="R2624" s="7"/>
      <c r="S2624" s="7"/>
      <c r="T2624" s="7"/>
      <c r="U2624" s="7"/>
      <c r="V2624" s="7"/>
      <c r="W2624" s="7"/>
      <c r="X2624" s="7"/>
      <c r="Y2624" s="7"/>
      <c r="Z2624" s="7"/>
      <c r="AA2624" s="7"/>
      <c r="AB2624" s="7"/>
      <c r="AC2624" s="7"/>
      <c r="AD2624" s="7"/>
      <c r="AE2624" s="7"/>
      <c r="AF2624" s="7"/>
      <c r="AG2624" s="7"/>
      <c r="AH2624" s="7"/>
      <c r="AI2624" s="7"/>
      <c r="AJ2624" s="7"/>
      <c r="AK2624" s="7"/>
    </row>
    <row r="2625" spans="1:37" ht="15.75" x14ac:dyDescent="0.25">
      <c r="A2625" s="7"/>
      <c r="B2625" s="7"/>
      <c r="C2625" s="7"/>
      <c r="D2625" s="7"/>
      <c r="E2625" s="7"/>
      <c r="F2625" s="7"/>
      <c r="G2625" s="7"/>
      <c r="H2625" s="7"/>
      <c r="I2625" s="7"/>
      <c r="J2625" s="7"/>
      <c r="K2625" s="7"/>
      <c r="L2625" s="7"/>
      <c r="M2625" s="7"/>
      <c r="N2625" s="7"/>
      <c r="O2625" s="7"/>
      <c r="P2625" s="7"/>
      <c r="R2625" s="7"/>
      <c r="S2625" s="7"/>
      <c r="T2625" s="7"/>
      <c r="U2625" s="7"/>
      <c r="V2625" s="7"/>
      <c r="W2625" s="7"/>
      <c r="X2625" s="7"/>
      <c r="Y2625" s="7"/>
      <c r="Z2625" s="7"/>
      <c r="AA2625" s="7"/>
      <c r="AB2625" s="7"/>
      <c r="AC2625" s="7"/>
      <c r="AD2625" s="7"/>
      <c r="AE2625" s="7"/>
      <c r="AF2625" s="7"/>
      <c r="AG2625" s="7"/>
      <c r="AH2625" s="7"/>
      <c r="AI2625" s="7"/>
      <c r="AJ2625" s="7"/>
      <c r="AK2625" s="7"/>
    </row>
    <row r="2626" spans="1:37" ht="15.75" x14ac:dyDescent="0.25">
      <c r="A2626" s="7"/>
      <c r="B2626" s="7"/>
      <c r="C2626" s="7"/>
      <c r="D2626" s="7"/>
      <c r="E2626" s="7"/>
      <c r="F2626" s="7"/>
      <c r="G2626" s="7"/>
      <c r="H2626" s="7"/>
      <c r="I2626" s="7"/>
      <c r="J2626" s="7"/>
      <c r="K2626" s="7"/>
      <c r="L2626" s="7"/>
      <c r="M2626" s="7"/>
      <c r="N2626" s="7"/>
      <c r="O2626" s="7"/>
      <c r="P2626" s="7"/>
      <c r="R2626" s="7"/>
      <c r="S2626" s="7"/>
      <c r="T2626" s="7"/>
      <c r="U2626" s="7"/>
      <c r="V2626" s="7"/>
      <c r="W2626" s="7"/>
      <c r="X2626" s="7"/>
      <c r="Y2626" s="7"/>
      <c r="Z2626" s="7"/>
      <c r="AA2626" s="7"/>
      <c r="AB2626" s="7"/>
      <c r="AC2626" s="7"/>
      <c r="AD2626" s="7"/>
      <c r="AE2626" s="7"/>
      <c r="AF2626" s="7"/>
      <c r="AG2626" s="7"/>
      <c r="AH2626" s="7"/>
      <c r="AI2626" s="7"/>
      <c r="AJ2626" s="7"/>
      <c r="AK2626" s="7"/>
    </row>
    <row r="2627" spans="1:37" ht="15.75" x14ac:dyDescent="0.25">
      <c r="A2627" s="7"/>
      <c r="B2627" s="7"/>
      <c r="C2627" s="7"/>
      <c r="D2627" s="7"/>
      <c r="E2627" s="7"/>
      <c r="F2627" s="7"/>
      <c r="G2627" s="7"/>
      <c r="H2627" s="7"/>
      <c r="I2627" s="7"/>
      <c r="J2627" s="7"/>
      <c r="K2627" s="7"/>
      <c r="L2627" s="7"/>
      <c r="M2627" s="7"/>
      <c r="N2627" s="7"/>
      <c r="O2627" s="7"/>
      <c r="P2627" s="7"/>
      <c r="R2627" s="7"/>
      <c r="S2627" s="7"/>
      <c r="T2627" s="7"/>
      <c r="U2627" s="7"/>
      <c r="V2627" s="7"/>
      <c r="W2627" s="7"/>
      <c r="X2627" s="7"/>
      <c r="Y2627" s="7"/>
      <c r="Z2627" s="7"/>
      <c r="AA2627" s="7"/>
      <c r="AB2627" s="7"/>
      <c r="AC2627" s="7"/>
      <c r="AD2627" s="7"/>
      <c r="AE2627" s="7"/>
      <c r="AF2627" s="7"/>
      <c r="AG2627" s="7"/>
      <c r="AH2627" s="7"/>
      <c r="AI2627" s="7"/>
      <c r="AJ2627" s="7"/>
      <c r="AK2627" s="7"/>
    </row>
    <row r="2628" spans="1:37" ht="15.75" x14ac:dyDescent="0.25">
      <c r="A2628" s="7"/>
      <c r="B2628" s="7"/>
      <c r="C2628" s="7"/>
      <c r="D2628" s="7"/>
      <c r="E2628" s="7"/>
      <c r="F2628" s="7"/>
      <c r="G2628" s="7"/>
      <c r="H2628" s="7"/>
      <c r="I2628" s="7"/>
      <c r="J2628" s="7"/>
      <c r="K2628" s="7"/>
      <c r="L2628" s="7"/>
      <c r="M2628" s="7"/>
      <c r="N2628" s="7"/>
      <c r="O2628" s="7"/>
      <c r="P2628" s="7"/>
      <c r="R2628" s="7"/>
      <c r="S2628" s="7"/>
      <c r="T2628" s="7"/>
      <c r="U2628" s="7"/>
      <c r="V2628" s="7"/>
      <c r="W2628" s="7"/>
      <c r="X2628" s="7"/>
      <c r="Y2628" s="7"/>
      <c r="Z2628" s="7"/>
      <c r="AA2628" s="7"/>
      <c r="AB2628" s="7"/>
      <c r="AC2628" s="7"/>
      <c r="AD2628" s="7"/>
      <c r="AE2628" s="7"/>
      <c r="AF2628" s="7"/>
      <c r="AG2628" s="7"/>
      <c r="AH2628" s="7"/>
      <c r="AI2628" s="7"/>
      <c r="AJ2628" s="7"/>
      <c r="AK2628" s="7"/>
    </row>
    <row r="2629" spans="1:37" ht="15.75" x14ac:dyDescent="0.25">
      <c r="A2629" s="7"/>
      <c r="B2629" s="7"/>
      <c r="C2629" s="7"/>
      <c r="D2629" s="7"/>
      <c r="E2629" s="7"/>
      <c r="F2629" s="7"/>
      <c r="G2629" s="7"/>
      <c r="H2629" s="7"/>
      <c r="I2629" s="7"/>
      <c r="J2629" s="7"/>
      <c r="K2629" s="7"/>
      <c r="L2629" s="7"/>
      <c r="M2629" s="7"/>
      <c r="N2629" s="7"/>
      <c r="O2629" s="7"/>
      <c r="P2629" s="7"/>
      <c r="R2629" s="7"/>
      <c r="S2629" s="7"/>
      <c r="T2629" s="7"/>
      <c r="U2629" s="7"/>
      <c r="V2629" s="7"/>
      <c r="W2629" s="7"/>
      <c r="X2629" s="7"/>
      <c r="Y2629" s="7"/>
      <c r="Z2629" s="7"/>
      <c r="AA2629" s="7"/>
      <c r="AB2629" s="7"/>
      <c r="AC2629" s="7"/>
      <c r="AD2629" s="7"/>
      <c r="AE2629" s="7"/>
      <c r="AF2629" s="7"/>
      <c r="AG2629" s="7"/>
      <c r="AH2629" s="7"/>
      <c r="AI2629" s="7"/>
      <c r="AJ2629" s="7"/>
      <c r="AK2629" s="7"/>
    </row>
    <row r="2630" spans="1:37" ht="15.75" x14ac:dyDescent="0.25">
      <c r="A2630" s="7"/>
      <c r="B2630" s="7"/>
      <c r="C2630" s="7"/>
      <c r="D2630" s="7"/>
      <c r="E2630" s="7"/>
      <c r="F2630" s="7"/>
      <c r="G2630" s="7"/>
      <c r="H2630" s="7"/>
      <c r="I2630" s="7"/>
      <c r="J2630" s="7"/>
      <c r="K2630" s="7"/>
      <c r="L2630" s="7"/>
      <c r="M2630" s="7"/>
      <c r="N2630" s="7"/>
      <c r="O2630" s="7"/>
      <c r="P2630" s="7"/>
      <c r="R2630" s="7"/>
      <c r="S2630" s="7"/>
      <c r="T2630" s="7"/>
      <c r="U2630" s="7"/>
      <c r="V2630" s="7"/>
      <c r="W2630" s="7"/>
      <c r="X2630" s="7"/>
      <c r="Y2630" s="7"/>
      <c r="Z2630" s="7"/>
      <c r="AA2630" s="7"/>
      <c r="AB2630" s="7"/>
      <c r="AC2630" s="7"/>
      <c r="AD2630" s="7"/>
      <c r="AE2630" s="7"/>
      <c r="AF2630" s="7"/>
      <c r="AG2630" s="7"/>
      <c r="AH2630" s="7"/>
      <c r="AI2630" s="7"/>
      <c r="AJ2630" s="7"/>
      <c r="AK2630" s="7"/>
    </row>
    <row r="2631" spans="1:37" ht="15.75" x14ac:dyDescent="0.25">
      <c r="A2631" s="7"/>
      <c r="B2631" s="7"/>
      <c r="C2631" s="7"/>
      <c r="D2631" s="7"/>
      <c r="E2631" s="7"/>
      <c r="F2631" s="7"/>
      <c r="G2631" s="7"/>
      <c r="H2631" s="7"/>
      <c r="I2631" s="7"/>
      <c r="J2631" s="7"/>
      <c r="K2631" s="7"/>
      <c r="L2631" s="7"/>
      <c r="M2631" s="7"/>
      <c r="N2631" s="7"/>
      <c r="O2631" s="7"/>
      <c r="P2631" s="7"/>
      <c r="R2631" s="7"/>
      <c r="S2631" s="7"/>
      <c r="T2631" s="7"/>
      <c r="U2631" s="7"/>
      <c r="V2631" s="7"/>
      <c r="W2631" s="7"/>
      <c r="X2631" s="7"/>
      <c r="Y2631" s="7"/>
      <c r="Z2631" s="7"/>
      <c r="AA2631" s="7"/>
      <c r="AB2631" s="7"/>
      <c r="AC2631" s="7"/>
      <c r="AD2631" s="7"/>
      <c r="AE2631" s="7"/>
      <c r="AF2631" s="7"/>
      <c r="AG2631" s="7"/>
      <c r="AH2631" s="7"/>
      <c r="AI2631" s="7"/>
      <c r="AJ2631" s="7"/>
      <c r="AK2631" s="7"/>
    </row>
    <row r="2632" spans="1:37" ht="15.75" x14ac:dyDescent="0.25">
      <c r="A2632" s="7"/>
      <c r="B2632" s="7"/>
      <c r="C2632" s="7"/>
      <c r="D2632" s="7"/>
      <c r="E2632" s="7"/>
      <c r="F2632" s="7"/>
      <c r="G2632" s="7"/>
      <c r="H2632" s="7"/>
      <c r="I2632" s="7"/>
      <c r="J2632" s="7"/>
      <c r="K2632" s="7"/>
      <c r="L2632" s="7"/>
      <c r="M2632" s="7"/>
      <c r="N2632" s="7"/>
      <c r="O2632" s="7"/>
      <c r="P2632" s="7"/>
      <c r="R2632" s="7"/>
      <c r="S2632" s="7"/>
      <c r="T2632" s="7"/>
      <c r="U2632" s="7"/>
      <c r="V2632" s="7"/>
      <c r="W2632" s="7"/>
      <c r="X2632" s="7"/>
      <c r="Y2632" s="7"/>
      <c r="Z2632" s="7"/>
      <c r="AA2632" s="7"/>
      <c r="AB2632" s="7"/>
      <c r="AC2632" s="7"/>
      <c r="AD2632" s="7"/>
      <c r="AE2632" s="7"/>
      <c r="AF2632" s="7"/>
      <c r="AG2632" s="7"/>
      <c r="AH2632" s="7"/>
      <c r="AI2632" s="7"/>
      <c r="AJ2632" s="7"/>
      <c r="AK2632" s="7"/>
    </row>
    <row r="2633" spans="1:37" ht="15.75" x14ac:dyDescent="0.25">
      <c r="A2633" s="7"/>
      <c r="B2633" s="7"/>
      <c r="C2633" s="7"/>
      <c r="D2633" s="7"/>
      <c r="E2633" s="7"/>
      <c r="F2633" s="7"/>
      <c r="G2633" s="7"/>
      <c r="H2633" s="7"/>
      <c r="I2633" s="7"/>
      <c r="J2633" s="7"/>
      <c r="K2633" s="7"/>
      <c r="L2633" s="7"/>
      <c r="M2633" s="7"/>
      <c r="N2633" s="7"/>
      <c r="O2633" s="7"/>
      <c r="P2633" s="7"/>
      <c r="R2633" s="7"/>
      <c r="S2633" s="7"/>
      <c r="T2633" s="7"/>
      <c r="U2633" s="7"/>
      <c r="V2633" s="7"/>
      <c r="W2633" s="7"/>
      <c r="X2633" s="7"/>
      <c r="Y2633" s="7"/>
      <c r="Z2633" s="7"/>
      <c r="AA2633" s="7"/>
      <c r="AB2633" s="7"/>
      <c r="AC2633" s="7"/>
      <c r="AD2633" s="7"/>
      <c r="AE2633" s="7"/>
      <c r="AF2633" s="7"/>
      <c r="AG2633" s="7"/>
      <c r="AH2633" s="7"/>
      <c r="AI2633" s="7"/>
      <c r="AJ2633" s="7"/>
      <c r="AK2633" s="7"/>
    </row>
    <row r="2634" spans="1:37" ht="15.75" x14ac:dyDescent="0.25">
      <c r="A2634" s="7"/>
      <c r="B2634" s="7"/>
      <c r="C2634" s="7"/>
      <c r="D2634" s="7"/>
      <c r="E2634" s="7"/>
      <c r="F2634" s="7"/>
      <c r="G2634" s="7"/>
      <c r="H2634" s="7"/>
      <c r="I2634" s="7"/>
      <c r="J2634" s="7"/>
      <c r="K2634" s="7"/>
      <c r="L2634" s="7"/>
      <c r="M2634" s="7"/>
      <c r="N2634" s="7"/>
      <c r="O2634" s="7"/>
      <c r="P2634" s="7"/>
      <c r="R2634" s="7"/>
      <c r="S2634" s="7"/>
      <c r="T2634" s="7"/>
      <c r="U2634" s="7"/>
      <c r="V2634" s="7"/>
      <c r="W2634" s="7"/>
      <c r="X2634" s="7"/>
      <c r="Y2634" s="7"/>
      <c r="Z2634" s="7"/>
      <c r="AA2634" s="7"/>
      <c r="AB2634" s="7"/>
      <c r="AC2634" s="7"/>
      <c r="AD2634" s="7"/>
      <c r="AE2634" s="7"/>
      <c r="AF2634" s="7"/>
      <c r="AG2634" s="7"/>
      <c r="AH2634" s="7"/>
      <c r="AI2634" s="7"/>
      <c r="AJ2634" s="7"/>
      <c r="AK2634" s="7"/>
    </row>
    <row r="2635" spans="1:37" ht="15.75" x14ac:dyDescent="0.25">
      <c r="A2635" s="7"/>
      <c r="B2635" s="7"/>
      <c r="C2635" s="7"/>
      <c r="D2635" s="7"/>
      <c r="E2635" s="7"/>
      <c r="F2635" s="7"/>
      <c r="G2635" s="7"/>
      <c r="H2635" s="7"/>
      <c r="I2635" s="7"/>
      <c r="J2635" s="7"/>
      <c r="K2635" s="7"/>
      <c r="L2635" s="7"/>
      <c r="M2635" s="7"/>
      <c r="N2635" s="7"/>
      <c r="O2635" s="7"/>
      <c r="P2635" s="7"/>
      <c r="R2635" s="7"/>
      <c r="S2635" s="7"/>
      <c r="T2635" s="7"/>
      <c r="U2635" s="7"/>
      <c r="V2635" s="7"/>
      <c r="W2635" s="7"/>
      <c r="X2635" s="7"/>
      <c r="Y2635" s="7"/>
      <c r="Z2635" s="7"/>
      <c r="AA2635" s="7"/>
      <c r="AB2635" s="7"/>
      <c r="AC2635" s="7"/>
      <c r="AD2635" s="7"/>
      <c r="AE2635" s="7"/>
      <c r="AF2635" s="7"/>
      <c r="AG2635" s="7"/>
      <c r="AH2635" s="7"/>
      <c r="AI2635" s="7"/>
      <c r="AJ2635" s="7"/>
      <c r="AK2635" s="7"/>
    </row>
    <row r="2636" spans="1:37" ht="15.75" x14ac:dyDescent="0.25">
      <c r="A2636" s="7"/>
      <c r="B2636" s="7"/>
      <c r="C2636" s="7"/>
      <c r="D2636" s="7"/>
      <c r="E2636" s="7"/>
      <c r="F2636" s="7"/>
      <c r="G2636" s="7"/>
      <c r="H2636" s="7"/>
      <c r="I2636" s="7"/>
      <c r="J2636" s="7"/>
      <c r="K2636" s="7"/>
      <c r="L2636" s="7"/>
      <c r="M2636" s="7"/>
      <c r="N2636" s="7"/>
      <c r="O2636" s="7"/>
      <c r="P2636" s="7"/>
      <c r="R2636" s="7"/>
      <c r="S2636" s="7"/>
      <c r="T2636" s="7"/>
      <c r="U2636" s="7"/>
      <c r="V2636" s="7"/>
      <c r="W2636" s="7"/>
      <c r="X2636" s="7"/>
      <c r="Y2636" s="7"/>
      <c r="Z2636" s="7"/>
      <c r="AA2636" s="7"/>
      <c r="AB2636" s="7"/>
      <c r="AC2636" s="7"/>
      <c r="AD2636" s="7"/>
      <c r="AE2636" s="7"/>
      <c r="AF2636" s="7"/>
      <c r="AG2636" s="7"/>
      <c r="AH2636" s="7"/>
      <c r="AI2636" s="7"/>
      <c r="AJ2636" s="7"/>
      <c r="AK2636" s="7"/>
    </row>
    <row r="2637" spans="1:37" ht="15.75" x14ac:dyDescent="0.25">
      <c r="A2637" s="7"/>
      <c r="B2637" s="7"/>
      <c r="C2637" s="7"/>
      <c r="D2637" s="7"/>
      <c r="E2637" s="7"/>
      <c r="F2637" s="7"/>
      <c r="G2637" s="7"/>
      <c r="H2637" s="7"/>
      <c r="I2637" s="7"/>
      <c r="J2637" s="7"/>
      <c r="K2637" s="7"/>
      <c r="L2637" s="7"/>
      <c r="M2637" s="7"/>
      <c r="N2637" s="7"/>
      <c r="O2637" s="7"/>
      <c r="P2637" s="7"/>
      <c r="R2637" s="7"/>
      <c r="S2637" s="7"/>
      <c r="T2637" s="7"/>
      <c r="U2637" s="7"/>
      <c r="V2637" s="7"/>
      <c r="W2637" s="7"/>
      <c r="X2637" s="7"/>
      <c r="Y2637" s="7"/>
      <c r="Z2637" s="7"/>
      <c r="AA2637" s="7"/>
      <c r="AB2637" s="7"/>
      <c r="AC2637" s="7"/>
      <c r="AD2637" s="7"/>
      <c r="AE2637" s="7"/>
      <c r="AF2637" s="7"/>
      <c r="AG2637" s="7"/>
      <c r="AH2637" s="7"/>
      <c r="AI2637" s="7"/>
      <c r="AJ2637" s="7"/>
      <c r="AK2637" s="7"/>
    </row>
    <row r="2638" spans="1:37" ht="15.75" x14ac:dyDescent="0.25">
      <c r="A2638" s="7"/>
      <c r="B2638" s="7"/>
      <c r="C2638" s="7"/>
      <c r="D2638" s="7"/>
      <c r="E2638" s="7"/>
      <c r="F2638" s="7"/>
      <c r="G2638" s="7"/>
      <c r="H2638" s="7"/>
      <c r="I2638" s="7"/>
      <c r="J2638" s="7"/>
      <c r="K2638" s="7"/>
      <c r="L2638" s="7"/>
      <c r="M2638" s="7"/>
      <c r="N2638" s="7"/>
      <c r="O2638" s="7"/>
      <c r="P2638" s="7"/>
      <c r="R2638" s="7"/>
      <c r="S2638" s="7"/>
      <c r="T2638" s="7"/>
      <c r="U2638" s="7"/>
      <c r="V2638" s="7"/>
      <c r="W2638" s="7"/>
      <c r="X2638" s="7"/>
      <c r="Y2638" s="7"/>
      <c r="Z2638" s="7"/>
      <c r="AA2638" s="7"/>
      <c r="AB2638" s="7"/>
      <c r="AC2638" s="7"/>
      <c r="AD2638" s="7"/>
      <c r="AE2638" s="7"/>
      <c r="AF2638" s="7"/>
      <c r="AG2638" s="7"/>
      <c r="AH2638" s="7"/>
      <c r="AI2638" s="7"/>
      <c r="AJ2638" s="7"/>
      <c r="AK2638" s="7"/>
    </row>
    <row r="2639" spans="1:37" ht="15.75" x14ac:dyDescent="0.25">
      <c r="A2639" s="7"/>
      <c r="B2639" s="7"/>
      <c r="C2639" s="7"/>
      <c r="D2639" s="7"/>
      <c r="E2639" s="7"/>
      <c r="F2639" s="7"/>
      <c r="G2639" s="7"/>
      <c r="H2639" s="7"/>
      <c r="I2639" s="7"/>
      <c r="J2639" s="7"/>
      <c r="K2639" s="7"/>
      <c r="L2639" s="7"/>
      <c r="M2639" s="7"/>
      <c r="N2639" s="7"/>
      <c r="O2639" s="7"/>
      <c r="P2639" s="7"/>
      <c r="R2639" s="7"/>
      <c r="S2639" s="7"/>
      <c r="T2639" s="7"/>
      <c r="U2639" s="7"/>
      <c r="V2639" s="7"/>
      <c r="W2639" s="7"/>
      <c r="X2639" s="7"/>
      <c r="Y2639" s="7"/>
      <c r="Z2639" s="7"/>
      <c r="AA2639" s="7"/>
      <c r="AB2639" s="7"/>
      <c r="AC2639" s="7"/>
      <c r="AD2639" s="7"/>
      <c r="AE2639" s="7"/>
      <c r="AF2639" s="7"/>
      <c r="AG2639" s="7"/>
      <c r="AH2639" s="7"/>
      <c r="AI2639" s="7"/>
      <c r="AJ2639" s="7"/>
      <c r="AK2639" s="7"/>
    </row>
    <row r="2640" spans="1:37" ht="15.75" x14ac:dyDescent="0.25">
      <c r="A2640" s="7"/>
      <c r="B2640" s="7"/>
      <c r="C2640" s="7"/>
      <c r="D2640" s="7"/>
      <c r="E2640" s="7"/>
      <c r="F2640" s="7"/>
      <c r="G2640" s="7"/>
      <c r="H2640" s="7"/>
      <c r="I2640" s="7"/>
      <c r="J2640" s="7"/>
      <c r="K2640" s="7"/>
      <c r="L2640" s="7"/>
      <c r="M2640" s="7"/>
      <c r="N2640" s="7"/>
      <c r="O2640" s="7"/>
      <c r="P2640" s="7"/>
      <c r="R2640" s="7"/>
      <c r="S2640" s="7"/>
      <c r="T2640" s="7"/>
      <c r="U2640" s="7"/>
      <c r="V2640" s="7"/>
      <c r="W2640" s="7"/>
      <c r="X2640" s="7"/>
      <c r="Y2640" s="7"/>
      <c r="Z2640" s="7"/>
      <c r="AA2640" s="7"/>
      <c r="AB2640" s="7"/>
      <c r="AC2640" s="7"/>
      <c r="AD2640" s="7"/>
      <c r="AE2640" s="7"/>
      <c r="AF2640" s="7"/>
      <c r="AG2640" s="7"/>
      <c r="AH2640" s="7"/>
      <c r="AI2640" s="7"/>
      <c r="AJ2640" s="7"/>
      <c r="AK2640" s="7"/>
    </row>
    <row r="2641" spans="1:37" ht="15.75" x14ac:dyDescent="0.25">
      <c r="A2641" s="7"/>
      <c r="B2641" s="7"/>
      <c r="C2641" s="7"/>
      <c r="D2641" s="7"/>
      <c r="E2641" s="7"/>
      <c r="F2641" s="7"/>
      <c r="G2641" s="7"/>
      <c r="H2641" s="7"/>
      <c r="I2641" s="7"/>
      <c r="J2641" s="7"/>
      <c r="K2641" s="7"/>
      <c r="L2641" s="7"/>
      <c r="M2641" s="7"/>
      <c r="N2641" s="7"/>
      <c r="O2641" s="7"/>
      <c r="P2641" s="7"/>
      <c r="R2641" s="7"/>
      <c r="S2641" s="7"/>
      <c r="T2641" s="7"/>
      <c r="U2641" s="7"/>
      <c r="V2641" s="7"/>
      <c r="W2641" s="7"/>
      <c r="X2641" s="7"/>
      <c r="Y2641" s="7"/>
      <c r="Z2641" s="7"/>
      <c r="AA2641" s="7"/>
      <c r="AB2641" s="7"/>
      <c r="AC2641" s="7"/>
      <c r="AD2641" s="7"/>
      <c r="AE2641" s="7"/>
      <c r="AF2641" s="7"/>
      <c r="AG2641" s="7"/>
      <c r="AH2641" s="7"/>
      <c r="AI2641" s="7"/>
      <c r="AJ2641" s="7"/>
      <c r="AK2641" s="7"/>
    </row>
    <row r="2642" spans="1:37" ht="15.75" x14ac:dyDescent="0.25">
      <c r="A2642" s="7"/>
      <c r="B2642" s="7"/>
      <c r="C2642" s="7"/>
      <c r="D2642" s="7"/>
      <c r="E2642" s="7"/>
      <c r="F2642" s="7"/>
      <c r="G2642" s="7"/>
      <c r="H2642" s="7"/>
      <c r="I2642" s="7"/>
      <c r="J2642" s="7"/>
      <c r="K2642" s="7"/>
      <c r="L2642" s="7"/>
      <c r="M2642" s="7"/>
      <c r="N2642" s="7"/>
      <c r="O2642" s="7"/>
      <c r="P2642" s="7"/>
      <c r="R2642" s="7"/>
      <c r="S2642" s="7"/>
      <c r="T2642" s="7"/>
      <c r="U2642" s="7"/>
      <c r="V2642" s="7"/>
      <c r="W2642" s="7"/>
      <c r="X2642" s="7"/>
      <c r="Y2642" s="7"/>
      <c r="Z2642" s="7"/>
      <c r="AA2642" s="7"/>
      <c r="AB2642" s="7"/>
      <c r="AC2642" s="7"/>
      <c r="AD2642" s="7"/>
      <c r="AE2642" s="7"/>
      <c r="AF2642" s="7"/>
      <c r="AG2642" s="7"/>
      <c r="AH2642" s="7"/>
      <c r="AI2642" s="7"/>
      <c r="AJ2642" s="7"/>
      <c r="AK2642" s="7"/>
    </row>
    <row r="2643" spans="1:37" ht="15.75" x14ac:dyDescent="0.25">
      <c r="A2643" s="7"/>
      <c r="B2643" s="7"/>
      <c r="C2643" s="7"/>
      <c r="D2643" s="7"/>
      <c r="E2643" s="7"/>
      <c r="F2643" s="7"/>
      <c r="G2643" s="7"/>
      <c r="H2643" s="7"/>
      <c r="I2643" s="7"/>
      <c r="J2643" s="7"/>
      <c r="K2643" s="7"/>
      <c r="L2643" s="7"/>
      <c r="M2643" s="7"/>
      <c r="N2643" s="7"/>
      <c r="O2643" s="7"/>
      <c r="P2643" s="7"/>
      <c r="R2643" s="7"/>
      <c r="S2643" s="7"/>
      <c r="T2643" s="7"/>
      <c r="U2643" s="7"/>
      <c r="V2643" s="7"/>
      <c r="W2643" s="7"/>
      <c r="X2643" s="7"/>
      <c r="Y2643" s="7"/>
      <c r="Z2643" s="7"/>
      <c r="AA2643" s="7"/>
      <c r="AB2643" s="7"/>
      <c r="AC2643" s="7"/>
      <c r="AD2643" s="7"/>
      <c r="AE2643" s="7"/>
      <c r="AF2643" s="7"/>
      <c r="AG2643" s="7"/>
      <c r="AH2643" s="7"/>
      <c r="AI2643" s="7"/>
      <c r="AJ2643" s="7"/>
      <c r="AK2643" s="7"/>
    </row>
    <row r="2644" spans="1:37" ht="15.75" x14ac:dyDescent="0.25">
      <c r="A2644" s="7"/>
      <c r="B2644" s="7"/>
      <c r="C2644" s="7"/>
      <c r="D2644" s="7"/>
      <c r="E2644" s="7"/>
      <c r="F2644" s="7"/>
      <c r="G2644" s="7"/>
      <c r="H2644" s="7"/>
      <c r="I2644" s="7"/>
      <c r="J2644" s="7"/>
      <c r="K2644" s="7"/>
      <c r="L2644" s="7"/>
      <c r="M2644" s="7"/>
      <c r="N2644" s="7"/>
      <c r="O2644" s="7"/>
      <c r="P2644" s="7"/>
      <c r="R2644" s="7"/>
      <c r="S2644" s="7"/>
      <c r="T2644" s="7"/>
      <c r="U2644" s="7"/>
      <c r="V2644" s="7"/>
      <c r="W2644" s="7"/>
      <c r="X2644" s="7"/>
      <c r="Y2644" s="7"/>
      <c r="Z2644" s="7"/>
      <c r="AA2644" s="7"/>
      <c r="AB2644" s="7"/>
      <c r="AC2644" s="7"/>
      <c r="AD2644" s="7"/>
      <c r="AE2644" s="7"/>
      <c r="AF2644" s="7"/>
      <c r="AG2644" s="7"/>
      <c r="AH2644" s="7"/>
      <c r="AI2644" s="7"/>
      <c r="AJ2644" s="7"/>
      <c r="AK2644" s="7"/>
    </row>
    <row r="2645" spans="1:37" ht="15.75" x14ac:dyDescent="0.25">
      <c r="A2645" s="7"/>
      <c r="B2645" s="7"/>
      <c r="C2645" s="7"/>
      <c r="D2645" s="7"/>
      <c r="E2645" s="7"/>
      <c r="F2645" s="7"/>
      <c r="G2645" s="7"/>
      <c r="H2645" s="7"/>
      <c r="I2645" s="7"/>
      <c r="J2645" s="7"/>
      <c r="K2645" s="7"/>
      <c r="L2645" s="7"/>
      <c r="M2645" s="7"/>
      <c r="N2645" s="7"/>
      <c r="O2645" s="7"/>
      <c r="P2645" s="7"/>
      <c r="R2645" s="7"/>
      <c r="S2645" s="7"/>
      <c r="T2645" s="7"/>
      <c r="U2645" s="7"/>
      <c r="V2645" s="7"/>
      <c r="W2645" s="7"/>
      <c r="X2645" s="7"/>
      <c r="Y2645" s="7"/>
      <c r="Z2645" s="7"/>
      <c r="AA2645" s="7"/>
      <c r="AB2645" s="7"/>
      <c r="AC2645" s="7"/>
      <c r="AD2645" s="7"/>
      <c r="AE2645" s="7"/>
      <c r="AF2645" s="7"/>
      <c r="AG2645" s="7"/>
      <c r="AH2645" s="7"/>
      <c r="AI2645" s="7"/>
      <c r="AJ2645" s="7"/>
      <c r="AK2645" s="7"/>
    </row>
    <row r="2646" spans="1:37" ht="15.75" x14ac:dyDescent="0.25">
      <c r="A2646" s="7"/>
      <c r="B2646" s="7"/>
      <c r="C2646" s="7"/>
      <c r="D2646" s="7"/>
      <c r="E2646" s="7"/>
      <c r="F2646" s="7"/>
      <c r="G2646" s="7"/>
      <c r="H2646" s="7"/>
      <c r="I2646" s="7"/>
      <c r="J2646" s="7"/>
      <c r="K2646" s="7"/>
      <c r="L2646" s="7"/>
      <c r="M2646" s="7"/>
      <c r="N2646" s="7"/>
      <c r="O2646" s="7"/>
      <c r="P2646" s="7"/>
      <c r="R2646" s="7"/>
      <c r="S2646" s="7"/>
      <c r="T2646" s="7"/>
      <c r="U2646" s="7"/>
      <c r="V2646" s="7"/>
      <c r="W2646" s="7"/>
      <c r="X2646" s="7"/>
      <c r="Y2646" s="7"/>
      <c r="Z2646" s="7"/>
      <c r="AA2646" s="7"/>
      <c r="AB2646" s="7"/>
      <c r="AC2646" s="7"/>
      <c r="AD2646" s="7"/>
      <c r="AE2646" s="7"/>
      <c r="AF2646" s="7"/>
      <c r="AG2646" s="7"/>
      <c r="AH2646" s="7"/>
      <c r="AI2646" s="7"/>
      <c r="AJ2646" s="7"/>
      <c r="AK2646" s="7"/>
    </row>
    <row r="2647" spans="1:37" ht="15.75" x14ac:dyDescent="0.25">
      <c r="A2647" s="7"/>
      <c r="B2647" s="7"/>
      <c r="C2647" s="7"/>
      <c r="D2647" s="7"/>
      <c r="E2647" s="7"/>
      <c r="F2647" s="7"/>
      <c r="G2647" s="7"/>
      <c r="H2647" s="7"/>
      <c r="I2647" s="7"/>
      <c r="J2647" s="7"/>
      <c r="K2647" s="7"/>
      <c r="L2647" s="7"/>
      <c r="M2647" s="7"/>
      <c r="N2647" s="7"/>
      <c r="O2647" s="7"/>
      <c r="P2647" s="7"/>
      <c r="R2647" s="7"/>
      <c r="S2647" s="7"/>
      <c r="T2647" s="7"/>
      <c r="U2647" s="7"/>
      <c r="V2647" s="7"/>
      <c r="W2647" s="7"/>
      <c r="X2647" s="7"/>
      <c r="Y2647" s="7"/>
      <c r="Z2647" s="7"/>
      <c r="AA2647" s="7"/>
      <c r="AB2647" s="7"/>
      <c r="AC2647" s="7"/>
      <c r="AD2647" s="7"/>
      <c r="AE2647" s="7"/>
      <c r="AF2647" s="7"/>
      <c r="AG2647" s="7"/>
      <c r="AH2647" s="7"/>
      <c r="AI2647" s="7"/>
      <c r="AJ2647" s="7"/>
      <c r="AK2647" s="7"/>
    </row>
    <row r="2648" spans="1:37" ht="15.75" x14ac:dyDescent="0.25">
      <c r="A2648" s="7"/>
      <c r="B2648" s="7"/>
      <c r="C2648" s="7"/>
      <c r="D2648" s="7"/>
      <c r="E2648" s="7"/>
      <c r="F2648" s="7"/>
      <c r="G2648" s="7"/>
      <c r="H2648" s="7"/>
      <c r="I2648" s="7"/>
      <c r="J2648" s="7"/>
      <c r="K2648" s="7"/>
      <c r="L2648" s="7"/>
      <c r="M2648" s="7"/>
      <c r="N2648" s="7"/>
      <c r="O2648" s="7"/>
      <c r="P2648" s="7"/>
      <c r="R2648" s="7"/>
      <c r="S2648" s="7"/>
      <c r="T2648" s="7"/>
      <c r="U2648" s="7"/>
      <c r="V2648" s="7"/>
      <c r="W2648" s="7"/>
      <c r="X2648" s="7"/>
      <c r="Y2648" s="7"/>
      <c r="Z2648" s="7"/>
      <c r="AA2648" s="7"/>
      <c r="AB2648" s="7"/>
      <c r="AC2648" s="7"/>
      <c r="AD2648" s="7"/>
      <c r="AE2648" s="7"/>
      <c r="AF2648" s="7"/>
      <c r="AG2648" s="7"/>
      <c r="AH2648" s="7"/>
      <c r="AI2648" s="7"/>
      <c r="AJ2648" s="7"/>
      <c r="AK2648" s="7"/>
    </row>
    <row r="2649" spans="1:37" ht="15.75" x14ac:dyDescent="0.25">
      <c r="A2649" s="7"/>
      <c r="B2649" s="7"/>
      <c r="C2649" s="7"/>
      <c r="D2649" s="7"/>
      <c r="E2649" s="7"/>
      <c r="F2649" s="7"/>
      <c r="G2649" s="7"/>
      <c r="H2649" s="7"/>
      <c r="I2649" s="7"/>
      <c r="J2649" s="7"/>
      <c r="K2649" s="7"/>
      <c r="L2649" s="7"/>
      <c r="M2649" s="7"/>
      <c r="N2649" s="7"/>
      <c r="O2649" s="7"/>
      <c r="P2649" s="7"/>
      <c r="R2649" s="7"/>
      <c r="S2649" s="7"/>
      <c r="T2649" s="7"/>
      <c r="U2649" s="7"/>
      <c r="V2649" s="7"/>
      <c r="W2649" s="7"/>
      <c r="X2649" s="7"/>
      <c r="Y2649" s="7"/>
      <c r="Z2649" s="7"/>
      <c r="AA2649" s="7"/>
      <c r="AB2649" s="7"/>
      <c r="AC2649" s="7"/>
      <c r="AD2649" s="7"/>
      <c r="AE2649" s="7"/>
      <c r="AF2649" s="7"/>
      <c r="AG2649" s="7"/>
      <c r="AH2649" s="7"/>
      <c r="AI2649" s="7"/>
      <c r="AJ2649" s="7"/>
      <c r="AK2649" s="7"/>
    </row>
    <row r="2650" spans="1:37" ht="15.75" x14ac:dyDescent="0.25">
      <c r="A2650" s="7"/>
      <c r="B2650" s="7"/>
      <c r="C2650" s="7"/>
      <c r="D2650" s="7"/>
      <c r="E2650" s="7"/>
      <c r="F2650" s="7"/>
      <c r="G2650" s="7"/>
      <c r="H2650" s="7"/>
      <c r="I2650" s="7"/>
      <c r="J2650" s="7"/>
      <c r="K2650" s="7"/>
      <c r="L2650" s="7"/>
      <c r="M2650" s="7"/>
      <c r="N2650" s="7"/>
      <c r="O2650" s="7"/>
      <c r="P2650" s="7"/>
      <c r="R2650" s="7"/>
      <c r="S2650" s="7"/>
      <c r="T2650" s="7"/>
      <c r="U2650" s="7"/>
      <c r="V2650" s="7"/>
      <c r="W2650" s="7"/>
      <c r="X2650" s="7"/>
      <c r="Y2650" s="7"/>
      <c r="Z2650" s="7"/>
      <c r="AA2650" s="7"/>
      <c r="AB2650" s="7"/>
      <c r="AC2650" s="7"/>
      <c r="AD2650" s="7"/>
      <c r="AE2650" s="7"/>
      <c r="AF2650" s="7"/>
      <c r="AG2650" s="7"/>
      <c r="AH2650" s="7"/>
      <c r="AI2650" s="7"/>
      <c r="AJ2650" s="7"/>
      <c r="AK2650" s="7"/>
    </row>
    <row r="2651" spans="1:37" ht="15.75" x14ac:dyDescent="0.25">
      <c r="A2651" s="7"/>
      <c r="B2651" s="7"/>
      <c r="C2651" s="7"/>
      <c r="D2651" s="7"/>
      <c r="E2651" s="7"/>
      <c r="F2651" s="7"/>
      <c r="G2651" s="7"/>
      <c r="H2651" s="7"/>
      <c r="I2651" s="7"/>
      <c r="J2651" s="7"/>
      <c r="K2651" s="7"/>
      <c r="L2651" s="7"/>
      <c r="M2651" s="7"/>
      <c r="N2651" s="7"/>
      <c r="O2651" s="7"/>
      <c r="P2651" s="7"/>
      <c r="R2651" s="7"/>
      <c r="S2651" s="7"/>
      <c r="T2651" s="7"/>
      <c r="U2651" s="7"/>
      <c r="V2651" s="7"/>
      <c r="W2651" s="7"/>
      <c r="X2651" s="7"/>
      <c r="Y2651" s="7"/>
      <c r="Z2651" s="7"/>
      <c r="AA2651" s="7"/>
      <c r="AB2651" s="7"/>
      <c r="AC2651" s="7"/>
      <c r="AD2651" s="7"/>
      <c r="AE2651" s="7"/>
      <c r="AF2651" s="7"/>
      <c r="AG2651" s="7"/>
      <c r="AH2651" s="7"/>
      <c r="AI2651" s="7"/>
      <c r="AJ2651" s="7"/>
      <c r="AK2651" s="7"/>
    </row>
    <row r="2652" spans="1:37" ht="15.75" x14ac:dyDescent="0.25">
      <c r="A2652" s="7"/>
      <c r="B2652" s="7"/>
      <c r="C2652" s="7"/>
      <c r="D2652" s="7"/>
      <c r="E2652" s="7"/>
      <c r="F2652" s="7"/>
      <c r="G2652" s="7"/>
      <c r="H2652" s="7"/>
      <c r="I2652" s="7"/>
      <c r="J2652" s="7"/>
      <c r="K2652" s="7"/>
      <c r="L2652" s="7"/>
      <c r="M2652" s="7"/>
      <c r="N2652" s="7"/>
      <c r="O2652" s="7"/>
      <c r="P2652" s="7"/>
      <c r="R2652" s="7"/>
      <c r="S2652" s="7"/>
      <c r="T2652" s="7"/>
      <c r="U2652" s="7"/>
      <c r="V2652" s="7"/>
      <c r="W2652" s="7"/>
      <c r="X2652" s="7"/>
      <c r="Y2652" s="7"/>
      <c r="Z2652" s="7"/>
      <c r="AA2652" s="7"/>
      <c r="AB2652" s="7"/>
      <c r="AC2652" s="7"/>
      <c r="AD2652" s="7"/>
      <c r="AE2652" s="7"/>
      <c r="AF2652" s="7"/>
      <c r="AG2652" s="7"/>
      <c r="AH2652" s="7"/>
      <c r="AI2652" s="7"/>
      <c r="AJ2652" s="7"/>
      <c r="AK2652" s="7"/>
    </row>
    <row r="2653" spans="1:37" ht="15.75" x14ac:dyDescent="0.25">
      <c r="A2653" s="7"/>
      <c r="B2653" s="7"/>
      <c r="C2653" s="7"/>
      <c r="D2653" s="7"/>
      <c r="E2653" s="7"/>
      <c r="F2653" s="7"/>
      <c r="G2653" s="7"/>
      <c r="H2653" s="7"/>
      <c r="I2653" s="7"/>
      <c r="J2653" s="7"/>
      <c r="K2653" s="7"/>
      <c r="L2653" s="7"/>
      <c r="M2653" s="7"/>
      <c r="N2653" s="7"/>
      <c r="O2653" s="7"/>
      <c r="P2653" s="7"/>
      <c r="R2653" s="7"/>
      <c r="S2653" s="7"/>
      <c r="T2653" s="7"/>
      <c r="U2653" s="7"/>
      <c r="V2653" s="7"/>
      <c r="W2653" s="7"/>
      <c r="X2653" s="7"/>
      <c r="Y2653" s="7"/>
      <c r="Z2653" s="7"/>
      <c r="AA2653" s="7"/>
      <c r="AB2653" s="7"/>
      <c r="AC2653" s="7"/>
      <c r="AD2653" s="7"/>
      <c r="AE2653" s="7"/>
      <c r="AF2653" s="7"/>
      <c r="AG2653" s="7"/>
      <c r="AH2653" s="7"/>
      <c r="AI2653" s="7"/>
      <c r="AJ2653" s="7"/>
      <c r="AK2653" s="7"/>
    </row>
    <row r="2654" spans="1:37" ht="15.75" x14ac:dyDescent="0.25">
      <c r="A2654" s="7"/>
      <c r="B2654" s="7"/>
      <c r="C2654" s="7"/>
      <c r="D2654" s="7"/>
      <c r="E2654" s="7"/>
      <c r="F2654" s="7"/>
      <c r="G2654" s="7"/>
      <c r="H2654" s="7"/>
      <c r="I2654" s="7"/>
      <c r="J2654" s="7"/>
      <c r="K2654" s="7"/>
      <c r="L2654" s="7"/>
      <c r="M2654" s="7"/>
      <c r="N2654" s="7"/>
      <c r="O2654" s="7"/>
      <c r="P2654" s="7"/>
      <c r="R2654" s="7"/>
      <c r="S2654" s="7"/>
      <c r="T2654" s="7"/>
      <c r="U2654" s="7"/>
      <c r="V2654" s="7"/>
      <c r="W2654" s="7"/>
      <c r="X2654" s="7"/>
      <c r="Y2654" s="7"/>
      <c r="Z2654" s="7"/>
      <c r="AA2654" s="7"/>
      <c r="AB2654" s="7"/>
      <c r="AC2654" s="7"/>
      <c r="AD2654" s="7"/>
      <c r="AE2654" s="7"/>
      <c r="AF2654" s="7"/>
      <c r="AG2654" s="7"/>
      <c r="AH2654" s="7"/>
      <c r="AI2654" s="7"/>
      <c r="AJ2654" s="7"/>
      <c r="AK2654" s="7"/>
    </row>
    <row r="2655" spans="1:37" ht="15.75" x14ac:dyDescent="0.25">
      <c r="A2655" s="7"/>
      <c r="B2655" s="7"/>
      <c r="C2655" s="7"/>
      <c r="D2655" s="7"/>
      <c r="E2655" s="7"/>
      <c r="F2655" s="7"/>
      <c r="G2655" s="7"/>
      <c r="H2655" s="7"/>
      <c r="I2655" s="7"/>
      <c r="J2655" s="7"/>
      <c r="K2655" s="7"/>
      <c r="L2655" s="7"/>
      <c r="M2655" s="7"/>
      <c r="N2655" s="7"/>
      <c r="O2655" s="7"/>
      <c r="P2655" s="7"/>
      <c r="R2655" s="7"/>
      <c r="S2655" s="7"/>
      <c r="T2655" s="7"/>
      <c r="U2655" s="7"/>
      <c r="V2655" s="7"/>
      <c r="W2655" s="7"/>
      <c r="X2655" s="7"/>
      <c r="Y2655" s="7"/>
      <c r="Z2655" s="7"/>
      <c r="AA2655" s="7"/>
      <c r="AB2655" s="7"/>
      <c r="AC2655" s="7"/>
      <c r="AD2655" s="7"/>
      <c r="AE2655" s="7"/>
      <c r="AF2655" s="7"/>
      <c r="AG2655" s="7"/>
      <c r="AH2655" s="7"/>
      <c r="AI2655" s="7"/>
      <c r="AJ2655" s="7"/>
      <c r="AK2655" s="7"/>
    </row>
    <row r="2656" spans="1:37" ht="15.75" x14ac:dyDescent="0.25">
      <c r="A2656" s="7"/>
      <c r="B2656" s="7"/>
      <c r="C2656" s="7"/>
      <c r="D2656" s="7"/>
      <c r="E2656" s="7"/>
      <c r="F2656" s="7"/>
      <c r="G2656" s="7"/>
      <c r="H2656" s="7"/>
      <c r="I2656" s="7"/>
      <c r="J2656" s="7"/>
      <c r="K2656" s="7"/>
      <c r="L2656" s="7"/>
      <c r="M2656" s="7"/>
      <c r="N2656" s="7"/>
      <c r="O2656" s="7"/>
      <c r="P2656" s="7"/>
      <c r="R2656" s="7"/>
      <c r="S2656" s="7"/>
      <c r="T2656" s="7"/>
      <c r="U2656" s="7"/>
      <c r="V2656" s="7"/>
      <c r="W2656" s="7"/>
      <c r="X2656" s="7"/>
      <c r="Y2656" s="7"/>
      <c r="Z2656" s="7"/>
      <c r="AA2656" s="7"/>
      <c r="AB2656" s="7"/>
      <c r="AC2656" s="7"/>
      <c r="AD2656" s="7"/>
      <c r="AE2656" s="7"/>
      <c r="AF2656" s="7"/>
      <c r="AG2656" s="7"/>
      <c r="AH2656" s="7"/>
      <c r="AI2656" s="7"/>
      <c r="AJ2656" s="7"/>
      <c r="AK2656" s="7"/>
    </row>
    <row r="2657" spans="1:37" ht="15.75" x14ac:dyDescent="0.25">
      <c r="A2657" s="7"/>
      <c r="B2657" s="7"/>
      <c r="C2657" s="7"/>
      <c r="D2657" s="7"/>
      <c r="E2657" s="7"/>
      <c r="F2657" s="7"/>
      <c r="G2657" s="7"/>
      <c r="H2657" s="7"/>
      <c r="I2657" s="7"/>
      <c r="J2657" s="7"/>
      <c r="K2657" s="7"/>
      <c r="L2657" s="7"/>
      <c r="M2657" s="7"/>
      <c r="N2657" s="7"/>
      <c r="O2657" s="7"/>
      <c r="P2657" s="7"/>
      <c r="R2657" s="7"/>
      <c r="S2657" s="7"/>
      <c r="T2657" s="7"/>
      <c r="U2657" s="7"/>
      <c r="V2657" s="7"/>
      <c r="W2657" s="7"/>
      <c r="X2657" s="7"/>
      <c r="Y2657" s="7"/>
      <c r="Z2657" s="7"/>
      <c r="AA2657" s="7"/>
      <c r="AB2657" s="7"/>
      <c r="AC2657" s="7"/>
      <c r="AD2657" s="7"/>
      <c r="AE2657" s="7"/>
      <c r="AF2657" s="7"/>
      <c r="AG2657" s="7"/>
      <c r="AH2657" s="7"/>
      <c r="AI2657" s="7"/>
      <c r="AJ2657" s="7"/>
      <c r="AK2657" s="7"/>
    </row>
    <row r="2658" spans="1:37" ht="15.75" x14ac:dyDescent="0.25">
      <c r="A2658" s="7"/>
      <c r="B2658" s="7"/>
      <c r="C2658" s="7"/>
      <c r="D2658" s="7"/>
      <c r="E2658" s="7"/>
      <c r="F2658" s="7"/>
      <c r="G2658" s="7"/>
      <c r="H2658" s="7"/>
      <c r="I2658" s="7"/>
      <c r="J2658" s="7"/>
      <c r="K2658" s="7"/>
      <c r="L2658" s="7"/>
      <c r="M2658" s="7"/>
      <c r="N2658" s="7"/>
      <c r="O2658" s="7"/>
      <c r="P2658" s="7"/>
      <c r="R2658" s="7"/>
      <c r="S2658" s="7"/>
      <c r="T2658" s="7"/>
      <c r="U2658" s="7"/>
      <c r="V2658" s="7"/>
      <c r="W2658" s="7"/>
      <c r="X2658" s="7"/>
      <c r="Y2658" s="7"/>
      <c r="Z2658" s="7"/>
      <c r="AA2658" s="7"/>
      <c r="AB2658" s="7"/>
      <c r="AC2658" s="7"/>
      <c r="AD2658" s="7"/>
      <c r="AE2658" s="7"/>
      <c r="AF2658" s="7"/>
      <c r="AG2658" s="7"/>
      <c r="AH2658" s="7"/>
      <c r="AI2658" s="7"/>
      <c r="AJ2658" s="7"/>
      <c r="AK2658" s="7"/>
    </row>
    <row r="2659" spans="1:37" ht="15.75" x14ac:dyDescent="0.25">
      <c r="A2659" s="7"/>
      <c r="B2659" s="7"/>
      <c r="C2659" s="7"/>
      <c r="D2659" s="7"/>
      <c r="E2659" s="7"/>
      <c r="F2659" s="7"/>
      <c r="G2659" s="7"/>
      <c r="H2659" s="7"/>
      <c r="I2659" s="7"/>
      <c r="J2659" s="7"/>
      <c r="K2659" s="7"/>
      <c r="L2659" s="7"/>
      <c r="M2659" s="7"/>
      <c r="N2659" s="7"/>
      <c r="O2659" s="7"/>
      <c r="P2659" s="7"/>
      <c r="R2659" s="7"/>
      <c r="S2659" s="7"/>
      <c r="T2659" s="7"/>
      <c r="U2659" s="7"/>
      <c r="V2659" s="7"/>
      <c r="W2659" s="7"/>
      <c r="X2659" s="7"/>
      <c r="Y2659" s="7"/>
      <c r="Z2659" s="7"/>
      <c r="AA2659" s="7"/>
      <c r="AB2659" s="7"/>
      <c r="AC2659" s="7"/>
      <c r="AD2659" s="7"/>
      <c r="AE2659" s="7"/>
      <c r="AF2659" s="7"/>
      <c r="AG2659" s="7"/>
      <c r="AH2659" s="7"/>
      <c r="AI2659" s="7"/>
      <c r="AJ2659" s="7"/>
      <c r="AK2659" s="7"/>
    </row>
    <row r="2660" spans="1:37" ht="15.75" x14ac:dyDescent="0.25">
      <c r="A2660" s="7"/>
      <c r="B2660" s="7"/>
      <c r="C2660" s="7"/>
      <c r="D2660" s="7"/>
      <c r="E2660" s="7"/>
      <c r="F2660" s="7"/>
      <c r="G2660" s="7"/>
      <c r="H2660" s="7"/>
      <c r="I2660" s="7"/>
      <c r="J2660" s="7"/>
      <c r="K2660" s="7"/>
      <c r="L2660" s="7"/>
      <c r="M2660" s="7"/>
      <c r="N2660" s="7"/>
      <c r="O2660" s="7"/>
      <c r="P2660" s="7"/>
      <c r="R2660" s="7"/>
      <c r="S2660" s="7"/>
      <c r="T2660" s="7"/>
      <c r="U2660" s="7"/>
      <c r="V2660" s="7"/>
      <c r="W2660" s="7"/>
      <c r="X2660" s="7"/>
      <c r="Y2660" s="7"/>
      <c r="Z2660" s="7"/>
      <c r="AA2660" s="7"/>
      <c r="AB2660" s="7"/>
      <c r="AC2660" s="7"/>
      <c r="AD2660" s="7"/>
      <c r="AE2660" s="7"/>
      <c r="AF2660" s="7"/>
      <c r="AG2660" s="7"/>
      <c r="AH2660" s="7"/>
      <c r="AI2660" s="7"/>
      <c r="AJ2660" s="7"/>
      <c r="AK2660" s="7"/>
    </row>
    <row r="2661" spans="1:37" ht="15.75" x14ac:dyDescent="0.25">
      <c r="A2661" s="7"/>
      <c r="B2661" s="7"/>
      <c r="C2661" s="7"/>
      <c r="D2661" s="7"/>
      <c r="E2661" s="7"/>
      <c r="F2661" s="7"/>
      <c r="G2661" s="7"/>
      <c r="H2661" s="7"/>
      <c r="I2661" s="7"/>
      <c r="J2661" s="7"/>
      <c r="K2661" s="7"/>
      <c r="L2661" s="7"/>
      <c r="M2661" s="7"/>
      <c r="N2661" s="7"/>
      <c r="O2661" s="7"/>
      <c r="P2661" s="7"/>
      <c r="R2661" s="7"/>
      <c r="S2661" s="7"/>
      <c r="T2661" s="7"/>
      <c r="U2661" s="7"/>
      <c r="V2661" s="7"/>
      <c r="W2661" s="7"/>
      <c r="X2661" s="7"/>
      <c r="Y2661" s="7"/>
      <c r="Z2661" s="7"/>
      <c r="AA2661" s="7"/>
      <c r="AB2661" s="7"/>
      <c r="AC2661" s="7"/>
      <c r="AD2661" s="7"/>
      <c r="AE2661" s="7"/>
      <c r="AF2661" s="7"/>
      <c r="AG2661" s="7"/>
      <c r="AH2661" s="7"/>
      <c r="AI2661" s="7"/>
      <c r="AJ2661" s="7"/>
      <c r="AK2661" s="7"/>
    </row>
    <row r="2662" spans="1:37" ht="15.75" x14ac:dyDescent="0.25">
      <c r="A2662" s="7"/>
      <c r="B2662" s="7"/>
      <c r="C2662" s="7"/>
      <c r="D2662" s="7"/>
      <c r="E2662" s="7"/>
      <c r="F2662" s="7"/>
      <c r="G2662" s="7"/>
      <c r="H2662" s="7"/>
      <c r="I2662" s="7"/>
      <c r="J2662" s="7"/>
      <c r="K2662" s="7"/>
      <c r="L2662" s="7"/>
      <c r="M2662" s="7"/>
      <c r="N2662" s="7"/>
      <c r="O2662" s="7"/>
      <c r="P2662" s="7"/>
      <c r="R2662" s="7"/>
      <c r="S2662" s="7"/>
      <c r="T2662" s="7"/>
      <c r="U2662" s="7"/>
      <c r="V2662" s="7"/>
      <c r="W2662" s="7"/>
      <c r="X2662" s="7"/>
      <c r="Y2662" s="7"/>
      <c r="Z2662" s="7"/>
      <c r="AA2662" s="7"/>
      <c r="AB2662" s="7"/>
      <c r="AC2662" s="7"/>
      <c r="AD2662" s="7"/>
      <c r="AE2662" s="7"/>
      <c r="AF2662" s="7"/>
      <c r="AG2662" s="7"/>
      <c r="AH2662" s="7"/>
      <c r="AI2662" s="7"/>
      <c r="AJ2662" s="7"/>
      <c r="AK2662" s="7"/>
    </row>
    <row r="2663" spans="1:37" ht="15.75" x14ac:dyDescent="0.25">
      <c r="A2663" s="7"/>
      <c r="B2663" s="7"/>
      <c r="C2663" s="7"/>
      <c r="D2663" s="7"/>
      <c r="E2663" s="7"/>
      <c r="F2663" s="7"/>
      <c r="G2663" s="7"/>
      <c r="H2663" s="7"/>
      <c r="I2663" s="7"/>
      <c r="J2663" s="7"/>
      <c r="K2663" s="7"/>
      <c r="L2663" s="7"/>
      <c r="M2663" s="7"/>
      <c r="N2663" s="7"/>
      <c r="O2663" s="7"/>
      <c r="P2663" s="7"/>
      <c r="R2663" s="7"/>
      <c r="S2663" s="7"/>
      <c r="T2663" s="7"/>
      <c r="U2663" s="7"/>
      <c r="V2663" s="7"/>
      <c r="W2663" s="7"/>
      <c r="X2663" s="7"/>
      <c r="Y2663" s="7"/>
      <c r="Z2663" s="7"/>
      <c r="AA2663" s="7"/>
      <c r="AB2663" s="7"/>
      <c r="AC2663" s="7"/>
      <c r="AD2663" s="7"/>
      <c r="AE2663" s="7"/>
      <c r="AF2663" s="7"/>
      <c r="AG2663" s="7"/>
      <c r="AH2663" s="7"/>
      <c r="AI2663" s="7"/>
      <c r="AJ2663" s="7"/>
      <c r="AK2663" s="7"/>
    </row>
    <row r="2664" spans="1:37" ht="15.75" x14ac:dyDescent="0.25">
      <c r="A2664" s="7"/>
      <c r="B2664" s="7"/>
      <c r="C2664" s="7"/>
      <c r="D2664" s="7"/>
      <c r="E2664" s="7"/>
      <c r="F2664" s="7"/>
      <c r="G2664" s="7"/>
      <c r="H2664" s="7"/>
      <c r="I2664" s="7"/>
      <c r="J2664" s="7"/>
      <c r="K2664" s="7"/>
      <c r="L2664" s="7"/>
      <c r="M2664" s="7"/>
      <c r="N2664" s="7"/>
      <c r="O2664" s="7"/>
      <c r="P2664" s="7"/>
      <c r="R2664" s="7"/>
      <c r="S2664" s="7"/>
      <c r="T2664" s="7"/>
      <c r="U2664" s="7"/>
      <c r="V2664" s="7"/>
      <c r="W2664" s="7"/>
      <c r="X2664" s="7"/>
      <c r="Y2664" s="7"/>
      <c r="Z2664" s="7"/>
      <c r="AA2664" s="7"/>
      <c r="AB2664" s="7"/>
      <c r="AC2664" s="7"/>
      <c r="AD2664" s="7"/>
      <c r="AE2664" s="7"/>
      <c r="AF2664" s="7"/>
      <c r="AG2664" s="7"/>
      <c r="AH2664" s="7"/>
      <c r="AI2664" s="7"/>
      <c r="AJ2664" s="7"/>
      <c r="AK2664" s="7"/>
    </row>
    <row r="2665" spans="1:37" ht="15.75" x14ac:dyDescent="0.25">
      <c r="A2665" s="7"/>
      <c r="B2665" s="7"/>
      <c r="C2665" s="7"/>
      <c r="D2665" s="7"/>
      <c r="E2665" s="7"/>
      <c r="F2665" s="7"/>
      <c r="G2665" s="7"/>
      <c r="H2665" s="7"/>
      <c r="I2665" s="7"/>
      <c r="J2665" s="7"/>
      <c r="K2665" s="7"/>
      <c r="L2665" s="7"/>
      <c r="M2665" s="7"/>
      <c r="N2665" s="7"/>
      <c r="O2665" s="7"/>
      <c r="P2665" s="7"/>
      <c r="R2665" s="7"/>
      <c r="S2665" s="7"/>
      <c r="T2665" s="7"/>
      <c r="U2665" s="7"/>
      <c r="V2665" s="7"/>
      <c r="W2665" s="7"/>
      <c r="X2665" s="7"/>
      <c r="Y2665" s="7"/>
      <c r="Z2665" s="7"/>
      <c r="AA2665" s="7"/>
      <c r="AB2665" s="7"/>
      <c r="AC2665" s="7"/>
      <c r="AD2665" s="7"/>
      <c r="AE2665" s="7"/>
      <c r="AF2665" s="7"/>
      <c r="AG2665" s="7"/>
      <c r="AH2665" s="7"/>
      <c r="AI2665" s="7"/>
      <c r="AJ2665" s="7"/>
      <c r="AK2665" s="7"/>
    </row>
    <row r="2666" spans="1:37" ht="15.75" x14ac:dyDescent="0.25">
      <c r="A2666" s="7"/>
      <c r="B2666" s="7"/>
      <c r="C2666" s="7"/>
      <c r="D2666" s="7"/>
      <c r="E2666" s="7"/>
      <c r="F2666" s="7"/>
      <c r="G2666" s="7"/>
      <c r="H2666" s="7"/>
      <c r="I2666" s="7"/>
      <c r="J2666" s="7"/>
      <c r="K2666" s="7"/>
      <c r="L2666" s="7"/>
      <c r="M2666" s="7"/>
      <c r="N2666" s="7"/>
      <c r="O2666" s="7"/>
      <c r="P2666" s="7"/>
      <c r="R2666" s="7"/>
      <c r="S2666" s="7"/>
      <c r="T2666" s="7"/>
      <c r="U2666" s="7"/>
      <c r="V2666" s="7"/>
      <c r="W2666" s="7"/>
      <c r="X2666" s="7"/>
      <c r="Y2666" s="7"/>
      <c r="Z2666" s="7"/>
      <c r="AA2666" s="7"/>
      <c r="AB2666" s="7"/>
      <c r="AC2666" s="7"/>
      <c r="AD2666" s="7"/>
      <c r="AE2666" s="7"/>
      <c r="AF2666" s="7"/>
      <c r="AG2666" s="7"/>
      <c r="AH2666" s="7"/>
      <c r="AI2666" s="7"/>
      <c r="AJ2666" s="7"/>
      <c r="AK2666" s="7"/>
    </row>
    <row r="2667" spans="1:37" ht="15.75" x14ac:dyDescent="0.25">
      <c r="A2667" s="7"/>
      <c r="B2667" s="7"/>
      <c r="C2667" s="7"/>
      <c r="D2667" s="7"/>
      <c r="E2667" s="7"/>
      <c r="F2667" s="7"/>
      <c r="G2667" s="7"/>
      <c r="H2667" s="7"/>
      <c r="I2667" s="7"/>
      <c r="J2667" s="7"/>
      <c r="K2667" s="7"/>
      <c r="L2667" s="7"/>
      <c r="M2667" s="7"/>
      <c r="N2667" s="7"/>
      <c r="O2667" s="7"/>
      <c r="P2667" s="7"/>
      <c r="R2667" s="7"/>
      <c r="S2667" s="7"/>
      <c r="T2667" s="7"/>
      <c r="U2667" s="7"/>
      <c r="V2667" s="7"/>
      <c r="W2667" s="7"/>
      <c r="X2667" s="7"/>
      <c r="Y2667" s="7"/>
      <c r="Z2667" s="7"/>
      <c r="AA2667" s="7"/>
      <c r="AB2667" s="7"/>
      <c r="AC2667" s="7"/>
      <c r="AD2667" s="7"/>
      <c r="AE2667" s="7"/>
      <c r="AF2667" s="7"/>
      <c r="AG2667" s="7"/>
      <c r="AH2667" s="7"/>
      <c r="AI2667" s="7"/>
      <c r="AJ2667" s="7"/>
      <c r="AK2667" s="7"/>
    </row>
    <row r="2668" spans="1:37" ht="15.75" x14ac:dyDescent="0.25">
      <c r="A2668" s="7"/>
      <c r="B2668" s="7"/>
      <c r="C2668" s="7"/>
      <c r="D2668" s="7"/>
      <c r="E2668" s="7"/>
      <c r="F2668" s="7"/>
      <c r="G2668" s="7"/>
      <c r="H2668" s="7"/>
      <c r="I2668" s="7"/>
      <c r="J2668" s="7"/>
      <c r="K2668" s="7"/>
      <c r="L2668" s="7"/>
      <c r="M2668" s="7"/>
      <c r="N2668" s="7"/>
      <c r="O2668" s="7"/>
      <c r="P2668" s="7"/>
      <c r="R2668" s="7"/>
      <c r="S2668" s="7"/>
      <c r="T2668" s="7"/>
      <c r="U2668" s="7"/>
      <c r="V2668" s="7"/>
      <c r="W2668" s="7"/>
      <c r="X2668" s="7"/>
      <c r="Y2668" s="7"/>
      <c r="Z2668" s="7"/>
      <c r="AA2668" s="7"/>
      <c r="AB2668" s="7"/>
      <c r="AC2668" s="7"/>
      <c r="AD2668" s="7"/>
      <c r="AE2668" s="7"/>
      <c r="AF2668" s="7"/>
      <c r="AG2668" s="7"/>
      <c r="AH2668" s="7"/>
      <c r="AI2668" s="7"/>
      <c r="AJ2668" s="7"/>
      <c r="AK2668" s="7"/>
    </row>
    <row r="2669" spans="1:37" ht="15.75" x14ac:dyDescent="0.25">
      <c r="A2669" s="7"/>
      <c r="B2669" s="7"/>
      <c r="C2669" s="7"/>
      <c r="D2669" s="7"/>
      <c r="E2669" s="7"/>
      <c r="F2669" s="7"/>
      <c r="G2669" s="7"/>
      <c r="H2669" s="7"/>
      <c r="I2669" s="7"/>
      <c r="J2669" s="7"/>
      <c r="K2669" s="7"/>
      <c r="L2669" s="7"/>
      <c r="M2669" s="7"/>
      <c r="N2669" s="7"/>
      <c r="O2669" s="7"/>
      <c r="P2669" s="7"/>
      <c r="R2669" s="7"/>
      <c r="S2669" s="7"/>
      <c r="T2669" s="7"/>
      <c r="U2669" s="7"/>
      <c r="V2669" s="7"/>
      <c r="W2669" s="7"/>
      <c r="X2669" s="7"/>
      <c r="Y2669" s="7"/>
      <c r="Z2669" s="7"/>
      <c r="AA2669" s="7"/>
      <c r="AB2669" s="7"/>
      <c r="AC2669" s="7"/>
      <c r="AD2669" s="7"/>
      <c r="AE2669" s="7"/>
      <c r="AF2669" s="7"/>
      <c r="AG2669" s="7"/>
      <c r="AH2669" s="7"/>
      <c r="AI2669" s="7"/>
      <c r="AJ2669" s="7"/>
      <c r="AK2669" s="7"/>
    </row>
    <row r="2670" spans="1:37" ht="15.75" x14ac:dyDescent="0.25">
      <c r="A2670" s="7"/>
      <c r="B2670" s="7"/>
      <c r="C2670" s="7"/>
      <c r="D2670" s="7"/>
      <c r="E2670" s="7"/>
      <c r="F2670" s="7"/>
      <c r="G2670" s="7"/>
      <c r="H2670" s="7"/>
      <c r="I2670" s="7"/>
      <c r="J2670" s="7"/>
      <c r="K2670" s="7"/>
      <c r="L2670" s="7"/>
      <c r="M2670" s="7"/>
      <c r="N2670" s="7"/>
      <c r="O2670" s="7"/>
      <c r="P2670" s="7"/>
      <c r="R2670" s="7"/>
      <c r="S2670" s="7"/>
      <c r="T2670" s="7"/>
      <c r="U2670" s="7"/>
      <c r="V2670" s="7"/>
      <c r="W2670" s="7"/>
      <c r="X2670" s="7"/>
      <c r="Y2670" s="7"/>
      <c r="Z2670" s="7"/>
      <c r="AA2670" s="7"/>
      <c r="AB2670" s="7"/>
      <c r="AC2670" s="7"/>
      <c r="AD2670" s="7"/>
      <c r="AE2670" s="7"/>
      <c r="AF2670" s="7"/>
      <c r="AG2670" s="7"/>
      <c r="AH2670" s="7"/>
      <c r="AI2670" s="7"/>
      <c r="AJ2670" s="7"/>
      <c r="AK2670" s="7"/>
    </row>
    <row r="2671" spans="1:37" ht="15.75" x14ac:dyDescent="0.25">
      <c r="A2671" s="7"/>
      <c r="B2671" s="7"/>
      <c r="C2671" s="7"/>
      <c r="D2671" s="7"/>
      <c r="E2671" s="7"/>
      <c r="F2671" s="7"/>
      <c r="G2671" s="7"/>
      <c r="H2671" s="7"/>
      <c r="I2671" s="7"/>
      <c r="J2671" s="7"/>
      <c r="K2671" s="7"/>
      <c r="L2671" s="7"/>
      <c r="M2671" s="7"/>
      <c r="N2671" s="7"/>
      <c r="O2671" s="7"/>
      <c r="P2671" s="7"/>
      <c r="R2671" s="7"/>
      <c r="S2671" s="7"/>
      <c r="T2671" s="7"/>
      <c r="U2671" s="7"/>
      <c r="V2671" s="7"/>
      <c r="W2671" s="7"/>
      <c r="X2671" s="7"/>
      <c r="Y2671" s="7"/>
      <c r="Z2671" s="7"/>
      <c r="AA2671" s="7"/>
      <c r="AB2671" s="7"/>
      <c r="AC2671" s="7"/>
      <c r="AD2671" s="7"/>
      <c r="AE2671" s="7"/>
      <c r="AF2671" s="7"/>
      <c r="AG2671" s="7"/>
      <c r="AH2671" s="7"/>
      <c r="AI2671" s="7"/>
      <c r="AJ2671" s="7"/>
      <c r="AK2671" s="7"/>
    </row>
    <row r="2672" spans="1:37" ht="15.75" x14ac:dyDescent="0.25">
      <c r="A2672" s="7"/>
      <c r="B2672" s="7"/>
      <c r="C2672" s="7"/>
      <c r="D2672" s="7"/>
      <c r="E2672" s="7"/>
      <c r="F2672" s="7"/>
      <c r="G2672" s="7"/>
      <c r="H2672" s="7"/>
      <c r="I2672" s="7"/>
      <c r="J2672" s="7"/>
      <c r="K2672" s="7"/>
      <c r="L2672" s="7"/>
      <c r="M2672" s="7"/>
      <c r="N2672" s="7"/>
      <c r="O2672" s="7"/>
      <c r="P2672" s="7"/>
      <c r="R2672" s="7"/>
      <c r="S2672" s="7"/>
      <c r="T2672" s="7"/>
      <c r="U2672" s="7"/>
      <c r="V2672" s="7"/>
      <c r="W2672" s="7"/>
      <c r="X2672" s="7"/>
      <c r="Y2672" s="7"/>
      <c r="Z2672" s="7"/>
      <c r="AA2672" s="7"/>
      <c r="AB2672" s="7"/>
      <c r="AC2672" s="7"/>
      <c r="AD2672" s="7"/>
      <c r="AE2672" s="7"/>
      <c r="AF2672" s="7"/>
      <c r="AG2672" s="7"/>
      <c r="AH2672" s="7"/>
      <c r="AI2672" s="7"/>
      <c r="AJ2672" s="7"/>
      <c r="AK2672" s="7"/>
    </row>
    <row r="2673" spans="1:37" ht="15.75" x14ac:dyDescent="0.25">
      <c r="A2673" s="7"/>
      <c r="B2673" s="7"/>
      <c r="C2673" s="7"/>
      <c r="D2673" s="7"/>
      <c r="E2673" s="7"/>
      <c r="F2673" s="7"/>
      <c r="G2673" s="7"/>
      <c r="H2673" s="7"/>
      <c r="I2673" s="7"/>
      <c r="J2673" s="7"/>
      <c r="K2673" s="7"/>
      <c r="L2673" s="7"/>
      <c r="M2673" s="7"/>
      <c r="N2673" s="7"/>
      <c r="O2673" s="7"/>
      <c r="P2673" s="7"/>
      <c r="R2673" s="7"/>
      <c r="S2673" s="7"/>
      <c r="T2673" s="7"/>
      <c r="U2673" s="7"/>
      <c r="V2673" s="7"/>
      <c r="W2673" s="7"/>
      <c r="X2673" s="7"/>
      <c r="Y2673" s="7"/>
      <c r="Z2673" s="7"/>
      <c r="AA2673" s="7"/>
      <c r="AB2673" s="7"/>
      <c r="AC2673" s="7"/>
      <c r="AD2673" s="7"/>
      <c r="AE2673" s="7"/>
      <c r="AF2673" s="7"/>
      <c r="AG2673" s="7"/>
      <c r="AH2673" s="7"/>
      <c r="AI2673" s="7"/>
      <c r="AJ2673" s="7"/>
      <c r="AK2673" s="7"/>
    </row>
    <row r="2674" spans="1:37" ht="15.75" x14ac:dyDescent="0.25">
      <c r="A2674" s="7"/>
      <c r="B2674" s="7"/>
      <c r="C2674" s="7"/>
      <c r="D2674" s="7"/>
      <c r="E2674" s="7"/>
      <c r="F2674" s="7"/>
      <c r="G2674" s="7"/>
      <c r="H2674" s="7"/>
      <c r="I2674" s="7"/>
      <c r="J2674" s="7"/>
      <c r="K2674" s="7"/>
      <c r="L2674" s="7"/>
      <c r="M2674" s="7"/>
      <c r="N2674" s="7"/>
      <c r="O2674" s="7"/>
      <c r="P2674" s="7"/>
      <c r="R2674" s="7"/>
      <c r="S2674" s="7"/>
      <c r="T2674" s="7"/>
      <c r="U2674" s="7"/>
      <c r="V2674" s="7"/>
      <c r="W2674" s="7"/>
      <c r="X2674" s="7"/>
      <c r="Y2674" s="7"/>
      <c r="Z2674" s="7"/>
      <c r="AA2674" s="7"/>
      <c r="AB2674" s="7"/>
      <c r="AC2674" s="7"/>
      <c r="AD2674" s="7"/>
      <c r="AE2674" s="7"/>
      <c r="AF2674" s="7"/>
      <c r="AG2674" s="7"/>
      <c r="AH2674" s="7"/>
      <c r="AI2674" s="7"/>
      <c r="AJ2674" s="7"/>
      <c r="AK2674" s="7"/>
    </row>
    <row r="2675" spans="1:37" ht="15.75" x14ac:dyDescent="0.25">
      <c r="A2675" s="7"/>
      <c r="B2675" s="7"/>
      <c r="C2675" s="7"/>
      <c r="D2675" s="7"/>
      <c r="E2675" s="7"/>
      <c r="F2675" s="7"/>
      <c r="G2675" s="7"/>
      <c r="H2675" s="7"/>
      <c r="I2675" s="7"/>
      <c r="J2675" s="7"/>
      <c r="K2675" s="7"/>
      <c r="L2675" s="7"/>
      <c r="M2675" s="7"/>
      <c r="N2675" s="7"/>
      <c r="O2675" s="7"/>
      <c r="P2675" s="7"/>
      <c r="R2675" s="7"/>
      <c r="S2675" s="7"/>
      <c r="T2675" s="7"/>
      <c r="U2675" s="7"/>
      <c r="V2675" s="7"/>
      <c r="W2675" s="7"/>
      <c r="X2675" s="7"/>
      <c r="Y2675" s="7"/>
      <c r="Z2675" s="7"/>
      <c r="AA2675" s="7"/>
      <c r="AB2675" s="7"/>
      <c r="AC2675" s="7"/>
      <c r="AD2675" s="7"/>
      <c r="AE2675" s="7"/>
      <c r="AF2675" s="7"/>
      <c r="AG2675" s="7"/>
      <c r="AH2675" s="7"/>
      <c r="AI2675" s="7"/>
      <c r="AJ2675" s="7"/>
      <c r="AK2675" s="7"/>
    </row>
    <row r="2676" spans="1:37" ht="15.75" x14ac:dyDescent="0.25">
      <c r="A2676" s="7"/>
      <c r="B2676" s="7"/>
      <c r="C2676" s="7"/>
      <c r="D2676" s="7"/>
      <c r="E2676" s="7"/>
      <c r="F2676" s="7"/>
      <c r="G2676" s="7"/>
      <c r="H2676" s="7"/>
      <c r="I2676" s="7"/>
      <c r="J2676" s="7"/>
      <c r="K2676" s="7"/>
      <c r="L2676" s="7"/>
      <c r="M2676" s="7"/>
      <c r="N2676" s="7"/>
      <c r="O2676" s="7"/>
      <c r="P2676" s="7"/>
      <c r="R2676" s="7"/>
      <c r="S2676" s="7"/>
      <c r="T2676" s="7"/>
      <c r="U2676" s="7"/>
      <c r="V2676" s="7"/>
      <c r="W2676" s="7"/>
      <c r="X2676" s="7"/>
      <c r="Y2676" s="7"/>
      <c r="Z2676" s="7"/>
      <c r="AA2676" s="7"/>
      <c r="AB2676" s="7"/>
      <c r="AC2676" s="7"/>
      <c r="AD2676" s="7"/>
      <c r="AE2676" s="7"/>
      <c r="AF2676" s="7"/>
      <c r="AG2676" s="7"/>
      <c r="AH2676" s="7"/>
      <c r="AI2676" s="7"/>
      <c r="AJ2676" s="7"/>
      <c r="AK2676" s="7"/>
    </row>
    <row r="2677" spans="1:37" ht="15.75" x14ac:dyDescent="0.25">
      <c r="A2677" s="7"/>
      <c r="B2677" s="7"/>
      <c r="C2677" s="7"/>
      <c r="D2677" s="7"/>
      <c r="E2677" s="7"/>
      <c r="F2677" s="7"/>
      <c r="G2677" s="7"/>
      <c r="H2677" s="7"/>
      <c r="I2677" s="7"/>
      <c r="J2677" s="7"/>
      <c r="K2677" s="7"/>
      <c r="L2677" s="7"/>
      <c r="M2677" s="7"/>
      <c r="N2677" s="7"/>
      <c r="O2677" s="7"/>
      <c r="P2677" s="7"/>
      <c r="R2677" s="7"/>
      <c r="S2677" s="7"/>
      <c r="T2677" s="7"/>
      <c r="U2677" s="7"/>
      <c r="V2677" s="7"/>
      <c r="W2677" s="7"/>
      <c r="X2677" s="7"/>
      <c r="Y2677" s="7"/>
      <c r="Z2677" s="7"/>
      <c r="AA2677" s="7"/>
      <c r="AB2677" s="7"/>
      <c r="AC2677" s="7"/>
      <c r="AD2677" s="7"/>
      <c r="AE2677" s="7"/>
      <c r="AF2677" s="7"/>
      <c r="AG2677" s="7"/>
      <c r="AH2677" s="7"/>
      <c r="AI2677" s="7"/>
      <c r="AJ2677" s="7"/>
      <c r="AK2677" s="7"/>
    </row>
    <row r="2678" spans="1:37" ht="15.75" x14ac:dyDescent="0.25">
      <c r="A2678" s="7"/>
      <c r="B2678" s="7"/>
      <c r="C2678" s="7"/>
      <c r="D2678" s="7"/>
      <c r="E2678" s="7"/>
      <c r="F2678" s="7"/>
      <c r="G2678" s="7"/>
      <c r="H2678" s="7"/>
      <c r="I2678" s="7"/>
      <c r="J2678" s="7"/>
      <c r="K2678" s="7"/>
      <c r="L2678" s="7"/>
      <c r="M2678" s="7"/>
      <c r="N2678" s="7"/>
      <c r="O2678" s="7"/>
      <c r="P2678" s="7"/>
      <c r="R2678" s="7"/>
      <c r="S2678" s="7"/>
      <c r="T2678" s="7"/>
      <c r="U2678" s="7"/>
      <c r="V2678" s="7"/>
      <c r="W2678" s="7"/>
      <c r="X2678" s="7"/>
      <c r="Y2678" s="7"/>
      <c r="Z2678" s="7"/>
      <c r="AA2678" s="7"/>
      <c r="AB2678" s="7"/>
      <c r="AC2678" s="7"/>
      <c r="AD2678" s="7"/>
      <c r="AE2678" s="7"/>
      <c r="AF2678" s="7"/>
      <c r="AG2678" s="7"/>
      <c r="AH2678" s="7"/>
      <c r="AI2678" s="7"/>
      <c r="AJ2678" s="7"/>
      <c r="AK2678" s="7"/>
    </row>
    <row r="2679" spans="1:37" ht="15.75" x14ac:dyDescent="0.25">
      <c r="A2679" s="7"/>
      <c r="B2679" s="7"/>
      <c r="C2679" s="7"/>
      <c r="D2679" s="7"/>
      <c r="E2679" s="7"/>
      <c r="F2679" s="7"/>
      <c r="G2679" s="7"/>
      <c r="H2679" s="7"/>
      <c r="I2679" s="7"/>
      <c r="J2679" s="7"/>
      <c r="K2679" s="7"/>
      <c r="L2679" s="7"/>
      <c r="M2679" s="7"/>
      <c r="N2679" s="7"/>
      <c r="O2679" s="7"/>
      <c r="P2679" s="7"/>
      <c r="R2679" s="7"/>
      <c r="S2679" s="7"/>
      <c r="T2679" s="7"/>
      <c r="U2679" s="7"/>
      <c r="V2679" s="7"/>
      <c r="W2679" s="7"/>
      <c r="X2679" s="7"/>
      <c r="Y2679" s="7"/>
      <c r="Z2679" s="7"/>
      <c r="AA2679" s="7"/>
      <c r="AB2679" s="7"/>
      <c r="AC2679" s="7"/>
      <c r="AD2679" s="7"/>
      <c r="AE2679" s="7"/>
      <c r="AF2679" s="7"/>
      <c r="AG2679" s="7"/>
      <c r="AH2679" s="7"/>
      <c r="AI2679" s="7"/>
      <c r="AJ2679" s="7"/>
      <c r="AK2679" s="7"/>
    </row>
    <row r="2680" spans="1:37" ht="15.75" x14ac:dyDescent="0.25">
      <c r="A2680" s="7"/>
      <c r="B2680" s="7"/>
      <c r="C2680" s="7"/>
      <c r="D2680" s="7"/>
      <c r="E2680" s="7"/>
      <c r="F2680" s="7"/>
      <c r="G2680" s="7"/>
      <c r="H2680" s="7"/>
      <c r="I2680" s="7"/>
      <c r="J2680" s="7"/>
      <c r="K2680" s="7"/>
      <c r="L2680" s="7"/>
      <c r="M2680" s="7"/>
      <c r="N2680" s="7"/>
      <c r="O2680" s="7"/>
      <c r="P2680" s="7"/>
      <c r="R2680" s="7"/>
      <c r="S2680" s="7"/>
      <c r="T2680" s="7"/>
      <c r="U2680" s="7"/>
      <c r="V2680" s="7"/>
      <c r="W2680" s="7"/>
      <c r="X2680" s="7"/>
      <c r="Y2680" s="7"/>
      <c r="Z2680" s="7"/>
      <c r="AA2680" s="7"/>
      <c r="AB2680" s="7"/>
      <c r="AC2680" s="7"/>
      <c r="AD2680" s="7"/>
      <c r="AE2680" s="7"/>
      <c r="AF2680" s="7"/>
      <c r="AG2680" s="7"/>
      <c r="AH2680" s="7"/>
      <c r="AI2680" s="7"/>
      <c r="AJ2680" s="7"/>
      <c r="AK2680" s="7"/>
    </row>
    <row r="2681" spans="1:37" ht="15.75" x14ac:dyDescent="0.25">
      <c r="A2681" s="7"/>
      <c r="B2681" s="7"/>
      <c r="C2681" s="7"/>
      <c r="D2681" s="7"/>
      <c r="E2681" s="7"/>
      <c r="F2681" s="7"/>
      <c r="G2681" s="7"/>
      <c r="H2681" s="7"/>
      <c r="I2681" s="7"/>
      <c r="J2681" s="7"/>
      <c r="K2681" s="7"/>
      <c r="L2681" s="7"/>
      <c r="M2681" s="7"/>
      <c r="N2681" s="7"/>
      <c r="O2681" s="7"/>
      <c r="P2681" s="7"/>
      <c r="R2681" s="7"/>
      <c r="S2681" s="7"/>
      <c r="T2681" s="7"/>
      <c r="U2681" s="7"/>
      <c r="V2681" s="7"/>
      <c r="W2681" s="7"/>
      <c r="X2681" s="7"/>
      <c r="Y2681" s="7"/>
      <c r="Z2681" s="7"/>
      <c r="AA2681" s="7"/>
      <c r="AB2681" s="7"/>
      <c r="AC2681" s="7"/>
      <c r="AD2681" s="7"/>
      <c r="AE2681" s="7"/>
      <c r="AF2681" s="7"/>
      <c r="AG2681" s="7"/>
      <c r="AH2681" s="7"/>
      <c r="AI2681" s="7"/>
      <c r="AJ2681" s="7"/>
      <c r="AK2681" s="7"/>
    </row>
    <row r="2682" spans="1:37" ht="15.75" x14ac:dyDescent="0.25">
      <c r="A2682" s="7"/>
      <c r="B2682" s="7"/>
      <c r="C2682" s="7"/>
      <c r="D2682" s="7"/>
      <c r="E2682" s="7"/>
      <c r="F2682" s="7"/>
      <c r="G2682" s="7"/>
      <c r="H2682" s="7"/>
      <c r="I2682" s="7"/>
      <c r="J2682" s="7"/>
      <c r="K2682" s="7"/>
      <c r="L2682" s="7"/>
      <c r="M2682" s="7"/>
      <c r="N2682" s="7"/>
      <c r="O2682" s="7"/>
      <c r="P2682" s="7"/>
      <c r="R2682" s="7"/>
      <c r="S2682" s="7"/>
      <c r="T2682" s="7"/>
      <c r="U2682" s="7"/>
      <c r="V2682" s="7"/>
      <c r="W2682" s="7"/>
      <c r="X2682" s="7"/>
      <c r="Y2682" s="7"/>
      <c r="Z2682" s="7"/>
      <c r="AA2682" s="7"/>
      <c r="AB2682" s="7"/>
      <c r="AC2682" s="7"/>
      <c r="AD2682" s="7"/>
      <c r="AE2682" s="7"/>
      <c r="AF2682" s="7"/>
      <c r="AG2682" s="7"/>
      <c r="AH2682" s="7"/>
      <c r="AI2682" s="7"/>
      <c r="AJ2682" s="7"/>
      <c r="AK2682" s="7"/>
    </row>
    <row r="2683" spans="1:37" ht="15.75" x14ac:dyDescent="0.25">
      <c r="A2683" s="7"/>
      <c r="B2683" s="7"/>
      <c r="C2683" s="7"/>
      <c r="D2683" s="7"/>
      <c r="E2683" s="7"/>
      <c r="F2683" s="7"/>
      <c r="G2683" s="7"/>
      <c r="H2683" s="7"/>
      <c r="I2683" s="7"/>
      <c r="J2683" s="7"/>
      <c r="K2683" s="7"/>
      <c r="L2683" s="7"/>
      <c r="M2683" s="7"/>
      <c r="N2683" s="7"/>
      <c r="O2683" s="7"/>
      <c r="P2683" s="7"/>
      <c r="R2683" s="7"/>
      <c r="S2683" s="7"/>
      <c r="T2683" s="7"/>
      <c r="U2683" s="7"/>
      <c r="V2683" s="7"/>
      <c r="W2683" s="7"/>
      <c r="X2683" s="7"/>
      <c r="Y2683" s="7"/>
      <c r="Z2683" s="7"/>
      <c r="AA2683" s="7"/>
      <c r="AB2683" s="7"/>
      <c r="AC2683" s="7"/>
      <c r="AD2683" s="7"/>
      <c r="AE2683" s="7"/>
      <c r="AF2683" s="7"/>
      <c r="AG2683" s="7"/>
      <c r="AH2683" s="7"/>
      <c r="AI2683" s="7"/>
      <c r="AJ2683" s="7"/>
      <c r="AK2683" s="7"/>
    </row>
    <row r="2684" spans="1:37" ht="15.75" x14ac:dyDescent="0.25">
      <c r="A2684" s="7"/>
      <c r="B2684" s="7"/>
      <c r="C2684" s="7"/>
      <c r="D2684" s="7"/>
      <c r="E2684" s="7"/>
      <c r="F2684" s="7"/>
      <c r="G2684" s="7"/>
      <c r="H2684" s="7"/>
      <c r="I2684" s="7"/>
      <c r="J2684" s="7"/>
      <c r="K2684" s="7"/>
      <c r="L2684" s="7"/>
      <c r="M2684" s="7"/>
      <c r="N2684" s="7"/>
      <c r="O2684" s="7"/>
      <c r="P2684" s="7"/>
      <c r="R2684" s="7"/>
      <c r="S2684" s="7"/>
      <c r="T2684" s="7"/>
      <c r="U2684" s="7"/>
      <c r="V2684" s="7"/>
      <c r="W2684" s="7"/>
      <c r="X2684" s="7"/>
      <c r="Y2684" s="7"/>
      <c r="Z2684" s="7"/>
      <c r="AA2684" s="7"/>
      <c r="AB2684" s="7"/>
      <c r="AC2684" s="7"/>
      <c r="AD2684" s="7"/>
      <c r="AE2684" s="7"/>
      <c r="AF2684" s="7"/>
      <c r="AG2684" s="7"/>
      <c r="AH2684" s="7"/>
      <c r="AI2684" s="7"/>
      <c r="AJ2684" s="7"/>
      <c r="AK2684" s="7"/>
    </row>
    <row r="2685" spans="1:37" ht="15.75" x14ac:dyDescent="0.25">
      <c r="A2685" s="7"/>
      <c r="B2685" s="7"/>
      <c r="C2685" s="7"/>
      <c r="D2685" s="7"/>
      <c r="E2685" s="7"/>
      <c r="F2685" s="7"/>
      <c r="G2685" s="7"/>
      <c r="H2685" s="7"/>
      <c r="I2685" s="7"/>
      <c r="J2685" s="7"/>
      <c r="K2685" s="7"/>
      <c r="L2685" s="7"/>
      <c r="M2685" s="7"/>
      <c r="N2685" s="7"/>
      <c r="O2685" s="7"/>
      <c r="P2685" s="7"/>
      <c r="R2685" s="7"/>
      <c r="S2685" s="7"/>
      <c r="T2685" s="7"/>
      <c r="U2685" s="7"/>
      <c r="V2685" s="7"/>
      <c r="W2685" s="7"/>
      <c r="X2685" s="7"/>
      <c r="Y2685" s="7"/>
      <c r="Z2685" s="7"/>
      <c r="AA2685" s="7"/>
      <c r="AB2685" s="7"/>
      <c r="AC2685" s="7"/>
      <c r="AD2685" s="7"/>
      <c r="AE2685" s="7"/>
      <c r="AF2685" s="7"/>
      <c r="AG2685" s="7"/>
      <c r="AH2685" s="7"/>
      <c r="AI2685" s="7"/>
      <c r="AJ2685" s="7"/>
      <c r="AK2685" s="7"/>
    </row>
    <row r="2686" spans="1:37" ht="15.75" x14ac:dyDescent="0.25">
      <c r="A2686" s="7"/>
      <c r="B2686" s="7"/>
      <c r="C2686" s="7"/>
      <c r="D2686" s="7"/>
      <c r="E2686" s="7"/>
      <c r="F2686" s="7"/>
      <c r="G2686" s="7"/>
      <c r="H2686" s="7"/>
      <c r="I2686" s="7"/>
      <c r="J2686" s="7"/>
      <c r="K2686" s="7"/>
      <c r="L2686" s="7"/>
      <c r="M2686" s="7"/>
      <c r="N2686" s="7"/>
      <c r="O2686" s="7"/>
      <c r="P2686" s="7"/>
      <c r="R2686" s="7"/>
      <c r="S2686" s="7"/>
      <c r="T2686" s="7"/>
      <c r="U2686" s="7"/>
      <c r="V2686" s="7"/>
      <c r="W2686" s="7"/>
      <c r="X2686" s="7"/>
      <c r="Y2686" s="7"/>
      <c r="Z2686" s="7"/>
      <c r="AA2686" s="7"/>
      <c r="AB2686" s="7"/>
      <c r="AC2686" s="7"/>
      <c r="AD2686" s="7"/>
      <c r="AE2686" s="7"/>
      <c r="AF2686" s="7"/>
      <c r="AG2686" s="7"/>
      <c r="AH2686" s="7"/>
      <c r="AI2686" s="7"/>
      <c r="AJ2686" s="7"/>
      <c r="AK2686" s="7"/>
    </row>
    <row r="2687" spans="1:37" ht="15.75" x14ac:dyDescent="0.25">
      <c r="A2687" s="7"/>
      <c r="B2687" s="7"/>
      <c r="C2687" s="7"/>
      <c r="D2687" s="7"/>
      <c r="E2687" s="7"/>
      <c r="F2687" s="7"/>
      <c r="G2687" s="7"/>
      <c r="H2687" s="7"/>
      <c r="I2687" s="7"/>
      <c r="J2687" s="7"/>
      <c r="K2687" s="7"/>
      <c r="L2687" s="7"/>
      <c r="M2687" s="7"/>
      <c r="N2687" s="7"/>
      <c r="O2687" s="7"/>
      <c r="P2687" s="7"/>
      <c r="R2687" s="7"/>
      <c r="S2687" s="7"/>
      <c r="T2687" s="7"/>
      <c r="U2687" s="7"/>
      <c r="V2687" s="7"/>
      <c r="W2687" s="7"/>
      <c r="X2687" s="7"/>
      <c r="Y2687" s="7"/>
      <c r="Z2687" s="7"/>
      <c r="AA2687" s="7"/>
      <c r="AB2687" s="7"/>
      <c r="AC2687" s="7"/>
      <c r="AD2687" s="7"/>
      <c r="AE2687" s="7"/>
      <c r="AF2687" s="7"/>
      <c r="AG2687" s="7"/>
      <c r="AH2687" s="7"/>
      <c r="AI2687" s="7"/>
      <c r="AJ2687" s="7"/>
      <c r="AK2687" s="7"/>
    </row>
    <row r="2688" spans="1:37" ht="15.75" x14ac:dyDescent="0.25">
      <c r="A2688" s="7"/>
      <c r="B2688" s="7"/>
      <c r="C2688" s="7"/>
      <c r="D2688" s="7"/>
      <c r="E2688" s="7"/>
      <c r="F2688" s="7"/>
      <c r="G2688" s="7"/>
      <c r="H2688" s="7"/>
      <c r="I2688" s="7"/>
      <c r="J2688" s="7"/>
      <c r="K2688" s="7"/>
      <c r="L2688" s="7"/>
      <c r="M2688" s="7"/>
      <c r="N2688" s="7"/>
      <c r="O2688" s="7"/>
      <c r="P2688" s="7"/>
      <c r="R2688" s="7"/>
      <c r="S2688" s="7"/>
      <c r="T2688" s="7"/>
      <c r="U2688" s="7"/>
      <c r="V2688" s="7"/>
      <c r="W2688" s="7"/>
      <c r="X2688" s="7"/>
      <c r="Y2688" s="7"/>
      <c r="Z2688" s="7"/>
      <c r="AA2688" s="7"/>
      <c r="AB2688" s="7"/>
      <c r="AC2688" s="7"/>
      <c r="AD2688" s="7"/>
      <c r="AE2688" s="7"/>
      <c r="AF2688" s="7"/>
      <c r="AG2688" s="7"/>
      <c r="AH2688" s="7"/>
      <c r="AI2688" s="7"/>
      <c r="AJ2688" s="7"/>
      <c r="AK2688" s="7"/>
    </row>
    <row r="2689" spans="1:37" ht="15.75" x14ac:dyDescent="0.25">
      <c r="A2689" s="7"/>
      <c r="B2689" s="7"/>
      <c r="C2689" s="7"/>
      <c r="D2689" s="7"/>
      <c r="E2689" s="7"/>
      <c r="F2689" s="7"/>
      <c r="G2689" s="7"/>
      <c r="H2689" s="7"/>
      <c r="I2689" s="7"/>
      <c r="J2689" s="7"/>
      <c r="K2689" s="7"/>
      <c r="L2689" s="7"/>
      <c r="M2689" s="7"/>
      <c r="N2689" s="7"/>
      <c r="O2689" s="7"/>
      <c r="P2689" s="7"/>
      <c r="R2689" s="7"/>
      <c r="S2689" s="7"/>
      <c r="T2689" s="7"/>
      <c r="U2689" s="7"/>
      <c r="V2689" s="7"/>
      <c r="W2689" s="7"/>
      <c r="X2689" s="7"/>
      <c r="Y2689" s="7"/>
      <c r="Z2689" s="7"/>
      <c r="AA2689" s="7"/>
      <c r="AB2689" s="7"/>
      <c r="AC2689" s="7"/>
      <c r="AD2689" s="7"/>
      <c r="AE2689" s="7"/>
      <c r="AF2689" s="7"/>
      <c r="AG2689" s="7"/>
      <c r="AH2689" s="7"/>
      <c r="AI2689" s="7"/>
      <c r="AJ2689" s="7"/>
      <c r="AK2689" s="7"/>
    </row>
    <row r="2690" spans="1:37" ht="15.75" x14ac:dyDescent="0.25">
      <c r="A2690" s="7"/>
      <c r="B2690" s="7"/>
      <c r="C2690" s="7"/>
      <c r="D2690" s="7"/>
      <c r="E2690" s="7"/>
      <c r="F2690" s="7"/>
      <c r="G2690" s="7"/>
      <c r="H2690" s="7"/>
      <c r="I2690" s="7"/>
      <c r="J2690" s="7"/>
      <c r="K2690" s="7"/>
      <c r="L2690" s="7"/>
      <c r="M2690" s="7"/>
      <c r="N2690" s="7"/>
      <c r="O2690" s="7"/>
      <c r="P2690" s="7"/>
      <c r="R2690" s="7"/>
      <c r="S2690" s="7"/>
      <c r="T2690" s="7"/>
      <c r="U2690" s="7"/>
      <c r="V2690" s="7"/>
      <c r="W2690" s="7"/>
      <c r="X2690" s="7"/>
      <c r="Y2690" s="7"/>
      <c r="Z2690" s="7"/>
      <c r="AA2690" s="7"/>
      <c r="AB2690" s="7"/>
      <c r="AC2690" s="7"/>
      <c r="AD2690" s="7"/>
      <c r="AE2690" s="7"/>
      <c r="AF2690" s="7"/>
      <c r="AG2690" s="7"/>
      <c r="AH2690" s="7"/>
      <c r="AI2690" s="7"/>
      <c r="AJ2690" s="7"/>
      <c r="AK2690" s="7"/>
    </row>
    <row r="2691" spans="1:37" ht="15.75" x14ac:dyDescent="0.25">
      <c r="A2691" s="7"/>
      <c r="B2691" s="7"/>
      <c r="C2691" s="7"/>
      <c r="D2691" s="7"/>
      <c r="E2691" s="7"/>
      <c r="F2691" s="7"/>
      <c r="G2691" s="7"/>
      <c r="H2691" s="7"/>
      <c r="I2691" s="7"/>
      <c r="J2691" s="7"/>
      <c r="K2691" s="7"/>
      <c r="L2691" s="7"/>
      <c r="M2691" s="7"/>
      <c r="N2691" s="7"/>
      <c r="O2691" s="7"/>
      <c r="P2691" s="7"/>
      <c r="R2691" s="7"/>
      <c r="S2691" s="7"/>
      <c r="T2691" s="7"/>
      <c r="U2691" s="7"/>
      <c r="V2691" s="7"/>
      <c r="W2691" s="7"/>
      <c r="X2691" s="7"/>
      <c r="Y2691" s="7"/>
      <c r="Z2691" s="7"/>
      <c r="AA2691" s="7"/>
      <c r="AB2691" s="7"/>
      <c r="AC2691" s="7"/>
      <c r="AD2691" s="7"/>
      <c r="AE2691" s="7"/>
      <c r="AF2691" s="7"/>
      <c r="AG2691" s="7"/>
      <c r="AH2691" s="7"/>
      <c r="AI2691" s="7"/>
      <c r="AJ2691" s="7"/>
      <c r="AK2691" s="7"/>
    </row>
    <row r="2692" spans="1:37" ht="15.75" x14ac:dyDescent="0.25">
      <c r="A2692" s="7"/>
      <c r="B2692" s="7"/>
      <c r="C2692" s="7"/>
      <c r="D2692" s="7"/>
      <c r="E2692" s="7"/>
      <c r="F2692" s="7"/>
      <c r="G2692" s="7"/>
      <c r="H2692" s="7"/>
      <c r="I2692" s="7"/>
      <c r="J2692" s="7"/>
      <c r="K2692" s="7"/>
      <c r="L2692" s="7"/>
      <c r="M2692" s="7"/>
      <c r="N2692" s="7"/>
      <c r="O2692" s="7"/>
      <c r="P2692" s="7"/>
      <c r="R2692" s="7"/>
      <c r="S2692" s="7"/>
      <c r="T2692" s="7"/>
      <c r="U2692" s="7"/>
      <c r="V2692" s="7"/>
      <c r="W2692" s="7"/>
      <c r="X2692" s="7"/>
      <c r="Y2692" s="7"/>
      <c r="Z2692" s="7"/>
      <c r="AA2692" s="7"/>
      <c r="AB2692" s="7"/>
      <c r="AC2692" s="7"/>
      <c r="AD2692" s="7"/>
      <c r="AE2692" s="7"/>
      <c r="AF2692" s="7"/>
      <c r="AG2692" s="7"/>
      <c r="AH2692" s="7"/>
      <c r="AI2692" s="7"/>
      <c r="AJ2692" s="7"/>
      <c r="AK2692" s="7"/>
    </row>
    <row r="2693" spans="1:37" ht="15.75" x14ac:dyDescent="0.25">
      <c r="A2693" s="7"/>
      <c r="B2693" s="7"/>
      <c r="C2693" s="7"/>
      <c r="D2693" s="7"/>
      <c r="E2693" s="7"/>
      <c r="F2693" s="7"/>
      <c r="G2693" s="7"/>
      <c r="H2693" s="7"/>
      <c r="I2693" s="7"/>
      <c r="J2693" s="7"/>
      <c r="K2693" s="7"/>
      <c r="L2693" s="7"/>
      <c r="M2693" s="7"/>
      <c r="N2693" s="7"/>
      <c r="O2693" s="7"/>
      <c r="P2693" s="7"/>
      <c r="R2693" s="7"/>
      <c r="S2693" s="7"/>
      <c r="T2693" s="7"/>
      <c r="U2693" s="7"/>
      <c r="V2693" s="7"/>
      <c r="W2693" s="7"/>
      <c r="X2693" s="7"/>
      <c r="Y2693" s="7"/>
      <c r="Z2693" s="7"/>
      <c r="AA2693" s="7"/>
      <c r="AB2693" s="7"/>
      <c r="AC2693" s="7"/>
      <c r="AD2693" s="7"/>
      <c r="AE2693" s="7"/>
      <c r="AF2693" s="7"/>
      <c r="AG2693" s="7"/>
      <c r="AH2693" s="7"/>
      <c r="AI2693" s="7"/>
      <c r="AJ2693" s="7"/>
      <c r="AK2693" s="7"/>
    </row>
    <row r="2694" spans="1:37" ht="15.75" x14ac:dyDescent="0.25">
      <c r="A2694" s="7"/>
      <c r="B2694" s="7"/>
      <c r="C2694" s="7"/>
      <c r="D2694" s="7"/>
      <c r="E2694" s="7"/>
      <c r="F2694" s="7"/>
      <c r="G2694" s="7"/>
      <c r="H2694" s="7"/>
      <c r="I2694" s="7"/>
      <c r="J2694" s="7"/>
      <c r="K2694" s="7"/>
      <c r="L2694" s="7"/>
      <c r="M2694" s="7"/>
      <c r="N2694" s="7"/>
      <c r="O2694" s="7"/>
      <c r="P2694" s="7"/>
      <c r="R2694" s="7"/>
      <c r="S2694" s="7"/>
      <c r="T2694" s="7"/>
      <c r="U2694" s="7"/>
      <c r="V2694" s="7"/>
      <c r="W2694" s="7"/>
      <c r="X2694" s="7"/>
      <c r="Y2694" s="7"/>
      <c r="Z2694" s="7"/>
      <c r="AA2694" s="7"/>
      <c r="AB2694" s="7"/>
      <c r="AC2694" s="7"/>
      <c r="AD2694" s="7"/>
      <c r="AE2694" s="7"/>
      <c r="AF2694" s="7"/>
      <c r="AG2694" s="7"/>
      <c r="AH2694" s="7"/>
      <c r="AI2694" s="7"/>
      <c r="AJ2694" s="7"/>
      <c r="AK2694" s="7"/>
    </row>
    <row r="2695" spans="1:37" ht="15.75" x14ac:dyDescent="0.25">
      <c r="A2695" s="7"/>
      <c r="B2695" s="7"/>
      <c r="C2695" s="7"/>
      <c r="D2695" s="7"/>
      <c r="E2695" s="7"/>
      <c r="F2695" s="7"/>
      <c r="G2695" s="7"/>
      <c r="H2695" s="7"/>
      <c r="I2695" s="7"/>
      <c r="J2695" s="7"/>
      <c r="K2695" s="7"/>
      <c r="L2695" s="7"/>
      <c r="M2695" s="7"/>
      <c r="N2695" s="7"/>
      <c r="O2695" s="7"/>
      <c r="P2695" s="7"/>
      <c r="R2695" s="7"/>
      <c r="S2695" s="7"/>
      <c r="T2695" s="7"/>
      <c r="U2695" s="7"/>
      <c r="V2695" s="7"/>
      <c r="W2695" s="7"/>
      <c r="X2695" s="7"/>
      <c r="Y2695" s="7"/>
      <c r="Z2695" s="7"/>
      <c r="AA2695" s="7"/>
      <c r="AB2695" s="7"/>
      <c r="AC2695" s="7"/>
      <c r="AD2695" s="7"/>
      <c r="AE2695" s="7"/>
      <c r="AF2695" s="7"/>
      <c r="AG2695" s="7"/>
      <c r="AH2695" s="7"/>
      <c r="AI2695" s="7"/>
      <c r="AJ2695" s="7"/>
      <c r="AK2695" s="7"/>
    </row>
    <row r="2696" spans="1:37" ht="15.75" x14ac:dyDescent="0.25">
      <c r="A2696" s="7"/>
      <c r="B2696" s="7"/>
      <c r="C2696" s="7"/>
      <c r="D2696" s="7"/>
      <c r="E2696" s="7"/>
      <c r="F2696" s="7"/>
      <c r="G2696" s="7"/>
      <c r="H2696" s="7"/>
      <c r="I2696" s="7"/>
      <c r="J2696" s="7"/>
      <c r="K2696" s="7"/>
      <c r="L2696" s="7"/>
      <c r="M2696" s="7"/>
      <c r="N2696" s="7"/>
      <c r="O2696" s="7"/>
      <c r="P2696" s="7"/>
      <c r="R2696" s="7"/>
      <c r="S2696" s="7"/>
      <c r="T2696" s="7"/>
      <c r="U2696" s="7"/>
      <c r="V2696" s="7"/>
      <c r="W2696" s="7"/>
      <c r="X2696" s="7"/>
      <c r="Y2696" s="7"/>
      <c r="Z2696" s="7"/>
      <c r="AA2696" s="7"/>
      <c r="AB2696" s="7"/>
      <c r="AC2696" s="7"/>
      <c r="AD2696" s="7"/>
      <c r="AE2696" s="7"/>
      <c r="AF2696" s="7"/>
      <c r="AG2696" s="7"/>
      <c r="AH2696" s="7"/>
      <c r="AI2696" s="7"/>
      <c r="AJ2696" s="7"/>
      <c r="AK2696" s="7"/>
    </row>
    <row r="2697" spans="1:37" ht="15.75" x14ac:dyDescent="0.25">
      <c r="A2697" s="7"/>
      <c r="B2697" s="7"/>
      <c r="C2697" s="7"/>
      <c r="D2697" s="7"/>
      <c r="E2697" s="7"/>
      <c r="F2697" s="7"/>
      <c r="G2697" s="7"/>
      <c r="H2697" s="7"/>
      <c r="I2697" s="7"/>
      <c r="J2697" s="7"/>
      <c r="K2697" s="7"/>
      <c r="L2697" s="7"/>
      <c r="M2697" s="7"/>
      <c r="N2697" s="7"/>
      <c r="O2697" s="7"/>
      <c r="P2697" s="7"/>
      <c r="R2697" s="7"/>
      <c r="S2697" s="7"/>
      <c r="T2697" s="7"/>
      <c r="U2697" s="7"/>
      <c r="V2697" s="7"/>
      <c r="W2697" s="7"/>
      <c r="X2697" s="7"/>
      <c r="Y2697" s="7"/>
      <c r="Z2697" s="7"/>
      <c r="AA2697" s="7"/>
      <c r="AB2697" s="7"/>
      <c r="AC2697" s="7"/>
      <c r="AD2697" s="7"/>
      <c r="AE2697" s="7"/>
      <c r="AF2697" s="7"/>
      <c r="AG2697" s="7"/>
      <c r="AH2697" s="7"/>
      <c r="AI2697" s="7"/>
      <c r="AJ2697" s="7"/>
      <c r="AK2697" s="7"/>
    </row>
    <row r="2698" spans="1:37" ht="15.75" x14ac:dyDescent="0.25">
      <c r="A2698" s="7"/>
      <c r="B2698" s="7"/>
      <c r="C2698" s="7"/>
      <c r="D2698" s="7"/>
      <c r="E2698" s="7"/>
      <c r="F2698" s="7"/>
      <c r="G2698" s="7"/>
      <c r="H2698" s="7"/>
      <c r="I2698" s="7"/>
      <c r="J2698" s="7"/>
      <c r="K2698" s="7"/>
      <c r="L2698" s="7"/>
      <c r="M2698" s="7"/>
      <c r="N2698" s="7"/>
      <c r="O2698" s="7"/>
      <c r="P2698" s="7"/>
      <c r="R2698" s="7"/>
      <c r="S2698" s="7"/>
      <c r="T2698" s="7"/>
      <c r="U2698" s="7"/>
      <c r="V2698" s="7"/>
      <c r="W2698" s="7"/>
      <c r="X2698" s="7"/>
      <c r="Y2698" s="7"/>
      <c r="Z2698" s="7"/>
      <c r="AA2698" s="7"/>
      <c r="AB2698" s="7"/>
      <c r="AC2698" s="7"/>
      <c r="AD2698" s="7"/>
      <c r="AE2698" s="7"/>
      <c r="AF2698" s="7"/>
      <c r="AG2698" s="7"/>
      <c r="AH2698" s="7"/>
      <c r="AI2698" s="7"/>
      <c r="AJ2698" s="7"/>
      <c r="AK2698" s="7"/>
    </row>
    <row r="2699" spans="1:37" ht="15.75" x14ac:dyDescent="0.25">
      <c r="A2699" s="7"/>
      <c r="B2699" s="7"/>
      <c r="C2699" s="7"/>
      <c r="D2699" s="7"/>
      <c r="E2699" s="7"/>
      <c r="F2699" s="7"/>
      <c r="G2699" s="7"/>
      <c r="H2699" s="7"/>
      <c r="I2699" s="7"/>
      <c r="J2699" s="7"/>
      <c r="K2699" s="7"/>
      <c r="L2699" s="7"/>
      <c r="M2699" s="7"/>
      <c r="N2699" s="7"/>
      <c r="O2699" s="7"/>
      <c r="P2699" s="7"/>
      <c r="R2699" s="7"/>
      <c r="S2699" s="7"/>
      <c r="T2699" s="7"/>
      <c r="U2699" s="7"/>
      <c r="V2699" s="7"/>
      <c r="W2699" s="7"/>
      <c r="X2699" s="7"/>
      <c r="Y2699" s="7"/>
      <c r="Z2699" s="7"/>
      <c r="AA2699" s="7"/>
      <c r="AB2699" s="7"/>
      <c r="AC2699" s="7"/>
      <c r="AD2699" s="7"/>
      <c r="AE2699" s="7"/>
      <c r="AF2699" s="7"/>
      <c r="AG2699" s="7"/>
      <c r="AH2699" s="7"/>
      <c r="AI2699" s="7"/>
      <c r="AJ2699" s="7"/>
      <c r="AK2699" s="7"/>
    </row>
    <row r="2700" spans="1:37" ht="15.75" x14ac:dyDescent="0.25">
      <c r="A2700" s="7"/>
      <c r="B2700" s="7"/>
      <c r="C2700" s="7"/>
      <c r="D2700" s="7"/>
      <c r="E2700" s="7"/>
      <c r="F2700" s="7"/>
      <c r="G2700" s="7"/>
      <c r="H2700" s="7"/>
      <c r="I2700" s="7"/>
      <c r="J2700" s="7"/>
      <c r="K2700" s="7"/>
      <c r="L2700" s="7"/>
      <c r="M2700" s="7"/>
      <c r="N2700" s="7"/>
      <c r="O2700" s="7"/>
      <c r="P2700" s="7"/>
      <c r="R2700" s="7"/>
      <c r="S2700" s="7"/>
      <c r="T2700" s="7"/>
      <c r="U2700" s="7"/>
      <c r="V2700" s="7"/>
      <c r="W2700" s="7"/>
      <c r="X2700" s="7"/>
      <c r="Y2700" s="7"/>
      <c r="Z2700" s="7"/>
      <c r="AA2700" s="7"/>
      <c r="AB2700" s="7"/>
      <c r="AC2700" s="7"/>
      <c r="AD2700" s="7"/>
      <c r="AE2700" s="7"/>
      <c r="AF2700" s="7"/>
      <c r="AG2700" s="7"/>
      <c r="AH2700" s="7"/>
      <c r="AI2700" s="7"/>
      <c r="AJ2700" s="7"/>
      <c r="AK2700" s="7"/>
    </row>
    <row r="2701" spans="1:37" ht="15.75" x14ac:dyDescent="0.25">
      <c r="A2701" s="7"/>
      <c r="B2701" s="7"/>
      <c r="C2701" s="7"/>
      <c r="D2701" s="7"/>
      <c r="E2701" s="7"/>
      <c r="F2701" s="7"/>
      <c r="G2701" s="7"/>
      <c r="H2701" s="7"/>
      <c r="I2701" s="7"/>
      <c r="J2701" s="7"/>
      <c r="K2701" s="7"/>
      <c r="L2701" s="7"/>
      <c r="M2701" s="7"/>
      <c r="N2701" s="7"/>
      <c r="O2701" s="7"/>
      <c r="P2701" s="7"/>
      <c r="R2701" s="7"/>
      <c r="S2701" s="7"/>
      <c r="T2701" s="7"/>
      <c r="U2701" s="7"/>
      <c r="V2701" s="7"/>
      <c r="W2701" s="7"/>
      <c r="X2701" s="7"/>
      <c r="Y2701" s="7"/>
      <c r="Z2701" s="7"/>
      <c r="AA2701" s="7"/>
      <c r="AB2701" s="7"/>
      <c r="AC2701" s="7"/>
      <c r="AD2701" s="7"/>
      <c r="AE2701" s="7"/>
      <c r="AF2701" s="7"/>
      <c r="AG2701" s="7"/>
      <c r="AH2701" s="7"/>
      <c r="AI2701" s="7"/>
      <c r="AJ2701" s="7"/>
      <c r="AK2701" s="7"/>
    </row>
    <row r="2702" spans="1:37" ht="15.75" x14ac:dyDescent="0.25">
      <c r="A2702" s="7"/>
      <c r="B2702" s="7"/>
      <c r="C2702" s="7"/>
      <c r="D2702" s="7"/>
      <c r="E2702" s="7"/>
      <c r="F2702" s="7"/>
      <c r="G2702" s="7"/>
      <c r="H2702" s="7"/>
      <c r="I2702" s="7"/>
      <c r="J2702" s="7"/>
      <c r="K2702" s="7"/>
      <c r="L2702" s="7"/>
      <c r="M2702" s="7"/>
      <c r="N2702" s="7"/>
      <c r="O2702" s="7"/>
      <c r="P2702" s="7"/>
      <c r="R2702" s="7"/>
      <c r="S2702" s="7"/>
      <c r="T2702" s="7"/>
      <c r="U2702" s="7"/>
      <c r="V2702" s="7"/>
      <c r="W2702" s="7"/>
      <c r="X2702" s="7"/>
      <c r="Y2702" s="7"/>
      <c r="Z2702" s="7"/>
      <c r="AA2702" s="7"/>
      <c r="AB2702" s="7"/>
      <c r="AC2702" s="7"/>
      <c r="AD2702" s="7"/>
      <c r="AE2702" s="7"/>
      <c r="AF2702" s="7"/>
      <c r="AG2702" s="7"/>
      <c r="AH2702" s="7"/>
      <c r="AI2702" s="7"/>
      <c r="AJ2702" s="7"/>
      <c r="AK2702" s="7"/>
    </row>
    <row r="2703" spans="1:37" ht="15.75" x14ac:dyDescent="0.25">
      <c r="A2703" s="7"/>
      <c r="B2703" s="7"/>
      <c r="C2703" s="7"/>
      <c r="D2703" s="7"/>
      <c r="E2703" s="7"/>
      <c r="F2703" s="7"/>
      <c r="G2703" s="7"/>
      <c r="H2703" s="7"/>
      <c r="I2703" s="7"/>
      <c r="J2703" s="7"/>
      <c r="K2703" s="7"/>
      <c r="L2703" s="7"/>
      <c r="M2703" s="7"/>
      <c r="N2703" s="7"/>
      <c r="O2703" s="7"/>
      <c r="P2703" s="7"/>
      <c r="R2703" s="7"/>
      <c r="S2703" s="7"/>
      <c r="T2703" s="7"/>
      <c r="U2703" s="7"/>
      <c r="V2703" s="7"/>
      <c r="W2703" s="7"/>
      <c r="X2703" s="7"/>
      <c r="Y2703" s="7"/>
      <c r="Z2703" s="7"/>
      <c r="AA2703" s="7"/>
      <c r="AB2703" s="7"/>
      <c r="AC2703" s="7"/>
      <c r="AD2703" s="7"/>
      <c r="AE2703" s="7"/>
      <c r="AF2703" s="7"/>
      <c r="AG2703" s="7"/>
      <c r="AH2703" s="7"/>
      <c r="AI2703" s="7"/>
      <c r="AJ2703" s="7"/>
      <c r="AK2703" s="7"/>
    </row>
    <row r="2704" spans="1:37" ht="15.75" x14ac:dyDescent="0.25">
      <c r="A2704" s="7"/>
      <c r="B2704" s="7"/>
      <c r="C2704" s="7"/>
      <c r="D2704" s="7"/>
      <c r="E2704" s="7"/>
      <c r="F2704" s="7"/>
      <c r="G2704" s="7"/>
      <c r="H2704" s="7"/>
      <c r="I2704" s="7"/>
      <c r="J2704" s="7"/>
      <c r="K2704" s="7"/>
      <c r="L2704" s="7"/>
      <c r="M2704" s="7"/>
      <c r="N2704" s="7"/>
      <c r="O2704" s="7"/>
      <c r="P2704" s="7"/>
      <c r="R2704" s="7"/>
      <c r="S2704" s="7"/>
      <c r="T2704" s="7"/>
      <c r="U2704" s="7"/>
      <c r="V2704" s="7"/>
      <c r="W2704" s="7"/>
      <c r="X2704" s="7"/>
      <c r="Y2704" s="7"/>
      <c r="Z2704" s="7"/>
      <c r="AA2704" s="7"/>
      <c r="AB2704" s="7"/>
      <c r="AC2704" s="7"/>
      <c r="AD2704" s="7"/>
      <c r="AE2704" s="7"/>
      <c r="AF2704" s="7"/>
      <c r="AG2704" s="7"/>
      <c r="AH2704" s="7"/>
      <c r="AI2704" s="7"/>
      <c r="AJ2704" s="7"/>
      <c r="AK2704" s="7"/>
    </row>
    <row r="2705" spans="1:37" ht="15.75" x14ac:dyDescent="0.25">
      <c r="A2705" s="7"/>
      <c r="B2705" s="7"/>
      <c r="C2705" s="7"/>
      <c r="D2705" s="7"/>
      <c r="E2705" s="7"/>
      <c r="F2705" s="7"/>
      <c r="G2705" s="7"/>
      <c r="H2705" s="7"/>
      <c r="I2705" s="7"/>
      <c r="J2705" s="7"/>
      <c r="K2705" s="7"/>
      <c r="L2705" s="7"/>
      <c r="M2705" s="7"/>
      <c r="N2705" s="7"/>
      <c r="O2705" s="7"/>
      <c r="P2705" s="7"/>
      <c r="R2705" s="7"/>
      <c r="S2705" s="7"/>
      <c r="T2705" s="7"/>
      <c r="U2705" s="7"/>
      <c r="V2705" s="7"/>
      <c r="W2705" s="7"/>
      <c r="X2705" s="7"/>
      <c r="Y2705" s="7"/>
      <c r="Z2705" s="7"/>
      <c r="AA2705" s="7"/>
      <c r="AB2705" s="7"/>
      <c r="AC2705" s="7"/>
      <c r="AD2705" s="7"/>
      <c r="AE2705" s="7"/>
      <c r="AF2705" s="7"/>
      <c r="AG2705" s="7"/>
      <c r="AH2705" s="7"/>
      <c r="AI2705" s="7"/>
      <c r="AJ2705" s="7"/>
      <c r="AK2705" s="7"/>
    </row>
    <row r="2706" spans="1:37" ht="15.75" x14ac:dyDescent="0.25">
      <c r="A2706" s="7"/>
      <c r="B2706" s="7"/>
      <c r="C2706" s="7"/>
      <c r="D2706" s="7"/>
      <c r="E2706" s="7"/>
      <c r="F2706" s="7"/>
      <c r="G2706" s="7"/>
      <c r="H2706" s="7"/>
      <c r="I2706" s="7"/>
      <c r="J2706" s="7"/>
      <c r="K2706" s="7"/>
      <c r="L2706" s="7"/>
      <c r="M2706" s="7"/>
      <c r="N2706" s="7"/>
      <c r="O2706" s="7"/>
      <c r="P2706" s="7"/>
      <c r="R2706" s="7"/>
      <c r="S2706" s="7"/>
      <c r="T2706" s="7"/>
      <c r="U2706" s="7"/>
      <c r="V2706" s="7"/>
      <c r="W2706" s="7"/>
      <c r="X2706" s="7"/>
      <c r="Y2706" s="7"/>
      <c r="Z2706" s="7"/>
      <c r="AA2706" s="7"/>
      <c r="AB2706" s="7"/>
      <c r="AC2706" s="7"/>
      <c r="AD2706" s="7"/>
      <c r="AE2706" s="7"/>
      <c r="AF2706" s="7"/>
      <c r="AG2706" s="7"/>
      <c r="AH2706" s="7"/>
      <c r="AI2706" s="7"/>
      <c r="AJ2706" s="7"/>
      <c r="AK2706" s="7"/>
    </row>
    <row r="2707" spans="1:37" ht="15.75" x14ac:dyDescent="0.25">
      <c r="A2707" s="7"/>
      <c r="B2707" s="7"/>
      <c r="C2707" s="7"/>
      <c r="D2707" s="7"/>
      <c r="E2707" s="7"/>
      <c r="F2707" s="7"/>
      <c r="G2707" s="7"/>
      <c r="H2707" s="7"/>
      <c r="I2707" s="7"/>
      <c r="J2707" s="7"/>
      <c r="K2707" s="7"/>
      <c r="L2707" s="7"/>
      <c r="M2707" s="7"/>
      <c r="N2707" s="7"/>
      <c r="O2707" s="7"/>
      <c r="P2707" s="7"/>
      <c r="R2707" s="7"/>
      <c r="S2707" s="7"/>
      <c r="T2707" s="7"/>
      <c r="U2707" s="7"/>
      <c r="V2707" s="7"/>
      <c r="W2707" s="7"/>
      <c r="X2707" s="7"/>
      <c r="Y2707" s="7"/>
      <c r="Z2707" s="7"/>
      <c r="AA2707" s="7"/>
      <c r="AB2707" s="7"/>
      <c r="AC2707" s="7"/>
      <c r="AD2707" s="7"/>
      <c r="AE2707" s="7"/>
      <c r="AF2707" s="7"/>
      <c r="AG2707" s="7"/>
      <c r="AH2707" s="7"/>
      <c r="AI2707" s="7"/>
      <c r="AJ2707" s="7"/>
      <c r="AK2707" s="7"/>
    </row>
    <row r="2708" spans="1:37" ht="15.75" x14ac:dyDescent="0.25">
      <c r="A2708" s="7"/>
      <c r="B2708" s="7"/>
      <c r="C2708" s="7"/>
      <c r="D2708" s="7"/>
      <c r="E2708" s="7"/>
      <c r="F2708" s="7"/>
      <c r="G2708" s="7"/>
      <c r="H2708" s="7"/>
      <c r="I2708" s="7"/>
      <c r="J2708" s="7"/>
      <c r="K2708" s="7"/>
      <c r="L2708" s="7"/>
      <c r="M2708" s="7"/>
      <c r="N2708" s="7"/>
      <c r="O2708" s="7"/>
      <c r="P2708" s="7"/>
      <c r="R2708" s="7"/>
      <c r="S2708" s="7"/>
      <c r="T2708" s="7"/>
      <c r="U2708" s="7"/>
      <c r="V2708" s="7"/>
      <c r="W2708" s="7"/>
      <c r="X2708" s="7"/>
      <c r="Y2708" s="7"/>
      <c r="Z2708" s="7"/>
      <c r="AA2708" s="7"/>
      <c r="AB2708" s="7"/>
      <c r="AC2708" s="7"/>
      <c r="AD2708" s="7"/>
      <c r="AE2708" s="7"/>
      <c r="AF2708" s="7"/>
      <c r="AG2708" s="7"/>
      <c r="AH2708" s="7"/>
      <c r="AI2708" s="7"/>
      <c r="AJ2708" s="7"/>
      <c r="AK2708" s="7"/>
    </row>
    <row r="2709" spans="1:37" ht="15.75" x14ac:dyDescent="0.25">
      <c r="A2709" s="7"/>
      <c r="B2709" s="7"/>
      <c r="C2709" s="7"/>
      <c r="D2709" s="7"/>
      <c r="E2709" s="7"/>
      <c r="F2709" s="7"/>
      <c r="G2709" s="7"/>
      <c r="H2709" s="7"/>
      <c r="I2709" s="7"/>
      <c r="J2709" s="7"/>
      <c r="K2709" s="7"/>
      <c r="L2709" s="7"/>
      <c r="M2709" s="7"/>
      <c r="N2709" s="7"/>
      <c r="O2709" s="7"/>
      <c r="P2709" s="7"/>
      <c r="R2709" s="7"/>
      <c r="S2709" s="7"/>
      <c r="T2709" s="7"/>
      <c r="U2709" s="7"/>
      <c r="V2709" s="7"/>
      <c r="W2709" s="7"/>
      <c r="X2709" s="7"/>
      <c r="Y2709" s="7"/>
      <c r="Z2709" s="7"/>
      <c r="AA2709" s="7"/>
      <c r="AB2709" s="7"/>
      <c r="AC2709" s="7"/>
      <c r="AD2709" s="7"/>
      <c r="AE2709" s="7"/>
      <c r="AF2709" s="7"/>
      <c r="AG2709" s="7"/>
      <c r="AH2709" s="7"/>
      <c r="AI2709" s="7"/>
      <c r="AJ2709" s="7"/>
      <c r="AK2709" s="7"/>
    </row>
    <row r="2710" spans="1:37" ht="15.75" x14ac:dyDescent="0.25">
      <c r="A2710" s="7"/>
      <c r="B2710" s="7"/>
      <c r="C2710" s="7"/>
      <c r="D2710" s="7"/>
      <c r="E2710" s="7"/>
      <c r="F2710" s="7"/>
      <c r="G2710" s="7"/>
      <c r="H2710" s="7"/>
      <c r="I2710" s="7"/>
      <c r="J2710" s="7"/>
      <c r="K2710" s="7"/>
      <c r="L2710" s="7"/>
      <c r="M2710" s="7"/>
      <c r="N2710" s="7"/>
      <c r="O2710" s="7"/>
      <c r="P2710" s="7"/>
      <c r="R2710" s="7"/>
      <c r="S2710" s="7"/>
      <c r="T2710" s="7"/>
      <c r="U2710" s="7"/>
      <c r="V2710" s="7"/>
      <c r="W2710" s="7"/>
      <c r="X2710" s="7"/>
      <c r="Y2710" s="7"/>
      <c r="Z2710" s="7"/>
      <c r="AA2710" s="7"/>
      <c r="AB2710" s="7"/>
      <c r="AC2710" s="7"/>
      <c r="AD2710" s="7"/>
      <c r="AE2710" s="7"/>
      <c r="AF2710" s="7"/>
      <c r="AG2710" s="7"/>
      <c r="AH2710" s="7"/>
      <c r="AI2710" s="7"/>
      <c r="AJ2710" s="7"/>
      <c r="AK2710" s="7"/>
    </row>
    <row r="2711" spans="1:37" ht="15.75" x14ac:dyDescent="0.25">
      <c r="A2711" s="7"/>
      <c r="B2711" s="7"/>
      <c r="C2711" s="7"/>
      <c r="D2711" s="7"/>
      <c r="E2711" s="7"/>
      <c r="F2711" s="7"/>
      <c r="G2711" s="7"/>
      <c r="H2711" s="7"/>
      <c r="I2711" s="7"/>
      <c r="J2711" s="7"/>
      <c r="K2711" s="7"/>
      <c r="L2711" s="7"/>
      <c r="M2711" s="7"/>
      <c r="N2711" s="7"/>
      <c r="O2711" s="7"/>
      <c r="P2711" s="7"/>
      <c r="R2711" s="7"/>
      <c r="S2711" s="7"/>
      <c r="T2711" s="7"/>
      <c r="U2711" s="7"/>
      <c r="V2711" s="7"/>
      <c r="W2711" s="7"/>
      <c r="X2711" s="7"/>
      <c r="Y2711" s="7"/>
      <c r="Z2711" s="7"/>
      <c r="AA2711" s="7"/>
      <c r="AB2711" s="7"/>
      <c r="AC2711" s="7"/>
      <c r="AD2711" s="7"/>
      <c r="AE2711" s="7"/>
      <c r="AF2711" s="7"/>
      <c r="AG2711" s="7"/>
      <c r="AH2711" s="7"/>
      <c r="AI2711" s="7"/>
      <c r="AJ2711" s="7"/>
      <c r="AK2711" s="7"/>
    </row>
    <row r="2712" spans="1:37" ht="15.75" x14ac:dyDescent="0.25">
      <c r="A2712" s="7"/>
      <c r="B2712" s="7"/>
      <c r="C2712" s="7"/>
      <c r="D2712" s="7"/>
      <c r="E2712" s="7"/>
      <c r="F2712" s="7"/>
      <c r="G2712" s="7"/>
      <c r="H2712" s="7"/>
      <c r="I2712" s="7"/>
      <c r="J2712" s="7"/>
      <c r="K2712" s="7"/>
      <c r="L2712" s="7"/>
      <c r="M2712" s="7"/>
      <c r="N2712" s="7"/>
      <c r="O2712" s="7"/>
      <c r="P2712" s="7"/>
      <c r="R2712" s="7"/>
      <c r="S2712" s="7"/>
      <c r="T2712" s="7"/>
      <c r="U2712" s="7"/>
      <c r="V2712" s="7"/>
      <c r="W2712" s="7"/>
      <c r="X2712" s="7"/>
      <c r="Y2712" s="7"/>
      <c r="Z2712" s="7"/>
      <c r="AA2712" s="7"/>
      <c r="AB2712" s="7"/>
      <c r="AC2712" s="7"/>
      <c r="AD2712" s="7"/>
      <c r="AE2712" s="7"/>
      <c r="AF2712" s="7"/>
      <c r="AG2712" s="7"/>
      <c r="AH2712" s="7"/>
      <c r="AI2712" s="7"/>
      <c r="AJ2712" s="7"/>
      <c r="AK2712" s="7"/>
    </row>
    <row r="2713" spans="1:37" ht="15.75" x14ac:dyDescent="0.25">
      <c r="A2713" s="7"/>
      <c r="B2713" s="7"/>
      <c r="C2713" s="7"/>
      <c r="D2713" s="7"/>
      <c r="E2713" s="7"/>
      <c r="F2713" s="7"/>
      <c r="G2713" s="7"/>
      <c r="H2713" s="7"/>
      <c r="I2713" s="7"/>
      <c r="J2713" s="7"/>
      <c r="K2713" s="7"/>
      <c r="L2713" s="7"/>
      <c r="M2713" s="7"/>
      <c r="N2713" s="7"/>
      <c r="O2713" s="7"/>
      <c r="P2713" s="7"/>
      <c r="R2713" s="7"/>
      <c r="S2713" s="7"/>
      <c r="T2713" s="7"/>
      <c r="U2713" s="7"/>
      <c r="V2713" s="7"/>
      <c r="W2713" s="7"/>
      <c r="X2713" s="7"/>
      <c r="Y2713" s="7"/>
      <c r="Z2713" s="7"/>
      <c r="AA2713" s="7"/>
      <c r="AB2713" s="7"/>
      <c r="AC2713" s="7"/>
      <c r="AD2713" s="7"/>
      <c r="AE2713" s="7"/>
      <c r="AF2713" s="7"/>
      <c r="AG2713" s="7"/>
      <c r="AH2713" s="7"/>
      <c r="AI2713" s="7"/>
      <c r="AJ2713" s="7"/>
      <c r="AK2713" s="7"/>
    </row>
    <row r="2714" spans="1:37" ht="15.75" x14ac:dyDescent="0.25">
      <c r="A2714" s="7"/>
      <c r="B2714" s="7"/>
      <c r="C2714" s="7"/>
      <c r="D2714" s="7"/>
      <c r="E2714" s="7"/>
      <c r="F2714" s="7"/>
      <c r="G2714" s="7"/>
      <c r="H2714" s="7"/>
      <c r="I2714" s="7"/>
      <c r="J2714" s="7"/>
      <c r="K2714" s="7"/>
      <c r="L2714" s="7"/>
      <c r="M2714" s="7"/>
      <c r="N2714" s="7"/>
      <c r="O2714" s="7"/>
      <c r="P2714" s="7"/>
      <c r="R2714" s="7"/>
      <c r="S2714" s="7"/>
      <c r="T2714" s="7"/>
      <c r="U2714" s="7"/>
      <c r="V2714" s="7"/>
      <c r="W2714" s="7"/>
      <c r="X2714" s="7"/>
      <c r="Y2714" s="7"/>
      <c r="Z2714" s="7"/>
      <c r="AA2714" s="7"/>
      <c r="AB2714" s="7"/>
      <c r="AC2714" s="7"/>
      <c r="AD2714" s="7"/>
      <c r="AE2714" s="7"/>
      <c r="AF2714" s="7"/>
      <c r="AG2714" s="7"/>
      <c r="AH2714" s="7"/>
      <c r="AI2714" s="7"/>
      <c r="AJ2714" s="7"/>
      <c r="AK2714" s="7"/>
    </row>
    <row r="2715" spans="1:37" ht="15.75" x14ac:dyDescent="0.25">
      <c r="A2715" s="7"/>
      <c r="B2715" s="7"/>
      <c r="C2715" s="7"/>
      <c r="D2715" s="7"/>
      <c r="E2715" s="7"/>
      <c r="F2715" s="7"/>
      <c r="G2715" s="7"/>
      <c r="H2715" s="7"/>
      <c r="I2715" s="7"/>
      <c r="J2715" s="7"/>
      <c r="K2715" s="7"/>
      <c r="L2715" s="7"/>
      <c r="M2715" s="7"/>
      <c r="N2715" s="7"/>
      <c r="O2715" s="7"/>
      <c r="P2715" s="7"/>
      <c r="R2715" s="7"/>
      <c r="S2715" s="7"/>
      <c r="T2715" s="7"/>
      <c r="U2715" s="7"/>
      <c r="V2715" s="7"/>
      <c r="W2715" s="7"/>
      <c r="X2715" s="7"/>
      <c r="Y2715" s="7"/>
      <c r="Z2715" s="7"/>
      <c r="AA2715" s="7"/>
      <c r="AB2715" s="7"/>
      <c r="AC2715" s="7"/>
      <c r="AD2715" s="7"/>
      <c r="AE2715" s="7"/>
      <c r="AF2715" s="7"/>
      <c r="AG2715" s="7"/>
      <c r="AH2715" s="7"/>
      <c r="AI2715" s="7"/>
      <c r="AJ2715" s="7"/>
      <c r="AK2715" s="7"/>
    </row>
    <row r="2716" spans="1:37" ht="15.75" x14ac:dyDescent="0.25">
      <c r="A2716" s="7"/>
      <c r="B2716" s="7"/>
      <c r="C2716" s="7"/>
      <c r="D2716" s="7"/>
      <c r="E2716" s="7"/>
      <c r="F2716" s="7"/>
      <c r="G2716" s="7"/>
      <c r="H2716" s="7"/>
      <c r="I2716" s="7"/>
      <c r="J2716" s="7"/>
      <c r="K2716" s="7"/>
      <c r="L2716" s="7"/>
      <c r="M2716" s="7"/>
      <c r="N2716" s="7"/>
      <c r="O2716" s="7"/>
      <c r="P2716" s="7"/>
      <c r="R2716" s="7"/>
      <c r="S2716" s="7"/>
      <c r="T2716" s="7"/>
      <c r="U2716" s="7"/>
      <c r="V2716" s="7"/>
      <c r="W2716" s="7"/>
      <c r="X2716" s="7"/>
      <c r="Y2716" s="7"/>
      <c r="Z2716" s="7"/>
      <c r="AA2716" s="7"/>
      <c r="AB2716" s="7"/>
      <c r="AC2716" s="7"/>
      <c r="AD2716" s="7"/>
      <c r="AE2716" s="7"/>
      <c r="AF2716" s="7"/>
      <c r="AG2716" s="7"/>
      <c r="AH2716" s="7"/>
      <c r="AI2716" s="7"/>
      <c r="AJ2716" s="7"/>
      <c r="AK2716" s="7"/>
    </row>
    <row r="2717" spans="1:37" ht="15.75" x14ac:dyDescent="0.25">
      <c r="A2717" s="7"/>
      <c r="B2717" s="7"/>
      <c r="C2717" s="7"/>
      <c r="D2717" s="7"/>
      <c r="E2717" s="7"/>
      <c r="F2717" s="7"/>
      <c r="G2717" s="7"/>
      <c r="H2717" s="7"/>
      <c r="I2717" s="7"/>
      <c r="J2717" s="7"/>
      <c r="K2717" s="7"/>
      <c r="L2717" s="7"/>
      <c r="M2717" s="7"/>
      <c r="N2717" s="7"/>
      <c r="O2717" s="7"/>
      <c r="P2717" s="7"/>
      <c r="R2717" s="7"/>
      <c r="S2717" s="7"/>
      <c r="T2717" s="7"/>
      <c r="U2717" s="7"/>
      <c r="V2717" s="7"/>
      <c r="W2717" s="7"/>
      <c r="X2717" s="7"/>
      <c r="Y2717" s="7"/>
      <c r="Z2717" s="7"/>
      <c r="AA2717" s="7"/>
      <c r="AB2717" s="7"/>
      <c r="AC2717" s="7"/>
      <c r="AD2717" s="7"/>
      <c r="AE2717" s="7"/>
      <c r="AF2717" s="7"/>
      <c r="AG2717" s="7"/>
      <c r="AH2717" s="7"/>
      <c r="AI2717" s="7"/>
      <c r="AJ2717" s="7"/>
      <c r="AK2717" s="7"/>
    </row>
    <row r="2718" spans="1:37" ht="15.75" x14ac:dyDescent="0.25">
      <c r="A2718" s="7"/>
      <c r="B2718" s="7"/>
      <c r="C2718" s="7"/>
      <c r="D2718" s="7"/>
      <c r="E2718" s="7"/>
      <c r="F2718" s="7"/>
      <c r="G2718" s="7"/>
      <c r="H2718" s="7"/>
      <c r="I2718" s="7"/>
      <c r="J2718" s="7"/>
      <c r="K2718" s="7"/>
      <c r="L2718" s="7"/>
      <c r="M2718" s="7"/>
      <c r="N2718" s="7"/>
      <c r="O2718" s="7"/>
      <c r="P2718" s="7"/>
      <c r="R2718" s="7"/>
      <c r="S2718" s="7"/>
      <c r="T2718" s="7"/>
      <c r="U2718" s="7"/>
      <c r="V2718" s="7"/>
      <c r="W2718" s="7"/>
      <c r="X2718" s="7"/>
      <c r="Y2718" s="7"/>
      <c r="Z2718" s="7"/>
      <c r="AA2718" s="7"/>
      <c r="AB2718" s="7"/>
      <c r="AC2718" s="7"/>
      <c r="AD2718" s="7"/>
      <c r="AE2718" s="7"/>
      <c r="AF2718" s="7"/>
      <c r="AG2718" s="7"/>
      <c r="AH2718" s="7"/>
      <c r="AI2718" s="7"/>
      <c r="AJ2718" s="7"/>
      <c r="AK2718" s="7"/>
    </row>
    <row r="2719" spans="1:37" ht="15.75" x14ac:dyDescent="0.25">
      <c r="A2719" s="7"/>
      <c r="B2719" s="7"/>
      <c r="C2719" s="7"/>
      <c r="D2719" s="7"/>
      <c r="E2719" s="7"/>
      <c r="F2719" s="7"/>
      <c r="G2719" s="7"/>
      <c r="H2719" s="7"/>
      <c r="I2719" s="7"/>
      <c r="J2719" s="7"/>
      <c r="K2719" s="7"/>
      <c r="L2719" s="7"/>
      <c r="M2719" s="7"/>
      <c r="N2719" s="7"/>
      <c r="O2719" s="7"/>
      <c r="P2719" s="7"/>
      <c r="R2719" s="7"/>
      <c r="S2719" s="7"/>
      <c r="T2719" s="7"/>
      <c r="U2719" s="7"/>
      <c r="V2719" s="7"/>
      <c r="W2719" s="7"/>
      <c r="X2719" s="7"/>
      <c r="Y2719" s="7"/>
      <c r="Z2719" s="7"/>
      <c r="AA2719" s="7"/>
      <c r="AB2719" s="7"/>
      <c r="AC2719" s="7"/>
      <c r="AD2719" s="7"/>
      <c r="AE2719" s="7"/>
      <c r="AF2719" s="7"/>
      <c r="AG2719" s="7"/>
      <c r="AH2719" s="7"/>
      <c r="AI2719" s="7"/>
      <c r="AJ2719" s="7"/>
      <c r="AK2719" s="7"/>
    </row>
    <row r="2720" spans="1:37" ht="15.75" x14ac:dyDescent="0.25">
      <c r="A2720" s="7"/>
      <c r="B2720" s="7"/>
      <c r="C2720" s="7"/>
      <c r="D2720" s="7"/>
      <c r="E2720" s="7"/>
      <c r="F2720" s="7"/>
      <c r="G2720" s="7"/>
      <c r="H2720" s="7"/>
      <c r="I2720" s="7"/>
      <c r="J2720" s="7"/>
      <c r="K2720" s="7"/>
      <c r="L2720" s="7"/>
      <c r="M2720" s="7"/>
      <c r="N2720" s="7"/>
      <c r="O2720" s="7"/>
      <c r="P2720" s="7"/>
      <c r="R2720" s="7"/>
      <c r="S2720" s="7"/>
      <c r="T2720" s="7"/>
      <c r="U2720" s="7"/>
      <c r="V2720" s="7"/>
      <c r="W2720" s="7"/>
      <c r="X2720" s="7"/>
      <c r="Y2720" s="7"/>
      <c r="Z2720" s="7"/>
      <c r="AA2720" s="7"/>
      <c r="AB2720" s="7"/>
      <c r="AC2720" s="7"/>
      <c r="AD2720" s="7"/>
      <c r="AE2720" s="7"/>
      <c r="AF2720" s="7"/>
      <c r="AG2720" s="7"/>
      <c r="AH2720" s="7"/>
      <c r="AI2720" s="7"/>
      <c r="AJ2720" s="7"/>
      <c r="AK2720" s="7"/>
    </row>
    <row r="2721" spans="1:37" ht="15.75" x14ac:dyDescent="0.25">
      <c r="A2721" s="7"/>
      <c r="B2721" s="7"/>
      <c r="C2721" s="7"/>
      <c r="D2721" s="7"/>
      <c r="E2721" s="7"/>
      <c r="F2721" s="7"/>
      <c r="G2721" s="7"/>
      <c r="H2721" s="7"/>
      <c r="I2721" s="7"/>
      <c r="J2721" s="7"/>
      <c r="K2721" s="7"/>
      <c r="L2721" s="7"/>
      <c r="M2721" s="7"/>
      <c r="N2721" s="7"/>
      <c r="O2721" s="7"/>
      <c r="P2721" s="7"/>
      <c r="R2721" s="7"/>
      <c r="S2721" s="7"/>
      <c r="T2721" s="7"/>
      <c r="U2721" s="7"/>
      <c r="V2721" s="7"/>
      <c r="W2721" s="7"/>
      <c r="X2721" s="7"/>
      <c r="Y2721" s="7"/>
      <c r="Z2721" s="7"/>
      <c r="AA2721" s="7"/>
      <c r="AB2721" s="7"/>
      <c r="AC2721" s="7"/>
      <c r="AD2721" s="7"/>
      <c r="AE2721" s="7"/>
      <c r="AF2721" s="7"/>
      <c r="AG2721" s="7"/>
      <c r="AH2721" s="7"/>
      <c r="AI2721" s="7"/>
      <c r="AJ2721" s="7"/>
      <c r="AK2721" s="7"/>
    </row>
    <row r="2722" spans="1:37" ht="15.75" x14ac:dyDescent="0.25">
      <c r="A2722" s="7"/>
      <c r="B2722" s="7"/>
      <c r="C2722" s="7"/>
      <c r="D2722" s="7"/>
      <c r="E2722" s="7"/>
      <c r="F2722" s="7"/>
      <c r="G2722" s="7"/>
      <c r="H2722" s="7"/>
      <c r="I2722" s="7"/>
      <c r="J2722" s="7"/>
      <c r="K2722" s="7"/>
      <c r="L2722" s="7"/>
      <c r="M2722" s="7"/>
      <c r="N2722" s="7"/>
      <c r="O2722" s="7"/>
      <c r="P2722" s="7"/>
      <c r="R2722" s="7"/>
      <c r="S2722" s="7"/>
      <c r="T2722" s="7"/>
      <c r="U2722" s="7"/>
      <c r="V2722" s="7"/>
      <c r="W2722" s="7"/>
      <c r="X2722" s="7"/>
      <c r="Y2722" s="7"/>
      <c r="Z2722" s="7"/>
      <c r="AA2722" s="7"/>
      <c r="AB2722" s="7"/>
      <c r="AC2722" s="7"/>
      <c r="AD2722" s="7"/>
      <c r="AE2722" s="7"/>
      <c r="AF2722" s="7"/>
      <c r="AG2722" s="7"/>
      <c r="AH2722" s="7"/>
      <c r="AI2722" s="7"/>
      <c r="AJ2722" s="7"/>
      <c r="AK2722" s="7"/>
    </row>
    <row r="2723" spans="1:37" ht="15.75" x14ac:dyDescent="0.25">
      <c r="A2723" s="7"/>
      <c r="B2723" s="7"/>
      <c r="C2723" s="7"/>
      <c r="D2723" s="7"/>
      <c r="E2723" s="7"/>
      <c r="F2723" s="7"/>
      <c r="G2723" s="7"/>
      <c r="H2723" s="7"/>
      <c r="I2723" s="7"/>
      <c r="J2723" s="7"/>
      <c r="K2723" s="7"/>
      <c r="L2723" s="7"/>
      <c r="M2723" s="7"/>
      <c r="N2723" s="7"/>
      <c r="O2723" s="7"/>
      <c r="P2723" s="7"/>
      <c r="R2723" s="7"/>
      <c r="S2723" s="7"/>
      <c r="T2723" s="7"/>
      <c r="U2723" s="7"/>
      <c r="V2723" s="7"/>
      <c r="W2723" s="7"/>
      <c r="X2723" s="7"/>
      <c r="Y2723" s="7"/>
      <c r="Z2723" s="7"/>
      <c r="AA2723" s="7"/>
      <c r="AB2723" s="7"/>
      <c r="AC2723" s="7"/>
      <c r="AD2723" s="7"/>
      <c r="AE2723" s="7"/>
      <c r="AF2723" s="7"/>
      <c r="AG2723" s="7"/>
      <c r="AH2723" s="7"/>
      <c r="AI2723" s="7"/>
      <c r="AJ2723" s="7"/>
      <c r="AK2723" s="7"/>
    </row>
    <row r="2724" spans="1:37" ht="15.75" x14ac:dyDescent="0.25">
      <c r="A2724" s="7"/>
      <c r="B2724" s="7"/>
      <c r="C2724" s="7"/>
      <c r="D2724" s="7"/>
      <c r="E2724" s="7"/>
      <c r="F2724" s="7"/>
      <c r="G2724" s="7"/>
      <c r="H2724" s="7"/>
      <c r="I2724" s="7"/>
      <c r="J2724" s="7"/>
      <c r="K2724" s="7"/>
      <c r="L2724" s="7"/>
      <c r="M2724" s="7"/>
      <c r="N2724" s="7"/>
      <c r="O2724" s="7"/>
      <c r="P2724" s="7"/>
      <c r="R2724" s="7"/>
      <c r="S2724" s="7"/>
      <c r="T2724" s="7"/>
      <c r="U2724" s="7"/>
      <c r="V2724" s="7"/>
      <c r="W2724" s="7"/>
      <c r="X2724" s="7"/>
      <c r="Y2724" s="7"/>
      <c r="Z2724" s="7"/>
      <c r="AA2724" s="7"/>
      <c r="AB2724" s="7"/>
      <c r="AC2724" s="7"/>
      <c r="AD2724" s="7"/>
      <c r="AE2724" s="7"/>
      <c r="AF2724" s="7"/>
      <c r="AG2724" s="7"/>
      <c r="AH2724" s="7"/>
      <c r="AI2724" s="7"/>
      <c r="AJ2724" s="7"/>
      <c r="AK2724" s="7"/>
    </row>
    <row r="2725" spans="1:37" ht="15.75" x14ac:dyDescent="0.25">
      <c r="A2725" s="7"/>
      <c r="B2725" s="7"/>
      <c r="C2725" s="7"/>
      <c r="D2725" s="7"/>
      <c r="E2725" s="7"/>
      <c r="F2725" s="7"/>
      <c r="G2725" s="7"/>
      <c r="H2725" s="7"/>
      <c r="I2725" s="7"/>
      <c r="J2725" s="7"/>
      <c r="K2725" s="7"/>
      <c r="L2725" s="7"/>
      <c r="M2725" s="7"/>
      <c r="N2725" s="7"/>
      <c r="O2725" s="7"/>
      <c r="P2725" s="7"/>
      <c r="R2725" s="7"/>
      <c r="S2725" s="7"/>
      <c r="T2725" s="7"/>
      <c r="U2725" s="7"/>
      <c r="V2725" s="7"/>
      <c r="W2725" s="7"/>
      <c r="X2725" s="7"/>
      <c r="Y2725" s="7"/>
      <c r="Z2725" s="7"/>
      <c r="AA2725" s="7"/>
      <c r="AB2725" s="7"/>
      <c r="AC2725" s="7"/>
      <c r="AD2725" s="7"/>
      <c r="AE2725" s="7"/>
      <c r="AF2725" s="7"/>
      <c r="AG2725" s="7"/>
      <c r="AH2725" s="7"/>
      <c r="AI2725" s="7"/>
      <c r="AJ2725" s="7"/>
      <c r="AK2725" s="7"/>
    </row>
    <row r="2726" spans="1:37" ht="15.75" x14ac:dyDescent="0.25">
      <c r="A2726" s="7"/>
      <c r="B2726" s="7"/>
      <c r="C2726" s="7"/>
      <c r="D2726" s="7"/>
      <c r="E2726" s="7"/>
      <c r="F2726" s="7"/>
      <c r="G2726" s="7"/>
      <c r="H2726" s="7"/>
      <c r="I2726" s="7"/>
      <c r="J2726" s="7"/>
      <c r="K2726" s="7"/>
      <c r="L2726" s="7"/>
      <c r="M2726" s="7"/>
      <c r="N2726" s="7"/>
      <c r="O2726" s="7"/>
      <c r="P2726" s="7"/>
      <c r="R2726" s="7"/>
      <c r="S2726" s="7"/>
      <c r="T2726" s="7"/>
      <c r="U2726" s="7"/>
      <c r="V2726" s="7"/>
      <c r="W2726" s="7"/>
      <c r="X2726" s="7"/>
      <c r="Y2726" s="7"/>
      <c r="Z2726" s="7"/>
      <c r="AA2726" s="7"/>
      <c r="AB2726" s="7"/>
      <c r="AC2726" s="7"/>
      <c r="AD2726" s="7"/>
      <c r="AE2726" s="7"/>
      <c r="AF2726" s="7"/>
      <c r="AG2726" s="7"/>
      <c r="AH2726" s="7"/>
      <c r="AI2726" s="7"/>
      <c r="AJ2726" s="7"/>
      <c r="AK2726" s="7"/>
    </row>
    <row r="2727" spans="1:37" ht="15.75" x14ac:dyDescent="0.25">
      <c r="A2727" s="7"/>
      <c r="B2727" s="7"/>
      <c r="C2727" s="7"/>
      <c r="D2727" s="7"/>
      <c r="E2727" s="7"/>
      <c r="F2727" s="7"/>
      <c r="G2727" s="7"/>
      <c r="H2727" s="7"/>
      <c r="I2727" s="7"/>
      <c r="J2727" s="7"/>
      <c r="K2727" s="7"/>
      <c r="L2727" s="7"/>
      <c r="M2727" s="7"/>
      <c r="N2727" s="7"/>
      <c r="O2727" s="7"/>
      <c r="P2727" s="7"/>
      <c r="R2727" s="7"/>
      <c r="S2727" s="7"/>
      <c r="T2727" s="7"/>
      <c r="U2727" s="7"/>
      <c r="V2727" s="7"/>
      <c r="W2727" s="7"/>
      <c r="X2727" s="7"/>
      <c r="Y2727" s="7"/>
      <c r="Z2727" s="7"/>
      <c r="AA2727" s="7"/>
      <c r="AB2727" s="7"/>
      <c r="AC2727" s="7"/>
      <c r="AD2727" s="7"/>
      <c r="AE2727" s="7"/>
      <c r="AF2727" s="7"/>
      <c r="AG2727" s="7"/>
      <c r="AH2727" s="7"/>
      <c r="AI2727" s="7"/>
      <c r="AJ2727" s="7"/>
      <c r="AK2727" s="7"/>
    </row>
    <row r="2728" spans="1:37" ht="15.75" x14ac:dyDescent="0.25">
      <c r="A2728" s="7"/>
      <c r="B2728" s="7"/>
      <c r="C2728" s="7"/>
      <c r="D2728" s="7"/>
      <c r="E2728" s="7"/>
      <c r="F2728" s="7"/>
      <c r="G2728" s="7"/>
      <c r="H2728" s="7"/>
      <c r="I2728" s="7"/>
      <c r="J2728" s="7"/>
      <c r="K2728" s="7"/>
      <c r="L2728" s="7"/>
      <c r="M2728" s="7"/>
      <c r="N2728" s="7"/>
      <c r="O2728" s="7"/>
      <c r="P2728" s="7"/>
      <c r="R2728" s="7"/>
      <c r="S2728" s="7"/>
      <c r="T2728" s="7"/>
      <c r="U2728" s="7"/>
      <c r="V2728" s="7"/>
      <c r="W2728" s="7"/>
      <c r="X2728" s="7"/>
      <c r="Y2728" s="7"/>
      <c r="Z2728" s="7"/>
      <c r="AA2728" s="7"/>
      <c r="AB2728" s="7"/>
      <c r="AC2728" s="7"/>
      <c r="AD2728" s="7"/>
      <c r="AE2728" s="7"/>
      <c r="AF2728" s="7"/>
      <c r="AG2728" s="7"/>
      <c r="AH2728" s="7"/>
      <c r="AI2728" s="7"/>
      <c r="AJ2728" s="7"/>
      <c r="AK2728" s="7"/>
    </row>
    <row r="2729" spans="1:37" ht="15.75" x14ac:dyDescent="0.25">
      <c r="A2729" s="7"/>
      <c r="B2729" s="7"/>
      <c r="C2729" s="7"/>
      <c r="D2729" s="7"/>
      <c r="E2729" s="7"/>
      <c r="F2729" s="7"/>
      <c r="G2729" s="7"/>
      <c r="H2729" s="7"/>
      <c r="I2729" s="7"/>
      <c r="J2729" s="7"/>
      <c r="K2729" s="7"/>
      <c r="L2729" s="7"/>
      <c r="M2729" s="7"/>
      <c r="N2729" s="7"/>
      <c r="O2729" s="7"/>
      <c r="P2729" s="7"/>
      <c r="R2729" s="7"/>
      <c r="S2729" s="7"/>
      <c r="T2729" s="7"/>
      <c r="U2729" s="7"/>
      <c r="V2729" s="7"/>
      <c r="W2729" s="7"/>
      <c r="X2729" s="7"/>
      <c r="Y2729" s="7"/>
      <c r="Z2729" s="7"/>
      <c r="AA2729" s="7"/>
      <c r="AB2729" s="7"/>
      <c r="AC2729" s="7"/>
      <c r="AD2729" s="7"/>
      <c r="AE2729" s="7"/>
      <c r="AF2729" s="7"/>
      <c r="AG2729" s="7"/>
      <c r="AH2729" s="7"/>
      <c r="AI2729" s="7"/>
      <c r="AJ2729" s="7"/>
      <c r="AK2729" s="7"/>
    </row>
    <row r="2730" spans="1:37" ht="15.75" x14ac:dyDescent="0.25">
      <c r="A2730" s="7"/>
      <c r="B2730" s="7"/>
      <c r="C2730" s="7"/>
      <c r="D2730" s="7"/>
      <c r="E2730" s="7"/>
      <c r="F2730" s="7"/>
      <c r="G2730" s="7"/>
      <c r="H2730" s="7"/>
      <c r="I2730" s="7"/>
      <c r="J2730" s="7"/>
      <c r="K2730" s="7"/>
      <c r="L2730" s="7"/>
      <c r="M2730" s="7"/>
      <c r="N2730" s="7"/>
      <c r="O2730" s="7"/>
      <c r="P2730" s="7"/>
      <c r="R2730" s="7"/>
      <c r="S2730" s="7"/>
      <c r="T2730" s="7"/>
      <c r="U2730" s="7"/>
      <c r="V2730" s="7"/>
      <c r="W2730" s="7"/>
      <c r="X2730" s="7"/>
      <c r="Y2730" s="7"/>
      <c r="Z2730" s="7"/>
      <c r="AA2730" s="7"/>
      <c r="AB2730" s="7"/>
      <c r="AC2730" s="7"/>
      <c r="AD2730" s="7"/>
      <c r="AE2730" s="7"/>
      <c r="AF2730" s="7"/>
      <c r="AG2730" s="7"/>
      <c r="AH2730" s="7"/>
      <c r="AI2730" s="7"/>
      <c r="AJ2730" s="7"/>
      <c r="AK2730" s="7"/>
    </row>
    <row r="2731" spans="1:37" ht="15.75" x14ac:dyDescent="0.25">
      <c r="A2731" s="7"/>
      <c r="B2731" s="7"/>
      <c r="C2731" s="7"/>
      <c r="D2731" s="7"/>
      <c r="E2731" s="7"/>
      <c r="F2731" s="7"/>
      <c r="G2731" s="7"/>
      <c r="H2731" s="7"/>
      <c r="I2731" s="7"/>
      <c r="J2731" s="7"/>
      <c r="K2731" s="7"/>
      <c r="L2731" s="7"/>
      <c r="M2731" s="7"/>
      <c r="N2731" s="7"/>
      <c r="O2731" s="7"/>
      <c r="P2731" s="7"/>
      <c r="R2731" s="7"/>
      <c r="S2731" s="7"/>
      <c r="T2731" s="7"/>
      <c r="U2731" s="7"/>
      <c r="V2731" s="7"/>
      <c r="W2731" s="7"/>
      <c r="X2731" s="7"/>
      <c r="Y2731" s="7"/>
      <c r="Z2731" s="7"/>
      <c r="AA2731" s="7"/>
      <c r="AB2731" s="7"/>
      <c r="AC2731" s="7"/>
      <c r="AD2731" s="7"/>
      <c r="AE2731" s="7"/>
      <c r="AF2731" s="7"/>
      <c r="AG2731" s="7"/>
      <c r="AH2731" s="7"/>
      <c r="AI2731" s="7"/>
      <c r="AJ2731" s="7"/>
      <c r="AK2731" s="7"/>
    </row>
    <row r="2732" spans="1:37" ht="15.75" x14ac:dyDescent="0.25">
      <c r="A2732" s="7"/>
      <c r="B2732" s="7"/>
      <c r="C2732" s="7"/>
      <c r="D2732" s="7"/>
      <c r="E2732" s="7"/>
      <c r="F2732" s="7"/>
      <c r="G2732" s="7"/>
      <c r="H2732" s="7"/>
      <c r="I2732" s="7"/>
      <c r="J2732" s="7"/>
      <c r="K2732" s="7"/>
      <c r="L2732" s="7"/>
      <c r="M2732" s="7"/>
      <c r="N2732" s="7"/>
      <c r="O2732" s="7"/>
      <c r="P2732" s="7"/>
      <c r="R2732" s="7"/>
      <c r="S2732" s="7"/>
      <c r="T2732" s="7"/>
      <c r="U2732" s="7"/>
      <c r="V2732" s="7"/>
      <c r="W2732" s="7"/>
      <c r="X2732" s="7"/>
      <c r="Y2732" s="7"/>
      <c r="Z2732" s="7"/>
      <c r="AA2732" s="7"/>
      <c r="AB2732" s="7"/>
      <c r="AC2732" s="7"/>
      <c r="AD2732" s="7"/>
      <c r="AE2732" s="7"/>
      <c r="AF2732" s="7"/>
      <c r="AG2732" s="7"/>
      <c r="AH2732" s="7"/>
      <c r="AI2732" s="7"/>
      <c r="AJ2732" s="7"/>
      <c r="AK2732" s="7"/>
    </row>
    <row r="2733" spans="1:37" ht="15.75" x14ac:dyDescent="0.25">
      <c r="A2733" s="7"/>
      <c r="B2733" s="7"/>
      <c r="C2733" s="7"/>
      <c r="D2733" s="7"/>
      <c r="E2733" s="7"/>
      <c r="F2733" s="7"/>
      <c r="G2733" s="7"/>
      <c r="H2733" s="7"/>
      <c r="I2733" s="7"/>
      <c r="J2733" s="7"/>
      <c r="K2733" s="7"/>
      <c r="L2733" s="7"/>
      <c r="M2733" s="7"/>
      <c r="N2733" s="7"/>
      <c r="O2733" s="7"/>
      <c r="P2733" s="7"/>
      <c r="R2733" s="7"/>
      <c r="S2733" s="7"/>
      <c r="T2733" s="7"/>
      <c r="U2733" s="7"/>
      <c r="V2733" s="7"/>
      <c r="W2733" s="7"/>
      <c r="X2733" s="7"/>
      <c r="Y2733" s="7"/>
      <c r="Z2733" s="7"/>
      <c r="AA2733" s="7"/>
      <c r="AB2733" s="7"/>
      <c r="AC2733" s="7"/>
      <c r="AD2733" s="7"/>
      <c r="AE2733" s="7"/>
      <c r="AF2733" s="7"/>
      <c r="AG2733" s="7"/>
      <c r="AH2733" s="7"/>
      <c r="AI2733" s="7"/>
      <c r="AJ2733" s="7"/>
      <c r="AK2733" s="7"/>
    </row>
    <row r="2734" spans="1:37" ht="15.75" x14ac:dyDescent="0.25">
      <c r="A2734" s="7"/>
      <c r="B2734" s="7"/>
      <c r="C2734" s="7"/>
      <c r="D2734" s="7"/>
      <c r="E2734" s="7"/>
      <c r="F2734" s="7"/>
      <c r="G2734" s="7"/>
      <c r="H2734" s="7"/>
      <c r="I2734" s="7"/>
      <c r="J2734" s="7"/>
      <c r="K2734" s="7"/>
      <c r="L2734" s="7"/>
      <c r="M2734" s="7"/>
      <c r="N2734" s="7"/>
      <c r="O2734" s="7"/>
      <c r="P2734" s="7"/>
      <c r="R2734" s="7"/>
      <c r="S2734" s="7"/>
      <c r="T2734" s="7"/>
      <c r="U2734" s="7"/>
      <c r="V2734" s="7"/>
      <c r="W2734" s="7"/>
      <c r="X2734" s="7"/>
      <c r="Y2734" s="7"/>
      <c r="Z2734" s="7"/>
      <c r="AA2734" s="7"/>
      <c r="AB2734" s="7"/>
      <c r="AC2734" s="7"/>
      <c r="AD2734" s="7"/>
      <c r="AE2734" s="7"/>
      <c r="AF2734" s="7"/>
      <c r="AG2734" s="7"/>
      <c r="AH2734" s="7"/>
      <c r="AI2734" s="7"/>
      <c r="AJ2734" s="7"/>
      <c r="AK2734" s="7"/>
    </row>
    <row r="2735" spans="1:37" ht="15.75" x14ac:dyDescent="0.25">
      <c r="A2735" s="7"/>
      <c r="B2735" s="7"/>
      <c r="C2735" s="7"/>
      <c r="D2735" s="7"/>
      <c r="E2735" s="7"/>
      <c r="F2735" s="7"/>
      <c r="G2735" s="7"/>
      <c r="H2735" s="7"/>
      <c r="I2735" s="7"/>
      <c r="J2735" s="7"/>
      <c r="K2735" s="7"/>
      <c r="L2735" s="7"/>
      <c r="M2735" s="7"/>
      <c r="N2735" s="7"/>
      <c r="O2735" s="7"/>
      <c r="P2735" s="7"/>
      <c r="R2735" s="7"/>
      <c r="S2735" s="7"/>
      <c r="T2735" s="7"/>
      <c r="U2735" s="7"/>
      <c r="V2735" s="7"/>
      <c r="W2735" s="7"/>
      <c r="X2735" s="7"/>
      <c r="Y2735" s="7"/>
      <c r="Z2735" s="7"/>
      <c r="AA2735" s="7"/>
      <c r="AB2735" s="7"/>
      <c r="AC2735" s="7"/>
      <c r="AD2735" s="7"/>
      <c r="AE2735" s="7"/>
      <c r="AF2735" s="7"/>
      <c r="AG2735" s="7"/>
      <c r="AH2735" s="7"/>
      <c r="AI2735" s="7"/>
      <c r="AJ2735" s="7"/>
      <c r="AK2735" s="7"/>
    </row>
    <row r="2736" spans="1:37" ht="15.75" x14ac:dyDescent="0.25">
      <c r="A2736" s="7"/>
      <c r="B2736" s="7"/>
      <c r="C2736" s="7"/>
      <c r="D2736" s="7"/>
      <c r="E2736" s="7"/>
      <c r="F2736" s="7"/>
      <c r="G2736" s="7"/>
      <c r="H2736" s="7"/>
      <c r="I2736" s="7"/>
      <c r="J2736" s="7"/>
      <c r="K2736" s="7"/>
      <c r="L2736" s="7"/>
      <c r="M2736" s="7"/>
      <c r="N2736" s="7"/>
      <c r="O2736" s="7"/>
      <c r="P2736" s="7"/>
      <c r="R2736" s="7"/>
      <c r="S2736" s="7"/>
      <c r="T2736" s="7"/>
      <c r="U2736" s="7"/>
      <c r="V2736" s="7"/>
      <c r="W2736" s="7"/>
      <c r="X2736" s="7"/>
      <c r="Y2736" s="7"/>
      <c r="Z2736" s="7"/>
      <c r="AA2736" s="7"/>
      <c r="AB2736" s="7"/>
      <c r="AC2736" s="7"/>
      <c r="AD2736" s="7"/>
      <c r="AE2736" s="7"/>
      <c r="AF2736" s="7"/>
      <c r="AG2736" s="7"/>
      <c r="AH2736" s="7"/>
      <c r="AI2736" s="7"/>
      <c r="AJ2736" s="7"/>
      <c r="AK2736" s="7"/>
    </row>
    <row r="2737" spans="1:37" ht="15.75" x14ac:dyDescent="0.25">
      <c r="A2737" s="7"/>
      <c r="B2737" s="7"/>
      <c r="C2737" s="7"/>
      <c r="D2737" s="7"/>
      <c r="E2737" s="7"/>
      <c r="F2737" s="7"/>
      <c r="G2737" s="7"/>
      <c r="H2737" s="7"/>
      <c r="I2737" s="7"/>
      <c r="J2737" s="7"/>
      <c r="K2737" s="7"/>
      <c r="L2737" s="7"/>
      <c r="M2737" s="7"/>
      <c r="N2737" s="7"/>
      <c r="O2737" s="7"/>
      <c r="P2737" s="7"/>
      <c r="R2737" s="7"/>
      <c r="S2737" s="7"/>
      <c r="T2737" s="7"/>
      <c r="U2737" s="7"/>
      <c r="V2737" s="7"/>
      <c r="W2737" s="7"/>
      <c r="X2737" s="7"/>
      <c r="Y2737" s="7"/>
      <c r="Z2737" s="7"/>
      <c r="AA2737" s="7"/>
      <c r="AB2737" s="7"/>
      <c r="AC2737" s="7"/>
      <c r="AD2737" s="7"/>
      <c r="AE2737" s="7"/>
      <c r="AF2737" s="7"/>
      <c r="AG2737" s="7"/>
      <c r="AH2737" s="7"/>
      <c r="AI2737" s="7"/>
      <c r="AJ2737" s="7"/>
      <c r="AK2737" s="7"/>
    </row>
    <row r="2738" spans="1:37" ht="15.75" x14ac:dyDescent="0.25">
      <c r="A2738" s="7"/>
      <c r="B2738" s="7"/>
      <c r="C2738" s="7"/>
      <c r="D2738" s="7"/>
      <c r="E2738" s="7"/>
      <c r="F2738" s="7"/>
      <c r="G2738" s="7"/>
      <c r="H2738" s="7"/>
      <c r="I2738" s="7"/>
      <c r="J2738" s="7"/>
      <c r="K2738" s="7"/>
      <c r="L2738" s="7"/>
      <c r="M2738" s="7"/>
      <c r="N2738" s="7"/>
      <c r="O2738" s="7"/>
      <c r="P2738" s="7"/>
      <c r="R2738" s="7"/>
      <c r="S2738" s="7"/>
      <c r="T2738" s="7"/>
      <c r="U2738" s="7"/>
      <c r="V2738" s="7"/>
      <c r="W2738" s="7"/>
      <c r="X2738" s="7"/>
      <c r="Y2738" s="7"/>
      <c r="Z2738" s="7"/>
      <c r="AA2738" s="7"/>
      <c r="AB2738" s="7"/>
      <c r="AC2738" s="7"/>
      <c r="AD2738" s="7"/>
      <c r="AE2738" s="7"/>
      <c r="AF2738" s="7"/>
      <c r="AG2738" s="7"/>
      <c r="AH2738" s="7"/>
      <c r="AI2738" s="7"/>
      <c r="AJ2738" s="7"/>
      <c r="AK2738" s="7"/>
    </row>
    <row r="2739" spans="1:37" ht="15.75" x14ac:dyDescent="0.25">
      <c r="A2739" s="7"/>
      <c r="B2739" s="7"/>
      <c r="C2739" s="7"/>
      <c r="D2739" s="7"/>
      <c r="E2739" s="7"/>
      <c r="F2739" s="7"/>
      <c r="G2739" s="7"/>
      <c r="H2739" s="7"/>
      <c r="I2739" s="7"/>
      <c r="J2739" s="7"/>
      <c r="K2739" s="7"/>
      <c r="L2739" s="7"/>
      <c r="M2739" s="7"/>
      <c r="N2739" s="7"/>
      <c r="O2739" s="7"/>
      <c r="P2739" s="7"/>
      <c r="R2739" s="7"/>
      <c r="S2739" s="7"/>
      <c r="T2739" s="7"/>
      <c r="U2739" s="7"/>
      <c r="V2739" s="7"/>
      <c r="W2739" s="7"/>
      <c r="X2739" s="7"/>
      <c r="Y2739" s="7"/>
      <c r="Z2739" s="7"/>
      <c r="AA2739" s="7"/>
      <c r="AB2739" s="7"/>
      <c r="AC2739" s="7"/>
      <c r="AD2739" s="7"/>
      <c r="AE2739" s="7"/>
      <c r="AF2739" s="7"/>
      <c r="AG2739" s="7"/>
      <c r="AH2739" s="7"/>
      <c r="AI2739" s="7"/>
      <c r="AJ2739" s="7"/>
      <c r="AK2739" s="7"/>
    </row>
    <row r="2740" spans="1:37" ht="15.75" x14ac:dyDescent="0.25">
      <c r="A2740" s="7"/>
      <c r="B2740" s="7"/>
      <c r="C2740" s="7"/>
      <c r="D2740" s="7"/>
      <c r="E2740" s="7"/>
      <c r="F2740" s="7"/>
      <c r="G2740" s="7"/>
      <c r="H2740" s="7"/>
      <c r="I2740" s="7"/>
      <c r="J2740" s="7"/>
      <c r="K2740" s="7"/>
      <c r="L2740" s="7"/>
      <c r="M2740" s="7"/>
      <c r="N2740" s="7"/>
      <c r="O2740" s="7"/>
      <c r="P2740" s="7"/>
      <c r="R2740" s="7"/>
      <c r="S2740" s="7"/>
      <c r="T2740" s="7"/>
      <c r="U2740" s="7"/>
      <c r="V2740" s="7"/>
      <c r="W2740" s="7"/>
      <c r="X2740" s="7"/>
      <c r="Y2740" s="7"/>
      <c r="Z2740" s="7"/>
      <c r="AA2740" s="7"/>
      <c r="AB2740" s="7"/>
      <c r="AC2740" s="7"/>
      <c r="AD2740" s="7"/>
      <c r="AE2740" s="7"/>
      <c r="AF2740" s="7"/>
      <c r="AG2740" s="7"/>
      <c r="AH2740" s="7"/>
      <c r="AI2740" s="7"/>
      <c r="AJ2740" s="7"/>
      <c r="AK2740" s="7"/>
    </row>
    <row r="2741" spans="1:37" ht="15.75" x14ac:dyDescent="0.25">
      <c r="A2741" s="7"/>
      <c r="B2741" s="7"/>
      <c r="C2741" s="7"/>
      <c r="D2741" s="7"/>
      <c r="E2741" s="7"/>
      <c r="F2741" s="7"/>
      <c r="G2741" s="7"/>
      <c r="H2741" s="7"/>
      <c r="I2741" s="7"/>
      <c r="J2741" s="7"/>
      <c r="K2741" s="7"/>
      <c r="L2741" s="7"/>
      <c r="M2741" s="7"/>
      <c r="N2741" s="7"/>
      <c r="O2741" s="7"/>
      <c r="P2741" s="7"/>
      <c r="R2741" s="7"/>
      <c r="S2741" s="7"/>
      <c r="T2741" s="7"/>
      <c r="U2741" s="7"/>
      <c r="V2741" s="7"/>
      <c r="W2741" s="7"/>
      <c r="X2741" s="7"/>
      <c r="Y2741" s="7"/>
      <c r="Z2741" s="7"/>
      <c r="AA2741" s="7"/>
      <c r="AB2741" s="7"/>
      <c r="AC2741" s="7"/>
      <c r="AD2741" s="7"/>
      <c r="AE2741" s="7"/>
      <c r="AF2741" s="7"/>
      <c r="AG2741" s="7"/>
      <c r="AH2741" s="7"/>
      <c r="AI2741" s="7"/>
      <c r="AJ2741" s="7"/>
      <c r="AK2741" s="7"/>
    </row>
    <row r="2742" spans="1:37" ht="15.75" x14ac:dyDescent="0.25">
      <c r="A2742" s="7"/>
      <c r="B2742" s="7"/>
      <c r="C2742" s="7"/>
      <c r="D2742" s="7"/>
      <c r="E2742" s="7"/>
      <c r="F2742" s="7"/>
      <c r="G2742" s="7"/>
      <c r="H2742" s="7"/>
      <c r="I2742" s="7"/>
      <c r="J2742" s="7"/>
      <c r="K2742" s="7"/>
      <c r="L2742" s="7"/>
      <c r="M2742" s="7"/>
      <c r="N2742" s="7"/>
      <c r="O2742" s="7"/>
      <c r="P2742" s="7"/>
      <c r="R2742" s="7"/>
      <c r="S2742" s="7"/>
      <c r="T2742" s="7"/>
      <c r="U2742" s="7"/>
      <c r="V2742" s="7"/>
      <c r="W2742" s="7"/>
      <c r="X2742" s="7"/>
      <c r="Y2742" s="7"/>
      <c r="Z2742" s="7"/>
      <c r="AA2742" s="7"/>
      <c r="AB2742" s="7"/>
      <c r="AC2742" s="7"/>
      <c r="AD2742" s="7"/>
      <c r="AE2742" s="7"/>
      <c r="AF2742" s="7"/>
      <c r="AG2742" s="7"/>
      <c r="AH2742" s="7"/>
      <c r="AI2742" s="7"/>
      <c r="AJ2742" s="7"/>
      <c r="AK2742" s="7"/>
    </row>
    <row r="2743" spans="1:37" ht="15.75" x14ac:dyDescent="0.25">
      <c r="A2743" s="7"/>
      <c r="B2743" s="7"/>
      <c r="C2743" s="7"/>
      <c r="D2743" s="7"/>
      <c r="E2743" s="7"/>
      <c r="F2743" s="7"/>
      <c r="G2743" s="7"/>
      <c r="H2743" s="7"/>
      <c r="I2743" s="7"/>
      <c r="J2743" s="7"/>
      <c r="K2743" s="7"/>
      <c r="L2743" s="7"/>
      <c r="M2743" s="7"/>
      <c r="N2743" s="7"/>
      <c r="O2743" s="7"/>
      <c r="P2743" s="7"/>
      <c r="R2743" s="7"/>
      <c r="S2743" s="7"/>
      <c r="T2743" s="7"/>
      <c r="U2743" s="7"/>
      <c r="V2743" s="7"/>
      <c r="W2743" s="7"/>
      <c r="X2743" s="7"/>
      <c r="Y2743" s="7"/>
      <c r="Z2743" s="7"/>
      <c r="AA2743" s="7"/>
      <c r="AB2743" s="7"/>
      <c r="AC2743" s="7"/>
      <c r="AD2743" s="7"/>
      <c r="AE2743" s="7"/>
      <c r="AF2743" s="7"/>
      <c r="AG2743" s="7"/>
      <c r="AH2743" s="7"/>
      <c r="AI2743" s="7"/>
      <c r="AJ2743" s="7"/>
      <c r="AK2743" s="7"/>
    </row>
    <row r="2744" spans="1:37" ht="15.75" x14ac:dyDescent="0.25">
      <c r="A2744" s="7"/>
      <c r="B2744" s="7"/>
      <c r="C2744" s="7"/>
      <c r="D2744" s="7"/>
      <c r="E2744" s="7"/>
      <c r="F2744" s="7"/>
      <c r="G2744" s="7"/>
      <c r="H2744" s="7"/>
      <c r="I2744" s="7"/>
      <c r="J2744" s="7"/>
      <c r="K2744" s="7"/>
      <c r="L2744" s="7"/>
      <c r="M2744" s="7"/>
      <c r="N2744" s="7"/>
      <c r="O2744" s="7"/>
      <c r="P2744" s="7"/>
      <c r="R2744" s="7"/>
      <c r="S2744" s="7"/>
      <c r="T2744" s="7"/>
      <c r="U2744" s="7"/>
      <c r="V2744" s="7"/>
      <c r="W2744" s="7"/>
      <c r="X2744" s="7"/>
      <c r="Y2744" s="7"/>
      <c r="Z2744" s="7"/>
      <c r="AA2744" s="7"/>
      <c r="AB2744" s="7"/>
      <c r="AC2744" s="7"/>
      <c r="AD2744" s="7"/>
      <c r="AE2744" s="7"/>
      <c r="AF2744" s="7"/>
      <c r="AG2744" s="7"/>
      <c r="AH2744" s="7"/>
      <c r="AI2744" s="7"/>
      <c r="AJ2744" s="7"/>
      <c r="AK2744" s="7"/>
    </row>
    <row r="2745" spans="1:37" ht="15.75" x14ac:dyDescent="0.25">
      <c r="A2745" s="7"/>
      <c r="B2745" s="7"/>
      <c r="C2745" s="7"/>
      <c r="D2745" s="7"/>
      <c r="E2745" s="7"/>
      <c r="F2745" s="7"/>
      <c r="G2745" s="7"/>
      <c r="H2745" s="7"/>
      <c r="I2745" s="7"/>
      <c r="J2745" s="7"/>
      <c r="K2745" s="7"/>
      <c r="L2745" s="7"/>
      <c r="M2745" s="7"/>
      <c r="N2745" s="7"/>
      <c r="O2745" s="7"/>
      <c r="P2745" s="7"/>
      <c r="R2745" s="7"/>
      <c r="S2745" s="7"/>
      <c r="T2745" s="7"/>
      <c r="U2745" s="7"/>
      <c r="V2745" s="7"/>
      <c r="W2745" s="7"/>
      <c r="X2745" s="7"/>
      <c r="Y2745" s="7"/>
      <c r="Z2745" s="7"/>
      <c r="AA2745" s="7"/>
      <c r="AB2745" s="7"/>
      <c r="AC2745" s="7"/>
      <c r="AD2745" s="7"/>
      <c r="AE2745" s="7"/>
      <c r="AF2745" s="7"/>
      <c r="AG2745" s="7"/>
      <c r="AH2745" s="7"/>
      <c r="AI2745" s="7"/>
      <c r="AJ2745" s="7"/>
      <c r="AK2745" s="7"/>
    </row>
    <row r="2746" spans="1:37" ht="15.75" x14ac:dyDescent="0.25">
      <c r="A2746" s="7"/>
      <c r="B2746" s="7"/>
      <c r="C2746" s="7"/>
      <c r="D2746" s="7"/>
      <c r="E2746" s="7"/>
      <c r="F2746" s="7"/>
      <c r="G2746" s="7"/>
      <c r="H2746" s="7"/>
      <c r="I2746" s="7"/>
      <c r="J2746" s="7"/>
      <c r="K2746" s="7"/>
      <c r="L2746" s="7"/>
      <c r="M2746" s="7"/>
      <c r="N2746" s="7"/>
      <c r="O2746" s="7"/>
      <c r="P2746" s="7"/>
      <c r="R2746" s="7"/>
      <c r="S2746" s="7"/>
      <c r="T2746" s="7"/>
      <c r="U2746" s="7"/>
      <c r="V2746" s="7"/>
      <c r="W2746" s="7"/>
      <c r="X2746" s="7"/>
      <c r="Y2746" s="7"/>
      <c r="Z2746" s="7"/>
      <c r="AA2746" s="7"/>
      <c r="AB2746" s="7"/>
      <c r="AC2746" s="7"/>
      <c r="AD2746" s="7"/>
      <c r="AE2746" s="7"/>
      <c r="AF2746" s="7"/>
      <c r="AG2746" s="7"/>
      <c r="AH2746" s="7"/>
      <c r="AI2746" s="7"/>
      <c r="AJ2746" s="7"/>
      <c r="AK2746" s="7"/>
    </row>
    <row r="2747" spans="1:37" ht="15.75" x14ac:dyDescent="0.25">
      <c r="A2747" s="7"/>
      <c r="B2747" s="7"/>
      <c r="C2747" s="7"/>
      <c r="D2747" s="7"/>
      <c r="E2747" s="7"/>
      <c r="F2747" s="7"/>
      <c r="G2747" s="7"/>
      <c r="H2747" s="7"/>
      <c r="I2747" s="7"/>
      <c r="J2747" s="7"/>
      <c r="K2747" s="7"/>
      <c r="L2747" s="7"/>
      <c r="M2747" s="7"/>
      <c r="N2747" s="7"/>
      <c r="O2747" s="7"/>
      <c r="P2747" s="7"/>
      <c r="R2747" s="7"/>
      <c r="S2747" s="7"/>
      <c r="T2747" s="7"/>
      <c r="U2747" s="7"/>
      <c r="V2747" s="7"/>
      <c r="W2747" s="7"/>
      <c r="X2747" s="7"/>
      <c r="Y2747" s="7"/>
      <c r="Z2747" s="7"/>
      <c r="AA2747" s="7"/>
      <c r="AB2747" s="7"/>
      <c r="AC2747" s="7"/>
      <c r="AD2747" s="7"/>
      <c r="AE2747" s="7"/>
      <c r="AF2747" s="7"/>
      <c r="AG2747" s="7"/>
      <c r="AH2747" s="7"/>
      <c r="AI2747" s="7"/>
      <c r="AJ2747" s="7"/>
      <c r="AK2747" s="7"/>
    </row>
    <row r="2748" spans="1:37" ht="15.75" x14ac:dyDescent="0.25">
      <c r="A2748" s="7"/>
      <c r="B2748" s="7"/>
      <c r="C2748" s="7"/>
      <c r="D2748" s="7"/>
      <c r="E2748" s="7"/>
      <c r="F2748" s="7"/>
      <c r="G2748" s="7"/>
      <c r="H2748" s="7"/>
      <c r="I2748" s="7"/>
      <c r="J2748" s="7"/>
      <c r="K2748" s="7"/>
      <c r="L2748" s="7"/>
      <c r="M2748" s="7"/>
      <c r="N2748" s="7"/>
      <c r="O2748" s="7"/>
      <c r="P2748" s="7"/>
      <c r="R2748" s="7"/>
      <c r="S2748" s="7"/>
      <c r="T2748" s="7"/>
      <c r="U2748" s="7"/>
      <c r="V2748" s="7"/>
      <c r="W2748" s="7"/>
      <c r="X2748" s="7"/>
      <c r="Y2748" s="7"/>
      <c r="Z2748" s="7"/>
      <c r="AA2748" s="7"/>
      <c r="AB2748" s="7"/>
      <c r="AC2748" s="7"/>
      <c r="AD2748" s="7"/>
      <c r="AE2748" s="7"/>
      <c r="AF2748" s="7"/>
      <c r="AG2748" s="7"/>
      <c r="AH2748" s="7"/>
      <c r="AI2748" s="7"/>
      <c r="AJ2748" s="7"/>
      <c r="AK2748" s="7"/>
    </row>
    <row r="2749" spans="1:37" ht="15.75" x14ac:dyDescent="0.25">
      <c r="A2749" s="7"/>
      <c r="B2749" s="7"/>
      <c r="C2749" s="7"/>
      <c r="D2749" s="7"/>
      <c r="E2749" s="7"/>
      <c r="F2749" s="7"/>
      <c r="G2749" s="7"/>
      <c r="H2749" s="7"/>
      <c r="I2749" s="7"/>
      <c r="J2749" s="7"/>
      <c r="K2749" s="7"/>
      <c r="L2749" s="7"/>
      <c r="M2749" s="7"/>
      <c r="N2749" s="7"/>
      <c r="O2749" s="7"/>
      <c r="P2749" s="7"/>
      <c r="R2749" s="7"/>
      <c r="S2749" s="7"/>
      <c r="T2749" s="7"/>
      <c r="U2749" s="7"/>
      <c r="V2749" s="7"/>
      <c r="W2749" s="7"/>
      <c r="X2749" s="7"/>
      <c r="Y2749" s="7"/>
      <c r="Z2749" s="7"/>
      <c r="AA2749" s="7"/>
      <c r="AB2749" s="7"/>
      <c r="AC2749" s="7"/>
      <c r="AD2749" s="7"/>
      <c r="AE2749" s="7"/>
      <c r="AF2749" s="7"/>
      <c r="AG2749" s="7"/>
      <c r="AH2749" s="7"/>
      <c r="AI2749" s="7"/>
      <c r="AJ2749" s="7"/>
      <c r="AK2749" s="7"/>
    </row>
    <row r="2750" spans="1:37" ht="15.75" x14ac:dyDescent="0.25">
      <c r="A2750" s="7"/>
      <c r="B2750" s="7"/>
      <c r="C2750" s="7"/>
      <c r="D2750" s="7"/>
      <c r="E2750" s="7"/>
      <c r="F2750" s="7"/>
      <c r="G2750" s="7"/>
      <c r="H2750" s="7"/>
      <c r="I2750" s="7"/>
      <c r="J2750" s="7"/>
      <c r="K2750" s="7"/>
      <c r="L2750" s="7"/>
      <c r="M2750" s="7"/>
      <c r="N2750" s="7"/>
      <c r="O2750" s="7"/>
      <c r="P2750" s="7"/>
      <c r="R2750" s="7"/>
      <c r="S2750" s="7"/>
      <c r="T2750" s="7"/>
      <c r="U2750" s="7"/>
      <c r="V2750" s="7"/>
      <c r="W2750" s="7"/>
      <c r="X2750" s="7"/>
      <c r="Y2750" s="7"/>
      <c r="Z2750" s="7"/>
      <c r="AA2750" s="7"/>
      <c r="AB2750" s="7"/>
      <c r="AC2750" s="7"/>
      <c r="AD2750" s="7"/>
      <c r="AE2750" s="7"/>
      <c r="AF2750" s="7"/>
      <c r="AG2750" s="7"/>
      <c r="AH2750" s="7"/>
      <c r="AI2750" s="7"/>
      <c r="AJ2750" s="7"/>
      <c r="AK2750" s="7"/>
    </row>
    <row r="2751" spans="1:37" ht="15.75" x14ac:dyDescent="0.25">
      <c r="A2751" s="7"/>
      <c r="B2751" s="7"/>
      <c r="C2751" s="7"/>
      <c r="D2751" s="7"/>
      <c r="E2751" s="7"/>
      <c r="F2751" s="7"/>
      <c r="G2751" s="7"/>
      <c r="H2751" s="7"/>
      <c r="I2751" s="7"/>
      <c r="J2751" s="7"/>
      <c r="K2751" s="7"/>
      <c r="L2751" s="7"/>
      <c r="M2751" s="7"/>
      <c r="N2751" s="7"/>
      <c r="O2751" s="7"/>
      <c r="P2751" s="7"/>
      <c r="R2751" s="7"/>
      <c r="S2751" s="7"/>
      <c r="T2751" s="7"/>
      <c r="U2751" s="7"/>
      <c r="V2751" s="7"/>
      <c r="W2751" s="7"/>
      <c r="X2751" s="7"/>
      <c r="Y2751" s="7"/>
      <c r="Z2751" s="7"/>
      <c r="AA2751" s="7"/>
      <c r="AB2751" s="7"/>
      <c r="AC2751" s="7"/>
      <c r="AD2751" s="7"/>
      <c r="AE2751" s="7"/>
      <c r="AF2751" s="7"/>
      <c r="AG2751" s="7"/>
      <c r="AH2751" s="7"/>
      <c r="AI2751" s="7"/>
      <c r="AJ2751" s="7"/>
      <c r="AK2751" s="7"/>
    </row>
    <row r="2752" spans="1:37" ht="15.75" x14ac:dyDescent="0.25">
      <c r="A2752" s="7"/>
      <c r="B2752" s="7"/>
      <c r="C2752" s="7"/>
      <c r="D2752" s="7"/>
      <c r="E2752" s="7"/>
      <c r="F2752" s="7"/>
      <c r="G2752" s="7"/>
      <c r="H2752" s="7"/>
      <c r="I2752" s="7"/>
      <c r="J2752" s="7"/>
      <c r="K2752" s="7"/>
      <c r="L2752" s="7"/>
      <c r="M2752" s="7"/>
      <c r="N2752" s="7"/>
      <c r="O2752" s="7"/>
      <c r="P2752" s="7"/>
      <c r="R2752" s="7"/>
      <c r="S2752" s="7"/>
      <c r="T2752" s="7"/>
      <c r="U2752" s="7"/>
      <c r="V2752" s="7"/>
      <c r="W2752" s="7"/>
      <c r="X2752" s="7"/>
      <c r="Y2752" s="7"/>
      <c r="Z2752" s="7"/>
      <c r="AA2752" s="7"/>
      <c r="AB2752" s="7"/>
      <c r="AC2752" s="7"/>
      <c r="AD2752" s="7"/>
      <c r="AE2752" s="7"/>
      <c r="AF2752" s="7"/>
      <c r="AG2752" s="7"/>
      <c r="AH2752" s="7"/>
      <c r="AI2752" s="7"/>
      <c r="AJ2752" s="7"/>
      <c r="AK2752" s="7"/>
    </row>
    <row r="2753" spans="1:37" ht="15.75" x14ac:dyDescent="0.25">
      <c r="A2753" s="7"/>
      <c r="B2753" s="7"/>
      <c r="C2753" s="7"/>
      <c r="D2753" s="7"/>
      <c r="E2753" s="7"/>
      <c r="F2753" s="7"/>
      <c r="G2753" s="7"/>
      <c r="H2753" s="7"/>
      <c r="I2753" s="7"/>
      <c r="J2753" s="7"/>
      <c r="K2753" s="7"/>
      <c r="L2753" s="7"/>
      <c r="M2753" s="7"/>
      <c r="N2753" s="7"/>
      <c r="O2753" s="7"/>
      <c r="P2753" s="7"/>
      <c r="R2753" s="7"/>
      <c r="S2753" s="7"/>
      <c r="T2753" s="7"/>
      <c r="U2753" s="7"/>
      <c r="V2753" s="7"/>
      <c r="W2753" s="7"/>
      <c r="X2753" s="7"/>
      <c r="Y2753" s="7"/>
      <c r="Z2753" s="7"/>
      <c r="AA2753" s="7"/>
      <c r="AB2753" s="7"/>
      <c r="AC2753" s="7"/>
      <c r="AD2753" s="7"/>
      <c r="AE2753" s="7"/>
      <c r="AF2753" s="7"/>
      <c r="AG2753" s="7"/>
      <c r="AH2753" s="7"/>
      <c r="AI2753" s="7"/>
      <c r="AJ2753" s="7"/>
      <c r="AK2753" s="7"/>
    </row>
    <row r="2754" spans="1:37" ht="15.75" x14ac:dyDescent="0.25">
      <c r="A2754" s="7"/>
      <c r="B2754" s="7"/>
      <c r="C2754" s="7"/>
      <c r="D2754" s="7"/>
      <c r="E2754" s="7"/>
      <c r="F2754" s="7"/>
      <c r="G2754" s="7"/>
      <c r="H2754" s="7"/>
      <c r="I2754" s="7"/>
      <c r="J2754" s="7"/>
      <c r="K2754" s="7"/>
      <c r="L2754" s="7"/>
      <c r="M2754" s="7"/>
      <c r="N2754" s="7"/>
      <c r="O2754" s="7"/>
      <c r="P2754" s="7"/>
      <c r="R2754" s="7"/>
      <c r="S2754" s="7"/>
      <c r="T2754" s="7"/>
      <c r="U2754" s="7"/>
      <c r="V2754" s="7"/>
      <c r="W2754" s="7"/>
      <c r="X2754" s="7"/>
      <c r="Y2754" s="7"/>
      <c r="Z2754" s="7"/>
      <c r="AA2754" s="7"/>
      <c r="AB2754" s="7"/>
      <c r="AC2754" s="7"/>
      <c r="AD2754" s="7"/>
      <c r="AE2754" s="7"/>
      <c r="AF2754" s="7"/>
      <c r="AG2754" s="7"/>
      <c r="AH2754" s="7"/>
      <c r="AI2754" s="7"/>
      <c r="AJ2754" s="7"/>
      <c r="AK2754" s="7"/>
    </row>
    <row r="2755" spans="1:37" ht="15.75" x14ac:dyDescent="0.25">
      <c r="A2755" s="7"/>
      <c r="B2755" s="7"/>
      <c r="C2755" s="7"/>
      <c r="D2755" s="7"/>
      <c r="E2755" s="7"/>
      <c r="F2755" s="7"/>
      <c r="G2755" s="7"/>
      <c r="H2755" s="7"/>
      <c r="I2755" s="7"/>
      <c r="J2755" s="7"/>
      <c r="K2755" s="7"/>
      <c r="L2755" s="7"/>
      <c r="M2755" s="7"/>
      <c r="N2755" s="7"/>
      <c r="O2755" s="7"/>
      <c r="P2755" s="7"/>
      <c r="R2755" s="7"/>
      <c r="S2755" s="7"/>
      <c r="T2755" s="7"/>
      <c r="U2755" s="7"/>
      <c r="V2755" s="7"/>
      <c r="W2755" s="7"/>
      <c r="X2755" s="7"/>
      <c r="Y2755" s="7"/>
      <c r="Z2755" s="7"/>
      <c r="AA2755" s="7"/>
      <c r="AB2755" s="7"/>
      <c r="AC2755" s="7"/>
      <c r="AD2755" s="7"/>
      <c r="AE2755" s="7"/>
      <c r="AF2755" s="7"/>
      <c r="AG2755" s="7"/>
      <c r="AH2755" s="7"/>
      <c r="AI2755" s="7"/>
      <c r="AJ2755" s="7"/>
      <c r="AK2755" s="7"/>
    </row>
    <row r="2756" spans="1:37" ht="15.75" x14ac:dyDescent="0.25">
      <c r="A2756" s="7"/>
      <c r="B2756" s="7"/>
      <c r="C2756" s="7"/>
      <c r="D2756" s="7"/>
      <c r="E2756" s="7"/>
      <c r="F2756" s="7"/>
      <c r="G2756" s="7"/>
      <c r="H2756" s="7"/>
      <c r="I2756" s="7"/>
      <c r="J2756" s="7"/>
      <c r="K2756" s="7"/>
      <c r="L2756" s="7"/>
      <c r="M2756" s="7"/>
      <c r="N2756" s="7"/>
      <c r="O2756" s="7"/>
      <c r="P2756" s="7"/>
      <c r="R2756" s="7"/>
      <c r="S2756" s="7"/>
      <c r="T2756" s="7"/>
      <c r="U2756" s="7"/>
      <c r="V2756" s="7"/>
      <c r="W2756" s="7"/>
      <c r="X2756" s="7"/>
      <c r="Y2756" s="7"/>
      <c r="Z2756" s="7"/>
      <c r="AA2756" s="7"/>
      <c r="AB2756" s="7"/>
      <c r="AC2756" s="7"/>
      <c r="AD2756" s="7"/>
      <c r="AE2756" s="7"/>
      <c r="AF2756" s="7"/>
      <c r="AG2756" s="7"/>
      <c r="AH2756" s="7"/>
      <c r="AI2756" s="7"/>
      <c r="AJ2756" s="7"/>
      <c r="AK2756" s="7"/>
    </row>
    <row r="2757" spans="1:37" ht="15.75" x14ac:dyDescent="0.25">
      <c r="A2757" s="7"/>
      <c r="B2757" s="7"/>
      <c r="C2757" s="7"/>
      <c r="D2757" s="7"/>
      <c r="E2757" s="7"/>
      <c r="F2757" s="7"/>
      <c r="G2757" s="7"/>
      <c r="H2757" s="7"/>
      <c r="I2757" s="7"/>
      <c r="J2757" s="7"/>
      <c r="K2757" s="7"/>
      <c r="L2757" s="7"/>
      <c r="M2757" s="7"/>
      <c r="N2757" s="7"/>
      <c r="O2757" s="7"/>
      <c r="P2757" s="7"/>
      <c r="R2757" s="7"/>
      <c r="S2757" s="7"/>
      <c r="T2757" s="7"/>
      <c r="U2757" s="7"/>
      <c r="V2757" s="7"/>
      <c r="W2757" s="7"/>
      <c r="X2757" s="7"/>
      <c r="Y2757" s="7"/>
      <c r="Z2757" s="7"/>
      <c r="AA2757" s="7"/>
      <c r="AB2757" s="7"/>
      <c r="AC2757" s="7"/>
      <c r="AD2757" s="7"/>
      <c r="AE2757" s="7"/>
      <c r="AF2757" s="7"/>
      <c r="AG2757" s="7"/>
      <c r="AH2757" s="7"/>
      <c r="AI2757" s="7"/>
      <c r="AJ2757" s="7"/>
      <c r="AK2757" s="7"/>
    </row>
    <row r="2758" spans="1:37" ht="15.75" x14ac:dyDescent="0.25">
      <c r="A2758" s="7"/>
      <c r="B2758" s="7"/>
      <c r="C2758" s="7"/>
      <c r="D2758" s="7"/>
      <c r="E2758" s="7"/>
      <c r="F2758" s="7"/>
      <c r="G2758" s="7"/>
      <c r="H2758" s="7"/>
      <c r="I2758" s="7"/>
      <c r="J2758" s="7"/>
      <c r="K2758" s="7"/>
      <c r="L2758" s="7"/>
      <c r="M2758" s="7"/>
      <c r="N2758" s="7"/>
      <c r="O2758" s="7"/>
      <c r="P2758" s="7"/>
      <c r="R2758" s="7"/>
      <c r="S2758" s="7"/>
      <c r="T2758" s="7"/>
      <c r="U2758" s="7"/>
      <c r="V2758" s="7"/>
      <c r="W2758" s="7"/>
      <c r="X2758" s="7"/>
      <c r="Y2758" s="7"/>
      <c r="Z2758" s="7"/>
      <c r="AA2758" s="7"/>
      <c r="AB2758" s="7"/>
      <c r="AC2758" s="7"/>
      <c r="AD2758" s="7"/>
      <c r="AE2758" s="7"/>
      <c r="AF2758" s="7"/>
      <c r="AG2758" s="7"/>
      <c r="AH2758" s="7"/>
      <c r="AI2758" s="7"/>
      <c r="AJ2758" s="7"/>
      <c r="AK2758" s="7"/>
    </row>
    <row r="2759" spans="1:37" ht="15.75" x14ac:dyDescent="0.25">
      <c r="A2759" s="7"/>
      <c r="B2759" s="7"/>
      <c r="C2759" s="7"/>
      <c r="D2759" s="7"/>
      <c r="E2759" s="7"/>
      <c r="F2759" s="7"/>
      <c r="G2759" s="7"/>
      <c r="H2759" s="7"/>
      <c r="I2759" s="7"/>
      <c r="J2759" s="7"/>
      <c r="K2759" s="7"/>
      <c r="L2759" s="7"/>
      <c r="M2759" s="7"/>
      <c r="N2759" s="7"/>
      <c r="O2759" s="7"/>
      <c r="P2759" s="7"/>
      <c r="R2759" s="7"/>
      <c r="S2759" s="7"/>
      <c r="T2759" s="7"/>
      <c r="U2759" s="7"/>
      <c r="V2759" s="7"/>
      <c r="W2759" s="7"/>
      <c r="X2759" s="7"/>
      <c r="Y2759" s="7"/>
      <c r="Z2759" s="7"/>
      <c r="AA2759" s="7"/>
      <c r="AB2759" s="7"/>
      <c r="AC2759" s="7"/>
      <c r="AD2759" s="7"/>
      <c r="AE2759" s="7"/>
      <c r="AF2759" s="7"/>
      <c r="AG2759" s="7"/>
      <c r="AH2759" s="7"/>
      <c r="AI2759" s="7"/>
      <c r="AJ2759" s="7"/>
      <c r="AK2759" s="7"/>
    </row>
    <row r="2760" spans="1:37" ht="15.75" x14ac:dyDescent="0.25">
      <c r="A2760" s="7"/>
      <c r="B2760" s="7"/>
      <c r="C2760" s="7"/>
      <c r="D2760" s="7"/>
      <c r="E2760" s="7"/>
      <c r="F2760" s="7"/>
      <c r="G2760" s="7"/>
      <c r="H2760" s="7"/>
      <c r="I2760" s="7"/>
      <c r="J2760" s="7"/>
      <c r="K2760" s="7"/>
      <c r="L2760" s="7"/>
      <c r="M2760" s="7"/>
      <c r="N2760" s="7"/>
      <c r="O2760" s="7"/>
      <c r="P2760" s="7"/>
      <c r="R2760" s="7"/>
      <c r="S2760" s="7"/>
      <c r="T2760" s="7"/>
      <c r="U2760" s="7"/>
      <c r="V2760" s="7"/>
      <c r="W2760" s="7"/>
      <c r="X2760" s="7"/>
      <c r="Y2760" s="7"/>
      <c r="Z2760" s="7"/>
      <c r="AA2760" s="7"/>
      <c r="AB2760" s="7"/>
      <c r="AC2760" s="7"/>
      <c r="AD2760" s="7"/>
      <c r="AE2760" s="7"/>
      <c r="AF2760" s="7"/>
      <c r="AG2760" s="7"/>
      <c r="AH2760" s="7"/>
      <c r="AI2760" s="7"/>
      <c r="AJ2760" s="7"/>
      <c r="AK2760" s="7"/>
    </row>
    <row r="2761" spans="1:37" ht="15.75" x14ac:dyDescent="0.25">
      <c r="A2761" s="7"/>
      <c r="B2761" s="7"/>
      <c r="C2761" s="7"/>
      <c r="D2761" s="7"/>
      <c r="E2761" s="7"/>
      <c r="F2761" s="7"/>
      <c r="G2761" s="7"/>
      <c r="H2761" s="7"/>
      <c r="I2761" s="7"/>
      <c r="J2761" s="7"/>
      <c r="K2761" s="7"/>
      <c r="L2761" s="7"/>
      <c r="M2761" s="7"/>
      <c r="N2761" s="7"/>
      <c r="O2761" s="7"/>
      <c r="P2761" s="7"/>
      <c r="R2761" s="7"/>
      <c r="S2761" s="7"/>
      <c r="T2761" s="7"/>
      <c r="U2761" s="7"/>
      <c r="V2761" s="7"/>
      <c r="W2761" s="7"/>
      <c r="X2761" s="7"/>
      <c r="Y2761" s="7"/>
      <c r="Z2761" s="7"/>
      <c r="AA2761" s="7"/>
      <c r="AB2761" s="7"/>
      <c r="AC2761" s="7"/>
      <c r="AD2761" s="7"/>
      <c r="AE2761" s="7"/>
      <c r="AF2761" s="7"/>
      <c r="AG2761" s="7"/>
      <c r="AH2761" s="7"/>
      <c r="AI2761" s="7"/>
      <c r="AJ2761" s="7"/>
      <c r="AK2761" s="7"/>
    </row>
    <row r="2762" spans="1:37" ht="15.75" x14ac:dyDescent="0.25">
      <c r="A2762" s="7"/>
      <c r="B2762" s="7"/>
      <c r="C2762" s="7"/>
      <c r="D2762" s="7"/>
      <c r="E2762" s="7"/>
      <c r="F2762" s="7"/>
      <c r="G2762" s="7"/>
      <c r="H2762" s="7"/>
      <c r="I2762" s="7"/>
      <c r="J2762" s="7"/>
      <c r="K2762" s="7"/>
      <c r="L2762" s="7"/>
      <c r="M2762" s="7"/>
      <c r="N2762" s="7"/>
      <c r="O2762" s="7"/>
      <c r="P2762" s="7"/>
      <c r="R2762" s="7"/>
      <c r="S2762" s="7"/>
      <c r="T2762" s="7"/>
      <c r="U2762" s="7"/>
      <c r="V2762" s="7"/>
      <c r="W2762" s="7"/>
      <c r="X2762" s="7"/>
      <c r="Y2762" s="7"/>
      <c r="Z2762" s="7"/>
      <c r="AA2762" s="7"/>
      <c r="AB2762" s="7"/>
      <c r="AC2762" s="7"/>
      <c r="AD2762" s="7"/>
      <c r="AE2762" s="7"/>
      <c r="AF2762" s="7"/>
      <c r="AG2762" s="7"/>
      <c r="AH2762" s="7"/>
      <c r="AI2762" s="7"/>
      <c r="AJ2762" s="7"/>
      <c r="AK2762" s="7"/>
    </row>
    <row r="2763" spans="1:37" ht="15.75" x14ac:dyDescent="0.25">
      <c r="A2763" s="7"/>
      <c r="B2763" s="7"/>
      <c r="C2763" s="7"/>
      <c r="D2763" s="7"/>
      <c r="E2763" s="7"/>
      <c r="F2763" s="7"/>
      <c r="G2763" s="7"/>
      <c r="H2763" s="7"/>
      <c r="I2763" s="7"/>
      <c r="J2763" s="7"/>
      <c r="K2763" s="7"/>
      <c r="L2763" s="7"/>
      <c r="M2763" s="7"/>
      <c r="N2763" s="7"/>
      <c r="O2763" s="7"/>
      <c r="P2763" s="7"/>
      <c r="R2763" s="7"/>
      <c r="S2763" s="7"/>
      <c r="T2763" s="7"/>
      <c r="U2763" s="7"/>
      <c r="V2763" s="7"/>
      <c r="W2763" s="7"/>
      <c r="X2763" s="7"/>
      <c r="Y2763" s="7"/>
      <c r="Z2763" s="7"/>
      <c r="AA2763" s="7"/>
      <c r="AB2763" s="7"/>
      <c r="AC2763" s="7"/>
      <c r="AD2763" s="7"/>
      <c r="AE2763" s="7"/>
      <c r="AF2763" s="7"/>
      <c r="AG2763" s="7"/>
      <c r="AH2763" s="7"/>
      <c r="AI2763" s="7"/>
      <c r="AJ2763" s="7"/>
      <c r="AK2763" s="7"/>
    </row>
    <row r="2764" spans="1:37" ht="15.75" x14ac:dyDescent="0.25">
      <c r="A2764" s="7"/>
      <c r="B2764" s="7"/>
      <c r="C2764" s="7"/>
      <c r="D2764" s="7"/>
      <c r="E2764" s="7"/>
      <c r="F2764" s="7"/>
      <c r="G2764" s="7"/>
      <c r="H2764" s="7"/>
      <c r="I2764" s="7"/>
      <c r="J2764" s="7"/>
      <c r="K2764" s="7"/>
      <c r="L2764" s="7"/>
      <c r="M2764" s="7"/>
      <c r="N2764" s="7"/>
      <c r="O2764" s="7"/>
      <c r="P2764" s="7"/>
      <c r="R2764" s="7"/>
      <c r="S2764" s="7"/>
      <c r="T2764" s="7"/>
      <c r="U2764" s="7"/>
      <c r="V2764" s="7"/>
      <c r="W2764" s="7"/>
      <c r="X2764" s="7"/>
      <c r="Y2764" s="7"/>
      <c r="Z2764" s="7"/>
      <c r="AA2764" s="7"/>
      <c r="AB2764" s="7"/>
      <c r="AC2764" s="7"/>
      <c r="AD2764" s="7"/>
      <c r="AE2764" s="7"/>
      <c r="AF2764" s="7"/>
      <c r="AG2764" s="7"/>
      <c r="AH2764" s="7"/>
      <c r="AI2764" s="7"/>
      <c r="AJ2764" s="7"/>
      <c r="AK2764" s="7"/>
    </row>
    <row r="2765" spans="1:37" ht="15.75" x14ac:dyDescent="0.25">
      <c r="A2765" s="7"/>
      <c r="B2765" s="7"/>
      <c r="C2765" s="7"/>
      <c r="D2765" s="7"/>
      <c r="E2765" s="7"/>
      <c r="F2765" s="7"/>
      <c r="G2765" s="7"/>
      <c r="H2765" s="7"/>
      <c r="I2765" s="7"/>
      <c r="J2765" s="7"/>
      <c r="K2765" s="7"/>
      <c r="L2765" s="7"/>
      <c r="M2765" s="7"/>
      <c r="N2765" s="7"/>
      <c r="O2765" s="7"/>
      <c r="P2765" s="7"/>
      <c r="R2765" s="7"/>
      <c r="S2765" s="7"/>
      <c r="T2765" s="7"/>
      <c r="U2765" s="7"/>
      <c r="V2765" s="7"/>
      <c r="W2765" s="7"/>
      <c r="X2765" s="7"/>
      <c r="Y2765" s="7"/>
      <c r="Z2765" s="7"/>
      <c r="AA2765" s="7"/>
      <c r="AB2765" s="7"/>
      <c r="AC2765" s="7"/>
      <c r="AD2765" s="7"/>
      <c r="AE2765" s="7"/>
      <c r="AF2765" s="7"/>
      <c r="AG2765" s="7"/>
      <c r="AH2765" s="7"/>
      <c r="AI2765" s="7"/>
      <c r="AJ2765" s="7"/>
      <c r="AK2765" s="7"/>
    </row>
    <row r="2766" spans="1:37" ht="15.75" x14ac:dyDescent="0.25">
      <c r="A2766" s="7"/>
      <c r="B2766" s="7"/>
      <c r="C2766" s="7"/>
      <c r="D2766" s="7"/>
      <c r="E2766" s="7"/>
      <c r="F2766" s="7"/>
      <c r="G2766" s="7"/>
      <c r="H2766" s="7"/>
      <c r="I2766" s="7"/>
      <c r="J2766" s="7"/>
      <c r="K2766" s="7"/>
      <c r="L2766" s="7"/>
      <c r="M2766" s="7"/>
      <c r="N2766" s="7"/>
      <c r="O2766" s="7"/>
      <c r="P2766" s="7"/>
      <c r="R2766" s="7"/>
      <c r="S2766" s="7"/>
      <c r="T2766" s="7"/>
      <c r="U2766" s="7"/>
      <c r="V2766" s="7"/>
      <c r="W2766" s="7"/>
      <c r="X2766" s="7"/>
      <c r="Y2766" s="7"/>
      <c r="Z2766" s="7"/>
      <c r="AA2766" s="7"/>
      <c r="AB2766" s="7"/>
      <c r="AC2766" s="7"/>
      <c r="AD2766" s="7"/>
      <c r="AE2766" s="7"/>
      <c r="AF2766" s="7"/>
      <c r="AG2766" s="7"/>
      <c r="AH2766" s="7"/>
      <c r="AI2766" s="7"/>
      <c r="AJ2766" s="7"/>
      <c r="AK2766" s="7"/>
    </row>
    <row r="2767" spans="1:37" ht="15.75" x14ac:dyDescent="0.25">
      <c r="A2767" s="7"/>
      <c r="B2767" s="7"/>
      <c r="C2767" s="7"/>
      <c r="D2767" s="7"/>
      <c r="E2767" s="7"/>
      <c r="F2767" s="7"/>
      <c r="G2767" s="7"/>
      <c r="H2767" s="7"/>
      <c r="I2767" s="7"/>
      <c r="J2767" s="7"/>
      <c r="K2767" s="7"/>
      <c r="L2767" s="7"/>
      <c r="M2767" s="7"/>
      <c r="N2767" s="7"/>
      <c r="O2767" s="7"/>
      <c r="P2767" s="7"/>
      <c r="R2767" s="7"/>
      <c r="S2767" s="7"/>
      <c r="T2767" s="7"/>
      <c r="U2767" s="7"/>
      <c r="V2767" s="7"/>
      <c r="W2767" s="7"/>
      <c r="X2767" s="7"/>
      <c r="Y2767" s="7"/>
      <c r="Z2767" s="7"/>
      <c r="AA2767" s="7"/>
      <c r="AB2767" s="7"/>
      <c r="AC2767" s="7"/>
      <c r="AD2767" s="7"/>
      <c r="AE2767" s="7"/>
      <c r="AF2767" s="7"/>
      <c r="AG2767" s="7"/>
      <c r="AH2767" s="7"/>
      <c r="AI2767" s="7"/>
      <c r="AJ2767" s="7"/>
      <c r="AK2767" s="7"/>
    </row>
    <row r="2768" spans="1:37" ht="15.75" x14ac:dyDescent="0.25">
      <c r="A2768" s="7"/>
      <c r="B2768" s="7"/>
      <c r="C2768" s="7"/>
      <c r="D2768" s="7"/>
      <c r="E2768" s="7"/>
      <c r="F2768" s="7"/>
      <c r="G2768" s="7"/>
      <c r="H2768" s="7"/>
      <c r="I2768" s="7"/>
      <c r="J2768" s="7"/>
      <c r="K2768" s="7"/>
      <c r="L2768" s="7"/>
      <c r="M2768" s="7"/>
      <c r="N2768" s="7"/>
      <c r="O2768" s="7"/>
      <c r="P2768" s="7"/>
      <c r="R2768" s="7"/>
      <c r="S2768" s="7"/>
      <c r="T2768" s="7"/>
      <c r="U2768" s="7"/>
      <c r="V2768" s="7"/>
      <c r="W2768" s="7"/>
      <c r="X2768" s="7"/>
      <c r="Y2768" s="7"/>
      <c r="Z2768" s="7"/>
      <c r="AA2768" s="7"/>
      <c r="AB2768" s="7"/>
      <c r="AC2768" s="7"/>
      <c r="AD2768" s="7"/>
      <c r="AE2768" s="7"/>
      <c r="AF2768" s="7"/>
      <c r="AG2768" s="7"/>
      <c r="AH2768" s="7"/>
      <c r="AI2768" s="7"/>
      <c r="AJ2768" s="7"/>
      <c r="AK2768" s="7"/>
    </row>
    <row r="2769" spans="1:37" ht="15.75" x14ac:dyDescent="0.25">
      <c r="A2769" s="7"/>
      <c r="B2769" s="7"/>
      <c r="C2769" s="7"/>
      <c r="D2769" s="7"/>
      <c r="E2769" s="7"/>
      <c r="F2769" s="7"/>
      <c r="G2769" s="7"/>
      <c r="H2769" s="7"/>
      <c r="I2769" s="7"/>
      <c r="J2769" s="7"/>
      <c r="K2769" s="7"/>
      <c r="L2769" s="7"/>
      <c r="M2769" s="7"/>
      <c r="N2769" s="7"/>
      <c r="O2769" s="7"/>
      <c r="P2769" s="7"/>
      <c r="R2769" s="7"/>
      <c r="S2769" s="7"/>
      <c r="T2769" s="7"/>
      <c r="U2769" s="7"/>
      <c r="V2769" s="7"/>
      <c r="W2769" s="7"/>
      <c r="X2769" s="7"/>
      <c r="Y2769" s="7"/>
      <c r="Z2769" s="7"/>
      <c r="AA2769" s="7"/>
      <c r="AB2769" s="7"/>
      <c r="AC2769" s="7"/>
      <c r="AD2769" s="7"/>
      <c r="AE2769" s="7"/>
      <c r="AF2769" s="7"/>
      <c r="AG2769" s="7"/>
      <c r="AH2769" s="7"/>
      <c r="AI2769" s="7"/>
      <c r="AJ2769" s="7"/>
      <c r="AK2769" s="7"/>
    </row>
    <row r="2770" spans="1:37" ht="15.75" x14ac:dyDescent="0.25">
      <c r="A2770" s="7"/>
      <c r="B2770" s="7"/>
      <c r="C2770" s="7"/>
      <c r="D2770" s="7"/>
      <c r="E2770" s="7"/>
      <c r="F2770" s="7"/>
      <c r="G2770" s="7"/>
      <c r="H2770" s="7"/>
      <c r="I2770" s="7"/>
      <c r="J2770" s="7"/>
      <c r="K2770" s="7"/>
      <c r="L2770" s="7"/>
      <c r="M2770" s="7"/>
      <c r="N2770" s="7"/>
      <c r="O2770" s="7"/>
      <c r="P2770" s="7"/>
      <c r="R2770" s="7"/>
      <c r="S2770" s="7"/>
      <c r="T2770" s="7"/>
      <c r="U2770" s="7"/>
      <c r="V2770" s="7"/>
      <c r="W2770" s="7"/>
      <c r="X2770" s="7"/>
      <c r="Y2770" s="7"/>
      <c r="Z2770" s="7"/>
      <c r="AA2770" s="7"/>
      <c r="AB2770" s="7"/>
      <c r="AC2770" s="7"/>
      <c r="AD2770" s="7"/>
      <c r="AE2770" s="7"/>
      <c r="AF2770" s="7"/>
      <c r="AG2770" s="7"/>
      <c r="AH2770" s="7"/>
      <c r="AI2770" s="7"/>
      <c r="AJ2770" s="7"/>
      <c r="AK2770" s="7"/>
    </row>
    <row r="2771" spans="1:37" ht="15.75" x14ac:dyDescent="0.25">
      <c r="A2771" s="7"/>
      <c r="B2771" s="7"/>
      <c r="C2771" s="7"/>
      <c r="D2771" s="7"/>
      <c r="E2771" s="7"/>
      <c r="F2771" s="7"/>
      <c r="G2771" s="7"/>
      <c r="H2771" s="7"/>
      <c r="I2771" s="7"/>
      <c r="J2771" s="7"/>
      <c r="K2771" s="7"/>
      <c r="L2771" s="7"/>
      <c r="M2771" s="7"/>
      <c r="N2771" s="7"/>
      <c r="O2771" s="7"/>
      <c r="P2771" s="7"/>
      <c r="R2771" s="7"/>
      <c r="S2771" s="7"/>
      <c r="T2771" s="7"/>
      <c r="U2771" s="7"/>
      <c r="V2771" s="7"/>
      <c r="W2771" s="7"/>
      <c r="X2771" s="7"/>
      <c r="Y2771" s="7"/>
      <c r="Z2771" s="7"/>
      <c r="AA2771" s="7"/>
      <c r="AB2771" s="7"/>
      <c r="AC2771" s="7"/>
      <c r="AD2771" s="7"/>
      <c r="AE2771" s="7"/>
      <c r="AF2771" s="7"/>
      <c r="AG2771" s="7"/>
      <c r="AH2771" s="7"/>
      <c r="AI2771" s="7"/>
      <c r="AJ2771" s="7"/>
      <c r="AK2771" s="7"/>
    </row>
    <row r="2772" spans="1:37" ht="15.75" x14ac:dyDescent="0.25">
      <c r="A2772" s="7"/>
      <c r="B2772" s="7"/>
      <c r="C2772" s="7"/>
      <c r="D2772" s="7"/>
      <c r="E2772" s="7"/>
      <c r="F2772" s="7"/>
      <c r="G2772" s="7"/>
      <c r="H2772" s="7"/>
      <c r="I2772" s="7"/>
      <c r="J2772" s="7"/>
      <c r="K2772" s="7"/>
      <c r="L2772" s="7"/>
      <c r="M2772" s="7"/>
      <c r="N2772" s="7"/>
      <c r="O2772" s="7"/>
      <c r="P2772" s="7"/>
      <c r="R2772" s="7"/>
      <c r="S2772" s="7"/>
      <c r="T2772" s="7"/>
      <c r="U2772" s="7"/>
      <c r="V2772" s="7"/>
      <c r="W2772" s="7"/>
      <c r="X2772" s="7"/>
      <c r="Y2772" s="7"/>
      <c r="Z2772" s="7"/>
      <c r="AA2772" s="7"/>
      <c r="AB2772" s="7"/>
      <c r="AC2772" s="7"/>
      <c r="AD2772" s="7"/>
      <c r="AE2772" s="7"/>
      <c r="AF2772" s="7"/>
      <c r="AG2772" s="7"/>
      <c r="AH2772" s="7"/>
      <c r="AI2772" s="7"/>
      <c r="AJ2772" s="7"/>
      <c r="AK2772" s="7"/>
    </row>
    <row r="2773" spans="1:37" ht="15.75" x14ac:dyDescent="0.25">
      <c r="A2773" s="7"/>
      <c r="B2773" s="7"/>
      <c r="C2773" s="7"/>
      <c r="D2773" s="7"/>
      <c r="E2773" s="7"/>
      <c r="F2773" s="7"/>
      <c r="G2773" s="7"/>
      <c r="H2773" s="7"/>
      <c r="I2773" s="7"/>
      <c r="J2773" s="7"/>
      <c r="K2773" s="7"/>
      <c r="L2773" s="7"/>
      <c r="M2773" s="7"/>
      <c r="N2773" s="7"/>
      <c r="O2773" s="7"/>
      <c r="P2773" s="7"/>
      <c r="R2773" s="7"/>
      <c r="S2773" s="7"/>
      <c r="T2773" s="7"/>
      <c r="U2773" s="7"/>
      <c r="V2773" s="7"/>
      <c r="W2773" s="7"/>
      <c r="X2773" s="7"/>
      <c r="Y2773" s="7"/>
      <c r="Z2773" s="7"/>
      <c r="AA2773" s="7"/>
      <c r="AB2773" s="7"/>
      <c r="AC2773" s="7"/>
      <c r="AD2773" s="7"/>
      <c r="AE2773" s="7"/>
      <c r="AF2773" s="7"/>
      <c r="AG2773" s="7"/>
      <c r="AH2773" s="7"/>
      <c r="AI2773" s="7"/>
      <c r="AJ2773" s="7"/>
      <c r="AK2773" s="7"/>
    </row>
    <row r="2774" spans="1:37" ht="15.75" x14ac:dyDescent="0.25">
      <c r="A2774" s="7"/>
      <c r="B2774" s="7"/>
      <c r="C2774" s="7"/>
      <c r="D2774" s="7"/>
      <c r="E2774" s="7"/>
      <c r="F2774" s="7"/>
      <c r="G2774" s="7"/>
      <c r="H2774" s="7"/>
      <c r="I2774" s="7"/>
      <c r="J2774" s="7"/>
      <c r="K2774" s="7"/>
      <c r="L2774" s="7"/>
      <c r="M2774" s="7"/>
      <c r="N2774" s="7"/>
      <c r="O2774" s="7"/>
      <c r="P2774" s="7"/>
      <c r="R2774" s="7"/>
      <c r="S2774" s="7"/>
      <c r="T2774" s="7"/>
      <c r="U2774" s="7"/>
      <c r="V2774" s="7"/>
      <c r="W2774" s="7"/>
      <c r="X2774" s="7"/>
      <c r="Y2774" s="7"/>
      <c r="Z2774" s="7"/>
      <c r="AA2774" s="7"/>
      <c r="AB2774" s="7"/>
      <c r="AC2774" s="7"/>
      <c r="AD2774" s="7"/>
      <c r="AE2774" s="7"/>
      <c r="AF2774" s="7"/>
      <c r="AG2774" s="7"/>
      <c r="AH2774" s="7"/>
      <c r="AI2774" s="7"/>
      <c r="AJ2774" s="7"/>
      <c r="AK2774" s="7"/>
    </row>
    <row r="2775" spans="1:37" ht="15.75" x14ac:dyDescent="0.25">
      <c r="A2775" s="7"/>
      <c r="B2775" s="7"/>
      <c r="C2775" s="7"/>
      <c r="D2775" s="7"/>
      <c r="E2775" s="7"/>
      <c r="F2775" s="7"/>
      <c r="G2775" s="7"/>
      <c r="H2775" s="7"/>
      <c r="I2775" s="7"/>
      <c r="J2775" s="7"/>
      <c r="K2775" s="7"/>
      <c r="L2775" s="7"/>
      <c r="M2775" s="7"/>
      <c r="N2775" s="7"/>
      <c r="O2775" s="7"/>
      <c r="P2775" s="7"/>
      <c r="R2775" s="7"/>
      <c r="S2775" s="7"/>
      <c r="T2775" s="7"/>
      <c r="U2775" s="7"/>
      <c r="V2775" s="7"/>
      <c r="W2775" s="7"/>
      <c r="X2775" s="7"/>
      <c r="Y2775" s="7"/>
      <c r="Z2775" s="7"/>
      <c r="AA2775" s="7"/>
      <c r="AB2775" s="7"/>
      <c r="AC2775" s="7"/>
      <c r="AD2775" s="7"/>
      <c r="AE2775" s="7"/>
      <c r="AF2775" s="7"/>
      <c r="AG2775" s="7"/>
      <c r="AH2775" s="7"/>
      <c r="AI2775" s="7"/>
      <c r="AJ2775" s="7"/>
      <c r="AK2775" s="7"/>
    </row>
    <row r="2776" spans="1:37" ht="15.75" x14ac:dyDescent="0.25">
      <c r="A2776" s="7"/>
      <c r="B2776" s="7"/>
      <c r="C2776" s="7"/>
      <c r="D2776" s="7"/>
      <c r="E2776" s="7"/>
      <c r="F2776" s="7"/>
      <c r="G2776" s="7"/>
      <c r="H2776" s="7"/>
      <c r="I2776" s="7"/>
      <c r="J2776" s="7"/>
      <c r="K2776" s="7"/>
      <c r="L2776" s="7"/>
      <c r="M2776" s="7"/>
      <c r="N2776" s="7"/>
      <c r="O2776" s="7"/>
      <c r="P2776" s="7"/>
      <c r="R2776" s="7"/>
      <c r="S2776" s="7"/>
      <c r="T2776" s="7"/>
      <c r="U2776" s="7"/>
      <c r="V2776" s="7"/>
      <c r="W2776" s="7"/>
      <c r="X2776" s="7"/>
      <c r="Y2776" s="7"/>
      <c r="Z2776" s="7"/>
      <c r="AA2776" s="7"/>
      <c r="AB2776" s="7"/>
      <c r="AC2776" s="7"/>
      <c r="AD2776" s="7"/>
      <c r="AE2776" s="7"/>
      <c r="AF2776" s="7"/>
      <c r="AG2776" s="7"/>
      <c r="AH2776" s="7"/>
      <c r="AI2776" s="7"/>
      <c r="AJ2776" s="7"/>
      <c r="AK2776" s="7"/>
    </row>
    <row r="2777" spans="1:37" ht="15.75" x14ac:dyDescent="0.25">
      <c r="A2777" s="7"/>
      <c r="B2777" s="7"/>
      <c r="C2777" s="7"/>
      <c r="D2777" s="7"/>
      <c r="E2777" s="7"/>
      <c r="F2777" s="7"/>
      <c r="G2777" s="7"/>
      <c r="H2777" s="7"/>
      <c r="I2777" s="7"/>
      <c r="J2777" s="7"/>
      <c r="K2777" s="7"/>
      <c r="L2777" s="7"/>
      <c r="M2777" s="7"/>
      <c r="N2777" s="7"/>
      <c r="O2777" s="7"/>
      <c r="P2777" s="7"/>
      <c r="R2777" s="7"/>
      <c r="S2777" s="7"/>
      <c r="T2777" s="7"/>
      <c r="U2777" s="7"/>
      <c r="V2777" s="7"/>
      <c r="W2777" s="7"/>
      <c r="X2777" s="7"/>
      <c r="Y2777" s="7"/>
      <c r="Z2777" s="7"/>
      <c r="AA2777" s="7"/>
      <c r="AB2777" s="7"/>
      <c r="AC2777" s="7"/>
      <c r="AD2777" s="7"/>
      <c r="AE2777" s="7"/>
      <c r="AF2777" s="7"/>
      <c r="AG2777" s="7"/>
      <c r="AH2777" s="7"/>
      <c r="AI2777" s="7"/>
      <c r="AJ2777" s="7"/>
      <c r="AK2777" s="7"/>
    </row>
    <row r="2778" spans="1:37" ht="15.75" x14ac:dyDescent="0.25">
      <c r="A2778" s="7"/>
      <c r="B2778" s="7"/>
      <c r="C2778" s="7"/>
      <c r="D2778" s="7"/>
      <c r="E2778" s="7"/>
      <c r="F2778" s="7"/>
      <c r="G2778" s="7"/>
      <c r="H2778" s="7"/>
      <c r="I2778" s="7"/>
      <c r="J2778" s="7"/>
      <c r="K2778" s="7"/>
      <c r="L2778" s="7"/>
      <c r="M2778" s="7"/>
      <c r="N2778" s="7"/>
      <c r="O2778" s="7"/>
      <c r="P2778" s="7"/>
      <c r="R2778" s="7"/>
      <c r="S2778" s="7"/>
      <c r="T2778" s="7"/>
      <c r="U2778" s="7"/>
      <c r="V2778" s="7"/>
      <c r="W2778" s="7"/>
      <c r="X2778" s="7"/>
      <c r="Y2778" s="7"/>
      <c r="Z2778" s="7"/>
      <c r="AA2778" s="7"/>
      <c r="AB2778" s="7"/>
      <c r="AC2778" s="7"/>
      <c r="AD2778" s="7"/>
      <c r="AE2778" s="7"/>
      <c r="AF2778" s="7"/>
      <c r="AG2778" s="7"/>
      <c r="AH2778" s="7"/>
      <c r="AI2778" s="7"/>
      <c r="AJ2778" s="7"/>
      <c r="AK2778" s="7"/>
    </row>
    <row r="2779" spans="1:37" ht="15.75" x14ac:dyDescent="0.25">
      <c r="A2779" s="7"/>
      <c r="B2779" s="7"/>
      <c r="C2779" s="7"/>
      <c r="D2779" s="7"/>
      <c r="E2779" s="7"/>
      <c r="F2779" s="7"/>
      <c r="G2779" s="7"/>
      <c r="H2779" s="7"/>
      <c r="I2779" s="7"/>
      <c r="J2779" s="7"/>
      <c r="K2779" s="7"/>
      <c r="L2779" s="7"/>
      <c r="M2779" s="7"/>
      <c r="N2779" s="7"/>
      <c r="O2779" s="7"/>
      <c r="P2779" s="7"/>
      <c r="R2779" s="7"/>
      <c r="S2779" s="7"/>
      <c r="T2779" s="7"/>
      <c r="U2779" s="7"/>
      <c r="V2779" s="7"/>
      <c r="W2779" s="7"/>
      <c r="X2779" s="7"/>
      <c r="Y2779" s="7"/>
      <c r="Z2779" s="7"/>
      <c r="AA2779" s="7"/>
      <c r="AB2779" s="7"/>
      <c r="AC2779" s="7"/>
      <c r="AD2779" s="7"/>
      <c r="AE2779" s="7"/>
      <c r="AF2779" s="7"/>
      <c r="AG2779" s="7"/>
      <c r="AH2779" s="7"/>
      <c r="AI2779" s="7"/>
      <c r="AJ2779" s="7"/>
      <c r="AK2779" s="7"/>
    </row>
    <row r="2780" spans="1:37" ht="15.75" x14ac:dyDescent="0.25">
      <c r="A2780" s="7"/>
      <c r="B2780" s="7"/>
      <c r="C2780" s="7"/>
      <c r="D2780" s="7"/>
      <c r="E2780" s="7"/>
      <c r="F2780" s="7"/>
      <c r="G2780" s="7"/>
      <c r="H2780" s="7"/>
      <c r="I2780" s="7"/>
      <c r="J2780" s="7"/>
      <c r="K2780" s="7"/>
      <c r="L2780" s="7"/>
      <c r="M2780" s="7"/>
      <c r="N2780" s="7"/>
      <c r="O2780" s="7"/>
      <c r="P2780" s="7"/>
      <c r="R2780" s="7"/>
      <c r="S2780" s="7"/>
      <c r="T2780" s="7"/>
      <c r="U2780" s="7"/>
      <c r="V2780" s="7"/>
      <c r="W2780" s="7"/>
      <c r="X2780" s="7"/>
      <c r="Y2780" s="7"/>
      <c r="Z2780" s="7"/>
      <c r="AA2780" s="7"/>
      <c r="AB2780" s="7"/>
      <c r="AC2780" s="7"/>
      <c r="AD2780" s="7"/>
      <c r="AE2780" s="7"/>
      <c r="AF2780" s="7"/>
      <c r="AG2780" s="7"/>
      <c r="AH2780" s="7"/>
      <c r="AI2780" s="7"/>
      <c r="AJ2780" s="7"/>
      <c r="AK2780" s="7"/>
    </row>
    <row r="2781" spans="1:37" ht="15.75" x14ac:dyDescent="0.25">
      <c r="A2781" s="7"/>
      <c r="B2781" s="7"/>
      <c r="C2781" s="7"/>
      <c r="D2781" s="7"/>
      <c r="E2781" s="7"/>
      <c r="F2781" s="7"/>
      <c r="G2781" s="7"/>
      <c r="H2781" s="7"/>
      <c r="I2781" s="7"/>
      <c r="J2781" s="7"/>
      <c r="K2781" s="7"/>
      <c r="L2781" s="7"/>
      <c r="M2781" s="7"/>
      <c r="N2781" s="7"/>
      <c r="O2781" s="7"/>
      <c r="P2781" s="7"/>
      <c r="R2781" s="7"/>
      <c r="S2781" s="7"/>
      <c r="T2781" s="7"/>
      <c r="U2781" s="7"/>
      <c r="V2781" s="7"/>
      <c r="W2781" s="7"/>
      <c r="X2781" s="7"/>
      <c r="Y2781" s="7"/>
      <c r="Z2781" s="7"/>
      <c r="AA2781" s="7"/>
      <c r="AB2781" s="7"/>
      <c r="AC2781" s="7"/>
      <c r="AD2781" s="7"/>
      <c r="AE2781" s="7"/>
      <c r="AF2781" s="7"/>
      <c r="AG2781" s="7"/>
      <c r="AH2781" s="7"/>
      <c r="AI2781" s="7"/>
      <c r="AJ2781" s="7"/>
      <c r="AK2781" s="7"/>
    </row>
    <row r="2782" spans="1:37" ht="15.75" x14ac:dyDescent="0.25">
      <c r="A2782" s="7"/>
      <c r="B2782" s="7"/>
      <c r="C2782" s="7"/>
      <c r="D2782" s="7"/>
      <c r="E2782" s="7"/>
      <c r="F2782" s="7"/>
      <c r="G2782" s="7"/>
      <c r="H2782" s="7"/>
      <c r="I2782" s="7"/>
      <c r="J2782" s="7"/>
      <c r="K2782" s="7"/>
      <c r="L2782" s="7"/>
      <c r="M2782" s="7"/>
      <c r="N2782" s="7"/>
      <c r="O2782" s="7"/>
      <c r="P2782" s="7"/>
      <c r="R2782" s="7"/>
      <c r="S2782" s="7"/>
      <c r="T2782" s="7"/>
      <c r="U2782" s="7"/>
      <c r="V2782" s="7"/>
      <c r="W2782" s="7"/>
      <c r="X2782" s="7"/>
      <c r="Y2782" s="7"/>
      <c r="Z2782" s="7"/>
      <c r="AA2782" s="7"/>
      <c r="AB2782" s="7"/>
      <c r="AC2782" s="7"/>
      <c r="AD2782" s="7"/>
      <c r="AE2782" s="7"/>
      <c r="AF2782" s="7"/>
      <c r="AG2782" s="7"/>
      <c r="AH2782" s="7"/>
      <c r="AI2782" s="7"/>
      <c r="AJ2782" s="7"/>
      <c r="AK2782" s="7"/>
    </row>
    <row r="2783" spans="1:37" ht="15.75" x14ac:dyDescent="0.25">
      <c r="A2783" s="7"/>
      <c r="B2783" s="7"/>
      <c r="C2783" s="7"/>
      <c r="D2783" s="7"/>
      <c r="E2783" s="7"/>
      <c r="F2783" s="7"/>
      <c r="G2783" s="7"/>
      <c r="H2783" s="7"/>
      <c r="I2783" s="7"/>
      <c r="J2783" s="7"/>
      <c r="K2783" s="7"/>
      <c r="L2783" s="7"/>
      <c r="M2783" s="7"/>
      <c r="N2783" s="7"/>
      <c r="O2783" s="7"/>
      <c r="P2783" s="7"/>
      <c r="R2783" s="7"/>
      <c r="S2783" s="7"/>
      <c r="T2783" s="7"/>
      <c r="U2783" s="7"/>
      <c r="V2783" s="7"/>
      <c r="W2783" s="7"/>
      <c r="X2783" s="7"/>
      <c r="Y2783" s="7"/>
      <c r="Z2783" s="7"/>
      <c r="AA2783" s="7"/>
      <c r="AB2783" s="7"/>
      <c r="AC2783" s="7"/>
      <c r="AD2783" s="7"/>
      <c r="AE2783" s="7"/>
      <c r="AF2783" s="7"/>
      <c r="AG2783" s="7"/>
      <c r="AH2783" s="7"/>
      <c r="AI2783" s="7"/>
      <c r="AJ2783" s="7"/>
      <c r="AK2783" s="7"/>
    </row>
    <row r="2784" spans="1:37" ht="15.75" x14ac:dyDescent="0.25">
      <c r="A2784" s="7"/>
      <c r="B2784" s="7"/>
      <c r="C2784" s="7"/>
      <c r="D2784" s="7"/>
      <c r="E2784" s="7"/>
      <c r="F2784" s="7"/>
      <c r="G2784" s="7"/>
      <c r="H2784" s="7"/>
      <c r="I2784" s="7"/>
      <c r="J2784" s="7"/>
      <c r="K2784" s="7"/>
      <c r="L2784" s="7"/>
      <c r="M2784" s="7"/>
      <c r="N2784" s="7"/>
      <c r="O2784" s="7"/>
      <c r="P2784" s="7"/>
      <c r="R2784" s="7"/>
      <c r="S2784" s="7"/>
      <c r="T2784" s="7"/>
      <c r="U2784" s="7"/>
      <c r="V2784" s="7"/>
      <c r="W2784" s="7"/>
      <c r="X2784" s="7"/>
      <c r="Y2784" s="7"/>
      <c r="Z2784" s="7"/>
      <c r="AA2784" s="7"/>
      <c r="AB2784" s="7"/>
      <c r="AC2784" s="7"/>
      <c r="AD2784" s="7"/>
      <c r="AE2784" s="7"/>
      <c r="AF2784" s="7"/>
      <c r="AG2784" s="7"/>
      <c r="AH2784" s="7"/>
      <c r="AI2784" s="7"/>
      <c r="AJ2784" s="7"/>
      <c r="AK2784" s="7"/>
    </row>
    <row r="2785" spans="1:37" ht="15.75" x14ac:dyDescent="0.25">
      <c r="A2785" s="7"/>
      <c r="B2785" s="7"/>
      <c r="C2785" s="7"/>
      <c r="D2785" s="7"/>
      <c r="E2785" s="7"/>
      <c r="F2785" s="7"/>
      <c r="G2785" s="7"/>
      <c r="H2785" s="7"/>
      <c r="I2785" s="7"/>
      <c r="J2785" s="7"/>
      <c r="K2785" s="7"/>
      <c r="L2785" s="7"/>
      <c r="M2785" s="7"/>
      <c r="N2785" s="7"/>
      <c r="O2785" s="7"/>
      <c r="P2785" s="7"/>
      <c r="R2785" s="7"/>
      <c r="S2785" s="7"/>
      <c r="T2785" s="7"/>
      <c r="U2785" s="7"/>
      <c r="V2785" s="7"/>
      <c r="W2785" s="7"/>
      <c r="X2785" s="7"/>
      <c r="Y2785" s="7"/>
      <c r="Z2785" s="7"/>
      <c r="AA2785" s="7"/>
      <c r="AB2785" s="7"/>
      <c r="AC2785" s="7"/>
      <c r="AD2785" s="7"/>
      <c r="AE2785" s="7"/>
      <c r="AF2785" s="7"/>
      <c r="AG2785" s="7"/>
      <c r="AH2785" s="7"/>
      <c r="AI2785" s="7"/>
      <c r="AJ2785" s="7"/>
      <c r="AK2785" s="7"/>
    </row>
    <row r="2786" spans="1:37" ht="15.75" x14ac:dyDescent="0.25">
      <c r="A2786" s="7"/>
      <c r="B2786" s="7"/>
      <c r="C2786" s="7"/>
      <c r="D2786" s="7"/>
      <c r="E2786" s="7"/>
      <c r="F2786" s="7"/>
      <c r="G2786" s="7"/>
      <c r="H2786" s="7"/>
      <c r="I2786" s="7"/>
      <c r="J2786" s="7"/>
      <c r="K2786" s="7"/>
      <c r="L2786" s="7"/>
      <c r="M2786" s="7"/>
      <c r="N2786" s="7"/>
      <c r="O2786" s="7"/>
      <c r="P2786" s="7"/>
      <c r="R2786" s="7"/>
      <c r="S2786" s="7"/>
      <c r="T2786" s="7"/>
      <c r="U2786" s="7"/>
      <c r="V2786" s="7"/>
      <c r="W2786" s="7"/>
      <c r="X2786" s="7"/>
      <c r="Y2786" s="7"/>
      <c r="Z2786" s="7"/>
      <c r="AA2786" s="7"/>
      <c r="AB2786" s="7"/>
      <c r="AC2786" s="7"/>
      <c r="AD2786" s="7"/>
      <c r="AE2786" s="7"/>
      <c r="AF2786" s="7"/>
      <c r="AG2786" s="7"/>
      <c r="AH2786" s="7"/>
      <c r="AI2786" s="7"/>
      <c r="AJ2786" s="7"/>
      <c r="AK2786" s="7"/>
    </row>
    <row r="2787" spans="1:37" ht="15.75" x14ac:dyDescent="0.25">
      <c r="A2787" s="7"/>
      <c r="B2787" s="7"/>
      <c r="C2787" s="7"/>
      <c r="D2787" s="7"/>
      <c r="E2787" s="7"/>
      <c r="F2787" s="7"/>
      <c r="G2787" s="7"/>
      <c r="H2787" s="7"/>
      <c r="I2787" s="7"/>
      <c r="J2787" s="7"/>
      <c r="K2787" s="7"/>
      <c r="L2787" s="7"/>
      <c r="M2787" s="7"/>
      <c r="N2787" s="7"/>
      <c r="O2787" s="7"/>
      <c r="P2787" s="7"/>
      <c r="R2787" s="7"/>
      <c r="S2787" s="7"/>
      <c r="T2787" s="7"/>
      <c r="U2787" s="7"/>
      <c r="V2787" s="7"/>
      <c r="W2787" s="7"/>
      <c r="X2787" s="7"/>
      <c r="Y2787" s="7"/>
      <c r="Z2787" s="7"/>
      <c r="AA2787" s="7"/>
      <c r="AB2787" s="7"/>
      <c r="AC2787" s="7"/>
      <c r="AD2787" s="7"/>
      <c r="AE2787" s="7"/>
      <c r="AF2787" s="7"/>
      <c r="AG2787" s="7"/>
      <c r="AH2787" s="7"/>
      <c r="AI2787" s="7"/>
      <c r="AJ2787" s="7"/>
      <c r="AK2787" s="7"/>
    </row>
    <row r="2788" spans="1:37" ht="15.75" x14ac:dyDescent="0.25">
      <c r="A2788" s="7"/>
      <c r="B2788" s="7"/>
      <c r="C2788" s="7"/>
      <c r="D2788" s="7"/>
      <c r="E2788" s="7"/>
      <c r="F2788" s="7"/>
      <c r="G2788" s="7"/>
      <c r="H2788" s="7"/>
      <c r="I2788" s="7"/>
      <c r="J2788" s="7"/>
      <c r="K2788" s="7"/>
      <c r="L2788" s="7"/>
      <c r="M2788" s="7"/>
      <c r="N2788" s="7"/>
      <c r="O2788" s="7"/>
      <c r="P2788" s="7"/>
      <c r="R2788" s="7"/>
      <c r="S2788" s="7"/>
      <c r="T2788" s="7"/>
      <c r="U2788" s="7"/>
      <c r="V2788" s="7"/>
      <c r="W2788" s="7"/>
      <c r="X2788" s="7"/>
      <c r="Y2788" s="7"/>
      <c r="Z2788" s="7"/>
      <c r="AA2788" s="7"/>
      <c r="AB2788" s="7"/>
      <c r="AC2788" s="7"/>
      <c r="AD2788" s="7"/>
      <c r="AE2788" s="7"/>
      <c r="AF2788" s="7"/>
      <c r="AG2788" s="7"/>
      <c r="AH2788" s="7"/>
      <c r="AI2788" s="7"/>
      <c r="AJ2788" s="7"/>
      <c r="AK2788" s="7"/>
    </row>
    <row r="2789" spans="1:37" ht="15.75" x14ac:dyDescent="0.25">
      <c r="A2789" s="7"/>
      <c r="B2789" s="7"/>
      <c r="C2789" s="7"/>
      <c r="D2789" s="7"/>
      <c r="E2789" s="7"/>
      <c r="F2789" s="7"/>
      <c r="G2789" s="7"/>
      <c r="H2789" s="7"/>
      <c r="I2789" s="7"/>
      <c r="J2789" s="7"/>
      <c r="K2789" s="7"/>
      <c r="L2789" s="7"/>
      <c r="M2789" s="7"/>
      <c r="N2789" s="7"/>
      <c r="O2789" s="7"/>
      <c r="P2789" s="7"/>
      <c r="R2789" s="7"/>
      <c r="S2789" s="7"/>
      <c r="T2789" s="7"/>
      <c r="U2789" s="7"/>
      <c r="V2789" s="7"/>
      <c r="W2789" s="7"/>
      <c r="X2789" s="7"/>
      <c r="Y2789" s="7"/>
      <c r="Z2789" s="7"/>
      <c r="AA2789" s="7"/>
      <c r="AB2789" s="7"/>
      <c r="AC2789" s="7"/>
      <c r="AD2789" s="7"/>
      <c r="AE2789" s="7"/>
      <c r="AF2789" s="7"/>
      <c r="AG2789" s="7"/>
      <c r="AH2789" s="7"/>
      <c r="AI2789" s="7"/>
      <c r="AJ2789" s="7"/>
      <c r="AK2789" s="7"/>
    </row>
    <row r="2790" spans="1:37" ht="15.75" x14ac:dyDescent="0.25">
      <c r="A2790" s="7"/>
      <c r="B2790" s="7"/>
      <c r="C2790" s="7"/>
      <c r="D2790" s="7"/>
      <c r="E2790" s="7"/>
      <c r="F2790" s="7"/>
      <c r="G2790" s="7"/>
      <c r="H2790" s="7"/>
      <c r="I2790" s="7"/>
      <c r="J2790" s="7"/>
      <c r="K2790" s="7"/>
      <c r="L2790" s="7"/>
      <c r="M2790" s="7"/>
      <c r="N2790" s="7"/>
      <c r="O2790" s="7"/>
      <c r="P2790" s="7"/>
      <c r="R2790" s="7"/>
      <c r="S2790" s="7"/>
      <c r="T2790" s="7"/>
      <c r="U2790" s="7"/>
      <c r="V2790" s="7"/>
      <c r="W2790" s="7"/>
      <c r="X2790" s="7"/>
      <c r="Y2790" s="7"/>
      <c r="Z2790" s="7"/>
      <c r="AA2790" s="7"/>
      <c r="AB2790" s="7"/>
      <c r="AC2790" s="7"/>
      <c r="AD2790" s="7"/>
      <c r="AE2790" s="7"/>
      <c r="AF2790" s="7"/>
      <c r="AG2790" s="7"/>
      <c r="AH2790" s="7"/>
      <c r="AI2790" s="7"/>
      <c r="AJ2790" s="7"/>
      <c r="AK2790" s="7"/>
    </row>
    <row r="2791" spans="1:37" ht="15.75" x14ac:dyDescent="0.25">
      <c r="A2791" s="7"/>
      <c r="B2791" s="7"/>
      <c r="C2791" s="7"/>
      <c r="D2791" s="7"/>
      <c r="E2791" s="7"/>
      <c r="F2791" s="7"/>
      <c r="G2791" s="7"/>
      <c r="H2791" s="7"/>
      <c r="I2791" s="7"/>
      <c r="J2791" s="7"/>
      <c r="K2791" s="7"/>
      <c r="L2791" s="7"/>
      <c r="M2791" s="7"/>
      <c r="N2791" s="7"/>
      <c r="O2791" s="7"/>
      <c r="P2791" s="7"/>
      <c r="R2791" s="7"/>
      <c r="S2791" s="7"/>
      <c r="T2791" s="7"/>
      <c r="U2791" s="7"/>
      <c r="V2791" s="7"/>
      <c r="W2791" s="7"/>
      <c r="X2791" s="7"/>
      <c r="Y2791" s="7"/>
      <c r="Z2791" s="7"/>
      <c r="AA2791" s="7"/>
      <c r="AB2791" s="7"/>
      <c r="AC2791" s="7"/>
      <c r="AD2791" s="7"/>
      <c r="AE2791" s="7"/>
      <c r="AF2791" s="7"/>
      <c r="AG2791" s="7"/>
      <c r="AH2791" s="7"/>
      <c r="AI2791" s="7"/>
      <c r="AJ2791" s="7"/>
      <c r="AK2791" s="7"/>
    </row>
    <row r="2792" spans="1:37" ht="15.75" x14ac:dyDescent="0.25">
      <c r="A2792" s="7"/>
      <c r="B2792" s="7"/>
      <c r="C2792" s="7"/>
      <c r="D2792" s="7"/>
      <c r="E2792" s="7"/>
      <c r="F2792" s="7"/>
      <c r="G2792" s="7"/>
      <c r="H2792" s="7"/>
      <c r="I2792" s="7"/>
      <c r="J2792" s="7"/>
      <c r="K2792" s="7"/>
      <c r="L2792" s="7"/>
      <c r="M2792" s="7"/>
      <c r="N2792" s="7"/>
      <c r="O2792" s="7"/>
      <c r="P2792" s="7"/>
      <c r="R2792" s="7"/>
      <c r="S2792" s="7"/>
      <c r="T2792" s="7"/>
      <c r="U2792" s="7"/>
      <c r="V2792" s="7"/>
      <c r="W2792" s="7"/>
      <c r="X2792" s="7"/>
      <c r="Y2792" s="7"/>
      <c r="Z2792" s="7"/>
      <c r="AA2792" s="7"/>
      <c r="AB2792" s="7"/>
      <c r="AC2792" s="7"/>
      <c r="AD2792" s="7"/>
      <c r="AE2792" s="7"/>
      <c r="AF2792" s="7"/>
      <c r="AG2792" s="7"/>
      <c r="AH2792" s="7"/>
      <c r="AI2792" s="7"/>
      <c r="AJ2792" s="7"/>
      <c r="AK2792" s="7"/>
    </row>
    <row r="2793" spans="1:37" ht="15.75" x14ac:dyDescent="0.25">
      <c r="A2793" s="7"/>
      <c r="B2793" s="7"/>
      <c r="C2793" s="7"/>
      <c r="D2793" s="7"/>
      <c r="E2793" s="7"/>
      <c r="F2793" s="7"/>
      <c r="G2793" s="7"/>
      <c r="H2793" s="7"/>
      <c r="I2793" s="7"/>
      <c r="J2793" s="7"/>
      <c r="K2793" s="7"/>
      <c r="L2793" s="7"/>
      <c r="M2793" s="7"/>
      <c r="N2793" s="7"/>
      <c r="O2793" s="7"/>
      <c r="P2793" s="7"/>
      <c r="R2793" s="7"/>
      <c r="S2793" s="7"/>
      <c r="T2793" s="7"/>
      <c r="U2793" s="7"/>
      <c r="V2793" s="7"/>
      <c r="W2793" s="7"/>
      <c r="X2793" s="7"/>
      <c r="Y2793" s="7"/>
      <c r="Z2793" s="7"/>
      <c r="AA2793" s="7"/>
      <c r="AB2793" s="7"/>
      <c r="AC2793" s="7"/>
      <c r="AD2793" s="7"/>
      <c r="AE2793" s="7"/>
      <c r="AF2793" s="7"/>
      <c r="AG2793" s="7"/>
      <c r="AH2793" s="7"/>
      <c r="AI2793" s="7"/>
      <c r="AJ2793" s="7"/>
      <c r="AK2793" s="7"/>
    </row>
    <row r="2794" spans="1:37" ht="15.75" x14ac:dyDescent="0.25">
      <c r="A2794" s="7"/>
      <c r="B2794" s="7"/>
      <c r="C2794" s="7"/>
      <c r="D2794" s="7"/>
      <c r="E2794" s="7"/>
      <c r="F2794" s="7"/>
      <c r="G2794" s="7"/>
      <c r="H2794" s="7"/>
      <c r="I2794" s="7"/>
      <c r="J2794" s="7"/>
      <c r="K2794" s="7"/>
      <c r="L2794" s="7"/>
      <c r="M2794" s="7"/>
      <c r="N2794" s="7"/>
      <c r="O2794" s="7"/>
      <c r="P2794" s="7"/>
      <c r="R2794" s="7"/>
      <c r="S2794" s="7"/>
      <c r="T2794" s="7"/>
      <c r="U2794" s="7"/>
      <c r="V2794" s="7"/>
      <c r="W2794" s="7"/>
      <c r="X2794" s="7"/>
      <c r="Y2794" s="7"/>
      <c r="Z2794" s="7"/>
      <c r="AA2794" s="7"/>
      <c r="AB2794" s="7"/>
      <c r="AC2794" s="7"/>
      <c r="AD2794" s="7"/>
      <c r="AE2794" s="7"/>
      <c r="AF2794" s="7"/>
      <c r="AG2794" s="7"/>
      <c r="AH2794" s="7"/>
      <c r="AI2794" s="7"/>
      <c r="AJ2794" s="7"/>
      <c r="AK2794" s="7"/>
    </row>
    <row r="2795" spans="1:37" ht="15.75" x14ac:dyDescent="0.25">
      <c r="A2795" s="7"/>
      <c r="B2795" s="7"/>
      <c r="C2795" s="7"/>
      <c r="D2795" s="7"/>
      <c r="E2795" s="7"/>
      <c r="F2795" s="7"/>
      <c r="G2795" s="7"/>
      <c r="H2795" s="7"/>
      <c r="I2795" s="7"/>
      <c r="J2795" s="7"/>
      <c r="K2795" s="7"/>
      <c r="L2795" s="7"/>
      <c r="M2795" s="7"/>
      <c r="N2795" s="7"/>
      <c r="O2795" s="7"/>
      <c r="P2795" s="7"/>
      <c r="R2795" s="7"/>
      <c r="S2795" s="7"/>
      <c r="T2795" s="7"/>
      <c r="U2795" s="7"/>
      <c r="V2795" s="7"/>
      <c r="W2795" s="7"/>
      <c r="X2795" s="7"/>
      <c r="Y2795" s="7"/>
      <c r="Z2795" s="7"/>
      <c r="AA2795" s="7"/>
      <c r="AB2795" s="7"/>
      <c r="AC2795" s="7"/>
      <c r="AD2795" s="7"/>
      <c r="AE2795" s="7"/>
      <c r="AF2795" s="7"/>
      <c r="AG2795" s="7"/>
      <c r="AH2795" s="7"/>
      <c r="AI2795" s="7"/>
      <c r="AJ2795" s="7"/>
      <c r="AK2795" s="7"/>
    </row>
    <row r="2796" spans="1:37" ht="15.75" x14ac:dyDescent="0.25">
      <c r="A2796" s="7"/>
      <c r="B2796" s="7"/>
      <c r="C2796" s="7"/>
      <c r="D2796" s="7"/>
      <c r="E2796" s="7"/>
      <c r="F2796" s="7"/>
      <c r="G2796" s="7"/>
      <c r="H2796" s="7"/>
      <c r="I2796" s="7"/>
      <c r="J2796" s="7"/>
      <c r="K2796" s="7"/>
      <c r="L2796" s="7"/>
      <c r="M2796" s="7"/>
      <c r="N2796" s="7"/>
      <c r="O2796" s="7"/>
      <c r="P2796" s="7"/>
      <c r="R2796" s="7"/>
      <c r="S2796" s="7"/>
      <c r="T2796" s="7"/>
      <c r="U2796" s="7"/>
      <c r="V2796" s="7"/>
      <c r="W2796" s="7"/>
      <c r="X2796" s="7"/>
      <c r="Y2796" s="7"/>
      <c r="Z2796" s="7"/>
      <c r="AA2796" s="7"/>
      <c r="AB2796" s="7"/>
      <c r="AC2796" s="7"/>
      <c r="AD2796" s="7"/>
      <c r="AE2796" s="7"/>
      <c r="AF2796" s="7"/>
      <c r="AG2796" s="7"/>
      <c r="AH2796" s="7"/>
      <c r="AI2796" s="7"/>
      <c r="AJ2796" s="7"/>
      <c r="AK2796" s="7"/>
    </row>
    <row r="2797" spans="1:37" ht="15.75" x14ac:dyDescent="0.25">
      <c r="A2797" s="7"/>
      <c r="B2797" s="7"/>
      <c r="C2797" s="7"/>
      <c r="D2797" s="7"/>
      <c r="E2797" s="7"/>
      <c r="F2797" s="7"/>
      <c r="G2797" s="7"/>
      <c r="H2797" s="7"/>
      <c r="I2797" s="7"/>
      <c r="J2797" s="7"/>
      <c r="K2797" s="7"/>
      <c r="L2797" s="7"/>
      <c r="M2797" s="7"/>
      <c r="N2797" s="7"/>
      <c r="O2797" s="7"/>
      <c r="P2797" s="7"/>
      <c r="R2797" s="7"/>
      <c r="S2797" s="7"/>
      <c r="T2797" s="7"/>
      <c r="U2797" s="7"/>
      <c r="V2797" s="7"/>
      <c r="W2797" s="7"/>
      <c r="X2797" s="7"/>
      <c r="Y2797" s="7"/>
      <c r="Z2797" s="7"/>
      <c r="AA2797" s="7"/>
      <c r="AB2797" s="7"/>
      <c r="AC2797" s="7"/>
      <c r="AD2797" s="7"/>
      <c r="AE2797" s="7"/>
      <c r="AF2797" s="7"/>
      <c r="AG2797" s="7"/>
      <c r="AH2797" s="7"/>
      <c r="AI2797" s="7"/>
      <c r="AJ2797" s="7"/>
      <c r="AK2797" s="7"/>
    </row>
    <row r="2798" spans="1:37" ht="15.75" x14ac:dyDescent="0.25">
      <c r="A2798" s="7"/>
      <c r="B2798" s="7"/>
      <c r="C2798" s="7"/>
      <c r="D2798" s="7"/>
      <c r="E2798" s="7"/>
      <c r="F2798" s="7"/>
      <c r="G2798" s="7"/>
      <c r="H2798" s="7"/>
      <c r="I2798" s="7"/>
      <c r="J2798" s="7"/>
      <c r="K2798" s="7"/>
      <c r="L2798" s="7"/>
      <c r="M2798" s="7"/>
      <c r="N2798" s="7"/>
      <c r="O2798" s="7"/>
      <c r="P2798" s="7"/>
      <c r="R2798" s="7"/>
      <c r="S2798" s="7"/>
      <c r="T2798" s="7"/>
      <c r="U2798" s="7"/>
      <c r="V2798" s="7"/>
      <c r="W2798" s="7"/>
      <c r="X2798" s="7"/>
      <c r="Y2798" s="7"/>
      <c r="Z2798" s="7"/>
      <c r="AA2798" s="7"/>
      <c r="AB2798" s="7"/>
      <c r="AC2798" s="7"/>
      <c r="AD2798" s="7"/>
      <c r="AE2798" s="7"/>
      <c r="AF2798" s="7"/>
      <c r="AG2798" s="7"/>
      <c r="AH2798" s="7"/>
      <c r="AI2798" s="7"/>
      <c r="AJ2798" s="7"/>
      <c r="AK2798" s="7"/>
    </row>
    <row r="2799" spans="1:37" ht="15.75" x14ac:dyDescent="0.25">
      <c r="A2799" s="7"/>
      <c r="B2799" s="7"/>
      <c r="C2799" s="7"/>
      <c r="D2799" s="7"/>
      <c r="E2799" s="7"/>
      <c r="F2799" s="7"/>
      <c r="G2799" s="7"/>
      <c r="H2799" s="7"/>
      <c r="I2799" s="7"/>
      <c r="J2799" s="7"/>
      <c r="K2799" s="7"/>
      <c r="L2799" s="7"/>
      <c r="M2799" s="7"/>
      <c r="N2799" s="7"/>
      <c r="O2799" s="7"/>
      <c r="P2799" s="7"/>
      <c r="R2799" s="7"/>
      <c r="S2799" s="7"/>
      <c r="T2799" s="7"/>
      <c r="U2799" s="7"/>
      <c r="V2799" s="7"/>
      <c r="W2799" s="7"/>
      <c r="X2799" s="7"/>
      <c r="Y2799" s="7"/>
      <c r="Z2799" s="7"/>
      <c r="AA2799" s="7"/>
      <c r="AB2799" s="7"/>
      <c r="AC2799" s="7"/>
      <c r="AD2799" s="7"/>
      <c r="AE2799" s="7"/>
      <c r="AF2799" s="7"/>
      <c r="AG2799" s="7"/>
      <c r="AH2799" s="7"/>
      <c r="AI2799" s="7"/>
      <c r="AJ2799" s="7"/>
      <c r="AK2799" s="7"/>
    </row>
    <row r="2800" spans="1:37" ht="15.75" x14ac:dyDescent="0.25">
      <c r="A2800" s="7"/>
      <c r="B2800" s="7"/>
      <c r="C2800" s="7"/>
      <c r="D2800" s="7"/>
      <c r="E2800" s="7"/>
      <c r="F2800" s="7"/>
      <c r="G2800" s="7"/>
      <c r="H2800" s="7"/>
      <c r="I2800" s="7"/>
      <c r="J2800" s="7"/>
      <c r="K2800" s="7"/>
      <c r="L2800" s="7"/>
      <c r="M2800" s="7"/>
      <c r="N2800" s="7"/>
      <c r="O2800" s="7"/>
      <c r="P2800" s="7"/>
      <c r="R2800" s="7"/>
      <c r="S2800" s="7"/>
      <c r="T2800" s="7"/>
      <c r="U2800" s="7"/>
      <c r="V2800" s="7"/>
      <c r="W2800" s="7"/>
      <c r="X2800" s="7"/>
      <c r="Y2800" s="7"/>
      <c r="Z2800" s="7"/>
      <c r="AA2800" s="7"/>
      <c r="AB2800" s="7"/>
      <c r="AC2800" s="7"/>
      <c r="AD2800" s="7"/>
      <c r="AE2800" s="7"/>
      <c r="AF2800" s="7"/>
      <c r="AG2800" s="7"/>
      <c r="AH2800" s="7"/>
      <c r="AI2800" s="7"/>
      <c r="AJ2800" s="7"/>
      <c r="AK2800" s="7"/>
    </row>
    <row r="2801" spans="1:37" ht="15.75" x14ac:dyDescent="0.25">
      <c r="A2801" s="7"/>
      <c r="B2801" s="7"/>
      <c r="C2801" s="7"/>
      <c r="D2801" s="7"/>
      <c r="E2801" s="7"/>
      <c r="F2801" s="7"/>
      <c r="G2801" s="7"/>
      <c r="H2801" s="7"/>
      <c r="I2801" s="7"/>
      <c r="J2801" s="7"/>
      <c r="K2801" s="7"/>
      <c r="L2801" s="7"/>
      <c r="M2801" s="7"/>
      <c r="N2801" s="7"/>
      <c r="O2801" s="7"/>
      <c r="P2801" s="7"/>
      <c r="R2801" s="7"/>
      <c r="S2801" s="7"/>
      <c r="T2801" s="7"/>
      <c r="U2801" s="7"/>
      <c r="V2801" s="7"/>
      <c r="W2801" s="7"/>
      <c r="X2801" s="7"/>
      <c r="Y2801" s="7"/>
      <c r="Z2801" s="7"/>
      <c r="AA2801" s="7"/>
      <c r="AB2801" s="7"/>
      <c r="AC2801" s="7"/>
      <c r="AD2801" s="7"/>
      <c r="AE2801" s="7"/>
      <c r="AF2801" s="7"/>
      <c r="AG2801" s="7"/>
      <c r="AH2801" s="7"/>
      <c r="AI2801" s="7"/>
      <c r="AJ2801" s="7"/>
      <c r="AK2801" s="7"/>
    </row>
    <row r="2802" spans="1:37" ht="15.75" x14ac:dyDescent="0.25">
      <c r="A2802" s="7"/>
      <c r="B2802" s="7"/>
      <c r="C2802" s="7"/>
      <c r="D2802" s="7"/>
      <c r="E2802" s="7"/>
      <c r="F2802" s="7"/>
      <c r="G2802" s="7"/>
      <c r="H2802" s="7"/>
      <c r="I2802" s="7"/>
      <c r="J2802" s="7"/>
      <c r="K2802" s="7"/>
      <c r="L2802" s="7"/>
      <c r="M2802" s="7"/>
      <c r="N2802" s="7"/>
      <c r="O2802" s="7"/>
      <c r="P2802" s="7"/>
      <c r="R2802" s="7"/>
      <c r="S2802" s="7"/>
      <c r="T2802" s="7"/>
      <c r="U2802" s="7"/>
      <c r="V2802" s="7"/>
      <c r="W2802" s="7"/>
      <c r="X2802" s="7"/>
      <c r="Y2802" s="7"/>
      <c r="Z2802" s="7"/>
      <c r="AA2802" s="7"/>
      <c r="AB2802" s="7"/>
      <c r="AC2802" s="7"/>
      <c r="AD2802" s="7"/>
      <c r="AE2802" s="7"/>
      <c r="AF2802" s="7"/>
      <c r="AG2802" s="7"/>
      <c r="AH2802" s="7"/>
      <c r="AI2802" s="7"/>
      <c r="AJ2802" s="7"/>
      <c r="AK2802" s="7"/>
    </row>
    <row r="2803" spans="1:37" ht="15.75" x14ac:dyDescent="0.25">
      <c r="A2803" s="7"/>
      <c r="B2803" s="7"/>
      <c r="C2803" s="7"/>
      <c r="D2803" s="7"/>
      <c r="E2803" s="7"/>
      <c r="F2803" s="7"/>
      <c r="G2803" s="7"/>
      <c r="H2803" s="7"/>
      <c r="I2803" s="7"/>
      <c r="J2803" s="7"/>
      <c r="K2803" s="7"/>
      <c r="L2803" s="7"/>
      <c r="M2803" s="7"/>
      <c r="N2803" s="7"/>
      <c r="O2803" s="7"/>
      <c r="P2803" s="7"/>
      <c r="R2803" s="7"/>
      <c r="S2803" s="7"/>
      <c r="T2803" s="7"/>
      <c r="U2803" s="7"/>
      <c r="V2803" s="7"/>
      <c r="W2803" s="7"/>
      <c r="X2803" s="7"/>
      <c r="Y2803" s="7"/>
      <c r="Z2803" s="7"/>
      <c r="AA2803" s="7"/>
      <c r="AB2803" s="7"/>
      <c r="AC2803" s="7"/>
      <c r="AD2803" s="7"/>
      <c r="AE2803" s="7"/>
      <c r="AF2803" s="7"/>
      <c r="AG2803" s="7"/>
      <c r="AH2803" s="7"/>
      <c r="AI2803" s="7"/>
      <c r="AJ2803" s="7"/>
      <c r="AK2803" s="7"/>
    </row>
    <row r="2804" spans="1:37" ht="15.75" x14ac:dyDescent="0.25">
      <c r="A2804" s="7"/>
      <c r="B2804" s="7"/>
      <c r="C2804" s="7"/>
      <c r="D2804" s="7"/>
      <c r="E2804" s="7"/>
      <c r="F2804" s="7"/>
      <c r="G2804" s="7"/>
      <c r="H2804" s="7"/>
      <c r="I2804" s="7"/>
      <c r="J2804" s="7"/>
      <c r="K2804" s="7"/>
      <c r="L2804" s="7"/>
      <c r="M2804" s="7"/>
      <c r="N2804" s="7"/>
      <c r="O2804" s="7"/>
      <c r="P2804" s="7"/>
      <c r="R2804" s="7"/>
      <c r="S2804" s="7"/>
      <c r="T2804" s="7"/>
      <c r="U2804" s="7"/>
      <c r="V2804" s="7"/>
      <c r="W2804" s="7"/>
      <c r="X2804" s="7"/>
      <c r="Y2804" s="7"/>
      <c r="Z2804" s="7"/>
      <c r="AA2804" s="7"/>
      <c r="AB2804" s="7"/>
      <c r="AC2804" s="7"/>
      <c r="AD2804" s="7"/>
      <c r="AE2804" s="7"/>
      <c r="AF2804" s="7"/>
      <c r="AG2804" s="7"/>
      <c r="AH2804" s="7"/>
      <c r="AI2804" s="7"/>
      <c r="AJ2804" s="7"/>
      <c r="AK2804" s="7"/>
    </row>
    <row r="2805" spans="1:37" ht="15.75" x14ac:dyDescent="0.25">
      <c r="A2805" s="7"/>
      <c r="B2805" s="7"/>
      <c r="C2805" s="7"/>
      <c r="D2805" s="7"/>
      <c r="E2805" s="7"/>
      <c r="F2805" s="7"/>
      <c r="G2805" s="7"/>
      <c r="H2805" s="7"/>
      <c r="I2805" s="7"/>
      <c r="J2805" s="7"/>
      <c r="K2805" s="7"/>
      <c r="L2805" s="7"/>
      <c r="M2805" s="7"/>
      <c r="N2805" s="7"/>
      <c r="O2805" s="7"/>
      <c r="P2805" s="7"/>
      <c r="R2805" s="7"/>
      <c r="S2805" s="7"/>
      <c r="T2805" s="7"/>
      <c r="U2805" s="7"/>
      <c r="V2805" s="7"/>
      <c r="W2805" s="7"/>
      <c r="X2805" s="7"/>
      <c r="Y2805" s="7"/>
      <c r="Z2805" s="7"/>
      <c r="AA2805" s="7"/>
      <c r="AB2805" s="7"/>
      <c r="AC2805" s="7"/>
      <c r="AD2805" s="7"/>
      <c r="AE2805" s="7"/>
      <c r="AF2805" s="7"/>
      <c r="AG2805" s="7"/>
      <c r="AH2805" s="7"/>
      <c r="AI2805" s="7"/>
      <c r="AJ2805" s="7"/>
      <c r="AK2805" s="7"/>
    </row>
    <row r="2806" spans="1:37" ht="15.75" x14ac:dyDescent="0.25">
      <c r="A2806" s="7"/>
      <c r="B2806" s="7"/>
      <c r="C2806" s="7"/>
      <c r="D2806" s="7"/>
      <c r="E2806" s="7"/>
      <c r="F2806" s="7"/>
      <c r="G2806" s="7"/>
      <c r="H2806" s="7"/>
      <c r="I2806" s="7"/>
      <c r="J2806" s="7"/>
      <c r="K2806" s="7"/>
      <c r="L2806" s="7"/>
      <c r="M2806" s="7"/>
      <c r="N2806" s="7"/>
      <c r="O2806" s="7"/>
      <c r="P2806" s="7"/>
      <c r="R2806" s="7"/>
      <c r="S2806" s="7"/>
      <c r="T2806" s="7"/>
      <c r="U2806" s="7"/>
      <c r="V2806" s="7"/>
      <c r="W2806" s="7"/>
      <c r="X2806" s="7"/>
      <c r="Y2806" s="7"/>
      <c r="Z2806" s="7"/>
      <c r="AA2806" s="7"/>
      <c r="AB2806" s="7"/>
      <c r="AC2806" s="7"/>
      <c r="AD2806" s="7"/>
      <c r="AE2806" s="7"/>
      <c r="AF2806" s="7"/>
      <c r="AG2806" s="7"/>
      <c r="AH2806" s="7"/>
      <c r="AI2806" s="7"/>
      <c r="AJ2806" s="7"/>
      <c r="AK2806" s="7"/>
    </row>
    <row r="2807" spans="1:37" ht="15.75" x14ac:dyDescent="0.25">
      <c r="A2807" s="7"/>
      <c r="B2807" s="7"/>
      <c r="C2807" s="7"/>
      <c r="D2807" s="7"/>
      <c r="E2807" s="7"/>
      <c r="F2807" s="7"/>
      <c r="G2807" s="7"/>
      <c r="H2807" s="7"/>
      <c r="I2807" s="7"/>
      <c r="J2807" s="7"/>
      <c r="K2807" s="7"/>
      <c r="L2807" s="7"/>
      <c r="M2807" s="7"/>
      <c r="N2807" s="7"/>
      <c r="O2807" s="7"/>
      <c r="P2807" s="7"/>
      <c r="R2807" s="7"/>
      <c r="S2807" s="7"/>
      <c r="T2807" s="7"/>
      <c r="U2807" s="7"/>
      <c r="V2807" s="7"/>
      <c r="W2807" s="7"/>
      <c r="X2807" s="7"/>
      <c r="Y2807" s="7"/>
      <c r="Z2807" s="7"/>
      <c r="AA2807" s="7"/>
      <c r="AB2807" s="7"/>
      <c r="AC2807" s="7"/>
      <c r="AD2807" s="7"/>
      <c r="AE2807" s="7"/>
      <c r="AF2807" s="7"/>
      <c r="AG2807" s="7"/>
      <c r="AH2807" s="7"/>
      <c r="AI2807" s="7"/>
      <c r="AJ2807" s="7"/>
      <c r="AK2807" s="7"/>
    </row>
    <row r="2808" spans="1:37" ht="15.75" x14ac:dyDescent="0.25">
      <c r="A2808" s="7"/>
      <c r="B2808" s="7"/>
      <c r="C2808" s="7"/>
      <c r="D2808" s="7"/>
      <c r="E2808" s="7"/>
      <c r="F2808" s="7"/>
      <c r="G2808" s="7"/>
      <c r="H2808" s="7"/>
      <c r="I2808" s="7"/>
      <c r="J2808" s="7"/>
      <c r="K2808" s="7"/>
      <c r="L2808" s="7"/>
      <c r="M2808" s="7"/>
      <c r="N2808" s="7"/>
      <c r="O2808" s="7"/>
      <c r="P2808" s="7"/>
      <c r="R2808" s="7"/>
      <c r="S2808" s="7"/>
      <c r="T2808" s="7"/>
      <c r="U2808" s="7"/>
      <c r="V2808" s="7"/>
      <c r="W2808" s="7"/>
      <c r="X2808" s="7"/>
      <c r="Y2808" s="7"/>
      <c r="Z2808" s="7"/>
      <c r="AA2808" s="7"/>
      <c r="AB2808" s="7"/>
      <c r="AC2808" s="7"/>
      <c r="AD2808" s="7"/>
      <c r="AE2808" s="7"/>
      <c r="AF2808" s="7"/>
      <c r="AG2808" s="7"/>
      <c r="AH2808" s="7"/>
      <c r="AI2808" s="7"/>
      <c r="AJ2808" s="7"/>
      <c r="AK2808" s="7"/>
    </row>
    <row r="2809" spans="1:37" ht="15.75" x14ac:dyDescent="0.25">
      <c r="A2809" s="7"/>
      <c r="B2809" s="7"/>
      <c r="C2809" s="7"/>
      <c r="D2809" s="7"/>
      <c r="E2809" s="7"/>
      <c r="F2809" s="7"/>
      <c r="G2809" s="7"/>
      <c r="H2809" s="7"/>
      <c r="I2809" s="7"/>
      <c r="J2809" s="7"/>
      <c r="K2809" s="7"/>
      <c r="L2809" s="7"/>
      <c r="M2809" s="7"/>
      <c r="N2809" s="7"/>
      <c r="O2809" s="7"/>
      <c r="P2809" s="7"/>
      <c r="R2809" s="7"/>
      <c r="S2809" s="7"/>
      <c r="T2809" s="7"/>
      <c r="U2809" s="7"/>
      <c r="V2809" s="7"/>
      <c r="W2809" s="7"/>
      <c r="X2809" s="7"/>
      <c r="Y2809" s="7"/>
      <c r="Z2809" s="7"/>
      <c r="AA2809" s="7"/>
      <c r="AB2809" s="7"/>
      <c r="AC2809" s="7"/>
      <c r="AD2809" s="7"/>
      <c r="AE2809" s="7"/>
      <c r="AF2809" s="7"/>
      <c r="AG2809" s="7"/>
      <c r="AH2809" s="7"/>
      <c r="AI2809" s="7"/>
      <c r="AJ2809" s="7"/>
      <c r="AK2809" s="7"/>
    </row>
    <row r="2810" spans="1:37" ht="15.75" x14ac:dyDescent="0.25">
      <c r="A2810" s="7"/>
      <c r="B2810" s="7"/>
      <c r="C2810" s="7"/>
      <c r="D2810" s="7"/>
      <c r="E2810" s="7"/>
      <c r="F2810" s="7"/>
      <c r="G2810" s="7"/>
      <c r="H2810" s="7"/>
      <c r="I2810" s="7"/>
      <c r="J2810" s="7"/>
      <c r="K2810" s="7"/>
      <c r="L2810" s="7"/>
      <c r="M2810" s="7"/>
      <c r="N2810" s="7"/>
      <c r="O2810" s="7"/>
      <c r="P2810" s="7"/>
      <c r="R2810" s="7"/>
      <c r="S2810" s="7"/>
      <c r="T2810" s="7"/>
      <c r="U2810" s="7"/>
      <c r="V2810" s="7"/>
      <c r="W2810" s="7"/>
      <c r="X2810" s="7"/>
      <c r="Y2810" s="7"/>
      <c r="Z2810" s="7"/>
      <c r="AA2810" s="7"/>
      <c r="AB2810" s="7"/>
      <c r="AC2810" s="7"/>
      <c r="AD2810" s="7"/>
      <c r="AE2810" s="7"/>
      <c r="AF2810" s="7"/>
      <c r="AG2810" s="7"/>
      <c r="AH2810" s="7"/>
      <c r="AI2810" s="7"/>
      <c r="AJ2810" s="7"/>
      <c r="AK2810" s="7"/>
    </row>
    <row r="2811" spans="1:37" ht="15.75" x14ac:dyDescent="0.25">
      <c r="A2811" s="7"/>
      <c r="B2811" s="7"/>
      <c r="C2811" s="7"/>
      <c r="D2811" s="7"/>
      <c r="E2811" s="7"/>
      <c r="F2811" s="7"/>
      <c r="G2811" s="7"/>
      <c r="H2811" s="7"/>
      <c r="I2811" s="7"/>
      <c r="J2811" s="7"/>
      <c r="K2811" s="7"/>
      <c r="L2811" s="7"/>
      <c r="M2811" s="7"/>
      <c r="N2811" s="7"/>
      <c r="O2811" s="7"/>
      <c r="P2811" s="7"/>
      <c r="R2811" s="7"/>
      <c r="S2811" s="7"/>
      <c r="T2811" s="7"/>
      <c r="U2811" s="7"/>
      <c r="V2811" s="7"/>
      <c r="W2811" s="7"/>
      <c r="X2811" s="7"/>
      <c r="Y2811" s="7"/>
      <c r="Z2811" s="7"/>
      <c r="AA2811" s="7"/>
      <c r="AB2811" s="7"/>
      <c r="AC2811" s="7"/>
      <c r="AD2811" s="7"/>
      <c r="AE2811" s="7"/>
      <c r="AF2811" s="7"/>
      <c r="AG2811" s="7"/>
      <c r="AH2811" s="7"/>
      <c r="AI2811" s="7"/>
      <c r="AJ2811" s="7"/>
      <c r="AK2811" s="7"/>
    </row>
    <row r="2812" spans="1:37" ht="15.75" x14ac:dyDescent="0.25">
      <c r="A2812" s="7"/>
      <c r="B2812" s="7"/>
      <c r="C2812" s="7"/>
      <c r="D2812" s="7"/>
      <c r="E2812" s="7"/>
      <c r="F2812" s="7"/>
      <c r="G2812" s="7"/>
      <c r="H2812" s="7"/>
      <c r="I2812" s="7"/>
      <c r="J2812" s="7"/>
      <c r="K2812" s="7"/>
      <c r="L2812" s="7"/>
      <c r="M2812" s="7"/>
      <c r="N2812" s="7"/>
      <c r="O2812" s="7"/>
      <c r="P2812" s="7"/>
      <c r="R2812" s="7"/>
      <c r="S2812" s="7"/>
      <c r="T2812" s="7"/>
      <c r="U2812" s="7"/>
      <c r="V2812" s="7"/>
      <c r="W2812" s="7"/>
      <c r="X2812" s="7"/>
      <c r="Y2812" s="7"/>
      <c r="Z2812" s="7"/>
      <c r="AA2812" s="7"/>
      <c r="AB2812" s="7"/>
      <c r="AC2812" s="7"/>
      <c r="AD2812" s="7"/>
      <c r="AE2812" s="7"/>
      <c r="AF2812" s="7"/>
      <c r="AG2812" s="7"/>
      <c r="AH2812" s="7"/>
      <c r="AI2812" s="7"/>
      <c r="AJ2812" s="7"/>
      <c r="AK2812" s="7"/>
    </row>
    <row r="2813" spans="1:37" ht="15.75" x14ac:dyDescent="0.25">
      <c r="A2813" s="7"/>
      <c r="B2813" s="7"/>
      <c r="C2813" s="7"/>
      <c r="D2813" s="7"/>
      <c r="E2813" s="7"/>
      <c r="F2813" s="7"/>
      <c r="G2813" s="7"/>
      <c r="H2813" s="7"/>
      <c r="I2813" s="7"/>
      <c r="J2813" s="7"/>
      <c r="K2813" s="7"/>
      <c r="L2813" s="7"/>
      <c r="M2813" s="7"/>
      <c r="N2813" s="7"/>
      <c r="O2813" s="7"/>
      <c r="P2813" s="7"/>
      <c r="R2813" s="7"/>
      <c r="S2813" s="7"/>
      <c r="T2813" s="7"/>
      <c r="U2813" s="7"/>
      <c r="V2813" s="7"/>
      <c r="W2813" s="7"/>
      <c r="X2813" s="7"/>
      <c r="Y2813" s="7"/>
      <c r="Z2813" s="7"/>
      <c r="AA2813" s="7"/>
      <c r="AB2813" s="7"/>
      <c r="AC2813" s="7"/>
      <c r="AD2813" s="7"/>
      <c r="AE2813" s="7"/>
      <c r="AF2813" s="7"/>
      <c r="AG2813" s="7"/>
      <c r="AH2813" s="7"/>
      <c r="AI2813" s="7"/>
      <c r="AJ2813" s="7"/>
      <c r="AK2813" s="7"/>
    </row>
    <row r="2814" spans="1:37" ht="15.75" x14ac:dyDescent="0.25">
      <c r="A2814" s="7"/>
      <c r="B2814" s="7"/>
      <c r="C2814" s="7"/>
      <c r="D2814" s="7"/>
      <c r="E2814" s="7"/>
      <c r="F2814" s="7"/>
      <c r="G2814" s="7"/>
      <c r="H2814" s="7"/>
      <c r="I2814" s="7"/>
      <c r="J2814" s="7"/>
      <c r="K2814" s="7"/>
      <c r="L2814" s="7"/>
      <c r="M2814" s="7"/>
      <c r="N2814" s="7"/>
      <c r="O2814" s="7"/>
      <c r="P2814" s="7"/>
      <c r="R2814" s="7"/>
      <c r="S2814" s="7"/>
      <c r="T2814" s="7"/>
      <c r="U2814" s="7"/>
      <c r="V2814" s="7"/>
      <c r="W2814" s="7"/>
      <c r="X2814" s="7"/>
      <c r="Y2814" s="7"/>
      <c r="Z2814" s="7"/>
      <c r="AA2814" s="7"/>
      <c r="AB2814" s="7"/>
      <c r="AC2814" s="7"/>
      <c r="AD2814" s="7"/>
      <c r="AE2814" s="7"/>
      <c r="AF2814" s="7"/>
      <c r="AG2814" s="7"/>
      <c r="AH2814" s="7"/>
      <c r="AI2814" s="7"/>
      <c r="AJ2814" s="7"/>
      <c r="AK2814" s="7"/>
    </row>
    <row r="2815" spans="1:37" ht="15.75" x14ac:dyDescent="0.25">
      <c r="A2815" s="7"/>
      <c r="B2815" s="7"/>
      <c r="C2815" s="7"/>
      <c r="D2815" s="7"/>
      <c r="E2815" s="7"/>
      <c r="F2815" s="7"/>
      <c r="G2815" s="7"/>
      <c r="H2815" s="7"/>
      <c r="I2815" s="7"/>
      <c r="J2815" s="7"/>
      <c r="K2815" s="7"/>
      <c r="L2815" s="7"/>
      <c r="M2815" s="7"/>
      <c r="N2815" s="7"/>
      <c r="O2815" s="7"/>
      <c r="P2815" s="7"/>
      <c r="R2815" s="7"/>
      <c r="S2815" s="7"/>
      <c r="T2815" s="7"/>
      <c r="U2815" s="7"/>
      <c r="V2815" s="7"/>
      <c r="W2815" s="7"/>
      <c r="X2815" s="7"/>
      <c r="Y2815" s="7"/>
      <c r="Z2815" s="7"/>
      <c r="AA2815" s="7"/>
      <c r="AB2815" s="7"/>
      <c r="AC2815" s="7"/>
      <c r="AD2815" s="7"/>
      <c r="AE2815" s="7"/>
      <c r="AF2815" s="7"/>
      <c r="AG2815" s="7"/>
      <c r="AH2815" s="7"/>
      <c r="AI2815" s="7"/>
      <c r="AJ2815" s="7"/>
      <c r="AK2815" s="7"/>
    </row>
    <row r="2816" spans="1:37" ht="15.75" x14ac:dyDescent="0.25">
      <c r="A2816" s="7"/>
      <c r="B2816" s="7"/>
      <c r="C2816" s="7"/>
      <c r="D2816" s="7"/>
      <c r="E2816" s="7"/>
      <c r="F2816" s="7"/>
      <c r="G2816" s="7"/>
      <c r="H2816" s="7"/>
      <c r="I2816" s="7"/>
      <c r="J2816" s="7"/>
      <c r="K2816" s="7"/>
      <c r="L2816" s="7"/>
      <c r="M2816" s="7"/>
      <c r="N2816" s="7"/>
      <c r="O2816" s="7"/>
      <c r="P2816" s="7"/>
      <c r="R2816" s="7"/>
      <c r="S2816" s="7"/>
      <c r="T2816" s="7"/>
      <c r="U2816" s="7"/>
      <c r="V2816" s="7"/>
      <c r="W2816" s="7"/>
      <c r="X2816" s="7"/>
      <c r="Y2816" s="7"/>
      <c r="Z2816" s="7"/>
      <c r="AA2816" s="7"/>
      <c r="AB2816" s="7"/>
      <c r="AC2816" s="7"/>
      <c r="AD2816" s="7"/>
      <c r="AE2816" s="7"/>
      <c r="AF2816" s="7"/>
      <c r="AG2816" s="7"/>
      <c r="AH2816" s="7"/>
      <c r="AI2816" s="7"/>
      <c r="AJ2816" s="7"/>
      <c r="AK2816" s="7"/>
    </row>
    <row r="2817" spans="1:37" ht="15.75" x14ac:dyDescent="0.25">
      <c r="A2817" s="7"/>
      <c r="B2817" s="7"/>
      <c r="C2817" s="7"/>
      <c r="D2817" s="7"/>
      <c r="E2817" s="7"/>
      <c r="F2817" s="7"/>
      <c r="G2817" s="7"/>
      <c r="H2817" s="7"/>
      <c r="I2817" s="7"/>
      <c r="J2817" s="7"/>
      <c r="K2817" s="7"/>
      <c r="L2817" s="7"/>
      <c r="M2817" s="7"/>
      <c r="N2817" s="7"/>
      <c r="O2817" s="7"/>
      <c r="P2817" s="7"/>
      <c r="R2817" s="7"/>
      <c r="S2817" s="7"/>
      <c r="T2817" s="7"/>
      <c r="U2817" s="7"/>
      <c r="V2817" s="7"/>
      <c r="W2817" s="7"/>
      <c r="X2817" s="7"/>
      <c r="Y2817" s="7"/>
      <c r="Z2817" s="7"/>
      <c r="AA2817" s="7"/>
      <c r="AB2817" s="7"/>
      <c r="AC2817" s="7"/>
      <c r="AD2817" s="7"/>
      <c r="AE2817" s="7"/>
      <c r="AF2817" s="7"/>
      <c r="AG2817" s="7"/>
      <c r="AH2817" s="7"/>
      <c r="AI2817" s="7"/>
      <c r="AJ2817" s="7"/>
      <c r="AK2817" s="7"/>
    </row>
    <row r="2818" spans="1:37" ht="15.75" x14ac:dyDescent="0.25">
      <c r="A2818" s="7"/>
      <c r="B2818" s="7"/>
      <c r="C2818" s="7"/>
      <c r="D2818" s="7"/>
      <c r="E2818" s="7"/>
      <c r="F2818" s="7"/>
      <c r="G2818" s="7"/>
      <c r="H2818" s="7"/>
      <c r="I2818" s="7"/>
      <c r="J2818" s="7"/>
      <c r="K2818" s="7"/>
      <c r="L2818" s="7"/>
      <c r="M2818" s="7"/>
      <c r="N2818" s="7"/>
      <c r="O2818" s="7"/>
      <c r="P2818" s="7"/>
      <c r="R2818" s="7"/>
      <c r="S2818" s="7"/>
      <c r="T2818" s="7"/>
      <c r="U2818" s="7"/>
      <c r="V2818" s="7"/>
      <c r="W2818" s="7"/>
      <c r="X2818" s="7"/>
      <c r="Y2818" s="7"/>
      <c r="Z2818" s="7"/>
      <c r="AA2818" s="7"/>
      <c r="AB2818" s="7"/>
      <c r="AC2818" s="7"/>
      <c r="AD2818" s="7"/>
      <c r="AE2818" s="7"/>
      <c r="AF2818" s="7"/>
      <c r="AG2818" s="7"/>
      <c r="AH2818" s="7"/>
      <c r="AI2818" s="7"/>
      <c r="AJ2818" s="7"/>
      <c r="AK2818" s="7"/>
    </row>
    <row r="2819" spans="1:37" ht="15.75" x14ac:dyDescent="0.25">
      <c r="A2819" s="7"/>
      <c r="B2819" s="7"/>
      <c r="C2819" s="7"/>
      <c r="D2819" s="7"/>
      <c r="E2819" s="7"/>
      <c r="F2819" s="7"/>
      <c r="G2819" s="7"/>
      <c r="H2819" s="7"/>
      <c r="I2819" s="7"/>
      <c r="J2819" s="7"/>
      <c r="K2819" s="7"/>
      <c r="L2819" s="7"/>
      <c r="M2819" s="7"/>
      <c r="N2819" s="7"/>
      <c r="O2819" s="7"/>
      <c r="P2819" s="7"/>
      <c r="R2819" s="7"/>
      <c r="S2819" s="7"/>
      <c r="T2819" s="7"/>
      <c r="U2819" s="7"/>
      <c r="V2819" s="7"/>
      <c r="W2819" s="7"/>
      <c r="X2819" s="7"/>
      <c r="Y2819" s="7"/>
      <c r="Z2819" s="7"/>
      <c r="AA2819" s="7"/>
      <c r="AB2819" s="7"/>
      <c r="AC2819" s="7"/>
      <c r="AD2819" s="7"/>
      <c r="AE2819" s="7"/>
      <c r="AF2819" s="7"/>
      <c r="AG2819" s="7"/>
      <c r="AH2819" s="7"/>
      <c r="AI2819" s="7"/>
      <c r="AJ2819" s="7"/>
      <c r="AK2819" s="7"/>
    </row>
    <row r="2820" spans="1:37" ht="15.75" x14ac:dyDescent="0.25">
      <c r="A2820" s="7"/>
      <c r="B2820" s="7"/>
      <c r="C2820" s="7"/>
      <c r="D2820" s="7"/>
      <c r="E2820" s="7"/>
      <c r="F2820" s="7"/>
      <c r="G2820" s="7"/>
      <c r="H2820" s="7"/>
      <c r="I2820" s="7"/>
      <c r="J2820" s="7"/>
      <c r="K2820" s="7"/>
      <c r="L2820" s="7"/>
      <c r="M2820" s="7"/>
      <c r="N2820" s="7"/>
      <c r="O2820" s="7"/>
      <c r="P2820" s="7"/>
      <c r="R2820" s="7"/>
      <c r="S2820" s="7"/>
      <c r="T2820" s="7"/>
      <c r="U2820" s="7"/>
      <c r="V2820" s="7"/>
      <c r="W2820" s="7"/>
      <c r="X2820" s="7"/>
      <c r="Y2820" s="7"/>
      <c r="Z2820" s="7"/>
      <c r="AA2820" s="7"/>
      <c r="AB2820" s="7"/>
      <c r="AC2820" s="7"/>
      <c r="AD2820" s="7"/>
      <c r="AE2820" s="7"/>
      <c r="AF2820" s="7"/>
      <c r="AG2820" s="7"/>
      <c r="AH2820" s="7"/>
      <c r="AI2820" s="7"/>
      <c r="AJ2820" s="7"/>
      <c r="AK2820" s="7"/>
    </row>
    <row r="2821" spans="1:37" ht="15.75" x14ac:dyDescent="0.25">
      <c r="A2821" s="7"/>
      <c r="B2821" s="7"/>
      <c r="C2821" s="7"/>
      <c r="D2821" s="7"/>
      <c r="E2821" s="7"/>
      <c r="F2821" s="7"/>
      <c r="G2821" s="7"/>
      <c r="H2821" s="7"/>
      <c r="I2821" s="7"/>
      <c r="J2821" s="7"/>
      <c r="K2821" s="7"/>
      <c r="L2821" s="7"/>
      <c r="M2821" s="7"/>
      <c r="N2821" s="7"/>
      <c r="O2821" s="7"/>
      <c r="P2821" s="7"/>
      <c r="R2821" s="7"/>
      <c r="S2821" s="7"/>
      <c r="T2821" s="7"/>
      <c r="U2821" s="7"/>
      <c r="V2821" s="7"/>
      <c r="W2821" s="7"/>
      <c r="X2821" s="7"/>
      <c r="Y2821" s="7"/>
      <c r="Z2821" s="7"/>
      <c r="AA2821" s="7"/>
      <c r="AB2821" s="7"/>
      <c r="AC2821" s="7"/>
      <c r="AD2821" s="7"/>
      <c r="AE2821" s="7"/>
      <c r="AF2821" s="7"/>
      <c r="AG2821" s="7"/>
      <c r="AH2821" s="7"/>
      <c r="AI2821" s="7"/>
      <c r="AJ2821" s="7"/>
      <c r="AK2821" s="7"/>
    </row>
    <row r="2822" spans="1:37" ht="15.75" x14ac:dyDescent="0.25">
      <c r="A2822" s="7"/>
      <c r="B2822" s="7"/>
      <c r="C2822" s="7"/>
      <c r="D2822" s="7"/>
      <c r="E2822" s="7"/>
      <c r="F2822" s="7"/>
      <c r="G2822" s="7"/>
      <c r="H2822" s="7"/>
      <c r="I2822" s="7"/>
      <c r="J2822" s="7"/>
      <c r="K2822" s="7"/>
      <c r="L2822" s="7"/>
      <c r="M2822" s="7"/>
      <c r="N2822" s="7"/>
      <c r="O2822" s="7"/>
      <c r="P2822" s="7"/>
      <c r="R2822" s="7"/>
      <c r="S2822" s="7"/>
      <c r="T2822" s="7"/>
      <c r="U2822" s="7"/>
      <c r="V2822" s="7"/>
      <c r="W2822" s="7"/>
      <c r="X2822" s="7"/>
      <c r="Y2822" s="7"/>
      <c r="Z2822" s="7"/>
      <c r="AA2822" s="7"/>
      <c r="AB2822" s="7"/>
      <c r="AC2822" s="7"/>
      <c r="AD2822" s="7"/>
      <c r="AE2822" s="7"/>
      <c r="AF2822" s="7"/>
      <c r="AG2822" s="7"/>
      <c r="AH2822" s="7"/>
      <c r="AI2822" s="7"/>
      <c r="AJ2822" s="7"/>
      <c r="AK2822" s="7"/>
    </row>
    <row r="2823" spans="1:37" ht="15.75" x14ac:dyDescent="0.25">
      <c r="A2823" s="7"/>
      <c r="B2823" s="7"/>
      <c r="C2823" s="7"/>
      <c r="D2823" s="7"/>
      <c r="E2823" s="7"/>
      <c r="F2823" s="7"/>
      <c r="G2823" s="7"/>
      <c r="H2823" s="7"/>
      <c r="I2823" s="7"/>
      <c r="J2823" s="7"/>
      <c r="K2823" s="7"/>
      <c r="L2823" s="7"/>
      <c r="M2823" s="7"/>
      <c r="N2823" s="7"/>
      <c r="O2823" s="7"/>
      <c r="P2823" s="7"/>
      <c r="R2823" s="7"/>
      <c r="S2823" s="7"/>
      <c r="T2823" s="7"/>
      <c r="U2823" s="7"/>
      <c r="V2823" s="7"/>
      <c r="W2823" s="7"/>
      <c r="X2823" s="7"/>
      <c r="Y2823" s="7"/>
      <c r="Z2823" s="7"/>
      <c r="AA2823" s="7"/>
      <c r="AB2823" s="7"/>
      <c r="AC2823" s="7"/>
      <c r="AD2823" s="7"/>
      <c r="AE2823" s="7"/>
      <c r="AF2823" s="7"/>
      <c r="AG2823" s="7"/>
      <c r="AH2823" s="7"/>
      <c r="AI2823" s="7"/>
      <c r="AJ2823" s="7"/>
      <c r="AK2823" s="7"/>
    </row>
    <row r="2824" spans="1:37" ht="15.75" x14ac:dyDescent="0.25">
      <c r="A2824" s="7"/>
      <c r="B2824" s="7"/>
      <c r="C2824" s="7"/>
      <c r="D2824" s="7"/>
      <c r="E2824" s="7"/>
      <c r="F2824" s="7"/>
      <c r="G2824" s="7"/>
      <c r="H2824" s="7"/>
      <c r="I2824" s="7"/>
      <c r="J2824" s="7"/>
      <c r="K2824" s="7"/>
      <c r="L2824" s="7"/>
      <c r="M2824" s="7"/>
      <c r="N2824" s="7"/>
      <c r="O2824" s="7"/>
      <c r="P2824" s="7"/>
      <c r="R2824" s="7"/>
      <c r="S2824" s="7"/>
      <c r="T2824" s="7"/>
      <c r="U2824" s="7"/>
      <c r="V2824" s="7"/>
      <c r="W2824" s="7"/>
      <c r="X2824" s="7"/>
      <c r="Y2824" s="7"/>
      <c r="Z2824" s="7"/>
      <c r="AA2824" s="7"/>
      <c r="AB2824" s="7"/>
      <c r="AC2824" s="7"/>
      <c r="AD2824" s="7"/>
      <c r="AE2824" s="7"/>
      <c r="AF2824" s="7"/>
      <c r="AG2824" s="7"/>
      <c r="AH2824" s="7"/>
      <c r="AI2824" s="7"/>
      <c r="AJ2824" s="7"/>
      <c r="AK2824" s="7"/>
    </row>
    <row r="2825" spans="1:37" ht="15.75" x14ac:dyDescent="0.25">
      <c r="A2825" s="7"/>
      <c r="B2825" s="7"/>
      <c r="C2825" s="7"/>
      <c r="D2825" s="7"/>
      <c r="E2825" s="7"/>
      <c r="F2825" s="7"/>
      <c r="G2825" s="7"/>
      <c r="H2825" s="7"/>
      <c r="I2825" s="7"/>
      <c r="J2825" s="7"/>
      <c r="K2825" s="7"/>
      <c r="L2825" s="7"/>
      <c r="M2825" s="7"/>
      <c r="N2825" s="7"/>
      <c r="O2825" s="7"/>
      <c r="P2825" s="7"/>
      <c r="R2825" s="7"/>
      <c r="S2825" s="7"/>
      <c r="T2825" s="7"/>
      <c r="U2825" s="7"/>
      <c r="V2825" s="7"/>
      <c r="W2825" s="7"/>
      <c r="X2825" s="7"/>
      <c r="Y2825" s="7"/>
      <c r="Z2825" s="7"/>
      <c r="AA2825" s="7"/>
      <c r="AB2825" s="7"/>
      <c r="AC2825" s="7"/>
      <c r="AD2825" s="7"/>
      <c r="AE2825" s="7"/>
      <c r="AF2825" s="7"/>
      <c r="AG2825" s="7"/>
      <c r="AH2825" s="7"/>
      <c r="AI2825" s="7"/>
      <c r="AJ2825" s="7"/>
      <c r="AK2825" s="7"/>
    </row>
    <row r="2826" spans="1:37" ht="15.75" x14ac:dyDescent="0.25">
      <c r="A2826" s="7"/>
      <c r="B2826" s="7"/>
      <c r="C2826" s="7"/>
      <c r="D2826" s="7"/>
      <c r="E2826" s="7"/>
      <c r="F2826" s="7"/>
      <c r="G2826" s="7"/>
      <c r="H2826" s="7"/>
      <c r="I2826" s="7"/>
      <c r="J2826" s="7"/>
      <c r="K2826" s="7"/>
      <c r="L2826" s="7"/>
      <c r="M2826" s="7"/>
      <c r="N2826" s="7"/>
      <c r="O2826" s="7"/>
      <c r="P2826" s="7"/>
      <c r="R2826" s="7"/>
      <c r="S2826" s="7"/>
      <c r="T2826" s="7"/>
      <c r="U2826" s="7"/>
      <c r="V2826" s="7"/>
      <c r="W2826" s="7"/>
      <c r="X2826" s="7"/>
      <c r="Y2826" s="7"/>
      <c r="Z2826" s="7"/>
      <c r="AA2826" s="7"/>
      <c r="AB2826" s="7"/>
      <c r="AC2826" s="7"/>
      <c r="AD2826" s="7"/>
      <c r="AE2826" s="7"/>
      <c r="AF2826" s="7"/>
      <c r="AG2826" s="7"/>
      <c r="AH2826" s="7"/>
      <c r="AI2826" s="7"/>
      <c r="AJ2826" s="7"/>
      <c r="AK2826" s="7"/>
    </row>
    <row r="2827" spans="1:37" ht="15.75" x14ac:dyDescent="0.25">
      <c r="A2827" s="7"/>
      <c r="B2827" s="7"/>
      <c r="C2827" s="7"/>
      <c r="D2827" s="7"/>
      <c r="E2827" s="7"/>
      <c r="F2827" s="7"/>
      <c r="G2827" s="7"/>
      <c r="H2827" s="7"/>
      <c r="I2827" s="7"/>
      <c r="J2827" s="7"/>
      <c r="K2827" s="7"/>
      <c r="L2827" s="7"/>
      <c r="M2827" s="7"/>
      <c r="N2827" s="7"/>
      <c r="O2827" s="7"/>
      <c r="P2827" s="7"/>
      <c r="R2827" s="7"/>
      <c r="S2827" s="7"/>
      <c r="T2827" s="7"/>
      <c r="U2827" s="7"/>
      <c r="V2827" s="7"/>
      <c r="W2827" s="7"/>
      <c r="X2827" s="7"/>
      <c r="Y2827" s="7"/>
      <c r="Z2827" s="7"/>
      <c r="AA2827" s="7"/>
      <c r="AB2827" s="7"/>
      <c r="AC2827" s="7"/>
      <c r="AD2827" s="7"/>
      <c r="AE2827" s="7"/>
      <c r="AF2827" s="7"/>
      <c r="AG2827" s="7"/>
      <c r="AH2827" s="7"/>
      <c r="AI2827" s="7"/>
      <c r="AJ2827" s="7"/>
      <c r="AK2827" s="7"/>
    </row>
    <row r="2828" spans="1:37" ht="15.75" x14ac:dyDescent="0.25">
      <c r="A2828" s="7"/>
      <c r="B2828" s="7"/>
      <c r="C2828" s="7"/>
      <c r="D2828" s="7"/>
      <c r="E2828" s="7"/>
      <c r="F2828" s="7"/>
      <c r="G2828" s="7"/>
      <c r="H2828" s="7"/>
      <c r="I2828" s="7"/>
      <c r="J2828" s="7"/>
      <c r="K2828" s="7"/>
      <c r="L2828" s="7"/>
      <c r="M2828" s="7"/>
      <c r="N2828" s="7"/>
      <c r="O2828" s="7"/>
      <c r="P2828" s="7"/>
      <c r="R2828" s="7"/>
      <c r="S2828" s="7"/>
      <c r="T2828" s="7"/>
      <c r="U2828" s="7"/>
      <c r="V2828" s="7"/>
      <c r="W2828" s="7"/>
      <c r="X2828" s="7"/>
      <c r="Y2828" s="7"/>
      <c r="Z2828" s="7"/>
      <c r="AA2828" s="7"/>
      <c r="AB2828" s="7"/>
      <c r="AC2828" s="7"/>
      <c r="AD2828" s="7"/>
      <c r="AE2828" s="7"/>
      <c r="AF2828" s="7"/>
      <c r="AG2828" s="7"/>
      <c r="AH2828" s="7"/>
      <c r="AI2828" s="7"/>
      <c r="AJ2828" s="7"/>
      <c r="AK2828" s="7"/>
    </row>
    <row r="2829" spans="1:37" ht="15.75" x14ac:dyDescent="0.25">
      <c r="A2829" s="7"/>
      <c r="B2829" s="7"/>
      <c r="C2829" s="7"/>
      <c r="D2829" s="7"/>
      <c r="E2829" s="7"/>
      <c r="F2829" s="7"/>
      <c r="G2829" s="7"/>
      <c r="H2829" s="7"/>
      <c r="I2829" s="7"/>
      <c r="J2829" s="7"/>
      <c r="K2829" s="7"/>
      <c r="L2829" s="7"/>
      <c r="M2829" s="7"/>
      <c r="N2829" s="7"/>
      <c r="O2829" s="7"/>
      <c r="P2829" s="7"/>
      <c r="R2829" s="7"/>
      <c r="S2829" s="7"/>
      <c r="T2829" s="7"/>
      <c r="U2829" s="7"/>
      <c r="V2829" s="7"/>
      <c r="W2829" s="7"/>
      <c r="X2829" s="7"/>
      <c r="Y2829" s="7"/>
      <c r="Z2829" s="7"/>
      <c r="AA2829" s="7"/>
      <c r="AB2829" s="7"/>
      <c r="AC2829" s="7"/>
      <c r="AD2829" s="7"/>
      <c r="AE2829" s="7"/>
      <c r="AF2829" s="7"/>
      <c r="AG2829" s="7"/>
      <c r="AH2829" s="7"/>
      <c r="AI2829" s="7"/>
      <c r="AJ2829" s="7"/>
      <c r="AK2829" s="7"/>
    </row>
    <row r="2830" spans="1:37" ht="15.75" x14ac:dyDescent="0.25">
      <c r="A2830" s="7"/>
      <c r="B2830" s="7"/>
      <c r="C2830" s="7"/>
      <c r="D2830" s="7"/>
      <c r="E2830" s="7"/>
      <c r="F2830" s="7"/>
      <c r="G2830" s="7"/>
      <c r="H2830" s="7"/>
      <c r="I2830" s="7"/>
      <c r="J2830" s="7"/>
      <c r="K2830" s="7"/>
      <c r="L2830" s="7"/>
      <c r="M2830" s="7"/>
      <c r="N2830" s="7"/>
      <c r="O2830" s="7"/>
      <c r="P2830" s="7"/>
      <c r="R2830" s="7"/>
      <c r="S2830" s="7"/>
      <c r="T2830" s="7"/>
      <c r="U2830" s="7"/>
      <c r="V2830" s="7"/>
      <c r="W2830" s="7"/>
      <c r="X2830" s="7"/>
      <c r="Y2830" s="7"/>
      <c r="Z2830" s="7"/>
      <c r="AA2830" s="7"/>
      <c r="AB2830" s="7"/>
      <c r="AC2830" s="7"/>
      <c r="AD2830" s="7"/>
      <c r="AE2830" s="7"/>
      <c r="AF2830" s="7"/>
      <c r="AG2830" s="7"/>
      <c r="AH2830" s="7"/>
      <c r="AI2830" s="7"/>
      <c r="AJ2830" s="7"/>
      <c r="AK2830" s="7"/>
    </row>
    <row r="2831" spans="1:37" ht="15.75" x14ac:dyDescent="0.25">
      <c r="A2831" s="7"/>
      <c r="B2831" s="7"/>
      <c r="C2831" s="7"/>
      <c r="D2831" s="7"/>
      <c r="E2831" s="7"/>
      <c r="F2831" s="7"/>
      <c r="G2831" s="7"/>
      <c r="H2831" s="7"/>
      <c r="I2831" s="7"/>
      <c r="J2831" s="7"/>
      <c r="K2831" s="7"/>
      <c r="L2831" s="7"/>
      <c r="M2831" s="7"/>
      <c r="N2831" s="7"/>
      <c r="O2831" s="7"/>
      <c r="P2831" s="7"/>
      <c r="R2831" s="7"/>
      <c r="S2831" s="7"/>
      <c r="T2831" s="7"/>
      <c r="U2831" s="7"/>
      <c r="V2831" s="7"/>
      <c r="W2831" s="7"/>
      <c r="X2831" s="7"/>
      <c r="Y2831" s="7"/>
      <c r="Z2831" s="7"/>
      <c r="AA2831" s="7"/>
      <c r="AB2831" s="7"/>
      <c r="AC2831" s="7"/>
      <c r="AD2831" s="7"/>
      <c r="AE2831" s="7"/>
      <c r="AF2831" s="7"/>
      <c r="AG2831" s="7"/>
      <c r="AH2831" s="7"/>
      <c r="AI2831" s="7"/>
      <c r="AJ2831" s="7"/>
      <c r="AK2831" s="7"/>
    </row>
    <row r="2832" spans="1:37" ht="15.75" x14ac:dyDescent="0.25">
      <c r="A2832" s="7"/>
      <c r="B2832" s="7"/>
      <c r="C2832" s="7"/>
      <c r="D2832" s="7"/>
      <c r="E2832" s="7"/>
      <c r="F2832" s="7"/>
      <c r="G2832" s="7"/>
      <c r="H2832" s="7"/>
      <c r="I2832" s="7"/>
      <c r="J2832" s="7"/>
      <c r="K2832" s="7"/>
      <c r="L2832" s="7"/>
      <c r="M2832" s="7"/>
      <c r="N2832" s="7"/>
      <c r="O2832" s="7"/>
      <c r="P2832" s="7"/>
      <c r="R2832" s="7"/>
      <c r="S2832" s="7"/>
      <c r="T2832" s="7"/>
      <c r="U2832" s="7"/>
      <c r="V2832" s="7"/>
      <c r="W2832" s="7"/>
      <c r="X2832" s="7"/>
      <c r="Y2832" s="7"/>
      <c r="Z2832" s="7"/>
      <c r="AA2832" s="7"/>
      <c r="AB2832" s="7"/>
      <c r="AC2832" s="7"/>
      <c r="AD2832" s="7"/>
      <c r="AE2832" s="7"/>
      <c r="AF2832" s="7"/>
      <c r="AG2832" s="7"/>
      <c r="AH2832" s="7"/>
      <c r="AI2832" s="7"/>
      <c r="AJ2832" s="7"/>
      <c r="AK2832" s="7"/>
    </row>
    <row r="2833" spans="1:37" ht="15.75" x14ac:dyDescent="0.25">
      <c r="A2833" s="7"/>
      <c r="B2833" s="7"/>
      <c r="C2833" s="7"/>
      <c r="D2833" s="7"/>
      <c r="E2833" s="7"/>
      <c r="F2833" s="7"/>
      <c r="G2833" s="7"/>
      <c r="H2833" s="7"/>
      <c r="I2833" s="7"/>
      <c r="J2833" s="7"/>
      <c r="K2833" s="7"/>
      <c r="L2833" s="7"/>
      <c r="M2833" s="7"/>
      <c r="N2833" s="7"/>
      <c r="O2833" s="7"/>
      <c r="P2833" s="7"/>
      <c r="R2833" s="7"/>
      <c r="S2833" s="7"/>
      <c r="T2833" s="7"/>
      <c r="U2833" s="7"/>
      <c r="V2833" s="7"/>
      <c r="W2833" s="7"/>
      <c r="X2833" s="7"/>
      <c r="Y2833" s="7"/>
      <c r="Z2833" s="7"/>
      <c r="AA2833" s="7"/>
      <c r="AB2833" s="7"/>
      <c r="AC2833" s="7"/>
      <c r="AD2833" s="7"/>
      <c r="AE2833" s="7"/>
      <c r="AF2833" s="7"/>
      <c r="AG2833" s="7"/>
      <c r="AH2833" s="7"/>
      <c r="AI2833" s="7"/>
      <c r="AJ2833" s="7"/>
      <c r="AK2833" s="7"/>
    </row>
    <row r="2834" spans="1:37" ht="15.75" x14ac:dyDescent="0.25">
      <c r="A2834" s="7"/>
      <c r="B2834" s="7"/>
      <c r="C2834" s="7"/>
      <c r="D2834" s="7"/>
      <c r="E2834" s="7"/>
      <c r="F2834" s="7"/>
      <c r="G2834" s="7"/>
      <c r="H2834" s="7"/>
      <c r="I2834" s="7"/>
      <c r="J2834" s="7"/>
      <c r="K2834" s="7"/>
      <c r="L2834" s="7"/>
      <c r="M2834" s="7"/>
      <c r="N2834" s="7"/>
      <c r="O2834" s="7"/>
      <c r="P2834" s="7"/>
      <c r="R2834" s="7"/>
      <c r="S2834" s="7"/>
      <c r="T2834" s="7"/>
      <c r="U2834" s="7"/>
      <c r="V2834" s="7"/>
      <c r="W2834" s="7"/>
      <c r="X2834" s="7"/>
      <c r="Y2834" s="7"/>
      <c r="Z2834" s="7"/>
      <c r="AA2834" s="7"/>
      <c r="AB2834" s="7"/>
      <c r="AC2834" s="7"/>
      <c r="AD2834" s="7"/>
      <c r="AE2834" s="7"/>
      <c r="AF2834" s="7"/>
      <c r="AG2834" s="7"/>
      <c r="AH2834" s="7"/>
      <c r="AI2834" s="7"/>
      <c r="AJ2834" s="7"/>
      <c r="AK2834" s="7"/>
    </row>
    <row r="2835" spans="1:37" ht="15.75" x14ac:dyDescent="0.25">
      <c r="A2835" s="7"/>
      <c r="B2835" s="7"/>
      <c r="C2835" s="7"/>
      <c r="D2835" s="7"/>
      <c r="E2835" s="7"/>
      <c r="F2835" s="7"/>
      <c r="G2835" s="7"/>
      <c r="H2835" s="7"/>
      <c r="I2835" s="7"/>
      <c r="J2835" s="7"/>
      <c r="K2835" s="7"/>
      <c r="L2835" s="7"/>
      <c r="M2835" s="7"/>
      <c r="N2835" s="7"/>
      <c r="O2835" s="7"/>
      <c r="P2835" s="7"/>
      <c r="R2835" s="7"/>
      <c r="S2835" s="7"/>
      <c r="T2835" s="7"/>
      <c r="U2835" s="7"/>
      <c r="V2835" s="7"/>
      <c r="W2835" s="7"/>
      <c r="X2835" s="7"/>
      <c r="Y2835" s="7"/>
      <c r="Z2835" s="7"/>
      <c r="AA2835" s="7"/>
      <c r="AB2835" s="7"/>
      <c r="AC2835" s="7"/>
      <c r="AD2835" s="7"/>
      <c r="AE2835" s="7"/>
      <c r="AF2835" s="7"/>
      <c r="AG2835" s="7"/>
      <c r="AH2835" s="7"/>
      <c r="AI2835" s="7"/>
      <c r="AJ2835" s="7"/>
      <c r="AK2835" s="7"/>
    </row>
    <row r="2836" spans="1:37" ht="15.75" x14ac:dyDescent="0.25">
      <c r="A2836" s="7"/>
      <c r="B2836" s="7"/>
      <c r="C2836" s="7"/>
      <c r="D2836" s="7"/>
      <c r="E2836" s="7"/>
      <c r="F2836" s="7"/>
      <c r="G2836" s="7"/>
      <c r="H2836" s="7"/>
      <c r="I2836" s="7"/>
      <c r="J2836" s="7"/>
      <c r="K2836" s="7"/>
      <c r="L2836" s="7"/>
      <c r="M2836" s="7"/>
      <c r="N2836" s="7"/>
      <c r="O2836" s="7"/>
      <c r="P2836" s="7"/>
      <c r="R2836" s="7"/>
      <c r="S2836" s="7"/>
      <c r="T2836" s="7"/>
      <c r="U2836" s="7"/>
      <c r="V2836" s="7"/>
      <c r="W2836" s="7"/>
      <c r="X2836" s="7"/>
      <c r="Y2836" s="7"/>
      <c r="Z2836" s="7"/>
      <c r="AA2836" s="7"/>
      <c r="AB2836" s="7"/>
      <c r="AC2836" s="7"/>
      <c r="AD2836" s="7"/>
      <c r="AE2836" s="7"/>
      <c r="AF2836" s="7"/>
      <c r="AG2836" s="7"/>
      <c r="AH2836" s="7"/>
      <c r="AI2836" s="7"/>
      <c r="AJ2836" s="7"/>
      <c r="AK2836" s="7"/>
    </row>
    <row r="2837" spans="1:37" ht="15.75" x14ac:dyDescent="0.25">
      <c r="A2837" s="7"/>
      <c r="B2837" s="7"/>
      <c r="C2837" s="7"/>
      <c r="D2837" s="7"/>
      <c r="E2837" s="7"/>
      <c r="F2837" s="7"/>
      <c r="G2837" s="7"/>
      <c r="H2837" s="7"/>
      <c r="I2837" s="7"/>
      <c r="J2837" s="7"/>
      <c r="K2837" s="7"/>
      <c r="L2837" s="7"/>
      <c r="M2837" s="7"/>
      <c r="N2837" s="7"/>
      <c r="O2837" s="7"/>
      <c r="P2837" s="7"/>
      <c r="R2837" s="7"/>
      <c r="S2837" s="7"/>
      <c r="T2837" s="7"/>
      <c r="U2837" s="7"/>
      <c r="V2837" s="7"/>
      <c r="W2837" s="7"/>
      <c r="X2837" s="7"/>
      <c r="Y2837" s="7"/>
      <c r="Z2837" s="7"/>
      <c r="AA2837" s="7"/>
      <c r="AB2837" s="7"/>
      <c r="AC2837" s="7"/>
      <c r="AD2837" s="7"/>
      <c r="AE2837" s="7"/>
      <c r="AF2837" s="7"/>
      <c r="AG2837" s="7"/>
      <c r="AH2837" s="7"/>
      <c r="AI2837" s="7"/>
      <c r="AJ2837" s="7"/>
      <c r="AK2837" s="7"/>
    </row>
    <row r="2838" spans="1:37" ht="15.75" x14ac:dyDescent="0.25">
      <c r="A2838" s="7"/>
      <c r="B2838" s="7"/>
      <c r="C2838" s="7"/>
      <c r="D2838" s="7"/>
      <c r="E2838" s="7"/>
      <c r="F2838" s="7"/>
      <c r="G2838" s="7"/>
      <c r="H2838" s="7"/>
      <c r="I2838" s="7"/>
      <c r="J2838" s="7"/>
      <c r="K2838" s="7"/>
      <c r="L2838" s="7"/>
      <c r="M2838" s="7"/>
      <c r="N2838" s="7"/>
      <c r="O2838" s="7"/>
      <c r="P2838" s="7"/>
      <c r="R2838" s="7"/>
      <c r="S2838" s="7"/>
      <c r="T2838" s="7"/>
      <c r="U2838" s="7"/>
      <c r="V2838" s="7"/>
      <c r="W2838" s="7"/>
      <c r="X2838" s="7"/>
      <c r="Y2838" s="7"/>
      <c r="Z2838" s="7"/>
      <c r="AA2838" s="7"/>
      <c r="AB2838" s="7"/>
      <c r="AC2838" s="7"/>
      <c r="AD2838" s="7"/>
      <c r="AE2838" s="7"/>
      <c r="AF2838" s="7"/>
      <c r="AG2838" s="7"/>
      <c r="AH2838" s="7"/>
      <c r="AI2838" s="7"/>
      <c r="AJ2838" s="7"/>
      <c r="AK2838" s="7"/>
    </row>
    <row r="2839" spans="1:37" ht="15.75" x14ac:dyDescent="0.25">
      <c r="A2839" s="7"/>
      <c r="B2839" s="7"/>
      <c r="C2839" s="7"/>
      <c r="D2839" s="7"/>
      <c r="E2839" s="7"/>
      <c r="F2839" s="7"/>
      <c r="G2839" s="7"/>
      <c r="H2839" s="7"/>
      <c r="I2839" s="7"/>
      <c r="J2839" s="7"/>
      <c r="K2839" s="7"/>
      <c r="L2839" s="7"/>
      <c r="M2839" s="7"/>
      <c r="N2839" s="7"/>
      <c r="O2839" s="7"/>
      <c r="P2839" s="7"/>
      <c r="R2839" s="7"/>
      <c r="S2839" s="7"/>
      <c r="T2839" s="7"/>
      <c r="U2839" s="7"/>
      <c r="V2839" s="7"/>
      <c r="W2839" s="7"/>
      <c r="X2839" s="7"/>
      <c r="Y2839" s="7"/>
      <c r="Z2839" s="7"/>
      <c r="AA2839" s="7"/>
      <c r="AB2839" s="7"/>
      <c r="AC2839" s="7"/>
      <c r="AD2839" s="7"/>
      <c r="AE2839" s="7"/>
      <c r="AF2839" s="7"/>
      <c r="AG2839" s="7"/>
      <c r="AH2839" s="7"/>
      <c r="AI2839" s="7"/>
      <c r="AJ2839" s="7"/>
      <c r="AK2839" s="7"/>
    </row>
    <row r="2840" spans="1:37" ht="15.75" x14ac:dyDescent="0.25">
      <c r="A2840" s="7"/>
      <c r="B2840" s="7"/>
      <c r="C2840" s="7"/>
      <c r="D2840" s="7"/>
      <c r="E2840" s="7"/>
      <c r="F2840" s="7"/>
      <c r="G2840" s="7"/>
      <c r="H2840" s="7"/>
      <c r="I2840" s="7"/>
      <c r="J2840" s="7"/>
      <c r="K2840" s="7"/>
      <c r="L2840" s="7"/>
      <c r="M2840" s="7"/>
      <c r="N2840" s="7"/>
      <c r="O2840" s="7"/>
      <c r="P2840" s="7"/>
      <c r="R2840" s="7"/>
      <c r="S2840" s="7"/>
      <c r="T2840" s="7"/>
      <c r="U2840" s="7"/>
      <c r="V2840" s="7"/>
      <c r="W2840" s="7"/>
      <c r="X2840" s="7"/>
      <c r="Y2840" s="7"/>
      <c r="Z2840" s="7"/>
      <c r="AA2840" s="7"/>
      <c r="AB2840" s="7"/>
      <c r="AC2840" s="7"/>
      <c r="AD2840" s="7"/>
      <c r="AE2840" s="7"/>
      <c r="AF2840" s="7"/>
      <c r="AG2840" s="7"/>
      <c r="AH2840" s="7"/>
      <c r="AI2840" s="7"/>
      <c r="AJ2840" s="7"/>
      <c r="AK2840" s="7"/>
    </row>
    <row r="2841" spans="1:37" ht="15.75" x14ac:dyDescent="0.25">
      <c r="A2841" s="7"/>
      <c r="B2841" s="7"/>
      <c r="C2841" s="7"/>
      <c r="D2841" s="7"/>
      <c r="E2841" s="7"/>
      <c r="F2841" s="7"/>
      <c r="G2841" s="7"/>
      <c r="H2841" s="7"/>
      <c r="I2841" s="7"/>
      <c r="J2841" s="7"/>
      <c r="K2841" s="7"/>
      <c r="L2841" s="7"/>
      <c r="M2841" s="7"/>
      <c r="N2841" s="7"/>
      <c r="O2841" s="7"/>
      <c r="P2841" s="7"/>
      <c r="R2841" s="7"/>
      <c r="S2841" s="7"/>
      <c r="T2841" s="7"/>
      <c r="U2841" s="7"/>
      <c r="V2841" s="7"/>
      <c r="W2841" s="7"/>
      <c r="X2841" s="7"/>
      <c r="Y2841" s="7"/>
      <c r="Z2841" s="7"/>
      <c r="AA2841" s="7"/>
      <c r="AB2841" s="7"/>
      <c r="AC2841" s="7"/>
      <c r="AD2841" s="7"/>
      <c r="AE2841" s="7"/>
      <c r="AF2841" s="7"/>
      <c r="AG2841" s="7"/>
      <c r="AH2841" s="7"/>
      <c r="AI2841" s="7"/>
      <c r="AJ2841" s="7"/>
      <c r="AK2841" s="7"/>
    </row>
    <row r="2842" spans="1:37" ht="15.75" x14ac:dyDescent="0.25">
      <c r="A2842" s="7"/>
      <c r="B2842" s="7"/>
      <c r="C2842" s="7"/>
      <c r="D2842" s="7"/>
      <c r="E2842" s="7"/>
      <c r="F2842" s="7"/>
      <c r="G2842" s="7"/>
      <c r="H2842" s="7"/>
      <c r="I2842" s="7"/>
      <c r="J2842" s="7"/>
      <c r="K2842" s="7"/>
      <c r="L2842" s="7"/>
      <c r="M2842" s="7"/>
      <c r="N2842" s="7"/>
      <c r="O2842" s="7"/>
      <c r="P2842" s="7"/>
      <c r="R2842" s="7"/>
      <c r="S2842" s="7"/>
      <c r="T2842" s="7"/>
      <c r="U2842" s="7"/>
      <c r="V2842" s="7"/>
      <c r="W2842" s="7"/>
      <c r="X2842" s="7"/>
      <c r="Y2842" s="7"/>
      <c r="Z2842" s="7"/>
      <c r="AA2842" s="7"/>
      <c r="AB2842" s="7"/>
      <c r="AC2842" s="7"/>
      <c r="AD2842" s="7"/>
      <c r="AE2842" s="7"/>
      <c r="AF2842" s="7"/>
      <c r="AG2842" s="7"/>
      <c r="AH2842" s="7"/>
      <c r="AI2842" s="7"/>
      <c r="AJ2842" s="7"/>
      <c r="AK2842" s="7"/>
    </row>
    <row r="2843" spans="1:37" ht="15.75" x14ac:dyDescent="0.25">
      <c r="A2843" s="7"/>
      <c r="B2843" s="7"/>
      <c r="C2843" s="7"/>
      <c r="D2843" s="7"/>
      <c r="E2843" s="7"/>
      <c r="F2843" s="7"/>
      <c r="G2843" s="7"/>
      <c r="H2843" s="7"/>
      <c r="I2843" s="7"/>
      <c r="J2843" s="7"/>
      <c r="K2843" s="7"/>
      <c r="L2843" s="7"/>
      <c r="M2843" s="7"/>
      <c r="N2843" s="7"/>
      <c r="O2843" s="7"/>
      <c r="P2843" s="7"/>
      <c r="R2843" s="7"/>
      <c r="S2843" s="7"/>
      <c r="T2843" s="7"/>
      <c r="U2843" s="7"/>
      <c r="V2843" s="7"/>
      <c r="W2843" s="7"/>
      <c r="X2843" s="7"/>
      <c r="Y2843" s="7"/>
      <c r="Z2843" s="7"/>
      <c r="AA2843" s="7"/>
      <c r="AB2843" s="7"/>
      <c r="AC2843" s="7"/>
      <c r="AD2843" s="7"/>
      <c r="AE2843" s="7"/>
      <c r="AF2843" s="7"/>
      <c r="AG2843" s="7"/>
      <c r="AH2843" s="7"/>
      <c r="AI2843" s="7"/>
      <c r="AJ2843" s="7"/>
      <c r="AK2843" s="7"/>
    </row>
    <row r="2844" spans="1:37" ht="15.75" x14ac:dyDescent="0.25">
      <c r="A2844" s="7"/>
      <c r="B2844" s="7"/>
      <c r="C2844" s="7"/>
      <c r="D2844" s="7"/>
      <c r="E2844" s="7"/>
      <c r="F2844" s="7"/>
      <c r="G2844" s="7"/>
      <c r="H2844" s="7"/>
      <c r="I2844" s="7"/>
      <c r="J2844" s="7"/>
      <c r="K2844" s="7"/>
      <c r="L2844" s="7"/>
      <c r="M2844" s="7"/>
      <c r="N2844" s="7"/>
      <c r="O2844" s="7"/>
      <c r="P2844" s="7"/>
      <c r="R2844" s="7"/>
      <c r="S2844" s="7"/>
      <c r="T2844" s="7"/>
      <c r="U2844" s="7"/>
      <c r="V2844" s="7"/>
      <c r="W2844" s="7"/>
      <c r="X2844" s="7"/>
      <c r="Y2844" s="7"/>
      <c r="Z2844" s="7"/>
      <c r="AA2844" s="7"/>
      <c r="AB2844" s="7"/>
      <c r="AC2844" s="7"/>
      <c r="AD2844" s="7"/>
      <c r="AE2844" s="7"/>
      <c r="AF2844" s="7"/>
      <c r="AG2844" s="7"/>
      <c r="AH2844" s="7"/>
      <c r="AI2844" s="7"/>
      <c r="AJ2844" s="7"/>
      <c r="AK2844" s="7"/>
    </row>
    <row r="2845" spans="1:37" ht="15.75" x14ac:dyDescent="0.25">
      <c r="A2845" s="7"/>
      <c r="B2845" s="7"/>
      <c r="C2845" s="7"/>
      <c r="D2845" s="7"/>
      <c r="E2845" s="7"/>
      <c r="F2845" s="7"/>
      <c r="G2845" s="7"/>
      <c r="H2845" s="7"/>
      <c r="I2845" s="7"/>
      <c r="J2845" s="7"/>
      <c r="K2845" s="7"/>
      <c r="L2845" s="7"/>
      <c r="M2845" s="7"/>
      <c r="N2845" s="7"/>
      <c r="O2845" s="7"/>
      <c r="P2845" s="7"/>
      <c r="R2845" s="7"/>
      <c r="S2845" s="7"/>
      <c r="T2845" s="7"/>
      <c r="U2845" s="7"/>
      <c r="V2845" s="7"/>
      <c r="W2845" s="7"/>
      <c r="X2845" s="7"/>
      <c r="Y2845" s="7"/>
      <c r="Z2845" s="7"/>
      <c r="AA2845" s="7"/>
      <c r="AB2845" s="7"/>
      <c r="AC2845" s="7"/>
      <c r="AD2845" s="7"/>
      <c r="AE2845" s="7"/>
      <c r="AF2845" s="7"/>
      <c r="AG2845" s="7"/>
      <c r="AH2845" s="7"/>
      <c r="AI2845" s="7"/>
      <c r="AJ2845" s="7"/>
      <c r="AK2845" s="7"/>
    </row>
    <row r="2846" spans="1:37" ht="15.75" x14ac:dyDescent="0.25">
      <c r="A2846" s="7"/>
      <c r="B2846" s="7"/>
      <c r="C2846" s="7"/>
      <c r="D2846" s="7"/>
      <c r="E2846" s="7"/>
      <c r="F2846" s="7"/>
      <c r="G2846" s="7"/>
      <c r="H2846" s="7"/>
      <c r="I2846" s="7"/>
      <c r="J2846" s="7"/>
      <c r="K2846" s="7"/>
      <c r="L2846" s="7"/>
      <c r="M2846" s="7"/>
      <c r="N2846" s="7"/>
      <c r="O2846" s="7"/>
      <c r="P2846" s="7"/>
      <c r="R2846" s="7"/>
      <c r="S2846" s="7"/>
      <c r="T2846" s="7"/>
      <c r="U2846" s="7"/>
      <c r="V2846" s="7"/>
      <c r="W2846" s="7"/>
      <c r="X2846" s="7"/>
      <c r="Y2846" s="7"/>
      <c r="Z2846" s="7"/>
      <c r="AA2846" s="7"/>
      <c r="AB2846" s="7"/>
      <c r="AC2846" s="7"/>
      <c r="AD2846" s="7"/>
      <c r="AE2846" s="7"/>
      <c r="AF2846" s="7"/>
      <c r="AG2846" s="7"/>
      <c r="AH2846" s="7"/>
      <c r="AI2846" s="7"/>
      <c r="AJ2846" s="7"/>
      <c r="AK2846" s="7"/>
    </row>
    <row r="2847" spans="1:37" ht="15.75" x14ac:dyDescent="0.25">
      <c r="A2847" s="7"/>
      <c r="B2847" s="7"/>
      <c r="C2847" s="7"/>
      <c r="D2847" s="7"/>
      <c r="E2847" s="7"/>
      <c r="F2847" s="7"/>
      <c r="G2847" s="7"/>
      <c r="H2847" s="7"/>
      <c r="I2847" s="7"/>
      <c r="J2847" s="7"/>
      <c r="K2847" s="7"/>
      <c r="L2847" s="7"/>
      <c r="M2847" s="7"/>
      <c r="N2847" s="7"/>
      <c r="O2847" s="7"/>
      <c r="P2847" s="7"/>
      <c r="R2847" s="7"/>
      <c r="S2847" s="7"/>
      <c r="T2847" s="7"/>
      <c r="U2847" s="7"/>
      <c r="V2847" s="7"/>
      <c r="W2847" s="7"/>
      <c r="X2847" s="7"/>
      <c r="Y2847" s="7"/>
      <c r="Z2847" s="7"/>
      <c r="AA2847" s="7"/>
      <c r="AB2847" s="7"/>
      <c r="AC2847" s="7"/>
      <c r="AD2847" s="7"/>
      <c r="AE2847" s="7"/>
      <c r="AF2847" s="7"/>
      <c r="AG2847" s="7"/>
      <c r="AH2847" s="7"/>
      <c r="AI2847" s="7"/>
      <c r="AJ2847" s="7"/>
      <c r="AK2847" s="7"/>
    </row>
    <row r="2848" spans="1:37" ht="15.75" x14ac:dyDescent="0.25">
      <c r="A2848" s="7"/>
      <c r="B2848" s="7"/>
      <c r="C2848" s="7"/>
      <c r="D2848" s="7"/>
      <c r="E2848" s="7"/>
      <c r="F2848" s="7"/>
      <c r="G2848" s="7"/>
      <c r="H2848" s="7"/>
      <c r="I2848" s="7"/>
      <c r="J2848" s="7"/>
      <c r="K2848" s="7"/>
      <c r="L2848" s="7"/>
      <c r="M2848" s="7"/>
      <c r="N2848" s="7"/>
      <c r="O2848" s="7"/>
      <c r="P2848" s="7"/>
      <c r="R2848" s="7"/>
      <c r="S2848" s="7"/>
      <c r="T2848" s="7"/>
      <c r="U2848" s="7"/>
      <c r="V2848" s="7"/>
      <c r="W2848" s="7"/>
      <c r="X2848" s="7"/>
      <c r="Y2848" s="7"/>
      <c r="Z2848" s="7"/>
      <c r="AA2848" s="7"/>
      <c r="AB2848" s="7"/>
      <c r="AC2848" s="7"/>
      <c r="AD2848" s="7"/>
      <c r="AE2848" s="7"/>
      <c r="AF2848" s="7"/>
      <c r="AG2848" s="7"/>
      <c r="AH2848" s="7"/>
      <c r="AI2848" s="7"/>
      <c r="AJ2848" s="7"/>
      <c r="AK2848" s="7"/>
    </row>
    <row r="2849" spans="1:37" ht="15.75" x14ac:dyDescent="0.25">
      <c r="A2849" s="7"/>
      <c r="B2849" s="7"/>
      <c r="C2849" s="7"/>
      <c r="D2849" s="7"/>
      <c r="E2849" s="7"/>
      <c r="F2849" s="7"/>
      <c r="G2849" s="7"/>
      <c r="H2849" s="7"/>
      <c r="I2849" s="7"/>
      <c r="J2849" s="7"/>
      <c r="K2849" s="7"/>
      <c r="L2849" s="7"/>
      <c r="M2849" s="7"/>
      <c r="N2849" s="7"/>
      <c r="O2849" s="7"/>
      <c r="P2849" s="7"/>
      <c r="R2849" s="7"/>
      <c r="S2849" s="7"/>
      <c r="T2849" s="7"/>
      <c r="U2849" s="7"/>
      <c r="V2849" s="7"/>
      <c r="W2849" s="7"/>
      <c r="X2849" s="7"/>
      <c r="Y2849" s="7"/>
      <c r="Z2849" s="7"/>
      <c r="AA2849" s="7"/>
      <c r="AB2849" s="7"/>
      <c r="AC2849" s="7"/>
      <c r="AD2849" s="7"/>
      <c r="AE2849" s="7"/>
      <c r="AF2849" s="7"/>
      <c r="AG2849" s="7"/>
      <c r="AH2849" s="7"/>
      <c r="AI2849" s="7"/>
      <c r="AJ2849" s="7"/>
      <c r="AK2849" s="7"/>
    </row>
    <row r="2850" spans="1:37" ht="15.75" x14ac:dyDescent="0.25">
      <c r="A2850" s="7"/>
      <c r="B2850" s="7"/>
      <c r="C2850" s="7"/>
      <c r="D2850" s="7"/>
      <c r="E2850" s="7"/>
      <c r="F2850" s="7"/>
      <c r="G2850" s="7"/>
      <c r="H2850" s="7"/>
      <c r="I2850" s="7"/>
      <c r="J2850" s="7"/>
      <c r="K2850" s="7"/>
      <c r="L2850" s="7"/>
      <c r="M2850" s="7"/>
      <c r="N2850" s="7"/>
      <c r="O2850" s="7"/>
      <c r="P2850" s="7"/>
      <c r="R2850" s="7"/>
      <c r="S2850" s="7"/>
      <c r="T2850" s="7"/>
      <c r="U2850" s="7"/>
      <c r="V2850" s="7"/>
      <c r="W2850" s="7"/>
      <c r="X2850" s="7"/>
      <c r="Y2850" s="7"/>
      <c r="Z2850" s="7"/>
      <c r="AA2850" s="7"/>
      <c r="AB2850" s="7"/>
      <c r="AC2850" s="7"/>
      <c r="AD2850" s="7"/>
      <c r="AE2850" s="7"/>
      <c r="AF2850" s="7"/>
      <c r="AG2850" s="7"/>
      <c r="AH2850" s="7"/>
      <c r="AI2850" s="7"/>
      <c r="AJ2850" s="7"/>
      <c r="AK2850" s="7"/>
    </row>
    <row r="2851" spans="1:37" ht="15.75" x14ac:dyDescent="0.25">
      <c r="A2851" s="7"/>
      <c r="B2851" s="7"/>
      <c r="C2851" s="7"/>
      <c r="D2851" s="7"/>
      <c r="E2851" s="7"/>
      <c r="F2851" s="7"/>
      <c r="G2851" s="7"/>
      <c r="H2851" s="7"/>
      <c r="I2851" s="7"/>
      <c r="J2851" s="7"/>
      <c r="K2851" s="7"/>
      <c r="L2851" s="7"/>
      <c r="M2851" s="7"/>
      <c r="N2851" s="7"/>
      <c r="O2851" s="7"/>
      <c r="P2851" s="7"/>
      <c r="R2851" s="7"/>
      <c r="S2851" s="7"/>
      <c r="T2851" s="7"/>
      <c r="U2851" s="7"/>
      <c r="V2851" s="7"/>
      <c r="W2851" s="7"/>
      <c r="X2851" s="7"/>
      <c r="Y2851" s="7"/>
      <c r="Z2851" s="7"/>
      <c r="AA2851" s="7"/>
      <c r="AB2851" s="7"/>
      <c r="AC2851" s="7"/>
      <c r="AD2851" s="7"/>
      <c r="AE2851" s="7"/>
      <c r="AF2851" s="7"/>
      <c r="AG2851" s="7"/>
      <c r="AH2851" s="7"/>
      <c r="AI2851" s="7"/>
      <c r="AJ2851" s="7"/>
      <c r="AK2851" s="7"/>
    </row>
    <row r="2852" spans="1:37" ht="15.75" x14ac:dyDescent="0.25">
      <c r="A2852" s="7"/>
      <c r="B2852" s="7"/>
      <c r="C2852" s="7"/>
      <c r="D2852" s="7"/>
      <c r="E2852" s="7"/>
      <c r="F2852" s="7"/>
      <c r="G2852" s="7"/>
      <c r="H2852" s="7"/>
      <c r="I2852" s="7"/>
      <c r="J2852" s="7"/>
      <c r="K2852" s="7"/>
      <c r="L2852" s="7"/>
      <c r="M2852" s="7"/>
      <c r="N2852" s="7"/>
      <c r="O2852" s="7"/>
      <c r="P2852" s="7"/>
      <c r="R2852" s="7"/>
      <c r="S2852" s="7"/>
      <c r="T2852" s="7"/>
      <c r="U2852" s="7"/>
      <c r="V2852" s="7"/>
      <c r="W2852" s="7"/>
      <c r="X2852" s="7"/>
      <c r="Y2852" s="7"/>
      <c r="Z2852" s="7"/>
      <c r="AA2852" s="7"/>
      <c r="AB2852" s="7"/>
      <c r="AC2852" s="7"/>
      <c r="AD2852" s="7"/>
      <c r="AE2852" s="7"/>
      <c r="AF2852" s="7"/>
      <c r="AG2852" s="7"/>
      <c r="AH2852" s="7"/>
      <c r="AI2852" s="7"/>
      <c r="AJ2852" s="7"/>
      <c r="AK2852" s="7"/>
    </row>
    <row r="2853" spans="1:37" ht="15.75" x14ac:dyDescent="0.25">
      <c r="A2853" s="7"/>
      <c r="B2853" s="7"/>
      <c r="C2853" s="7"/>
      <c r="D2853" s="7"/>
      <c r="E2853" s="7"/>
      <c r="F2853" s="7"/>
      <c r="G2853" s="7"/>
      <c r="H2853" s="7"/>
      <c r="I2853" s="7"/>
      <c r="J2853" s="7"/>
      <c r="K2853" s="7"/>
      <c r="L2853" s="7"/>
      <c r="M2853" s="7"/>
      <c r="N2853" s="7"/>
      <c r="O2853" s="7"/>
      <c r="P2853" s="7"/>
      <c r="R2853" s="7"/>
      <c r="S2853" s="7"/>
      <c r="T2853" s="7"/>
      <c r="U2853" s="7"/>
      <c r="V2853" s="7"/>
      <c r="W2853" s="7"/>
      <c r="X2853" s="7"/>
      <c r="Y2853" s="7"/>
      <c r="Z2853" s="7"/>
      <c r="AA2853" s="7"/>
      <c r="AB2853" s="7"/>
      <c r="AC2853" s="7"/>
      <c r="AD2853" s="7"/>
      <c r="AE2853" s="7"/>
      <c r="AF2853" s="7"/>
      <c r="AG2853" s="7"/>
      <c r="AH2853" s="7"/>
      <c r="AI2853" s="7"/>
      <c r="AJ2853" s="7"/>
      <c r="AK2853" s="7"/>
    </row>
    <row r="2854" spans="1:37" ht="15.75" x14ac:dyDescent="0.25">
      <c r="A2854" s="7"/>
      <c r="B2854" s="7"/>
      <c r="C2854" s="7"/>
      <c r="D2854" s="7"/>
      <c r="E2854" s="7"/>
      <c r="F2854" s="7"/>
      <c r="G2854" s="7"/>
      <c r="H2854" s="7"/>
      <c r="I2854" s="7"/>
      <c r="J2854" s="7"/>
      <c r="K2854" s="7"/>
      <c r="L2854" s="7"/>
      <c r="M2854" s="7"/>
      <c r="N2854" s="7"/>
      <c r="O2854" s="7"/>
      <c r="P2854" s="7"/>
      <c r="R2854" s="7"/>
      <c r="S2854" s="7"/>
      <c r="T2854" s="7"/>
      <c r="U2854" s="7"/>
      <c r="V2854" s="7"/>
      <c r="W2854" s="7"/>
      <c r="X2854" s="7"/>
      <c r="Y2854" s="7"/>
      <c r="Z2854" s="7"/>
      <c r="AA2854" s="7"/>
      <c r="AB2854" s="7"/>
      <c r="AC2854" s="7"/>
      <c r="AD2854" s="7"/>
      <c r="AE2854" s="7"/>
      <c r="AF2854" s="7"/>
      <c r="AG2854" s="7"/>
      <c r="AH2854" s="7"/>
      <c r="AI2854" s="7"/>
      <c r="AJ2854" s="7"/>
      <c r="AK2854" s="7"/>
    </row>
    <row r="2855" spans="1:37" ht="15.75" x14ac:dyDescent="0.25">
      <c r="A2855" s="7"/>
      <c r="B2855" s="7"/>
      <c r="C2855" s="7"/>
      <c r="D2855" s="7"/>
      <c r="E2855" s="7"/>
      <c r="F2855" s="7"/>
      <c r="G2855" s="7"/>
      <c r="H2855" s="7"/>
      <c r="I2855" s="7"/>
      <c r="J2855" s="7"/>
      <c r="K2855" s="7"/>
      <c r="L2855" s="7"/>
      <c r="M2855" s="7"/>
      <c r="N2855" s="7"/>
      <c r="O2855" s="7"/>
      <c r="P2855" s="7"/>
      <c r="R2855" s="7"/>
      <c r="S2855" s="7"/>
      <c r="T2855" s="7"/>
      <c r="U2855" s="7"/>
      <c r="V2855" s="7"/>
      <c r="W2855" s="7"/>
      <c r="X2855" s="7"/>
      <c r="Y2855" s="7"/>
      <c r="Z2855" s="7"/>
      <c r="AA2855" s="7"/>
      <c r="AB2855" s="7"/>
      <c r="AC2855" s="7"/>
      <c r="AD2855" s="7"/>
      <c r="AE2855" s="7"/>
      <c r="AF2855" s="7"/>
      <c r="AG2855" s="7"/>
      <c r="AH2855" s="7"/>
      <c r="AI2855" s="7"/>
      <c r="AJ2855" s="7"/>
      <c r="AK2855" s="7"/>
    </row>
    <row r="2856" spans="1:37" ht="15.75" x14ac:dyDescent="0.25">
      <c r="A2856" s="7"/>
      <c r="B2856" s="7"/>
      <c r="C2856" s="7"/>
      <c r="D2856" s="7"/>
      <c r="E2856" s="7"/>
      <c r="F2856" s="7"/>
      <c r="G2856" s="7"/>
      <c r="H2856" s="7"/>
      <c r="I2856" s="7"/>
      <c r="J2856" s="7"/>
      <c r="K2856" s="7"/>
      <c r="L2856" s="7"/>
      <c r="M2856" s="7"/>
      <c r="N2856" s="7"/>
      <c r="O2856" s="7"/>
      <c r="P2856" s="7"/>
      <c r="R2856" s="7"/>
      <c r="S2856" s="7"/>
      <c r="T2856" s="7"/>
      <c r="U2856" s="7"/>
      <c r="V2856" s="7"/>
      <c r="W2856" s="7"/>
      <c r="X2856" s="7"/>
      <c r="Y2856" s="7"/>
      <c r="Z2856" s="7"/>
      <c r="AA2856" s="7"/>
      <c r="AB2856" s="7"/>
      <c r="AC2856" s="7"/>
      <c r="AD2856" s="7"/>
      <c r="AE2856" s="7"/>
      <c r="AF2856" s="7"/>
      <c r="AG2856" s="7"/>
      <c r="AH2856" s="7"/>
      <c r="AI2856" s="7"/>
      <c r="AJ2856" s="7"/>
      <c r="AK2856" s="7"/>
    </row>
    <row r="2857" spans="1:37" ht="15.75" x14ac:dyDescent="0.25">
      <c r="A2857" s="7"/>
      <c r="B2857" s="7"/>
      <c r="C2857" s="7"/>
      <c r="D2857" s="7"/>
      <c r="E2857" s="7"/>
      <c r="F2857" s="7"/>
      <c r="G2857" s="7"/>
      <c r="H2857" s="7"/>
      <c r="I2857" s="7"/>
      <c r="J2857" s="7"/>
      <c r="K2857" s="7"/>
      <c r="L2857" s="7"/>
      <c r="M2857" s="7"/>
      <c r="N2857" s="7"/>
      <c r="O2857" s="7"/>
      <c r="P2857" s="7"/>
      <c r="R2857" s="7"/>
      <c r="S2857" s="7"/>
      <c r="T2857" s="7"/>
      <c r="U2857" s="7"/>
      <c r="V2857" s="7"/>
      <c r="W2857" s="7"/>
      <c r="X2857" s="7"/>
      <c r="Y2857" s="7"/>
      <c r="Z2857" s="7"/>
      <c r="AA2857" s="7"/>
      <c r="AB2857" s="7"/>
      <c r="AC2857" s="7"/>
      <c r="AD2857" s="7"/>
      <c r="AE2857" s="7"/>
      <c r="AF2857" s="7"/>
      <c r="AG2857" s="7"/>
      <c r="AH2857" s="7"/>
      <c r="AI2857" s="7"/>
      <c r="AJ2857" s="7"/>
      <c r="AK2857" s="7"/>
    </row>
    <row r="2858" spans="1:37" ht="15.75" x14ac:dyDescent="0.25">
      <c r="A2858" s="7"/>
      <c r="B2858" s="7"/>
      <c r="C2858" s="7"/>
      <c r="D2858" s="7"/>
      <c r="E2858" s="7"/>
      <c r="F2858" s="7"/>
      <c r="G2858" s="7"/>
      <c r="H2858" s="7"/>
      <c r="I2858" s="7"/>
      <c r="J2858" s="7"/>
      <c r="K2858" s="7"/>
      <c r="L2858" s="7"/>
      <c r="M2858" s="7"/>
      <c r="N2858" s="7"/>
      <c r="O2858" s="7"/>
      <c r="P2858" s="7"/>
      <c r="R2858" s="7"/>
      <c r="S2858" s="7"/>
      <c r="T2858" s="7"/>
      <c r="U2858" s="7"/>
      <c r="V2858" s="7"/>
      <c r="W2858" s="7"/>
      <c r="X2858" s="7"/>
      <c r="Y2858" s="7"/>
      <c r="Z2858" s="7"/>
      <c r="AA2858" s="7"/>
      <c r="AB2858" s="7"/>
      <c r="AC2858" s="7"/>
      <c r="AD2858" s="7"/>
      <c r="AE2858" s="7"/>
      <c r="AF2858" s="7"/>
      <c r="AG2858" s="7"/>
      <c r="AH2858" s="7"/>
      <c r="AI2858" s="7"/>
      <c r="AJ2858" s="7"/>
      <c r="AK2858" s="7"/>
    </row>
    <row r="2859" spans="1:37" ht="15.75" x14ac:dyDescent="0.25">
      <c r="A2859" s="7"/>
      <c r="B2859" s="7"/>
      <c r="C2859" s="7"/>
      <c r="D2859" s="7"/>
      <c r="E2859" s="7"/>
      <c r="F2859" s="7"/>
      <c r="G2859" s="7"/>
      <c r="H2859" s="7"/>
      <c r="I2859" s="7"/>
      <c r="J2859" s="7"/>
      <c r="K2859" s="7"/>
      <c r="L2859" s="7"/>
      <c r="M2859" s="7"/>
      <c r="N2859" s="7"/>
      <c r="O2859" s="7"/>
      <c r="P2859" s="7"/>
      <c r="R2859" s="7"/>
      <c r="S2859" s="7"/>
      <c r="T2859" s="7"/>
      <c r="U2859" s="7"/>
      <c r="V2859" s="7"/>
      <c r="W2859" s="7"/>
      <c r="X2859" s="7"/>
      <c r="Y2859" s="7"/>
      <c r="Z2859" s="7"/>
      <c r="AA2859" s="7"/>
      <c r="AB2859" s="7"/>
      <c r="AC2859" s="7"/>
      <c r="AD2859" s="7"/>
      <c r="AE2859" s="7"/>
      <c r="AF2859" s="7"/>
      <c r="AG2859" s="7"/>
      <c r="AH2859" s="7"/>
      <c r="AI2859" s="7"/>
      <c r="AJ2859" s="7"/>
      <c r="AK2859" s="7"/>
    </row>
    <row r="2860" spans="1:37" ht="15.75" x14ac:dyDescent="0.25">
      <c r="A2860" s="7"/>
      <c r="B2860" s="7"/>
      <c r="C2860" s="7"/>
      <c r="D2860" s="7"/>
      <c r="E2860" s="7"/>
      <c r="F2860" s="7"/>
      <c r="G2860" s="7"/>
      <c r="H2860" s="7"/>
      <c r="I2860" s="7"/>
      <c r="J2860" s="7"/>
      <c r="K2860" s="7"/>
      <c r="L2860" s="7"/>
      <c r="M2860" s="7"/>
      <c r="N2860" s="7"/>
      <c r="O2860" s="7"/>
      <c r="P2860" s="7"/>
      <c r="R2860" s="7"/>
      <c r="S2860" s="7"/>
      <c r="T2860" s="7"/>
      <c r="U2860" s="7"/>
      <c r="V2860" s="7"/>
      <c r="W2860" s="7"/>
      <c r="X2860" s="7"/>
      <c r="Y2860" s="7"/>
      <c r="Z2860" s="7"/>
      <c r="AA2860" s="7"/>
      <c r="AB2860" s="7"/>
      <c r="AC2860" s="7"/>
      <c r="AD2860" s="7"/>
      <c r="AE2860" s="7"/>
      <c r="AF2860" s="7"/>
      <c r="AG2860" s="7"/>
      <c r="AH2860" s="7"/>
      <c r="AI2860" s="7"/>
      <c r="AJ2860" s="7"/>
      <c r="AK2860" s="7"/>
    </row>
    <row r="2861" spans="1:37" ht="15.75" x14ac:dyDescent="0.25">
      <c r="A2861" s="7"/>
      <c r="B2861" s="7"/>
      <c r="C2861" s="7"/>
      <c r="D2861" s="7"/>
      <c r="E2861" s="7"/>
      <c r="F2861" s="7"/>
      <c r="G2861" s="7"/>
      <c r="H2861" s="7"/>
      <c r="I2861" s="7"/>
      <c r="J2861" s="7"/>
      <c r="K2861" s="7"/>
      <c r="L2861" s="7"/>
      <c r="M2861" s="7"/>
      <c r="N2861" s="7"/>
      <c r="O2861" s="7"/>
      <c r="P2861" s="7"/>
      <c r="R2861" s="7"/>
      <c r="S2861" s="7"/>
      <c r="T2861" s="7"/>
      <c r="U2861" s="7"/>
      <c r="V2861" s="7"/>
      <c r="W2861" s="7"/>
      <c r="X2861" s="7"/>
      <c r="Y2861" s="7"/>
      <c r="Z2861" s="7"/>
      <c r="AA2861" s="7"/>
      <c r="AB2861" s="7"/>
      <c r="AC2861" s="7"/>
      <c r="AD2861" s="7"/>
      <c r="AE2861" s="7"/>
      <c r="AF2861" s="7"/>
      <c r="AG2861" s="7"/>
      <c r="AH2861" s="7"/>
      <c r="AI2861" s="7"/>
      <c r="AJ2861" s="7"/>
      <c r="AK2861" s="7"/>
    </row>
    <row r="2862" spans="1:37" ht="15.75" x14ac:dyDescent="0.25">
      <c r="A2862" s="7"/>
      <c r="B2862" s="7"/>
      <c r="C2862" s="7"/>
      <c r="D2862" s="7"/>
      <c r="E2862" s="7"/>
      <c r="F2862" s="7"/>
      <c r="G2862" s="7"/>
      <c r="H2862" s="7"/>
      <c r="I2862" s="7"/>
      <c r="J2862" s="7"/>
      <c r="K2862" s="7"/>
      <c r="L2862" s="7"/>
      <c r="M2862" s="7"/>
      <c r="N2862" s="7"/>
      <c r="O2862" s="7"/>
      <c r="P2862" s="7"/>
      <c r="R2862" s="7"/>
      <c r="S2862" s="7"/>
      <c r="T2862" s="7"/>
      <c r="U2862" s="7"/>
      <c r="V2862" s="7"/>
      <c r="W2862" s="7"/>
      <c r="X2862" s="7"/>
      <c r="Y2862" s="7"/>
      <c r="Z2862" s="7"/>
      <c r="AA2862" s="7"/>
      <c r="AB2862" s="7"/>
      <c r="AC2862" s="7"/>
      <c r="AD2862" s="7"/>
      <c r="AE2862" s="7"/>
      <c r="AF2862" s="7"/>
      <c r="AG2862" s="7"/>
      <c r="AH2862" s="7"/>
      <c r="AI2862" s="7"/>
      <c r="AJ2862" s="7"/>
      <c r="AK2862" s="7"/>
    </row>
    <row r="2863" spans="1:37" ht="15.75" x14ac:dyDescent="0.25">
      <c r="A2863" s="7"/>
      <c r="B2863" s="7"/>
      <c r="C2863" s="7"/>
      <c r="D2863" s="7"/>
      <c r="E2863" s="7"/>
      <c r="F2863" s="7"/>
      <c r="G2863" s="7"/>
      <c r="H2863" s="7"/>
      <c r="I2863" s="7"/>
      <c r="J2863" s="7"/>
      <c r="K2863" s="7"/>
      <c r="L2863" s="7"/>
      <c r="M2863" s="7"/>
      <c r="N2863" s="7"/>
      <c r="O2863" s="7"/>
      <c r="P2863" s="7"/>
      <c r="R2863" s="7"/>
      <c r="S2863" s="7"/>
      <c r="T2863" s="7"/>
      <c r="U2863" s="7"/>
      <c r="V2863" s="7"/>
      <c r="W2863" s="7"/>
      <c r="X2863" s="7"/>
      <c r="Y2863" s="7"/>
      <c r="Z2863" s="7"/>
      <c r="AA2863" s="7"/>
      <c r="AB2863" s="7"/>
      <c r="AC2863" s="7"/>
      <c r="AD2863" s="7"/>
      <c r="AE2863" s="7"/>
      <c r="AF2863" s="7"/>
      <c r="AG2863" s="7"/>
      <c r="AH2863" s="7"/>
      <c r="AI2863" s="7"/>
      <c r="AJ2863" s="7"/>
      <c r="AK2863" s="7"/>
    </row>
    <row r="2864" spans="1:37" ht="15.75" x14ac:dyDescent="0.25">
      <c r="A2864" s="7"/>
      <c r="B2864" s="7"/>
      <c r="C2864" s="7"/>
      <c r="D2864" s="7"/>
      <c r="E2864" s="7"/>
      <c r="F2864" s="7"/>
      <c r="G2864" s="7"/>
      <c r="H2864" s="7"/>
      <c r="I2864" s="7"/>
      <c r="J2864" s="7"/>
      <c r="K2864" s="7"/>
      <c r="L2864" s="7"/>
      <c r="M2864" s="7"/>
      <c r="N2864" s="7"/>
      <c r="O2864" s="7"/>
      <c r="P2864" s="7"/>
      <c r="R2864" s="7"/>
      <c r="S2864" s="7"/>
      <c r="T2864" s="7"/>
      <c r="U2864" s="7"/>
      <c r="V2864" s="7"/>
      <c r="W2864" s="7"/>
      <c r="X2864" s="7"/>
      <c r="Y2864" s="7"/>
      <c r="Z2864" s="7"/>
      <c r="AA2864" s="7"/>
      <c r="AB2864" s="7"/>
      <c r="AC2864" s="7"/>
      <c r="AD2864" s="7"/>
      <c r="AE2864" s="7"/>
      <c r="AF2864" s="7"/>
      <c r="AG2864" s="7"/>
      <c r="AH2864" s="7"/>
      <c r="AI2864" s="7"/>
      <c r="AJ2864" s="7"/>
      <c r="AK2864" s="7"/>
    </row>
    <row r="2865" spans="1:37" ht="15.75" x14ac:dyDescent="0.25">
      <c r="A2865" s="7"/>
      <c r="B2865" s="7"/>
      <c r="C2865" s="7"/>
      <c r="D2865" s="7"/>
      <c r="E2865" s="7"/>
      <c r="F2865" s="7"/>
      <c r="G2865" s="7"/>
      <c r="H2865" s="7"/>
      <c r="I2865" s="7"/>
      <c r="J2865" s="7"/>
      <c r="K2865" s="7"/>
      <c r="L2865" s="7"/>
      <c r="M2865" s="7"/>
      <c r="N2865" s="7"/>
      <c r="O2865" s="7"/>
      <c r="P2865" s="7"/>
      <c r="R2865" s="7"/>
      <c r="S2865" s="7"/>
      <c r="T2865" s="7"/>
      <c r="U2865" s="7"/>
      <c r="V2865" s="7"/>
      <c r="W2865" s="7"/>
      <c r="X2865" s="7"/>
      <c r="Y2865" s="7"/>
      <c r="Z2865" s="7"/>
      <c r="AA2865" s="7"/>
      <c r="AB2865" s="7"/>
      <c r="AC2865" s="7"/>
      <c r="AD2865" s="7"/>
      <c r="AE2865" s="7"/>
      <c r="AF2865" s="7"/>
      <c r="AG2865" s="7"/>
      <c r="AH2865" s="7"/>
      <c r="AI2865" s="7"/>
      <c r="AJ2865" s="7"/>
      <c r="AK2865" s="7"/>
    </row>
    <row r="2866" spans="1:37" ht="15.75" x14ac:dyDescent="0.25">
      <c r="A2866" s="7"/>
      <c r="B2866" s="7"/>
      <c r="C2866" s="7"/>
      <c r="D2866" s="7"/>
      <c r="E2866" s="7"/>
      <c r="F2866" s="7"/>
      <c r="G2866" s="7"/>
      <c r="H2866" s="7"/>
      <c r="I2866" s="7"/>
      <c r="J2866" s="7"/>
      <c r="K2866" s="7"/>
      <c r="L2866" s="7"/>
      <c r="M2866" s="7"/>
      <c r="N2866" s="7"/>
      <c r="O2866" s="7"/>
      <c r="P2866" s="7"/>
      <c r="R2866" s="7"/>
      <c r="S2866" s="7"/>
      <c r="T2866" s="7"/>
      <c r="U2866" s="7"/>
      <c r="V2866" s="7"/>
      <c r="W2866" s="7"/>
      <c r="X2866" s="7"/>
      <c r="Y2866" s="7"/>
      <c r="Z2866" s="7"/>
      <c r="AA2866" s="7"/>
      <c r="AB2866" s="7"/>
      <c r="AC2866" s="7"/>
      <c r="AD2866" s="7"/>
      <c r="AE2866" s="7"/>
      <c r="AF2866" s="7"/>
      <c r="AG2866" s="7"/>
      <c r="AH2866" s="7"/>
      <c r="AI2866" s="7"/>
      <c r="AJ2866" s="7"/>
      <c r="AK2866" s="7"/>
    </row>
    <row r="2867" spans="1:37" ht="15.75" x14ac:dyDescent="0.25">
      <c r="A2867" s="7"/>
      <c r="B2867" s="7"/>
      <c r="C2867" s="7"/>
      <c r="D2867" s="7"/>
      <c r="E2867" s="7"/>
      <c r="F2867" s="7"/>
      <c r="G2867" s="7"/>
      <c r="H2867" s="7"/>
      <c r="I2867" s="7"/>
      <c r="J2867" s="7"/>
      <c r="K2867" s="7"/>
      <c r="L2867" s="7"/>
      <c r="M2867" s="7"/>
      <c r="N2867" s="7"/>
      <c r="O2867" s="7"/>
      <c r="P2867" s="7"/>
      <c r="R2867" s="7"/>
      <c r="S2867" s="7"/>
      <c r="T2867" s="7"/>
      <c r="U2867" s="7"/>
      <c r="V2867" s="7"/>
      <c r="W2867" s="7"/>
      <c r="X2867" s="7"/>
      <c r="Y2867" s="7"/>
      <c r="Z2867" s="7"/>
      <c r="AA2867" s="7"/>
      <c r="AB2867" s="7"/>
      <c r="AC2867" s="7"/>
      <c r="AD2867" s="7"/>
      <c r="AE2867" s="7"/>
      <c r="AF2867" s="7"/>
      <c r="AG2867" s="7"/>
      <c r="AH2867" s="7"/>
      <c r="AI2867" s="7"/>
      <c r="AJ2867" s="7"/>
      <c r="AK2867" s="7"/>
    </row>
    <row r="2868" spans="1:37" ht="15.75" x14ac:dyDescent="0.25">
      <c r="A2868" s="7"/>
      <c r="B2868" s="7"/>
      <c r="C2868" s="7"/>
      <c r="D2868" s="7"/>
      <c r="E2868" s="7"/>
      <c r="F2868" s="7"/>
      <c r="G2868" s="7"/>
      <c r="H2868" s="7"/>
      <c r="I2868" s="7"/>
      <c r="J2868" s="7"/>
      <c r="K2868" s="7"/>
      <c r="L2868" s="7"/>
      <c r="M2868" s="7"/>
      <c r="N2868" s="7"/>
      <c r="O2868" s="7"/>
      <c r="P2868" s="7"/>
      <c r="R2868" s="7"/>
      <c r="S2868" s="7"/>
      <c r="T2868" s="7"/>
      <c r="U2868" s="7"/>
      <c r="V2868" s="7"/>
      <c r="W2868" s="7"/>
      <c r="X2868" s="7"/>
      <c r="Y2868" s="7"/>
      <c r="Z2868" s="7"/>
      <c r="AA2868" s="7"/>
      <c r="AB2868" s="7"/>
      <c r="AC2868" s="7"/>
      <c r="AD2868" s="7"/>
      <c r="AE2868" s="7"/>
      <c r="AF2868" s="7"/>
      <c r="AG2868" s="7"/>
      <c r="AH2868" s="7"/>
      <c r="AI2868" s="7"/>
      <c r="AJ2868" s="7"/>
      <c r="AK2868" s="7"/>
    </row>
    <row r="2869" spans="1:37" ht="15.75" x14ac:dyDescent="0.25">
      <c r="A2869" s="7"/>
      <c r="B2869" s="7"/>
      <c r="C2869" s="7"/>
      <c r="D2869" s="7"/>
      <c r="E2869" s="7"/>
      <c r="F2869" s="7"/>
      <c r="G2869" s="7"/>
      <c r="H2869" s="7"/>
      <c r="I2869" s="7"/>
      <c r="J2869" s="7"/>
      <c r="K2869" s="7"/>
      <c r="L2869" s="7"/>
      <c r="M2869" s="7"/>
      <c r="N2869" s="7"/>
      <c r="O2869" s="7"/>
      <c r="P2869" s="7"/>
      <c r="R2869" s="7"/>
      <c r="S2869" s="7"/>
      <c r="T2869" s="7"/>
      <c r="U2869" s="7"/>
      <c r="V2869" s="7"/>
      <c r="W2869" s="7"/>
      <c r="X2869" s="7"/>
      <c r="Y2869" s="7"/>
      <c r="Z2869" s="7"/>
      <c r="AA2869" s="7"/>
      <c r="AB2869" s="7"/>
      <c r="AC2869" s="7"/>
      <c r="AD2869" s="7"/>
      <c r="AE2869" s="7"/>
      <c r="AF2869" s="7"/>
      <c r="AG2869" s="7"/>
      <c r="AH2869" s="7"/>
      <c r="AI2869" s="7"/>
      <c r="AJ2869" s="7"/>
      <c r="AK2869" s="7"/>
    </row>
    <row r="2870" spans="1:37" ht="15.75" x14ac:dyDescent="0.25">
      <c r="A2870" s="7"/>
      <c r="B2870" s="7"/>
      <c r="C2870" s="7"/>
      <c r="D2870" s="7"/>
      <c r="E2870" s="7"/>
      <c r="F2870" s="7"/>
      <c r="G2870" s="7"/>
      <c r="H2870" s="7"/>
      <c r="I2870" s="7"/>
      <c r="J2870" s="7"/>
      <c r="K2870" s="7"/>
      <c r="L2870" s="7"/>
      <c r="M2870" s="7"/>
      <c r="N2870" s="7"/>
      <c r="O2870" s="7"/>
      <c r="P2870" s="7"/>
      <c r="R2870" s="7"/>
      <c r="S2870" s="7"/>
      <c r="T2870" s="7"/>
      <c r="U2870" s="7"/>
      <c r="V2870" s="7"/>
      <c r="W2870" s="7"/>
      <c r="X2870" s="7"/>
      <c r="Y2870" s="7"/>
      <c r="Z2870" s="7"/>
      <c r="AA2870" s="7"/>
      <c r="AB2870" s="7"/>
      <c r="AC2870" s="7"/>
      <c r="AD2870" s="7"/>
      <c r="AE2870" s="7"/>
      <c r="AF2870" s="7"/>
      <c r="AG2870" s="7"/>
      <c r="AH2870" s="7"/>
      <c r="AI2870" s="7"/>
      <c r="AJ2870" s="7"/>
      <c r="AK2870" s="7"/>
    </row>
    <row r="2871" spans="1:37" ht="15.75" x14ac:dyDescent="0.25">
      <c r="A2871" s="7"/>
      <c r="B2871" s="7"/>
      <c r="C2871" s="7"/>
      <c r="D2871" s="7"/>
      <c r="E2871" s="7"/>
      <c r="F2871" s="7"/>
      <c r="G2871" s="7"/>
      <c r="H2871" s="7"/>
      <c r="I2871" s="7"/>
      <c r="J2871" s="7"/>
      <c r="K2871" s="7"/>
      <c r="L2871" s="7"/>
      <c r="M2871" s="7"/>
      <c r="N2871" s="7"/>
      <c r="O2871" s="7"/>
      <c r="P2871" s="7"/>
      <c r="R2871" s="7"/>
      <c r="S2871" s="7"/>
      <c r="T2871" s="7"/>
      <c r="U2871" s="7"/>
      <c r="V2871" s="7"/>
      <c r="W2871" s="7"/>
      <c r="X2871" s="7"/>
      <c r="Y2871" s="7"/>
      <c r="Z2871" s="7"/>
      <c r="AA2871" s="7"/>
      <c r="AB2871" s="7"/>
      <c r="AC2871" s="7"/>
      <c r="AD2871" s="7"/>
      <c r="AE2871" s="7"/>
      <c r="AF2871" s="7"/>
      <c r="AG2871" s="7"/>
      <c r="AH2871" s="7"/>
      <c r="AI2871" s="7"/>
      <c r="AJ2871" s="7"/>
      <c r="AK2871" s="7"/>
    </row>
    <row r="2872" spans="1:37" ht="15.75" x14ac:dyDescent="0.25">
      <c r="A2872" s="7"/>
      <c r="B2872" s="7"/>
      <c r="C2872" s="7"/>
      <c r="D2872" s="7"/>
      <c r="E2872" s="7"/>
      <c r="F2872" s="7"/>
      <c r="G2872" s="7"/>
      <c r="H2872" s="7"/>
      <c r="I2872" s="7"/>
      <c r="J2872" s="7"/>
      <c r="K2872" s="7"/>
      <c r="L2872" s="7"/>
      <c r="M2872" s="7"/>
      <c r="N2872" s="7"/>
      <c r="O2872" s="7"/>
      <c r="P2872" s="7"/>
      <c r="R2872" s="7"/>
      <c r="S2872" s="7"/>
      <c r="T2872" s="7"/>
      <c r="U2872" s="7"/>
      <c r="V2872" s="7"/>
      <c r="W2872" s="7"/>
      <c r="X2872" s="7"/>
      <c r="Y2872" s="7"/>
      <c r="Z2872" s="7"/>
      <c r="AA2872" s="7"/>
      <c r="AB2872" s="7"/>
      <c r="AC2872" s="7"/>
      <c r="AD2872" s="7"/>
      <c r="AE2872" s="7"/>
      <c r="AF2872" s="7"/>
      <c r="AG2872" s="7"/>
      <c r="AH2872" s="7"/>
      <c r="AI2872" s="7"/>
      <c r="AJ2872" s="7"/>
      <c r="AK2872" s="7"/>
    </row>
    <row r="2873" spans="1:37" ht="15.75" x14ac:dyDescent="0.25">
      <c r="A2873" s="7"/>
      <c r="B2873" s="7"/>
      <c r="C2873" s="7"/>
      <c r="D2873" s="7"/>
      <c r="E2873" s="7"/>
      <c r="F2873" s="7"/>
      <c r="G2873" s="7"/>
      <c r="H2873" s="7"/>
      <c r="I2873" s="7"/>
      <c r="J2873" s="7"/>
      <c r="K2873" s="7"/>
      <c r="L2873" s="7"/>
      <c r="M2873" s="7"/>
      <c r="N2873" s="7"/>
      <c r="O2873" s="7"/>
      <c r="P2873" s="7"/>
      <c r="R2873" s="7"/>
      <c r="S2873" s="7"/>
      <c r="T2873" s="7"/>
      <c r="U2873" s="7"/>
      <c r="V2873" s="7"/>
      <c r="W2873" s="7"/>
      <c r="X2873" s="7"/>
      <c r="Y2873" s="7"/>
      <c r="Z2873" s="7"/>
      <c r="AA2873" s="7"/>
      <c r="AB2873" s="7"/>
      <c r="AC2873" s="7"/>
      <c r="AD2873" s="7"/>
      <c r="AE2873" s="7"/>
      <c r="AF2873" s="7"/>
      <c r="AG2873" s="7"/>
      <c r="AH2873" s="7"/>
      <c r="AI2873" s="7"/>
      <c r="AJ2873" s="7"/>
      <c r="AK2873" s="7"/>
    </row>
    <row r="2874" spans="1:37" ht="15.75" x14ac:dyDescent="0.25">
      <c r="A2874" s="7"/>
      <c r="B2874" s="7"/>
      <c r="C2874" s="7"/>
      <c r="D2874" s="7"/>
      <c r="E2874" s="7"/>
      <c r="F2874" s="7"/>
      <c r="G2874" s="7"/>
      <c r="H2874" s="7"/>
      <c r="I2874" s="7"/>
      <c r="J2874" s="7"/>
      <c r="K2874" s="7"/>
      <c r="L2874" s="7"/>
      <c r="M2874" s="7"/>
      <c r="N2874" s="7"/>
      <c r="O2874" s="7"/>
      <c r="P2874" s="7"/>
      <c r="R2874" s="7"/>
      <c r="S2874" s="7"/>
      <c r="T2874" s="7"/>
      <c r="U2874" s="7"/>
      <c r="V2874" s="7"/>
      <c r="W2874" s="7"/>
      <c r="X2874" s="7"/>
      <c r="Y2874" s="7"/>
      <c r="Z2874" s="7"/>
      <c r="AA2874" s="7"/>
      <c r="AB2874" s="7"/>
      <c r="AC2874" s="7"/>
      <c r="AD2874" s="7"/>
      <c r="AE2874" s="7"/>
      <c r="AF2874" s="7"/>
      <c r="AG2874" s="7"/>
      <c r="AH2874" s="7"/>
      <c r="AI2874" s="7"/>
      <c r="AJ2874" s="7"/>
      <c r="AK2874" s="7"/>
    </row>
    <row r="2875" spans="1:37" ht="15.75" x14ac:dyDescent="0.25">
      <c r="A2875" s="7"/>
      <c r="B2875" s="7"/>
      <c r="C2875" s="7"/>
      <c r="D2875" s="7"/>
      <c r="E2875" s="7"/>
      <c r="F2875" s="7"/>
      <c r="G2875" s="7"/>
      <c r="H2875" s="7"/>
      <c r="I2875" s="7"/>
      <c r="J2875" s="7"/>
      <c r="K2875" s="7"/>
      <c r="L2875" s="7"/>
      <c r="M2875" s="7"/>
      <c r="N2875" s="7"/>
      <c r="O2875" s="7"/>
      <c r="P2875" s="7"/>
      <c r="R2875" s="7"/>
      <c r="S2875" s="7"/>
      <c r="T2875" s="7"/>
      <c r="U2875" s="7"/>
      <c r="V2875" s="7"/>
      <c r="W2875" s="7"/>
      <c r="X2875" s="7"/>
      <c r="Y2875" s="7"/>
      <c r="Z2875" s="7"/>
      <c r="AA2875" s="7"/>
      <c r="AB2875" s="7"/>
      <c r="AC2875" s="7"/>
      <c r="AD2875" s="7"/>
      <c r="AE2875" s="7"/>
      <c r="AF2875" s="7"/>
      <c r="AG2875" s="7"/>
      <c r="AH2875" s="7"/>
      <c r="AI2875" s="7"/>
      <c r="AJ2875" s="7"/>
      <c r="AK2875" s="7"/>
    </row>
    <row r="2876" spans="1:37" ht="15.75" x14ac:dyDescent="0.25">
      <c r="A2876" s="7"/>
      <c r="B2876" s="7"/>
      <c r="C2876" s="7"/>
      <c r="D2876" s="7"/>
      <c r="E2876" s="7"/>
      <c r="F2876" s="7"/>
      <c r="G2876" s="7"/>
      <c r="H2876" s="7"/>
      <c r="I2876" s="7"/>
      <c r="J2876" s="7"/>
      <c r="K2876" s="7"/>
      <c r="L2876" s="7"/>
      <c r="M2876" s="7"/>
      <c r="N2876" s="7"/>
      <c r="O2876" s="7"/>
      <c r="P2876" s="7"/>
      <c r="R2876" s="7"/>
      <c r="S2876" s="7"/>
      <c r="T2876" s="7"/>
      <c r="U2876" s="7"/>
      <c r="V2876" s="7"/>
      <c r="W2876" s="7"/>
      <c r="X2876" s="7"/>
      <c r="Y2876" s="7"/>
      <c r="Z2876" s="7"/>
      <c r="AA2876" s="7"/>
      <c r="AB2876" s="7"/>
      <c r="AC2876" s="7"/>
      <c r="AD2876" s="7"/>
      <c r="AE2876" s="7"/>
      <c r="AF2876" s="7"/>
      <c r="AG2876" s="7"/>
      <c r="AH2876" s="7"/>
      <c r="AI2876" s="7"/>
      <c r="AJ2876" s="7"/>
      <c r="AK2876" s="7"/>
    </row>
    <row r="2877" spans="1:37" ht="15.75" x14ac:dyDescent="0.25">
      <c r="A2877" s="7"/>
      <c r="B2877" s="7"/>
      <c r="C2877" s="7"/>
      <c r="D2877" s="7"/>
      <c r="E2877" s="7"/>
      <c r="F2877" s="7"/>
      <c r="G2877" s="7"/>
      <c r="H2877" s="7"/>
      <c r="I2877" s="7"/>
      <c r="J2877" s="7"/>
      <c r="K2877" s="7"/>
      <c r="L2877" s="7"/>
      <c r="M2877" s="7"/>
      <c r="N2877" s="7"/>
      <c r="O2877" s="7"/>
      <c r="P2877" s="7"/>
      <c r="R2877" s="7"/>
      <c r="S2877" s="7"/>
      <c r="T2877" s="7"/>
      <c r="U2877" s="7"/>
      <c r="V2877" s="7"/>
      <c r="W2877" s="7"/>
      <c r="X2877" s="7"/>
      <c r="Y2877" s="7"/>
      <c r="Z2877" s="7"/>
      <c r="AA2877" s="7"/>
      <c r="AB2877" s="7"/>
      <c r="AC2877" s="7"/>
      <c r="AD2877" s="7"/>
      <c r="AE2877" s="7"/>
      <c r="AF2877" s="7"/>
      <c r="AG2877" s="7"/>
      <c r="AH2877" s="7"/>
      <c r="AI2877" s="7"/>
      <c r="AJ2877" s="7"/>
      <c r="AK2877" s="7"/>
    </row>
    <row r="2878" spans="1:37" ht="15.75" x14ac:dyDescent="0.25">
      <c r="A2878" s="7"/>
      <c r="B2878" s="7"/>
      <c r="C2878" s="7"/>
      <c r="D2878" s="7"/>
      <c r="E2878" s="7"/>
      <c r="F2878" s="7"/>
      <c r="G2878" s="7"/>
      <c r="H2878" s="7"/>
      <c r="I2878" s="7"/>
      <c r="J2878" s="7"/>
      <c r="K2878" s="7"/>
      <c r="L2878" s="7"/>
      <c r="M2878" s="7"/>
      <c r="N2878" s="7"/>
      <c r="O2878" s="7"/>
      <c r="P2878" s="7"/>
      <c r="R2878" s="7"/>
      <c r="S2878" s="7"/>
      <c r="T2878" s="7"/>
      <c r="U2878" s="7"/>
      <c r="V2878" s="7"/>
      <c r="W2878" s="7"/>
      <c r="X2878" s="7"/>
      <c r="Y2878" s="7"/>
      <c r="Z2878" s="7"/>
      <c r="AA2878" s="7"/>
      <c r="AB2878" s="7"/>
      <c r="AC2878" s="7"/>
      <c r="AD2878" s="7"/>
      <c r="AE2878" s="7"/>
      <c r="AF2878" s="7"/>
      <c r="AG2878" s="7"/>
      <c r="AH2878" s="7"/>
      <c r="AI2878" s="7"/>
      <c r="AJ2878" s="7"/>
      <c r="AK2878" s="7"/>
    </row>
    <row r="2879" spans="1:37" ht="15.75" x14ac:dyDescent="0.25">
      <c r="A2879" s="7"/>
      <c r="B2879" s="7"/>
      <c r="C2879" s="7"/>
      <c r="D2879" s="7"/>
      <c r="E2879" s="7"/>
      <c r="F2879" s="7"/>
      <c r="G2879" s="7"/>
      <c r="H2879" s="7"/>
      <c r="I2879" s="7"/>
      <c r="J2879" s="7"/>
      <c r="K2879" s="7"/>
      <c r="L2879" s="7"/>
      <c r="M2879" s="7"/>
      <c r="N2879" s="7"/>
      <c r="O2879" s="7"/>
      <c r="P2879" s="7"/>
      <c r="R2879" s="7"/>
      <c r="S2879" s="7"/>
      <c r="T2879" s="7"/>
      <c r="U2879" s="7"/>
      <c r="V2879" s="7"/>
      <c r="W2879" s="7"/>
      <c r="X2879" s="7"/>
      <c r="Y2879" s="7"/>
      <c r="Z2879" s="7"/>
      <c r="AA2879" s="7"/>
      <c r="AB2879" s="7"/>
      <c r="AC2879" s="7"/>
      <c r="AD2879" s="7"/>
      <c r="AE2879" s="7"/>
      <c r="AF2879" s="7"/>
      <c r="AG2879" s="7"/>
      <c r="AH2879" s="7"/>
      <c r="AI2879" s="7"/>
      <c r="AJ2879" s="7"/>
      <c r="AK2879" s="7"/>
    </row>
    <row r="2880" spans="1:37" ht="15.75" x14ac:dyDescent="0.25">
      <c r="A2880" s="7"/>
      <c r="B2880" s="7"/>
      <c r="C2880" s="7"/>
      <c r="D2880" s="7"/>
      <c r="E2880" s="7"/>
      <c r="F2880" s="7"/>
      <c r="G2880" s="7"/>
      <c r="H2880" s="7"/>
      <c r="I2880" s="7"/>
      <c r="J2880" s="7"/>
      <c r="K2880" s="7"/>
      <c r="L2880" s="7"/>
      <c r="M2880" s="7"/>
      <c r="N2880" s="7"/>
      <c r="O2880" s="7"/>
      <c r="P2880" s="7"/>
      <c r="R2880" s="7"/>
      <c r="S2880" s="7"/>
      <c r="T2880" s="7"/>
      <c r="U2880" s="7"/>
      <c r="V2880" s="7"/>
      <c r="W2880" s="7"/>
      <c r="X2880" s="7"/>
      <c r="Y2880" s="7"/>
      <c r="Z2880" s="7"/>
      <c r="AA2880" s="7"/>
      <c r="AB2880" s="7"/>
      <c r="AC2880" s="7"/>
      <c r="AD2880" s="7"/>
      <c r="AE2880" s="7"/>
      <c r="AF2880" s="7"/>
      <c r="AG2880" s="7"/>
      <c r="AH2880" s="7"/>
      <c r="AI2880" s="7"/>
      <c r="AJ2880" s="7"/>
      <c r="AK2880" s="7"/>
    </row>
    <row r="2881" spans="1:37" ht="15.75" x14ac:dyDescent="0.25">
      <c r="A2881" s="7"/>
      <c r="B2881" s="7"/>
      <c r="C2881" s="7"/>
      <c r="D2881" s="7"/>
      <c r="E2881" s="7"/>
      <c r="F2881" s="7"/>
      <c r="G2881" s="7"/>
      <c r="H2881" s="7"/>
      <c r="I2881" s="7"/>
      <c r="J2881" s="7"/>
      <c r="K2881" s="7"/>
      <c r="L2881" s="7"/>
      <c r="M2881" s="7"/>
      <c r="N2881" s="7"/>
      <c r="O2881" s="7"/>
      <c r="P2881" s="7"/>
      <c r="R2881" s="7"/>
      <c r="S2881" s="7"/>
      <c r="T2881" s="7"/>
      <c r="U2881" s="7"/>
      <c r="V2881" s="7"/>
      <c r="W2881" s="7"/>
      <c r="X2881" s="7"/>
      <c r="Y2881" s="7"/>
      <c r="Z2881" s="7"/>
      <c r="AA2881" s="7"/>
      <c r="AB2881" s="7"/>
      <c r="AC2881" s="7"/>
      <c r="AD2881" s="7"/>
      <c r="AE2881" s="7"/>
      <c r="AF2881" s="7"/>
      <c r="AG2881" s="7"/>
      <c r="AH2881" s="7"/>
      <c r="AI2881" s="7"/>
      <c r="AJ2881" s="7"/>
      <c r="AK2881" s="7"/>
    </row>
    <row r="2882" spans="1:37" ht="15.75" x14ac:dyDescent="0.25">
      <c r="A2882" s="7"/>
      <c r="B2882" s="7"/>
      <c r="C2882" s="7"/>
      <c r="D2882" s="7"/>
      <c r="E2882" s="7"/>
      <c r="F2882" s="7"/>
      <c r="G2882" s="7"/>
      <c r="H2882" s="7"/>
      <c r="I2882" s="7"/>
      <c r="J2882" s="7"/>
      <c r="K2882" s="7"/>
      <c r="L2882" s="7"/>
      <c r="M2882" s="7"/>
      <c r="N2882" s="7"/>
      <c r="O2882" s="7"/>
      <c r="P2882" s="7"/>
      <c r="R2882" s="7"/>
      <c r="S2882" s="7"/>
      <c r="T2882" s="7"/>
      <c r="U2882" s="7"/>
      <c r="V2882" s="7"/>
      <c r="W2882" s="7"/>
      <c r="X2882" s="7"/>
      <c r="Y2882" s="7"/>
      <c r="Z2882" s="7"/>
      <c r="AA2882" s="7"/>
      <c r="AB2882" s="7"/>
      <c r="AC2882" s="7"/>
      <c r="AD2882" s="7"/>
      <c r="AE2882" s="7"/>
      <c r="AF2882" s="7"/>
      <c r="AG2882" s="7"/>
      <c r="AH2882" s="7"/>
      <c r="AI2882" s="7"/>
      <c r="AJ2882" s="7"/>
      <c r="AK2882" s="7"/>
    </row>
    <row r="2883" spans="1:37" ht="15.75" x14ac:dyDescent="0.25">
      <c r="A2883" s="7"/>
      <c r="B2883" s="7"/>
      <c r="C2883" s="7"/>
      <c r="D2883" s="7"/>
      <c r="E2883" s="7"/>
      <c r="F2883" s="7"/>
      <c r="G2883" s="7"/>
      <c r="H2883" s="7"/>
      <c r="I2883" s="7"/>
      <c r="J2883" s="7"/>
      <c r="K2883" s="7"/>
      <c r="L2883" s="7"/>
      <c r="M2883" s="7"/>
      <c r="N2883" s="7"/>
      <c r="O2883" s="7"/>
      <c r="P2883" s="7"/>
      <c r="R2883" s="7"/>
      <c r="S2883" s="7"/>
      <c r="T2883" s="7"/>
      <c r="U2883" s="7"/>
      <c r="V2883" s="7"/>
      <c r="W2883" s="7"/>
      <c r="X2883" s="7"/>
      <c r="Y2883" s="7"/>
      <c r="Z2883" s="7"/>
      <c r="AA2883" s="7"/>
      <c r="AB2883" s="7"/>
      <c r="AC2883" s="7"/>
      <c r="AD2883" s="7"/>
      <c r="AE2883" s="7"/>
      <c r="AF2883" s="7"/>
      <c r="AG2883" s="7"/>
      <c r="AH2883" s="7"/>
      <c r="AI2883" s="7"/>
      <c r="AJ2883" s="7"/>
      <c r="AK2883" s="7"/>
    </row>
    <row r="2884" spans="1:37" ht="15.75" x14ac:dyDescent="0.25">
      <c r="A2884" s="7"/>
      <c r="B2884" s="7"/>
      <c r="C2884" s="7"/>
      <c r="D2884" s="7"/>
      <c r="E2884" s="7"/>
      <c r="F2884" s="7"/>
      <c r="G2884" s="7"/>
      <c r="H2884" s="7"/>
      <c r="I2884" s="7"/>
      <c r="J2884" s="7"/>
      <c r="K2884" s="7"/>
      <c r="L2884" s="7"/>
      <c r="M2884" s="7"/>
      <c r="N2884" s="7"/>
      <c r="O2884" s="7"/>
      <c r="P2884" s="7"/>
      <c r="R2884" s="7"/>
      <c r="S2884" s="7"/>
      <c r="T2884" s="7"/>
      <c r="U2884" s="7"/>
      <c r="V2884" s="7"/>
      <c r="W2884" s="7"/>
      <c r="X2884" s="7"/>
      <c r="Y2884" s="7"/>
      <c r="Z2884" s="7"/>
      <c r="AA2884" s="7"/>
      <c r="AB2884" s="7"/>
      <c r="AC2884" s="7"/>
      <c r="AD2884" s="7"/>
      <c r="AE2884" s="7"/>
      <c r="AF2884" s="7"/>
      <c r="AG2884" s="7"/>
      <c r="AH2884" s="7"/>
      <c r="AI2884" s="7"/>
      <c r="AJ2884" s="7"/>
      <c r="AK2884" s="7"/>
    </row>
    <row r="2885" spans="1:37" ht="15.75" x14ac:dyDescent="0.25">
      <c r="A2885" s="7"/>
      <c r="B2885" s="7"/>
      <c r="C2885" s="7"/>
      <c r="D2885" s="7"/>
      <c r="E2885" s="7"/>
      <c r="F2885" s="7"/>
      <c r="G2885" s="7"/>
      <c r="H2885" s="7"/>
      <c r="I2885" s="7"/>
      <c r="J2885" s="7"/>
      <c r="K2885" s="7"/>
      <c r="L2885" s="7"/>
      <c r="M2885" s="7"/>
      <c r="N2885" s="7"/>
      <c r="O2885" s="7"/>
      <c r="P2885" s="7"/>
      <c r="R2885" s="7"/>
      <c r="S2885" s="7"/>
      <c r="T2885" s="7"/>
      <c r="U2885" s="7"/>
      <c r="V2885" s="7"/>
      <c r="W2885" s="7"/>
      <c r="X2885" s="7"/>
      <c r="Y2885" s="7"/>
      <c r="Z2885" s="7"/>
      <c r="AA2885" s="7"/>
      <c r="AB2885" s="7"/>
      <c r="AC2885" s="7"/>
      <c r="AD2885" s="7"/>
      <c r="AE2885" s="7"/>
      <c r="AF2885" s="7"/>
      <c r="AG2885" s="7"/>
      <c r="AH2885" s="7"/>
      <c r="AI2885" s="7"/>
      <c r="AJ2885" s="7"/>
      <c r="AK2885" s="7"/>
    </row>
    <row r="2886" spans="1:37" ht="15.75" x14ac:dyDescent="0.25">
      <c r="A2886" s="7"/>
      <c r="B2886" s="7"/>
      <c r="C2886" s="7"/>
      <c r="D2886" s="7"/>
      <c r="E2886" s="7"/>
      <c r="F2886" s="7"/>
      <c r="G2886" s="7"/>
      <c r="H2886" s="7"/>
      <c r="I2886" s="7"/>
      <c r="J2886" s="7"/>
      <c r="K2886" s="7"/>
      <c r="L2886" s="7"/>
      <c r="M2886" s="7"/>
      <c r="N2886" s="7"/>
      <c r="O2886" s="7"/>
      <c r="P2886" s="7"/>
      <c r="R2886" s="7"/>
      <c r="S2886" s="7"/>
      <c r="T2886" s="7"/>
      <c r="U2886" s="7"/>
      <c r="V2886" s="7"/>
      <c r="W2886" s="7"/>
      <c r="X2886" s="7"/>
      <c r="Y2886" s="7"/>
      <c r="Z2886" s="7"/>
      <c r="AA2886" s="7"/>
      <c r="AB2886" s="7"/>
      <c r="AC2886" s="7"/>
      <c r="AD2886" s="7"/>
      <c r="AE2886" s="7"/>
      <c r="AF2886" s="7"/>
      <c r="AG2886" s="7"/>
      <c r="AH2886" s="7"/>
      <c r="AI2886" s="7"/>
      <c r="AJ2886" s="7"/>
      <c r="AK2886" s="7"/>
    </row>
    <row r="2887" spans="1:37" ht="15.75" x14ac:dyDescent="0.25">
      <c r="A2887" s="7"/>
      <c r="B2887" s="7"/>
      <c r="C2887" s="7"/>
      <c r="D2887" s="7"/>
      <c r="E2887" s="7"/>
      <c r="F2887" s="7"/>
      <c r="G2887" s="7"/>
      <c r="H2887" s="7"/>
      <c r="I2887" s="7"/>
      <c r="J2887" s="7"/>
      <c r="K2887" s="7"/>
      <c r="L2887" s="7"/>
      <c r="M2887" s="7"/>
      <c r="N2887" s="7"/>
      <c r="O2887" s="7"/>
      <c r="P2887" s="7"/>
      <c r="R2887" s="7"/>
      <c r="S2887" s="7"/>
      <c r="T2887" s="7"/>
      <c r="U2887" s="7"/>
      <c r="V2887" s="7"/>
      <c r="W2887" s="7"/>
      <c r="X2887" s="7"/>
      <c r="Y2887" s="7"/>
      <c r="Z2887" s="7"/>
      <c r="AA2887" s="7"/>
      <c r="AB2887" s="7"/>
      <c r="AC2887" s="7"/>
      <c r="AD2887" s="7"/>
      <c r="AE2887" s="7"/>
      <c r="AF2887" s="7"/>
      <c r="AG2887" s="7"/>
      <c r="AH2887" s="7"/>
      <c r="AI2887" s="7"/>
      <c r="AJ2887" s="7"/>
      <c r="AK2887" s="7"/>
    </row>
    <row r="2888" spans="1:37" ht="15.75" x14ac:dyDescent="0.25">
      <c r="A2888" s="7"/>
      <c r="B2888" s="7"/>
      <c r="C2888" s="7"/>
      <c r="D2888" s="7"/>
      <c r="E2888" s="7"/>
      <c r="F2888" s="7"/>
      <c r="G2888" s="7"/>
      <c r="H2888" s="7"/>
      <c r="I2888" s="7"/>
      <c r="J2888" s="7"/>
      <c r="K2888" s="7"/>
      <c r="L2888" s="7"/>
      <c r="M2888" s="7"/>
      <c r="N2888" s="7"/>
      <c r="O2888" s="7"/>
      <c r="P2888" s="7"/>
      <c r="R2888" s="7"/>
      <c r="S2888" s="7"/>
      <c r="T2888" s="7"/>
      <c r="U2888" s="7"/>
      <c r="V2888" s="7"/>
      <c r="W2888" s="7"/>
      <c r="X2888" s="7"/>
      <c r="Y2888" s="7"/>
      <c r="Z2888" s="7"/>
      <c r="AA2888" s="7"/>
      <c r="AB2888" s="7"/>
      <c r="AC2888" s="7"/>
      <c r="AD2888" s="7"/>
      <c r="AE2888" s="7"/>
      <c r="AF2888" s="7"/>
      <c r="AG2888" s="7"/>
      <c r="AH2888" s="7"/>
      <c r="AI2888" s="7"/>
      <c r="AJ2888" s="7"/>
      <c r="AK2888" s="7"/>
    </row>
    <row r="2889" spans="1:37" ht="15.75" x14ac:dyDescent="0.25">
      <c r="A2889" s="7"/>
      <c r="B2889" s="7"/>
      <c r="C2889" s="7"/>
      <c r="D2889" s="7"/>
      <c r="E2889" s="7"/>
      <c r="F2889" s="7"/>
      <c r="G2889" s="7"/>
      <c r="H2889" s="7"/>
      <c r="I2889" s="7"/>
      <c r="J2889" s="7"/>
      <c r="K2889" s="7"/>
      <c r="L2889" s="7"/>
      <c r="M2889" s="7"/>
      <c r="N2889" s="7"/>
      <c r="O2889" s="7"/>
      <c r="P2889" s="7"/>
      <c r="R2889" s="7"/>
      <c r="S2889" s="7"/>
      <c r="T2889" s="7"/>
      <c r="U2889" s="7"/>
      <c r="V2889" s="7"/>
      <c r="W2889" s="7"/>
      <c r="X2889" s="7"/>
      <c r="Y2889" s="7"/>
      <c r="Z2889" s="7"/>
      <c r="AA2889" s="7"/>
      <c r="AB2889" s="7"/>
      <c r="AC2889" s="7"/>
      <c r="AD2889" s="7"/>
      <c r="AE2889" s="7"/>
      <c r="AF2889" s="7"/>
      <c r="AG2889" s="7"/>
      <c r="AH2889" s="7"/>
      <c r="AI2889" s="7"/>
      <c r="AJ2889" s="7"/>
      <c r="AK2889" s="7"/>
    </row>
    <row r="2890" spans="1:37" ht="15.75" x14ac:dyDescent="0.25">
      <c r="A2890" s="7"/>
      <c r="B2890" s="7"/>
      <c r="C2890" s="7"/>
      <c r="D2890" s="7"/>
      <c r="E2890" s="7"/>
      <c r="F2890" s="7"/>
      <c r="G2890" s="7"/>
      <c r="H2890" s="7"/>
      <c r="I2890" s="7"/>
      <c r="J2890" s="7"/>
      <c r="K2890" s="7"/>
      <c r="L2890" s="7"/>
      <c r="M2890" s="7"/>
      <c r="N2890" s="7"/>
      <c r="O2890" s="7"/>
      <c r="P2890" s="7"/>
      <c r="R2890" s="7"/>
      <c r="S2890" s="7"/>
      <c r="T2890" s="7"/>
      <c r="U2890" s="7"/>
      <c r="V2890" s="7"/>
      <c r="W2890" s="7"/>
      <c r="X2890" s="7"/>
      <c r="Y2890" s="7"/>
      <c r="Z2890" s="7"/>
      <c r="AA2890" s="7"/>
      <c r="AB2890" s="7"/>
      <c r="AC2890" s="7"/>
      <c r="AD2890" s="7"/>
      <c r="AE2890" s="7"/>
      <c r="AF2890" s="7"/>
      <c r="AG2890" s="7"/>
      <c r="AH2890" s="7"/>
      <c r="AI2890" s="7"/>
      <c r="AJ2890" s="7"/>
      <c r="AK2890" s="7"/>
    </row>
    <row r="2891" spans="1:37" ht="15.75" x14ac:dyDescent="0.25">
      <c r="A2891" s="7"/>
      <c r="B2891" s="7"/>
      <c r="C2891" s="7"/>
      <c r="D2891" s="7"/>
      <c r="E2891" s="7"/>
      <c r="F2891" s="7"/>
      <c r="G2891" s="7"/>
      <c r="H2891" s="7"/>
      <c r="I2891" s="7"/>
      <c r="J2891" s="7"/>
      <c r="K2891" s="7"/>
      <c r="L2891" s="7"/>
      <c r="M2891" s="7"/>
      <c r="N2891" s="7"/>
      <c r="O2891" s="7"/>
      <c r="P2891" s="7"/>
      <c r="R2891" s="7"/>
      <c r="S2891" s="7"/>
      <c r="T2891" s="7"/>
      <c r="U2891" s="7"/>
      <c r="V2891" s="7"/>
      <c r="W2891" s="7"/>
      <c r="X2891" s="7"/>
      <c r="Y2891" s="7"/>
      <c r="Z2891" s="7"/>
      <c r="AA2891" s="7"/>
      <c r="AB2891" s="7"/>
      <c r="AC2891" s="7"/>
      <c r="AD2891" s="7"/>
      <c r="AE2891" s="7"/>
      <c r="AF2891" s="7"/>
      <c r="AG2891" s="7"/>
      <c r="AH2891" s="7"/>
      <c r="AI2891" s="7"/>
      <c r="AJ2891" s="7"/>
      <c r="AK2891" s="7"/>
    </row>
    <row r="2892" spans="1:37" ht="15.75" x14ac:dyDescent="0.25">
      <c r="A2892" s="7"/>
      <c r="B2892" s="7"/>
      <c r="C2892" s="7"/>
      <c r="D2892" s="7"/>
      <c r="E2892" s="7"/>
      <c r="F2892" s="7"/>
      <c r="G2892" s="7"/>
      <c r="H2892" s="7"/>
      <c r="I2892" s="7"/>
      <c r="J2892" s="7"/>
      <c r="K2892" s="7"/>
      <c r="L2892" s="7"/>
      <c r="M2892" s="7"/>
      <c r="N2892" s="7"/>
      <c r="O2892" s="7"/>
      <c r="P2892" s="7"/>
      <c r="R2892" s="7"/>
      <c r="S2892" s="7"/>
      <c r="T2892" s="7"/>
      <c r="U2892" s="7"/>
      <c r="V2892" s="7"/>
      <c r="W2892" s="7"/>
      <c r="X2892" s="7"/>
      <c r="Y2892" s="7"/>
      <c r="Z2892" s="7"/>
      <c r="AA2892" s="7"/>
      <c r="AB2892" s="7"/>
      <c r="AC2892" s="7"/>
      <c r="AD2892" s="7"/>
      <c r="AE2892" s="7"/>
      <c r="AF2892" s="7"/>
      <c r="AG2892" s="7"/>
      <c r="AH2892" s="7"/>
      <c r="AI2892" s="7"/>
      <c r="AJ2892" s="7"/>
      <c r="AK2892" s="7"/>
    </row>
    <row r="2893" spans="1:37" ht="15.75" x14ac:dyDescent="0.25">
      <c r="A2893" s="7"/>
      <c r="B2893" s="7"/>
      <c r="C2893" s="7"/>
      <c r="D2893" s="7"/>
      <c r="E2893" s="7"/>
      <c r="F2893" s="7"/>
      <c r="G2893" s="7"/>
      <c r="H2893" s="7"/>
      <c r="I2893" s="7"/>
      <c r="J2893" s="7"/>
      <c r="K2893" s="7"/>
      <c r="L2893" s="7"/>
      <c r="M2893" s="7"/>
      <c r="N2893" s="7"/>
      <c r="O2893" s="7"/>
      <c r="P2893" s="7"/>
      <c r="R2893" s="7"/>
      <c r="S2893" s="7"/>
      <c r="T2893" s="7"/>
      <c r="U2893" s="7"/>
      <c r="V2893" s="7"/>
      <c r="W2893" s="7"/>
      <c r="X2893" s="7"/>
      <c r="Y2893" s="7"/>
      <c r="Z2893" s="7"/>
      <c r="AA2893" s="7"/>
      <c r="AB2893" s="7"/>
      <c r="AC2893" s="7"/>
      <c r="AD2893" s="7"/>
      <c r="AE2893" s="7"/>
      <c r="AF2893" s="7"/>
      <c r="AG2893" s="7"/>
      <c r="AH2893" s="7"/>
      <c r="AI2893" s="7"/>
      <c r="AJ2893" s="7"/>
      <c r="AK2893" s="7"/>
    </row>
    <row r="2894" spans="1:37" ht="15.75" x14ac:dyDescent="0.25">
      <c r="A2894" s="7"/>
      <c r="B2894" s="7"/>
      <c r="C2894" s="7"/>
      <c r="D2894" s="7"/>
      <c r="E2894" s="7"/>
      <c r="F2894" s="7"/>
      <c r="G2894" s="7"/>
      <c r="H2894" s="7"/>
      <c r="I2894" s="7"/>
      <c r="J2894" s="7"/>
      <c r="K2894" s="7"/>
      <c r="L2894" s="7"/>
      <c r="M2894" s="7"/>
      <c r="N2894" s="7"/>
      <c r="O2894" s="7"/>
      <c r="P2894" s="7"/>
      <c r="R2894" s="7"/>
      <c r="S2894" s="7"/>
      <c r="T2894" s="7"/>
      <c r="U2894" s="7"/>
      <c r="V2894" s="7"/>
      <c r="W2894" s="7"/>
      <c r="X2894" s="7"/>
      <c r="Y2894" s="7"/>
      <c r="Z2894" s="7"/>
      <c r="AA2894" s="7"/>
      <c r="AB2894" s="7"/>
      <c r="AC2894" s="7"/>
      <c r="AD2894" s="7"/>
      <c r="AE2894" s="7"/>
      <c r="AF2894" s="7"/>
      <c r="AG2894" s="7"/>
      <c r="AH2894" s="7"/>
      <c r="AI2894" s="7"/>
      <c r="AJ2894" s="7"/>
      <c r="AK2894" s="7"/>
    </row>
    <row r="2895" spans="1:37" ht="15.75" x14ac:dyDescent="0.25">
      <c r="A2895" s="7"/>
      <c r="B2895" s="7"/>
      <c r="C2895" s="7"/>
      <c r="D2895" s="7"/>
      <c r="E2895" s="7"/>
      <c r="F2895" s="7"/>
      <c r="G2895" s="7"/>
      <c r="H2895" s="7"/>
      <c r="I2895" s="7"/>
      <c r="J2895" s="7"/>
      <c r="K2895" s="7"/>
      <c r="L2895" s="7"/>
      <c r="M2895" s="7"/>
      <c r="N2895" s="7"/>
      <c r="O2895" s="7"/>
      <c r="P2895" s="7"/>
      <c r="R2895" s="7"/>
      <c r="S2895" s="7"/>
      <c r="T2895" s="7"/>
      <c r="U2895" s="7"/>
      <c r="V2895" s="7"/>
      <c r="W2895" s="7"/>
      <c r="X2895" s="7"/>
      <c r="Y2895" s="7"/>
      <c r="Z2895" s="7"/>
      <c r="AA2895" s="7"/>
      <c r="AB2895" s="7"/>
      <c r="AC2895" s="7"/>
      <c r="AD2895" s="7"/>
      <c r="AE2895" s="7"/>
      <c r="AF2895" s="7"/>
      <c r="AG2895" s="7"/>
      <c r="AH2895" s="7"/>
      <c r="AI2895" s="7"/>
      <c r="AJ2895" s="7"/>
      <c r="AK2895" s="7"/>
    </row>
    <row r="2896" spans="1:37" ht="15.75" x14ac:dyDescent="0.25">
      <c r="A2896" s="7"/>
      <c r="B2896" s="7"/>
      <c r="C2896" s="7"/>
      <c r="D2896" s="7"/>
      <c r="E2896" s="7"/>
      <c r="F2896" s="7"/>
      <c r="G2896" s="7"/>
      <c r="H2896" s="7"/>
      <c r="I2896" s="7"/>
      <c r="J2896" s="7"/>
      <c r="K2896" s="7"/>
      <c r="L2896" s="7"/>
      <c r="M2896" s="7"/>
      <c r="N2896" s="7"/>
      <c r="O2896" s="7"/>
      <c r="P2896" s="7"/>
      <c r="R2896" s="7"/>
      <c r="S2896" s="7"/>
      <c r="T2896" s="7"/>
      <c r="U2896" s="7"/>
      <c r="V2896" s="7"/>
      <c r="W2896" s="7"/>
      <c r="X2896" s="7"/>
      <c r="Y2896" s="7"/>
      <c r="Z2896" s="7"/>
      <c r="AA2896" s="7"/>
      <c r="AB2896" s="7"/>
      <c r="AC2896" s="7"/>
      <c r="AD2896" s="7"/>
      <c r="AE2896" s="7"/>
      <c r="AF2896" s="7"/>
      <c r="AG2896" s="7"/>
      <c r="AH2896" s="7"/>
      <c r="AI2896" s="7"/>
      <c r="AJ2896" s="7"/>
      <c r="AK2896" s="7"/>
    </row>
    <row r="2897" spans="1:37" ht="15.75" x14ac:dyDescent="0.25">
      <c r="A2897" s="7"/>
      <c r="B2897" s="7"/>
      <c r="C2897" s="7"/>
      <c r="D2897" s="7"/>
      <c r="E2897" s="7"/>
      <c r="F2897" s="7"/>
      <c r="G2897" s="7"/>
      <c r="H2897" s="7"/>
      <c r="I2897" s="7"/>
      <c r="J2897" s="7"/>
      <c r="K2897" s="7"/>
      <c r="L2897" s="7"/>
      <c r="M2897" s="7"/>
      <c r="N2897" s="7"/>
      <c r="O2897" s="7"/>
      <c r="P2897" s="7"/>
      <c r="R2897" s="7"/>
      <c r="S2897" s="7"/>
      <c r="T2897" s="7"/>
      <c r="U2897" s="7"/>
      <c r="V2897" s="7"/>
      <c r="W2897" s="7"/>
      <c r="X2897" s="7"/>
      <c r="Y2897" s="7"/>
      <c r="Z2897" s="7"/>
      <c r="AA2897" s="7"/>
      <c r="AB2897" s="7"/>
      <c r="AC2897" s="7"/>
      <c r="AD2897" s="7"/>
      <c r="AE2897" s="7"/>
      <c r="AF2897" s="7"/>
      <c r="AG2897" s="7"/>
      <c r="AH2897" s="7"/>
      <c r="AI2897" s="7"/>
      <c r="AJ2897" s="7"/>
      <c r="AK2897" s="7"/>
    </row>
    <row r="2898" spans="1:37" ht="15.75" x14ac:dyDescent="0.25">
      <c r="A2898" s="7"/>
      <c r="B2898" s="7"/>
      <c r="C2898" s="7"/>
      <c r="D2898" s="7"/>
      <c r="E2898" s="7"/>
      <c r="F2898" s="7"/>
      <c r="G2898" s="7"/>
      <c r="H2898" s="7"/>
      <c r="I2898" s="7"/>
      <c r="J2898" s="7"/>
      <c r="K2898" s="7"/>
      <c r="L2898" s="7"/>
      <c r="M2898" s="7"/>
      <c r="N2898" s="7"/>
      <c r="O2898" s="7"/>
      <c r="P2898" s="7"/>
      <c r="R2898" s="7"/>
      <c r="S2898" s="7"/>
      <c r="T2898" s="7"/>
      <c r="U2898" s="7"/>
      <c r="V2898" s="7"/>
      <c r="W2898" s="7"/>
      <c r="X2898" s="7"/>
      <c r="Y2898" s="7"/>
      <c r="Z2898" s="7"/>
      <c r="AA2898" s="7"/>
      <c r="AB2898" s="7"/>
      <c r="AC2898" s="7"/>
      <c r="AD2898" s="7"/>
      <c r="AE2898" s="7"/>
      <c r="AF2898" s="7"/>
      <c r="AG2898" s="7"/>
      <c r="AH2898" s="7"/>
      <c r="AI2898" s="7"/>
      <c r="AJ2898" s="7"/>
      <c r="AK2898" s="7"/>
    </row>
    <row r="2899" spans="1:37" ht="15.75" x14ac:dyDescent="0.25">
      <c r="A2899" s="7"/>
      <c r="B2899" s="7"/>
      <c r="C2899" s="7"/>
      <c r="D2899" s="7"/>
      <c r="E2899" s="7"/>
      <c r="F2899" s="7"/>
      <c r="G2899" s="7"/>
      <c r="H2899" s="7"/>
      <c r="I2899" s="7"/>
      <c r="J2899" s="7"/>
      <c r="K2899" s="7"/>
      <c r="L2899" s="7"/>
      <c r="M2899" s="7"/>
      <c r="N2899" s="7"/>
      <c r="O2899" s="7"/>
      <c r="P2899" s="7"/>
      <c r="R2899" s="7"/>
      <c r="S2899" s="7"/>
      <c r="T2899" s="7"/>
      <c r="U2899" s="7"/>
      <c r="V2899" s="7"/>
      <c r="W2899" s="7"/>
      <c r="X2899" s="7"/>
      <c r="Y2899" s="7"/>
      <c r="Z2899" s="7"/>
      <c r="AA2899" s="7"/>
      <c r="AB2899" s="7"/>
      <c r="AC2899" s="7"/>
      <c r="AD2899" s="7"/>
      <c r="AE2899" s="7"/>
      <c r="AF2899" s="7"/>
      <c r="AG2899" s="7"/>
      <c r="AH2899" s="7"/>
      <c r="AI2899" s="7"/>
      <c r="AJ2899" s="7"/>
      <c r="AK2899" s="7"/>
    </row>
    <row r="2900" spans="1:37" ht="15.75" x14ac:dyDescent="0.25">
      <c r="A2900" s="7"/>
      <c r="B2900" s="7"/>
      <c r="C2900" s="7"/>
      <c r="D2900" s="7"/>
      <c r="E2900" s="7"/>
      <c r="F2900" s="7"/>
      <c r="G2900" s="7"/>
      <c r="H2900" s="7"/>
      <c r="I2900" s="7"/>
      <c r="J2900" s="7"/>
      <c r="K2900" s="7"/>
      <c r="L2900" s="7"/>
      <c r="M2900" s="7"/>
      <c r="N2900" s="7"/>
      <c r="O2900" s="7"/>
      <c r="P2900" s="7"/>
      <c r="R2900" s="7"/>
      <c r="S2900" s="7"/>
      <c r="T2900" s="7"/>
      <c r="U2900" s="7"/>
      <c r="V2900" s="7"/>
      <c r="W2900" s="7"/>
      <c r="X2900" s="7"/>
      <c r="Y2900" s="7"/>
      <c r="Z2900" s="7"/>
      <c r="AA2900" s="7"/>
      <c r="AB2900" s="7"/>
      <c r="AC2900" s="7"/>
      <c r="AD2900" s="7"/>
      <c r="AE2900" s="7"/>
      <c r="AF2900" s="7"/>
      <c r="AG2900" s="7"/>
      <c r="AH2900" s="7"/>
      <c r="AI2900" s="7"/>
      <c r="AJ2900" s="7"/>
      <c r="AK2900" s="7"/>
    </row>
    <row r="2901" spans="1:37" ht="15.75" x14ac:dyDescent="0.25">
      <c r="A2901" s="7"/>
      <c r="B2901" s="7"/>
      <c r="C2901" s="7"/>
      <c r="D2901" s="7"/>
      <c r="E2901" s="7"/>
      <c r="F2901" s="7"/>
      <c r="G2901" s="7"/>
      <c r="H2901" s="7"/>
      <c r="I2901" s="7"/>
      <c r="J2901" s="7"/>
      <c r="K2901" s="7"/>
      <c r="L2901" s="7"/>
      <c r="M2901" s="7"/>
      <c r="N2901" s="7"/>
      <c r="O2901" s="7"/>
      <c r="P2901" s="7"/>
      <c r="R2901" s="7"/>
      <c r="S2901" s="7"/>
      <c r="T2901" s="7"/>
      <c r="U2901" s="7"/>
      <c r="V2901" s="7"/>
      <c r="W2901" s="7"/>
      <c r="X2901" s="7"/>
      <c r="Y2901" s="7"/>
      <c r="Z2901" s="7"/>
      <c r="AA2901" s="7"/>
      <c r="AB2901" s="7"/>
      <c r="AC2901" s="7"/>
      <c r="AD2901" s="7"/>
      <c r="AE2901" s="7"/>
      <c r="AF2901" s="7"/>
      <c r="AG2901" s="7"/>
      <c r="AH2901" s="7"/>
      <c r="AI2901" s="7"/>
      <c r="AJ2901" s="7"/>
      <c r="AK2901" s="7"/>
    </row>
    <row r="2902" spans="1:37" ht="15.75" x14ac:dyDescent="0.25">
      <c r="A2902" s="7"/>
      <c r="B2902" s="7"/>
      <c r="C2902" s="7"/>
      <c r="D2902" s="7"/>
      <c r="E2902" s="7"/>
      <c r="F2902" s="7"/>
      <c r="G2902" s="7"/>
      <c r="H2902" s="7"/>
      <c r="I2902" s="7"/>
      <c r="J2902" s="7"/>
      <c r="K2902" s="7"/>
      <c r="L2902" s="7"/>
      <c r="M2902" s="7"/>
      <c r="N2902" s="7"/>
      <c r="O2902" s="7"/>
      <c r="P2902" s="7"/>
      <c r="R2902" s="7"/>
      <c r="S2902" s="7"/>
      <c r="T2902" s="7"/>
      <c r="U2902" s="7"/>
      <c r="V2902" s="7"/>
      <c r="W2902" s="7"/>
      <c r="X2902" s="7"/>
      <c r="Y2902" s="7"/>
      <c r="Z2902" s="7"/>
      <c r="AA2902" s="7"/>
      <c r="AB2902" s="7"/>
      <c r="AC2902" s="7"/>
      <c r="AD2902" s="7"/>
      <c r="AE2902" s="7"/>
      <c r="AF2902" s="7"/>
      <c r="AG2902" s="7"/>
      <c r="AH2902" s="7"/>
      <c r="AI2902" s="7"/>
      <c r="AJ2902" s="7"/>
      <c r="AK2902" s="7"/>
    </row>
    <row r="2903" spans="1:37" ht="15.75" x14ac:dyDescent="0.25">
      <c r="A2903" s="7"/>
      <c r="B2903" s="7"/>
      <c r="C2903" s="7"/>
      <c r="D2903" s="7"/>
      <c r="E2903" s="7"/>
      <c r="F2903" s="7"/>
      <c r="G2903" s="7"/>
      <c r="H2903" s="7"/>
      <c r="I2903" s="7"/>
      <c r="J2903" s="7"/>
      <c r="K2903" s="7"/>
      <c r="L2903" s="7"/>
      <c r="M2903" s="7"/>
      <c r="N2903" s="7"/>
      <c r="O2903" s="7"/>
      <c r="P2903" s="7"/>
      <c r="R2903" s="7"/>
      <c r="S2903" s="7"/>
      <c r="T2903" s="7"/>
      <c r="U2903" s="7"/>
      <c r="V2903" s="7"/>
      <c r="W2903" s="7"/>
      <c r="X2903" s="7"/>
      <c r="Y2903" s="7"/>
      <c r="Z2903" s="7"/>
      <c r="AA2903" s="7"/>
      <c r="AB2903" s="7"/>
      <c r="AC2903" s="7"/>
      <c r="AD2903" s="7"/>
      <c r="AE2903" s="7"/>
      <c r="AF2903" s="7"/>
      <c r="AG2903" s="7"/>
      <c r="AH2903" s="7"/>
      <c r="AI2903" s="7"/>
      <c r="AJ2903" s="7"/>
      <c r="AK2903" s="7"/>
    </row>
    <row r="2904" spans="1:37" ht="15.75" x14ac:dyDescent="0.25">
      <c r="A2904" s="7"/>
      <c r="B2904" s="7"/>
      <c r="C2904" s="7"/>
      <c r="D2904" s="7"/>
      <c r="E2904" s="7"/>
      <c r="F2904" s="7"/>
      <c r="G2904" s="7"/>
      <c r="H2904" s="7"/>
      <c r="I2904" s="7"/>
      <c r="J2904" s="7"/>
      <c r="K2904" s="7"/>
      <c r="L2904" s="7"/>
      <c r="M2904" s="7"/>
      <c r="N2904" s="7"/>
      <c r="O2904" s="7"/>
      <c r="P2904" s="7"/>
      <c r="R2904" s="7"/>
      <c r="S2904" s="7"/>
      <c r="T2904" s="7"/>
      <c r="U2904" s="7"/>
      <c r="V2904" s="7"/>
      <c r="W2904" s="7"/>
      <c r="X2904" s="7"/>
      <c r="Y2904" s="7"/>
      <c r="Z2904" s="7"/>
      <c r="AA2904" s="7"/>
      <c r="AB2904" s="7"/>
      <c r="AC2904" s="7"/>
      <c r="AD2904" s="7"/>
      <c r="AE2904" s="7"/>
      <c r="AF2904" s="7"/>
      <c r="AG2904" s="7"/>
      <c r="AH2904" s="7"/>
      <c r="AI2904" s="7"/>
      <c r="AJ2904" s="7"/>
      <c r="AK2904" s="7"/>
    </row>
    <row r="2905" spans="1:37" ht="15.75" x14ac:dyDescent="0.25">
      <c r="A2905" s="7"/>
      <c r="B2905" s="7"/>
      <c r="C2905" s="7"/>
      <c r="D2905" s="7"/>
      <c r="E2905" s="7"/>
      <c r="F2905" s="7"/>
      <c r="G2905" s="7"/>
      <c r="H2905" s="7"/>
      <c r="I2905" s="7"/>
      <c r="J2905" s="7"/>
      <c r="K2905" s="7"/>
      <c r="L2905" s="7"/>
      <c r="M2905" s="7"/>
      <c r="N2905" s="7"/>
      <c r="O2905" s="7"/>
      <c r="P2905" s="7"/>
      <c r="R2905" s="7"/>
      <c r="S2905" s="7"/>
      <c r="T2905" s="7"/>
      <c r="U2905" s="7"/>
      <c r="V2905" s="7"/>
      <c r="W2905" s="7"/>
      <c r="X2905" s="7"/>
      <c r="Y2905" s="7"/>
      <c r="Z2905" s="7"/>
      <c r="AA2905" s="7"/>
      <c r="AB2905" s="7"/>
      <c r="AC2905" s="7"/>
      <c r="AD2905" s="7"/>
      <c r="AE2905" s="7"/>
      <c r="AF2905" s="7"/>
      <c r="AG2905" s="7"/>
      <c r="AH2905" s="7"/>
      <c r="AI2905" s="7"/>
      <c r="AJ2905" s="7"/>
      <c r="AK2905" s="7"/>
    </row>
    <row r="2906" spans="1:37" ht="15.75" x14ac:dyDescent="0.25">
      <c r="A2906" s="7"/>
      <c r="B2906" s="7"/>
      <c r="C2906" s="7"/>
      <c r="D2906" s="7"/>
      <c r="E2906" s="7"/>
      <c r="F2906" s="7"/>
      <c r="G2906" s="7"/>
      <c r="H2906" s="7"/>
      <c r="I2906" s="7"/>
      <c r="J2906" s="7"/>
      <c r="K2906" s="7"/>
      <c r="L2906" s="7"/>
      <c r="M2906" s="7"/>
      <c r="N2906" s="7"/>
      <c r="O2906" s="7"/>
      <c r="P2906" s="7"/>
      <c r="R2906" s="7"/>
      <c r="S2906" s="7"/>
      <c r="T2906" s="7"/>
      <c r="U2906" s="7"/>
      <c r="V2906" s="7"/>
      <c r="W2906" s="7"/>
      <c r="X2906" s="7"/>
      <c r="Y2906" s="7"/>
      <c r="Z2906" s="7"/>
      <c r="AA2906" s="7"/>
      <c r="AB2906" s="7"/>
      <c r="AC2906" s="7"/>
      <c r="AD2906" s="7"/>
      <c r="AE2906" s="7"/>
      <c r="AF2906" s="7"/>
      <c r="AG2906" s="7"/>
      <c r="AH2906" s="7"/>
      <c r="AI2906" s="7"/>
      <c r="AJ2906" s="7"/>
      <c r="AK2906" s="7"/>
    </row>
    <row r="2907" spans="1:37" ht="15.75" x14ac:dyDescent="0.25">
      <c r="A2907" s="7"/>
      <c r="B2907" s="7"/>
      <c r="C2907" s="7"/>
      <c r="D2907" s="7"/>
      <c r="E2907" s="7"/>
      <c r="F2907" s="7"/>
      <c r="G2907" s="7"/>
      <c r="H2907" s="7"/>
      <c r="I2907" s="7"/>
      <c r="J2907" s="7"/>
      <c r="K2907" s="7"/>
      <c r="L2907" s="7"/>
      <c r="M2907" s="7"/>
      <c r="N2907" s="7"/>
      <c r="O2907" s="7"/>
      <c r="P2907" s="7"/>
      <c r="R2907" s="7"/>
      <c r="S2907" s="7"/>
      <c r="T2907" s="7"/>
      <c r="U2907" s="7"/>
      <c r="V2907" s="7"/>
      <c r="W2907" s="7"/>
      <c r="X2907" s="7"/>
      <c r="Y2907" s="7"/>
      <c r="Z2907" s="7"/>
      <c r="AA2907" s="7"/>
      <c r="AB2907" s="7"/>
      <c r="AC2907" s="7"/>
      <c r="AD2907" s="7"/>
      <c r="AE2907" s="7"/>
      <c r="AF2907" s="7"/>
      <c r="AG2907" s="7"/>
      <c r="AH2907" s="7"/>
      <c r="AI2907" s="7"/>
      <c r="AJ2907" s="7"/>
      <c r="AK2907" s="7"/>
    </row>
    <row r="2908" spans="1:37" ht="15.75" x14ac:dyDescent="0.25">
      <c r="A2908" s="7"/>
      <c r="B2908" s="7"/>
      <c r="C2908" s="7"/>
      <c r="D2908" s="7"/>
      <c r="E2908" s="7"/>
      <c r="F2908" s="7"/>
      <c r="G2908" s="7"/>
      <c r="H2908" s="7"/>
      <c r="I2908" s="7"/>
      <c r="J2908" s="7"/>
      <c r="K2908" s="7"/>
      <c r="L2908" s="7"/>
      <c r="M2908" s="7"/>
      <c r="N2908" s="7"/>
      <c r="O2908" s="7"/>
      <c r="P2908" s="7"/>
      <c r="R2908" s="7"/>
      <c r="S2908" s="7"/>
      <c r="T2908" s="7"/>
      <c r="U2908" s="7"/>
      <c r="V2908" s="7"/>
      <c r="W2908" s="7"/>
      <c r="X2908" s="7"/>
      <c r="Y2908" s="7"/>
      <c r="Z2908" s="7"/>
      <c r="AA2908" s="7"/>
      <c r="AB2908" s="7"/>
      <c r="AC2908" s="7"/>
      <c r="AD2908" s="7"/>
      <c r="AE2908" s="7"/>
      <c r="AF2908" s="7"/>
      <c r="AG2908" s="7"/>
      <c r="AH2908" s="7"/>
      <c r="AI2908" s="7"/>
      <c r="AJ2908" s="7"/>
      <c r="AK2908" s="7"/>
    </row>
    <row r="2909" spans="1:37" ht="15.75" x14ac:dyDescent="0.25">
      <c r="A2909" s="7"/>
      <c r="B2909" s="7"/>
      <c r="C2909" s="7"/>
      <c r="D2909" s="7"/>
      <c r="E2909" s="7"/>
      <c r="F2909" s="7"/>
      <c r="G2909" s="7"/>
      <c r="H2909" s="7"/>
      <c r="I2909" s="7"/>
      <c r="J2909" s="7"/>
      <c r="K2909" s="7"/>
      <c r="L2909" s="7"/>
      <c r="M2909" s="7"/>
      <c r="N2909" s="7"/>
      <c r="O2909" s="7"/>
      <c r="P2909" s="7"/>
      <c r="R2909" s="7"/>
      <c r="S2909" s="7"/>
      <c r="T2909" s="7"/>
      <c r="U2909" s="7"/>
      <c r="V2909" s="7"/>
      <c r="W2909" s="7"/>
      <c r="X2909" s="7"/>
      <c r="Y2909" s="7"/>
      <c r="Z2909" s="7"/>
      <c r="AA2909" s="7"/>
      <c r="AB2909" s="7"/>
      <c r="AC2909" s="7"/>
      <c r="AD2909" s="7"/>
      <c r="AE2909" s="7"/>
      <c r="AF2909" s="7"/>
      <c r="AG2909" s="7"/>
      <c r="AH2909" s="7"/>
      <c r="AI2909" s="7"/>
      <c r="AJ2909" s="7"/>
      <c r="AK2909" s="7"/>
    </row>
    <row r="2910" spans="1:37" ht="15.75" x14ac:dyDescent="0.25">
      <c r="A2910" s="7"/>
      <c r="B2910" s="7"/>
      <c r="C2910" s="7"/>
      <c r="D2910" s="7"/>
      <c r="E2910" s="7"/>
      <c r="F2910" s="7"/>
      <c r="G2910" s="7"/>
      <c r="H2910" s="7"/>
      <c r="I2910" s="7"/>
      <c r="J2910" s="7"/>
      <c r="K2910" s="7"/>
      <c r="L2910" s="7"/>
      <c r="M2910" s="7"/>
      <c r="N2910" s="7"/>
      <c r="O2910" s="7"/>
      <c r="P2910" s="7"/>
      <c r="R2910" s="7"/>
      <c r="S2910" s="7"/>
      <c r="T2910" s="7"/>
      <c r="U2910" s="7"/>
      <c r="V2910" s="7"/>
      <c r="W2910" s="7"/>
      <c r="X2910" s="7"/>
      <c r="Y2910" s="7"/>
      <c r="Z2910" s="7"/>
      <c r="AA2910" s="7"/>
      <c r="AB2910" s="7"/>
      <c r="AC2910" s="7"/>
      <c r="AD2910" s="7"/>
      <c r="AE2910" s="7"/>
      <c r="AF2910" s="7"/>
      <c r="AG2910" s="7"/>
      <c r="AH2910" s="7"/>
      <c r="AI2910" s="7"/>
      <c r="AJ2910" s="7"/>
      <c r="AK2910" s="7"/>
    </row>
    <row r="2911" spans="1:37" ht="15.75" x14ac:dyDescent="0.25">
      <c r="A2911" s="7"/>
      <c r="B2911" s="7"/>
      <c r="C2911" s="7"/>
      <c r="D2911" s="7"/>
      <c r="E2911" s="7"/>
      <c r="F2911" s="7"/>
      <c r="G2911" s="7"/>
      <c r="H2911" s="7"/>
      <c r="I2911" s="7"/>
      <c r="J2911" s="7"/>
      <c r="K2911" s="7"/>
      <c r="L2911" s="7"/>
      <c r="M2911" s="7"/>
      <c r="N2911" s="7"/>
      <c r="O2911" s="7"/>
      <c r="P2911" s="7"/>
      <c r="R2911" s="7"/>
      <c r="S2911" s="7"/>
      <c r="T2911" s="7"/>
      <c r="U2911" s="7"/>
      <c r="V2911" s="7"/>
      <c r="W2911" s="7"/>
      <c r="X2911" s="7"/>
      <c r="Y2911" s="7"/>
      <c r="Z2911" s="7"/>
      <c r="AA2911" s="7"/>
      <c r="AB2911" s="7"/>
      <c r="AC2911" s="7"/>
      <c r="AD2911" s="7"/>
      <c r="AE2911" s="7"/>
      <c r="AF2911" s="7"/>
      <c r="AG2911" s="7"/>
      <c r="AH2911" s="7"/>
      <c r="AI2911" s="7"/>
      <c r="AJ2911" s="7"/>
      <c r="AK2911" s="7"/>
    </row>
    <row r="2912" spans="1:37" ht="15.75" x14ac:dyDescent="0.25">
      <c r="A2912" s="7"/>
      <c r="B2912" s="7"/>
      <c r="C2912" s="7"/>
      <c r="D2912" s="7"/>
      <c r="E2912" s="7"/>
      <c r="F2912" s="7"/>
      <c r="G2912" s="7"/>
      <c r="H2912" s="7"/>
      <c r="I2912" s="7"/>
      <c r="J2912" s="7"/>
      <c r="K2912" s="7"/>
      <c r="L2912" s="7"/>
      <c r="M2912" s="7"/>
      <c r="N2912" s="7"/>
      <c r="O2912" s="7"/>
      <c r="P2912" s="7"/>
      <c r="R2912" s="7"/>
      <c r="S2912" s="7"/>
      <c r="T2912" s="7"/>
      <c r="U2912" s="7"/>
      <c r="V2912" s="7"/>
      <c r="W2912" s="7"/>
      <c r="X2912" s="7"/>
      <c r="Y2912" s="7"/>
      <c r="Z2912" s="7"/>
      <c r="AA2912" s="7"/>
      <c r="AB2912" s="7"/>
      <c r="AC2912" s="7"/>
      <c r="AD2912" s="7"/>
      <c r="AE2912" s="7"/>
      <c r="AF2912" s="7"/>
      <c r="AG2912" s="7"/>
      <c r="AH2912" s="7"/>
      <c r="AI2912" s="7"/>
      <c r="AJ2912" s="7"/>
      <c r="AK2912" s="7"/>
    </row>
    <row r="2913" spans="1:37" ht="15.75" x14ac:dyDescent="0.25">
      <c r="A2913" s="7"/>
      <c r="B2913" s="7"/>
      <c r="C2913" s="7"/>
      <c r="D2913" s="7"/>
      <c r="E2913" s="7"/>
      <c r="F2913" s="7"/>
      <c r="G2913" s="7"/>
      <c r="H2913" s="7"/>
      <c r="I2913" s="7"/>
      <c r="J2913" s="7"/>
      <c r="K2913" s="7"/>
      <c r="L2913" s="7"/>
      <c r="M2913" s="7"/>
      <c r="N2913" s="7"/>
      <c r="O2913" s="7"/>
      <c r="P2913" s="7"/>
      <c r="R2913" s="7"/>
      <c r="S2913" s="7"/>
      <c r="T2913" s="7"/>
      <c r="U2913" s="7"/>
      <c r="V2913" s="7"/>
      <c r="W2913" s="7"/>
      <c r="X2913" s="7"/>
      <c r="Y2913" s="7"/>
      <c r="Z2913" s="7"/>
      <c r="AA2913" s="7"/>
      <c r="AB2913" s="7"/>
      <c r="AC2913" s="7"/>
      <c r="AD2913" s="7"/>
      <c r="AE2913" s="7"/>
      <c r="AF2913" s="7"/>
      <c r="AG2913" s="7"/>
      <c r="AH2913" s="7"/>
      <c r="AI2913" s="7"/>
      <c r="AJ2913" s="7"/>
      <c r="AK2913" s="7"/>
    </row>
    <row r="2914" spans="1:37" ht="15.75" x14ac:dyDescent="0.25">
      <c r="A2914" s="7"/>
      <c r="B2914" s="7"/>
      <c r="C2914" s="7"/>
      <c r="D2914" s="7"/>
      <c r="E2914" s="7"/>
      <c r="F2914" s="7"/>
      <c r="G2914" s="7"/>
      <c r="H2914" s="7"/>
      <c r="I2914" s="7"/>
      <c r="J2914" s="7"/>
      <c r="K2914" s="7"/>
      <c r="L2914" s="7"/>
      <c r="M2914" s="7"/>
      <c r="N2914" s="7"/>
      <c r="O2914" s="7"/>
      <c r="P2914" s="7"/>
      <c r="R2914" s="7"/>
      <c r="S2914" s="7"/>
      <c r="T2914" s="7"/>
      <c r="U2914" s="7"/>
      <c r="V2914" s="7"/>
      <c r="W2914" s="7"/>
      <c r="X2914" s="7"/>
      <c r="Y2914" s="7"/>
      <c r="Z2914" s="7"/>
      <c r="AA2914" s="7"/>
      <c r="AB2914" s="7"/>
      <c r="AC2914" s="7"/>
      <c r="AD2914" s="7"/>
      <c r="AE2914" s="7"/>
      <c r="AF2914" s="7"/>
      <c r="AG2914" s="7"/>
      <c r="AH2914" s="7"/>
      <c r="AI2914" s="7"/>
      <c r="AJ2914" s="7"/>
      <c r="AK2914" s="7"/>
    </row>
    <row r="2915" spans="1:37" ht="15.75" x14ac:dyDescent="0.25">
      <c r="A2915" s="7"/>
      <c r="B2915" s="7"/>
      <c r="C2915" s="7"/>
      <c r="D2915" s="7"/>
      <c r="E2915" s="7"/>
      <c r="F2915" s="7"/>
      <c r="G2915" s="7"/>
      <c r="H2915" s="7"/>
      <c r="I2915" s="7"/>
      <c r="J2915" s="7"/>
      <c r="K2915" s="7"/>
      <c r="L2915" s="7"/>
      <c r="M2915" s="7"/>
      <c r="N2915" s="7"/>
      <c r="O2915" s="7"/>
      <c r="P2915" s="7"/>
      <c r="R2915" s="7"/>
      <c r="S2915" s="7"/>
      <c r="T2915" s="7"/>
      <c r="U2915" s="7"/>
      <c r="V2915" s="7"/>
      <c r="W2915" s="7"/>
      <c r="X2915" s="7"/>
      <c r="Y2915" s="7"/>
      <c r="Z2915" s="7"/>
      <c r="AA2915" s="7"/>
      <c r="AB2915" s="7"/>
      <c r="AC2915" s="7"/>
      <c r="AD2915" s="7"/>
      <c r="AE2915" s="7"/>
      <c r="AF2915" s="7"/>
      <c r="AG2915" s="7"/>
      <c r="AH2915" s="7"/>
      <c r="AI2915" s="7"/>
      <c r="AJ2915" s="7"/>
      <c r="AK2915" s="7"/>
    </row>
    <row r="2916" spans="1:37" ht="15.75" x14ac:dyDescent="0.25">
      <c r="A2916" s="7"/>
      <c r="B2916" s="7"/>
      <c r="C2916" s="7"/>
      <c r="D2916" s="7"/>
      <c r="E2916" s="7"/>
      <c r="F2916" s="7"/>
      <c r="G2916" s="7"/>
      <c r="H2916" s="7"/>
      <c r="I2916" s="7"/>
      <c r="J2916" s="7"/>
      <c r="K2916" s="7"/>
      <c r="L2916" s="7"/>
      <c r="M2916" s="7"/>
      <c r="N2916" s="7"/>
      <c r="O2916" s="7"/>
      <c r="P2916" s="7"/>
      <c r="R2916" s="7"/>
      <c r="S2916" s="7"/>
      <c r="T2916" s="7"/>
      <c r="U2916" s="7"/>
      <c r="V2916" s="7"/>
      <c r="W2916" s="7"/>
      <c r="X2916" s="7"/>
      <c r="Y2916" s="7"/>
      <c r="Z2916" s="7"/>
      <c r="AA2916" s="7"/>
      <c r="AB2916" s="7"/>
      <c r="AC2916" s="7"/>
      <c r="AD2916" s="7"/>
      <c r="AE2916" s="7"/>
      <c r="AF2916" s="7"/>
      <c r="AG2916" s="7"/>
      <c r="AH2916" s="7"/>
      <c r="AI2916" s="7"/>
      <c r="AJ2916" s="7"/>
      <c r="AK2916" s="7"/>
    </row>
    <row r="2917" spans="1:37" ht="15.75" x14ac:dyDescent="0.25">
      <c r="A2917" s="7"/>
      <c r="B2917" s="7"/>
      <c r="C2917" s="7"/>
      <c r="D2917" s="7"/>
      <c r="E2917" s="7"/>
      <c r="F2917" s="7"/>
      <c r="G2917" s="7"/>
      <c r="H2917" s="7"/>
      <c r="I2917" s="7"/>
      <c r="J2917" s="7"/>
      <c r="K2917" s="7"/>
      <c r="L2917" s="7"/>
      <c r="M2917" s="7"/>
      <c r="N2917" s="7"/>
      <c r="O2917" s="7"/>
      <c r="P2917" s="7"/>
      <c r="R2917" s="7"/>
      <c r="S2917" s="7"/>
      <c r="T2917" s="7"/>
      <c r="U2917" s="7"/>
      <c r="V2917" s="7"/>
      <c r="W2917" s="7"/>
      <c r="X2917" s="7"/>
      <c r="Y2917" s="7"/>
      <c r="Z2917" s="7"/>
      <c r="AA2917" s="7"/>
      <c r="AB2917" s="7"/>
      <c r="AC2917" s="7"/>
      <c r="AD2917" s="7"/>
      <c r="AE2917" s="7"/>
      <c r="AF2917" s="7"/>
      <c r="AG2917" s="7"/>
      <c r="AH2917" s="7"/>
      <c r="AI2917" s="7"/>
      <c r="AJ2917" s="7"/>
      <c r="AK2917" s="7"/>
    </row>
    <row r="2918" spans="1:37" ht="15.75" x14ac:dyDescent="0.25">
      <c r="A2918" s="7"/>
      <c r="B2918" s="7"/>
      <c r="C2918" s="7"/>
      <c r="D2918" s="7"/>
      <c r="E2918" s="7"/>
      <c r="F2918" s="7"/>
      <c r="G2918" s="7"/>
      <c r="H2918" s="7"/>
      <c r="I2918" s="7"/>
      <c r="J2918" s="7"/>
      <c r="K2918" s="7"/>
      <c r="L2918" s="7"/>
      <c r="M2918" s="7"/>
      <c r="N2918" s="7"/>
      <c r="O2918" s="7"/>
      <c r="P2918" s="7"/>
      <c r="R2918" s="7"/>
      <c r="S2918" s="7"/>
      <c r="T2918" s="7"/>
      <c r="U2918" s="7"/>
      <c r="V2918" s="7"/>
      <c r="W2918" s="7"/>
      <c r="X2918" s="7"/>
      <c r="Y2918" s="7"/>
      <c r="Z2918" s="7"/>
      <c r="AA2918" s="7"/>
      <c r="AB2918" s="7"/>
      <c r="AC2918" s="7"/>
      <c r="AD2918" s="7"/>
      <c r="AE2918" s="7"/>
      <c r="AF2918" s="7"/>
      <c r="AG2918" s="7"/>
      <c r="AH2918" s="7"/>
      <c r="AI2918" s="7"/>
      <c r="AJ2918" s="7"/>
      <c r="AK2918" s="7"/>
    </row>
    <row r="2919" spans="1:37" ht="15.75" x14ac:dyDescent="0.25">
      <c r="A2919" s="7"/>
      <c r="B2919" s="7"/>
      <c r="C2919" s="7"/>
      <c r="D2919" s="7"/>
      <c r="E2919" s="7"/>
      <c r="F2919" s="7"/>
      <c r="G2919" s="7"/>
      <c r="H2919" s="7"/>
      <c r="I2919" s="7"/>
      <c r="J2919" s="7"/>
      <c r="K2919" s="7"/>
      <c r="L2919" s="7"/>
      <c r="M2919" s="7"/>
      <c r="N2919" s="7"/>
      <c r="O2919" s="7"/>
      <c r="P2919" s="7"/>
      <c r="R2919" s="7"/>
      <c r="S2919" s="7"/>
      <c r="T2919" s="7"/>
      <c r="U2919" s="7"/>
      <c r="V2919" s="7"/>
      <c r="W2919" s="7"/>
      <c r="X2919" s="7"/>
      <c r="Y2919" s="7"/>
      <c r="Z2919" s="7"/>
      <c r="AA2919" s="7"/>
      <c r="AB2919" s="7"/>
      <c r="AC2919" s="7"/>
      <c r="AD2919" s="7"/>
      <c r="AE2919" s="7"/>
      <c r="AF2919" s="7"/>
      <c r="AG2919" s="7"/>
      <c r="AH2919" s="7"/>
      <c r="AI2919" s="7"/>
      <c r="AJ2919" s="7"/>
      <c r="AK2919" s="7"/>
    </row>
    <row r="2920" spans="1:37" ht="15.75" x14ac:dyDescent="0.25">
      <c r="A2920" s="7"/>
      <c r="B2920" s="7"/>
      <c r="C2920" s="7"/>
      <c r="D2920" s="7"/>
      <c r="E2920" s="7"/>
      <c r="F2920" s="7"/>
      <c r="G2920" s="7"/>
      <c r="H2920" s="7"/>
      <c r="I2920" s="7"/>
      <c r="J2920" s="7"/>
      <c r="K2920" s="7"/>
      <c r="L2920" s="7"/>
      <c r="M2920" s="7"/>
      <c r="N2920" s="7"/>
      <c r="O2920" s="7"/>
      <c r="P2920" s="7"/>
      <c r="R2920" s="7"/>
      <c r="S2920" s="7"/>
      <c r="T2920" s="7"/>
      <c r="U2920" s="7"/>
      <c r="V2920" s="7"/>
      <c r="W2920" s="7"/>
      <c r="X2920" s="7"/>
      <c r="Y2920" s="7"/>
      <c r="Z2920" s="7"/>
      <c r="AA2920" s="7"/>
      <c r="AB2920" s="7"/>
      <c r="AC2920" s="7"/>
      <c r="AD2920" s="7"/>
      <c r="AE2920" s="7"/>
      <c r="AF2920" s="7"/>
      <c r="AG2920" s="7"/>
      <c r="AH2920" s="7"/>
      <c r="AI2920" s="7"/>
      <c r="AJ2920" s="7"/>
      <c r="AK2920" s="7"/>
    </row>
    <row r="2921" spans="1:37" ht="15.75" x14ac:dyDescent="0.25">
      <c r="A2921" s="7"/>
      <c r="B2921" s="7"/>
      <c r="C2921" s="7"/>
      <c r="D2921" s="7"/>
      <c r="E2921" s="7"/>
      <c r="F2921" s="7"/>
      <c r="G2921" s="7"/>
      <c r="H2921" s="7"/>
      <c r="I2921" s="7"/>
      <c r="J2921" s="7"/>
      <c r="K2921" s="7"/>
      <c r="L2921" s="7"/>
      <c r="M2921" s="7"/>
      <c r="N2921" s="7"/>
      <c r="O2921" s="7"/>
      <c r="P2921" s="7"/>
      <c r="R2921" s="7"/>
      <c r="S2921" s="7"/>
      <c r="T2921" s="7"/>
      <c r="U2921" s="7"/>
      <c r="V2921" s="7"/>
      <c r="W2921" s="7"/>
      <c r="X2921" s="7"/>
      <c r="Y2921" s="7"/>
      <c r="Z2921" s="7"/>
      <c r="AA2921" s="7"/>
      <c r="AB2921" s="7"/>
      <c r="AC2921" s="7"/>
      <c r="AD2921" s="7"/>
      <c r="AE2921" s="7"/>
      <c r="AF2921" s="7"/>
      <c r="AG2921" s="7"/>
      <c r="AH2921" s="7"/>
      <c r="AI2921" s="7"/>
      <c r="AJ2921" s="7"/>
      <c r="AK2921" s="7"/>
    </row>
    <row r="2922" spans="1:37" ht="15.75" x14ac:dyDescent="0.25">
      <c r="A2922" s="7"/>
      <c r="B2922" s="7"/>
      <c r="C2922" s="7"/>
      <c r="D2922" s="7"/>
      <c r="E2922" s="7"/>
      <c r="F2922" s="7"/>
      <c r="G2922" s="7"/>
      <c r="H2922" s="7"/>
      <c r="I2922" s="7"/>
      <c r="J2922" s="7"/>
      <c r="K2922" s="7"/>
      <c r="L2922" s="7"/>
      <c r="M2922" s="7"/>
      <c r="N2922" s="7"/>
      <c r="O2922" s="7"/>
      <c r="P2922" s="7"/>
      <c r="R2922" s="7"/>
      <c r="S2922" s="7"/>
      <c r="T2922" s="7"/>
      <c r="U2922" s="7"/>
      <c r="V2922" s="7"/>
      <c r="W2922" s="7"/>
      <c r="X2922" s="7"/>
      <c r="Y2922" s="7"/>
      <c r="Z2922" s="7"/>
      <c r="AA2922" s="7"/>
      <c r="AB2922" s="7"/>
      <c r="AC2922" s="7"/>
      <c r="AD2922" s="7"/>
      <c r="AE2922" s="7"/>
      <c r="AF2922" s="7"/>
      <c r="AG2922" s="7"/>
      <c r="AH2922" s="7"/>
      <c r="AI2922" s="7"/>
      <c r="AJ2922" s="7"/>
      <c r="AK2922" s="7"/>
    </row>
    <row r="2923" spans="1:37" ht="15.75" x14ac:dyDescent="0.25">
      <c r="A2923" s="7"/>
      <c r="B2923" s="7"/>
      <c r="C2923" s="7"/>
      <c r="D2923" s="7"/>
      <c r="E2923" s="7"/>
      <c r="F2923" s="7"/>
      <c r="G2923" s="7"/>
      <c r="H2923" s="7"/>
      <c r="I2923" s="7"/>
      <c r="J2923" s="7"/>
      <c r="K2923" s="7"/>
      <c r="L2923" s="7"/>
      <c r="M2923" s="7"/>
      <c r="N2923" s="7"/>
      <c r="O2923" s="7"/>
      <c r="P2923" s="7"/>
      <c r="R2923" s="7"/>
      <c r="S2923" s="7"/>
      <c r="T2923" s="7"/>
      <c r="U2923" s="7"/>
      <c r="V2923" s="7"/>
      <c r="W2923" s="7"/>
      <c r="X2923" s="7"/>
      <c r="Y2923" s="7"/>
      <c r="Z2923" s="7"/>
      <c r="AA2923" s="7"/>
      <c r="AB2923" s="7"/>
      <c r="AC2923" s="7"/>
      <c r="AD2923" s="7"/>
      <c r="AE2923" s="7"/>
      <c r="AF2923" s="7"/>
      <c r="AG2923" s="7"/>
      <c r="AH2923" s="7"/>
      <c r="AI2923" s="7"/>
      <c r="AJ2923" s="7"/>
      <c r="AK2923" s="7"/>
    </row>
    <row r="2924" spans="1:37" ht="15.75" x14ac:dyDescent="0.25">
      <c r="A2924" s="7"/>
      <c r="B2924" s="7"/>
      <c r="C2924" s="7"/>
      <c r="D2924" s="7"/>
      <c r="E2924" s="7"/>
      <c r="F2924" s="7"/>
      <c r="G2924" s="7"/>
      <c r="H2924" s="7"/>
      <c r="I2924" s="7"/>
      <c r="J2924" s="7"/>
      <c r="K2924" s="7"/>
      <c r="L2924" s="7"/>
      <c r="M2924" s="7"/>
      <c r="N2924" s="7"/>
      <c r="O2924" s="7"/>
      <c r="P2924" s="7"/>
      <c r="R2924" s="7"/>
      <c r="S2924" s="7"/>
      <c r="T2924" s="7"/>
      <c r="U2924" s="7"/>
      <c r="V2924" s="7"/>
      <c r="W2924" s="7"/>
      <c r="X2924" s="7"/>
      <c r="Y2924" s="7"/>
      <c r="Z2924" s="7"/>
      <c r="AA2924" s="7"/>
      <c r="AB2924" s="7"/>
      <c r="AC2924" s="7"/>
      <c r="AD2924" s="7"/>
      <c r="AE2924" s="7"/>
      <c r="AF2924" s="7"/>
      <c r="AG2924" s="7"/>
      <c r="AH2924" s="7"/>
      <c r="AI2924" s="7"/>
      <c r="AJ2924" s="7"/>
      <c r="AK2924" s="7"/>
    </row>
    <row r="2925" spans="1:37" ht="15.75" x14ac:dyDescent="0.25">
      <c r="A2925" s="7"/>
      <c r="B2925" s="7"/>
      <c r="C2925" s="7"/>
      <c r="D2925" s="7"/>
      <c r="E2925" s="7"/>
      <c r="F2925" s="7"/>
      <c r="G2925" s="7"/>
      <c r="H2925" s="7"/>
      <c r="I2925" s="7"/>
      <c r="J2925" s="7"/>
      <c r="K2925" s="7"/>
      <c r="L2925" s="7"/>
      <c r="M2925" s="7"/>
      <c r="N2925" s="7"/>
      <c r="O2925" s="7"/>
      <c r="P2925" s="7"/>
      <c r="R2925" s="7"/>
      <c r="S2925" s="7"/>
      <c r="T2925" s="7"/>
      <c r="U2925" s="7"/>
      <c r="V2925" s="7"/>
      <c r="W2925" s="7"/>
      <c r="X2925" s="7"/>
      <c r="Y2925" s="7"/>
      <c r="Z2925" s="7"/>
      <c r="AA2925" s="7"/>
      <c r="AB2925" s="7"/>
      <c r="AC2925" s="7"/>
      <c r="AD2925" s="7"/>
      <c r="AE2925" s="7"/>
      <c r="AF2925" s="7"/>
      <c r="AG2925" s="7"/>
      <c r="AH2925" s="7"/>
      <c r="AI2925" s="7"/>
      <c r="AJ2925" s="7"/>
      <c r="AK2925" s="7"/>
    </row>
    <row r="2926" spans="1:37" ht="15.75" x14ac:dyDescent="0.25">
      <c r="A2926" s="7"/>
      <c r="B2926" s="7"/>
      <c r="C2926" s="7"/>
      <c r="D2926" s="7"/>
      <c r="E2926" s="7"/>
      <c r="F2926" s="7"/>
      <c r="G2926" s="7"/>
      <c r="H2926" s="7"/>
      <c r="I2926" s="7"/>
      <c r="J2926" s="7"/>
      <c r="K2926" s="7"/>
      <c r="L2926" s="7"/>
      <c r="M2926" s="7"/>
      <c r="N2926" s="7"/>
      <c r="O2926" s="7"/>
      <c r="P2926" s="7"/>
      <c r="R2926" s="7"/>
      <c r="S2926" s="7"/>
      <c r="T2926" s="7"/>
      <c r="U2926" s="7"/>
      <c r="V2926" s="7"/>
      <c r="W2926" s="7"/>
      <c r="X2926" s="7"/>
      <c r="Y2926" s="7"/>
      <c r="Z2926" s="7"/>
      <c r="AA2926" s="7"/>
      <c r="AB2926" s="7"/>
      <c r="AC2926" s="7"/>
      <c r="AD2926" s="7"/>
      <c r="AE2926" s="7"/>
      <c r="AF2926" s="7"/>
      <c r="AG2926" s="7"/>
      <c r="AH2926" s="7"/>
      <c r="AI2926" s="7"/>
      <c r="AJ2926" s="7"/>
      <c r="AK2926" s="7"/>
    </row>
    <row r="2927" spans="1:37" ht="15.75" x14ac:dyDescent="0.25">
      <c r="A2927" s="7"/>
      <c r="B2927" s="7"/>
      <c r="C2927" s="7"/>
      <c r="D2927" s="7"/>
      <c r="E2927" s="7"/>
      <c r="F2927" s="7"/>
      <c r="G2927" s="7"/>
      <c r="H2927" s="7"/>
      <c r="I2927" s="7"/>
      <c r="J2927" s="7"/>
      <c r="K2927" s="7"/>
      <c r="L2927" s="7"/>
      <c r="M2927" s="7"/>
      <c r="N2927" s="7"/>
      <c r="O2927" s="7"/>
      <c r="P2927" s="7"/>
      <c r="R2927" s="7"/>
      <c r="S2927" s="7"/>
      <c r="T2927" s="7"/>
      <c r="U2927" s="7"/>
      <c r="V2927" s="7"/>
      <c r="W2927" s="7"/>
      <c r="X2927" s="7"/>
      <c r="Y2927" s="7"/>
      <c r="Z2927" s="7"/>
      <c r="AA2927" s="7"/>
      <c r="AB2927" s="7"/>
      <c r="AC2927" s="7"/>
      <c r="AD2927" s="7"/>
      <c r="AE2927" s="7"/>
      <c r="AF2927" s="7"/>
      <c r="AG2927" s="7"/>
      <c r="AH2927" s="7"/>
      <c r="AI2927" s="7"/>
      <c r="AJ2927" s="7"/>
      <c r="AK2927" s="7"/>
    </row>
    <row r="2928" spans="1:37" ht="15.75" x14ac:dyDescent="0.25">
      <c r="A2928" s="7"/>
      <c r="B2928" s="7"/>
      <c r="C2928" s="7"/>
      <c r="D2928" s="7"/>
      <c r="E2928" s="7"/>
      <c r="F2928" s="7"/>
      <c r="G2928" s="7"/>
      <c r="H2928" s="7"/>
      <c r="I2928" s="7"/>
      <c r="J2928" s="7"/>
      <c r="K2928" s="7"/>
      <c r="L2928" s="7"/>
      <c r="M2928" s="7"/>
      <c r="N2928" s="7"/>
      <c r="O2928" s="7"/>
      <c r="P2928" s="7"/>
      <c r="R2928" s="7"/>
      <c r="S2928" s="7"/>
      <c r="T2928" s="7"/>
      <c r="U2928" s="7"/>
      <c r="V2928" s="7"/>
      <c r="W2928" s="7"/>
      <c r="X2928" s="7"/>
      <c r="Y2928" s="7"/>
      <c r="Z2928" s="7"/>
      <c r="AA2928" s="7"/>
      <c r="AB2928" s="7"/>
      <c r="AC2928" s="7"/>
      <c r="AD2928" s="7"/>
      <c r="AE2928" s="7"/>
      <c r="AF2928" s="7"/>
      <c r="AG2928" s="7"/>
      <c r="AH2928" s="7"/>
      <c r="AI2928" s="7"/>
      <c r="AJ2928" s="7"/>
      <c r="AK2928" s="7"/>
    </row>
    <row r="2929" spans="1:37" ht="15.75" x14ac:dyDescent="0.25">
      <c r="A2929" s="7"/>
      <c r="B2929" s="7"/>
      <c r="C2929" s="7"/>
      <c r="D2929" s="7"/>
      <c r="E2929" s="7"/>
      <c r="F2929" s="7"/>
      <c r="G2929" s="7"/>
      <c r="H2929" s="7"/>
      <c r="I2929" s="7"/>
      <c r="J2929" s="7"/>
      <c r="K2929" s="7"/>
      <c r="L2929" s="7"/>
      <c r="M2929" s="7"/>
      <c r="N2929" s="7"/>
      <c r="O2929" s="7"/>
      <c r="P2929" s="7"/>
      <c r="R2929" s="7"/>
      <c r="S2929" s="7"/>
      <c r="T2929" s="7"/>
      <c r="U2929" s="7"/>
      <c r="V2929" s="7"/>
      <c r="W2929" s="7"/>
      <c r="X2929" s="7"/>
      <c r="Y2929" s="7"/>
      <c r="Z2929" s="7"/>
      <c r="AA2929" s="7"/>
      <c r="AB2929" s="7"/>
      <c r="AC2929" s="7"/>
      <c r="AD2929" s="7"/>
      <c r="AE2929" s="7"/>
      <c r="AF2929" s="7"/>
      <c r="AG2929" s="7"/>
      <c r="AH2929" s="7"/>
      <c r="AI2929" s="7"/>
      <c r="AJ2929" s="7"/>
      <c r="AK2929" s="7"/>
    </row>
    <row r="2930" spans="1:37" ht="15.75" x14ac:dyDescent="0.25">
      <c r="A2930" s="7"/>
      <c r="B2930" s="7"/>
      <c r="C2930" s="7"/>
      <c r="D2930" s="7"/>
      <c r="E2930" s="7"/>
      <c r="F2930" s="7"/>
      <c r="G2930" s="7"/>
      <c r="H2930" s="7"/>
      <c r="I2930" s="7"/>
      <c r="J2930" s="7"/>
      <c r="K2930" s="7"/>
      <c r="L2930" s="7"/>
      <c r="M2930" s="7"/>
      <c r="N2930" s="7"/>
      <c r="O2930" s="7"/>
      <c r="P2930" s="7"/>
      <c r="R2930" s="7"/>
      <c r="S2930" s="7"/>
      <c r="T2930" s="7"/>
      <c r="U2930" s="7"/>
      <c r="V2930" s="7"/>
      <c r="W2930" s="7"/>
      <c r="X2930" s="7"/>
      <c r="Y2930" s="7"/>
      <c r="Z2930" s="7"/>
      <c r="AA2930" s="7"/>
      <c r="AB2930" s="7"/>
      <c r="AC2930" s="7"/>
      <c r="AD2930" s="7"/>
      <c r="AE2930" s="7"/>
      <c r="AF2930" s="7"/>
      <c r="AG2930" s="7"/>
      <c r="AH2930" s="7"/>
      <c r="AI2930" s="7"/>
      <c r="AJ2930" s="7"/>
      <c r="AK2930" s="7"/>
    </row>
    <row r="2931" spans="1:37" ht="15.75" x14ac:dyDescent="0.25">
      <c r="A2931" s="7"/>
      <c r="B2931" s="7"/>
      <c r="C2931" s="7"/>
      <c r="D2931" s="7"/>
      <c r="E2931" s="7"/>
      <c r="F2931" s="7"/>
      <c r="G2931" s="7"/>
      <c r="H2931" s="7"/>
      <c r="I2931" s="7"/>
      <c r="J2931" s="7"/>
      <c r="K2931" s="7"/>
      <c r="L2931" s="7"/>
      <c r="M2931" s="7"/>
      <c r="N2931" s="7"/>
      <c r="O2931" s="7"/>
      <c r="P2931" s="7"/>
      <c r="R2931" s="7"/>
      <c r="S2931" s="7"/>
      <c r="T2931" s="7"/>
      <c r="U2931" s="7"/>
      <c r="V2931" s="7"/>
      <c r="W2931" s="7"/>
      <c r="X2931" s="7"/>
      <c r="Y2931" s="7"/>
      <c r="Z2931" s="7"/>
      <c r="AA2931" s="7"/>
      <c r="AB2931" s="7"/>
      <c r="AC2931" s="7"/>
      <c r="AD2931" s="7"/>
      <c r="AE2931" s="7"/>
      <c r="AF2931" s="7"/>
      <c r="AG2931" s="7"/>
      <c r="AH2931" s="7"/>
      <c r="AI2931" s="7"/>
      <c r="AJ2931" s="7"/>
      <c r="AK2931" s="7"/>
    </row>
    <row r="2932" spans="1:37" ht="15.75" x14ac:dyDescent="0.25">
      <c r="A2932" s="7"/>
      <c r="B2932" s="7"/>
      <c r="C2932" s="7"/>
      <c r="D2932" s="7"/>
      <c r="E2932" s="7"/>
      <c r="F2932" s="7"/>
      <c r="G2932" s="7"/>
      <c r="H2932" s="7"/>
      <c r="I2932" s="7"/>
      <c r="J2932" s="7"/>
      <c r="K2932" s="7"/>
      <c r="L2932" s="7"/>
      <c r="M2932" s="7"/>
      <c r="N2932" s="7"/>
      <c r="O2932" s="7"/>
      <c r="P2932" s="7"/>
      <c r="R2932" s="7"/>
      <c r="S2932" s="7"/>
      <c r="T2932" s="7"/>
      <c r="U2932" s="7"/>
      <c r="V2932" s="7"/>
      <c r="W2932" s="7"/>
      <c r="X2932" s="7"/>
      <c r="Y2932" s="7"/>
      <c r="Z2932" s="7"/>
      <c r="AA2932" s="7"/>
      <c r="AB2932" s="7"/>
      <c r="AC2932" s="7"/>
      <c r="AD2932" s="7"/>
      <c r="AE2932" s="7"/>
      <c r="AF2932" s="7"/>
      <c r="AG2932" s="7"/>
      <c r="AH2932" s="7"/>
      <c r="AI2932" s="7"/>
      <c r="AJ2932" s="7"/>
      <c r="AK2932" s="7"/>
    </row>
    <row r="2933" spans="1:37" ht="15.75" x14ac:dyDescent="0.25">
      <c r="A2933" s="7"/>
      <c r="B2933" s="7"/>
      <c r="C2933" s="7"/>
      <c r="D2933" s="7"/>
      <c r="E2933" s="7"/>
      <c r="F2933" s="7"/>
      <c r="G2933" s="7"/>
      <c r="H2933" s="7"/>
      <c r="I2933" s="7"/>
      <c r="J2933" s="7"/>
      <c r="K2933" s="7"/>
      <c r="L2933" s="7"/>
      <c r="M2933" s="7"/>
      <c r="N2933" s="7"/>
      <c r="O2933" s="7"/>
      <c r="P2933" s="7"/>
      <c r="R2933" s="7"/>
      <c r="S2933" s="7"/>
      <c r="T2933" s="7"/>
      <c r="U2933" s="7"/>
      <c r="V2933" s="7"/>
      <c r="W2933" s="7"/>
      <c r="X2933" s="7"/>
      <c r="Y2933" s="7"/>
      <c r="Z2933" s="7"/>
      <c r="AA2933" s="7"/>
      <c r="AB2933" s="7"/>
      <c r="AC2933" s="7"/>
      <c r="AD2933" s="7"/>
      <c r="AE2933" s="7"/>
      <c r="AF2933" s="7"/>
      <c r="AG2933" s="7"/>
      <c r="AH2933" s="7"/>
      <c r="AI2933" s="7"/>
      <c r="AJ2933" s="7"/>
      <c r="AK2933" s="7"/>
    </row>
    <row r="2934" spans="1:37" ht="15.75" x14ac:dyDescent="0.25">
      <c r="A2934" s="7"/>
      <c r="B2934" s="7"/>
      <c r="C2934" s="7"/>
      <c r="D2934" s="7"/>
      <c r="E2934" s="7"/>
      <c r="F2934" s="7"/>
      <c r="G2934" s="7"/>
      <c r="H2934" s="7"/>
      <c r="I2934" s="7"/>
      <c r="J2934" s="7"/>
      <c r="K2934" s="7"/>
      <c r="L2934" s="7"/>
      <c r="M2934" s="7"/>
      <c r="N2934" s="7"/>
      <c r="O2934" s="7"/>
      <c r="P2934" s="7"/>
      <c r="R2934" s="7"/>
      <c r="S2934" s="7"/>
      <c r="T2934" s="7"/>
      <c r="U2934" s="7"/>
      <c r="V2934" s="7"/>
      <c r="W2934" s="7"/>
      <c r="X2934" s="7"/>
      <c r="Y2934" s="7"/>
      <c r="Z2934" s="7"/>
      <c r="AA2934" s="7"/>
      <c r="AB2934" s="7"/>
      <c r="AC2934" s="7"/>
      <c r="AD2934" s="7"/>
      <c r="AE2934" s="7"/>
      <c r="AF2934" s="7"/>
      <c r="AG2934" s="7"/>
      <c r="AH2934" s="7"/>
      <c r="AI2934" s="7"/>
      <c r="AJ2934" s="7"/>
      <c r="AK2934" s="7"/>
    </row>
    <row r="2935" spans="1:37" ht="15.75" x14ac:dyDescent="0.25">
      <c r="A2935" s="7"/>
      <c r="B2935" s="7"/>
      <c r="C2935" s="7"/>
      <c r="D2935" s="7"/>
      <c r="E2935" s="7"/>
      <c r="F2935" s="7"/>
      <c r="G2935" s="7"/>
      <c r="H2935" s="7"/>
      <c r="I2935" s="7"/>
      <c r="J2935" s="7"/>
      <c r="K2935" s="7"/>
      <c r="L2935" s="7"/>
      <c r="M2935" s="7"/>
      <c r="N2935" s="7"/>
      <c r="O2935" s="7"/>
      <c r="P2935" s="7"/>
      <c r="R2935" s="7"/>
      <c r="S2935" s="7"/>
      <c r="T2935" s="7"/>
      <c r="U2935" s="7"/>
      <c r="V2935" s="7"/>
      <c r="W2935" s="7"/>
      <c r="X2935" s="7"/>
      <c r="Y2935" s="7"/>
      <c r="Z2935" s="7"/>
      <c r="AA2935" s="7"/>
      <c r="AB2935" s="7"/>
      <c r="AC2935" s="7"/>
      <c r="AD2935" s="7"/>
      <c r="AE2935" s="7"/>
      <c r="AF2935" s="7"/>
      <c r="AG2935" s="7"/>
      <c r="AH2935" s="7"/>
      <c r="AI2935" s="7"/>
      <c r="AJ2935" s="7"/>
      <c r="AK2935" s="7"/>
    </row>
    <row r="2936" spans="1:37" ht="15.75" x14ac:dyDescent="0.25">
      <c r="A2936" s="7"/>
      <c r="B2936" s="7"/>
      <c r="C2936" s="7"/>
      <c r="D2936" s="7"/>
      <c r="E2936" s="7"/>
      <c r="F2936" s="7"/>
      <c r="G2936" s="7"/>
      <c r="H2936" s="7"/>
      <c r="I2936" s="7"/>
      <c r="J2936" s="7"/>
      <c r="K2936" s="7"/>
      <c r="L2936" s="7"/>
      <c r="M2936" s="7"/>
      <c r="N2936" s="7"/>
      <c r="O2936" s="7"/>
      <c r="P2936" s="7"/>
      <c r="R2936" s="7"/>
      <c r="S2936" s="7"/>
      <c r="T2936" s="7"/>
      <c r="U2936" s="7"/>
      <c r="V2936" s="7"/>
      <c r="W2936" s="7"/>
      <c r="X2936" s="7"/>
      <c r="Y2936" s="7"/>
      <c r="Z2936" s="7"/>
      <c r="AA2936" s="7"/>
      <c r="AB2936" s="7"/>
      <c r="AC2936" s="7"/>
      <c r="AD2936" s="7"/>
      <c r="AE2936" s="7"/>
      <c r="AF2936" s="7"/>
      <c r="AG2936" s="7"/>
      <c r="AH2936" s="7"/>
      <c r="AI2936" s="7"/>
      <c r="AJ2936" s="7"/>
      <c r="AK2936" s="7"/>
    </row>
    <row r="2937" spans="1:37" ht="15.75" x14ac:dyDescent="0.25">
      <c r="A2937" s="7"/>
      <c r="B2937" s="7"/>
      <c r="C2937" s="7"/>
      <c r="D2937" s="7"/>
      <c r="E2937" s="7"/>
      <c r="F2937" s="7"/>
      <c r="G2937" s="7"/>
      <c r="H2937" s="7"/>
      <c r="I2937" s="7"/>
      <c r="J2937" s="7"/>
      <c r="K2937" s="7"/>
      <c r="L2937" s="7"/>
      <c r="M2937" s="7"/>
      <c r="N2937" s="7"/>
      <c r="O2937" s="7"/>
      <c r="P2937" s="7"/>
      <c r="R2937" s="7"/>
      <c r="S2937" s="7"/>
      <c r="T2937" s="7"/>
      <c r="U2937" s="7"/>
      <c r="V2937" s="7"/>
      <c r="W2937" s="7"/>
      <c r="X2937" s="7"/>
      <c r="Y2937" s="7"/>
      <c r="Z2937" s="7"/>
      <c r="AA2937" s="7"/>
      <c r="AB2937" s="7"/>
      <c r="AC2937" s="7"/>
      <c r="AD2937" s="7"/>
      <c r="AE2937" s="7"/>
      <c r="AF2937" s="7"/>
      <c r="AG2937" s="7"/>
      <c r="AH2937" s="7"/>
      <c r="AI2937" s="7"/>
      <c r="AJ2937" s="7"/>
      <c r="AK2937" s="7"/>
    </row>
    <row r="2938" spans="1:37" ht="15.75" x14ac:dyDescent="0.25">
      <c r="A2938" s="7"/>
      <c r="B2938" s="7"/>
      <c r="C2938" s="7"/>
      <c r="D2938" s="7"/>
      <c r="E2938" s="7"/>
      <c r="F2938" s="7"/>
      <c r="G2938" s="7"/>
      <c r="H2938" s="7"/>
      <c r="I2938" s="7"/>
      <c r="J2938" s="7"/>
      <c r="K2938" s="7"/>
      <c r="L2938" s="7"/>
      <c r="M2938" s="7"/>
      <c r="N2938" s="7"/>
      <c r="O2938" s="7"/>
      <c r="P2938" s="7"/>
      <c r="R2938" s="7"/>
      <c r="S2938" s="7"/>
      <c r="T2938" s="7"/>
      <c r="U2938" s="7"/>
      <c r="V2938" s="7"/>
      <c r="W2938" s="7"/>
      <c r="X2938" s="7"/>
      <c r="Y2938" s="7"/>
      <c r="Z2938" s="7"/>
      <c r="AA2938" s="7"/>
      <c r="AB2938" s="7"/>
      <c r="AC2938" s="7"/>
      <c r="AD2938" s="7"/>
      <c r="AE2938" s="7"/>
      <c r="AF2938" s="7"/>
      <c r="AG2938" s="7"/>
      <c r="AH2938" s="7"/>
      <c r="AI2938" s="7"/>
      <c r="AJ2938" s="7"/>
      <c r="AK2938" s="7"/>
    </row>
    <row r="2939" spans="1:37" ht="15.75" x14ac:dyDescent="0.25">
      <c r="A2939" s="7"/>
      <c r="B2939" s="7"/>
      <c r="C2939" s="7"/>
      <c r="D2939" s="7"/>
      <c r="E2939" s="7"/>
      <c r="F2939" s="7"/>
      <c r="G2939" s="7"/>
      <c r="H2939" s="7"/>
      <c r="I2939" s="7"/>
      <c r="J2939" s="7"/>
      <c r="K2939" s="7"/>
      <c r="L2939" s="7"/>
      <c r="M2939" s="7"/>
      <c r="N2939" s="7"/>
      <c r="O2939" s="7"/>
      <c r="P2939" s="7"/>
      <c r="R2939" s="7"/>
      <c r="S2939" s="7"/>
      <c r="T2939" s="7"/>
      <c r="U2939" s="7"/>
      <c r="V2939" s="7"/>
      <c r="W2939" s="7"/>
      <c r="X2939" s="7"/>
      <c r="Y2939" s="7"/>
      <c r="Z2939" s="7"/>
      <c r="AA2939" s="7"/>
      <c r="AB2939" s="7"/>
      <c r="AC2939" s="7"/>
      <c r="AD2939" s="7"/>
      <c r="AE2939" s="7"/>
      <c r="AF2939" s="7"/>
      <c r="AG2939" s="7"/>
      <c r="AH2939" s="7"/>
      <c r="AI2939" s="7"/>
      <c r="AJ2939" s="7"/>
      <c r="AK2939" s="7"/>
    </row>
    <row r="2940" spans="1:37" ht="15.75" x14ac:dyDescent="0.25">
      <c r="A2940" s="7"/>
      <c r="B2940" s="7"/>
      <c r="C2940" s="7"/>
      <c r="D2940" s="7"/>
      <c r="E2940" s="7"/>
      <c r="F2940" s="7"/>
      <c r="G2940" s="7"/>
      <c r="H2940" s="7"/>
      <c r="I2940" s="7"/>
      <c r="J2940" s="7"/>
      <c r="K2940" s="7"/>
      <c r="L2940" s="7"/>
      <c r="M2940" s="7"/>
      <c r="N2940" s="7"/>
      <c r="O2940" s="7"/>
      <c r="P2940" s="7"/>
      <c r="R2940" s="7"/>
      <c r="S2940" s="7"/>
      <c r="T2940" s="7"/>
      <c r="U2940" s="7"/>
      <c r="V2940" s="7"/>
      <c r="W2940" s="7"/>
      <c r="X2940" s="7"/>
      <c r="Y2940" s="7"/>
      <c r="Z2940" s="7"/>
      <c r="AA2940" s="7"/>
      <c r="AB2940" s="7"/>
      <c r="AC2940" s="7"/>
      <c r="AD2940" s="7"/>
      <c r="AE2940" s="7"/>
      <c r="AF2940" s="7"/>
      <c r="AG2940" s="7"/>
      <c r="AH2940" s="7"/>
      <c r="AI2940" s="7"/>
      <c r="AJ2940" s="7"/>
      <c r="AK2940" s="7"/>
    </row>
    <row r="2941" spans="1:37" ht="15.75" x14ac:dyDescent="0.25">
      <c r="A2941" s="7"/>
      <c r="B2941" s="7"/>
      <c r="C2941" s="7"/>
      <c r="D2941" s="7"/>
      <c r="E2941" s="7"/>
      <c r="F2941" s="7"/>
      <c r="G2941" s="7"/>
      <c r="H2941" s="7"/>
      <c r="I2941" s="7"/>
      <c r="J2941" s="7"/>
      <c r="K2941" s="7"/>
      <c r="L2941" s="7"/>
      <c r="M2941" s="7"/>
      <c r="N2941" s="7"/>
      <c r="O2941" s="7"/>
      <c r="P2941" s="7"/>
      <c r="R2941" s="7"/>
      <c r="S2941" s="7"/>
      <c r="T2941" s="7"/>
      <c r="U2941" s="7"/>
      <c r="V2941" s="7"/>
      <c r="W2941" s="7"/>
      <c r="X2941" s="7"/>
      <c r="Y2941" s="7"/>
      <c r="Z2941" s="7"/>
      <c r="AA2941" s="7"/>
      <c r="AB2941" s="7"/>
      <c r="AC2941" s="7"/>
      <c r="AD2941" s="7"/>
      <c r="AE2941" s="7"/>
      <c r="AF2941" s="7"/>
      <c r="AG2941" s="7"/>
      <c r="AH2941" s="7"/>
      <c r="AI2941" s="7"/>
      <c r="AJ2941" s="7"/>
      <c r="AK2941" s="7"/>
    </row>
    <row r="2942" spans="1:37" ht="15.75" x14ac:dyDescent="0.25">
      <c r="A2942" s="7"/>
      <c r="B2942" s="7"/>
      <c r="C2942" s="7"/>
      <c r="D2942" s="7"/>
      <c r="E2942" s="7"/>
      <c r="F2942" s="7"/>
      <c r="G2942" s="7"/>
      <c r="H2942" s="7"/>
      <c r="I2942" s="7"/>
      <c r="J2942" s="7"/>
      <c r="K2942" s="7"/>
      <c r="L2942" s="7"/>
      <c r="M2942" s="7"/>
      <c r="N2942" s="7"/>
      <c r="O2942" s="7"/>
      <c r="P2942" s="7"/>
      <c r="R2942" s="7"/>
      <c r="S2942" s="7"/>
      <c r="T2942" s="7"/>
      <c r="U2942" s="7"/>
      <c r="V2942" s="7"/>
      <c r="W2942" s="7"/>
      <c r="X2942" s="7"/>
      <c r="Y2942" s="7"/>
      <c r="Z2942" s="7"/>
      <c r="AA2942" s="7"/>
      <c r="AB2942" s="7"/>
      <c r="AC2942" s="7"/>
      <c r="AD2942" s="7"/>
      <c r="AE2942" s="7"/>
      <c r="AF2942" s="7"/>
      <c r="AG2942" s="7"/>
      <c r="AH2942" s="7"/>
      <c r="AI2942" s="7"/>
      <c r="AJ2942" s="7"/>
      <c r="AK2942" s="7"/>
    </row>
    <row r="2943" spans="1:37" ht="15.75" x14ac:dyDescent="0.25">
      <c r="A2943" s="7"/>
      <c r="B2943" s="7"/>
      <c r="C2943" s="7"/>
      <c r="D2943" s="7"/>
      <c r="E2943" s="7"/>
      <c r="F2943" s="7"/>
      <c r="G2943" s="7"/>
      <c r="H2943" s="7"/>
      <c r="I2943" s="7"/>
      <c r="J2943" s="7"/>
      <c r="K2943" s="7"/>
      <c r="L2943" s="7"/>
      <c r="M2943" s="7"/>
      <c r="N2943" s="7"/>
      <c r="O2943" s="7"/>
      <c r="P2943" s="7"/>
      <c r="R2943" s="7"/>
      <c r="S2943" s="7"/>
      <c r="T2943" s="7"/>
      <c r="U2943" s="7"/>
      <c r="V2943" s="7"/>
      <c r="W2943" s="7"/>
      <c r="X2943" s="7"/>
      <c r="Y2943" s="7"/>
      <c r="Z2943" s="7"/>
      <c r="AA2943" s="7"/>
      <c r="AB2943" s="7"/>
      <c r="AC2943" s="7"/>
      <c r="AD2943" s="7"/>
      <c r="AE2943" s="7"/>
      <c r="AF2943" s="7"/>
      <c r="AG2943" s="7"/>
      <c r="AH2943" s="7"/>
      <c r="AI2943" s="7"/>
      <c r="AJ2943" s="7"/>
      <c r="AK2943" s="7"/>
    </row>
    <row r="2944" spans="1:37" ht="15.75" x14ac:dyDescent="0.25">
      <c r="A2944" s="7"/>
      <c r="B2944" s="7"/>
      <c r="C2944" s="7"/>
      <c r="D2944" s="7"/>
      <c r="E2944" s="7"/>
      <c r="F2944" s="7"/>
      <c r="G2944" s="7"/>
      <c r="H2944" s="7"/>
      <c r="I2944" s="7"/>
      <c r="J2944" s="7"/>
      <c r="K2944" s="7"/>
      <c r="L2944" s="7"/>
      <c r="M2944" s="7"/>
      <c r="N2944" s="7"/>
      <c r="O2944" s="7"/>
      <c r="P2944" s="7"/>
      <c r="R2944" s="7"/>
      <c r="S2944" s="7"/>
      <c r="T2944" s="7"/>
      <c r="U2944" s="7"/>
      <c r="V2944" s="7"/>
      <c r="W2944" s="7"/>
      <c r="X2944" s="7"/>
      <c r="Y2944" s="7"/>
      <c r="Z2944" s="7"/>
      <c r="AA2944" s="7"/>
      <c r="AB2944" s="7"/>
      <c r="AC2944" s="7"/>
      <c r="AD2944" s="7"/>
      <c r="AE2944" s="7"/>
      <c r="AF2944" s="7"/>
      <c r="AG2944" s="7"/>
      <c r="AH2944" s="7"/>
      <c r="AI2944" s="7"/>
      <c r="AJ2944" s="7"/>
      <c r="AK2944" s="7"/>
    </row>
    <row r="2945" spans="1:37" ht="15.75" x14ac:dyDescent="0.25">
      <c r="A2945" s="7"/>
      <c r="B2945" s="7"/>
      <c r="C2945" s="7"/>
      <c r="D2945" s="7"/>
      <c r="E2945" s="7"/>
      <c r="F2945" s="7"/>
      <c r="G2945" s="7"/>
      <c r="H2945" s="7"/>
      <c r="I2945" s="7"/>
      <c r="J2945" s="7"/>
      <c r="K2945" s="7"/>
      <c r="L2945" s="7"/>
      <c r="M2945" s="7"/>
      <c r="N2945" s="7"/>
      <c r="O2945" s="7"/>
      <c r="P2945" s="7"/>
      <c r="R2945" s="7"/>
      <c r="S2945" s="7"/>
      <c r="T2945" s="7"/>
      <c r="U2945" s="7"/>
      <c r="V2945" s="7"/>
      <c r="W2945" s="7"/>
      <c r="X2945" s="7"/>
      <c r="Y2945" s="7"/>
      <c r="Z2945" s="7"/>
      <c r="AA2945" s="7"/>
      <c r="AB2945" s="7"/>
      <c r="AC2945" s="7"/>
      <c r="AD2945" s="7"/>
      <c r="AE2945" s="7"/>
      <c r="AF2945" s="7"/>
      <c r="AG2945" s="7"/>
      <c r="AH2945" s="7"/>
      <c r="AI2945" s="7"/>
      <c r="AJ2945" s="7"/>
      <c r="AK2945" s="7"/>
    </row>
    <row r="2946" spans="1:37" ht="15.75" x14ac:dyDescent="0.25">
      <c r="A2946" s="7"/>
      <c r="B2946" s="7"/>
      <c r="C2946" s="7"/>
      <c r="D2946" s="7"/>
      <c r="E2946" s="7"/>
      <c r="F2946" s="7"/>
      <c r="G2946" s="7"/>
      <c r="H2946" s="7"/>
      <c r="I2946" s="7"/>
      <c r="J2946" s="7"/>
      <c r="K2946" s="7"/>
      <c r="L2946" s="7"/>
      <c r="M2946" s="7"/>
      <c r="N2946" s="7"/>
      <c r="O2946" s="7"/>
      <c r="P2946" s="7"/>
      <c r="R2946" s="7"/>
      <c r="S2946" s="7"/>
      <c r="T2946" s="7"/>
      <c r="U2946" s="7"/>
      <c r="V2946" s="7"/>
      <c r="W2946" s="7"/>
      <c r="X2946" s="7"/>
      <c r="Y2946" s="7"/>
      <c r="Z2946" s="7"/>
      <c r="AA2946" s="7"/>
      <c r="AB2946" s="7"/>
      <c r="AC2946" s="7"/>
      <c r="AD2946" s="7"/>
      <c r="AE2946" s="7"/>
      <c r="AF2946" s="7"/>
      <c r="AG2946" s="7"/>
      <c r="AH2946" s="7"/>
      <c r="AI2946" s="7"/>
      <c r="AJ2946" s="7"/>
      <c r="AK2946" s="7"/>
    </row>
    <row r="2947" spans="1:37" ht="15.75" x14ac:dyDescent="0.25">
      <c r="A2947" s="7"/>
      <c r="B2947" s="7"/>
      <c r="C2947" s="7"/>
      <c r="D2947" s="7"/>
      <c r="E2947" s="7"/>
      <c r="F2947" s="7"/>
      <c r="G2947" s="7"/>
      <c r="H2947" s="7"/>
      <c r="I2947" s="7"/>
      <c r="J2947" s="7"/>
      <c r="K2947" s="7"/>
      <c r="L2947" s="7"/>
      <c r="M2947" s="7"/>
      <c r="N2947" s="7"/>
      <c r="O2947" s="7"/>
      <c r="P2947" s="7"/>
      <c r="R2947" s="7"/>
      <c r="S2947" s="7"/>
      <c r="T2947" s="7"/>
      <c r="U2947" s="7"/>
      <c r="V2947" s="7"/>
      <c r="W2947" s="7"/>
      <c r="X2947" s="7"/>
      <c r="Y2947" s="7"/>
      <c r="Z2947" s="7"/>
      <c r="AA2947" s="7"/>
      <c r="AB2947" s="7"/>
      <c r="AC2947" s="7"/>
      <c r="AD2947" s="7"/>
      <c r="AE2947" s="7"/>
      <c r="AF2947" s="7"/>
      <c r="AG2947" s="7"/>
      <c r="AH2947" s="7"/>
      <c r="AI2947" s="7"/>
      <c r="AJ2947" s="7"/>
      <c r="AK2947" s="7"/>
    </row>
    <row r="2948" spans="1:37" ht="15.75" x14ac:dyDescent="0.25">
      <c r="A2948" s="7"/>
      <c r="B2948" s="7"/>
      <c r="C2948" s="7"/>
      <c r="D2948" s="7"/>
      <c r="E2948" s="7"/>
      <c r="F2948" s="7"/>
      <c r="G2948" s="7"/>
      <c r="H2948" s="7"/>
      <c r="I2948" s="7"/>
      <c r="J2948" s="7"/>
      <c r="K2948" s="7"/>
      <c r="L2948" s="7"/>
      <c r="M2948" s="7"/>
      <c r="N2948" s="7"/>
      <c r="O2948" s="7"/>
      <c r="P2948" s="7"/>
      <c r="R2948" s="7"/>
      <c r="S2948" s="7"/>
      <c r="T2948" s="7"/>
      <c r="U2948" s="7"/>
      <c r="V2948" s="7"/>
      <c r="W2948" s="7"/>
      <c r="X2948" s="7"/>
      <c r="Y2948" s="7"/>
      <c r="Z2948" s="7"/>
      <c r="AA2948" s="7"/>
      <c r="AB2948" s="7"/>
      <c r="AC2948" s="7"/>
      <c r="AD2948" s="7"/>
      <c r="AE2948" s="7"/>
      <c r="AF2948" s="7"/>
      <c r="AG2948" s="7"/>
      <c r="AH2948" s="7"/>
      <c r="AI2948" s="7"/>
      <c r="AJ2948" s="7"/>
      <c r="AK2948" s="7"/>
    </row>
    <row r="2949" spans="1:37" ht="15.75" x14ac:dyDescent="0.25">
      <c r="A2949" s="7"/>
      <c r="B2949" s="7"/>
      <c r="C2949" s="7"/>
      <c r="D2949" s="7"/>
      <c r="E2949" s="7"/>
      <c r="F2949" s="7"/>
      <c r="G2949" s="7"/>
      <c r="H2949" s="7"/>
      <c r="I2949" s="7"/>
      <c r="J2949" s="7"/>
      <c r="K2949" s="7"/>
      <c r="L2949" s="7"/>
      <c r="M2949" s="7"/>
      <c r="N2949" s="7"/>
      <c r="O2949" s="7"/>
      <c r="P2949" s="7"/>
      <c r="R2949" s="7"/>
      <c r="S2949" s="7"/>
      <c r="T2949" s="7"/>
      <c r="U2949" s="7"/>
      <c r="V2949" s="7"/>
      <c r="W2949" s="7"/>
      <c r="X2949" s="7"/>
      <c r="Y2949" s="7"/>
      <c r="Z2949" s="7"/>
      <c r="AA2949" s="7"/>
      <c r="AB2949" s="7"/>
      <c r="AC2949" s="7"/>
      <c r="AD2949" s="7"/>
      <c r="AE2949" s="7"/>
      <c r="AF2949" s="7"/>
      <c r="AG2949" s="7"/>
      <c r="AH2949" s="7"/>
      <c r="AI2949" s="7"/>
      <c r="AJ2949" s="7"/>
      <c r="AK2949" s="7"/>
    </row>
    <row r="2950" spans="1:37" ht="15.75" x14ac:dyDescent="0.25">
      <c r="A2950" s="7"/>
      <c r="B2950" s="7"/>
      <c r="C2950" s="7"/>
      <c r="D2950" s="7"/>
      <c r="E2950" s="7"/>
      <c r="F2950" s="7"/>
      <c r="G2950" s="7"/>
      <c r="H2950" s="7"/>
      <c r="I2950" s="7"/>
      <c r="J2950" s="7"/>
      <c r="K2950" s="7"/>
      <c r="L2950" s="7"/>
      <c r="M2950" s="7"/>
      <c r="N2950" s="7"/>
      <c r="O2950" s="7"/>
      <c r="P2950" s="7"/>
      <c r="R2950" s="7"/>
      <c r="S2950" s="7"/>
      <c r="T2950" s="7"/>
      <c r="U2950" s="7"/>
      <c r="V2950" s="7"/>
      <c r="W2950" s="7"/>
      <c r="X2950" s="7"/>
      <c r="Y2950" s="7"/>
      <c r="Z2950" s="7"/>
      <c r="AA2950" s="7"/>
      <c r="AB2950" s="7"/>
      <c r="AC2950" s="7"/>
      <c r="AD2950" s="7"/>
      <c r="AE2950" s="7"/>
      <c r="AF2950" s="7"/>
      <c r="AG2950" s="7"/>
      <c r="AH2950" s="7"/>
      <c r="AI2950" s="7"/>
      <c r="AJ2950" s="7"/>
      <c r="AK2950" s="7"/>
    </row>
    <row r="2951" spans="1:37" ht="15.75" x14ac:dyDescent="0.25">
      <c r="A2951" s="7"/>
      <c r="B2951" s="7"/>
      <c r="C2951" s="7"/>
      <c r="D2951" s="7"/>
      <c r="E2951" s="7"/>
      <c r="F2951" s="7"/>
      <c r="G2951" s="7"/>
      <c r="H2951" s="7"/>
      <c r="I2951" s="7"/>
      <c r="J2951" s="7"/>
      <c r="K2951" s="7"/>
      <c r="L2951" s="7"/>
      <c r="M2951" s="7"/>
      <c r="N2951" s="7"/>
      <c r="O2951" s="7"/>
      <c r="P2951" s="7"/>
      <c r="R2951" s="7"/>
      <c r="S2951" s="7"/>
      <c r="T2951" s="7"/>
      <c r="U2951" s="7"/>
      <c r="V2951" s="7"/>
      <c r="W2951" s="7"/>
      <c r="X2951" s="7"/>
      <c r="Y2951" s="7"/>
      <c r="Z2951" s="7"/>
      <c r="AA2951" s="7"/>
      <c r="AB2951" s="7"/>
      <c r="AC2951" s="7"/>
      <c r="AD2951" s="7"/>
      <c r="AE2951" s="7"/>
      <c r="AF2951" s="7"/>
      <c r="AG2951" s="7"/>
      <c r="AH2951" s="7"/>
      <c r="AI2951" s="7"/>
      <c r="AJ2951" s="7"/>
      <c r="AK2951" s="7"/>
    </row>
    <row r="2952" spans="1:37" ht="15.75" x14ac:dyDescent="0.25">
      <c r="A2952" s="7"/>
      <c r="B2952" s="7"/>
      <c r="C2952" s="7"/>
      <c r="D2952" s="7"/>
      <c r="E2952" s="7"/>
      <c r="F2952" s="7"/>
      <c r="G2952" s="7"/>
      <c r="H2952" s="7"/>
      <c r="I2952" s="7"/>
      <c r="J2952" s="7"/>
      <c r="K2952" s="7"/>
      <c r="L2952" s="7"/>
      <c r="M2952" s="7"/>
      <c r="N2952" s="7"/>
      <c r="O2952" s="7"/>
      <c r="P2952" s="7"/>
      <c r="R2952" s="7"/>
      <c r="S2952" s="7"/>
      <c r="T2952" s="7"/>
      <c r="U2952" s="7"/>
      <c r="V2952" s="7"/>
      <c r="W2952" s="7"/>
      <c r="X2952" s="7"/>
      <c r="Y2952" s="7"/>
      <c r="Z2952" s="7"/>
      <c r="AA2952" s="7"/>
      <c r="AB2952" s="7"/>
      <c r="AC2952" s="7"/>
      <c r="AD2952" s="7"/>
      <c r="AE2952" s="7"/>
      <c r="AF2952" s="7"/>
      <c r="AG2952" s="7"/>
      <c r="AH2952" s="7"/>
      <c r="AI2952" s="7"/>
      <c r="AJ2952" s="7"/>
      <c r="AK2952" s="7"/>
    </row>
    <row r="2953" spans="1:37" ht="15.75" x14ac:dyDescent="0.25">
      <c r="A2953" s="7"/>
      <c r="B2953" s="7"/>
      <c r="C2953" s="7"/>
      <c r="D2953" s="7"/>
      <c r="E2953" s="7"/>
      <c r="F2953" s="7"/>
      <c r="G2953" s="7"/>
      <c r="H2953" s="7"/>
      <c r="I2953" s="7"/>
      <c r="J2953" s="7"/>
      <c r="K2953" s="7"/>
      <c r="L2953" s="7"/>
      <c r="M2953" s="7"/>
      <c r="N2953" s="7"/>
      <c r="O2953" s="7"/>
      <c r="P2953" s="7"/>
      <c r="R2953" s="7"/>
      <c r="S2953" s="7"/>
      <c r="T2953" s="7"/>
      <c r="U2953" s="7"/>
      <c r="V2953" s="7"/>
      <c r="W2953" s="7"/>
      <c r="X2953" s="7"/>
      <c r="Y2953" s="7"/>
      <c r="Z2953" s="7"/>
      <c r="AA2953" s="7"/>
      <c r="AB2953" s="7"/>
      <c r="AC2953" s="7"/>
      <c r="AD2953" s="7"/>
      <c r="AE2953" s="7"/>
      <c r="AF2953" s="7"/>
      <c r="AG2953" s="7"/>
      <c r="AH2953" s="7"/>
      <c r="AI2953" s="7"/>
      <c r="AJ2953" s="7"/>
      <c r="AK2953" s="7"/>
    </row>
    <row r="2954" spans="1:37" ht="15.75" x14ac:dyDescent="0.25">
      <c r="A2954" s="7"/>
      <c r="B2954" s="7"/>
      <c r="C2954" s="7"/>
      <c r="D2954" s="7"/>
      <c r="E2954" s="7"/>
      <c r="F2954" s="7"/>
      <c r="G2954" s="7"/>
      <c r="H2954" s="7"/>
      <c r="I2954" s="7"/>
      <c r="J2954" s="7"/>
      <c r="K2954" s="7"/>
      <c r="L2954" s="7"/>
      <c r="M2954" s="7"/>
      <c r="N2954" s="7"/>
      <c r="O2954" s="7"/>
      <c r="P2954" s="7"/>
      <c r="R2954" s="7"/>
      <c r="S2954" s="7"/>
      <c r="T2954" s="7"/>
      <c r="U2954" s="7"/>
      <c r="V2954" s="7"/>
      <c r="W2954" s="7"/>
      <c r="X2954" s="7"/>
      <c r="Y2954" s="7"/>
      <c r="Z2954" s="7"/>
      <c r="AA2954" s="7"/>
      <c r="AB2954" s="7"/>
      <c r="AC2954" s="7"/>
      <c r="AD2954" s="7"/>
      <c r="AE2954" s="7"/>
      <c r="AF2954" s="7"/>
      <c r="AG2954" s="7"/>
      <c r="AH2954" s="7"/>
      <c r="AI2954" s="7"/>
      <c r="AJ2954" s="7"/>
      <c r="AK2954" s="7"/>
    </row>
    <row r="2955" spans="1:37" ht="15.75" x14ac:dyDescent="0.25">
      <c r="A2955" s="7"/>
      <c r="B2955" s="7"/>
      <c r="C2955" s="7"/>
      <c r="D2955" s="7"/>
      <c r="E2955" s="7"/>
      <c r="F2955" s="7"/>
      <c r="G2955" s="7"/>
      <c r="H2955" s="7"/>
      <c r="I2955" s="7"/>
      <c r="J2955" s="7"/>
      <c r="K2955" s="7"/>
      <c r="L2955" s="7"/>
      <c r="M2955" s="7"/>
      <c r="N2955" s="7"/>
      <c r="O2955" s="7"/>
      <c r="P2955" s="7"/>
      <c r="R2955" s="7"/>
      <c r="S2955" s="7"/>
      <c r="T2955" s="7"/>
      <c r="U2955" s="7"/>
      <c r="V2955" s="7"/>
      <c r="W2955" s="7"/>
      <c r="X2955" s="7"/>
      <c r="Y2955" s="7"/>
      <c r="Z2955" s="7"/>
      <c r="AA2955" s="7"/>
      <c r="AB2955" s="7"/>
      <c r="AC2955" s="7"/>
      <c r="AD2955" s="7"/>
      <c r="AE2955" s="7"/>
      <c r="AF2955" s="7"/>
      <c r="AG2955" s="7"/>
      <c r="AH2955" s="7"/>
      <c r="AI2955" s="7"/>
      <c r="AJ2955" s="7"/>
      <c r="AK2955" s="7"/>
    </row>
    <row r="2956" spans="1:37" ht="15.75" x14ac:dyDescent="0.25">
      <c r="A2956" s="7"/>
      <c r="B2956" s="7"/>
      <c r="C2956" s="7"/>
      <c r="D2956" s="7"/>
      <c r="E2956" s="7"/>
      <c r="F2956" s="7"/>
      <c r="G2956" s="7"/>
      <c r="H2956" s="7"/>
      <c r="I2956" s="7"/>
      <c r="J2956" s="7"/>
      <c r="K2956" s="7"/>
      <c r="L2956" s="7"/>
      <c r="M2956" s="7"/>
      <c r="N2956" s="7"/>
      <c r="O2956" s="7"/>
      <c r="P2956" s="7"/>
      <c r="R2956" s="7"/>
      <c r="S2956" s="7"/>
      <c r="T2956" s="7"/>
      <c r="U2956" s="7"/>
      <c r="V2956" s="7"/>
      <c r="W2956" s="7"/>
      <c r="X2956" s="7"/>
      <c r="Y2956" s="7"/>
      <c r="Z2956" s="7"/>
      <c r="AA2956" s="7"/>
      <c r="AB2956" s="7"/>
      <c r="AC2956" s="7"/>
      <c r="AD2956" s="7"/>
      <c r="AE2956" s="7"/>
      <c r="AF2956" s="7"/>
      <c r="AG2956" s="7"/>
      <c r="AH2956" s="7"/>
      <c r="AI2956" s="7"/>
      <c r="AJ2956" s="7"/>
      <c r="AK2956" s="7"/>
    </row>
    <row r="2957" spans="1:37" ht="15.75" x14ac:dyDescent="0.25">
      <c r="A2957" s="7"/>
      <c r="B2957" s="7"/>
      <c r="C2957" s="7"/>
      <c r="D2957" s="7"/>
      <c r="E2957" s="7"/>
      <c r="F2957" s="7"/>
      <c r="G2957" s="7"/>
      <c r="H2957" s="7"/>
      <c r="I2957" s="7"/>
      <c r="J2957" s="7"/>
      <c r="K2957" s="7"/>
      <c r="L2957" s="7"/>
      <c r="M2957" s="7"/>
      <c r="N2957" s="7"/>
      <c r="O2957" s="7"/>
      <c r="P2957" s="7"/>
      <c r="R2957" s="7"/>
      <c r="S2957" s="7"/>
      <c r="T2957" s="7"/>
      <c r="U2957" s="7"/>
      <c r="V2957" s="7"/>
      <c r="W2957" s="7"/>
      <c r="X2957" s="7"/>
      <c r="Y2957" s="7"/>
      <c r="Z2957" s="7"/>
      <c r="AA2957" s="7"/>
      <c r="AB2957" s="7"/>
      <c r="AC2957" s="7"/>
      <c r="AD2957" s="7"/>
      <c r="AE2957" s="7"/>
      <c r="AF2957" s="7"/>
      <c r="AG2957" s="7"/>
      <c r="AH2957" s="7"/>
      <c r="AI2957" s="7"/>
      <c r="AJ2957" s="7"/>
      <c r="AK2957" s="7"/>
    </row>
    <row r="2958" spans="1:37" ht="15.75" x14ac:dyDescent="0.25">
      <c r="A2958" s="7"/>
      <c r="B2958" s="7"/>
      <c r="C2958" s="7"/>
      <c r="D2958" s="7"/>
      <c r="E2958" s="7"/>
      <c r="F2958" s="7"/>
      <c r="G2958" s="7"/>
      <c r="H2958" s="7"/>
      <c r="I2958" s="7"/>
      <c r="J2958" s="7"/>
      <c r="K2958" s="7"/>
      <c r="L2958" s="7"/>
      <c r="M2958" s="7"/>
      <c r="N2958" s="7"/>
      <c r="O2958" s="7"/>
      <c r="P2958" s="7"/>
      <c r="R2958" s="7"/>
      <c r="S2958" s="7"/>
      <c r="T2958" s="7"/>
      <c r="U2958" s="7"/>
      <c r="V2958" s="7"/>
      <c r="W2958" s="7"/>
      <c r="X2958" s="7"/>
      <c r="Y2958" s="7"/>
      <c r="Z2958" s="7"/>
      <c r="AA2958" s="7"/>
      <c r="AB2958" s="7"/>
      <c r="AC2958" s="7"/>
      <c r="AD2958" s="7"/>
      <c r="AE2958" s="7"/>
      <c r="AF2958" s="7"/>
      <c r="AG2958" s="7"/>
      <c r="AH2958" s="7"/>
      <c r="AI2958" s="7"/>
      <c r="AJ2958" s="7"/>
      <c r="AK2958" s="7"/>
    </row>
    <row r="2959" spans="1:37" ht="15.75" x14ac:dyDescent="0.25">
      <c r="A2959" s="7"/>
      <c r="B2959" s="7"/>
      <c r="C2959" s="7"/>
      <c r="D2959" s="7"/>
      <c r="E2959" s="7"/>
      <c r="F2959" s="7"/>
      <c r="G2959" s="7"/>
      <c r="H2959" s="7"/>
      <c r="I2959" s="7"/>
      <c r="J2959" s="7"/>
      <c r="K2959" s="7"/>
      <c r="L2959" s="7"/>
      <c r="M2959" s="7"/>
      <c r="N2959" s="7"/>
      <c r="O2959" s="7"/>
      <c r="P2959" s="7"/>
      <c r="R2959" s="7"/>
      <c r="S2959" s="7"/>
      <c r="T2959" s="7"/>
      <c r="U2959" s="7"/>
      <c r="V2959" s="7"/>
      <c r="W2959" s="7"/>
      <c r="X2959" s="7"/>
      <c r="Y2959" s="7"/>
      <c r="Z2959" s="7"/>
      <c r="AA2959" s="7"/>
      <c r="AB2959" s="7"/>
      <c r="AC2959" s="7"/>
      <c r="AD2959" s="7"/>
      <c r="AE2959" s="7"/>
      <c r="AF2959" s="7"/>
      <c r="AG2959" s="7"/>
      <c r="AH2959" s="7"/>
      <c r="AI2959" s="7"/>
      <c r="AJ2959" s="7"/>
      <c r="AK2959" s="7"/>
    </row>
    <row r="2960" spans="1:37" ht="15.75" x14ac:dyDescent="0.25">
      <c r="A2960" s="7"/>
      <c r="B2960" s="7"/>
      <c r="C2960" s="7"/>
      <c r="D2960" s="7"/>
      <c r="E2960" s="7"/>
      <c r="F2960" s="7"/>
      <c r="G2960" s="7"/>
      <c r="H2960" s="7"/>
      <c r="I2960" s="7"/>
      <c r="J2960" s="7"/>
      <c r="K2960" s="7"/>
      <c r="L2960" s="7"/>
      <c r="M2960" s="7"/>
      <c r="N2960" s="7"/>
      <c r="O2960" s="7"/>
      <c r="P2960" s="7"/>
      <c r="R2960" s="7"/>
      <c r="S2960" s="7"/>
      <c r="T2960" s="7"/>
      <c r="U2960" s="7"/>
      <c r="V2960" s="7"/>
      <c r="W2960" s="7"/>
      <c r="X2960" s="7"/>
      <c r="Y2960" s="7"/>
      <c r="Z2960" s="7"/>
      <c r="AA2960" s="7"/>
      <c r="AB2960" s="7"/>
      <c r="AC2960" s="7"/>
      <c r="AD2960" s="7"/>
      <c r="AE2960" s="7"/>
      <c r="AF2960" s="7"/>
      <c r="AG2960" s="7"/>
      <c r="AH2960" s="7"/>
      <c r="AI2960" s="7"/>
      <c r="AJ2960" s="7"/>
      <c r="AK2960" s="7"/>
    </row>
    <row r="2961" spans="1:37" ht="15.75" x14ac:dyDescent="0.25">
      <c r="A2961" s="7"/>
      <c r="B2961" s="7"/>
      <c r="C2961" s="7"/>
      <c r="D2961" s="7"/>
      <c r="E2961" s="7"/>
      <c r="F2961" s="7"/>
      <c r="G2961" s="7"/>
      <c r="H2961" s="7"/>
      <c r="I2961" s="7"/>
      <c r="J2961" s="7"/>
      <c r="K2961" s="7"/>
      <c r="L2961" s="7"/>
      <c r="M2961" s="7"/>
      <c r="N2961" s="7"/>
      <c r="O2961" s="7"/>
      <c r="P2961" s="7"/>
      <c r="R2961" s="7"/>
      <c r="S2961" s="7"/>
      <c r="T2961" s="7"/>
      <c r="U2961" s="7"/>
      <c r="V2961" s="7"/>
      <c r="W2961" s="7"/>
      <c r="X2961" s="7"/>
      <c r="Y2961" s="7"/>
      <c r="Z2961" s="7"/>
      <c r="AA2961" s="7"/>
      <c r="AB2961" s="7"/>
      <c r="AC2961" s="7"/>
      <c r="AD2961" s="7"/>
      <c r="AE2961" s="7"/>
      <c r="AF2961" s="7"/>
      <c r="AG2961" s="7"/>
      <c r="AH2961" s="7"/>
      <c r="AI2961" s="7"/>
      <c r="AJ2961" s="7"/>
      <c r="AK2961" s="7"/>
    </row>
    <row r="2962" spans="1:37" ht="15.75" x14ac:dyDescent="0.25">
      <c r="A2962" s="7"/>
      <c r="B2962" s="7"/>
      <c r="C2962" s="7"/>
      <c r="D2962" s="7"/>
      <c r="E2962" s="7"/>
      <c r="F2962" s="7"/>
      <c r="G2962" s="7"/>
      <c r="H2962" s="7"/>
      <c r="I2962" s="7"/>
      <c r="J2962" s="7"/>
      <c r="K2962" s="7"/>
      <c r="L2962" s="7"/>
      <c r="M2962" s="7"/>
      <c r="N2962" s="7"/>
      <c r="O2962" s="7"/>
      <c r="P2962" s="7"/>
      <c r="R2962" s="7"/>
      <c r="S2962" s="7"/>
      <c r="T2962" s="7"/>
      <c r="U2962" s="7"/>
      <c r="V2962" s="7"/>
      <c r="W2962" s="7"/>
      <c r="X2962" s="7"/>
      <c r="Y2962" s="7"/>
      <c r="Z2962" s="7"/>
      <c r="AA2962" s="7"/>
      <c r="AB2962" s="7"/>
      <c r="AC2962" s="7"/>
      <c r="AD2962" s="7"/>
      <c r="AE2962" s="7"/>
      <c r="AF2962" s="7"/>
      <c r="AG2962" s="7"/>
      <c r="AH2962" s="7"/>
      <c r="AI2962" s="7"/>
      <c r="AJ2962" s="7"/>
      <c r="AK2962" s="7"/>
    </row>
    <row r="2963" spans="1:37" ht="15.75" x14ac:dyDescent="0.25">
      <c r="A2963" s="7"/>
      <c r="B2963" s="7"/>
      <c r="C2963" s="7"/>
      <c r="D2963" s="7"/>
      <c r="E2963" s="7"/>
      <c r="F2963" s="7"/>
      <c r="G2963" s="7"/>
      <c r="H2963" s="7"/>
      <c r="I2963" s="7"/>
      <c r="J2963" s="7"/>
      <c r="K2963" s="7"/>
      <c r="L2963" s="7"/>
      <c r="M2963" s="7"/>
      <c r="N2963" s="7"/>
      <c r="O2963" s="7"/>
      <c r="P2963" s="7"/>
      <c r="R2963" s="7"/>
      <c r="S2963" s="7"/>
      <c r="T2963" s="7"/>
      <c r="U2963" s="7"/>
      <c r="V2963" s="7"/>
      <c r="W2963" s="7"/>
      <c r="X2963" s="7"/>
      <c r="Y2963" s="7"/>
      <c r="Z2963" s="7"/>
      <c r="AA2963" s="7"/>
      <c r="AB2963" s="7"/>
      <c r="AC2963" s="7"/>
      <c r="AD2963" s="7"/>
      <c r="AE2963" s="7"/>
      <c r="AF2963" s="7"/>
      <c r="AG2963" s="7"/>
      <c r="AH2963" s="7"/>
      <c r="AI2963" s="7"/>
      <c r="AJ2963" s="7"/>
      <c r="AK2963" s="7"/>
    </row>
    <row r="2964" spans="1:37" ht="15.75" x14ac:dyDescent="0.25">
      <c r="A2964" s="7"/>
      <c r="B2964" s="7"/>
      <c r="C2964" s="7"/>
      <c r="D2964" s="7"/>
      <c r="E2964" s="7"/>
      <c r="F2964" s="7"/>
      <c r="G2964" s="7"/>
      <c r="H2964" s="7"/>
      <c r="I2964" s="7"/>
      <c r="J2964" s="7"/>
      <c r="K2964" s="7"/>
      <c r="L2964" s="7"/>
      <c r="M2964" s="7"/>
      <c r="N2964" s="7"/>
      <c r="O2964" s="7"/>
      <c r="P2964" s="7"/>
      <c r="R2964" s="7"/>
      <c r="S2964" s="7"/>
      <c r="T2964" s="7"/>
      <c r="U2964" s="7"/>
      <c r="V2964" s="7"/>
      <c r="W2964" s="7"/>
      <c r="X2964" s="7"/>
      <c r="Y2964" s="7"/>
      <c r="Z2964" s="7"/>
      <c r="AA2964" s="7"/>
      <c r="AB2964" s="7"/>
      <c r="AC2964" s="7"/>
      <c r="AD2964" s="7"/>
      <c r="AE2964" s="7"/>
      <c r="AF2964" s="7"/>
      <c r="AG2964" s="7"/>
      <c r="AH2964" s="7"/>
      <c r="AI2964" s="7"/>
      <c r="AJ2964" s="7"/>
      <c r="AK2964" s="7"/>
    </row>
    <row r="2965" spans="1:37" ht="15.75" x14ac:dyDescent="0.25">
      <c r="A2965" s="7"/>
      <c r="B2965" s="7"/>
      <c r="C2965" s="7"/>
      <c r="D2965" s="7"/>
      <c r="E2965" s="7"/>
      <c r="F2965" s="7"/>
      <c r="G2965" s="7"/>
      <c r="H2965" s="7"/>
      <c r="I2965" s="7"/>
      <c r="J2965" s="7"/>
      <c r="K2965" s="7"/>
      <c r="L2965" s="7"/>
      <c r="M2965" s="7"/>
      <c r="N2965" s="7"/>
      <c r="O2965" s="7"/>
      <c r="P2965" s="7"/>
      <c r="R2965" s="7"/>
      <c r="S2965" s="7"/>
      <c r="T2965" s="7"/>
      <c r="U2965" s="7"/>
      <c r="V2965" s="7"/>
      <c r="W2965" s="7"/>
      <c r="X2965" s="7"/>
      <c r="Y2965" s="7"/>
      <c r="Z2965" s="7"/>
      <c r="AA2965" s="7"/>
      <c r="AB2965" s="7"/>
      <c r="AC2965" s="7"/>
      <c r="AD2965" s="7"/>
      <c r="AE2965" s="7"/>
      <c r="AF2965" s="7"/>
      <c r="AG2965" s="7"/>
      <c r="AH2965" s="7"/>
      <c r="AI2965" s="7"/>
      <c r="AJ2965" s="7"/>
      <c r="AK2965" s="7"/>
    </row>
    <row r="2966" spans="1:37" ht="15.75" x14ac:dyDescent="0.25">
      <c r="A2966" s="7"/>
      <c r="B2966" s="7"/>
      <c r="C2966" s="7"/>
      <c r="D2966" s="7"/>
      <c r="E2966" s="7"/>
      <c r="F2966" s="7"/>
      <c r="G2966" s="7"/>
      <c r="H2966" s="7"/>
      <c r="I2966" s="7"/>
      <c r="J2966" s="7"/>
      <c r="K2966" s="7"/>
      <c r="L2966" s="7"/>
      <c r="M2966" s="7"/>
      <c r="N2966" s="7"/>
      <c r="O2966" s="7"/>
      <c r="P2966" s="7"/>
      <c r="R2966" s="7"/>
      <c r="S2966" s="7"/>
      <c r="T2966" s="7"/>
      <c r="U2966" s="7"/>
      <c r="V2966" s="7"/>
      <c r="W2966" s="7"/>
      <c r="X2966" s="7"/>
      <c r="Y2966" s="7"/>
      <c r="Z2966" s="7"/>
      <c r="AA2966" s="7"/>
      <c r="AB2966" s="7"/>
      <c r="AC2966" s="7"/>
      <c r="AD2966" s="7"/>
      <c r="AE2966" s="7"/>
      <c r="AF2966" s="7"/>
      <c r="AG2966" s="7"/>
      <c r="AH2966" s="7"/>
      <c r="AI2966" s="7"/>
      <c r="AJ2966" s="7"/>
      <c r="AK2966" s="7"/>
    </row>
    <row r="2967" spans="1:37" ht="15.75" x14ac:dyDescent="0.25">
      <c r="A2967" s="7"/>
      <c r="B2967" s="7"/>
      <c r="C2967" s="7"/>
      <c r="D2967" s="7"/>
      <c r="E2967" s="7"/>
      <c r="F2967" s="7"/>
      <c r="G2967" s="7"/>
      <c r="H2967" s="7"/>
      <c r="I2967" s="7"/>
      <c r="J2967" s="7"/>
      <c r="K2967" s="7"/>
      <c r="L2967" s="7"/>
      <c r="M2967" s="7"/>
      <c r="N2967" s="7"/>
      <c r="O2967" s="7"/>
      <c r="P2967" s="7"/>
      <c r="R2967" s="7"/>
      <c r="S2967" s="7"/>
      <c r="T2967" s="7"/>
      <c r="U2967" s="7"/>
      <c r="V2967" s="7"/>
      <c r="W2967" s="7"/>
      <c r="X2967" s="7"/>
      <c r="Y2967" s="7"/>
      <c r="Z2967" s="7"/>
      <c r="AA2967" s="7"/>
      <c r="AB2967" s="7"/>
      <c r="AC2967" s="7"/>
      <c r="AD2967" s="7"/>
      <c r="AE2967" s="7"/>
      <c r="AF2967" s="7"/>
      <c r="AG2967" s="7"/>
      <c r="AH2967" s="7"/>
      <c r="AI2967" s="7"/>
      <c r="AJ2967" s="7"/>
      <c r="AK2967" s="7"/>
    </row>
    <row r="2968" spans="1:37" ht="15.75" x14ac:dyDescent="0.25">
      <c r="A2968" s="7"/>
      <c r="B2968" s="7"/>
      <c r="C2968" s="7"/>
      <c r="D2968" s="7"/>
      <c r="E2968" s="7"/>
      <c r="F2968" s="7"/>
      <c r="G2968" s="7"/>
      <c r="H2968" s="7"/>
      <c r="I2968" s="7"/>
      <c r="J2968" s="7"/>
      <c r="K2968" s="7"/>
      <c r="L2968" s="7"/>
      <c r="M2968" s="7"/>
      <c r="N2968" s="7"/>
      <c r="O2968" s="7"/>
      <c r="P2968" s="7"/>
      <c r="R2968" s="7"/>
      <c r="S2968" s="7"/>
      <c r="T2968" s="7"/>
      <c r="U2968" s="7"/>
      <c r="V2968" s="7"/>
      <c r="W2968" s="7"/>
      <c r="X2968" s="7"/>
      <c r="Y2968" s="7"/>
      <c r="Z2968" s="7"/>
      <c r="AA2968" s="7"/>
      <c r="AB2968" s="7"/>
      <c r="AC2968" s="7"/>
      <c r="AD2968" s="7"/>
      <c r="AE2968" s="7"/>
      <c r="AF2968" s="7"/>
      <c r="AG2968" s="7"/>
      <c r="AH2968" s="7"/>
      <c r="AI2968" s="7"/>
      <c r="AJ2968" s="7"/>
      <c r="AK2968" s="7"/>
    </row>
    <row r="2969" spans="1:37" ht="15.75" x14ac:dyDescent="0.25">
      <c r="A2969" s="7"/>
      <c r="B2969" s="7"/>
      <c r="C2969" s="7"/>
      <c r="D2969" s="7"/>
      <c r="E2969" s="7"/>
      <c r="F2969" s="7"/>
      <c r="G2969" s="7"/>
      <c r="H2969" s="7"/>
      <c r="I2969" s="7"/>
      <c r="J2969" s="7"/>
      <c r="K2969" s="7"/>
      <c r="L2969" s="7"/>
      <c r="M2969" s="7"/>
      <c r="N2969" s="7"/>
      <c r="O2969" s="7"/>
      <c r="P2969" s="7"/>
      <c r="R2969" s="7"/>
      <c r="S2969" s="7"/>
      <c r="T2969" s="7"/>
      <c r="U2969" s="7"/>
      <c r="V2969" s="7"/>
      <c r="W2969" s="7"/>
      <c r="X2969" s="7"/>
      <c r="Y2969" s="7"/>
      <c r="Z2969" s="7"/>
      <c r="AA2969" s="7"/>
      <c r="AB2969" s="7"/>
      <c r="AC2969" s="7"/>
      <c r="AD2969" s="7"/>
      <c r="AE2969" s="7"/>
      <c r="AF2969" s="7"/>
      <c r="AG2969" s="7"/>
      <c r="AH2969" s="7"/>
      <c r="AI2969" s="7"/>
      <c r="AJ2969" s="7"/>
      <c r="AK2969" s="7"/>
    </row>
    <row r="2970" spans="1:37" ht="15.75" x14ac:dyDescent="0.25">
      <c r="A2970" s="7"/>
      <c r="B2970" s="7"/>
      <c r="C2970" s="7"/>
      <c r="D2970" s="7"/>
      <c r="E2970" s="7"/>
      <c r="F2970" s="7"/>
      <c r="G2970" s="7"/>
      <c r="H2970" s="7"/>
      <c r="I2970" s="7"/>
      <c r="J2970" s="7"/>
      <c r="K2970" s="7"/>
      <c r="L2970" s="7"/>
      <c r="M2970" s="7"/>
      <c r="N2970" s="7"/>
      <c r="O2970" s="7"/>
      <c r="P2970" s="7"/>
      <c r="R2970" s="7"/>
      <c r="S2970" s="7"/>
      <c r="T2970" s="7"/>
      <c r="U2970" s="7"/>
      <c r="V2970" s="7"/>
      <c r="W2970" s="7"/>
      <c r="X2970" s="7"/>
      <c r="Y2970" s="7"/>
      <c r="Z2970" s="7"/>
      <c r="AA2970" s="7"/>
      <c r="AB2970" s="7"/>
      <c r="AC2970" s="7"/>
      <c r="AD2970" s="7"/>
      <c r="AE2970" s="7"/>
      <c r="AF2970" s="7"/>
      <c r="AG2970" s="7"/>
      <c r="AH2970" s="7"/>
      <c r="AI2970" s="7"/>
      <c r="AJ2970" s="7"/>
      <c r="AK2970" s="7"/>
    </row>
    <row r="2971" spans="1:37" ht="15.75" x14ac:dyDescent="0.25">
      <c r="A2971" s="7"/>
      <c r="B2971" s="7"/>
      <c r="C2971" s="7"/>
      <c r="D2971" s="7"/>
      <c r="E2971" s="7"/>
      <c r="F2971" s="7"/>
      <c r="G2971" s="7"/>
      <c r="H2971" s="7"/>
      <c r="I2971" s="7"/>
      <c r="J2971" s="7"/>
      <c r="K2971" s="7"/>
      <c r="L2971" s="7"/>
      <c r="M2971" s="7"/>
      <c r="N2971" s="7"/>
      <c r="O2971" s="7"/>
      <c r="P2971" s="7"/>
      <c r="R2971" s="7"/>
      <c r="S2971" s="7"/>
      <c r="T2971" s="7"/>
      <c r="U2971" s="7"/>
      <c r="V2971" s="7"/>
      <c r="W2971" s="7"/>
      <c r="X2971" s="7"/>
      <c r="Y2971" s="7"/>
      <c r="Z2971" s="7"/>
      <c r="AA2971" s="7"/>
      <c r="AB2971" s="7"/>
      <c r="AC2971" s="7"/>
      <c r="AD2971" s="7"/>
      <c r="AE2971" s="7"/>
      <c r="AF2971" s="7"/>
      <c r="AG2971" s="7"/>
      <c r="AH2971" s="7"/>
      <c r="AI2971" s="7"/>
      <c r="AJ2971" s="7"/>
      <c r="AK2971" s="7"/>
    </row>
    <row r="2972" spans="1:37" ht="15.75" x14ac:dyDescent="0.25">
      <c r="A2972" s="7"/>
      <c r="B2972" s="7"/>
      <c r="C2972" s="7"/>
      <c r="D2972" s="7"/>
      <c r="E2972" s="7"/>
      <c r="F2972" s="7"/>
      <c r="G2972" s="7"/>
      <c r="H2972" s="7"/>
      <c r="I2972" s="7"/>
      <c r="J2972" s="7"/>
      <c r="K2972" s="7"/>
      <c r="L2972" s="7"/>
      <c r="M2972" s="7"/>
      <c r="N2972" s="7"/>
      <c r="O2972" s="7"/>
      <c r="P2972" s="7"/>
      <c r="R2972" s="7"/>
      <c r="S2972" s="7"/>
      <c r="T2972" s="7"/>
      <c r="U2972" s="7"/>
      <c r="V2972" s="7"/>
      <c r="W2972" s="7"/>
      <c r="X2972" s="7"/>
      <c r="Y2972" s="7"/>
      <c r="Z2972" s="7"/>
      <c r="AA2972" s="7"/>
      <c r="AB2972" s="7"/>
      <c r="AC2972" s="7"/>
      <c r="AD2972" s="7"/>
      <c r="AE2972" s="7"/>
      <c r="AF2972" s="7"/>
      <c r="AG2972" s="7"/>
      <c r="AH2972" s="7"/>
      <c r="AI2972" s="7"/>
      <c r="AJ2972" s="7"/>
      <c r="AK2972" s="7"/>
    </row>
    <row r="2973" spans="1:37" ht="15.75" x14ac:dyDescent="0.25">
      <c r="A2973" s="7"/>
      <c r="B2973" s="7"/>
      <c r="C2973" s="7"/>
      <c r="D2973" s="7"/>
      <c r="E2973" s="7"/>
      <c r="F2973" s="7"/>
      <c r="G2973" s="7"/>
      <c r="H2973" s="7"/>
      <c r="I2973" s="7"/>
      <c r="J2973" s="7"/>
      <c r="K2973" s="7"/>
      <c r="L2973" s="7"/>
      <c r="M2973" s="7"/>
      <c r="N2973" s="7"/>
      <c r="O2973" s="7"/>
      <c r="P2973" s="7"/>
      <c r="R2973" s="7"/>
      <c r="S2973" s="7"/>
      <c r="T2973" s="7"/>
      <c r="U2973" s="7"/>
      <c r="V2973" s="7"/>
      <c r="W2973" s="7"/>
      <c r="X2973" s="7"/>
      <c r="Y2973" s="7"/>
      <c r="Z2973" s="7"/>
      <c r="AA2973" s="7"/>
      <c r="AB2973" s="7"/>
      <c r="AC2973" s="7"/>
      <c r="AD2973" s="7"/>
      <c r="AE2973" s="7"/>
      <c r="AF2973" s="7"/>
      <c r="AG2973" s="7"/>
      <c r="AH2973" s="7"/>
      <c r="AI2973" s="7"/>
      <c r="AJ2973" s="7"/>
      <c r="AK2973" s="7"/>
    </row>
    <row r="2974" spans="1:37" ht="15.75" x14ac:dyDescent="0.25">
      <c r="A2974" s="7"/>
      <c r="B2974" s="7"/>
      <c r="C2974" s="7"/>
      <c r="D2974" s="7"/>
      <c r="E2974" s="7"/>
      <c r="F2974" s="7"/>
      <c r="G2974" s="7"/>
      <c r="H2974" s="7"/>
      <c r="I2974" s="7"/>
      <c r="J2974" s="7"/>
      <c r="K2974" s="7"/>
      <c r="L2974" s="7"/>
      <c r="M2974" s="7"/>
      <c r="N2974" s="7"/>
      <c r="O2974" s="7"/>
      <c r="P2974" s="7"/>
      <c r="R2974" s="7"/>
      <c r="S2974" s="7"/>
      <c r="T2974" s="7"/>
      <c r="U2974" s="7"/>
      <c r="V2974" s="7"/>
      <c r="W2974" s="7"/>
      <c r="X2974" s="7"/>
      <c r="Y2974" s="7"/>
      <c r="Z2974" s="7"/>
      <c r="AA2974" s="7"/>
      <c r="AB2974" s="7"/>
      <c r="AC2974" s="7"/>
      <c r="AD2974" s="7"/>
      <c r="AE2974" s="7"/>
      <c r="AF2974" s="7"/>
      <c r="AG2974" s="7"/>
      <c r="AH2974" s="7"/>
      <c r="AI2974" s="7"/>
      <c r="AJ2974" s="7"/>
      <c r="AK2974" s="7"/>
    </row>
    <row r="2975" spans="1:37" ht="15.75" x14ac:dyDescent="0.25">
      <c r="A2975" s="7"/>
      <c r="B2975" s="7"/>
      <c r="C2975" s="7"/>
      <c r="D2975" s="7"/>
      <c r="E2975" s="7"/>
      <c r="F2975" s="7"/>
      <c r="G2975" s="7"/>
      <c r="H2975" s="7"/>
      <c r="I2975" s="7"/>
      <c r="J2975" s="7"/>
      <c r="K2975" s="7"/>
      <c r="L2975" s="7"/>
      <c r="M2975" s="7"/>
      <c r="N2975" s="7"/>
      <c r="O2975" s="7"/>
      <c r="P2975" s="7"/>
      <c r="R2975" s="7"/>
      <c r="S2975" s="7"/>
      <c r="T2975" s="7"/>
      <c r="U2975" s="7"/>
      <c r="V2975" s="7"/>
      <c r="W2975" s="7"/>
      <c r="X2975" s="7"/>
      <c r="Y2975" s="7"/>
      <c r="Z2975" s="7"/>
      <c r="AA2975" s="7"/>
      <c r="AB2975" s="7"/>
      <c r="AC2975" s="7"/>
      <c r="AD2975" s="7"/>
      <c r="AE2975" s="7"/>
      <c r="AF2975" s="7"/>
      <c r="AG2975" s="7"/>
      <c r="AH2975" s="7"/>
      <c r="AI2975" s="7"/>
      <c r="AJ2975" s="7"/>
      <c r="AK2975" s="7"/>
    </row>
    <row r="2976" spans="1:37" ht="15.75" x14ac:dyDescent="0.25">
      <c r="A2976" s="7"/>
      <c r="B2976" s="7"/>
      <c r="C2976" s="7"/>
      <c r="D2976" s="7"/>
      <c r="E2976" s="7"/>
      <c r="F2976" s="7"/>
      <c r="G2976" s="7"/>
      <c r="H2976" s="7"/>
      <c r="I2976" s="7"/>
      <c r="J2976" s="7"/>
      <c r="K2976" s="7"/>
      <c r="L2976" s="7"/>
      <c r="M2976" s="7"/>
      <c r="N2976" s="7"/>
      <c r="O2976" s="7"/>
      <c r="P2976" s="7"/>
      <c r="R2976" s="7"/>
      <c r="S2976" s="7"/>
      <c r="T2976" s="7"/>
      <c r="U2976" s="7"/>
      <c r="V2976" s="7"/>
      <c r="W2976" s="7"/>
      <c r="X2976" s="7"/>
      <c r="Y2976" s="7"/>
      <c r="Z2976" s="7"/>
      <c r="AA2976" s="7"/>
      <c r="AB2976" s="7"/>
      <c r="AC2976" s="7"/>
      <c r="AD2976" s="7"/>
      <c r="AE2976" s="7"/>
      <c r="AF2976" s="7"/>
      <c r="AG2976" s="7"/>
      <c r="AH2976" s="7"/>
      <c r="AI2976" s="7"/>
      <c r="AJ2976" s="7"/>
      <c r="AK2976" s="7"/>
    </row>
    <row r="2977" spans="1:37" ht="15.75" x14ac:dyDescent="0.25">
      <c r="A2977" s="7"/>
      <c r="B2977" s="7"/>
      <c r="C2977" s="7"/>
      <c r="D2977" s="7"/>
      <c r="E2977" s="7"/>
      <c r="F2977" s="7"/>
      <c r="G2977" s="7"/>
      <c r="H2977" s="7"/>
      <c r="I2977" s="7"/>
      <c r="J2977" s="7"/>
      <c r="K2977" s="7"/>
      <c r="L2977" s="7"/>
      <c r="M2977" s="7"/>
      <c r="N2977" s="7"/>
      <c r="O2977" s="7"/>
      <c r="P2977" s="7"/>
      <c r="R2977" s="7"/>
      <c r="S2977" s="7"/>
      <c r="T2977" s="7"/>
      <c r="U2977" s="7"/>
      <c r="V2977" s="7"/>
      <c r="W2977" s="7"/>
      <c r="X2977" s="7"/>
      <c r="Y2977" s="7"/>
      <c r="Z2977" s="7"/>
      <c r="AA2977" s="7"/>
      <c r="AB2977" s="7"/>
      <c r="AC2977" s="7"/>
      <c r="AD2977" s="7"/>
      <c r="AE2977" s="7"/>
      <c r="AF2977" s="7"/>
      <c r="AG2977" s="7"/>
      <c r="AH2977" s="7"/>
      <c r="AI2977" s="7"/>
      <c r="AJ2977" s="7"/>
      <c r="AK2977" s="7"/>
    </row>
    <row r="2978" spans="1:37" ht="15.75" x14ac:dyDescent="0.25">
      <c r="A2978" s="7"/>
      <c r="B2978" s="7"/>
      <c r="C2978" s="7"/>
      <c r="D2978" s="7"/>
      <c r="E2978" s="7"/>
      <c r="F2978" s="7"/>
      <c r="G2978" s="7"/>
      <c r="H2978" s="7"/>
      <c r="I2978" s="7"/>
      <c r="J2978" s="7"/>
      <c r="K2978" s="7"/>
      <c r="L2978" s="7"/>
      <c r="M2978" s="7"/>
      <c r="N2978" s="7"/>
      <c r="O2978" s="7"/>
      <c r="P2978" s="7"/>
      <c r="R2978" s="7"/>
      <c r="S2978" s="7"/>
      <c r="T2978" s="7"/>
      <c r="U2978" s="7"/>
      <c r="V2978" s="7"/>
      <c r="W2978" s="7"/>
      <c r="X2978" s="7"/>
      <c r="Y2978" s="7"/>
      <c r="Z2978" s="7"/>
      <c r="AA2978" s="7"/>
      <c r="AB2978" s="7"/>
      <c r="AC2978" s="7"/>
      <c r="AD2978" s="7"/>
      <c r="AE2978" s="7"/>
      <c r="AF2978" s="7"/>
      <c r="AG2978" s="7"/>
      <c r="AH2978" s="7"/>
      <c r="AI2978" s="7"/>
      <c r="AJ2978" s="7"/>
      <c r="AK2978" s="7"/>
    </row>
    <row r="2979" spans="1:37" ht="15.75" x14ac:dyDescent="0.25">
      <c r="A2979" s="7"/>
      <c r="B2979" s="7"/>
      <c r="C2979" s="7"/>
      <c r="D2979" s="7"/>
      <c r="E2979" s="7"/>
      <c r="F2979" s="7"/>
      <c r="G2979" s="7"/>
      <c r="H2979" s="7"/>
      <c r="I2979" s="7"/>
      <c r="J2979" s="7"/>
      <c r="K2979" s="7"/>
      <c r="L2979" s="7"/>
      <c r="M2979" s="7"/>
      <c r="N2979" s="7"/>
      <c r="O2979" s="7"/>
      <c r="P2979" s="7"/>
      <c r="R2979" s="7"/>
      <c r="S2979" s="7"/>
      <c r="T2979" s="7"/>
      <c r="U2979" s="7"/>
      <c r="V2979" s="7"/>
      <c r="W2979" s="7"/>
      <c r="X2979" s="7"/>
      <c r="Y2979" s="7"/>
      <c r="Z2979" s="7"/>
      <c r="AA2979" s="7"/>
      <c r="AB2979" s="7"/>
      <c r="AC2979" s="7"/>
      <c r="AD2979" s="7"/>
      <c r="AE2979" s="7"/>
      <c r="AF2979" s="7"/>
      <c r="AG2979" s="7"/>
      <c r="AH2979" s="7"/>
      <c r="AI2979" s="7"/>
      <c r="AJ2979" s="7"/>
      <c r="AK2979" s="7"/>
    </row>
    <row r="2980" spans="1:37" ht="15.75" x14ac:dyDescent="0.25">
      <c r="A2980" s="7"/>
      <c r="B2980" s="7"/>
      <c r="C2980" s="7"/>
      <c r="D2980" s="7"/>
      <c r="E2980" s="7"/>
      <c r="F2980" s="7"/>
      <c r="G2980" s="7"/>
      <c r="H2980" s="7"/>
      <c r="I2980" s="7"/>
      <c r="J2980" s="7"/>
      <c r="K2980" s="7"/>
      <c r="L2980" s="7"/>
      <c r="M2980" s="7"/>
      <c r="N2980" s="7"/>
      <c r="O2980" s="7"/>
      <c r="P2980" s="7"/>
      <c r="R2980" s="7"/>
      <c r="S2980" s="7"/>
      <c r="T2980" s="7"/>
      <c r="U2980" s="7"/>
      <c r="V2980" s="7"/>
      <c r="W2980" s="7"/>
      <c r="X2980" s="7"/>
      <c r="Y2980" s="7"/>
      <c r="Z2980" s="7"/>
      <c r="AA2980" s="7"/>
      <c r="AB2980" s="7"/>
      <c r="AC2980" s="7"/>
      <c r="AD2980" s="7"/>
      <c r="AE2980" s="7"/>
      <c r="AF2980" s="7"/>
      <c r="AG2980" s="7"/>
      <c r="AH2980" s="7"/>
      <c r="AI2980" s="7"/>
      <c r="AJ2980" s="7"/>
      <c r="AK2980" s="7"/>
    </row>
    <row r="2981" spans="1:37" ht="15.75" x14ac:dyDescent="0.25">
      <c r="A2981" s="7"/>
      <c r="B2981" s="7"/>
      <c r="C2981" s="7"/>
      <c r="D2981" s="7"/>
      <c r="E2981" s="7"/>
      <c r="F2981" s="7"/>
      <c r="G2981" s="7"/>
      <c r="H2981" s="7"/>
      <c r="I2981" s="7"/>
      <c r="J2981" s="7"/>
      <c r="K2981" s="7"/>
      <c r="L2981" s="7"/>
      <c r="M2981" s="7"/>
      <c r="N2981" s="7"/>
      <c r="O2981" s="7"/>
      <c r="P2981" s="7"/>
      <c r="R2981" s="7"/>
      <c r="S2981" s="7"/>
      <c r="T2981" s="7"/>
      <c r="U2981" s="7"/>
      <c r="V2981" s="7"/>
      <c r="W2981" s="7"/>
      <c r="X2981" s="7"/>
      <c r="Y2981" s="7"/>
      <c r="Z2981" s="7"/>
      <c r="AA2981" s="7"/>
      <c r="AB2981" s="7"/>
      <c r="AC2981" s="7"/>
      <c r="AD2981" s="7"/>
      <c r="AE2981" s="7"/>
      <c r="AF2981" s="7"/>
      <c r="AG2981" s="7"/>
      <c r="AH2981" s="7"/>
      <c r="AI2981" s="7"/>
      <c r="AJ2981" s="7"/>
      <c r="AK2981" s="7"/>
    </row>
    <row r="2982" spans="1:37" ht="15.75" x14ac:dyDescent="0.25">
      <c r="A2982" s="7"/>
      <c r="B2982" s="7"/>
      <c r="C2982" s="7"/>
      <c r="D2982" s="7"/>
      <c r="E2982" s="7"/>
      <c r="F2982" s="7"/>
      <c r="G2982" s="7"/>
      <c r="H2982" s="7"/>
      <c r="I2982" s="7"/>
      <c r="J2982" s="7"/>
      <c r="K2982" s="7"/>
      <c r="L2982" s="7"/>
      <c r="M2982" s="7"/>
      <c r="N2982" s="7"/>
      <c r="O2982" s="7"/>
      <c r="P2982" s="7"/>
      <c r="R2982" s="7"/>
      <c r="S2982" s="7"/>
      <c r="T2982" s="7"/>
      <c r="U2982" s="7"/>
      <c r="V2982" s="7"/>
      <c r="W2982" s="7"/>
      <c r="X2982" s="7"/>
      <c r="Y2982" s="7"/>
      <c r="Z2982" s="7"/>
      <c r="AA2982" s="7"/>
      <c r="AB2982" s="7"/>
      <c r="AC2982" s="7"/>
      <c r="AD2982" s="7"/>
      <c r="AE2982" s="7"/>
      <c r="AF2982" s="7"/>
      <c r="AG2982" s="7"/>
      <c r="AH2982" s="7"/>
      <c r="AI2982" s="7"/>
      <c r="AJ2982" s="7"/>
      <c r="AK2982" s="7"/>
    </row>
    <row r="2983" spans="1:37" ht="15.75" x14ac:dyDescent="0.25">
      <c r="A2983" s="7"/>
      <c r="B2983" s="7"/>
      <c r="C2983" s="7"/>
      <c r="D2983" s="7"/>
      <c r="E2983" s="7"/>
      <c r="F2983" s="7"/>
      <c r="G2983" s="7"/>
      <c r="H2983" s="7"/>
      <c r="I2983" s="7"/>
      <c r="J2983" s="7"/>
      <c r="K2983" s="7"/>
      <c r="L2983" s="7"/>
      <c r="M2983" s="7"/>
      <c r="N2983" s="7"/>
      <c r="O2983" s="7"/>
      <c r="P2983" s="7"/>
      <c r="R2983" s="7"/>
      <c r="S2983" s="7"/>
      <c r="T2983" s="7"/>
      <c r="U2983" s="7"/>
      <c r="V2983" s="7"/>
      <c r="W2983" s="7"/>
      <c r="X2983" s="7"/>
      <c r="Y2983" s="7"/>
      <c r="Z2983" s="7"/>
      <c r="AA2983" s="7"/>
      <c r="AB2983" s="7"/>
      <c r="AC2983" s="7"/>
      <c r="AD2983" s="7"/>
      <c r="AE2983" s="7"/>
      <c r="AF2983" s="7"/>
      <c r="AG2983" s="7"/>
      <c r="AH2983" s="7"/>
      <c r="AI2983" s="7"/>
      <c r="AJ2983" s="7"/>
      <c r="AK2983" s="7"/>
    </row>
    <row r="2984" spans="1:37" ht="15.75" x14ac:dyDescent="0.25">
      <c r="A2984" s="7"/>
      <c r="B2984" s="7"/>
      <c r="C2984" s="7"/>
      <c r="D2984" s="7"/>
      <c r="E2984" s="7"/>
      <c r="F2984" s="7"/>
      <c r="G2984" s="7"/>
      <c r="H2984" s="7"/>
      <c r="I2984" s="7"/>
      <c r="J2984" s="7"/>
      <c r="K2984" s="7"/>
      <c r="L2984" s="7"/>
      <c r="M2984" s="7"/>
      <c r="N2984" s="7"/>
      <c r="O2984" s="7"/>
      <c r="P2984" s="7"/>
      <c r="R2984" s="7"/>
      <c r="S2984" s="7"/>
      <c r="T2984" s="7"/>
      <c r="U2984" s="7"/>
      <c r="V2984" s="7"/>
      <c r="W2984" s="7"/>
      <c r="X2984" s="7"/>
      <c r="Y2984" s="7"/>
      <c r="Z2984" s="7"/>
      <c r="AA2984" s="7"/>
      <c r="AB2984" s="7"/>
      <c r="AC2984" s="7"/>
      <c r="AD2984" s="7"/>
      <c r="AE2984" s="7"/>
      <c r="AF2984" s="7"/>
      <c r="AG2984" s="7"/>
      <c r="AH2984" s="7"/>
      <c r="AI2984" s="7"/>
      <c r="AJ2984" s="7"/>
      <c r="AK2984" s="7"/>
    </row>
    <row r="2985" spans="1:37" ht="15.75" x14ac:dyDescent="0.25">
      <c r="A2985" s="7"/>
      <c r="B2985" s="7"/>
      <c r="C2985" s="7"/>
      <c r="D2985" s="7"/>
      <c r="E2985" s="7"/>
      <c r="F2985" s="7"/>
      <c r="G2985" s="7"/>
      <c r="H2985" s="7"/>
      <c r="I2985" s="7"/>
      <c r="J2985" s="7"/>
      <c r="K2985" s="7"/>
      <c r="L2985" s="7"/>
      <c r="M2985" s="7"/>
      <c r="N2985" s="7"/>
      <c r="O2985" s="7"/>
      <c r="P2985" s="7"/>
      <c r="R2985" s="7"/>
      <c r="S2985" s="7"/>
      <c r="T2985" s="7"/>
      <c r="U2985" s="7"/>
      <c r="V2985" s="7"/>
      <c r="W2985" s="7"/>
      <c r="X2985" s="7"/>
      <c r="Y2985" s="7"/>
      <c r="Z2985" s="7"/>
      <c r="AA2985" s="7"/>
      <c r="AB2985" s="7"/>
      <c r="AC2985" s="7"/>
      <c r="AD2985" s="7"/>
      <c r="AE2985" s="7"/>
      <c r="AF2985" s="7"/>
      <c r="AG2985" s="7"/>
      <c r="AH2985" s="7"/>
      <c r="AI2985" s="7"/>
      <c r="AJ2985" s="7"/>
      <c r="AK2985" s="7"/>
    </row>
    <row r="2986" spans="1:37" ht="15.75" x14ac:dyDescent="0.25">
      <c r="A2986" s="7"/>
      <c r="B2986" s="7"/>
      <c r="C2986" s="7"/>
      <c r="D2986" s="7"/>
      <c r="E2986" s="7"/>
      <c r="F2986" s="7"/>
      <c r="G2986" s="7"/>
      <c r="H2986" s="7"/>
      <c r="I2986" s="7"/>
      <c r="J2986" s="7"/>
      <c r="K2986" s="7"/>
      <c r="L2986" s="7"/>
      <c r="M2986" s="7"/>
      <c r="N2986" s="7"/>
      <c r="O2986" s="7"/>
      <c r="P2986" s="7"/>
      <c r="R2986" s="7"/>
      <c r="S2986" s="7"/>
      <c r="T2986" s="7"/>
      <c r="U2986" s="7"/>
      <c r="V2986" s="7"/>
      <c r="W2986" s="7"/>
      <c r="X2986" s="7"/>
      <c r="Y2986" s="7"/>
      <c r="Z2986" s="7"/>
      <c r="AA2986" s="7"/>
      <c r="AB2986" s="7"/>
      <c r="AC2986" s="7"/>
      <c r="AD2986" s="7"/>
      <c r="AE2986" s="7"/>
      <c r="AF2986" s="7"/>
      <c r="AG2986" s="7"/>
      <c r="AH2986" s="7"/>
      <c r="AI2986" s="7"/>
      <c r="AJ2986" s="7"/>
      <c r="AK2986" s="7"/>
    </row>
    <row r="2987" spans="1:37" ht="15.75" x14ac:dyDescent="0.25">
      <c r="A2987" s="7"/>
      <c r="B2987" s="7"/>
      <c r="C2987" s="7"/>
      <c r="D2987" s="7"/>
      <c r="E2987" s="7"/>
      <c r="F2987" s="7"/>
      <c r="G2987" s="7"/>
      <c r="H2987" s="7"/>
      <c r="I2987" s="7"/>
      <c r="J2987" s="7"/>
      <c r="K2987" s="7"/>
      <c r="L2987" s="7"/>
      <c r="M2987" s="7"/>
      <c r="N2987" s="7"/>
      <c r="O2987" s="7"/>
      <c r="P2987" s="7"/>
      <c r="R2987" s="7"/>
      <c r="S2987" s="7"/>
      <c r="T2987" s="7"/>
      <c r="U2987" s="7"/>
      <c r="V2987" s="7"/>
      <c r="W2987" s="7"/>
      <c r="X2987" s="7"/>
      <c r="Y2987" s="7"/>
      <c r="Z2987" s="7"/>
      <c r="AA2987" s="7"/>
      <c r="AB2987" s="7"/>
      <c r="AC2987" s="7"/>
      <c r="AD2987" s="7"/>
      <c r="AE2987" s="7"/>
      <c r="AF2987" s="7"/>
      <c r="AG2987" s="7"/>
      <c r="AH2987" s="7"/>
      <c r="AI2987" s="7"/>
      <c r="AJ2987" s="7"/>
      <c r="AK2987" s="7"/>
    </row>
    <row r="2988" spans="1:37" ht="15.75" x14ac:dyDescent="0.25">
      <c r="A2988" s="7"/>
      <c r="B2988" s="7"/>
      <c r="C2988" s="7"/>
      <c r="D2988" s="7"/>
      <c r="E2988" s="7"/>
      <c r="F2988" s="7"/>
      <c r="G2988" s="7"/>
      <c r="H2988" s="7"/>
      <c r="I2988" s="7"/>
      <c r="J2988" s="7"/>
      <c r="K2988" s="7"/>
      <c r="L2988" s="7"/>
      <c r="M2988" s="7"/>
      <c r="N2988" s="7"/>
      <c r="O2988" s="7"/>
      <c r="P2988" s="7"/>
      <c r="R2988" s="7"/>
      <c r="S2988" s="7"/>
      <c r="T2988" s="7"/>
      <c r="U2988" s="7"/>
      <c r="V2988" s="7"/>
      <c r="W2988" s="7"/>
      <c r="X2988" s="7"/>
      <c r="Y2988" s="7"/>
      <c r="Z2988" s="7"/>
      <c r="AA2988" s="7"/>
      <c r="AB2988" s="7"/>
      <c r="AC2988" s="7"/>
      <c r="AD2988" s="7"/>
      <c r="AE2988" s="7"/>
      <c r="AF2988" s="7"/>
      <c r="AG2988" s="7"/>
      <c r="AH2988" s="7"/>
      <c r="AI2988" s="7"/>
      <c r="AJ2988" s="7"/>
      <c r="AK2988" s="7"/>
    </row>
    <row r="2989" spans="1:37" ht="15.75" x14ac:dyDescent="0.25">
      <c r="A2989" s="7"/>
      <c r="B2989" s="7"/>
      <c r="C2989" s="7"/>
      <c r="D2989" s="7"/>
      <c r="E2989" s="7"/>
      <c r="F2989" s="7"/>
      <c r="G2989" s="7"/>
      <c r="H2989" s="7"/>
      <c r="I2989" s="7"/>
      <c r="J2989" s="7"/>
      <c r="K2989" s="7"/>
      <c r="L2989" s="7"/>
      <c r="M2989" s="7"/>
      <c r="N2989" s="7"/>
      <c r="O2989" s="7"/>
      <c r="P2989" s="7"/>
      <c r="R2989" s="7"/>
      <c r="S2989" s="7"/>
      <c r="T2989" s="7"/>
      <c r="U2989" s="7"/>
      <c r="V2989" s="7"/>
      <c r="W2989" s="7"/>
      <c r="X2989" s="7"/>
      <c r="Y2989" s="7"/>
      <c r="Z2989" s="7"/>
      <c r="AA2989" s="7"/>
      <c r="AB2989" s="7"/>
      <c r="AC2989" s="7"/>
      <c r="AD2989" s="7"/>
      <c r="AE2989" s="7"/>
      <c r="AF2989" s="7"/>
      <c r="AG2989" s="7"/>
      <c r="AH2989" s="7"/>
      <c r="AI2989" s="7"/>
      <c r="AJ2989" s="7"/>
      <c r="AK2989" s="7"/>
    </row>
    <row r="2990" spans="1:37" ht="15.75" x14ac:dyDescent="0.25">
      <c r="A2990" s="7"/>
      <c r="B2990" s="7"/>
      <c r="C2990" s="7"/>
      <c r="D2990" s="7"/>
      <c r="E2990" s="7"/>
      <c r="F2990" s="7"/>
      <c r="G2990" s="7"/>
      <c r="H2990" s="7"/>
      <c r="I2990" s="7"/>
      <c r="J2990" s="7"/>
      <c r="K2990" s="7"/>
      <c r="L2990" s="7"/>
      <c r="M2990" s="7"/>
      <c r="N2990" s="7"/>
      <c r="O2990" s="7"/>
      <c r="P2990" s="7"/>
      <c r="R2990" s="7"/>
      <c r="S2990" s="7"/>
      <c r="T2990" s="7"/>
      <c r="U2990" s="7"/>
      <c r="V2990" s="7"/>
      <c r="W2990" s="7"/>
      <c r="X2990" s="7"/>
      <c r="Y2990" s="7"/>
      <c r="Z2990" s="7"/>
      <c r="AA2990" s="7"/>
      <c r="AB2990" s="7"/>
      <c r="AC2990" s="7"/>
      <c r="AD2990" s="7"/>
      <c r="AE2990" s="7"/>
      <c r="AF2990" s="7"/>
      <c r="AG2990" s="7"/>
      <c r="AH2990" s="7"/>
      <c r="AI2990" s="7"/>
      <c r="AJ2990" s="7"/>
      <c r="AK2990" s="7"/>
    </row>
    <row r="2991" spans="1:37" ht="15.75" x14ac:dyDescent="0.25">
      <c r="A2991" s="7"/>
      <c r="B2991" s="7"/>
      <c r="C2991" s="7"/>
      <c r="D2991" s="7"/>
      <c r="E2991" s="7"/>
      <c r="F2991" s="7"/>
      <c r="G2991" s="7"/>
      <c r="H2991" s="7"/>
      <c r="I2991" s="7"/>
      <c r="J2991" s="7"/>
      <c r="K2991" s="7"/>
      <c r="L2991" s="7"/>
      <c r="M2991" s="7"/>
      <c r="N2991" s="7"/>
      <c r="O2991" s="7"/>
      <c r="P2991" s="7"/>
      <c r="R2991" s="7"/>
      <c r="S2991" s="7"/>
      <c r="T2991" s="7"/>
      <c r="U2991" s="7"/>
      <c r="V2991" s="7"/>
      <c r="W2991" s="7"/>
      <c r="X2991" s="7"/>
      <c r="Y2991" s="7"/>
      <c r="Z2991" s="7"/>
      <c r="AA2991" s="7"/>
      <c r="AB2991" s="7"/>
      <c r="AC2991" s="7"/>
      <c r="AD2991" s="7"/>
      <c r="AE2991" s="7"/>
      <c r="AF2991" s="7"/>
      <c r="AG2991" s="7"/>
      <c r="AH2991" s="7"/>
      <c r="AI2991" s="7"/>
      <c r="AJ2991" s="7"/>
      <c r="AK2991" s="7"/>
    </row>
    <row r="2992" spans="1:37" ht="15.75" x14ac:dyDescent="0.25">
      <c r="A2992" s="7"/>
      <c r="B2992" s="7"/>
      <c r="C2992" s="7"/>
      <c r="D2992" s="7"/>
      <c r="E2992" s="7"/>
      <c r="F2992" s="7"/>
      <c r="G2992" s="7"/>
      <c r="H2992" s="7"/>
      <c r="I2992" s="7"/>
      <c r="J2992" s="7"/>
      <c r="K2992" s="7"/>
      <c r="L2992" s="7"/>
      <c r="M2992" s="7"/>
      <c r="N2992" s="7"/>
      <c r="O2992" s="7"/>
      <c r="P2992" s="7"/>
      <c r="R2992" s="7"/>
      <c r="S2992" s="7"/>
      <c r="T2992" s="7"/>
      <c r="U2992" s="7"/>
      <c r="V2992" s="7"/>
      <c r="W2992" s="7"/>
      <c r="X2992" s="7"/>
      <c r="Y2992" s="7"/>
      <c r="Z2992" s="7"/>
      <c r="AA2992" s="7"/>
      <c r="AB2992" s="7"/>
      <c r="AC2992" s="7"/>
      <c r="AD2992" s="7"/>
      <c r="AE2992" s="7"/>
      <c r="AF2992" s="7"/>
      <c r="AG2992" s="7"/>
      <c r="AH2992" s="7"/>
      <c r="AI2992" s="7"/>
      <c r="AJ2992" s="7"/>
      <c r="AK2992" s="7"/>
    </row>
    <row r="2993" spans="1:37" ht="15.75" x14ac:dyDescent="0.25">
      <c r="A2993" s="7"/>
      <c r="B2993" s="7"/>
      <c r="C2993" s="7"/>
      <c r="D2993" s="7"/>
      <c r="E2993" s="7"/>
      <c r="F2993" s="7"/>
      <c r="G2993" s="7"/>
      <c r="H2993" s="7"/>
      <c r="I2993" s="7"/>
      <c r="J2993" s="7"/>
      <c r="K2993" s="7"/>
      <c r="L2993" s="7"/>
      <c r="M2993" s="7"/>
      <c r="N2993" s="7"/>
      <c r="O2993" s="7"/>
      <c r="P2993" s="7"/>
      <c r="R2993" s="7"/>
      <c r="S2993" s="7"/>
      <c r="T2993" s="7"/>
      <c r="U2993" s="7"/>
      <c r="V2993" s="7"/>
      <c r="W2993" s="7"/>
      <c r="X2993" s="7"/>
      <c r="Y2993" s="7"/>
      <c r="Z2993" s="7"/>
      <c r="AA2993" s="7"/>
      <c r="AB2993" s="7"/>
      <c r="AC2993" s="7"/>
      <c r="AD2993" s="7"/>
      <c r="AE2993" s="7"/>
      <c r="AF2993" s="7"/>
      <c r="AG2993" s="7"/>
      <c r="AH2993" s="7"/>
      <c r="AI2993" s="7"/>
      <c r="AJ2993" s="7"/>
      <c r="AK2993" s="7"/>
    </row>
    <row r="2994" spans="1:37" ht="15.75" x14ac:dyDescent="0.25">
      <c r="A2994" s="7"/>
      <c r="B2994" s="7"/>
      <c r="C2994" s="7"/>
      <c r="D2994" s="7"/>
      <c r="E2994" s="7"/>
      <c r="F2994" s="7"/>
      <c r="G2994" s="7"/>
      <c r="H2994" s="7"/>
      <c r="I2994" s="7"/>
      <c r="J2994" s="7"/>
      <c r="K2994" s="7"/>
      <c r="L2994" s="7"/>
      <c r="M2994" s="7"/>
      <c r="N2994" s="7"/>
      <c r="O2994" s="7"/>
      <c r="P2994" s="7"/>
      <c r="R2994" s="7"/>
      <c r="S2994" s="7"/>
      <c r="T2994" s="7"/>
      <c r="U2994" s="7"/>
      <c r="V2994" s="7"/>
      <c r="W2994" s="7"/>
      <c r="X2994" s="7"/>
      <c r="Y2994" s="7"/>
      <c r="Z2994" s="7"/>
      <c r="AA2994" s="7"/>
      <c r="AB2994" s="7"/>
      <c r="AC2994" s="7"/>
      <c r="AD2994" s="7"/>
      <c r="AE2994" s="7"/>
      <c r="AF2994" s="7"/>
      <c r="AG2994" s="7"/>
      <c r="AH2994" s="7"/>
      <c r="AI2994" s="7"/>
      <c r="AJ2994" s="7"/>
      <c r="AK2994" s="7"/>
    </row>
    <row r="2995" spans="1:37" ht="15.75" x14ac:dyDescent="0.25">
      <c r="A2995" s="7"/>
      <c r="B2995" s="7"/>
      <c r="C2995" s="7"/>
      <c r="D2995" s="7"/>
      <c r="E2995" s="7"/>
      <c r="F2995" s="7"/>
      <c r="G2995" s="7"/>
      <c r="H2995" s="7"/>
      <c r="I2995" s="7"/>
      <c r="J2995" s="7"/>
      <c r="K2995" s="7"/>
      <c r="L2995" s="7"/>
      <c r="M2995" s="7"/>
      <c r="N2995" s="7"/>
      <c r="O2995" s="7"/>
      <c r="P2995" s="7"/>
      <c r="R2995" s="7"/>
      <c r="S2995" s="7"/>
      <c r="T2995" s="7"/>
      <c r="U2995" s="7"/>
      <c r="V2995" s="7"/>
      <c r="W2995" s="7"/>
      <c r="X2995" s="7"/>
      <c r="Y2995" s="7"/>
      <c r="Z2995" s="7"/>
      <c r="AA2995" s="7"/>
      <c r="AB2995" s="7"/>
      <c r="AC2995" s="7"/>
      <c r="AD2995" s="7"/>
      <c r="AE2995" s="7"/>
      <c r="AF2995" s="7"/>
      <c r="AG2995" s="7"/>
      <c r="AH2995" s="7"/>
      <c r="AI2995" s="7"/>
      <c r="AJ2995" s="7"/>
      <c r="AK2995" s="7"/>
    </row>
    <row r="2996" spans="1:37" ht="15.75" x14ac:dyDescent="0.25">
      <c r="A2996" s="7"/>
      <c r="B2996" s="7"/>
      <c r="C2996" s="7"/>
      <c r="D2996" s="7"/>
      <c r="E2996" s="7"/>
      <c r="F2996" s="7"/>
      <c r="G2996" s="7"/>
      <c r="H2996" s="7"/>
      <c r="I2996" s="7"/>
      <c r="J2996" s="7"/>
      <c r="K2996" s="7"/>
      <c r="L2996" s="7"/>
      <c r="M2996" s="7"/>
      <c r="N2996" s="7"/>
      <c r="O2996" s="7"/>
      <c r="P2996" s="7"/>
      <c r="R2996" s="7"/>
      <c r="S2996" s="7"/>
      <c r="T2996" s="7"/>
      <c r="U2996" s="7"/>
      <c r="V2996" s="7"/>
      <c r="W2996" s="7"/>
      <c r="X2996" s="7"/>
      <c r="Y2996" s="7"/>
      <c r="Z2996" s="7"/>
      <c r="AA2996" s="7"/>
      <c r="AB2996" s="7"/>
      <c r="AC2996" s="7"/>
      <c r="AD2996" s="7"/>
      <c r="AE2996" s="7"/>
      <c r="AF2996" s="7"/>
      <c r="AG2996" s="7"/>
      <c r="AH2996" s="7"/>
      <c r="AI2996" s="7"/>
      <c r="AJ2996" s="7"/>
      <c r="AK2996" s="7"/>
    </row>
    <row r="2997" spans="1:37" ht="15.75" x14ac:dyDescent="0.25">
      <c r="A2997" s="7"/>
      <c r="B2997" s="7"/>
      <c r="C2997" s="7"/>
      <c r="D2997" s="7"/>
      <c r="E2997" s="7"/>
      <c r="F2997" s="7"/>
      <c r="G2997" s="7"/>
      <c r="H2997" s="7"/>
      <c r="I2997" s="7"/>
      <c r="J2997" s="7"/>
      <c r="K2997" s="7"/>
      <c r="L2997" s="7"/>
      <c r="M2997" s="7"/>
      <c r="N2997" s="7"/>
      <c r="O2997" s="7"/>
      <c r="P2997" s="7"/>
      <c r="R2997" s="7"/>
      <c r="S2997" s="7"/>
      <c r="T2997" s="7"/>
      <c r="U2997" s="7"/>
      <c r="V2997" s="7"/>
      <c r="W2997" s="7"/>
      <c r="X2997" s="7"/>
      <c r="Y2997" s="7"/>
      <c r="Z2997" s="7"/>
      <c r="AA2997" s="7"/>
      <c r="AB2997" s="7"/>
      <c r="AC2997" s="7"/>
      <c r="AD2997" s="7"/>
      <c r="AE2997" s="7"/>
      <c r="AF2997" s="7"/>
      <c r="AG2997" s="7"/>
      <c r="AH2997" s="7"/>
      <c r="AI2997" s="7"/>
      <c r="AJ2997" s="7"/>
      <c r="AK2997" s="7"/>
    </row>
    <row r="2998" spans="1:37" ht="15.75" x14ac:dyDescent="0.25">
      <c r="A2998" s="7"/>
      <c r="B2998" s="7"/>
      <c r="C2998" s="7"/>
      <c r="D2998" s="7"/>
      <c r="E2998" s="7"/>
      <c r="F2998" s="7"/>
      <c r="G2998" s="7"/>
      <c r="H2998" s="7"/>
      <c r="I2998" s="7"/>
      <c r="J2998" s="7"/>
      <c r="K2998" s="7"/>
      <c r="L2998" s="7"/>
      <c r="M2998" s="7"/>
      <c r="N2998" s="7"/>
      <c r="O2998" s="7"/>
      <c r="P2998" s="7"/>
      <c r="R2998" s="7"/>
      <c r="S2998" s="7"/>
      <c r="T2998" s="7"/>
      <c r="U2998" s="7"/>
      <c r="V2998" s="7"/>
      <c r="W2998" s="7"/>
      <c r="X2998" s="7"/>
      <c r="Y2998" s="7"/>
      <c r="Z2998" s="7"/>
      <c r="AA2998" s="7"/>
      <c r="AB2998" s="7"/>
      <c r="AC2998" s="7"/>
      <c r="AD2998" s="7"/>
      <c r="AE2998" s="7"/>
      <c r="AF2998" s="7"/>
      <c r="AG2998" s="7"/>
      <c r="AH2998" s="7"/>
      <c r="AI2998" s="7"/>
      <c r="AJ2998" s="7"/>
      <c r="AK2998" s="7"/>
    </row>
    <row r="2999" spans="1:37" ht="15.75" x14ac:dyDescent="0.25">
      <c r="A2999" s="7"/>
      <c r="B2999" s="7"/>
      <c r="C2999" s="7"/>
      <c r="D2999" s="7"/>
      <c r="E2999" s="7"/>
      <c r="F2999" s="7"/>
      <c r="G2999" s="7"/>
      <c r="H2999" s="7"/>
      <c r="I2999" s="7"/>
      <c r="J2999" s="7"/>
      <c r="K2999" s="7"/>
      <c r="L2999" s="7"/>
      <c r="M2999" s="7"/>
      <c r="N2999" s="7"/>
      <c r="O2999" s="7"/>
      <c r="P2999" s="7"/>
      <c r="R2999" s="7"/>
      <c r="S2999" s="7"/>
      <c r="T2999" s="7"/>
      <c r="U2999" s="7"/>
      <c r="V2999" s="7"/>
      <c r="W2999" s="7"/>
      <c r="X2999" s="7"/>
      <c r="Y2999" s="7"/>
      <c r="Z2999" s="7"/>
      <c r="AA2999" s="7"/>
      <c r="AB2999" s="7"/>
      <c r="AC2999" s="7"/>
      <c r="AD2999" s="7"/>
      <c r="AE2999" s="7"/>
      <c r="AF2999" s="7"/>
      <c r="AG2999" s="7"/>
      <c r="AH2999" s="7"/>
      <c r="AI2999" s="7"/>
      <c r="AJ2999" s="7"/>
      <c r="AK2999" s="7"/>
    </row>
    <row r="3000" spans="1:37" ht="15.75" x14ac:dyDescent="0.25">
      <c r="A3000" s="7"/>
      <c r="B3000" s="7"/>
      <c r="C3000" s="7"/>
      <c r="D3000" s="7"/>
      <c r="E3000" s="7"/>
      <c r="F3000" s="7"/>
      <c r="G3000" s="7"/>
      <c r="H3000" s="7"/>
      <c r="I3000" s="7"/>
      <c r="J3000" s="7"/>
      <c r="K3000" s="7"/>
      <c r="L3000" s="7"/>
      <c r="M3000" s="7"/>
      <c r="N3000" s="7"/>
      <c r="O3000" s="7"/>
      <c r="P3000" s="7"/>
      <c r="R3000" s="7"/>
      <c r="S3000" s="7"/>
      <c r="T3000" s="7"/>
      <c r="U3000" s="7"/>
      <c r="V3000" s="7"/>
      <c r="W3000" s="7"/>
      <c r="X3000" s="7"/>
      <c r="Y3000" s="7"/>
      <c r="Z3000" s="7"/>
      <c r="AA3000" s="7"/>
      <c r="AB3000" s="7"/>
      <c r="AC3000" s="7"/>
      <c r="AD3000" s="7"/>
      <c r="AE3000" s="7"/>
      <c r="AF3000" s="7"/>
      <c r="AG3000" s="7"/>
      <c r="AH3000" s="7"/>
      <c r="AI3000" s="7"/>
      <c r="AJ3000" s="7"/>
      <c r="AK3000" s="7"/>
    </row>
    <row r="3001" spans="1:37" ht="15.75" x14ac:dyDescent="0.25">
      <c r="A3001" s="7"/>
      <c r="B3001" s="7"/>
      <c r="C3001" s="7"/>
      <c r="D3001" s="7"/>
      <c r="E3001" s="7"/>
      <c r="F3001" s="7"/>
      <c r="G3001" s="7"/>
      <c r="H3001" s="7"/>
      <c r="I3001" s="7"/>
      <c r="J3001" s="7"/>
      <c r="K3001" s="7"/>
      <c r="L3001" s="7"/>
      <c r="M3001" s="7"/>
      <c r="N3001" s="7"/>
      <c r="O3001" s="7"/>
      <c r="P3001" s="7"/>
      <c r="R3001" s="7"/>
      <c r="S3001" s="7"/>
      <c r="T3001" s="7"/>
      <c r="U3001" s="7"/>
      <c r="V3001" s="7"/>
      <c r="W3001" s="7"/>
      <c r="X3001" s="7"/>
      <c r="Y3001" s="7"/>
      <c r="Z3001" s="7"/>
      <c r="AA3001" s="7"/>
      <c r="AB3001" s="7"/>
      <c r="AC3001" s="7"/>
      <c r="AD3001" s="7"/>
      <c r="AE3001" s="7"/>
      <c r="AF3001" s="7"/>
      <c r="AG3001" s="7"/>
      <c r="AH3001" s="7"/>
      <c r="AI3001" s="7"/>
      <c r="AJ3001" s="7"/>
      <c r="AK3001" s="7"/>
    </row>
    <row r="3002" spans="1:37" ht="15.75" x14ac:dyDescent="0.25">
      <c r="A3002" s="7"/>
      <c r="B3002" s="7"/>
      <c r="C3002" s="7"/>
      <c r="D3002" s="7"/>
      <c r="E3002" s="7"/>
      <c r="F3002" s="7"/>
      <c r="G3002" s="7"/>
      <c r="H3002" s="7"/>
      <c r="I3002" s="7"/>
      <c r="J3002" s="7"/>
      <c r="K3002" s="7"/>
      <c r="L3002" s="7"/>
      <c r="M3002" s="7"/>
      <c r="N3002" s="7"/>
      <c r="O3002" s="7"/>
      <c r="P3002" s="7"/>
      <c r="R3002" s="7"/>
      <c r="S3002" s="7"/>
      <c r="T3002" s="7"/>
      <c r="U3002" s="7"/>
      <c r="V3002" s="7"/>
      <c r="W3002" s="7"/>
      <c r="X3002" s="7"/>
      <c r="Y3002" s="7"/>
      <c r="Z3002" s="7"/>
      <c r="AA3002" s="7"/>
      <c r="AB3002" s="7"/>
      <c r="AC3002" s="7"/>
      <c r="AD3002" s="7"/>
      <c r="AE3002" s="7"/>
      <c r="AF3002" s="7"/>
      <c r="AG3002" s="7"/>
      <c r="AH3002" s="7"/>
      <c r="AI3002" s="7"/>
      <c r="AJ3002" s="7"/>
      <c r="AK3002" s="7"/>
    </row>
    <row r="3003" spans="1:37" ht="15.75" x14ac:dyDescent="0.25">
      <c r="A3003" s="7"/>
      <c r="B3003" s="7"/>
      <c r="C3003" s="7"/>
      <c r="D3003" s="7"/>
      <c r="E3003" s="7"/>
      <c r="F3003" s="7"/>
      <c r="G3003" s="7"/>
      <c r="H3003" s="7"/>
      <c r="I3003" s="7"/>
      <c r="J3003" s="7"/>
      <c r="K3003" s="7"/>
      <c r="L3003" s="7"/>
      <c r="M3003" s="7"/>
      <c r="N3003" s="7"/>
      <c r="O3003" s="7"/>
      <c r="P3003" s="7"/>
      <c r="R3003" s="7"/>
      <c r="S3003" s="7"/>
      <c r="T3003" s="7"/>
      <c r="U3003" s="7"/>
      <c r="V3003" s="7"/>
      <c r="W3003" s="7"/>
      <c r="X3003" s="7"/>
      <c r="Y3003" s="7"/>
      <c r="Z3003" s="7"/>
      <c r="AA3003" s="7"/>
      <c r="AB3003" s="7"/>
      <c r="AC3003" s="7"/>
      <c r="AD3003" s="7"/>
      <c r="AE3003" s="7"/>
      <c r="AF3003" s="7"/>
      <c r="AG3003" s="7"/>
      <c r="AH3003" s="7"/>
      <c r="AI3003" s="7"/>
      <c r="AJ3003" s="7"/>
      <c r="AK3003" s="7"/>
    </row>
    <row r="3004" spans="1:37" ht="15.75" x14ac:dyDescent="0.25">
      <c r="A3004" s="7"/>
      <c r="B3004" s="7"/>
      <c r="C3004" s="7"/>
      <c r="D3004" s="7"/>
      <c r="E3004" s="7"/>
      <c r="F3004" s="7"/>
      <c r="G3004" s="7"/>
      <c r="H3004" s="7"/>
      <c r="I3004" s="7"/>
      <c r="J3004" s="7"/>
      <c r="K3004" s="7"/>
      <c r="L3004" s="7"/>
      <c r="M3004" s="7"/>
      <c r="N3004" s="7"/>
      <c r="O3004" s="7"/>
      <c r="P3004" s="7"/>
      <c r="R3004" s="7"/>
      <c r="S3004" s="7"/>
      <c r="T3004" s="7"/>
      <c r="U3004" s="7"/>
      <c r="V3004" s="7"/>
      <c r="W3004" s="7"/>
      <c r="X3004" s="7"/>
      <c r="Y3004" s="7"/>
      <c r="Z3004" s="7"/>
      <c r="AA3004" s="7"/>
      <c r="AB3004" s="7"/>
      <c r="AC3004" s="7"/>
      <c r="AD3004" s="7"/>
      <c r="AE3004" s="7"/>
      <c r="AF3004" s="7"/>
      <c r="AG3004" s="7"/>
      <c r="AH3004" s="7"/>
      <c r="AI3004" s="7"/>
      <c r="AJ3004" s="7"/>
      <c r="AK3004" s="7"/>
    </row>
    <row r="3005" spans="1:37" ht="15.75" x14ac:dyDescent="0.25">
      <c r="A3005" s="7"/>
      <c r="B3005" s="7"/>
      <c r="C3005" s="7"/>
      <c r="D3005" s="7"/>
      <c r="E3005" s="7"/>
      <c r="F3005" s="7"/>
      <c r="G3005" s="7"/>
      <c r="H3005" s="7"/>
      <c r="I3005" s="7"/>
      <c r="J3005" s="7"/>
      <c r="K3005" s="7"/>
      <c r="L3005" s="7"/>
      <c r="M3005" s="7"/>
      <c r="N3005" s="7"/>
      <c r="O3005" s="7"/>
      <c r="P3005" s="7"/>
      <c r="R3005" s="7"/>
      <c r="S3005" s="7"/>
      <c r="T3005" s="7"/>
      <c r="U3005" s="7"/>
      <c r="V3005" s="7"/>
      <c r="W3005" s="7"/>
      <c r="X3005" s="7"/>
      <c r="Y3005" s="7"/>
      <c r="Z3005" s="7"/>
      <c r="AA3005" s="7"/>
      <c r="AB3005" s="7"/>
      <c r="AC3005" s="7"/>
      <c r="AD3005" s="7"/>
      <c r="AE3005" s="7"/>
      <c r="AF3005" s="7"/>
      <c r="AG3005" s="7"/>
      <c r="AH3005" s="7"/>
      <c r="AI3005" s="7"/>
      <c r="AJ3005" s="7"/>
      <c r="AK3005" s="7"/>
    </row>
    <row r="3006" spans="1:37" ht="15.75" x14ac:dyDescent="0.25">
      <c r="A3006" s="7"/>
      <c r="B3006" s="7"/>
      <c r="C3006" s="7"/>
      <c r="D3006" s="7"/>
      <c r="E3006" s="7"/>
      <c r="F3006" s="7"/>
      <c r="G3006" s="7"/>
      <c r="H3006" s="7"/>
      <c r="I3006" s="7"/>
      <c r="J3006" s="7"/>
      <c r="K3006" s="7"/>
      <c r="L3006" s="7"/>
      <c r="M3006" s="7"/>
      <c r="N3006" s="7"/>
      <c r="O3006" s="7"/>
      <c r="P3006" s="7"/>
      <c r="R3006" s="7"/>
      <c r="S3006" s="7"/>
      <c r="T3006" s="7"/>
      <c r="U3006" s="7"/>
      <c r="V3006" s="7"/>
      <c r="W3006" s="7"/>
      <c r="X3006" s="7"/>
      <c r="Y3006" s="7"/>
      <c r="Z3006" s="7"/>
      <c r="AA3006" s="7"/>
      <c r="AB3006" s="7"/>
      <c r="AC3006" s="7"/>
      <c r="AD3006" s="7"/>
      <c r="AE3006" s="7"/>
      <c r="AF3006" s="7"/>
      <c r="AG3006" s="7"/>
      <c r="AH3006" s="7"/>
      <c r="AI3006" s="7"/>
      <c r="AJ3006" s="7"/>
      <c r="AK3006" s="7"/>
    </row>
    <row r="3007" spans="1:37" ht="15.75" x14ac:dyDescent="0.25">
      <c r="A3007" s="7"/>
      <c r="B3007" s="7"/>
      <c r="C3007" s="7"/>
      <c r="D3007" s="7"/>
      <c r="E3007" s="7"/>
      <c r="F3007" s="7"/>
      <c r="G3007" s="7"/>
      <c r="H3007" s="7"/>
      <c r="I3007" s="7"/>
      <c r="J3007" s="7"/>
      <c r="K3007" s="7"/>
      <c r="L3007" s="7"/>
      <c r="M3007" s="7"/>
      <c r="N3007" s="7"/>
      <c r="O3007" s="7"/>
      <c r="P3007" s="7"/>
      <c r="R3007" s="7"/>
      <c r="S3007" s="7"/>
      <c r="T3007" s="7"/>
      <c r="U3007" s="7"/>
      <c r="V3007" s="7"/>
      <c r="W3007" s="7"/>
      <c r="X3007" s="7"/>
      <c r="Y3007" s="7"/>
      <c r="Z3007" s="7"/>
      <c r="AA3007" s="7"/>
      <c r="AB3007" s="7"/>
      <c r="AC3007" s="7"/>
      <c r="AD3007" s="7"/>
      <c r="AE3007" s="7"/>
      <c r="AF3007" s="7"/>
      <c r="AG3007" s="7"/>
      <c r="AH3007" s="7"/>
      <c r="AI3007" s="7"/>
      <c r="AJ3007" s="7"/>
      <c r="AK3007" s="7"/>
    </row>
    <row r="3008" spans="1:37" ht="15.75" x14ac:dyDescent="0.25">
      <c r="A3008" s="7"/>
      <c r="B3008" s="7"/>
      <c r="C3008" s="7"/>
      <c r="D3008" s="7"/>
      <c r="E3008" s="7"/>
      <c r="F3008" s="7"/>
      <c r="G3008" s="7"/>
      <c r="H3008" s="7"/>
      <c r="I3008" s="7"/>
      <c r="J3008" s="7"/>
      <c r="K3008" s="7"/>
      <c r="L3008" s="7"/>
      <c r="M3008" s="7"/>
      <c r="N3008" s="7"/>
      <c r="O3008" s="7"/>
      <c r="P3008" s="7"/>
      <c r="R3008" s="7"/>
      <c r="S3008" s="7"/>
      <c r="T3008" s="7"/>
      <c r="U3008" s="7"/>
      <c r="V3008" s="7"/>
      <c r="W3008" s="7"/>
      <c r="X3008" s="7"/>
      <c r="Y3008" s="7"/>
      <c r="Z3008" s="7"/>
      <c r="AA3008" s="7"/>
      <c r="AB3008" s="7"/>
      <c r="AC3008" s="7"/>
      <c r="AD3008" s="7"/>
      <c r="AE3008" s="7"/>
      <c r="AF3008" s="7"/>
      <c r="AG3008" s="7"/>
      <c r="AH3008" s="7"/>
      <c r="AI3008" s="7"/>
      <c r="AJ3008" s="7"/>
      <c r="AK3008" s="7"/>
    </row>
    <row r="3009" spans="1:37" ht="15.75" x14ac:dyDescent="0.25">
      <c r="A3009" s="7"/>
      <c r="B3009" s="7"/>
      <c r="C3009" s="7"/>
      <c r="D3009" s="7"/>
      <c r="E3009" s="7"/>
      <c r="F3009" s="7"/>
      <c r="G3009" s="7"/>
      <c r="H3009" s="7"/>
      <c r="I3009" s="7"/>
      <c r="J3009" s="7"/>
      <c r="K3009" s="7"/>
      <c r="L3009" s="7"/>
      <c r="M3009" s="7"/>
      <c r="N3009" s="7"/>
      <c r="O3009" s="7"/>
      <c r="P3009" s="7"/>
      <c r="R3009" s="7"/>
      <c r="S3009" s="7"/>
      <c r="T3009" s="7"/>
      <c r="U3009" s="7"/>
      <c r="V3009" s="7"/>
      <c r="W3009" s="7"/>
      <c r="X3009" s="7"/>
      <c r="Y3009" s="7"/>
      <c r="Z3009" s="7"/>
      <c r="AA3009" s="7"/>
      <c r="AB3009" s="7"/>
      <c r="AC3009" s="7"/>
      <c r="AD3009" s="7"/>
      <c r="AE3009" s="7"/>
      <c r="AF3009" s="7"/>
      <c r="AG3009" s="7"/>
      <c r="AH3009" s="7"/>
      <c r="AI3009" s="7"/>
      <c r="AJ3009" s="7"/>
      <c r="AK3009" s="7"/>
    </row>
    <row r="3010" spans="1:37" ht="15.75" x14ac:dyDescent="0.25">
      <c r="A3010" s="7"/>
      <c r="B3010" s="7"/>
      <c r="C3010" s="7"/>
      <c r="D3010" s="7"/>
      <c r="E3010" s="7"/>
      <c r="F3010" s="7"/>
      <c r="G3010" s="7"/>
      <c r="H3010" s="7"/>
      <c r="I3010" s="7"/>
      <c r="J3010" s="7"/>
      <c r="K3010" s="7"/>
      <c r="L3010" s="7"/>
      <c r="M3010" s="7"/>
      <c r="N3010" s="7"/>
      <c r="O3010" s="7"/>
      <c r="P3010" s="7"/>
      <c r="R3010" s="7"/>
      <c r="S3010" s="7"/>
      <c r="T3010" s="7"/>
      <c r="U3010" s="7"/>
      <c r="V3010" s="7"/>
      <c r="W3010" s="7"/>
      <c r="X3010" s="7"/>
      <c r="Y3010" s="7"/>
      <c r="Z3010" s="7"/>
      <c r="AA3010" s="7"/>
      <c r="AB3010" s="7"/>
      <c r="AC3010" s="7"/>
      <c r="AD3010" s="7"/>
      <c r="AE3010" s="7"/>
      <c r="AF3010" s="7"/>
      <c r="AG3010" s="7"/>
      <c r="AH3010" s="7"/>
      <c r="AI3010" s="7"/>
      <c r="AJ3010" s="7"/>
      <c r="AK3010" s="7"/>
    </row>
    <row r="3011" spans="1:37" ht="15.75" x14ac:dyDescent="0.25">
      <c r="A3011" s="7"/>
      <c r="B3011" s="7"/>
      <c r="C3011" s="7"/>
      <c r="D3011" s="7"/>
      <c r="E3011" s="7"/>
      <c r="F3011" s="7"/>
      <c r="G3011" s="7"/>
      <c r="H3011" s="7"/>
      <c r="I3011" s="7"/>
      <c r="J3011" s="7"/>
      <c r="K3011" s="7"/>
      <c r="L3011" s="7"/>
      <c r="M3011" s="7"/>
      <c r="N3011" s="7"/>
      <c r="O3011" s="7"/>
      <c r="P3011" s="7"/>
      <c r="R3011" s="7"/>
      <c r="S3011" s="7"/>
      <c r="T3011" s="7"/>
      <c r="U3011" s="7"/>
      <c r="V3011" s="7"/>
      <c r="W3011" s="7"/>
      <c r="X3011" s="7"/>
      <c r="Y3011" s="7"/>
      <c r="Z3011" s="7"/>
      <c r="AA3011" s="7"/>
      <c r="AB3011" s="7"/>
      <c r="AC3011" s="7"/>
      <c r="AD3011" s="7"/>
      <c r="AE3011" s="7"/>
      <c r="AF3011" s="7"/>
      <c r="AG3011" s="7"/>
      <c r="AH3011" s="7"/>
      <c r="AI3011" s="7"/>
      <c r="AJ3011" s="7"/>
      <c r="AK3011" s="7"/>
    </row>
    <row r="3012" spans="1:37" ht="15.75" x14ac:dyDescent="0.25">
      <c r="A3012" s="7"/>
      <c r="B3012" s="7"/>
      <c r="C3012" s="7"/>
      <c r="D3012" s="7"/>
      <c r="E3012" s="7"/>
      <c r="F3012" s="7"/>
      <c r="G3012" s="7"/>
      <c r="H3012" s="7"/>
      <c r="I3012" s="7"/>
      <c r="J3012" s="7"/>
      <c r="K3012" s="7"/>
      <c r="L3012" s="7"/>
      <c r="M3012" s="7"/>
      <c r="N3012" s="7"/>
      <c r="O3012" s="7"/>
      <c r="P3012" s="7"/>
      <c r="R3012" s="7"/>
      <c r="S3012" s="7"/>
      <c r="T3012" s="7"/>
      <c r="U3012" s="7"/>
      <c r="V3012" s="7"/>
      <c r="W3012" s="7"/>
      <c r="X3012" s="7"/>
      <c r="Y3012" s="7"/>
      <c r="Z3012" s="7"/>
      <c r="AA3012" s="7"/>
      <c r="AB3012" s="7"/>
      <c r="AC3012" s="7"/>
      <c r="AD3012" s="7"/>
      <c r="AE3012" s="7"/>
      <c r="AF3012" s="7"/>
      <c r="AG3012" s="7"/>
      <c r="AH3012" s="7"/>
      <c r="AI3012" s="7"/>
      <c r="AJ3012" s="7"/>
      <c r="AK3012" s="7"/>
    </row>
    <row r="3013" spans="1:37" ht="15.75" x14ac:dyDescent="0.25">
      <c r="A3013" s="7"/>
      <c r="B3013" s="7"/>
      <c r="C3013" s="7"/>
      <c r="D3013" s="7"/>
      <c r="E3013" s="7"/>
      <c r="F3013" s="7"/>
      <c r="G3013" s="7"/>
      <c r="H3013" s="7"/>
      <c r="I3013" s="7"/>
      <c r="J3013" s="7"/>
      <c r="K3013" s="7"/>
      <c r="L3013" s="7"/>
      <c r="M3013" s="7"/>
      <c r="N3013" s="7"/>
      <c r="O3013" s="7"/>
      <c r="P3013" s="7"/>
      <c r="R3013" s="7"/>
      <c r="S3013" s="7"/>
      <c r="T3013" s="7"/>
      <c r="U3013" s="7"/>
      <c r="V3013" s="7"/>
      <c r="W3013" s="7"/>
      <c r="X3013" s="7"/>
      <c r="Y3013" s="7"/>
      <c r="Z3013" s="7"/>
      <c r="AA3013" s="7"/>
      <c r="AB3013" s="7"/>
      <c r="AC3013" s="7"/>
      <c r="AD3013" s="7"/>
      <c r="AE3013" s="7"/>
      <c r="AF3013" s="7"/>
      <c r="AG3013" s="7"/>
      <c r="AH3013" s="7"/>
      <c r="AI3013" s="7"/>
      <c r="AJ3013" s="7"/>
      <c r="AK3013" s="7"/>
    </row>
    <row r="3014" spans="1:37" ht="15.75" x14ac:dyDescent="0.25">
      <c r="A3014" s="7"/>
      <c r="B3014" s="7"/>
      <c r="C3014" s="7"/>
      <c r="D3014" s="7"/>
      <c r="E3014" s="7"/>
      <c r="F3014" s="7"/>
      <c r="G3014" s="7"/>
      <c r="H3014" s="7"/>
      <c r="I3014" s="7"/>
      <c r="J3014" s="7"/>
      <c r="K3014" s="7"/>
      <c r="L3014" s="7"/>
      <c r="M3014" s="7"/>
      <c r="N3014" s="7"/>
      <c r="O3014" s="7"/>
      <c r="P3014" s="7"/>
      <c r="R3014" s="7"/>
      <c r="S3014" s="7"/>
      <c r="T3014" s="7"/>
      <c r="U3014" s="7"/>
      <c r="V3014" s="7"/>
      <c r="W3014" s="7"/>
      <c r="X3014" s="7"/>
      <c r="Y3014" s="7"/>
      <c r="Z3014" s="7"/>
      <c r="AA3014" s="7"/>
      <c r="AB3014" s="7"/>
      <c r="AC3014" s="7"/>
      <c r="AD3014" s="7"/>
      <c r="AE3014" s="7"/>
      <c r="AF3014" s="7"/>
      <c r="AG3014" s="7"/>
      <c r="AH3014" s="7"/>
      <c r="AI3014" s="7"/>
      <c r="AJ3014" s="7"/>
      <c r="AK3014" s="7"/>
    </row>
    <row r="3015" spans="1:37" ht="15.75" x14ac:dyDescent="0.25">
      <c r="A3015" s="7"/>
      <c r="B3015" s="7"/>
      <c r="C3015" s="7"/>
      <c r="D3015" s="7"/>
      <c r="E3015" s="7"/>
      <c r="F3015" s="7"/>
      <c r="G3015" s="7"/>
      <c r="H3015" s="7"/>
      <c r="I3015" s="7"/>
      <c r="J3015" s="7"/>
      <c r="K3015" s="7"/>
      <c r="L3015" s="7"/>
      <c r="M3015" s="7"/>
      <c r="N3015" s="7"/>
      <c r="O3015" s="7"/>
      <c r="P3015" s="7"/>
      <c r="R3015" s="7"/>
      <c r="S3015" s="7"/>
      <c r="T3015" s="7"/>
      <c r="U3015" s="7"/>
      <c r="V3015" s="7"/>
      <c r="W3015" s="7"/>
      <c r="X3015" s="7"/>
      <c r="Y3015" s="7"/>
      <c r="Z3015" s="7"/>
      <c r="AA3015" s="7"/>
      <c r="AB3015" s="7"/>
      <c r="AC3015" s="7"/>
      <c r="AD3015" s="7"/>
      <c r="AE3015" s="7"/>
      <c r="AF3015" s="7"/>
      <c r="AG3015" s="7"/>
      <c r="AH3015" s="7"/>
      <c r="AI3015" s="7"/>
      <c r="AJ3015" s="7"/>
      <c r="AK3015" s="7"/>
    </row>
    <row r="3016" spans="1:37" ht="15.75" x14ac:dyDescent="0.25">
      <c r="A3016" s="7"/>
      <c r="B3016" s="7"/>
      <c r="C3016" s="7"/>
      <c r="D3016" s="7"/>
      <c r="E3016" s="7"/>
      <c r="F3016" s="7"/>
      <c r="G3016" s="7"/>
      <c r="H3016" s="7"/>
      <c r="I3016" s="7"/>
      <c r="J3016" s="7"/>
      <c r="K3016" s="7"/>
      <c r="L3016" s="7"/>
      <c r="M3016" s="7"/>
      <c r="N3016" s="7"/>
      <c r="O3016" s="7"/>
      <c r="P3016" s="7"/>
      <c r="R3016" s="7"/>
      <c r="S3016" s="7"/>
      <c r="T3016" s="7"/>
      <c r="U3016" s="7"/>
      <c r="V3016" s="7"/>
      <c r="W3016" s="7"/>
      <c r="X3016" s="7"/>
      <c r="Y3016" s="7"/>
      <c r="Z3016" s="7"/>
      <c r="AA3016" s="7"/>
      <c r="AB3016" s="7"/>
      <c r="AC3016" s="7"/>
      <c r="AD3016" s="7"/>
      <c r="AE3016" s="7"/>
      <c r="AF3016" s="7"/>
      <c r="AG3016" s="7"/>
      <c r="AH3016" s="7"/>
      <c r="AI3016" s="7"/>
      <c r="AJ3016" s="7"/>
      <c r="AK3016" s="7"/>
    </row>
    <row r="3017" spans="1:37" ht="15.75" x14ac:dyDescent="0.25">
      <c r="A3017" s="7"/>
      <c r="B3017" s="7"/>
      <c r="C3017" s="7"/>
      <c r="D3017" s="7"/>
      <c r="E3017" s="7"/>
      <c r="F3017" s="7"/>
      <c r="G3017" s="7"/>
      <c r="H3017" s="7"/>
      <c r="I3017" s="7"/>
      <c r="J3017" s="7"/>
      <c r="K3017" s="7"/>
      <c r="L3017" s="7"/>
      <c r="M3017" s="7"/>
      <c r="N3017" s="7"/>
      <c r="O3017" s="7"/>
      <c r="P3017" s="7"/>
      <c r="R3017" s="7"/>
      <c r="S3017" s="7"/>
      <c r="T3017" s="7"/>
      <c r="U3017" s="7"/>
      <c r="V3017" s="7"/>
      <c r="W3017" s="7"/>
      <c r="X3017" s="7"/>
      <c r="Y3017" s="7"/>
      <c r="Z3017" s="7"/>
      <c r="AA3017" s="7"/>
      <c r="AB3017" s="7"/>
      <c r="AC3017" s="7"/>
      <c r="AD3017" s="7"/>
      <c r="AE3017" s="7"/>
      <c r="AF3017" s="7"/>
      <c r="AG3017" s="7"/>
      <c r="AH3017" s="7"/>
      <c r="AI3017" s="7"/>
      <c r="AJ3017" s="7"/>
      <c r="AK3017" s="7"/>
    </row>
    <row r="3018" spans="1:37" ht="15.75" x14ac:dyDescent="0.25">
      <c r="A3018" s="7"/>
      <c r="B3018" s="7"/>
      <c r="C3018" s="7"/>
      <c r="D3018" s="7"/>
      <c r="E3018" s="7"/>
      <c r="F3018" s="7"/>
      <c r="G3018" s="7"/>
      <c r="H3018" s="7"/>
      <c r="I3018" s="7"/>
      <c r="J3018" s="7"/>
      <c r="K3018" s="7"/>
      <c r="L3018" s="7"/>
      <c r="M3018" s="7"/>
      <c r="N3018" s="7"/>
      <c r="O3018" s="7"/>
      <c r="P3018" s="7"/>
      <c r="R3018" s="7"/>
      <c r="S3018" s="7"/>
      <c r="T3018" s="7"/>
      <c r="U3018" s="7"/>
      <c r="V3018" s="7"/>
      <c r="W3018" s="7"/>
      <c r="X3018" s="7"/>
      <c r="Y3018" s="7"/>
      <c r="Z3018" s="7"/>
      <c r="AA3018" s="7"/>
      <c r="AB3018" s="7"/>
      <c r="AC3018" s="7"/>
      <c r="AD3018" s="7"/>
      <c r="AE3018" s="7"/>
      <c r="AF3018" s="7"/>
      <c r="AG3018" s="7"/>
      <c r="AH3018" s="7"/>
      <c r="AI3018" s="7"/>
      <c r="AJ3018" s="7"/>
      <c r="AK3018" s="7"/>
    </row>
    <row r="3019" spans="1:37" ht="15.75" x14ac:dyDescent="0.25">
      <c r="A3019" s="7"/>
      <c r="B3019" s="7"/>
      <c r="C3019" s="7"/>
      <c r="D3019" s="7"/>
      <c r="E3019" s="7"/>
      <c r="F3019" s="7"/>
      <c r="G3019" s="7"/>
      <c r="H3019" s="7"/>
      <c r="I3019" s="7"/>
      <c r="J3019" s="7"/>
      <c r="K3019" s="7"/>
      <c r="L3019" s="7"/>
      <c r="M3019" s="7"/>
      <c r="N3019" s="7"/>
      <c r="O3019" s="7"/>
      <c r="P3019" s="7"/>
      <c r="R3019" s="7"/>
      <c r="S3019" s="7"/>
      <c r="T3019" s="7"/>
      <c r="U3019" s="7"/>
      <c r="V3019" s="7"/>
      <c r="W3019" s="7"/>
      <c r="X3019" s="7"/>
      <c r="Y3019" s="7"/>
      <c r="Z3019" s="7"/>
      <c r="AA3019" s="7"/>
      <c r="AB3019" s="7"/>
      <c r="AC3019" s="7"/>
      <c r="AD3019" s="7"/>
      <c r="AE3019" s="7"/>
      <c r="AF3019" s="7"/>
      <c r="AG3019" s="7"/>
      <c r="AH3019" s="7"/>
      <c r="AI3019" s="7"/>
      <c r="AJ3019" s="7"/>
      <c r="AK3019" s="7"/>
    </row>
    <row r="3020" spans="1:37" ht="15.75" x14ac:dyDescent="0.25">
      <c r="A3020" s="7"/>
      <c r="B3020" s="7"/>
      <c r="C3020" s="7"/>
      <c r="D3020" s="7"/>
      <c r="E3020" s="7"/>
      <c r="F3020" s="7"/>
      <c r="G3020" s="7"/>
      <c r="H3020" s="7"/>
      <c r="I3020" s="7"/>
      <c r="J3020" s="7"/>
      <c r="K3020" s="7"/>
      <c r="L3020" s="7"/>
      <c r="M3020" s="7"/>
      <c r="N3020" s="7"/>
      <c r="O3020" s="7"/>
      <c r="P3020" s="7"/>
      <c r="R3020" s="7"/>
      <c r="S3020" s="7"/>
      <c r="T3020" s="7"/>
      <c r="U3020" s="7"/>
      <c r="V3020" s="7"/>
      <c r="W3020" s="7"/>
      <c r="X3020" s="7"/>
      <c r="Y3020" s="7"/>
      <c r="Z3020" s="7"/>
      <c r="AA3020" s="7"/>
      <c r="AB3020" s="7"/>
      <c r="AC3020" s="7"/>
      <c r="AD3020" s="7"/>
      <c r="AE3020" s="7"/>
      <c r="AF3020" s="7"/>
      <c r="AG3020" s="7"/>
      <c r="AH3020" s="7"/>
      <c r="AI3020" s="7"/>
      <c r="AJ3020" s="7"/>
      <c r="AK3020" s="7"/>
    </row>
    <row r="3021" spans="1:37" ht="15.75" x14ac:dyDescent="0.25">
      <c r="A3021" s="7"/>
      <c r="B3021" s="7"/>
      <c r="C3021" s="7"/>
      <c r="D3021" s="7"/>
      <c r="E3021" s="7"/>
      <c r="F3021" s="7"/>
      <c r="G3021" s="7"/>
      <c r="H3021" s="7"/>
      <c r="I3021" s="7"/>
      <c r="J3021" s="7"/>
      <c r="K3021" s="7"/>
      <c r="L3021" s="7"/>
      <c r="M3021" s="7"/>
      <c r="N3021" s="7"/>
      <c r="O3021" s="7"/>
      <c r="P3021" s="7"/>
      <c r="R3021" s="7"/>
      <c r="S3021" s="7"/>
      <c r="T3021" s="7"/>
      <c r="U3021" s="7"/>
      <c r="V3021" s="7"/>
      <c r="W3021" s="7"/>
      <c r="X3021" s="7"/>
      <c r="Y3021" s="7"/>
      <c r="Z3021" s="7"/>
      <c r="AA3021" s="7"/>
      <c r="AB3021" s="7"/>
      <c r="AC3021" s="7"/>
      <c r="AD3021" s="7"/>
      <c r="AE3021" s="7"/>
      <c r="AF3021" s="7"/>
      <c r="AG3021" s="7"/>
      <c r="AH3021" s="7"/>
      <c r="AI3021" s="7"/>
      <c r="AJ3021" s="7"/>
      <c r="AK3021" s="7"/>
    </row>
    <row r="3022" spans="1:37" ht="15.75" x14ac:dyDescent="0.25">
      <c r="A3022" s="7"/>
      <c r="B3022" s="7"/>
      <c r="C3022" s="7"/>
      <c r="D3022" s="7"/>
      <c r="E3022" s="7"/>
      <c r="F3022" s="7"/>
      <c r="G3022" s="7"/>
      <c r="H3022" s="7"/>
      <c r="I3022" s="7"/>
      <c r="J3022" s="7"/>
      <c r="K3022" s="7"/>
      <c r="L3022" s="7"/>
      <c r="M3022" s="7"/>
      <c r="N3022" s="7"/>
      <c r="O3022" s="7"/>
      <c r="P3022" s="7"/>
      <c r="R3022" s="7"/>
      <c r="S3022" s="7"/>
      <c r="T3022" s="7"/>
      <c r="U3022" s="7"/>
      <c r="V3022" s="7"/>
      <c r="W3022" s="7"/>
      <c r="X3022" s="7"/>
      <c r="Y3022" s="7"/>
      <c r="Z3022" s="7"/>
      <c r="AA3022" s="7"/>
      <c r="AB3022" s="7"/>
      <c r="AC3022" s="7"/>
      <c r="AD3022" s="7"/>
      <c r="AE3022" s="7"/>
      <c r="AF3022" s="7"/>
      <c r="AG3022" s="7"/>
      <c r="AH3022" s="7"/>
      <c r="AI3022" s="7"/>
      <c r="AJ3022" s="7"/>
      <c r="AK3022" s="7"/>
    </row>
    <row r="3023" spans="1:37" ht="15.75" x14ac:dyDescent="0.25">
      <c r="A3023" s="7"/>
      <c r="B3023" s="7"/>
      <c r="C3023" s="7"/>
      <c r="D3023" s="7"/>
      <c r="E3023" s="7"/>
      <c r="F3023" s="7"/>
      <c r="G3023" s="7"/>
      <c r="H3023" s="7"/>
      <c r="I3023" s="7"/>
      <c r="J3023" s="7"/>
      <c r="K3023" s="7"/>
      <c r="L3023" s="7"/>
      <c r="M3023" s="7"/>
      <c r="N3023" s="7"/>
      <c r="O3023" s="7"/>
      <c r="P3023" s="7"/>
      <c r="R3023" s="7"/>
      <c r="S3023" s="7"/>
      <c r="T3023" s="7"/>
      <c r="U3023" s="7"/>
      <c r="V3023" s="7"/>
      <c r="W3023" s="7"/>
      <c r="X3023" s="7"/>
      <c r="Y3023" s="7"/>
      <c r="Z3023" s="7"/>
      <c r="AA3023" s="7"/>
      <c r="AB3023" s="7"/>
      <c r="AC3023" s="7"/>
      <c r="AD3023" s="7"/>
      <c r="AE3023" s="7"/>
      <c r="AF3023" s="7"/>
      <c r="AG3023" s="7"/>
      <c r="AH3023" s="7"/>
      <c r="AI3023" s="7"/>
      <c r="AJ3023" s="7"/>
      <c r="AK3023" s="7"/>
    </row>
    <row r="3024" spans="1:37" ht="15.75" x14ac:dyDescent="0.25">
      <c r="A3024" s="7"/>
      <c r="B3024" s="7"/>
      <c r="C3024" s="7"/>
      <c r="D3024" s="7"/>
      <c r="E3024" s="7"/>
      <c r="F3024" s="7"/>
      <c r="G3024" s="7"/>
      <c r="H3024" s="7"/>
      <c r="I3024" s="7"/>
      <c r="J3024" s="7"/>
      <c r="K3024" s="7"/>
      <c r="L3024" s="7"/>
      <c r="M3024" s="7"/>
      <c r="N3024" s="7"/>
      <c r="O3024" s="7"/>
      <c r="P3024" s="7"/>
      <c r="R3024" s="7"/>
      <c r="S3024" s="7"/>
      <c r="T3024" s="7"/>
      <c r="U3024" s="7"/>
      <c r="V3024" s="7"/>
      <c r="W3024" s="7"/>
      <c r="X3024" s="7"/>
      <c r="Y3024" s="7"/>
      <c r="Z3024" s="7"/>
      <c r="AA3024" s="7"/>
      <c r="AB3024" s="7"/>
      <c r="AC3024" s="7"/>
      <c r="AD3024" s="7"/>
      <c r="AE3024" s="7"/>
      <c r="AF3024" s="7"/>
      <c r="AG3024" s="7"/>
      <c r="AH3024" s="7"/>
      <c r="AI3024" s="7"/>
      <c r="AJ3024" s="7"/>
      <c r="AK3024" s="7"/>
    </row>
    <row r="3025" spans="1:37" ht="15.75" x14ac:dyDescent="0.25">
      <c r="A3025" s="7"/>
      <c r="B3025" s="7"/>
      <c r="C3025" s="7"/>
      <c r="D3025" s="7"/>
      <c r="E3025" s="7"/>
      <c r="F3025" s="7"/>
      <c r="G3025" s="7"/>
      <c r="H3025" s="7"/>
      <c r="I3025" s="7"/>
      <c r="J3025" s="7"/>
      <c r="K3025" s="7"/>
      <c r="L3025" s="7"/>
      <c r="M3025" s="7"/>
      <c r="N3025" s="7"/>
      <c r="O3025" s="7"/>
      <c r="P3025" s="7"/>
      <c r="R3025" s="7"/>
      <c r="S3025" s="7"/>
      <c r="T3025" s="7"/>
      <c r="U3025" s="7"/>
      <c r="V3025" s="7"/>
      <c r="W3025" s="7"/>
      <c r="X3025" s="7"/>
      <c r="Y3025" s="7"/>
      <c r="Z3025" s="7"/>
      <c r="AA3025" s="7"/>
      <c r="AB3025" s="7"/>
      <c r="AC3025" s="7"/>
      <c r="AD3025" s="7"/>
      <c r="AE3025" s="7"/>
      <c r="AF3025" s="7"/>
      <c r="AG3025" s="7"/>
      <c r="AH3025" s="7"/>
      <c r="AI3025" s="7"/>
      <c r="AJ3025" s="7"/>
      <c r="AK3025" s="7"/>
    </row>
    <row r="3026" spans="1:37" ht="15.75" x14ac:dyDescent="0.25">
      <c r="A3026" s="7"/>
      <c r="B3026" s="7"/>
      <c r="C3026" s="7"/>
      <c r="D3026" s="7"/>
      <c r="E3026" s="7"/>
      <c r="F3026" s="7"/>
      <c r="G3026" s="7"/>
      <c r="H3026" s="7"/>
      <c r="I3026" s="7"/>
      <c r="J3026" s="7"/>
      <c r="K3026" s="7"/>
      <c r="L3026" s="7"/>
      <c r="M3026" s="7"/>
      <c r="N3026" s="7"/>
      <c r="O3026" s="7"/>
      <c r="P3026" s="7"/>
      <c r="R3026" s="7"/>
      <c r="S3026" s="7"/>
      <c r="T3026" s="7"/>
      <c r="U3026" s="7"/>
      <c r="V3026" s="7"/>
      <c r="W3026" s="7"/>
      <c r="X3026" s="7"/>
      <c r="Y3026" s="7"/>
      <c r="Z3026" s="7"/>
      <c r="AA3026" s="7"/>
      <c r="AB3026" s="7"/>
      <c r="AC3026" s="7"/>
      <c r="AD3026" s="7"/>
      <c r="AE3026" s="7"/>
      <c r="AF3026" s="7"/>
      <c r="AG3026" s="7"/>
      <c r="AH3026" s="7"/>
      <c r="AI3026" s="7"/>
      <c r="AJ3026" s="7"/>
      <c r="AK3026" s="7"/>
    </row>
    <row r="3027" spans="1:37" ht="15.75" x14ac:dyDescent="0.25">
      <c r="A3027" s="7"/>
      <c r="B3027" s="7"/>
      <c r="C3027" s="7"/>
      <c r="D3027" s="7"/>
      <c r="E3027" s="7"/>
      <c r="F3027" s="7"/>
      <c r="G3027" s="7"/>
      <c r="H3027" s="7"/>
      <c r="I3027" s="7"/>
      <c r="J3027" s="7"/>
      <c r="K3027" s="7"/>
      <c r="L3027" s="7"/>
      <c r="M3027" s="7"/>
      <c r="N3027" s="7"/>
      <c r="O3027" s="7"/>
      <c r="P3027" s="7"/>
      <c r="R3027" s="7"/>
      <c r="S3027" s="7"/>
      <c r="T3027" s="7"/>
      <c r="U3027" s="7"/>
      <c r="V3027" s="7"/>
      <c r="W3027" s="7"/>
      <c r="X3027" s="7"/>
      <c r="Y3027" s="7"/>
      <c r="Z3027" s="7"/>
      <c r="AA3027" s="7"/>
      <c r="AB3027" s="7"/>
      <c r="AC3027" s="7"/>
      <c r="AD3027" s="7"/>
      <c r="AE3027" s="7"/>
      <c r="AF3027" s="7"/>
      <c r="AG3027" s="7"/>
      <c r="AH3027" s="7"/>
      <c r="AI3027" s="7"/>
      <c r="AJ3027" s="7"/>
      <c r="AK3027" s="7"/>
    </row>
    <row r="3028" spans="1:37" ht="15.75" x14ac:dyDescent="0.25">
      <c r="A3028" s="7"/>
      <c r="B3028" s="7"/>
      <c r="C3028" s="7"/>
      <c r="D3028" s="7"/>
      <c r="E3028" s="7"/>
      <c r="F3028" s="7"/>
      <c r="G3028" s="7"/>
      <c r="H3028" s="7"/>
      <c r="I3028" s="7"/>
      <c r="J3028" s="7"/>
      <c r="K3028" s="7"/>
      <c r="L3028" s="7"/>
      <c r="M3028" s="7"/>
      <c r="N3028" s="7"/>
      <c r="O3028" s="7"/>
      <c r="P3028" s="7"/>
      <c r="R3028" s="7"/>
      <c r="S3028" s="7"/>
      <c r="T3028" s="7"/>
      <c r="U3028" s="7"/>
      <c r="V3028" s="7"/>
      <c r="W3028" s="7"/>
      <c r="X3028" s="7"/>
      <c r="Y3028" s="7"/>
      <c r="Z3028" s="7"/>
      <c r="AA3028" s="7"/>
      <c r="AB3028" s="7"/>
      <c r="AC3028" s="7"/>
      <c r="AD3028" s="7"/>
      <c r="AE3028" s="7"/>
      <c r="AF3028" s="7"/>
      <c r="AG3028" s="7"/>
      <c r="AH3028" s="7"/>
      <c r="AI3028" s="7"/>
      <c r="AJ3028" s="7"/>
      <c r="AK3028" s="7"/>
    </row>
    <row r="3029" spans="1:37" ht="15.75" x14ac:dyDescent="0.25">
      <c r="A3029" s="7"/>
      <c r="B3029" s="7"/>
      <c r="C3029" s="7"/>
      <c r="D3029" s="7"/>
      <c r="E3029" s="7"/>
      <c r="F3029" s="7"/>
      <c r="G3029" s="7"/>
      <c r="H3029" s="7"/>
      <c r="I3029" s="7"/>
      <c r="J3029" s="7"/>
      <c r="K3029" s="7"/>
      <c r="L3029" s="7"/>
      <c r="M3029" s="7"/>
      <c r="N3029" s="7"/>
      <c r="O3029" s="7"/>
      <c r="P3029" s="7"/>
      <c r="R3029" s="7"/>
      <c r="S3029" s="7"/>
      <c r="T3029" s="7"/>
      <c r="U3029" s="7"/>
      <c r="V3029" s="7"/>
      <c r="W3029" s="7"/>
      <c r="X3029" s="7"/>
      <c r="Y3029" s="7"/>
      <c r="Z3029" s="7"/>
      <c r="AA3029" s="7"/>
      <c r="AB3029" s="7"/>
      <c r="AC3029" s="7"/>
      <c r="AD3029" s="7"/>
      <c r="AE3029" s="7"/>
      <c r="AF3029" s="7"/>
      <c r="AG3029" s="7"/>
      <c r="AH3029" s="7"/>
      <c r="AI3029" s="7"/>
      <c r="AJ3029" s="7"/>
      <c r="AK3029" s="7"/>
    </row>
    <row r="3030" spans="1:37" ht="15.75" x14ac:dyDescent="0.25">
      <c r="A3030" s="7"/>
      <c r="B3030" s="7"/>
      <c r="C3030" s="7"/>
      <c r="D3030" s="7"/>
      <c r="E3030" s="7"/>
      <c r="F3030" s="7"/>
      <c r="G3030" s="7"/>
      <c r="H3030" s="7"/>
      <c r="I3030" s="7"/>
      <c r="J3030" s="7"/>
      <c r="K3030" s="7"/>
      <c r="L3030" s="7"/>
      <c r="M3030" s="7"/>
      <c r="N3030" s="7"/>
      <c r="O3030" s="7"/>
      <c r="P3030" s="7"/>
      <c r="R3030" s="7"/>
      <c r="S3030" s="7"/>
      <c r="T3030" s="7"/>
      <c r="U3030" s="7"/>
      <c r="V3030" s="7"/>
      <c r="W3030" s="7"/>
      <c r="X3030" s="7"/>
      <c r="Y3030" s="7"/>
      <c r="Z3030" s="7"/>
      <c r="AA3030" s="7"/>
      <c r="AB3030" s="7"/>
      <c r="AC3030" s="7"/>
      <c r="AD3030" s="7"/>
      <c r="AE3030" s="7"/>
      <c r="AF3030" s="7"/>
      <c r="AG3030" s="7"/>
      <c r="AH3030" s="7"/>
      <c r="AI3030" s="7"/>
      <c r="AJ3030" s="7"/>
      <c r="AK3030" s="7"/>
    </row>
    <row r="3031" spans="1:37" ht="15.75" x14ac:dyDescent="0.25">
      <c r="A3031" s="7"/>
      <c r="B3031" s="7"/>
      <c r="C3031" s="7"/>
      <c r="D3031" s="7"/>
      <c r="E3031" s="7"/>
      <c r="F3031" s="7"/>
      <c r="G3031" s="7"/>
      <c r="H3031" s="7"/>
      <c r="I3031" s="7"/>
      <c r="J3031" s="7"/>
      <c r="K3031" s="7"/>
      <c r="L3031" s="7"/>
      <c r="M3031" s="7"/>
      <c r="N3031" s="7"/>
      <c r="O3031" s="7"/>
      <c r="P3031" s="7"/>
      <c r="R3031" s="7"/>
      <c r="S3031" s="7"/>
      <c r="T3031" s="7"/>
      <c r="U3031" s="7"/>
      <c r="V3031" s="7"/>
      <c r="W3031" s="7"/>
      <c r="X3031" s="7"/>
      <c r="Y3031" s="7"/>
      <c r="Z3031" s="7"/>
      <c r="AA3031" s="7"/>
      <c r="AB3031" s="7"/>
      <c r="AC3031" s="7"/>
      <c r="AD3031" s="7"/>
      <c r="AE3031" s="7"/>
      <c r="AF3031" s="7"/>
      <c r="AG3031" s="7"/>
      <c r="AH3031" s="7"/>
      <c r="AI3031" s="7"/>
      <c r="AJ3031" s="7"/>
      <c r="AK3031" s="7"/>
    </row>
    <row r="3032" spans="1:37" ht="15.75" x14ac:dyDescent="0.25">
      <c r="A3032" s="7"/>
      <c r="B3032" s="7"/>
      <c r="C3032" s="7"/>
      <c r="D3032" s="7"/>
      <c r="E3032" s="7"/>
      <c r="F3032" s="7"/>
      <c r="G3032" s="7"/>
      <c r="H3032" s="7"/>
      <c r="I3032" s="7"/>
      <c r="J3032" s="7"/>
      <c r="K3032" s="7"/>
      <c r="L3032" s="7"/>
      <c r="M3032" s="7"/>
      <c r="N3032" s="7"/>
      <c r="O3032" s="7"/>
      <c r="P3032" s="7"/>
      <c r="R3032" s="7"/>
      <c r="S3032" s="7"/>
      <c r="T3032" s="7"/>
      <c r="U3032" s="7"/>
      <c r="V3032" s="7"/>
      <c r="W3032" s="7"/>
      <c r="X3032" s="7"/>
      <c r="Y3032" s="7"/>
      <c r="Z3032" s="7"/>
      <c r="AA3032" s="7"/>
      <c r="AB3032" s="7"/>
      <c r="AC3032" s="7"/>
      <c r="AD3032" s="7"/>
      <c r="AE3032" s="7"/>
      <c r="AF3032" s="7"/>
      <c r="AG3032" s="7"/>
      <c r="AH3032" s="7"/>
      <c r="AI3032" s="7"/>
      <c r="AJ3032" s="7"/>
      <c r="AK3032" s="7"/>
    </row>
    <row r="3033" spans="1:37" ht="15.75" x14ac:dyDescent="0.25">
      <c r="A3033" s="7"/>
      <c r="B3033" s="7"/>
      <c r="C3033" s="7"/>
      <c r="D3033" s="7"/>
      <c r="E3033" s="7"/>
      <c r="F3033" s="7"/>
      <c r="G3033" s="7"/>
      <c r="H3033" s="7"/>
      <c r="I3033" s="7"/>
      <c r="J3033" s="7"/>
      <c r="K3033" s="7"/>
      <c r="L3033" s="7"/>
      <c r="M3033" s="7"/>
      <c r="N3033" s="7"/>
      <c r="O3033" s="7"/>
      <c r="P3033" s="7"/>
      <c r="R3033" s="7"/>
      <c r="S3033" s="7"/>
      <c r="T3033" s="7"/>
      <c r="U3033" s="7"/>
      <c r="V3033" s="7"/>
      <c r="W3033" s="7"/>
      <c r="X3033" s="7"/>
      <c r="Y3033" s="7"/>
      <c r="Z3033" s="7"/>
      <c r="AA3033" s="7"/>
      <c r="AB3033" s="7"/>
      <c r="AC3033" s="7"/>
      <c r="AD3033" s="7"/>
      <c r="AE3033" s="7"/>
      <c r="AF3033" s="7"/>
      <c r="AG3033" s="7"/>
      <c r="AH3033" s="7"/>
      <c r="AI3033" s="7"/>
      <c r="AJ3033" s="7"/>
      <c r="AK3033" s="7"/>
    </row>
    <row r="3034" spans="1:37" ht="15.75" x14ac:dyDescent="0.25">
      <c r="A3034" s="7"/>
      <c r="B3034" s="7"/>
      <c r="C3034" s="7"/>
      <c r="D3034" s="7"/>
      <c r="E3034" s="7"/>
      <c r="F3034" s="7"/>
      <c r="G3034" s="7"/>
      <c r="H3034" s="7"/>
      <c r="I3034" s="7"/>
      <c r="J3034" s="7"/>
      <c r="K3034" s="7"/>
      <c r="L3034" s="7"/>
      <c r="M3034" s="7"/>
      <c r="N3034" s="7"/>
      <c r="O3034" s="7"/>
      <c r="P3034" s="7"/>
      <c r="R3034" s="7"/>
      <c r="S3034" s="7"/>
      <c r="T3034" s="7"/>
      <c r="U3034" s="7"/>
      <c r="V3034" s="7"/>
      <c r="W3034" s="7"/>
      <c r="X3034" s="7"/>
      <c r="Y3034" s="7"/>
      <c r="Z3034" s="7"/>
      <c r="AA3034" s="7"/>
      <c r="AB3034" s="7"/>
      <c r="AC3034" s="7"/>
      <c r="AD3034" s="7"/>
      <c r="AE3034" s="7"/>
      <c r="AF3034" s="7"/>
      <c r="AG3034" s="7"/>
      <c r="AH3034" s="7"/>
      <c r="AI3034" s="7"/>
      <c r="AJ3034" s="7"/>
      <c r="AK3034" s="7"/>
    </row>
    <row r="3035" spans="1:37" ht="15.75" x14ac:dyDescent="0.25">
      <c r="A3035" s="7"/>
      <c r="B3035" s="7"/>
      <c r="C3035" s="7"/>
      <c r="D3035" s="7"/>
      <c r="E3035" s="7"/>
      <c r="F3035" s="7"/>
      <c r="G3035" s="7"/>
      <c r="H3035" s="7"/>
      <c r="I3035" s="7"/>
      <c r="J3035" s="7"/>
      <c r="K3035" s="7"/>
      <c r="L3035" s="7"/>
      <c r="M3035" s="7"/>
      <c r="N3035" s="7"/>
      <c r="O3035" s="7"/>
      <c r="P3035" s="7"/>
      <c r="R3035" s="7"/>
      <c r="S3035" s="7"/>
      <c r="T3035" s="7"/>
      <c r="U3035" s="7"/>
      <c r="V3035" s="7"/>
      <c r="W3035" s="7"/>
      <c r="X3035" s="7"/>
      <c r="Y3035" s="7"/>
      <c r="Z3035" s="7"/>
      <c r="AA3035" s="7"/>
      <c r="AB3035" s="7"/>
      <c r="AC3035" s="7"/>
      <c r="AD3035" s="7"/>
      <c r="AE3035" s="7"/>
      <c r="AF3035" s="7"/>
      <c r="AG3035" s="7"/>
      <c r="AH3035" s="7"/>
      <c r="AI3035" s="7"/>
      <c r="AJ3035" s="7"/>
      <c r="AK3035" s="7"/>
    </row>
    <row r="3036" spans="1:37" ht="15.75" x14ac:dyDescent="0.25">
      <c r="A3036" s="7"/>
      <c r="B3036" s="7"/>
      <c r="C3036" s="7"/>
      <c r="D3036" s="7"/>
      <c r="E3036" s="7"/>
      <c r="F3036" s="7"/>
      <c r="G3036" s="7"/>
      <c r="H3036" s="7"/>
      <c r="I3036" s="7"/>
      <c r="J3036" s="7"/>
      <c r="K3036" s="7"/>
      <c r="L3036" s="7"/>
      <c r="M3036" s="7"/>
      <c r="N3036" s="7"/>
      <c r="O3036" s="7"/>
      <c r="P3036" s="7"/>
      <c r="R3036" s="7"/>
      <c r="S3036" s="7"/>
      <c r="T3036" s="7"/>
      <c r="U3036" s="7"/>
      <c r="V3036" s="7"/>
      <c r="W3036" s="7"/>
      <c r="X3036" s="7"/>
      <c r="Y3036" s="7"/>
      <c r="Z3036" s="7"/>
      <c r="AA3036" s="7"/>
      <c r="AB3036" s="7"/>
      <c r="AC3036" s="7"/>
      <c r="AD3036" s="7"/>
      <c r="AE3036" s="7"/>
      <c r="AF3036" s="7"/>
      <c r="AG3036" s="7"/>
      <c r="AH3036" s="7"/>
      <c r="AI3036" s="7"/>
      <c r="AJ3036" s="7"/>
      <c r="AK3036" s="7"/>
    </row>
    <row r="3037" spans="1:37" ht="15.75" x14ac:dyDescent="0.25">
      <c r="A3037" s="7"/>
      <c r="B3037" s="7"/>
      <c r="C3037" s="7"/>
      <c r="D3037" s="7"/>
      <c r="E3037" s="7"/>
      <c r="F3037" s="7"/>
      <c r="G3037" s="7"/>
      <c r="H3037" s="7"/>
      <c r="I3037" s="7"/>
      <c r="J3037" s="7"/>
      <c r="K3037" s="7"/>
      <c r="L3037" s="7"/>
      <c r="M3037" s="7"/>
      <c r="N3037" s="7"/>
      <c r="O3037" s="7"/>
      <c r="P3037" s="7"/>
      <c r="R3037" s="7"/>
      <c r="S3037" s="7"/>
      <c r="T3037" s="7"/>
      <c r="U3037" s="7"/>
      <c r="V3037" s="7"/>
      <c r="W3037" s="7"/>
      <c r="X3037" s="7"/>
      <c r="Y3037" s="7"/>
      <c r="Z3037" s="7"/>
      <c r="AA3037" s="7"/>
      <c r="AB3037" s="7"/>
      <c r="AC3037" s="7"/>
      <c r="AD3037" s="7"/>
      <c r="AE3037" s="7"/>
      <c r="AF3037" s="7"/>
      <c r="AG3037" s="7"/>
      <c r="AH3037" s="7"/>
      <c r="AI3037" s="7"/>
      <c r="AJ3037" s="7"/>
      <c r="AK3037" s="7"/>
    </row>
    <row r="3038" spans="1:37" ht="15.75" x14ac:dyDescent="0.25">
      <c r="A3038" s="7"/>
      <c r="B3038" s="7"/>
      <c r="C3038" s="7"/>
      <c r="D3038" s="7"/>
      <c r="E3038" s="7"/>
      <c r="F3038" s="7"/>
      <c r="G3038" s="7"/>
      <c r="H3038" s="7"/>
      <c r="I3038" s="7"/>
      <c r="J3038" s="7"/>
      <c r="K3038" s="7"/>
      <c r="L3038" s="7"/>
      <c r="M3038" s="7"/>
      <c r="N3038" s="7"/>
      <c r="O3038" s="7"/>
      <c r="P3038" s="7"/>
      <c r="R3038" s="7"/>
      <c r="S3038" s="7"/>
      <c r="T3038" s="7"/>
      <c r="U3038" s="7"/>
      <c r="V3038" s="7"/>
      <c r="W3038" s="7"/>
      <c r="X3038" s="7"/>
      <c r="Y3038" s="7"/>
      <c r="Z3038" s="7"/>
      <c r="AA3038" s="7"/>
      <c r="AB3038" s="7"/>
      <c r="AC3038" s="7"/>
      <c r="AD3038" s="7"/>
      <c r="AE3038" s="7"/>
      <c r="AF3038" s="7"/>
      <c r="AG3038" s="7"/>
      <c r="AH3038" s="7"/>
      <c r="AI3038" s="7"/>
      <c r="AJ3038" s="7"/>
      <c r="AK3038" s="7"/>
    </row>
    <row r="3039" spans="1:37" ht="15.75" x14ac:dyDescent="0.25">
      <c r="A3039" s="7"/>
      <c r="B3039" s="7"/>
      <c r="C3039" s="7"/>
      <c r="D3039" s="7"/>
      <c r="E3039" s="7"/>
      <c r="F3039" s="7"/>
      <c r="G3039" s="7"/>
      <c r="H3039" s="7"/>
      <c r="I3039" s="7"/>
      <c r="J3039" s="7"/>
      <c r="K3039" s="7"/>
      <c r="L3039" s="7"/>
      <c r="M3039" s="7"/>
      <c r="N3039" s="7"/>
      <c r="O3039" s="7"/>
      <c r="P3039" s="7"/>
      <c r="R3039" s="7"/>
      <c r="S3039" s="7"/>
      <c r="T3039" s="7"/>
      <c r="U3039" s="7"/>
      <c r="V3039" s="7"/>
      <c r="W3039" s="7"/>
      <c r="X3039" s="7"/>
      <c r="Y3039" s="7"/>
      <c r="Z3039" s="7"/>
      <c r="AA3039" s="7"/>
      <c r="AB3039" s="7"/>
      <c r="AC3039" s="7"/>
      <c r="AD3039" s="7"/>
      <c r="AE3039" s="7"/>
      <c r="AF3039" s="7"/>
      <c r="AG3039" s="7"/>
      <c r="AH3039" s="7"/>
      <c r="AI3039" s="7"/>
      <c r="AJ3039" s="7"/>
      <c r="AK3039" s="7"/>
    </row>
    <row r="3040" spans="1:37" ht="15.75" x14ac:dyDescent="0.25">
      <c r="A3040" s="7"/>
      <c r="B3040" s="7"/>
      <c r="C3040" s="7"/>
      <c r="D3040" s="7"/>
      <c r="E3040" s="7"/>
      <c r="F3040" s="7"/>
      <c r="G3040" s="7"/>
      <c r="H3040" s="7"/>
      <c r="I3040" s="7"/>
      <c r="J3040" s="7"/>
      <c r="K3040" s="7"/>
      <c r="L3040" s="7"/>
      <c r="M3040" s="7"/>
      <c r="N3040" s="7"/>
      <c r="O3040" s="7"/>
      <c r="P3040" s="7"/>
      <c r="R3040" s="7"/>
      <c r="S3040" s="7"/>
      <c r="T3040" s="7"/>
      <c r="U3040" s="7"/>
      <c r="V3040" s="7"/>
      <c r="W3040" s="7"/>
      <c r="X3040" s="7"/>
      <c r="Y3040" s="7"/>
      <c r="Z3040" s="7"/>
      <c r="AA3040" s="7"/>
      <c r="AB3040" s="7"/>
      <c r="AC3040" s="7"/>
      <c r="AD3040" s="7"/>
      <c r="AE3040" s="7"/>
      <c r="AF3040" s="7"/>
      <c r="AG3040" s="7"/>
      <c r="AH3040" s="7"/>
      <c r="AI3040" s="7"/>
      <c r="AJ3040" s="7"/>
      <c r="AK3040" s="7"/>
    </row>
    <row r="3041" spans="1:37" ht="15.75" x14ac:dyDescent="0.25">
      <c r="A3041" s="7"/>
      <c r="B3041" s="7"/>
      <c r="C3041" s="7"/>
      <c r="D3041" s="7"/>
      <c r="E3041" s="7"/>
      <c r="F3041" s="7"/>
      <c r="G3041" s="7"/>
      <c r="H3041" s="7"/>
      <c r="I3041" s="7"/>
      <c r="J3041" s="7"/>
      <c r="K3041" s="7"/>
      <c r="L3041" s="7"/>
      <c r="M3041" s="7"/>
      <c r="N3041" s="7"/>
      <c r="O3041" s="7"/>
      <c r="P3041" s="7"/>
      <c r="R3041" s="7"/>
      <c r="S3041" s="7"/>
      <c r="T3041" s="7"/>
      <c r="U3041" s="7"/>
      <c r="V3041" s="7"/>
      <c r="W3041" s="7"/>
      <c r="X3041" s="7"/>
      <c r="Y3041" s="7"/>
      <c r="Z3041" s="7"/>
      <c r="AA3041" s="7"/>
      <c r="AB3041" s="7"/>
      <c r="AC3041" s="7"/>
      <c r="AD3041" s="7"/>
      <c r="AE3041" s="7"/>
      <c r="AF3041" s="7"/>
      <c r="AG3041" s="7"/>
      <c r="AH3041" s="7"/>
      <c r="AI3041" s="7"/>
      <c r="AJ3041" s="7"/>
      <c r="AK3041" s="7"/>
    </row>
    <row r="3042" spans="1:37" ht="15.75" x14ac:dyDescent="0.25">
      <c r="A3042" s="7"/>
      <c r="B3042" s="7"/>
      <c r="C3042" s="7"/>
      <c r="D3042" s="7"/>
      <c r="E3042" s="7"/>
      <c r="F3042" s="7"/>
      <c r="G3042" s="7"/>
      <c r="H3042" s="7"/>
      <c r="I3042" s="7"/>
      <c r="J3042" s="7"/>
      <c r="K3042" s="7"/>
      <c r="L3042" s="7"/>
      <c r="M3042" s="7"/>
      <c r="N3042" s="7"/>
      <c r="O3042" s="7"/>
      <c r="P3042" s="7"/>
      <c r="R3042" s="7"/>
      <c r="S3042" s="7"/>
      <c r="T3042" s="7"/>
      <c r="U3042" s="7"/>
      <c r="V3042" s="7"/>
      <c r="W3042" s="7"/>
      <c r="X3042" s="7"/>
      <c r="Y3042" s="7"/>
      <c r="Z3042" s="7"/>
      <c r="AA3042" s="7"/>
      <c r="AB3042" s="7"/>
      <c r="AC3042" s="7"/>
      <c r="AD3042" s="7"/>
      <c r="AE3042" s="7"/>
      <c r="AF3042" s="7"/>
      <c r="AG3042" s="7"/>
      <c r="AH3042" s="7"/>
      <c r="AI3042" s="7"/>
      <c r="AJ3042" s="7"/>
      <c r="AK3042" s="7"/>
    </row>
    <row r="3043" spans="1:37" ht="15.75" x14ac:dyDescent="0.25">
      <c r="A3043" s="7"/>
      <c r="B3043" s="7"/>
      <c r="C3043" s="7"/>
      <c r="D3043" s="7"/>
      <c r="E3043" s="7"/>
      <c r="F3043" s="7"/>
      <c r="G3043" s="7"/>
      <c r="H3043" s="7"/>
      <c r="I3043" s="7"/>
      <c r="J3043" s="7"/>
      <c r="K3043" s="7"/>
      <c r="L3043" s="7"/>
      <c r="M3043" s="7"/>
      <c r="N3043" s="7"/>
      <c r="O3043" s="7"/>
      <c r="P3043" s="7"/>
      <c r="R3043" s="7"/>
      <c r="S3043" s="7"/>
      <c r="T3043" s="7"/>
      <c r="U3043" s="7"/>
      <c r="V3043" s="7"/>
      <c r="W3043" s="7"/>
      <c r="X3043" s="7"/>
      <c r="Y3043" s="7"/>
      <c r="Z3043" s="7"/>
      <c r="AA3043" s="7"/>
      <c r="AB3043" s="7"/>
      <c r="AC3043" s="7"/>
      <c r="AD3043" s="7"/>
      <c r="AE3043" s="7"/>
      <c r="AF3043" s="7"/>
      <c r="AG3043" s="7"/>
      <c r="AH3043" s="7"/>
      <c r="AI3043" s="7"/>
      <c r="AJ3043" s="7"/>
      <c r="AK3043" s="7"/>
    </row>
    <row r="3044" spans="1:37" ht="15.75" x14ac:dyDescent="0.25">
      <c r="A3044" s="7"/>
      <c r="B3044" s="7"/>
      <c r="C3044" s="7"/>
      <c r="D3044" s="7"/>
      <c r="E3044" s="7"/>
      <c r="F3044" s="7"/>
      <c r="G3044" s="7"/>
      <c r="H3044" s="7"/>
      <c r="I3044" s="7"/>
      <c r="J3044" s="7"/>
      <c r="K3044" s="7"/>
      <c r="L3044" s="7"/>
      <c r="M3044" s="7"/>
      <c r="N3044" s="7"/>
      <c r="O3044" s="7"/>
      <c r="P3044" s="7"/>
      <c r="R3044" s="7"/>
      <c r="S3044" s="7"/>
      <c r="T3044" s="7"/>
      <c r="U3044" s="7"/>
      <c r="V3044" s="7"/>
      <c r="W3044" s="7"/>
      <c r="X3044" s="7"/>
      <c r="Y3044" s="7"/>
      <c r="Z3044" s="7"/>
      <c r="AA3044" s="7"/>
      <c r="AB3044" s="7"/>
      <c r="AC3044" s="7"/>
      <c r="AD3044" s="7"/>
      <c r="AE3044" s="7"/>
      <c r="AF3044" s="7"/>
      <c r="AG3044" s="7"/>
      <c r="AH3044" s="7"/>
      <c r="AI3044" s="7"/>
      <c r="AJ3044" s="7"/>
      <c r="AK3044" s="7"/>
    </row>
    <row r="3045" spans="1:37" ht="15.75" x14ac:dyDescent="0.25">
      <c r="A3045" s="7"/>
      <c r="B3045" s="7"/>
      <c r="C3045" s="7"/>
      <c r="D3045" s="7"/>
      <c r="E3045" s="7"/>
      <c r="F3045" s="7"/>
      <c r="G3045" s="7"/>
      <c r="H3045" s="7"/>
      <c r="I3045" s="7"/>
      <c r="J3045" s="7"/>
      <c r="K3045" s="7"/>
      <c r="L3045" s="7"/>
      <c r="M3045" s="7"/>
      <c r="N3045" s="7"/>
      <c r="O3045" s="7"/>
      <c r="P3045" s="7"/>
      <c r="R3045" s="7"/>
      <c r="S3045" s="7"/>
      <c r="T3045" s="7"/>
      <c r="U3045" s="7"/>
      <c r="V3045" s="7"/>
      <c r="W3045" s="7"/>
      <c r="X3045" s="7"/>
      <c r="Y3045" s="7"/>
      <c r="Z3045" s="7"/>
      <c r="AA3045" s="7"/>
      <c r="AB3045" s="7"/>
      <c r="AC3045" s="7"/>
      <c r="AD3045" s="7"/>
      <c r="AE3045" s="7"/>
      <c r="AF3045" s="7"/>
      <c r="AG3045" s="7"/>
      <c r="AH3045" s="7"/>
      <c r="AI3045" s="7"/>
      <c r="AJ3045" s="7"/>
      <c r="AK3045" s="7"/>
    </row>
    <row r="3046" spans="1:37" ht="15.75" x14ac:dyDescent="0.25">
      <c r="A3046" s="7"/>
      <c r="B3046" s="7"/>
      <c r="C3046" s="7"/>
      <c r="D3046" s="7"/>
      <c r="E3046" s="7"/>
      <c r="F3046" s="7"/>
      <c r="G3046" s="7"/>
      <c r="H3046" s="7"/>
      <c r="I3046" s="7"/>
      <c r="J3046" s="7"/>
      <c r="K3046" s="7"/>
      <c r="L3046" s="7"/>
      <c r="M3046" s="7"/>
      <c r="N3046" s="7"/>
      <c r="O3046" s="7"/>
      <c r="P3046" s="7"/>
      <c r="R3046" s="7"/>
      <c r="S3046" s="7"/>
      <c r="T3046" s="7"/>
      <c r="U3046" s="7"/>
      <c r="V3046" s="7"/>
      <c r="W3046" s="7"/>
      <c r="X3046" s="7"/>
      <c r="Y3046" s="7"/>
      <c r="Z3046" s="7"/>
      <c r="AA3046" s="7"/>
      <c r="AB3046" s="7"/>
      <c r="AC3046" s="7"/>
      <c r="AD3046" s="7"/>
      <c r="AE3046" s="7"/>
      <c r="AF3046" s="7"/>
      <c r="AG3046" s="7"/>
      <c r="AH3046" s="7"/>
      <c r="AI3046" s="7"/>
      <c r="AJ3046" s="7"/>
      <c r="AK3046" s="7"/>
    </row>
    <row r="3047" spans="1:37" ht="15.75" x14ac:dyDescent="0.25">
      <c r="A3047" s="7"/>
      <c r="B3047" s="7"/>
      <c r="C3047" s="7"/>
      <c r="D3047" s="7"/>
      <c r="E3047" s="7"/>
      <c r="F3047" s="7"/>
      <c r="G3047" s="7"/>
      <c r="H3047" s="7"/>
      <c r="I3047" s="7"/>
      <c r="J3047" s="7"/>
      <c r="K3047" s="7"/>
      <c r="L3047" s="7"/>
      <c r="M3047" s="7"/>
      <c r="N3047" s="7"/>
      <c r="O3047" s="7"/>
      <c r="P3047" s="7"/>
      <c r="R3047" s="7"/>
      <c r="S3047" s="7"/>
      <c r="T3047" s="7"/>
      <c r="U3047" s="7"/>
      <c r="V3047" s="7"/>
      <c r="W3047" s="7"/>
      <c r="X3047" s="7"/>
      <c r="Y3047" s="7"/>
      <c r="Z3047" s="7"/>
      <c r="AA3047" s="7"/>
      <c r="AB3047" s="7"/>
      <c r="AC3047" s="7"/>
      <c r="AD3047" s="7"/>
      <c r="AE3047" s="7"/>
      <c r="AF3047" s="7"/>
      <c r="AG3047" s="7"/>
      <c r="AH3047" s="7"/>
      <c r="AI3047" s="7"/>
      <c r="AJ3047" s="7"/>
      <c r="AK3047" s="7"/>
    </row>
    <row r="3048" spans="1:37" ht="15.75" x14ac:dyDescent="0.25">
      <c r="A3048" s="7"/>
      <c r="B3048" s="7"/>
      <c r="C3048" s="7"/>
      <c r="D3048" s="7"/>
      <c r="E3048" s="7"/>
      <c r="F3048" s="7"/>
      <c r="G3048" s="7"/>
      <c r="H3048" s="7"/>
      <c r="I3048" s="7"/>
      <c r="J3048" s="7"/>
      <c r="K3048" s="7"/>
      <c r="L3048" s="7"/>
      <c r="M3048" s="7"/>
      <c r="N3048" s="7"/>
      <c r="O3048" s="7"/>
      <c r="P3048" s="7"/>
      <c r="R3048" s="7"/>
      <c r="S3048" s="7"/>
      <c r="T3048" s="7"/>
      <c r="U3048" s="7"/>
      <c r="V3048" s="7"/>
      <c r="W3048" s="7"/>
      <c r="X3048" s="7"/>
      <c r="Y3048" s="7"/>
      <c r="Z3048" s="7"/>
      <c r="AA3048" s="7"/>
      <c r="AB3048" s="7"/>
      <c r="AC3048" s="7"/>
      <c r="AD3048" s="7"/>
      <c r="AE3048" s="7"/>
      <c r="AF3048" s="7"/>
      <c r="AG3048" s="7"/>
      <c r="AH3048" s="7"/>
      <c r="AI3048" s="7"/>
      <c r="AJ3048" s="7"/>
      <c r="AK3048" s="7"/>
    </row>
    <row r="3049" spans="1:37" ht="15.75" x14ac:dyDescent="0.25">
      <c r="A3049" s="7"/>
      <c r="B3049" s="7"/>
      <c r="C3049" s="7"/>
      <c r="D3049" s="7"/>
      <c r="E3049" s="7"/>
      <c r="F3049" s="7"/>
      <c r="G3049" s="7"/>
      <c r="H3049" s="7"/>
      <c r="I3049" s="7"/>
      <c r="J3049" s="7"/>
      <c r="K3049" s="7"/>
      <c r="L3049" s="7"/>
      <c r="M3049" s="7"/>
      <c r="N3049" s="7"/>
      <c r="O3049" s="7"/>
      <c r="P3049" s="7"/>
      <c r="R3049" s="7"/>
      <c r="S3049" s="7"/>
      <c r="T3049" s="7"/>
      <c r="U3049" s="7"/>
      <c r="V3049" s="7"/>
      <c r="W3049" s="7"/>
      <c r="X3049" s="7"/>
      <c r="Y3049" s="7"/>
      <c r="Z3049" s="7"/>
      <c r="AA3049" s="7"/>
      <c r="AB3049" s="7"/>
      <c r="AC3049" s="7"/>
      <c r="AD3049" s="7"/>
      <c r="AE3049" s="7"/>
      <c r="AF3049" s="7"/>
      <c r="AG3049" s="7"/>
      <c r="AH3049" s="7"/>
      <c r="AI3049" s="7"/>
      <c r="AJ3049" s="7"/>
      <c r="AK3049" s="7"/>
    </row>
    <row r="3050" spans="1:37" ht="15.75" x14ac:dyDescent="0.25">
      <c r="A3050" s="7"/>
      <c r="B3050" s="7"/>
      <c r="C3050" s="7"/>
      <c r="D3050" s="7"/>
      <c r="E3050" s="7"/>
      <c r="F3050" s="7"/>
      <c r="G3050" s="7"/>
      <c r="H3050" s="7"/>
      <c r="I3050" s="7"/>
      <c r="J3050" s="7"/>
      <c r="K3050" s="7"/>
      <c r="L3050" s="7"/>
      <c r="M3050" s="7"/>
      <c r="N3050" s="7"/>
      <c r="O3050" s="7"/>
      <c r="P3050" s="7"/>
      <c r="R3050" s="7"/>
      <c r="S3050" s="7"/>
      <c r="T3050" s="7"/>
      <c r="U3050" s="7"/>
      <c r="V3050" s="7"/>
      <c r="W3050" s="7"/>
      <c r="X3050" s="7"/>
      <c r="Y3050" s="7"/>
      <c r="Z3050" s="7"/>
      <c r="AA3050" s="7"/>
      <c r="AB3050" s="7"/>
      <c r="AC3050" s="7"/>
      <c r="AD3050" s="7"/>
      <c r="AE3050" s="7"/>
      <c r="AF3050" s="7"/>
      <c r="AG3050" s="7"/>
      <c r="AH3050" s="7"/>
      <c r="AI3050" s="7"/>
      <c r="AJ3050" s="7"/>
      <c r="AK3050" s="7"/>
    </row>
    <row r="3051" spans="1:37" ht="15.75" x14ac:dyDescent="0.25">
      <c r="A3051" s="7"/>
      <c r="B3051" s="7"/>
      <c r="C3051" s="7"/>
      <c r="D3051" s="7"/>
      <c r="E3051" s="7"/>
      <c r="F3051" s="7"/>
      <c r="G3051" s="7"/>
      <c r="H3051" s="7"/>
      <c r="I3051" s="7"/>
      <c r="J3051" s="7"/>
      <c r="K3051" s="7"/>
      <c r="L3051" s="7"/>
      <c r="M3051" s="7"/>
      <c r="N3051" s="7"/>
      <c r="O3051" s="7"/>
      <c r="P3051" s="7"/>
      <c r="R3051" s="7"/>
      <c r="S3051" s="7"/>
      <c r="T3051" s="7"/>
      <c r="U3051" s="7"/>
      <c r="V3051" s="7"/>
      <c r="W3051" s="7"/>
      <c r="X3051" s="7"/>
      <c r="Y3051" s="7"/>
      <c r="Z3051" s="7"/>
      <c r="AA3051" s="7"/>
      <c r="AB3051" s="7"/>
      <c r="AC3051" s="7"/>
      <c r="AD3051" s="7"/>
      <c r="AE3051" s="7"/>
      <c r="AF3051" s="7"/>
      <c r="AG3051" s="7"/>
      <c r="AH3051" s="7"/>
      <c r="AI3051" s="7"/>
      <c r="AJ3051" s="7"/>
      <c r="AK3051" s="7"/>
    </row>
    <row r="3052" spans="1:37" ht="15.75" x14ac:dyDescent="0.25">
      <c r="A3052" s="7"/>
      <c r="B3052" s="7"/>
      <c r="C3052" s="7"/>
      <c r="D3052" s="7"/>
      <c r="E3052" s="7"/>
      <c r="F3052" s="7"/>
      <c r="G3052" s="7"/>
      <c r="H3052" s="7"/>
      <c r="I3052" s="7"/>
      <c r="J3052" s="7"/>
      <c r="K3052" s="7"/>
      <c r="L3052" s="7"/>
      <c r="M3052" s="7"/>
      <c r="N3052" s="7"/>
      <c r="O3052" s="7"/>
      <c r="P3052" s="7"/>
      <c r="R3052" s="7"/>
      <c r="S3052" s="7"/>
      <c r="T3052" s="7"/>
      <c r="U3052" s="7"/>
      <c r="V3052" s="7"/>
      <c r="W3052" s="7"/>
      <c r="X3052" s="7"/>
      <c r="Y3052" s="7"/>
      <c r="Z3052" s="7"/>
      <c r="AA3052" s="7"/>
      <c r="AB3052" s="7"/>
      <c r="AC3052" s="7"/>
      <c r="AD3052" s="7"/>
      <c r="AE3052" s="7"/>
      <c r="AF3052" s="7"/>
      <c r="AG3052" s="7"/>
      <c r="AH3052" s="7"/>
      <c r="AI3052" s="7"/>
      <c r="AJ3052" s="7"/>
      <c r="AK3052" s="7"/>
    </row>
    <row r="3053" spans="1:37" ht="15.75" x14ac:dyDescent="0.25">
      <c r="A3053" s="7"/>
      <c r="B3053" s="7"/>
      <c r="C3053" s="7"/>
      <c r="D3053" s="7"/>
      <c r="E3053" s="7"/>
      <c r="F3053" s="7"/>
      <c r="G3053" s="7"/>
      <c r="H3053" s="7"/>
      <c r="I3053" s="7"/>
      <c r="J3053" s="7"/>
      <c r="K3053" s="7"/>
      <c r="L3053" s="7"/>
      <c r="M3053" s="7"/>
      <c r="N3053" s="7"/>
      <c r="O3053" s="7"/>
      <c r="P3053" s="7"/>
      <c r="R3053" s="7"/>
      <c r="S3053" s="7"/>
      <c r="T3053" s="7"/>
      <c r="U3053" s="7"/>
      <c r="V3053" s="7"/>
      <c r="W3053" s="7"/>
      <c r="X3053" s="7"/>
      <c r="Y3053" s="7"/>
      <c r="Z3053" s="7"/>
      <c r="AA3053" s="7"/>
      <c r="AB3053" s="7"/>
      <c r="AC3053" s="7"/>
      <c r="AD3053" s="7"/>
      <c r="AE3053" s="7"/>
      <c r="AF3053" s="7"/>
      <c r="AG3053" s="7"/>
      <c r="AH3053" s="7"/>
      <c r="AI3053" s="7"/>
      <c r="AJ3053" s="7"/>
      <c r="AK3053" s="7"/>
    </row>
    <row r="3054" spans="1:37" ht="15.75" x14ac:dyDescent="0.25">
      <c r="A3054" s="7"/>
      <c r="B3054" s="7"/>
      <c r="C3054" s="7"/>
      <c r="D3054" s="7"/>
      <c r="E3054" s="7"/>
      <c r="F3054" s="7"/>
      <c r="G3054" s="7"/>
      <c r="H3054" s="7"/>
      <c r="I3054" s="7"/>
      <c r="J3054" s="7"/>
      <c r="K3054" s="7"/>
      <c r="L3054" s="7"/>
      <c r="M3054" s="7"/>
      <c r="N3054" s="7"/>
      <c r="O3054" s="7"/>
      <c r="P3054" s="7"/>
      <c r="R3054" s="7"/>
      <c r="S3054" s="7"/>
      <c r="T3054" s="7"/>
      <c r="U3054" s="7"/>
      <c r="V3054" s="7"/>
      <c r="W3054" s="7"/>
      <c r="X3054" s="7"/>
      <c r="Y3054" s="7"/>
      <c r="Z3054" s="7"/>
      <c r="AA3054" s="7"/>
      <c r="AB3054" s="7"/>
      <c r="AC3054" s="7"/>
      <c r="AD3054" s="7"/>
      <c r="AE3054" s="7"/>
      <c r="AF3054" s="7"/>
      <c r="AG3054" s="7"/>
      <c r="AH3054" s="7"/>
      <c r="AI3054" s="7"/>
      <c r="AJ3054" s="7"/>
      <c r="AK3054" s="7"/>
    </row>
    <row r="3055" spans="1:37" ht="15.75" x14ac:dyDescent="0.25">
      <c r="A3055" s="7"/>
      <c r="B3055" s="7"/>
      <c r="C3055" s="7"/>
      <c r="D3055" s="7"/>
      <c r="E3055" s="7"/>
      <c r="F3055" s="7"/>
      <c r="G3055" s="7"/>
      <c r="H3055" s="7"/>
      <c r="I3055" s="7"/>
      <c r="J3055" s="7"/>
      <c r="K3055" s="7"/>
      <c r="L3055" s="7"/>
      <c r="M3055" s="7"/>
      <c r="N3055" s="7"/>
      <c r="O3055" s="7"/>
      <c r="P3055" s="7"/>
      <c r="R3055" s="7"/>
      <c r="S3055" s="7"/>
      <c r="T3055" s="7"/>
      <c r="U3055" s="7"/>
      <c r="V3055" s="7"/>
      <c r="W3055" s="7"/>
      <c r="X3055" s="7"/>
      <c r="Y3055" s="7"/>
      <c r="Z3055" s="7"/>
      <c r="AA3055" s="7"/>
      <c r="AB3055" s="7"/>
      <c r="AC3055" s="7"/>
      <c r="AD3055" s="7"/>
      <c r="AE3055" s="7"/>
      <c r="AF3055" s="7"/>
      <c r="AG3055" s="7"/>
      <c r="AH3055" s="7"/>
      <c r="AI3055" s="7"/>
      <c r="AJ3055" s="7"/>
      <c r="AK3055" s="7"/>
    </row>
    <row r="3056" spans="1:37" ht="15.75" x14ac:dyDescent="0.25">
      <c r="A3056" s="7"/>
      <c r="B3056" s="7"/>
      <c r="C3056" s="7"/>
      <c r="D3056" s="7"/>
      <c r="E3056" s="7"/>
      <c r="F3056" s="7"/>
      <c r="G3056" s="7"/>
      <c r="H3056" s="7"/>
      <c r="I3056" s="7"/>
      <c r="J3056" s="7"/>
      <c r="K3056" s="7"/>
      <c r="L3056" s="7"/>
      <c r="M3056" s="7"/>
      <c r="N3056" s="7"/>
      <c r="O3056" s="7"/>
      <c r="P3056" s="7"/>
      <c r="R3056" s="7"/>
      <c r="S3056" s="7"/>
      <c r="T3056" s="7"/>
      <c r="U3056" s="7"/>
      <c r="V3056" s="7"/>
      <c r="W3056" s="7"/>
      <c r="X3056" s="7"/>
      <c r="Y3056" s="7"/>
      <c r="Z3056" s="7"/>
      <c r="AA3056" s="7"/>
      <c r="AB3056" s="7"/>
      <c r="AC3056" s="7"/>
      <c r="AD3056" s="7"/>
      <c r="AE3056" s="7"/>
      <c r="AF3056" s="7"/>
      <c r="AG3056" s="7"/>
      <c r="AH3056" s="7"/>
      <c r="AI3056" s="7"/>
      <c r="AJ3056" s="7"/>
      <c r="AK3056" s="7"/>
    </row>
    <row r="3057" spans="1:37" ht="15.75" x14ac:dyDescent="0.25">
      <c r="A3057" s="7"/>
      <c r="B3057" s="7"/>
      <c r="C3057" s="7"/>
      <c r="D3057" s="7"/>
      <c r="E3057" s="7"/>
      <c r="F3057" s="7"/>
      <c r="G3057" s="7"/>
      <c r="H3057" s="7"/>
      <c r="I3057" s="7"/>
      <c r="J3057" s="7"/>
      <c r="K3057" s="7"/>
      <c r="L3057" s="7"/>
      <c r="M3057" s="7"/>
      <c r="N3057" s="7"/>
      <c r="O3057" s="7"/>
      <c r="P3057" s="7"/>
      <c r="R3057" s="7"/>
      <c r="S3057" s="7"/>
      <c r="T3057" s="7"/>
      <c r="U3057" s="7"/>
      <c r="V3057" s="7"/>
      <c r="W3057" s="7"/>
      <c r="X3057" s="7"/>
      <c r="Y3057" s="7"/>
      <c r="Z3057" s="7"/>
      <c r="AA3057" s="7"/>
      <c r="AB3057" s="7"/>
      <c r="AC3057" s="7"/>
      <c r="AD3057" s="7"/>
      <c r="AE3057" s="7"/>
      <c r="AF3057" s="7"/>
      <c r="AG3057" s="7"/>
      <c r="AH3057" s="7"/>
      <c r="AI3057" s="7"/>
      <c r="AJ3057" s="7"/>
      <c r="AK3057" s="7"/>
    </row>
    <row r="3058" spans="1:37" ht="15.75" x14ac:dyDescent="0.25">
      <c r="A3058" s="7"/>
      <c r="B3058" s="7"/>
      <c r="C3058" s="7"/>
      <c r="D3058" s="7"/>
      <c r="E3058" s="7"/>
      <c r="F3058" s="7"/>
      <c r="G3058" s="7"/>
      <c r="H3058" s="7"/>
      <c r="I3058" s="7"/>
      <c r="J3058" s="7"/>
      <c r="K3058" s="7"/>
      <c r="L3058" s="7"/>
      <c r="M3058" s="7"/>
      <c r="N3058" s="7"/>
      <c r="O3058" s="7"/>
      <c r="P3058" s="7"/>
      <c r="R3058" s="7"/>
      <c r="S3058" s="7"/>
      <c r="T3058" s="7"/>
      <c r="U3058" s="7"/>
      <c r="V3058" s="7"/>
      <c r="W3058" s="7"/>
      <c r="X3058" s="7"/>
      <c r="Y3058" s="7"/>
      <c r="Z3058" s="7"/>
      <c r="AA3058" s="7"/>
      <c r="AB3058" s="7"/>
      <c r="AC3058" s="7"/>
      <c r="AD3058" s="7"/>
      <c r="AE3058" s="7"/>
      <c r="AF3058" s="7"/>
      <c r="AG3058" s="7"/>
      <c r="AH3058" s="7"/>
      <c r="AI3058" s="7"/>
      <c r="AJ3058" s="7"/>
      <c r="AK3058" s="7"/>
    </row>
    <row r="3059" spans="1:37" ht="15.75" x14ac:dyDescent="0.25">
      <c r="A3059" s="7"/>
      <c r="B3059" s="7"/>
      <c r="C3059" s="7"/>
      <c r="D3059" s="7"/>
      <c r="E3059" s="7"/>
      <c r="F3059" s="7"/>
      <c r="G3059" s="7"/>
      <c r="H3059" s="7"/>
      <c r="I3059" s="7"/>
      <c r="J3059" s="7"/>
      <c r="K3059" s="7"/>
      <c r="L3059" s="7"/>
      <c r="M3059" s="7"/>
      <c r="N3059" s="7"/>
      <c r="O3059" s="7"/>
      <c r="P3059" s="7"/>
      <c r="R3059" s="7"/>
      <c r="S3059" s="7"/>
      <c r="T3059" s="7"/>
      <c r="U3059" s="7"/>
      <c r="V3059" s="7"/>
      <c r="W3059" s="7"/>
      <c r="X3059" s="7"/>
      <c r="Y3059" s="7"/>
      <c r="Z3059" s="7"/>
      <c r="AA3059" s="7"/>
      <c r="AB3059" s="7"/>
      <c r="AC3059" s="7"/>
      <c r="AD3059" s="7"/>
      <c r="AE3059" s="7"/>
      <c r="AF3059" s="7"/>
      <c r="AG3059" s="7"/>
      <c r="AH3059" s="7"/>
      <c r="AI3059" s="7"/>
      <c r="AJ3059" s="7"/>
      <c r="AK3059" s="7"/>
    </row>
    <row r="3060" spans="1:37" ht="15.75" x14ac:dyDescent="0.25">
      <c r="A3060" s="7"/>
      <c r="B3060" s="7"/>
      <c r="C3060" s="7"/>
      <c r="D3060" s="7"/>
      <c r="E3060" s="7"/>
      <c r="F3060" s="7"/>
      <c r="G3060" s="7"/>
      <c r="H3060" s="7"/>
      <c r="I3060" s="7"/>
      <c r="J3060" s="7"/>
      <c r="K3060" s="7"/>
      <c r="L3060" s="7"/>
      <c r="M3060" s="7"/>
      <c r="N3060" s="7"/>
      <c r="O3060" s="7"/>
      <c r="P3060" s="7"/>
      <c r="R3060" s="7"/>
      <c r="S3060" s="7"/>
      <c r="T3060" s="7"/>
      <c r="U3060" s="7"/>
      <c r="V3060" s="7"/>
      <c r="W3060" s="7"/>
      <c r="X3060" s="7"/>
      <c r="Y3060" s="7"/>
      <c r="Z3060" s="7"/>
      <c r="AA3060" s="7"/>
      <c r="AB3060" s="7"/>
      <c r="AC3060" s="7"/>
      <c r="AD3060" s="7"/>
      <c r="AE3060" s="7"/>
      <c r="AF3060" s="7"/>
      <c r="AG3060" s="7"/>
      <c r="AH3060" s="7"/>
      <c r="AI3060" s="7"/>
      <c r="AJ3060" s="7"/>
      <c r="AK3060" s="7"/>
    </row>
    <row r="3061" spans="1:37" ht="15.75" x14ac:dyDescent="0.25">
      <c r="A3061" s="7"/>
      <c r="B3061" s="7"/>
      <c r="C3061" s="7"/>
      <c r="D3061" s="7"/>
      <c r="E3061" s="7"/>
      <c r="F3061" s="7"/>
      <c r="G3061" s="7"/>
      <c r="H3061" s="7"/>
      <c r="I3061" s="7"/>
      <c r="J3061" s="7"/>
      <c r="K3061" s="7"/>
      <c r="L3061" s="7"/>
      <c r="M3061" s="7"/>
      <c r="N3061" s="7"/>
      <c r="O3061" s="7"/>
      <c r="P3061" s="7"/>
      <c r="R3061" s="7"/>
      <c r="S3061" s="7"/>
      <c r="T3061" s="7"/>
      <c r="U3061" s="7"/>
      <c r="V3061" s="7"/>
      <c r="W3061" s="7"/>
      <c r="X3061" s="7"/>
      <c r="Y3061" s="7"/>
      <c r="Z3061" s="7"/>
      <c r="AA3061" s="7"/>
      <c r="AB3061" s="7"/>
      <c r="AC3061" s="7"/>
      <c r="AD3061" s="7"/>
      <c r="AE3061" s="7"/>
      <c r="AF3061" s="7"/>
      <c r="AG3061" s="7"/>
      <c r="AH3061" s="7"/>
      <c r="AI3061" s="7"/>
      <c r="AJ3061" s="7"/>
      <c r="AK3061" s="7"/>
    </row>
    <row r="3062" spans="1:37" ht="15.75" x14ac:dyDescent="0.25">
      <c r="A3062" s="7"/>
      <c r="B3062" s="7"/>
      <c r="C3062" s="7"/>
      <c r="D3062" s="7"/>
      <c r="E3062" s="7"/>
      <c r="F3062" s="7"/>
      <c r="G3062" s="7"/>
      <c r="H3062" s="7"/>
      <c r="I3062" s="7"/>
      <c r="J3062" s="7"/>
      <c r="K3062" s="7"/>
      <c r="L3062" s="7"/>
      <c r="M3062" s="7"/>
      <c r="N3062" s="7"/>
      <c r="O3062" s="7"/>
      <c r="P3062" s="7"/>
      <c r="R3062" s="7"/>
      <c r="S3062" s="7"/>
      <c r="T3062" s="7"/>
      <c r="U3062" s="7"/>
      <c r="V3062" s="7"/>
      <c r="W3062" s="7"/>
      <c r="X3062" s="7"/>
      <c r="Y3062" s="7"/>
      <c r="Z3062" s="7"/>
      <c r="AA3062" s="7"/>
      <c r="AB3062" s="7"/>
      <c r="AC3062" s="7"/>
      <c r="AD3062" s="7"/>
      <c r="AE3062" s="7"/>
      <c r="AF3062" s="7"/>
      <c r="AG3062" s="7"/>
      <c r="AH3062" s="7"/>
      <c r="AI3062" s="7"/>
      <c r="AJ3062" s="7"/>
      <c r="AK3062" s="7"/>
    </row>
    <row r="3063" spans="1:37" ht="15.75" x14ac:dyDescent="0.25">
      <c r="A3063" s="7"/>
      <c r="B3063" s="7"/>
      <c r="C3063" s="7"/>
      <c r="D3063" s="7"/>
      <c r="E3063" s="7"/>
      <c r="F3063" s="7"/>
      <c r="G3063" s="7"/>
      <c r="H3063" s="7"/>
      <c r="I3063" s="7"/>
      <c r="J3063" s="7"/>
      <c r="K3063" s="7"/>
      <c r="L3063" s="7"/>
      <c r="M3063" s="7"/>
      <c r="N3063" s="7"/>
      <c r="O3063" s="7"/>
      <c r="P3063" s="7"/>
      <c r="R3063" s="7"/>
      <c r="S3063" s="7"/>
      <c r="T3063" s="7"/>
      <c r="U3063" s="7"/>
      <c r="V3063" s="7"/>
      <c r="W3063" s="7"/>
      <c r="X3063" s="7"/>
      <c r="Y3063" s="7"/>
      <c r="Z3063" s="7"/>
      <c r="AA3063" s="7"/>
      <c r="AB3063" s="7"/>
      <c r="AC3063" s="7"/>
      <c r="AD3063" s="7"/>
      <c r="AE3063" s="7"/>
      <c r="AF3063" s="7"/>
      <c r="AG3063" s="7"/>
      <c r="AH3063" s="7"/>
      <c r="AI3063" s="7"/>
      <c r="AJ3063" s="7"/>
      <c r="AK3063" s="7"/>
    </row>
    <row r="3064" spans="1:37" ht="15.75" x14ac:dyDescent="0.25">
      <c r="A3064" s="7"/>
      <c r="B3064" s="7"/>
      <c r="C3064" s="7"/>
      <c r="D3064" s="7"/>
      <c r="E3064" s="7"/>
      <c r="F3064" s="7"/>
      <c r="G3064" s="7"/>
      <c r="H3064" s="7"/>
      <c r="I3064" s="7"/>
      <c r="J3064" s="7"/>
      <c r="K3064" s="7"/>
      <c r="L3064" s="7"/>
      <c r="M3064" s="7"/>
      <c r="N3064" s="7"/>
      <c r="O3064" s="7"/>
      <c r="P3064" s="7"/>
      <c r="R3064" s="7"/>
      <c r="S3064" s="7"/>
      <c r="T3064" s="7"/>
      <c r="U3064" s="7"/>
      <c r="V3064" s="7"/>
      <c r="W3064" s="7"/>
      <c r="X3064" s="7"/>
      <c r="Y3064" s="7"/>
      <c r="Z3064" s="7"/>
      <c r="AA3064" s="7"/>
      <c r="AB3064" s="7"/>
      <c r="AC3064" s="7"/>
      <c r="AD3064" s="7"/>
      <c r="AE3064" s="7"/>
      <c r="AF3064" s="7"/>
      <c r="AG3064" s="7"/>
      <c r="AH3064" s="7"/>
      <c r="AI3064" s="7"/>
      <c r="AJ3064" s="7"/>
      <c r="AK3064" s="7"/>
    </row>
    <row r="3065" spans="1:37" ht="15.75" x14ac:dyDescent="0.25">
      <c r="A3065" s="7"/>
      <c r="B3065" s="7"/>
      <c r="C3065" s="7"/>
      <c r="D3065" s="7"/>
      <c r="E3065" s="7"/>
      <c r="F3065" s="7"/>
      <c r="G3065" s="7"/>
      <c r="H3065" s="7"/>
      <c r="I3065" s="7"/>
      <c r="J3065" s="7"/>
      <c r="K3065" s="7"/>
      <c r="L3065" s="7"/>
      <c r="M3065" s="7"/>
      <c r="N3065" s="7"/>
      <c r="O3065" s="7"/>
      <c r="P3065" s="7"/>
      <c r="R3065" s="7"/>
      <c r="S3065" s="7"/>
      <c r="T3065" s="7"/>
      <c r="U3065" s="7"/>
      <c r="V3065" s="7"/>
      <c r="W3065" s="7"/>
      <c r="X3065" s="7"/>
      <c r="Y3065" s="7"/>
      <c r="Z3065" s="7"/>
      <c r="AA3065" s="7"/>
      <c r="AB3065" s="7"/>
      <c r="AC3065" s="7"/>
      <c r="AD3065" s="7"/>
      <c r="AE3065" s="7"/>
      <c r="AF3065" s="7"/>
      <c r="AG3065" s="7"/>
      <c r="AH3065" s="7"/>
      <c r="AI3065" s="7"/>
      <c r="AJ3065" s="7"/>
      <c r="AK3065" s="7"/>
    </row>
    <row r="3066" spans="1:37" ht="15.75" x14ac:dyDescent="0.25">
      <c r="A3066" s="7"/>
      <c r="B3066" s="7"/>
      <c r="C3066" s="7"/>
      <c r="D3066" s="7"/>
      <c r="E3066" s="7"/>
      <c r="F3066" s="7"/>
      <c r="G3066" s="7"/>
      <c r="H3066" s="7"/>
      <c r="I3066" s="7"/>
      <c r="J3066" s="7"/>
      <c r="K3066" s="7"/>
      <c r="L3066" s="7"/>
      <c r="M3066" s="7"/>
      <c r="N3066" s="7"/>
      <c r="O3066" s="7"/>
      <c r="P3066" s="7"/>
      <c r="R3066" s="7"/>
      <c r="S3066" s="7"/>
      <c r="T3066" s="7"/>
      <c r="U3066" s="7"/>
      <c r="V3066" s="7"/>
      <c r="W3066" s="7"/>
      <c r="X3066" s="7"/>
      <c r="Y3066" s="7"/>
      <c r="Z3066" s="7"/>
      <c r="AA3066" s="7"/>
      <c r="AB3066" s="7"/>
      <c r="AC3066" s="7"/>
      <c r="AD3066" s="7"/>
      <c r="AE3066" s="7"/>
      <c r="AF3066" s="7"/>
      <c r="AG3066" s="7"/>
      <c r="AH3066" s="7"/>
      <c r="AI3066" s="7"/>
      <c r="AJ3066" s="7"/>
      <c r="AK3066" s="7"/>
    </row>
    <row r="3067" spans="1:37" ht="15.75" x14ac:dyDescent="0.25">
      <c r="A3067" s="7"/>
      <c r="B3067" s="7"/>
      <c r="C3067" s="7"/>
      <c r="D3067" s="7"/>
      <c r="E3067" s="7"/>
      <c r="F3067" s="7"/>
      <c r="G3067" s="7"/>
      <c r="H3067" s="7"/>
      <c r="I3067" s="7"/>
      <c r="J3067" s="7"/>
      <c r="K3067" s="7"/>
      <c r="L3067" s="7"/>
      <c r="M3067" s="7"/>
      <c r="N3067" s="7"/>
      <c r="O3067" s="7"/>
      <c r="P3067" s="7"/>
      <c r="R3067" s="7"/>
      <c r="S3067" s="7"/>
      <c r="T3067" s="7"/>
      <c r="U3067" s="7"/>
      <c r="V3067" s="7"/>
      <c r="W3067" s="7"/>
      <c r="X3067" s="7"/>
      <c r="Y3067" s="7"/>
      <c r="Z3067" s="7"/>
      <c r="AA3067" s="7"/>
      <c r="AB3067" s="7"/>
      <c r="AC3067" s="7"/>
      <c r="AD3067" s="7"/>
      <c r="AE3067" s="7"/>
      <c r="AF3067" s="7"/>
      <c r="AG3067" s="7"/>
      <c r="AH3067" s="7"/>
      <c r="AI3067" s="7"/>
      <c r="AJ3067" s="7"/>
      <c r="AK3067" s="7"/>
    </row>
    <row r="3068" spans="1:37" ht="15.75" x14ac:dyDescent="0.25">
      <c r="A3068" s="7"/>
      <c r="B3068" s="7"/>
      <c r="C3068" s="7"/>
      <c r="D3068" s="7"/>
      <c r="E3068" s="7"/>
      <c r="F3068" s="7"/>
      <c r="G3068" s="7"/>
      <c r="H3068" s="7"/>
      <c r="I3068" s="7"/>
      <c r="J3068" s="7"/>
      <c r="K3068" s="7"/>
      <c r="L3068" s="7"/>
      <c r="M3068" s="7"/>
      <c r="N3068" s="7"/>
      <c r="O3068" s="7"/>
      <c r="P3068" s="7"/>
      <c r="R3068" s="7"/>
      <c r="S3068" s="7"/>
      <c r="T3068" s="7"/>
      <c r="U3068" s="7"/>
      <c r="V3068" s="7"/>
      <c r="W3068" s="7"/>
      <c r="X3068" s="7"/>
      <c r="Y3068" s="7"/>
      <c r="Z3068" s="7"/>
      <c r="AA3068" s="7"/>
      <c r="AB3068" s="7"/>
      <c r="AC3068" s="7"/>
      <c r="AD3068" s="7"/>
      <c r="AE3068" s="7"/>
      <c r="AF3068" s="7"/>
      <c r="AG3068" s="7"/>
      <c r="AH3068" s="7"/>
      <c r="AI3068" s="7"/>
      <c r="AJ3068" s="7"/>
      <c r="AK3068" s="7"/>
    </row>
    <row r="3069" spans="1:37" ht="15.75" x14ac:dyDescent="0.25">
      <c r="A3069" s="7"/>
      <c r="B3069" s="7"/>
      <c r="C3069" s="7"/>
      <c r="D3069" s="7"/>
      <c r="E3069" s="7"/>
      <c r="F3069" s="7"/>
      <c r="G3069" s="7"/>
      <c r="H3069" s="7"/>
      <c r="I3069" s="7"/>
      <c r="J3069" s="7"/>
      <c r="K3069" s="7"/>
      <c r="L3069" s="7"/>
      <c r="M3069" s="7"/>
      <c r="N3069" s="7"/>
      <c r="O3069" s="7"/>
      <c r="P3069" s="7"/>
      <c r="R3069" s="7"/>
      <c r="S3069" s="7"/>
      <c r="T3069" s="7"/>
      <c r="U3069" s="7"/>
      <c r="V3069" s="7"/>
      <c r="W3069" s="7"/>
      <c r="X3069" s="7"/>
      <c r="Y3069" s="7"/>
      <c r="Z3069" s="7"/>
      <c r="AA3069" s="7"/>
      <c r="AB3069" s="7"/>
      <c r="AC3069" s="7"/>
      <c r="AD3069" s="7"/>
      <c r="AE3069" s="7"/>
      <c r="AF3069" s="7"/>
      <c r="AG3069" s="7"/>
      <c r="AH3069" s="7"/>
      <c r="AI3069" s="7"/>
      <c r="AJ3069" s="7"/>
      <c r="AK3069" s="7"/>
    </row>
    <row r="3070" spans="1:37" ht="15.75" x14ac:dyDescent="0.25">
      <c r="A3070" s="7"/>
      <c r="B3070" s="7"/>
      <c r="C3070" s="7"/>
      <c r="D3070" s="7"/>
      <c r="E3070" s="7"/>
      <c r="F3070" s="7"/>
      <c r="G3070" s="7"/>
      <c r="H3070" s="7"/>
      <c r="I3070" s="7"/>
      <c r="J3070" s="7"/>
      <c r="K3070" s="7"/>
      <c r="L3070" s="7"/>
      <c r="M3070" s="7"/>
      <c r="N3070" s="7"/>
      <c r="O3070" s="7"/>
      <c r="P3070" s="7"/>
      <c r="R3070" s="7"/>
      <c r="S3070" s="7"/>
      <c r="T3070" s="7"/>
      <c r="U3070" s="7"/>
      <c r="V3070" s="7"/>
      <c r="W3070" s="7"/>
      <c r="X3070" s="7"/>
      <c r="Y3070" s="7"/>
      <c r="Z3070" s="7"/>
      <c r="AA3070" s="7"/>
      <c r="AB3070" s="7"/>
      <c r="AC3070" s="7"/>
      <c r="AD3070" s="7"/>
      <c r="AE3070" s="7"/>
      <c r="AF3070" s="7"/>
      <c r="AG3070" s="7"/>
      <c r="AH3070" s="7"/>
      <c r="AI3070" s="7"/>
      <c r="AJ3070" s="7"/>
      <c r="AK3070" s="7"/>
    </row>
    <row r="3071" spans="1:37" ht="15.75" x14ac:dyDescent="0.25">
      <c r="A3071" s="7"/>
      <c r="B3071" s="7"/>
      <c r="C3071" s="7"/>
      <c r="D3071" s="7"/>
      <c r="E3071" s="7"/>
      <c r="F3071" s="7"/>
      <c r="G3071" s="7"/>
      <c r="H3071" s="7"/>
      <c r="I3071" s="7"/>
      <c r="J3071" s="7"/>
      <c r="K3071" s="7"/>
      <c r="L3071" s="7"/>
      <c r="M3071" s="7"/>
      <c r="N3071" s="7"/>
      <c r="O3071" s="7"/>
      <c r="P3071" s="7"/>
      <c r="R3071" s="7"/>
      <c r="S3071" s="7"/>
      <c r="T3071" s="7"/>
      <c r="U3071" s="7"/>
      <c r="V3071" s="7"/>
      <c r="W3071" s="7"/>
      <c r="X3071" s="7"/>
      <c r="Y3071" s="7"/>
      <c r="Z3071" s="7"/>
      <c r="AA3071" s="7"/>
      <c r="AB3071" s="7"/>
      <c r="AC3071" s="7"/>
      <c r="AD3071" s="7"/>
      <c r="AE3071" s="7"/>
      <c r="AF3071" s="7"/>
      <c r="AG3071" s="7"/>
      <c r="AH3071" s="7"/>
      <c r="AI3071" s="7"/>
      <c r="AJ3071" s="7"/>
      <c r="AK3071" s="7"/>
    </row>
    <row r="3072" spans="1:37" ht="15.75" x14ac:dyDescent="0.25">
      <c r="A3072" s="7"/>
      <c r="B3072" s="7"/>
      <c r="C3072" s="7"/>
      <c r="D3072" s="7"/>
      <c r="E3072" s="7"/>
      <c r="F3072" s="7"/>
      <c r="G3072" s="7"/>
      <c r="H3072" s="7"/>
      <c r="I3072" s="7"/>
      <c r="J3072" s="7"/>
      <c r="K3072" s="7"/>
      <c r="L3072" s="7"/>
      <c r="M3072" s="7"/>
      <c r="N3072" s="7"/>
      <c r="O3072" s="7"/>
      <c r="P3072" s="7"/>
      <c r="R3072" s="7"/>
      <c r="S3072" s="7"/>
      <c r="T3072" s="7"/>
      <c r="U3072" s="7"/>
      <c r="V3072" s="7"/>
      <c r="W3072" s="7"/>
      <c r="X3072" s="7"/>
      <c r="Y3072" s="7"/>
      <c r="Z3072" s="7"/>
      <c r="AA3072" s="7"/>
      <c r="AB3072" s="7"/>
      <c r="AC3072" s="7"/>
      <c r="AD3072" s="7"/>
      <c r="AE3072" s="7"/>
      <c r="AF3072" s="7"/>
      <c r="AG3072" s="7"/>
      <c r="AH3072" s="7"/>
      <c r="AI3072" s="7"/>
      <c r="AJ3072" s="7"/>
      <c r="AK3072" s="7"/>
    </row>
    <row r="3073" spans="1:37" ht="15.75" x14ac:dyDescent="0.25">
      <c r="A3073" s="7"/>
      <c r="B3073" s="7"/>
      <c r="C3073" s="7"/>
      <c r="D3073" s="7"/>
      <c r="E3073" s="7"/>
      <c r="F3073" s="7"/>
      <c r="G3073" s="7"/>
      <c r="H3073" s="7"/>
      <c r="I3073" s="7"/>
      <c r="J3073" s="7"/>
      <c r="K3073" s="7"/>
      <c r="L3073" s="7"/>
      <c r="M3073" s="7"/>
      <c r="N3073" s="7"/>
      <c r="O3073" s="7"/>
      <c r="P3073" s="7"/>
      <c r="R3073" s="7"/>
      <c r="S3073" s="7"/>
      <c r="T3073" s="7"/>
      <c r="U3073" s="7"/>
      <c r="V3073" s="7"/>
      <c r="W3073" s="7"/>
      <c r="X3073" s="7"/>
      <c r="Y3073" s="7"/>
      <c r="Z3073" s="7"/>
      <c r="AA3073" s="7"/>
      <c r="AB3073" s="7"/>
      <c r="AC3073" s="7"/>
      <c r="AD3073" s="7"/>
      <c r="AE3073" s="7"/>
      <c r="AF3073" s="7"/>
      <c r="AG3073" s="7"/>
      <c r="AH3073" s="7"/>
      <c r="AI3073" s="7"/>
      <c r="AJ3073" s="7"/>
      <c r="AK3073" s="7"/>
    </row>
    <row r="3074" spans="1:37" ht="15.75" x14ac:dyDescent="0.25">
      <c r="A3074" s="7"/>
      <c r="B3074" s="7"/>
      <c r="C3074" s="7"/>
      <c r="D3074" s="7"/>
      <c r="E3074" s="7"/>
      <c r="F3074" s="7"/>
      <c r="G3074" s="7"/>
      <c r="H3074" s="7"/>
      <c r="I3074" s="7"/>
      <c r="J3074" s="7"/>
      <c r="K3074" s="7"/>
      <c r="L3074" s="7"/>
      <c r="M3074" s="7"/>
      <c r="N3074" s="7"/>
      <c r="O3074" s="7"/>
      <c r="P3074" s="7"/>
      <c r="R3074" s="7"/>
      <c r="S3074" s="7"/>
      <c r="T3074" s="7"/>
      <c r="U3074" s="7"/>
      <c r="V3074" s="7"/>
      <c r="W3074" s="7"/>
      <c r="X3074" s="7"/>
      <c r="Y3074" s="7"/>
      <c r="Z3074" s="7"/>
      <c r="AA3074" s="7"/>
      <c r="AB3074" s="7"/>
      <c r="AC3074" s="7"/>
      <c r="AD3074" s="7"/>
      <c r="AE3074" s="7"/>
      <c r="AF3074" s="7"/>
      <c r="AG3074" s="7"/>
      <c r="AH3074" s="7"/>
      <c r="AI3074" s="7"/>
      <c r="AJ3074" s="7"/>
      <c r="AK3074" s="7"/>
    </row>
    <row r="3075" spans="1:37" ht="15.75" x14ac:dyDescent="0.25">
      <c r="A3075" s="7"/>
      <c r="B3075" s="7"/>
      <c r="C3075" s="7"/>
      <c r="D3075" s="7"/>
      <c r="E3075" s="7"/>
      <c r="F3075" s="7"/>
      <c r="G3075" s="7"/>
      <c r="H3075" s="7"/>
      <c r="I3075" s="7"/>
      <c r="J3075" s="7"/>
      <c r="K3075" s="7"/>
      <c r="L3075" s="7"/>
      <c r="M3075" s="7"/>
      <c r="N3075" s="7"/>
      <c r="O3075" s="7"/>
      <c r="P3075" s="7"/>
      <c r="R3075" s="7"/>
      <c r="S3075" s="7"/>
      <c r="T3075" s="7"/>
      <c r="U3075" s="7"/>
      <c r="V3075" s="7"/>
      <c r="W3075" s="7"/>
      <c r="X3075" s="7"/>
      <c r="Y3075" s="7"/>
      <c r="Z3075" s="7"/>
      <c r="AA3075" s="7"/>
      <c r="AB3075" s="7"/>
      <c r="AC3075" s="7"/>
      <c r="AD3075" s="7"/>
      <c r="AE3075" s="7"/>
      <c r="AF3075" s="7"/>
      <c r="AG3075" s="7"/>
      <c r="AH3075" s="7"/>
      <c r="AI3075" s="7"/>
      <c r="AJ3075" s="7"/>
      <c r="AK3075" s="7"/>
    </row>
    <row r="3076" spans="1:37" ht="15.75" x14ac:dyDescent="0.25">
      <c r="A3076" s="7"/>
      <c r="B3076" s="7"/>
      <c r="C3076" s="7"/>
      <c r="D3076" s="7"/>
      <c r="E3076" s="7"/>
      <c r="F3076" s="7"/>
      <c r="G3076" s="7"/>
      <c r="H3076" s="7"/>
      <c r="I3076" s="7"/>
      <c r="J3076" s="7"/>
      <c r="K3076" s="7"/>
      <c r="L3076" s="7"/>
      <c r="M3076" s="7"/>
      <c r="N3076" s="7"/>
      <c r="O3076" s="7"/>
      <c r="P3076" s="7"/>
      <c r="R3076" s="7"/>
      <c r="S3076" s="7"/>
      <c r="T3076" s="7"/>
      <c r="U3076" s="7"/>
      <c r="V3076" s="7"/>
      <c r="W3076" s="7"/>
      <c r="X3076" s="7"/>
      <c r="Y3076" s="7"/>
      <c r="Z3076" s="7"/>
      <c r="AA3076" s="7"/>
      <c r="AB3076" s="7"/>
      <c r="AC3076" s="7"/>
      <c r="AD3076" s="7"/>
      <c r="AE3076" s="7"/>
      <c r="AF3076" s="7"/>
      <c r="AG3076" s="7"/>
      <c r="AH3076" s="7"/>
      <c r="AI3076" s="7"/>
      <c r="AJ3076" s="7"/>
      <c r="AK3076" s="7"/>
    </row>
    <row r="3077" spans="1:37" ht="15.75" x14ac:dyDescent="0.25">
      <c r="A3077" s="7"/>
      <c r="B3077" s="7"/>
      <c r="C3077" s="7"/>
      <c r="D3077" s="7"/>
      <c r="E3077" s="7"/>
      <c r="F3077" s="7"/>
      <c r="G3077" s="7"/>
      <c r="H3077" s="7"/>
      <c r="I3077" s="7"/>
      <c r="J3077" s="7"/>
      <c r="K3077" s="7"/>
      <c r="L3077" s="7"/>
      <c r="M3077" s="7"/>
      <c r="N3077" s="7"/>
      <c r="O3077" s="7"/>
      <c r="P3077" s="7"/>
      <c r="R3077" s="7"/>
      <c r="S3077" s="7"/>
      <c r="T3077" s="7"/>
      <c r="U3077" s="7"/>
      <c r="V3077" s="7"/>
      <c r="W3077" s="7"/>
      <c r="X3077" s="7"/>
      <c r="Y3077" s="7"/>
      <c r="Z3077" s="7"/>
      <c r="AA3077" s="7"/>
      <c r="AB3077" s="7"/>
      <c r="AC3077" s="7"/>
      <c r="AD3077" s="7"/>
      <c r="AE3077" s="7"/>
      <c r="AF3077" s="7"/>
      <c r="AG3077" s="7"/>
      <c r="AH3077" s="7"/>
      <c r="AI3077" s="7"/>
      <c r="AJ3077" s="7"/>
      <c r="AK3077" s="7"/>
    </row>
    <row r="3078" spans="1:37" ht="15.75" x14ac:dyDescent="0.25">
      <c r="A3078" s="7"/>
      <c r="B3078" s="7"/>
      <c r="C3078" s="7"/>
      <c r="D3078" s="7"/>
      <c r="E3078" s="7"/>
      <c r="F3078" s="7"/>
      <c r="G3078" s="7"/>
      <c r="H3078" s="7"/>
      <c r="I3078" s="7"/>
      <c r="J3078" s="7"/>
      <c r="K3078" s="7"/>
      <c r="L3078" s="7"/>
      <c r="M3078" s="7"/>
      <c r="N3078" s="7"/>
      <c r="O3078" s="7"/>
      <c r="P3078" s="7"/>
      <c r="R3078" s="7"/>
      <c r="S3078" s="7"/>
      <c r="T3078" s="7"/>
      <c r="U3078" s="7"/>
      <c r="V3078" s="7"/>
      <c r="W3078" s="7"/>
      <c r="X3078" s="7"/>
      <c r="Y3078" s="7"/>
      <c r="Z3078" s="7"/>
      <c r="AA3078" s="7"/>
      <c r="AB3078" s="7"/>
      <c r="AC3078" s="7"/>
      <c r="AD3078" s="7"/>
      <c r="AE3078" s="7"/>
      <c r="AF3078" s="7"/>
      <c r="AG3078" s="7"/>
      <c r="AH3078" s="7"/>
      <c r="AI3078" s="7"/>
      <c r="AJ3078" s="7"/>
      <c r="AK3078" s="7"/>
    </row>
    <row r="3079" spans="1:37" ht="15.75" x14ac:dyDescent="0.25">
      <c r="A3079" s="7"/>
      <c r="B3079" s="7"/>
      <c r="C3079" s="7"/>
      <c r="D3079" s="7"/>
      <c r="E3079" s="7"/>
      <c r="F3079" s="7"/>
      <c r="G3079" s="7"/>
      <c r="H3079" s="7"/>
      <c r="I3079" s="7"/>
      <c r="J3079" s="7"/>
      <c r="K3079" s="7"/>
      <c r="L3079" s="7"/>
      <c r="M3079" s="7"/>
      <c r="N3079" s="7"/>
      <c r="O3079" s="7"/>
      <c r="P3079" s="7"/>
      <c r="R3079" s="7"/>
      <c r="S3079" s="7"/>
      <c r="T3079" s="7"/>
      <c r="U3079" s="7"/>
      <c r="V3079" s="7"/>
      <c r="W3079" s="7"/>
      <c r="X3079" s="7"/>
      <c r="Y3079" s="7"/>
      <c r="Z3079" s="7"/>
      <c r="AA3079" s="7"/>
      <c r="AB3079" s="7"/>
      <c r="AC3079" s="7"/>
      <c r="AD3079" s="7"/>
      <c r="AE3079" s="7"/>
      <c r="AF3079" s="7"/>
      <c r="AG3079" s="7"/>
      <c r="AH3079" s="7"/>
      <c r="AI3079" s="7"/>
      <c r="AJ3079" s="7"/>
      <c r="AK3079" s="7"/>
    </row>
    <row r="3080" spans="1:37" ht="15.75" x14ac:dyDescent="0.25">
      <c r="A3080" s="7"/>
      <c r="B3080" s="7"/>
      <c r="C3080" s="7"/>
      <c r="D3080" s="7"/>
      <c r="E3080" s="7"/>
      <c r="F3080" s="7"/>
      <c r="G3080" s="7"/>
      <c r="H3080" s="7"/>
      <c r="I3080" s="7"/>
      <c r="J3080" s="7"/>
      <c r="K3080" s="7"/>
      <c r="L3080" s="7"/>
      <c r="M3080" s="7"/>
      <c r="N3080" s="7"/>
      <c r="O3080" s="7"/>
      <c r="P3080" s="7"/>
      <c r="R3080" s="7"/>
      <c r="S3080" s="7"/>
      <c r="T3080" s="7"/>
      <c r="U3080" s="7"/>
      <c r="V3080" s="7"/>
      <c r="W3080" s="7"/>
      <c r="X3080" s="7"/>
      <c r="Y3080" s="7"/>
      <c r="Z3080" s="7"/>
      <c r="AA3080" s="7"/>
      <c r="AB3080" s="7"/>
      <c r="AC3080" s="7"/>
      <c r="AD3080" s="7"/>
      <c r="AE3080" s="7"/>
      <c r="AF3080" s="7"/>
      <c r="AG3080" s="7"/>
      <c r="AH3080" s="7"/>
      <c r="AI3080" s="7"/>
      <c r="AJ3080" s="7"/>
      <c r="AK3080" s="7"/>
    </row>
    <row r="3081" spans="1:37" ht="15.75" x14ac:dyDescent="0.25">
      <c r="A3081" s="7"/>
      <c r="B3081" s="7"/>
      <c r="C3081" s="7"/>
      <c r="D3081" s="7"/>
      <c r="E3081" s="7"/>
      <c r="F3081" s="7"/>
      <c r="G3081" s="7"/>
      <c r="H3081" s="7"/>
      <c r="I3081" s="7"/>
      <c r="J3081" s="7"/>
      <c r="K3081" s="7"/>
      <c r="L3081" s="7"/>
      <c r="M3081" s="7"/>
      <c r="N3081" s="7"/>
      <c r="O3081" s="7"/>
      <c r="P3081" s="7"/>
      <c r="R3081" s="7"/>
      <c r="S3081" s="7"/>
      <c r="T3081" s="7"/>
      <c r="U3081" s="7"/>
      <c r="V3081" s="7"/>
      <c r="W3081" s="7"/>
      <c r="X3081" s="7"/>
      <c r="Y3081" s="7"/>
      <c r="Z3081" s="7"/>
      <c r="AA3081" s="7"/>
      <c r="AB3081" s="7"/>
      <c r="AC3081" s="7"/>
      <c r="AD3081" s="7"/>
      <c r="AE3081" s="7"/>
      <c r="AF3081" s="7"/>
      <c r="AG3081" s="7"/>
      <c r="AH3081" s="7"/>
      <c r="AI3081" s="7"/>
      <c r="AJ3081" s="7"/>
      <c r="AK3081" s="7"/>
    </row>
    <row r="3082" spans="1:37" ht="15.75" x14ac:dyDescent="0.25">
      <c r="A3082" s="7"/>
      <c r="B3082" s="7"/>
      <c r="C3082" s="7"/>
      <c r="D3082" s="7"/>
      <c r="E3082" s="7"/>
      <c r="F3082" s="7"/>
      <c r="G3082" s="7"/>
      <c r="H3082" s="7"/>
      <c r="I3082" s="7"/>
      <c r="J3082" s="7"/>
      <c r="K3082" s="7"/>
      <c r="L3082" s="7"/>
      <c r="M3082" s="7"/>
      <c r="N3082" s="7"/>
      <c r="O3082" s="7"/>
      <c r="P3082" s="7"/>
      <c r="R3082" s="7"/>
      <c r="S3082" s="7"/>
      <c r="T3082" s="7"/>
      <c r="U3082" s="7"/>
      <c r="V3082" s="7"/>
      <c r="W3082" s="7"/>
      <c r="X3082" s="7"/>
      <c r="Y3082" s="7"/>
      <c r="Z3082" s="7"/>
      <c r="AA3082" s="7"/>
      <c r="AB3082" s="7"/>
      <c r="AC3082" s="7"/>
      <c r="AD3082" s="7"/>
      <c r="AE3082" s="7"/>
      <c r="AF3082" s="7"/>
      <c r="AG3082" s="7"/>
      <c r="AH3082" s="7"/>
      <c r="AI3082" s="7"/>
      <c r="AJ3082" s="7"/>
      <c r="AK3082" s="7"/>
    </row>
    <row r="3083" spans="1:37" ht="15.75" x14ac:dyDescent="0.25">
      <c r="A3083" s="7"/>
      <c r="B3083" s="7"/>
      <c r="C3083" s="7"/>
      <c r="D3083" s="7"/>
      <c r="E3083" s="7"/>
      <c r="F3083" s="7"/>
      <c r="G3083" s="7"/>
      <c r="H3083" s="7"/>
      <c r="I3083" s="7"/>
      <c r="J3083" s="7"/>
      <c r="K3083" s="7"/>
      <c r="L3083" s="7"/>
      <c r="M3083" s="7"/>
      <c r="N3083" s="7"/>
      <c r="O3083" s="7"/>
      <c r="P3083" s="7"/>
      <c r="R3083" s="7"/>
      <c r="S3083" s="7"/>
      <c r="T3083" s="7"/>
      <c r="U3083" s="7"/>
      <c r="V3083" s="7"/>
      <c r="W3083" s="7"/>
      <c r="X3083" s="7"/>
      <c r="Y3083" s="7"/>
      <c r="Z3083" s="7"/>
      <c r="AA3083" s="7"/>
      <c r="AB3083" s="7"/>
      <c r="AC3083" s="7"/>
      <c r="AD3083" s="7"/>
      <c r="AE3083" s="7"/>
      <c r="AF3083" s="7"/>
      <c r="AG3083" s="7"/>
      <c r="AH3083" s="7"/>
      <c r="AI3083" s="7"/>
      <c r="AJ3083" s="7"/>
      <c r="AK3083" s="7"/>
    </row>
    <row r="3084" spans="1:37" ht="15.75" x14ac:dyDescent="0.25">
      <c r="A3084" s="7"/>
      <c r="B3084" s="7"/>
      <c r="C3084" s="7"/>
      <c r="D3084" s="7"/>
      <c r="E3084" s="7"/>
      <c r="F3084" s="7"/>
      <c r="G3084" s="7"/>
      <c r="H3084" s="7"/>
      <c r="I3084" s="7"/>
      <c r="J3084" s="7"/>
      <c r="K3084" s="7"/>
      <c r="L3084" s="7"/>
      <c r="M3084" s="7"/>
      <c r="N3084" s="7"/>
      <c r="O3084" s="7"/>
      <c r="P3084" s="7"/>
      <c r="R3084" s="7"/>
      <c r="S3084" s="7"/>
      <c r="T3084" s="7"/>
      <c r="U3084" s="7"/>
      <c r="V3084" s="7"/>
      <c r="W3084" s="7"/>
      <c r="X3084" s="7"/>
      <c r="Y3084" s="7"/>
      <c r="Z3084" s="7"/>
      <c r="AA3084" s="7"/>
      <c r="AB3084" s="7"/>
      <c r="AC3084" s="7"/>
      <c r="AD3084" s="7"/>
      <c r="AE3084" s="7"/>
      <c r="AF3084" s="7"/>
      <c r="AG3084" s="7"/>
      <c r="AH3084" s="7"/>
      <c r="AI3084" s="7"/>
      <c r="AJ3084" s="7"/>
      <c r="AK3084" s="7"/>
    </row>
    <row r="3085" spans="1:37" ht="15.75" x14ac:dyDescent="0.25">
      <c r="A3085" s="7"/>
      <c r="B3085" s="7"/>
      <c r="C3085" s="7"/>
      <c r="D3085" s="7"/>
      <c r="E3085" s="7"/>
      <c r="F3085" s="7"/>
      <c r="G3085" s="7"/>
      <c r="H3085" s="7"/>
      <c r="I3085" s="7"/>
      <c r="J3085" s="7"/>
      <c r="K3085" s="7"/>
      <c r="L3085" s="7"/>
      <c r="M3085" s="7"/>
      <c r="N3085" s="7"/>
      <c r="O3085" s="7"/>
      <c r="P3085" s="7"/>
      <c r="R3085" s="7"/>
      <c r="S3085" s="7"/>
      <c r="T3085" s="7"/>
      <c r="U3085" s="7"/>
      <c r="V3085" s="7"/>
      <c r="W3085" s="7"/>
      <c r="X3085" s="7"/>
      <c r="Y3085" s="7"/>
      <c r="Z3085" s="7"/>
      <c r="AA3085" s="7"/>
      <c r="AB3085" s="7"/>
      <c r="AC3085" s="7"/>
      <c r="AD3085" s="7"/>
      <c r="AE3085" s="7"/>
      <c r="AF3085" s="7"/>
      <c r="AG3085" s="7"/>
      <c r="AH3085" s="7"/>
      <c r="AI3085" s="7"/>
      <c r="AJ3085" s="7"/>
      <c r="AK3085" s="7"/>
    </row>
    <row r="3086" spans="1:37" ht="15.75" x14ac:dyDescent="0.25">
      <c r="A3086" s="7"/>
      <c r="B3086" s="7"/>
      <c r="C3086" s="7"/>
      <c r="D3086" s="7"/>
      <c r="E3086" s="7"/>
      <c r="F3086" s="7"/>
      <c r="G3086" s="7"/>
      <c r="H3086" s="7"/>
      <c r="I3086" s="7"/>
      <c r="J3086" s="7"/>
      <c r="K3086" s="7"/>
      <c r="L3086" s="7"/>
      <c r="M3086" s="7"/>
      <c r="N3086" s="7"/>
      <c r="O3086" s="7"/>
      <c r="P3086" s="7"/>
      <c r="R3086" s="7"/>
      <c r="S3086" s="7"/>
      <c r="T3086" s="7"/>
      <c r="U3086" s="7"/>
      <c r="V3086" s="7"/>
      <c r="W3086" s="7"/>
      <c r="X3086" s="7"/>
      <c r="Y3086" s="7"/>
      <c r="Z3086" s="7"/>
      <c r="AA3086" s="7"/>
      <c r="AB3086" s="7"/>
      <c r="AC3086" s="7"/>
      <c r="AD3086" s="7"/>
      <c r="AE3086" s="7"/>
      <c r="AF3086" s="7"/>
      <c r="AG3086" s="7"/>
      <c r="AH3086" s="7"/>
      <c r="AI3086" s="7"/>
      <c r="AJ3086" s="7"/>
      <c r="AK3086" s="7"/>
    </row>
    <row r="3087" spans="1:37" ht="15.75" x14ac:dyDescent="0.25">
      <c r="A3087" s="7"/>
      <c r="B3087" s="7"/>
      <c r="C3087" s="7"/>
      <c r="D3087" s="7"/>
      <c r="E3087" s="7"/>
      <c r="F3087" s="7"/>
      <c r="G3087" s="7"/>
      <c r="H3087" s="7"/>
      <c r="I3087" s="7"/>
      <c r="J3087" s="7"/>
      <c r="K3087" s="7"/>
      <c r="L3087" s="7"/>
      <c r="M3087" s="7"/>
      <c r="N3087" s="7"/>
      <c r="O3087" s="7"/>
      <c r="P3087" s="7"/>
      <c r="R3087" s="7"/>
      <c r="S3087" s="7"/>
      <c r="T3087" s="7"/>
      <c r="U3087" s="7"/>
      <c r="V3087" s="7"/>
      <c r="W3087" s="7"/>
      <c r="X3087" s="7"/>
      <c r="Y3087" s="7"/>
      <c r="Z3087" s="7"/>
      <c r="AA3087" s="7"/>
      <c r="AB3087" s="7"/>
      <c r="AC3087" s="7"/>
      <c r="AD3087" s="7"/>
      <c r="AE3087" s="7"/>
      <c r="AF3087" s="7"/>
      <c r="AG3087" s="7"/>
      <c r="AH3087" s="7"/>
      <c r="AI3087" s="7"/>
      <c r="AJ3087" s="7"/>
      <c r="AK3087" s="7"/>
    </row>
    <row r="3088" spans="1:37" ht="15.75" x14ac:dyDescent="0.25">
      <c r="A3088" s="7"/>
      <c r="B3088" s="7"/>
      <c r="C3088" s="7"/>
      <c r="D3088" s="7"/>
      <c r="E3088" s="7"/>
      <c r="F3088" s="7"/>
      <c r="G3088" s="7"/>
      <c r="H3088" s="7"/>
      <c r="I3088" s="7"/>
      <c r="J3088" s="7"/>
      <c r="K3088" s="7"/>
      <c r="L3088" s="7"/>
      <c r="M3088" s="7"/>
      <c r="N3088" s="7"/>
      <c r="O3088" s="7"/>
      <c r="P3088" s="7"/>
      <c r="R3088" s="7"/>
      <c r="S3088" s="7"/>
      <c r="T3088" s="7"/>
      <c r="U3088" s="7"/>
      <c r="V3088" s="7"/>
      <c r="W3088" s="7"/>
      <c r="X3088" s="7"/>
      <c r="Y3088" s="7"/>
      <c r="Z3088" s="7"/>
      <c r="AA3088" s="7"/>
      <c r="AB3088" s="7"/>
      <c r="AC3088" s="7"/>
      <c r="AD3088" s="7"/>
      <c r="AE3088" s="7"/>
      <c r="AF3088" s="7"/>
      <c r="AG3088" s="7"/>
      <c r="AH3088" s="7"/>
      <c r="AI3088" s="7"/>
      <c r="AJ3088" s="7"/>
      <c r="AK3088" s="7"/>
    </row>
    <row r="3089" spans="1:37" ht="15.75" x14ac:dyDescent="0.25">
      <c r="A3089" s="7"/>
      <c r="B3089" s="7"/>
      <c r="C3089" s="7"/>
      <c r="D3089" s="7"/>
      <c r="E3089" s="7"/>
      <c r="F3089" s="7"/>
      <c r="G3089" s="7"/>
      <c r="H3089" s="7"/>
      <c r="I3089" s="7"/>
      <c r="J3089" s="7"/>
      <c r="K3089" s="7"/>
      <c r="L3089" s="7"/>
      <c r="M3089" s="7"/>
      <c r="N3089" s="7"/>
      <c r="O3089" s="7"/>
      <c r="P3089" s="7"/>
      <c r="R3089" s="7"/>
      <c r="S3089" s="7"/>
      <c r="T3089" s="7"/>
      <c r="U3089" s="7"/>
      <c r="V3089" s="7"/>
      <c r="W3089" s="7"/>
      <c r="X3089" s="7"/>
      <c r="Y3089" s="7"/>
      <c r="Z3089" s="7"/>
      <c r="AA3089" s="7"/>
      <c r="AB3089" s="7"/>
      <c r="AC3089" s="7"/>
      <c r="AD3089" s="7"/>
      <c r="AE3089" s="7"/>
      <c r="AF3089" s="7"/>
      <c r="AG3089" s="7"/>
      <c r="AH3089" s="7"/>
      <c r="AI3089" s="7"/>
      <c r="AJ3089" s="7"/>
      <c r="AK3089" s="7"/>
    </row>
    <row r="3090" spans="1:37" ht="15.75" x14ac:dyDescent="0.25">
      <c r="A3090" s="7"/>
      <c r="B3090" s="7"/>
      <c r="C3090" s="7"/>
      <c r="D3090" s="7"/>
      <c r="E3090" s="7"/>
      <c r="F3090" s="7"/>
      <c r="G3090" s="7"/>
      <c r="H3090" s="7"/>
      <c r="I3090" s="7"/>
      <c r="J3090" s="7"/>
      <c r="K3090" s="7"/>
      <c r="L3090" s="7"/>
      <c r="M3090" s="7"/>
      <c r="N3090" s="7"/>
      <c r="O3090" s="7"/>
      <c r="P3090" s="7"/>
      <c r="R3090" s="7"/>
      <c r="S3090" s="7"/>
      <c r="T3090" s="7"/>
      <c r="U3090" s="7"/>
      <c r="V3090" s="7"/>
      <c r="W3090" s="7"/>
      <c r="X3090" s="7"/>
      <c r="Y3090" s="7"/>
      <c r="Z3090" s="7"/>
      <c r="AA3090" s="7"/>
      <c r="AB3090" s="7"/>
      <c r="AC3090" s="7"/>
      <c r="AD3090" s="7"/>
      <c r="AE3090" s="7"/>
      <c r="AF3090" s="7"/>
      <c r="AG3090" s="7"/>
      <c r="AH3090" s="7"/>
      <c r="AI3090" s="7"/>
      <c r="AJ3090" s="7"/>
      <c r="AK3090" s="7"/>
    </row>
    <row r="3091" spans="1:37" ht="15.75" x14ac:dyDescent="0.25">
      <c r="A3091" s="7"/>
      <c r="B3091" s="7"/>
      <c r="C3091" s="7"/>
      <c r="D3091" s="7"/>
      <c r="E3091" s="7"/>
      <c r="F3091" s="7"/>
      <c r="G3091" s="7"/>
      <c r="H3091" s="7"/>
      <c r="I3091" s="7"/>
      <c r="J3091" s="7"/>
      <c r="K3091" s="7"/>
      <c r="L3091" s="7"/>
      <c r="M3091" s="7"/>
      <c r="N3091" s="7"/>
      <c r="O3091" s="7"/>
      <c r="P3091" s="7"/>
      <c r="R3091" s="7"/>
      <c r="S3091" s="7"/>
      <c r="T3091" s="7"/>
      <c r="U3091" s="7"/>
      <c r="V3091" s="7"/>
      <c r="W3091" s="7"/>
      <c r="X3091" s="7"/>
      <c r="Y3091" s="7"/>
      <c r="Z3091" s="7"/>
      <c r="AA3091" s="7"/>
      <c r="AB3091" s="7"/>
      <c r="AC3091" s="7"/>
      <c r="AD3091" s="7"/>
      <c r="AE3091" s="7"/>
      <c r="AF3091" s="7"/>
      <c r="AG3091" s="7"/>
      <c r="AH3091" s="7"/>
      <c r="AI3091" s="7"/>
      <c r="AJ3091" s="7"/>
      <c r="AK3091" s="7"/>
    </row>
    <row r="3092" spans="1:37" ht="15.75" x14ac:dyDescent="0.25">
      <c r="A3092" s="7"/>
      <c r="B3092" s="7"/>
      <c r="C3092" s="7"/>
      <c r="D3092" s="7"/>
      <c r="E3092" s="7"/>
      <c r="F3092" s="7"/>
      <c r="G3092" s="7"/>
      <c r="H3092" s="7"/>
      <c r="I3092" s="7"/>
      <c r="J3092" s="7"/>
      <c r="K3092" s="7"/>
      <c r="L3092" s="7"/>
      <c r="M3092" s="7"/>
      <c r="N3092" s="7"/>
      <c r="O3092" s="7"/>
      <c r="P3092" s="7"/>
      <c r="R3092" s="7"/>
      <c r="S3092" s="7"/>
      <c r="T3092" s="7"/>
      <c r="U3092" s="7"/>
      <c r="V3092" s="7"/>
      <c r="W3092" s="7"/>
      <c r="X3092" s="7"/>
      <c r="Y3092" s="7"/>
      <c r="Z3092" s="7"/>
      <c r="AA3092" s="7"/>
      <c r="AB3092" s="7"/>
      <c r="AC3092" s="7"/>
      <c r="AD3092" s="7"/>
      <c r="AE3092" s="7"/>
      <c r="AF3092" s="7"/>
      <c r="AG3092" s="7"/>
      <c r="AH3092" s="7"/>
      <c r="AI3092" s="7"/>
      <c r="AJ3092" s="7"/>
      <c r="AK3092" s="7"/>
    </row>
    <row r="3093" spans="1:37" ht="15.75" x14ac:dyDescent="0.25">
      <c r="A3093" s="7"/>
      <c r="B3093" s="7"/>
      <c r="C3093" s="7"/>
      <c r="D3093" s="7"/>
      <c r="E3093" s="7"/>
      <c r="F3093" s="7"/>
      <c r="G3093" s="7"/>
      <c r="H3093" s="7"/>
      <c r="I3093" s="7"/>
      <c r="J3093" s="7"/>
      <c r="K3093" s="7"/>
      <c r="L3093" s="7"/>
      <c r="M3093" s="7"/>
      <c r="N3093" s="7"/>
      <c r="O3093" s="7"/>
      <c r="P3093" s="7"/>
      <c r="R3093" s="7"/>
      <c r="S3093" s="7"/>
      <c r="T3093" s="7"/>
      <c r="U3093" s="7"/>
      <c r="V3093" s="7"/>
      <c r="W3093" s="7"/>
      <c r="X3093" s="7"/>
      <c r="Y3093" s="7"/>
      <c r="Z3093" s="7"/>
      <c r="AA3093" s="7"/>
      <c r="AB3093" s="7"/>
      <c r="AC3093" s="7"/>
      <c r="AD3093" s="7"/>
      <c r="AE3093" s="7"/>
      <c r="AF3093" s="7"/>
      <c r="AG3093" s="7"/>
      <c r="AH3093" s="7"/>
      <c r="AI3093" s="7"/>
      <c r="AJ3093" s="7"/>
      <c r="AK3093" s="7"/>
    </row>
    <row r="3094" spans="1:37" ht="15.75" x14ac:dyDescent="0.25">
      <c r="A3094" s="7"/>
      <c r="B3094" s="7"/>
      <c r="C3094" s="7"/>
      <c r="D3094" s="7"/>
      <c r="E3094" s="7"/>
      <c r="F3094" s="7"/>
      <c r="G3094" s="7"/>
      <c r="H3094" s="7"/>
      <c r="I3094" s="7"/>
      <c r="J3094" s="7"/>
      <c r="K3094" s="7"/>
      <c r="L3094" s="7"/>
      <c r="M3094" s="7"/>
      <c r="N3094" s="7"/>
      <c r="O3094" s="7"/>
      <c r="P3094" s="7"/>
      <c r="R3094" s="7"/>
      <c r="S3094" s="7"/>
      <c r="T3094" s="7"/>
      <c r="U3094" s="7"/>
      <c r="V3094" s="7"/>
      <c r="W3094" s="7"/>
      <c r="X3094" s="7"/>
      <c r="Y3094" s="7"/>
      <c r="Z3094" s="7"/>
      <c r="AA3094" s="7"/>
      <c r="AB3094" s="7"/>
      <c r="AC3094" s="7"/>
      <c r="AD3094" s="7"/>
      <c r="AE3094" s="7"/>
      <c r="AF3094" s="7"/>
      <c r="AG3094" s="7"/>
      <c r="AH3094" s="7"/>
      <c r="AI3094" s="7"/>
      <c r="AJ3094" s="7"/>
      <c r="AK3094" s="7"/>
    </row>
    <row r="3095" spans="1:37" ht="15.75" x14ac:dyDescent="0.25">
      <c r="A3095" s="7"/>
      <c r="B3095" s="7"/>
      <c r="C3095" s="7"/>
      <c r="D3095" s="7"/>
      <c r="E3095" s="7"/>
      <c r="F3095" s="7"/>
      <c r="G3095" s="7"/>
      <c r="H3095" s="7"/>
      <c r="I3095" s="7"/>
      <c r="J3095" s="7"/>
      <c r="K3095" s="7"/>
      <c r="L3095" s="7"/>
      <c r="M3095" s="7"/>
      <c r="N3095" s="7"/>
      <c r="O3095" s="7"/>
      <c r="P3095" s="7"/>
      <c r="R3095" s="7"/>
      <c r="S3095" s="7"/>
      <c r="T3095" s="7"/>
      <c r="U3095" s="7"/>
      <c r="V3095" s="7"/>
      <c r="W3095" s="7"/>
      <c r="X3095" s="7"/>
      <c r="Y3095" s="7"/>
      <c r="Z3095" s="7"/>
      <c r="AA3095" s="7"/>
      <c r="AB3095" s="7"/>
      <c r="AC3095" s="7"/>
      <c r="AD3095" s="7"/>
      <c r="AE3095" s="7"/>
      <c r="AF3095" s="7"/>
      <c r="AG3095" s="7"/>
      <c r="AH3095" s="7"/>
      <c r="AI3095" s="7"/>
      <c r="AJ3095" s="7"/>
      <c r="AK3095" s="7"/>
    </row>
    <row r="3096" spans="1:37" ht="15.75" x14ac:dyDescent="0.25">
      <c r="A3096" s="7"/>
      <c r="B3096" s="7"/>
      <c r="C3096" s="7"/>
      <c r="D3096" s="7"/>
      <c r="E3096" s="7"/>
      <c r="F3096" s="7"/>
      <c r="G3096" s="7"/>
      <c r="H3096" s="7"/>
      <c r="I3096" s="7"/>
      <c r="J3096" s="7"/>
      <c r="K3096" s="7"/>
      <c r="L3096" s="7"/>
      <c r="M3096" s="7"/>
      <c r="N3096" s="7"/>
      <c r="O3096" s="7"/>
      <c r="P3096" s="7"/>
      <c r="R3096" s="7"/>
      <c r="S3096" s="7"/>
      <c r="T3096" s="7"/>
      <c r="U3096" s="7"/>
      <c r="V3096" s="7"/>
      <c r="W3096" s="7"/>
      <c r="X3096" s="7"/>
      <c r="Y3096" s="7"/>
      <c r="Z3096" s="7"/>
      <c r="AA3096" s="7"/>
      <c r="AB3096" s="7"/>
      <c r="AC3096" s="7"/>
      <c r="AD3096" s="7"/>
      <c r="AE3096" s="7"/>
      <c r="AF3096" s="7"/>
      <c r="AG3096" s="7"/>
      <c r="AH3096" s="7"/>
      <c r="AI3096" s="7"/>
      <c r="AJ3096" s="7"/>
      <c r="AK3096" s="7"/>
    </row>
    <row r="3097" spans="1:37" ht="15.75" x14ac:dyDescent="0.25">
      <c r="A3097" s="7"/>
      <c r="B3097" s="7"/>
      <c r="C3097" s="7"/>
      <c r="D3097" s="7"/>
      <c r="E3097" s="7"/>
      <c r="F3097" s="7"/>
      <c r="G3097" s="7"/>
      <c r="H3097" s="7"/>
      <c r="I3097" s="7"/>
      <c r="J3097" s="7"/>
      <c r="K3097" s="7"/>
      <c r="L3097" s="7"/>
      <c r="M3097" s="7"/>
      <c r="N3097" s="7"/>
      <c r="O3097" s="7"/>
      <c r="P3097" s="7"/>
      <c r="R3097" s="7"/>
      <c r="S3097" s="7"/>
      <c r="T3097" s="7"/>
      <c r="U3097" s="7"/>
      <c r="V3097" s="7"/>
      <c r="W3097" s="7"/>
      <c r="X3097" s="7"/>
      <c r="Y3097" s="7"/>
      <c r="Z3097" s="7"/>
      <c r="AA3097" s="7"/>
      <c r="AB3097" s="7"/>
      <c r="AC3097" s="7"/>
      <c r="AD3097" s="7"/>
      <c r="AE3097" s="7"/>
      <c r="AF3097" s="7"/>
      <c r="AG3097" s="7"/>
      <c r="AH3097" s="7"/>
      <c r="AI3097" s="7"/>
      <c r="AJ3097" s="7"/>
      <c r="AK3097" s="7"/>
    </row>
    <row r="3098" spans="1:37" ht="15.75" x14ac:dyDescent="0.25">
      <c r="A3098" s="7"/>
      <c r="B3098" s="7"/>
      <c r="C3098" s="7"/>
      <c r="D3098" s="7"/>
      <c r="E3098" s="7"/>
      <c r="F3098" s="7"/>
      <c r="G3098" s="7"/>
      <c r="H3098" s="7"/>
      <c r="I3098" s="7"/>
      <c r="J3098" s="7"/>
      <c r="K3098" s="7"/>
      <c r="L3098" s="7"/>
      <c r="M3098" s="7"/>
      <c r="N3098" s="7"/>
      <c r="O3098" s="7"/>
      <c r="P3098" s="7"/>
      <c r="R3098" s="7"/>
      <c r="S3098" s="7"/>
      <c r="T3098" s="7"/>
      <c r="U3098" s="7"/>
      <c r="V3098" s="7"/>
      <c r="W3098" s="7"/>
      <c r="X3098" s="7"/>
      <c r="Y3098" s="7"/>
      <c r="Z3098" s="7"/>
      <c r="AA3098" s="7"/>
      <c r="AB3098" s="7"/>
      <c r="AC3098" s="7"/>
      <c r="AD3098" s="7"/>
      <c r="AE3098" s="7"/>
      <c r="AF3098" s="7"/>
      <c r="AG3098" s="7"/>
      <c r="AH3098" s="7"/>
      <c r="AI3098" s="7"/>
      <c r="AJ3098" s="7"/>
      <c r="AK3098" s="7"/>
    </row>
    <row r="3099" spans="1:37" ht="15.75" x14ac:dyDescent="0.25">
      <c r="A3099" s="7"/>
      <c r="B3099" s="7"/>
      <c r="C3099" s="7"/>
      <c r="D3099" s="7"/>
      <c r="E3099" s="7"/>
      <c r="F3099" s="7"/>
      <c r="G3099" s="7"/>
      <c r="H3099" s="7"/>
      <c r="I3099" s="7"/>
      <c r="J3099" s="7"/>
      <c r="K3099" s="7"/>
      <c r="L3099" s="7"/>
      <c r="M3099" s="7"/>
      <c r="N3099" s="7"/>
      <c r="O3099" s="7"/>
      <c r="P3099" s="7"/>
      <c r="R3099" s="7"/>
      <c r="S3099" s="7"/>
      <c r="T3099" s="7"/>
      <c r="U3099" s="7"/>
      <c r="V3099" s="7"/>
      <c r="W3099" s="7"/>
      <c r="X3099" s="7"/>
      <c r="Y3099" s="7"/>
      <c r="Z3099" s="7"/>
      <c r="AA3099" s="7"/>
      <c r="AB3099" s="7"/>
      <c r="AC3099" s="7"/>
      <c r="AD3099" s="7"/>
      <c r="AE3099" s="7"/>
      <c r="AF3099" s="7"/>
      <c r="AG3099" s="7"/>
      <c r="AH3099" s="7"/>
      <c r="AI3099" s="7"/>
      <c r="AJ3099" s="7"/>
      <c r="AK3099" s="7"/>
    </row>
    <row r="3100" spans="1:37" ht="15.75" x14ac:dyDescent="0.25">
      <c r="A3100" s="7"/>
      <c r="B3100" s="7"/>
      <c r="C3100" s="7"/>
      <c r="D3100" s="7"/>
      <c r="E3100" s="7"/>
      <c r="F3100" s="7"/>
      <c r="G3100" s="7"/>
      <c r="H3100" s="7"/>
      <c r="I3100" s="7"/>
      <c r="J3100" s="7"/>
      <c r="K3100" s="7"/>
      <c r="L3100" s="7"/>
      <c r="M3100" s="7"/>
      <c r="N3100" s="7"/>
      <c r="O3100" s="7"/>
      <c r="P3100" s="7"/>
      <c r="R3100" s="7"/>
      <c r="S3100" s="7"/>
      <c r="T3100" s="7"/>
      <c r="U3100" s="7"/>
      <c r="V3100" s="7"/>
      <c r="W3100" s="7"/>
      <c r="X3100" s="7"/>
      <c r="Y3100" s="7"/>
      <c r="Z3100" s="7"/>
      <c r="AA3100" s="7"/>
      <c r="AB3100" s="7"/>
      <c r="AC3100" s="7"/>
      <c r="AD3100" s="7"/>
      <c r="AE3100" s="7"/>
      <c r="AF3100" s="7"/>
      <c r="AG3100" s="7"/>
      <c r="AH3100" s="7"/>
      <c r="AI3100" s="7"/>
      <c r="AJ3100" s="7"/>
      <c r="AK3100" s="7"/>
    </row>
    <row r="3101" spans="1:37" ht="15.75" x14ac:dyDescent="0.25">
      <c r="A3101" s="7"/>
      <c r="B3101" s="7"/>
      <c r="C3101" s="7"/>
      <c r="D3101" s="7"/>
      <c r="E3101" s="7"/>
      <c r="F3101" s="7"/>
      <c r="G3101" s="7"/>
      <c r="H3101" s="7"/>
      <c r="I3101" s="7"/>
      <c r="J3101" s="7"/>
      <c r="K3101" s="7"/>
      <c r="L3101" s="7"/>
      <c r="M3101" s="7"/>
      <c r="N3101" s="7"/>
      <c r="O3101" s="7"/>
      <c r="P3101" s="7"/>
      <c r="R3101" s="7"/>
      <c r="S3101" s="7"/>
      <c r="T3101" s="7"/>
      <c r="U3101" s="7"/>
      <c r="V3101" s="7"/>
      <c r="W3101" s="7"/>
      <c r="X3101" s="7"/>
      <c r="Y3101" s="7"/>
      <c r="Z3101" s="7"/>
      <c r="AA3101" s="7"/>
      <c r="AB3101" s="7"/>
      <c r="AC3101" s="7"/>
      <c r="AD3101" s="7"/>
      <c r="AE3101" s="7"/>
      <c r="AF3101" s="7"/>
      <c r="AG3101" s="7"/>
      <c r="AH3101" s="7"/>
      <c r="AI3101" s="7"/>
      <c r="AJ3101" s="7"/>
      <c r="AK3101" s="7"/>
    </row>
    <row r="3102" spans="1:37" ht="15.75" x14ac:dyDescent="0.25">
      <c r="A3102" s="7"/>
      <c r="B3102" s="7"/>
      <c r="C3102" s="7"/>
      <c r="D3102" s="7"/>
      <c r="E3102" s="7"/>
      <c r="F3102" s="7"/>
      <c r="G3102" s="7"/>
      <c r="H3102" s="7"/>
      <c r="I3102" s="7"/>
      <c r="J3102" s="7"/>
      <c r="K3102" s="7"/>
      <c r="L3102" s="7"/>
      <c r="M3102" s="7"/>
      <c r="N3102" s="7"/>
      <c r="O3102" s="7"/>
      <c r="P3102" s="7"/>
      <c r="R3102" s="7"/>
      <c r="S3102" s="7"/>
      <c r="T3102" s="7"/>
      <c r="U3102" s="7"/>
      <c r="V3102" s="7"/>
      <c r="W3102" s="7"/>
      <c r="X3102" s="7"/>
      <c r="Y3102" s="7"/>
      <c r="Z3102" s="7"/>
      <c r="AA3102" s="7"/>
      <c r="AB3102" s="7"/>
      <c r="AC3102" s="7"/>
      <c r="AD3102" s="7"/>
      <c r="AE3102" s="7"/>
      <c r="AF3102" s="7"/>
      <c r="AG3102" s="7"/>
      <c r="AH3102" s="7"/>
      <c r="AI3102" s="7"/>
      <c r="AJ3102" s="7"/>
      <c r="AK3102" s="7"/>
    </row>
    <row r="3103" spans="1:37" ht="15.75" x14ac:dyDescent="0.25">
      <c r="A3103" s="7"/>
      <c r="B3103" s="7"/>
      <c r="C3103" s="7"/>
      <c r="D3103" s="7"/>
      <c r="E3103" s="7"/>
      <c r="F3103" s="7"/>
      <c r="G3103" s="7"/>
      <c r="H3103" s="7"/>
      <c r="I3103" s="7"/>
      <c r="J3103" s="7"/>
      <c r="K3103" s="7"/>
      <c r="L3103" s="7"/>
      <c r="M3103" s="7"/>
      <c r="N3103" s="7"/>
      <c r="O3103" s="7"/>
      <c r="P3103" s="7"/>
      <c r="R3103" s="7"/>
      <c r="S3103" s="7"/>
      <c r="T3103" s="7"/>
      <c r="U3103" s="7"/>
      <c r="V3103" s="7"/>
      <c r="W3103" s="7"/>
      <c r="X3103" s="7"/>
      <c r="Y3103" s="7"/>
      <c r="Z3103" s="7"/>
      <c r="AA3103" s="7"/>
      <c r="AB3103" s="7"/>
      <c r="AC3103" s="7"/>
      <c r="AD3103" s="7"/>
      <c r="AE3103" s="7"/>
      <c r="AF3103" s="7"/>
      <c r="AG3103" s="7"/>
      <c r="AH3103" s="7"/>
      <c r="AI3103" s="7"/>
      <c r="AJ3103" s="7"/>
      <c r="AK3103" s="7"/>
    </row>
    <row r="3104" spans="1:37" ht="15.75" x14ac:dyDescent="0.25">
      <c r="A3104" s="7"/>
      <c r="B3104" s="7"/>
      <c r="C3104" s="7"/>
      <c r="D3104" s="7"/>
      <c r="E3104" s="7"/>
      <c r="F3104" s="7"/>
      <c r="G3104" s="7"/>
      <c r="H3104" s="7"/>
      <c r="I3104" s="7"/>
      <c r="J3104" s="7"/>
      <c r="K3104" s="7"/>
      <c r="L3104" s="7"/>
      <c r="M3104" s="7"/>
      <c r="N3104" s="7"/>
      <c r="O3104" s="7"/>
      <c r="P3104" s="7"/>
      <c r="R3104" s="7"/>
      <c r="S3104" s="7"/>
      <c r="T3104" s="7"/>
      <c r="U3104" s="7"/>
      <c r="V3104" s="7"/>
      <c r="W3104" s="7"/>
      <c r="X3104" s="7"/>
      <c r="Y3104" s="7"/>
      <c r="Z3104" s="7"/>
      <c r="AA3104" s="7"/>
      <c r="AB3104" s="7"/>
      <c r="AC3104" s="7"/>
      <c r="AD3104" s="7"/>
      <c r="AE3104" s="7"/>
      <c r="AF3104" s="7"/>
      <c r="AG3104" s="7"/>
      <c r="AH3104" s="7"/>
      <c r="AI3104" s="7"/>
      <c r="AJ3104" s="7"/>
      <c r="AK3104" s="7"/>
    </row>
    <row r="3105" spans="1:37" ht="15.75" x14ac:dyDescent="0.25">
      <c r="A3105" s="7"/>
      <c r="B3105" s="7"/>
      <c r="C3105" s="7"/>
      <c r="D3105" s="7"/>
      <c r="E3105" s="7"/>
      <c r="F3105" s="7"/>
      <c r="G3105" s="7"/>
      <c r="H3105" s="7"/>
      <c r="I3105" s="7"/>
      <c r="J3105" s="7"/>
      <c r="K3105" s="7"/>
      <c r="L3105" s="7"/>
      <c r="M3105" s="7"/>
      <c r="N3105" s="7"/>
      <c r="O3105" s="7"/>
      <c r="P3105" s="7"/>
      <c r="R3105" s="7"/>
      <c r="S3105" s="7"/>
      <c r="T3105" s="7"/>
      <c r="U3105" s="7"/>
      <c r="V3105" s="7"/>
      <c r="W3105" s="7"/>
      <c r="X3105" s="7"/>
      <c r="Y3105" s="7"/>
      <c r="Z3105" s="7"/>
      <c r="AA3105" s="7"/>
      <c r="AB3105" s="7"/>
      <c r="AC3105" s="7"/>
      <c r="AD3105" s="7"/>
      <c r="AE3105" s="7"/>
      <c r="AF3105" s="7"/>
      <c r="AG3105" s="7"/>
      <c r="AH3105" s="7"/>
      <c r="AI3105" s="7"/>
      <c r="AJ3105" s="7"/>
      <c r="AK3105" s="7"/>
    </row>
    <row r="3106" spans="1:37" ht="15.75" x14ac:dyDescent="0.25">
      <c r="A3106" s="7"/>
      <c r="B3106" s="7"/>
      <c r="C3106" s="7"/>
      <c r="D3106" s="7"/>
      <c r="E3106" s="7"/>
      <c r="F3106" s="7"/>
      <c r="G3106" s="7"/>
      <c r="H3106" s="7"/>
      <c r="I3106" s="7"/>
      <c r="J3106" s="7"/>
      <c r="K3106" s="7"/>
      <c r="L3106" s="7"/>
      <c r="M3106" s="7"/>
      <c r="N3106" s="7"/>
      <c r="O3106" s="7"/>
      <c r="P3106" s="7"/>
      <c r="R3106" s="7"/>
      <c r="S3106" s="7"/>
      <c r="T3106" s="7"/>
      <c r="U3106" s="7"/>
      <c r="V3106" s="7"/>
      <c r="W3106" s="7"/>
      <c r="X3106" s="7"/>
      <c r="Y3106" s="7"/>
      <c r="Z3106" s="7"/>
      <c r="AA3106" s="7"/>
      <c r="AB3106" s="7"/>
      <c r="AC3106" s="7"/>
      <c r="AD3106" s="7"/>
      <c r="AE3106" s="7"/>
      <c r="AF3106" s="7"/>
      <c r="AG3106" s="7"/>
      <c r="AH3106" s="7"/>
      <c r="AI3106" s="7"/>
      <c r="AJ3106" s="7"/>
      <c r="AK3106" s="7"/>
    </row>
    <row r="3107" spans="1:37" ht="15.75" x14ac:dyDescent="0.25">
      <c r="A3107" s="7"/>
      <c r="B3107" s="7"/>
      <c r="C3107" s="7"/>
      <c r="D3107" s="7"/>
      <c r="E3107" s="7"/>
      <c r="F3107" s="7"/>
      <c r="G3107" s="7"/>
      <c r="H3107" s="7"/>
      <c r="I3107" s="7"/>
      <c r="J3107" s="7"/>
      <c r="K3107" s="7"/>
      <c r="L3107" s="7"/>
      <c r="M3107" s="7"/>
      <c r="N3107" s="7"/>
      <c r="O3107" s="7"/>
      <c r="P3107" s="7"/>
      <c r="R3107" s="7"/>
      <c r="S3107" s="7"/>
      <c r="T3107" s="7"/>
      <c r="U3107" s="7"/>
      <c r="V3107" s="7"/>
      <c r="W3107" s="7"/>
      <c r="X3107" s="7"/>
      <c r="Y3107" s="7"/>
      <c r="Z3107" s="7"/>
      <c r="AA3107" s="7"/>
      <c r="AB3107" s="7"/>
      <c r="AC3107" s="7"/>
      <c r="AD3107" s="7"/>
      <c r="AE3107" s="7"/>
      <c r="AF3107" s="7"/>
      <c r="AG3107" s="7"/>
      <c r="AH3107" s="7"/>
      <c r="AI3107" s="7"/>
      <c r="AJ3107" s="7"/>
      <c r="AK3107" s="7"/>
    </row>
    <row r="3108" spans="1:37" ht="15.75" x14ac:dyDescent="0.25">
      <c r="A3108" s="7"/>
      <c r="B3108" s="7"/>
      <c r="C3108" s="7"/>
      <c r="D3108" s="7"/>
      <c r="E3108" s="7"/>
      <c r="F3108" s="7"/>
      <c r="G3108" s="7"/>
      <c r="H3108" s="7"/>
      <c r="I3108" s="7"/>
      <c r="J3108" s="7"/>
      <c r="K3108" s="7"/>
      <c r="L3108" s="7"/>
      <c r="M3108" s="7"/>
      <c r="N3108" s="7"/>
      <c r="O3108" s="7"/>
      <c r="P3108" s="7"/>
      <c r="R3108" s="7"/>
      <c r="S3108" s="7"/>
      <c r="T3108" s="7"/>
      <c r="U3108" s="7"/>
      <c r="V3108" s="7"/>
      <c r="W3108" s="7"/>
      <c r="X3108" s="7"/>
      <c r="Y3108" s="7"/>
      <c r="Z3108" s="7"/>
      <c r="AA3108" s="7"/>
      <c r="AB3108" s="7"/>
      <c r="AC3108" s="7"/>
      <c r="AD3108" s="7"/>
      <c r="AE3108" s="7"/>
      <c r="AF3108" s="7"/>
      <c r="AG3108" s="7"/>
      <c r="AH3108" s="7"/>
      <c r="AI3108" s="7"/>
      <c r="AJ3108" s="7"/>
      <c r="AK3108" s="7"/>
    </row>
    <row r="3109" spans="1:37" ht="15.75" x14ac:dyDescent="0.25">
      <c r="A3109" s="7"/>
      <c r="B3109" s="7"/>
      <c r="C3109" s="7"/>
      <c r="D3109" s="7"/>
      <c r="E3109" s="7"/>
      <c r="F3109" s="7"/>
      <c r="G3109" s="7"/>
      <c r="H3109" s="7"/>
      <c r="I3109" s="7"/>
      <c r="J3109" s="7"/>
      <c r="K3109" s="7"/>
      <c r="L3109" s="7"/>
      <c r="M3109" s="7"/>
      <c r="N3109" s="7"/>
      <c r="O3109" s="7"/>
      <c r="P3109" s="7"/>
      <c r="R3109" s="7"/>
      <c r="S3109" s="7"/>
      <c r="T3109" s="7"/>
      <c r="U3109" s="7"/>
      <c r="V3109" s="7"/>
      <c r="W3109" s="7"/>
      <c r="X3109" s="7"/>
      <c r="Y3109" s="7"/>
      <c r="Z3109" s="7"/>
      <c r="AA3109" s="7"/>
      <c r="AB3109" s="7"/>
      <c r="AC3109" s="7"/>
      <c r="AD3109" s="7"/>
      <c r="AE3109" s="7"/>
      <c r="AF3109" s="7"/>
      <c r="AG3109" s="7"/>
      <c r="AH3109" s="7"/>
      <c r="AI3109" s="7"/>
      <c r="AJ3109" s="7"/>
      <c r="AK3109" s="7"/>
    </row>
    <row r="3110" spans="1:37" ht="15.75" x14ac:dyDescent="0.25">
      <c r="A3110" s="7"/>
      <c r="B3110" s="7"/>
      <c r="C3110" s="7"/>
      <c r="D3110" s="7"/>
      <c r="E3110" s="7"/>
      <c r="F3110" s="7"/>
      <c r="G3110" s="7"/>
      <c r="H3110" s="7"/>
      <c r="I3110" s="7"/>
      <c r="J3110" s="7"/>
      <c r="K3110" s="7"/>
      <c r="L3110" s="7"/>
      <c r="M3110" s="7"/>
      <c r="N3110" s="7"/>
      <c r="O3110" s="7"/>
      <c r="P3110" s="7"/>
      <c r="R3110" s="7"/>
      <c r="S3110" s="7"/>
      <c r="T3110" s="7"/>
      <c r="U3110" s="7"/>
      <c r="V3110" s="7"/>
      <c r="W3110" s="7"/>
      <c r="X3110" s="7"/>
      <c r="Y3110" s="7"/>
      <c r="Z3110" s="7"/>
      <c r="AA3110" s="7"/>
      <c r="AB3110" s="7"/>
      <c r="AC3110" s="7"/>
      <c r="AD3110" s="7"/>
      <c r="AE3110" s="7"/>
      <c r="AF3110" s="7"/>
      <c r="AG3110" s="7"/>
      <c r="AH3110" s="7"/>
      <c r="AI3110" s="7"/>
      <c r="AJ3110" s="7"/>
      <c r="AK3110" s="7"/>
    </row>
    <row r="3111" spans="1:37" ht="15.75" x14ac:dyDescent="0.25">
      <c r="A3111" s="7"/>
      <c r="B3111" s="7"/>
      <c r="C3111" s="7"/>
      <c r="D3111" s="7"/>
      <c r="E3111" s="7"/>
      <c r="F3111" s="7"/>
      <c r="G3111" s="7"/>
      <c r="H3111" s="7"/>
      <c r="I3111" s="7"/>
      <c r="J3111" s="7"/>
      <c r="K3111" s="7"/>
      <c r="L3111" s="7"/>
      <c r="M3111" s="7"/>
      <c r="N3111" s="7"/>
      <c r="O3111" s="7"/>
      <c r="P3111" s="7"/>
      <c r="R3111" s="7"/>
      <c r="S3111" s="7"/>
      <c r="T3111" s="7"/>
      <c r="U3111" s="7"/>
      <c r="V3111" s="7"/>
      <c r="W3111" s="7"/>
      <c r="X3111" s="7"/>
      <c r="Y3111" s="7"/>
      <c r="Z3111" s="7"/>
      <c r="AA3111" s="7"/>
      <c r="AB3111" s="7"/>
      <c r="AC3111" s="7"/>
      <c r="AD3111" s="7"/>
      <c r="AE3111" s="7"/>
      <c r="AF3111" s="7"/>
      <c r="AG3111" s="7"/>
      <c r="AH3111" s="7"/>
      <c r="AI3111" s="7"/>
      <c r="AJ3111" s="7"/>
      <c r="AK3111" s="7"/>
    </row>
    <row r="3112" spans="1:37" ht="15.75" x14ac:dyDescent="0.25">
      <c r="A3112" s="7"/>
      <c r="B3112" s="7"/>
      <c r="C3112" s="7"/>
      <c r="D3112" s="7"/>
      <c r="E3112" s="7"/>
      <c r="F3112" s="7"/>
      <c r="G3112" s="7"/>
      <c r="H3112" s="7"/>
      <c r="I3112" s="7"/>
      <c r="J3112" s="7"/>
      <c r="K3112" s="7"/>
      <c r="L3112" s="7"/>
      <c r="M3112" s="7"/>
      <c r="N3112" s="7"/>
      <c r="O3112" s="7"/>
      <c r="P3112" s="7"/>
      <c r="R3112" s="7"/>
      <c r="S3112" s="7"/>
      <c r="T3112" s="7"/>
      <c r="U3112" s="7"/>
      <c r="V3112" s="7"/>
      <c r="W3112" s="7"/>
      <c r="X3112" s="7"/>
      <c r="Y3112" s="7"/>
      <c r="Z3112" s="7"/>
      <c r="AA3112" s="7"/>
      <c r="AB3112" s="7"/>
      <c r="AC3112" s="7"/>
      <c r="AD3112" s="7"/>
      <c r="AE3112" s="7"/>
      <c r="AF3112" s="7"/>
      <c r="AG3112" s="7"/>
      <c r="AH3112" s="7"/>
      <c r="AI3112" s="7"/>
      <c r="AJ3112" s="7"/>
      <c r="AK3112" s="7"/>
    </row>
    <row r="3113" spans="1:37" ht="15.75" x14ac:dyDescent="0.25">
      <c r="A3113" s="7"/>
      <c r="B3113" s="7"/>
      <c r="C3113" s="7"/>
      <c r="D3113" s="7"/>
      <c r="E3113" s="7"/>
      <c r="F3113" s="7"/>
      <c r="G3113" s="7"/>
      <c r="H3113" s="7"/>
      <c r="I3113" s="7"/>
      <c r="J3113" s="7"/>
      <c r="K3113" s="7"/>
      <c r="L3113" s="7"/>
      <c r="M3113" s="7"/>
      <c r="N3113" s="7"/>
      <c r="O3113" s="7"/>
      <c r="P3113" s="7"/>
      <c r="R3113" s="7"/>
      <c r="S3113" s="7"/>
      <c r="T3113" s="7"/>
      <c r="U3113" s="7"/>
      <c r="V3113" s="7"/>
      <c r="W3113" s="7"/>
      <c r="X3113" s="7"/>
      <c r="Y3113" s="7"/>
      <c r="Z3113" s="7"/>
      <c r="AA3113" s="7"/>
      <c r="AB3113" s="7"/>
      <c r="AC3113" s="7"/>
      <c r="AD3113" s="7"/>
      <c r="AE3113" s="7"/>
      <c r="AF3113" s="7"/>
      <c r="AG3113" s="7"/>
      <c r="AH3113" s="7"/>
      <c r="AI3113" s="7"/>
      <c r="AJ3113" s="7"/>
      <c r="AK3113" s="7"/>
    </row>
    <row r="3114" spans="1:37" ht="15.75" x14ac:dyDescent="0.25">
      <c r="A3114" s="7"/>
      <c r="B3114" s="7"/>
      <c r="C3114" s="7"/>
      <c r="D3114" s="7"/>
      <c r="E3114" s="7"/>
      <c r="F3114" s="7"/>
      <c r="G3114" s="7"/>
      <c r="H3114" s="7"/>
      <c r="I3114" s="7"/>
      <c r="J3114" s="7"/>
      <c r="K3114" s="7"/>
      <c r="L3114" s="7"/>
      <c r="M3114" s="7"/>
      <c r="N3114" s="7"/>
      <c r="O3114" s="7"/>
      <c r="P3114" s="7"/>
      <c r="R3114" s="7"/>
      <c r="S3114" s="7"/>
      <c r="T3114" s="7"/>
      <c r="U3114" s="7"/>
      <c r="V3114" s="7"/>
      <c r="W3114" s="7"/>
      <c r="X3114" s="7"/>
      <c r="Y3114" s="7"/>
      <c r="Z3114" s="7"/>
      <c r="AA3114" s="7"/>
      <c r="AB3114" s="7"/>
      <c r="AC3114" s="7"/>
      <c r="AD3114" s="7"/>
      <c r="AE3114" s="7"/>
      <c r="AF3114" s="7"/>
      <c r="AG3114" s="7"/>
      <c r="AH3114" s="7"/>
      <c r="AI3114" s="7"/>
      <c r="AJ3114" s="7"/>
      <c r="AK3114" s="7"/>
    </row>
    <row r="3115" spans="1:37" ht="15.75" x14ac:dyDescent="0.25">
      <c r="A3115" s="7"/>
      <c r="B3115" s="7"/>
      <c r="C3115" s="7"/>
      <c r="D3115" s="7"/>
      <c r="E3115" s="7"/>
      <c r="F3115" s="7"/>
      <c r="G3115" s="7"/>
      <c r="H3115" s="7"/>
      <c r="I3115" s="7"/>
      <c r="J3115" s="7"/>
      <c r="K3115" s="7"/>
      <c r="L3115" s="7"/>
      <c r="M3115" s="7"/>
      <c r="N3115" s="7"/>
      <c r="O3115" s="7"/>
      <c r="P3115" s="7"/>
      <c r="R3115" s="7"/>
      <c r="S3115" s="7"/>
      <c r="T3115" s="7"/>
      <c r="U3115" s="7"/>
      <c r="V3115" s="7"/>
      <c r="W3115" s="7"/>
      <c r="X3115" s="7"/>
      <c r="Y3115" s="7"/>
      <c r="Z3115" s="7"/>
      <c r="AA3115" s="7"/>
      <c r="AB3115" s="7"/>
      <c r="AC3115" s="7"/>
      <c r="AD3115" s="7"/>
      <c r="AE3115" s="7"/>
      <c r="AF3115" s="7"/>
      <c r="AG3115" s="7"/>
      <c r="AH3115" s="7"/>
      <c r="AI3115" s="7"/>
      <c r="AJ3115" s="7"/>
      <c r="AK3115" s="7"/>
    </row>
    <row r="3116" spans="1:37" ht="15.75" x14ac:dyDescent="0.25">
      <c r="A3116" s="7"/>
      <c r="B3116" s="7"/>
      <c r="C3116" s="7"/>
      <c r="D3116" s="7"/>
      <c r="E3116" s="7"/>
      <c r="F3116" s="7"/>
      <c r="G3116" s="7"/>
      <c r="H3116" s="7"/>
      <c r="I3116" s="7"/>
      <c r="J3116" s="7"/>
      <c r="K3116" s="7"/>
      <c r="L3116" s="7"/>
      <c r="M3116" s="7"/>
      <c r="N3116" s="7"/>
      <c r="O3116" s="7"/>
      <c r="P3116" s="7"/>
      <c r="R3116" s="7"/>
      <c r="S3116" s="7"/>
      <c r="T3116" s="7"/>
      <c r="U3116" s="7"/>
      <c r="V3116" s="7"/>
      <c r="W3116" s="7"/>
      <c r="X3116" s="7"/>
      <c r="Y3116" s="7"/>
      <c r="Z3116" s="7"/>
      <c r="AA3116" s="7"/>
      <c r="AB3116" s="7"/>
      <c r="AC3116" s="7"/>
      <c r="AD3116" s="7"/>
      <c r="AE3116" s="7"/>
      <c r="AF3116" s="7"/>
      <c r="AG3116" s="7"/>
      <c r="AH3116" s="7"/>
      <c r="AI3116" s="7"/>
      <c r="AJ3116" s="7"/>
      <c r="AK3116" s="7"/>
    </row>
    <row r="3117" spans="1:37" ht="15.75" x14ac:dyDescent="0.25">
      <c r="A3117" s="7"/>
      <c r="B3117" s="7"/>
      <c r="C3117" s="7"/>
      <c r="D3117" s="7"/>
      <c r="E3117" s="7"/>
      <c r="F3117" s="7"/>
      <c r="G3117" s="7"/>
      <c r="H3117" s="7"/>
      <c r="I3117" s="7"/>
      <c r="J3117" s="7"/>
      <c r="K3117" s="7"/>
      <c r="L3117" s="7"/>
      <c r="M3117" s="7"/>
      <c r="N3117" s="7"/>
      <c r="O3117" s="7"/>
      <c r="P3117" s="7"/>
      <c r="R3117" s="7"/>
      <c r="S3117" s="7"/>
      <c r="T3117" s="7"/>
      <c r="U3117" s="7"/>
      <c r="V3117" s="7"/>
      <c r="W3117" s="7"/>
      <c r="X3117" s="7"/>
      <c r="Y3117" s="7"/>
      <c r="Z3117" s="7"/>
      <c r="AA3117" s="7"/>
      <c r="AB3117" s="7"/>
      <c r="AC3117" s="7"/>
      <c r="AD3117" s="7"/>
      <c r="AE3117" s="7"/>
      <c r="AF3117" s="7"/>
      <c r="AG3117" s="7"/>
      <c r="AH3117" s="7"/>
      <c r="AI3117" s="7"/>
      <c r="AJ3117" s="7"/>
      <c r="AK3117" s="7"/>
    </row>
    <row r="3118" spans="1:37" ht="15.75" x14ac:dyDescent="0.25">
      <c r="A3118" s="7"/>
      <c r="B3118" s="7"/>
      <c r="C3118" s="7"/>
      <c r="D3118" s="7"/>
      <c r="E3118" s="7"/>
      <c r="F3118" s="7"/>
      <c r="G3118" s="7"/>
      <c r="H3118" s="7"/>
      <c r="I3118" s="7"/>
      <c r="J3118" s="7"/>
      <c r="K3118" s="7"/>
      <c r="L3118" s="7"/>
      <c r="M3118" s="7"/>
      <c r="N3118" s="7"/>
      <c r="O3118" s="7"/>
      <c r="P3118" s="7"/>
      <c r="R3118" s="7"/>
      <c r="S3118" s="7"/>
      <c r="T3118" s="7"/>
      <c r="U3118" s="7"/>
      <c r="V3118" s="7"/>
      <c r="W3118" s="7"/>
      <c r="X3118" s="7"/>
      <c r="Y3118" s="7"/>
      <c r="Z3118" s="7"/>
      <c r="AA3118" s="7"/>
      <c r="AB3118" s="7"/>
      <c r="AC3118" s="7"/>
      <c r="AD3118" s="7"/>
      <c r="AE3118" s="7"/>
      <c r="AF3118" s="7"/>
      <c r="AG3118" s="7"/>
      <c r="AH3118" s="7"/>
      <c r="AI3118" s="7"/>
      <c r="AJ3118" s="7"/>
      <c r="AK3118" s="7"/>
    </row>
    <row r="3119" spans="1:37" ht="15.75" x14ac:dyDescent="0.25">
      <c r="A3119" s="7"/>
      <c r="B3119" s="7"/>
      <c r="C3119" s="7"/>
      <c r="D3119" s="7"/>
      <c r="E3119" s="7"/>
      <c r="F3119" s="7"/>
      <c r="G3119" s="7"/>
      <c r="H3119" s="7"/>
      <c r="I3119" s="7"/>
      <c r="J3119" s="7"/>
      <c r="K3119" s="7"/>
      <c r="L3119" s="7"/>
      <c r="M3119" s="7"/>
      <c r="N3119" s="7"/>
      <c r="O3119" s="7"/>
      <c r="P3119" s="7"/>
      <c r="R3119" s="7"/>
      <c r="S3119" s="7"/>
      <c r="T3119" s="7"/>
      <c r="U3119" s="7"/>
      <c r="V3119" s="7"/>
      <c r="W3119" s="7"/>
      <c r="X3119" s="7"/>
      <c r="Y3119" s="7"/>
      <c r="Z3119" s="7"/>
      <c r="AA3119" s="7"/>
      <c r="AB3119" s="7"/>
      <c r="AC3119" s="7"/>
      <c r="AD3119" s="7"/>
      <c r="AE3119" s="7"/>
      <c r="AF3119" s="7"/>
      <c r="AG3119" s="7"/>
      <c r="AH3119" s="7"/>
      <c r="AI3119" s="7"/>
      <c r="AJ3119" s="7"/>
      <c r="AK3119" s="7"/>
    </row>
    <row r="3120" spans="1:37" ht="15.75" x14ac:dyDescent="0.25">
      <c r="A3120" s="7"/>
      <c r="B3120" s="7"/>
      <c r="C3120" s="7"/>
      <c r="D3120" s="7"/>
      <c r="E3120" s="7"/>
      <c r="F3120" s="7"/>
      <c r="G3120" s="7"/>
      <c r="H3120" s="7"/>
      <c r="I3120" s="7"/>
      <c r="J3120" s="7"/>
      <c r="K3120" s="7"/>
      <c r="L3120" s="7"/>
      <c r="M3120" s="7"/>
      <c r="N3120" s="7"/>
      <c r="O3120" s="7"/>
      <c r="P3120" s="7"/>
      <c r="R3120" s="7"/>
      <c r="S3120" s="7"/>
      <c r="T3120" s="7"/>
      <c r="U3120" s="7"/>
      <c r="V3120" s="7"/>
      <c r="W3120" s="7"/>
      <c r="X3120" s="7"/>
      <c r="Y3120" s="7"/>
      <c r="Z3120" s="7"/>
      <c r="AA3120" s="7"/>
      <c r="AB3120" s="7"/>
      <c r="AC3120" s="7"/>
      <c r="AD3120" s="7"/>
      <c r="AE3120" s="7"/>
      <c r="AF3120" s="7"/>
      <c r="AG3120" s="7"/>
      <c r="AH3120" s="7"/>
      <c r="AI3120" s="7"/>
      <c r="AJ3120" s="7"/>
      <c r="AK3120" s="7"/>
    </row>
    <row r="3121" spans="1:37" ht="15.75" x14ac:dyDescent="0.25">
      <c r="A3121" s="7"/>
      <c r="B3121" s="7"/>
      <c r="C3121" s="7"/>
      <c r="D3121" s="7"/>
      <c r="E3121" s="7"/>
      <c r="F3121" s="7"/>
      <c r="G3121" s="7"/>
      <c r="H3121" s="7"/>
      <c r="I3121" s="7"/>
      <c r="J3121" s="7"/>
      <c r="K3121" s="7"/>
      <c r="L3121" s="7"/>
      <c r="M3121" s="7"/>
      <c r="N3121" s="7"/>
      <c r="O3121" s="7"/>
      <c r="P3121" s="7"/>
      <c r="R3121" s="7"/>
      <c r="S3121" s="7"/>
      <c r="T3121" s="7"/>
      <c r="U3121" s="7"/>
      <c r="V3121" s="7"/>
      <c r="W3121" s="7"/>
      <c r="X3121" s="7"/>
      <c r="Y3121" s="7"/>
      <c r="Z3121" s="7"/>
      <c r="AA3121" s="7"/>
      <c r="AB3121" s="7"/>
      <c r="AC3121" s="7"/>
      <c r="AD3121" s="7"/>
      <c r="AE3121" s="7"/>
      <c r="AF3121" s="7"/>
      <c r="AG3121" s="7"/>
      <c r="AH3121" s="7"/>
      <c r="AI3121" s="7"/>
      <c r="AJ3121" s="7"/>
      <c r="AK3121" s="7"/>
    </row>
    <row r="3122" spans="1:37" ht="15.75" x14ac:dyDescent="0.25">
      <c r="A3122" s="7"/>
      <c r="B3122" s="7"/>
      <c r="C3122" s="7"/>
      <c r="D3122" s="7"/>
      <c r="E3122" s="7"/>
      <c r="F3122" s="7"/>
      <c r="G3122" s="7"/>
      <c r="H3122" s="7"/>
      <c r="I3122" s="7"/>
      <c r="J3122" s="7"/>
      <c r="K3122" s="7"/>
      <c r="L3122" s="7"/>
      <c r="M3122" s="7"/>
      <c r="N3122" s="7"/>
      <c r="O3122" s="7"/>
      <c r="P3122" s="7"/>
      <c r="R3122" s="7"/>
      <c r="S3122" s="7"/>
      <c r="T3122" s="7"/>
      <c r="U3122" s="7"/>
      <c r="V3122" s="7"/>
      <c r="W3122" s="7"/>
      <c r="X3122" s="7"/>
      <c r="Y3122" s="7"/>
      <c r="Z3122" s="7"/>
      <c r="AA3122" s="7"/>
      <c r="AB3122" s="7"/>
      <c r="AC3122" s="7"/>
      <c r="AD3122" s="7"/>
      <c r="AE3122" s="7"/>
      <c r="AF3122" s="7"/>
      <c r="AG3122" s="7"/>
      <c r="AH3122" s="7"/>
      <c r="AI3122" s="7"/>
      <c r="AJ3122" s="7"/>
      <c r="AK3122" s="7"/>
    </row>
    <row r="3123" spans="1:37" ht="15.75" x14ac:dyDescent="0.25">
      <c r="A3123" s="7"/>
      <c r="B3123" s="7"/>
      <c r="C3123" s="7"/>
      <c r="D3123" s="7"/>
      <c r="E3123" s="7"/>
      <c r="F3123" s="7"/>
      <c r="G3123" s="7"/>
      <c r="H3123" s="7"/>
      <c r="I3123" s="7"/>
      <c r="J3123" s="7"/>
      <c r="K3123" s="7"/>
      <c r="L3123" s="7"/>
      <c r="M3123" s="7"/>
      <c r="N3123" s="7"/>
      <c r="O3123" s="7"/>
      <c r="P3123" s="7"/>
      <c r="R3123" s="7"/>
      <c r="S3123" s="7"/>
      <c r="T3123" s="7"/>
      <c r="U3123" s="7"/>
      <c r="V3123" s="7"/>
      <c r="W3123" s="7"/>
      <c r="X3123" s="7"/>
      <c r="Y3123" s="7"/>
      <c r="Z3123" s="7"/>
      <c r="AA3123" s="7"/>
      <c r="AB3123" s="7"/>
      <c r="AC3123" s="7"/>
      <c r="AD3123" s="7"/>
      <c r="AE3123" s="7"/>
      <c r="AF3123" s="7"/>
      <c r="AG3123" s="7"/>
      <c r="AH3123" s="7"/>
      <c r="AI3123" s="7"/>
      <c r="AJ3123" s="7"/>
      <c r="AK3123" s="7"/>
    </row>
    <row r="3124" spans="1:37" ht="15.75" x14ac:dyDescent="0.25">
      <c r="A3124" s="7"/>
      <c r="B3124" s="7"/>
      <c r="C3124" s="7"/>
      <c r="D3124" s="7"/>
      <c r="E3124" s="7"/>
      <c r="F3124" s="7"/>
      <c r="G3124" s="7"/>
      <c r="H3124" s="7"/>
      <c r="I3124" s="7"/>
      <c r="J3124" s="7"/>
      <c r="K3124" s="7"/>
      <c r="L3124" s="7"/>
      <c r="M3124" s="7"/>
      <c r="N3124" s="7"/>
      <c r="O3124" s="7"/>
      <c r="P3124" s="7"/>
      <c r="R3124" s="7"/>
      <c r="S3124" s="7"/>
      <c r="T3124" s="7"/>
      <c r="U3124" s="7"/>
      <c r="V3124" s="7"/>
      <c r="W3124" s="7"/>
      <c r="X3124" s="7"/>
      <c r="Y3124" s="7"/>
      <c r="Z3124" s="7"/>
      <c r="AA3124" s="7"/>
      <c r="AB3124" s="7"/>
      <c r="AC3124" s="7"/>
      <c r="AD3124" s="7"/>
      <c r="AE3124" s="7"/>
      <c r="AF3124" s="7"/>
      <c r="AG3124" s="7"/>
      <c r="AH3124" s="7"/>
      <c r="AI3124" s="7"/>
      <c r="AJ3124" s="7"/>
      <c r="AK3124" s="7"/>
    </row>
    <row r="3125" spans="1:37" ht="15.75" x14ac:dyDescent="0.25">
      <c r="A3125" s="7"/>
      <c r="B3125" s="7"/>
      <c r="C3125" s="7"/>
      <c r="D3125" s="7"/>
      <c r="E3125" s="7"/>
      <c r="F3125" s="7"/>
      <c r="G3125" s="7"/>
      <c r="H3125" s="7"/>
      <c r="I3125" s="7"/>
      <c r="J3125" s="7"/>
      <c r="K3125" s="7"/>
      <c r="L3125" s="7"/>
      <c r="M3125" s="7"/>
      <c r="N3125" s="7"/>
      <c r="O3125" s="7"/>
      <c r="P3125" s="7"/>
      <c r="R3125" s="7"/>
      <c r="S3125" s="7"/>
      <c r="T3125" s="7"/>
      <c r="U3125" s="7"/>
      <c r="V3125" s="7"/>
      <c r="W3125" s="7"/>
      <c r="X3125" s="7"/>
      <c r="Y3125" s="7"/>
      <c r="Z3125" s="7"/>
      <c r="AA3125" s="7"/>
      <c r="AB3125" s="7"/>
      <c r="AC3125" s="7"/>
      <c r="AD3125" s="7"/>
      <c r="AE3125" s="7"/>
      <c r="AF3125" s="7"/>
      <c r="AG3125" s="7"/>
      <c r="AH3125" s="7"/>
      <c r="AI3125" s="7"/>
      <c r="AJ3125" s="7"/>
      <c r="AK3125" s="7"/>
    </row>
    <row r="3126" spans="1:37" ht="15.75" x14ac:dyDescent="0.25">
      <c r="A3126" s="7"/>
      <c r="B3126" s="7"/>
      <c r="C3126" s="7"/>
      <c r="D3126" s="7"/>
      <c r="E3126" s="7"/>
      <c r="F3126" s="7"/>
      <c r="G3126" s="7"/>
      <c r="H3126" s="7"/>
      <c r="I3126" s="7"/>
      <c r="J3126" s="7"/>
      <c r="K3126" s="7"/>
      <c r="L3126" s="7"/>
      <c r="M3126" s="7"/>
      <c r="N3126" s="7"/>
      <c r="O3126" s="7"/>
      <c r="P3126" s="7"/>
      <c r="R3126" s="7"/>
      <c r="S3126" s="7"/>
      <c r="T3126" s="7"/>
      <c r="U3126" s="7"/>
      <c r="V3126" s="7"/>
      <c r="W3126" s="7"/>
      <c r="X3126" s="7"/>
      <c r="Y3126" s="7"/>
      <c r="Z3126" s="7"/>
      <c r="AA3126" s="7"/>
      <c r="AB3126" s="7"/>
      <c r="AC3126" s="7"/>
      <c r="AD3126" s="7"/>
      <c r="AE3126" s="7"/>
      <c r="AF3126" s="7"/>
      <c r="AG3126" s="7"/>
      <c r="AH3126" s="7"/>
      <c r="AI3126" s="7"/>
      <c r="AJ3126" s="7"/>
      <c r="AK3126" s="7"/>
    </row>
    <row r="3127" spans="1:37" ht="15.75" x14ac:dyDescent="0.25">
      <c r="A3127" s="7"/>
      <c r="B3127" s="7"/>
      <c r="C3127" s="7"/>
      <c r="D3127" s="7"/>
      <c r="E3127" s="7"/>
      <c r="F3127" s="7"/>
      <c r="G3127" s="7"/>
      <c r="H3127" s="7"/>
      <c r="I3127" s="7"/>
      <c r="J3127" s="7"/>
      <c r="K3127" s="7"/>
      <c r="L3127" s="7"/>
      <c r="M3127" s="7"/>
      <c r="N3127" s="7"/>
      <c r="O3127" s="7"/>
      <c r="P3127" s="7"/>
      <c r="R3127" s="7"/>
      <c r="S3127" s="7"/>
      <c r="T3127" s="7"/>
      <c r="U3127" s="7"/>
      <c r="V3127" s="7"/>
      <c r="W3127" s="7"/>
      <c r="X3127" s="7"/>
      <c r="Y3127" s="7"/>
      <c r="Z3127" s="7"/>
      <c r="AA3127" s="7"/>
      <c r="AB3127" s="7"/>
      <c r="AC3127" s="7"/>
      <c r="AD3127" s="7"/>
      <c r="AE3127" s="7"/>
      <c r="AF3127" s="7"/>
      <c r="AG3127" s="7"/>
      <c r="AH3127" s="7"/>
      <c r="AI3127" s="7"/>
      <c r="AJ3127" s="7"/>
      <c r="AK3127" s="7"/>
    </row>
    <row r="3128" spans="1:37" ht="15.75" x14ac:dyDescent="0.25">
      <c r="A3128" s="7"/>
      <c r="B3128" s="7"/>
      <c r="C3128" s="7"/>
      <c r="D3128" s="7"/>
      <c r="E3128" s="7"/>
      <c r="F3128" s="7"/>
      <c r="G3128" s="7"/>
      <c r="H3128" s="7"/>
      <c r="I3128" s="7"/>
      <c r="J3128" s="7"/>
      <c r="K3128" s="7"/>
      <c r="L3128" s="7"/>
      <c r="M3128" s="7"/>
      <c r="N3128" s="7"/>
      <c r="O3128" s="7"/>
      <c r="P3128" s="7"/>
      <c r="R3128" s="7"/>
      <c r="S3128" s="7"/>
      <c r="T3128" s="7"/>
      <c r="U3128" s="7"/>
      <c r="V3128" s="7"/>
      <c r="W3128" s="7"/>
      <c r="X3128" s="7"/>
      <c r="Y3128" s="7"/>
      <c r="Z3128" s="7"/>
      <c r="AA3128" s="7"/>
      <c r="AB3128" s="7"/>
      <c r="AC3128" s="7"/>
      <c r="AD3128" s="7"/>
      <c r="AE3128" s="7"/>
      <c r="AF3128" s="7"/>
      <c r="AG3128" s="7"/>
      <c r="AH3128" s="7"/>
      <c r="AI3128" s="7"/>
      <c r="AJ3128" s="7"/>
      <c r="AK3128" s="7"/>
    </row>
    <row r="3129" spans="1:37" ht="15.75" x14ac:dyDescent="0.25">
      <c r="A3129" s="7"/>
      <c r="B3129" s="7"/>
      <c r="C3129" s="7"/>
      <c r="D3129" s="7"/>
      <c r="E3129" s="7"/>
      <c r="F3129" s="7"/>
      <c r="G3129" s="7"/>
      <c r="H3129" s="7"/>
      <c r="I3129" s="7"/>
      <c r="J3129" s="7"/>
      <c r="K3129" s="7"/>
      <c r="L3129" s="7"/>
      <c r="M3129" s="7"/>
      <c r="N3129" s="7"/>
      <c r="O3129" s="7"/>
      <c r="P3129" s="7"/>
      <c r="R3129" s="7"/>
      <c r="S3129" s="7"/>
      <c r="T3129" s="7"/>
      <c r="U3129" s="7"/>
      <c r="V3129" s="7"/>
      <c r="W3129" s="7"/>
      <c r="X3129" s="7"/>
      <c r="Y3129" s="7"/>
      <c r="Z3129" s="7"/>
      <c r="AA3129" s="7"/>
      <c r="AB3129" s="7"/>
      <c r="AC3129" s="7"/>
      <c r="AD3129" s="7"/>
      <c r="AE3129" s="7"/>
      <c r="AF3129" s="7"/>
      <c r="AG3129" s="7"/>
      <c r="AH3129" s="7"/>
      <c r="AI3129" s="7"/>
      <c r="AJ3129" s="7"/>
      <c r="AK3129" s="7"/>
    </row>
    <row r="3130" spans="1:37" ht="15.75" x14ac:dyDescent="0.25">
      <c r="A3130" s="7"/>
      <c r="B3130" s="7"/>
      <c r="C3130" s="7"/>
      <c r="D3130" s="7"/>
      <c r="E3130" s="7"/>
      <c r="F3130" s="7"/>
      <c r="G3130" s="7"/>
      <c r="H3130" s="7"/>
      <c r="I3130" s="7"/>
      <c r="J3130" s="7"/>
      <c r="K3130" s="7"/>
      <c r="L3130" s="7"/>
      <c r="M3130" s="7"/>
      <c r="N3130" s="7"/>
      <c r="O3130" s="7"/>
      <c r="P3130" s="7"/>
      <c r="R3130" s="7"/>
      <c r="S3130" s="7"/>
      <c r="T3130" s="7"/>
      <c r="U3130" s="7"/>
      <c r="V3130" s="7"/>
      <c r="W3130" s="7"/>
      <c r="X3130" s="7"/>
      <c r="Y3130" s="7"/>
      <c r="Z3130" s="7"/>
      <c r="AA3130" s="7"/>
      <c r="AB3130" s="7"/>
      <c r="AC3130" s="7"/>
      <c r="AD3130" s="7"/>
      <c r="AE3130" s="7"/>
      <c r="AF3130" s="7"/>
      <c r="AG3130" s="7"/>
      <c r="AH3130" s="7"/>
      <c r="AI3130" s="7"/>
      <c r="AJ3130" s="7"/>
      <c r="AK3130" s="7"/>
    </row>
    <row r="3131" spans="1:37" ht="15.75" x14ac:dyDescent="0.25">
      <c r="A3131" s="7"/>
      <c r="B3131" s="7"/>
      <c r="C3131" s="7"/>
      <c r="D3131" s="7"/>
      <c r="E3131" s="7"/>
      <c r="F3131" s="7"/>
      <c r="G3131" s="7"/>
      <c r="H3131" s="7"/>
      <c r="I3131" s="7"/>
      <c r="J3131" s="7"/>
      <c r="K3131" s="7"/>
      <c r="L3131" s="7"/>
      <c r="M3131" s="7"/>
      <c r="N3131" s="7"/>
      <c r="O3131" s="7"/>
      <c r="P3131" s="7"/>
      <c r="R3131" s="7"/>
      <c r="S3131" s="7"/>
      <c r="T3131" s="7"/>
      <c r="U3131" s="7"/>
      <c r="V3131" s="7"/>
      <c r="W3131" s="7"/>
      <c r="X3131" s="7"/>
      <c r="Y3131" s="7"/>
      <c r="Z3131" s="7"/>
      <c r="AA3131" s="7"/>
      <c r="AB3131" s="7"/>
      <c r="AC3131" s="7"/>
      <c r="AD3131" s="7"/>
      <c r="AE3131" s="7"/>
      <c r="AF3131" s="7"/>
      <c r="AG3131" s="7"/>
      <c r="AH3131" s="7"/>
      <c r="AI3131" s="7"/>
      <c r="AJ3131" s="7"/>
      <c r="AK3131" s="7"/>
    </row>
    <row r="3132" spans="1:37" ht="15.75" x14ac:dyDescent="0.25">
      <c r="A3132" s="7"/>
      <c r="B3132" s="7"/>
      <c r="C3132" s="7"/>
      <c r="D3132" s="7"/>
      <c r="E3132" s="7"/>
      <c r="F3132" s="7"/>
      <c r="G3132" s="7"/>
      <c r="H3132" s="7"/>
      <c r="I3132" s="7"/>
      <c r="J3132" s="7"/>
      <c r="K3132" s="7"/>
      <c r="L3132" s="7"/>
      <c r="M3132" s="7"/>
      <c r="N3132" s="7"/>
      <c r="O3132" s="7"/>
      <c r="P3132" s="7"/>
      <c r="R3132" s="7"/>
      <c r="S3132" s="7"/>
      <c r="T3132" s="7"/>
      <c r="U3132" s="7"/>
      <c r="V3132" s="7"/>
      <c r="W3132" s="7"/>
      <c r="X3132" s="7"/>
      <c r="Y3132" s="7"/>
      <c r="Z3132" s="7"/>
      <c r="AA3132" s="7"/>
      <c r="AB3132" s="7"/>
      <c r="AC3132" s="7"/>
      <c r="AD3132" s="7"/>
      <c r="AE3132" s="7"/>
      <c r="AF3132" s="7"/>
      <c r="AG3132" s="7"/>
      <c r="AH3132" s="7"/>
      <c r="AI3132" s="7"/>
      <c r="AJ3132" s="7"/>
      <c r="AK3132" s="7"/>
    </row>
    <row r="3133" spans="1:37" ht="15.75" x14ac:dyDescent="0.25">
      <c r="A3133" s="7"/>
      <c r="B3133" s="7"/>
      <c r="C3133" s="7"/>
      <c r="D3133" s="7"/>
      <c r="E3133" s="7"/>
      <c r="F3133" s="7"/>
      <c r="G3133" s="7"/>
      <c r="H3133" s="7"/>
      <c r="I3133" s="7"/>
      <c r="J3133" s="7"/>
      <c r="K3133" s="7"/>
      <c r="L3133" s="7"/>
      <c r="M3133" s="7"/>
      <c r="N3133" s="7"/>
      <c r="O3133" s="7"/>
      <c r="P3133" s="7"/>
      <c r="R3133" s="7"/>
      <c r="S3133" s="7"/>
      <c r="T3133" s="7"/>
      <c r="U3133" s="7"/>
      <c r="V3133" s="7"/>
      <c r="W3133" s="7"/>
      <c r="X3133" s="7"/>
      <c r="Y3133" s="7"/>
      <c r="Z3133" s="7"/>
      <c r="AA3133" s="7"/>
      <c r="AB3133" s="7"/>
      <c r="AC3133" s="7"/>
      <c r="AD3133" s="7"/>
      <c r="AE3133" s="7"/>
      <c r="AF3133" s="7"/>
      <c r="AG3133" s="7"/>
      <c r="AH3133" s="7"/>
      <c r="AI3133" s="7"/>
      <c r="AJ3133" s="7"/>
      <c r="AK3133" s="7"/>
    </row>
    <row r="3134" spans="1:37" ht="15.75" x14ac:dyDescent="0.25">
      <c r="A3134" s="7"/>
      <c r="B3134" s="7"/>
      <c r="C3134" s="7"/>
      <c r="D3134" s="7"/>
      <c r="E3134" s="7"/>
      <c r="F3134" s="7"/>
      <c r="G3134" s="7"/>
      <c r="H3134" s="7"/>
      <c r="I3134" s="7"/>
      <c r="J3134" s="7"/>
      <c r="K3134" s="7"/>
      <c r="L3134" s="7"/>
      <c r="M3134" s="7"/>
      <c r="N3134" s="7"/>
      <c r="O3134" s="7"/>
      <c r="P3134" s="7"/>
      <c r="R3134" s="7"/>
      <c r="S3134" s="7"/>
      <c r="T3134" s="7"/>
      <c r="U3134" s="7"/>
      <c r="V3134" s="7"/>
      <c r="W3134" s="7"/>
      <c r="X3134" s="7"/>
      <c r="Y3134" s="7"/>
      <c r="Z3134" s="7"/>
      <c r="AA3134" s="7"/>
      <c r="AB3134" s="7"/>
      <c r="AC3134" s="7"/>
      <c r="AD3134" s="7"/>
      <c r="AE3134" s="7"/>
      <c r="AF3134" s="7"/>
      <c r="AG3134" s="7"/>
      <c r="AH3134" s="7"/>
      <c r="AI3134" s="7"/>
      <c r="AJ3134" s="7"/>
      <c r="AK3134" s="7"/>
    </row>
    <row r="3135" spans="1:37" ht="15.75" x14ac:dyDescent="0.25">
      <c r="A3135" s="7"/>
      <c r="B3135" s="7"/>
      <c r="C3135" s="7"/>
      <c r="D3135" s="7"/>
      <c r="E3135" s="7"/>
      <c r="F3135" s="7"/>
      <c r="G3135" s="7"/>
      <c r="H3135" s="7"/>
      <c r="I3135" s="7"/>
      <c r="J3135" s="7"/>
      <c r="K3135" s="7"/>
      <c r="L3135" s="7"/>
      <c r="M3135" s="7"/>
      <c r="N3135" s="7"/>
      <c r="O3135" s="7"/>
      <c r="P3135" s="7"/>
      <c r="R3135" s="7"/>
      <c r="S3135" s="7"/>
      <c r="T3135" s="7"/>
      <c r="U3135" s="7"/>
      <c r="V3135" s="7"/>
      <c r="W3135" s="7"/>
      <c r="X3135" s="7"/>
      <c r="Y3135" s="7"/>
      <c r="Z3135" s="7"/>
      <c r="AA3135" s="7"/>
      <c r="AB3135" s="7"/>
      <c r="AC3135" s="7"/>
      <c r="AD3135" s="7"/>
      <c r="AE3135" s="7"/>
      <c r="AF3135" s="7"/>
      <c r="AG3135" s="7"/>
      <c r="AH3135" s="7"/>
      <c r="AI3135" s="7"/>
      <c r="AJ3135" s="7"/>
      <c r="AK3135" s="7"/>
    </row>
    <row r="3136" spans="1:37" ht="15.75" x14ac:dyDescent="0.25">
      <c r="A3136" s="7"/>
      <c r="B3136" s="7"/>
      <c r="C3136" s="7"/>
      <c r="D3136" s="7"/>
      <c r="E3136" s="7"/>
      <c r="F3136" s="7"/>
      <c r="G3136" s="7"/>
      <c r="H3136" s="7"/>
      <c r="I3136" s="7"/>
      <c r="J3136" s="7"/>
      <c r="K3136" s="7"/>
      <c r="L3136" s="7"/>
      <c r="M3136" s="7"/>
      <c r="N3136" s="7"/>
      <c r="O3136" s="7"/>
      <c r="P3136" s="7"/>
      <c r="R3136" s="7"/>
      <c r="S3136" s="7"/>
      <c r="T3136" s="7"/>
      <c r="U3136" s="7"/>
      <c r="V3136" s="7"/>
      <c r="W3136" s="7"/>
      <c r="X3136" s="7"/>
      <c r="Y3136" s="7"/>
      <c r="Z3136" s="7"/>
      <c r="AA3136" s="7"/>
      <c r="AB3136" s="7"/>
      <c r="AC3136" s="7"/>
      <c r="AD3136" s="7"/>
      <c r="AE3136" s="7"/>
      <c r="AF3136" s="7"/>
      <c r="AG3136" s="7"/>
      <c r="AH3136" s="7"/>
      <c r="AI3136" s="7"/>
      <c r="AJ3136" s="7"/>
      <c r="AK3136" s="7"/>
    </row>
    <row r="3137" spans="1:37" ht="15.75" x14ac:dyDescent="0.25">
      <c r="A3137" s="7"/>
      <c r="B3137" s="7"/>
      <c r="C3137" s="7"/>
      <c r="D3137" s="7"/>
      <c r="E3137" s="7"/>
      <c r="F3137" s="7"/>
      <c r="G3137" s="7"/>
      <c r="H3137" s="7"/>
      <c r="I3137" s="7"/>
      <c r="J3137" s="7"/>
      <c r="K3137" s="7"/>
      <c r="L3137" s="7"/>
      <c r="M3137" s="7"/>
      <c r="N3137" s="7"/>
      <c r="O3137" s="7"/>
      <c r="P3137" s="7"/>
      <c r="R3137" s="7"/>
      <c r="S3137" s="7"/>
      <c r="T3137" s="7"/>
      <c r="U3137" s="7"/>
      <c r="V3137" s="7"/>
      <c r="W3137" s="7"/>
      <c r="X3137" s="7"/>
      <c r="Y3137" s="7"/>
      <c r="Z3137" s="7"/>
      <c r="AA3137" s="7"/>
      <c r="AB3137" s="7"/>
      <c r="AC3137" s="7"/>
      <c r="AD3137" s="7"/>
      <c r="AE3137" s="7"/>
      <c r="AF3137" s="7"/>
      <c r="AG3137" s="7"/>
      <c r="AH3137" s="7"/>
      <c r="AI3137" s="7"/>
      <c r="AJ3137" s="7"/>
      <c r="AK3137" s="7"/>
    </row>
    <row r="3138" spans="1:37" ht="15.75" x14ac:dyDescent="0.25">
      <c r="A3138" s="7"/>
      <c r="B3138" s="7"/>
      <c r="C3138" s="7"/>
      <c r="D3138" s="7"/>
      <c r="E3138" s="7"/>
      <c r="F3138" s="7"/>
      <c r="G3138" s="7"/>
      <c r="H3138" s="7"/>
      <c r="I3138" s="7"/>
      <c r="J3138" s="7"/>
      <c r="K3138" s="7"/>
      <c r="L3138" s="7"/>
      <c r="M3138" s="7"/>
      <c r="N3138" s="7"/>
      <c r="O3138" s="7"/>
      <c r="P3138" s="7"/>
      <c r="R3138" s="7"/>
      <c r="S3138" s="7"/>
      <c r="T3138" s="7"/>
      <c r="U3138" s="7"/>
      <c r="V3138" s="7"/>
      <c r="W3138" s="7"/>
      <c r="X3138" s="7"/>
      <c r="Y3138" s="7"/>
      <c r="Z3138" s="7"/>
      <c r="AA3138" s="7"/>
      <c r="AB3138" s="7"/>
      <c r="AC3138" s="7"/>
      <c r="AD3138" s="7"/>
      <c r="AE3138" s="7"/>
      <c r="AF3138" s="7"/>
      <c r="AG3138" s="7"/>
      <c r="AH3138" s="7"/>
      <c r="AI3138" s="7"/>
      <c r="AJ3138" s="7"/>
      <c r="AK3138" s="7"/>
    </row>
    <row r="3139" spans="1:37" ht="15.75" x14ac:dyDescent="0.25">
      <c r="A3139" s="7"/>
      <c r="B3139" s="7"/>
      <c r="C3139" s="7"/>
      <c r="D3139" s="7"/>
      <c r="E3139" s="7"/>
      <c r="F3139" s="7"/>
      <c r="G3139" s="7"/>
      <c r="H3139" s="7"/>
      <c r="I3139" s="7"/>
      <c r="J3139" s="7"/>
      <c r="K3139" s="7"/>
      <c r="L3139" s="7"/>
      <c r="M3139" s="7"/>
      <c r="N3139" s="7"/>
      <c r="O3139" s="7"/>
      <c r="P3139" s="7"/>
      <c r="R3139" s="7"/>
      <c r="S3139" s="7"/>
      <c r="T3139" s="7"/>
      <c r="U3139" s="7"/>
      <c r="V3139" s="7"/>
      <c r="W3139" s="7"/>
      <c r="X3139" s="7"/>
      <c r="Y3139" s="7"/>
      <c r="Z3139" s="7"/>
      <c r="AA3139" s="7"/>
      <c r="AB3139" s="7"/>
      <c r="AC3139" s="7"/>
      <c r="AD3139" s="7"/>
      <c r="AE3139" s="7"/>
      <c r="AF3139" s="7"/>
      <c r="AG3139" s="7"/>
      <c r="AH3139" s="7"/>
      <c r="AI3139" s="7"/>
      <c r="AJ3139" s="7"/>
      <c r="AK3139" s="7"/>
    </row>
    <row r="3140" spans="1:37" ht="15.75" x14ac:dyDescent="0.25">
      <c r="A3140" s="7"/>
      <c r="B3140" s="7"/>
      <c r="C3140" s="7"/>
      <c r="D3140" s="7"/>
      <c r="E3140" s="7"/>
      <c r="F3140" s="7"/>
      <c r="G3140" s="7"/>
      <c r="H3140" s="7"/>
      <c r="I3140" s="7"/>
      <c r="J3140" s="7"/>
      <c r="K3140" s="7"/>
      <c r="L3140" s="7"/>
      <c r="M3140" s="7"/>
      <c r="N3140" s="7"/>
      <c r="O3140" s="7"/>
      <c r="P3140" s="7"/>
      <c r="R3140" s="7"/>
      <c r="S3140" s="7"/>
      <c r="T3140" s="7"/>
      <c r="U3140" s="7"/>
      <c r="V3140" s="7"/>
      <c r="W3140" s="7"/>
      <c r="X3140" s="7"/>
      <c r="Y3140" s="7"/>
      <c r="Z3140" s="7"/>
      <c r="AA3140" s="7"/>
      <c r="AB3140" s="7"/>
      <c r="AC3140" s="7"/>
      <c r="AD3140" s="7"/>
      <c r="AE3140" s="7"/>
      <c r="AF3140" s="7"/>
      <c r="AG3140" s="7"/>
      <c r="AH3140" s="7"/>
      <c r="AI3140" s="7"/>
      <c r="AJ3140" s="7"/>
      <c r="AK3140" s="7"/>
    </row>
    <row r="3141" spans="1:37" ht="15.75" x14ac:dyDescent="0.25">
      <c r="A3141" s="7"/>
      <c r="B3141" s="7"/>
      <c r="C3141" s="7"/>
      <c r="D3141" s="7"/>
      <c r="E3141" s="7"/>
      <c r="F3141" s="7"/>
      <c r="G3141" s="7"/>
      <c r="H3141" s="7"/>
      <c r="I3141" s="7"/>
      <c r="J3141" s="7"/>
      <c r="K3141" s="7"/>
      <c r="L3141" s="7"/>
      <c r="M3141" s="7"/>
      <c r="N3141" s="7"/>
      <c r="O3141" s="7"/>
      <c r="P3141" s="7"/>
      <c r="R3141" s="7"/>
      <c r="S3141" s="7"/>
      <c r="T3141" s="7"/>
      <c r="U3141" s="7"/>
      <c r="V3141" s="7"/>
      <c r="W3141" s="7"/>
      <c r="X3141" s="7"/>
      <c r="Y3141" s="7"/>
      <c r="Z3141" s="7"/>
      <c r="AA3141" s="7"/>
      <c r="AB3141" s="7"/>
      <c r="AC3141" s="7"/>
      <c r="AD3141" s="7"/>
      <c r="AE3141" s="7"/>
      <c r="AF3141" s="7"/>
      <c r="AG3141" s="7"/>
      <c r="AH3141" s="7"/>
      <c r="AI3141" s="7"/>
      <c r="AJ3141" s="7"/>
      <c r="AK3141" s="7"/>
    </row>
    <row r="3142" spans="1:37" ht="15.75" x14ac:dyDescent="0.25">
      <c r="A3142" s="7"/>
      <c r="B3142" s="7"/>
      <c r="C3142" s="7"/>
      <c r="D3142" s="7"/>
      <c r="E3142" s="7"/>
      <c r="F3142" s="7"/>
      <c r="G3142" s="7"/>
      <c r="H3142" s="7"/>
      <c r="I3142" s="7"/>
      <c r="J3142" s="7"/>
      <c r="K3142" s="7"/>
      <c r="L3142" s="7"/>
      <c r="M3142" s="7"/>
      <c r="N3142" s="7"/>
      <c r="O3142" s="7"/>
      <c r="P3142" s="7"/>
      <c r="R3142" s="7"/>
      <c r="S3142" s="7"/>
      <c r="T3142" s="7"/>
      <c r="U3142" s="7"/>
      <c r="V3142" s="7"/>
      <c r="W3142" s="7"/>
      <c r="X3142" s="7"/>
      <c r="Y3142" s="7"/>
      <c r="Z3142" s="7"/>
      <c r="AA3142" s="7"/>
      <c r="AB3142" s="7"/>
      <c r="AC3142" s="7"/>
      <c r="AD3142" s="7"/>
      <c r="AE3142" s="7"/>
      <c r="AF3142" s="7"/>
      <c r="AG3142" s="7"/>
      <c r="AH3142" s="7"/>
      <c r="AI3142" s="7"/>
      <c r="AJ3142" s="7"/>
      <c r="AK3142" s="7"/>
    </row>
    <row r="3143" spans="1:37" ht="15.75" x14ac:dyDescent="0.25">
      <c r="A3143" s="7"/>
      <c r="B3143" s="7"/>
      <c r="C3143" s="7"/>
      <c r="D3143" s="7"/>
      <c r="E3143" s="7"/>
      <c r="F3143" s="7"/>
      <c r="G3143" s="7"/>
      <c r="H3143" s="7"/>
      <c r="I3143" s="7"/>
      <c r="J3143" s="7"/>
      <c r="K3143" s="7"/>
      <c r="L3143" s="7"/>
      <c r="M3143" s="7"/>
      <c r="N3143" s="7"/>
      <c r="O3143" s="7"/>
      <c r="P3143" s="7"/>
      <c r="R3143" s="7"/>
      <c r="S3143" s="7"/>
      <c r="T3143" s="7"/>
      <c r="U3143" s="7"/>
      <c r="V3143" s="7"/>
      <c r="W3143" s="7"/>
      <c r="X3143" s="7"/>
      <c r="Y3143" s="7"/>
      <c r="Z3143" s="7"/>
      <c r="AA3143" s="7"/>
      <c r="AB3143" s="7"/>
      <c r="AC3143" s="7"/>
      <c r="AD3143" s="7"/>
      <c r="AE3143" s="7"/>
      <c r="AF3143" s="7"/>
      <c r="AG3143" s="7"/>
      <c r="AH3143" s="7"/>
      <c r="AI3143" s="7"/>
      <c r="AJ3143" s="7"/>
      <c r="AK3143" s="7"/>
    </row>
    <row r="3144" spans="1:37" ht="15.75" x14ac:dyDescent="0.25">
      <c r="A3144" s="7"/>
      <c r="B3144" s="7"/>
      <c r="C3144" s="7"/>
      <c r="D3144" s="7"/>
      <c r="E3144" s="7"/>
      <c r="F3144" s="7"/>
      <c r="G3144" s="7"/>
      <c r="H3144" s="7"/>
      <c r="I3144" s="7"/>
      <c r="J3144" s="7"/>
      <c r="K3144" s="7"/>
      <c r="L3144" s="7"/>
      <c r="M3144" s="7"/>
      <c r="N3144" s="7"/>
      <c r="O3144" s="7"/>
      <c r="P3144" s="7"/>
      <c r="R3144" s="7"/>
      <c r="S3144" s="7"/>
      <c r="T3144" s="7"/>
      <c r="U3144" s="7"/>
      <c r="V3144" s="7"/>
      <c r="W3144" s="7"/>
      <c r="X3144" s="7"/>
      <c r="Y3144" s="7"/>
      <c r="Z3144" s="7"/>
      <c r="AA3144" s="7"/>
      <c r="AB3144" s="7"/>
      <c r="AC3144" s="7"/>
      <c r="AD3144" s="7"/>
      <c r="AE3144" s="7"/>
      <c r="AF3144" s="7"/>
      <c r="AG3144" s="7"/>
      <c r="AH3144" s="7"/>
      <c r="AI3144" s="7"/>
      <c r="AJ3144" s="7"/>
      <c r="AK3144" s="7"/>
    </row>
    <row r="3145" spans="1:37" ht="15.75" x14ac:dyDescent="0.25">
      <c r="A3145" s="7"/>
      <c r="B3145" s="7"/>
      <c r="C3145" s="7"/>
      <c r="D3145" s="7"/>
      <c r="E3145" s="7"/>
      <c r="F3145" s="7"/>
      <c r="G3145" s="7"/>
      <c r="H3145" s="7"/>
      <c r="I3145" s="7"/>
      <c r="J3145" s="7"/>
      <c r="K3145" s="7"/>
      <c r="L3145" s="7"/>
      <c r="M3145" s="7"/>
      <c r="N3145" s="7"/>
      <c r="O3145" s="7"/>
      <c r="P3145" s="7"/>
      <c r="R3145" s="7"/>
      <c r="S3145" s="7"/>
      <c r="T3145" s="7"/>
      <c r="U3145" s="7"/>
      <c r="V3145" s="7"/>
      <c r="W3145" s="7"/>
      <c r="X3145" s="7"/>
      <c r="Y3145" s="7"/>
      <c r="Z3145" s="7"/>
      <c r="AA3145" s="7"/>
      <c r="AB3145" s="7"/>
      <c r="AC3145" s="7"/>
      <c r="AD3145" s="7"/>
      <c r="AE3145" s="7"/>
      <c r="AF3145" s="7"/>
      <c r="AG3145" s="7"/>
      <c r="AH3145" s="7"/>
      <c r="AI3145" s="7"/>
      <c r="AJ3145" s="7"/>
      <c r="AK3145" s="7"/>
    </row>
    <row r="3146" spans="1:37" ht="15.75" x14ac:dyDescent="0.25">
      <c r="A3146" s="7"/>
      <c r="B3146" s="7"/>
      <c r="C3146" s="7"/>
      <c r="D3146" s="7"/>
      <c r="E3146" s="7"/>
      <c r="F3146" s="7"/>
      <c r="G3146" s="7"/>
      <c r="H3146" s="7"/>
      <c r="I3146" s="7"/>
      <c r="J3146" s="7"/>
      <c r="K3146" s="7"/>
      <c r="L3146" s="7"/>
      <c r="M3146" s="7"/>
      <c r="N3146" s="7"/>
      <c r="O3146" s="7"/>
      <c r="P3146" s="7"/>
      <c r="R3146" s="7"/>
      <c r="S3146" s="7"/>
      <c r="T3146" s="7"/>
      <c r="U3146" s="7"/>
      <c r="V3146" s="7"/>
      <c r="W3146" s="7"/>
      <c r="X3146" s="7"/>
      <c r="Y3146" s="7"/>
      <c r="Z3146" s="7"/>
      <c r="AA3146" s="7"/>
      <c r="AB3146" s="7"/>
      <c r="AC3146" s="7"/>
      <c r="AD3146" s="7"/>
      <c r="AE3146" s="7"/>
      <c r="AF3146" s="7"/>
      <c r="AG3146" s="7"/>
      <c r="AH3146" s="7"/>
      <c r="AI3146" s="7"/>
      <c r="AJ3146" s="7"/>
      <c r="AK3146" s="7"/>
    </row>
    <row r="3147" spans="1:37" ht="15.75" x14ac:dyDescent="0.25">
      <c r="A3147" s="7"/>
      <c r="B3147" s="7"/>
      <c r="C3147" s="7"/>
      <c r="D3147" s="7"/>
      <c r="E3147" s="7"/>
      <c r="F3147" s="7"/>
      <c r="G3147" s="7"/>
      <c r="H3147" s="7"/>
      <c r="I3147" s="7"/>
      <c r="J3147" s="7"/>
      <c r="K3147" s="7"/>
      <c r="L3147" s="7"/>
      <c r="M3147" s="7"/>
      <c r="N3147" s="7"/>
      <c r="O3147" s="7"/>
      <c r="P3147" s="7"/>
      <c r="R3147" s="7"/>
      <c r="S3147" s="7"/>
      <c r="T3147" s="7"/>
      <c r="U3147" s="7"/>
      <c r="V3147" s="7"/>
      <c r="W3147" s="7"/>
      <c r="X3147" s="7"/>
      <c r="Y3147" s="7"/>
      <c r="Z3147" s="7"/>
      <c r="AA3147" s="7"/>
      <c r="AB3147" s="7"/>
      <c r="AC3147" s="7"/>
      <c r="AD3147" s="7"/>
      <c r="AE3147" s="7"/>
      <c r="AF3147" s="7"/>
      <c r="AG3147" s="7"/>
      <c r="AH3147" s="7"/>
      <c r="AI3147" s="7"/>
      <c r="AJ3147" s="7"/>
      <c r="AK3147" s="7"/>
    </row>
    <row r="3148" spans="1:37" ht="15.75" x14ac:dyDescent="0.25">
      <c r="A3148" s="7"/>
      <c r="B3148" s="7"/>
      <c r="C3148" s="7"/>
      <c r="D3148" s="7"/>
      <c r="E3148" s="7"/>
      <c r="F3148" s="7"/>
      <c r="G3148" s="7"/>
      <c r="H3148" s="7"/>
      <c r="I3148" s="7"/>
      <c r="J3148" s="7"/>
      <c r="K3148" s="7"/>
      <c r="L3148" s="7"/>
      <c r="M3148" s="7"/>
      <c r="N3148" s="7"/>
      <c r="O3148" s="7"/>
      <c r="P3148" s="7"/>
      <c r="R3148" s="7"/>
      <c r="S3148" s="7"/>
      <c r="T3148" s="7"/>
      <c r="U3148" s="7"/>
      <c r="V3148" s="7"/>
      <c r="W3148" s="7"/>
      <c r="X3148" s="7"/>
      <c r="Y3148" s="7"/>
      <c r="Z3148" s="7"/>
      <c r="AA3148" s="7"/>
      <c r="AB3148" s="7"/>
      <c r="AC3148" s="7"/>
      <c r="AD3148" s="7"/>
      <c r="AE3148" s="7"/>
      <c r="AF3148" s="7"/>
      <c r="AG3148" s="7"/>
      <c r="AH3148" s="7"/>
      <c r="AI3148" s="7"/>
      <c r="AJ3148" s="7"/>
      <c r="AK3148" s="7"/>
    </row>
    <row r="3149" spans="1:37" ht="15.75" x14ac:dyDescent="0.25">
      <c r="A3149" s="7"/>
      <c r="B3149" s="7"/>
      <c r="C3149" s="7"/>
      <c r="D3149" s="7"/>
      <c r="E3149" s="7"/>
      <c r="F3149" s="7"/>
      <c r="G3149" s="7"/>
      <c r="H3149" s="7"/>
      <c r="I3149" s="7"/>
      <c r="J3149" s="7"/>
      <c r="K3149" s="7"/>
      <c r="L3149" s="7"/>
      <c r="M3149" s="7"/>
      <c r="N3149" s="7"/>
      <c r="O3149" s="7"/>
      <c r="P3149" s="7"/>
      <c r="R3149" s="7"/>
      <c r="S3149" s="7"/>
      <c r="T3149" s="7"/>
      <c r="U3149" s="7"/>
      <c r="V3149" s="7"/>
      <c r="W3149" s="7"/>
      <c r="X3149" s="7"/>
      <c r="Y3149" s="7"/>
      <c r="Z3149" s="7"/>
      <c r="AA3149" s="7"/>
      <c r="AB3149" s="7"/>
      <c r="AC3149" s="7"/>
      <c r="AD3149" s="7"/>
      <c r="AE3149" s="7"/>
      <c r="AF3149" s="7"/>
      <c r="AG3149" s="7"/>
      <c r="AH3149" s="7"/>
      <c r="AI3149" s="7"/>
      <c r="AJ3149" s="7"/>
      <c r="AK3149" s="7"/>
    </row>
    <row r="3150" spans="1:37" ht="15.75" x14ac:dyDescent="0.25">
      <c r="A3150" s="7"/>
      <c r="B3150" s="7"/>
      <c r="C3150" s="7"/>
      <c r="D3150" s="7"/>
      <c r="E3150" s="7"/>
      <c r="F3150" s="7"/>
      <c r="G3150" s="7"/>
      <c r="H3150" s="13"/>
      <c r="I3150" s="7"/>
      <c r="J3150" s="7"/>
      <c r="K3150" s="7"/>
      <c r="L3150" s="7"/>
      <c r="M3150" s="7"/>
      <c r="N3150" s="7"/>
      <c r="O3150" s="7"/>
      <c r="P3150" s="7"/>
      <c r="R3150" s="7"/>
      <c r="S3150" s="7"/>
      <c r="T3150" s="7"/>
      <c r="U3150" s="7"/>
      <c r="V3150" s="7"/>
      <c r="W3150" s="7"/>
      <c r="X3150" s="7"/>
      <c r="Y3150" s="7"/>
      <c r="Z3150" s="7"/>
      <c r="AA3150" s="7"/>
      <c r="AB3150" s="7"/>
      <c r="AC3150" s="7"/>
      <c r="AD3150" s="7"/>
      <c r="AE3150" s="7"/>
      <c r="AF3150" s="7"/>
      <c r="AG3150" s="7"/>
      <c r="AH3150" s="7"/>
      <c r="AI3150" s="7"/>
      <c r="AJ3150" s="7"/>
      <c r="AK3150" s="7"/>
    </row>
    <row r="3151" spans="1:37" ht="15.75" x14ac:dyDescent="0.25">
      <c r="A3151" s="7"/>
      <c r="B3151" s="7"/>
      <c r="C3151" s="7"/>
      <c r="D3151" s="7"/>
      <c r="E3151" s="7"/>
      <c r="F3151" s="7"/>
      <c r="G3151" s="7"/>
      <c r="H3151" s="7"/>
      <c r="I3151" s="7"/>
      <c r="J3151" s="7"/>
      <c r="K3151" s="7"/>
      <c r="L3151" s="7"/>
      <c r="M3151" s="7"/>
      <c r="N3151" s="7"/>
      <c r="O3151" s="7"/>
      <c r="P3151" s="7"/>
      <c r="R3151" s="7"/>
      <c r="S3151" s="7"/>
      <c r="T3151" s="7"/>
      <c r="U3151" s="7"/>
      <c r="V3151" s="7"/>
      <c r="W3151" s="7"/>
      <c r="X3151" s="7"/>
      <c r="Y3151" s="7"/>
      <c r="Z3151" s="7"/>
      <c r="AA3151" s="7"/>
      <c r="AB3151" s="7"/>
      <c r="AC3151" s="7"/>
      <c r="AD3151" s="7"/>
      <c r="AE3151" s="7"/>
      <c r="AF3151" s="7"/>
      <c r="AG3151" s="7"/>
      <c r="AH3151" s="7"/>
      <c r="AI3151" s="7"/>
      <c r="AJ3151" s="7"/>
      <c r="AK3151" s="7"/>
    </row>
    <row r="3152" spans="1:37" ht="15.75" x14ac:dyDescent="0.25">
      <c r="A3152" s="7"/>
      <c r="B3152" s="7"/>
      <c r="C3152" s="7"/>
      <c r="D3152" s="7"/>
      <c r="E3152" s="7"/>
      <c r="F3152" s="7"/>
      <c r="G3152" s="7"/>
      <c r="H3152" s="7"/>
      <c r="I3152" s="7"/>
      <c r="J3152" s="7"/>
      <c r="K3152" s="7"/>
      <c r="L3152" s="7"/>
      <c r="M3152" s="7"/>
      <c r="N3152" s="7"/>
      <c r="O3152" s="7"/>
      <c r="P3152" s="7"/>
      <c r="R3152" s="7"/>
      <c r="S3152" s="7"/>
      <c r="T3152" s="7"/>
      <c r="U3152" s="7"/>
      <c r="V3152" s="7"/>
      <c r="W3152" s="7"/>
      <c r="X3152" s="7"/>
      <c r="Y3152" s="7"/>
      <c r="Z3152" s="7"/>
      <c r="AA3152" s="7"/>
      <c r="AB3152" s="7"/>
      <c r="AC3152" s="7"/>
      <c r="AD3152" s="7"/>
      <c r="AE3152" s="7"/>
      <c r="AF3152" s="7"/>
      <c r="AG3152" s="7"/>
      <c r="AH3152" s="7"/>
      <c r="AI3152" s="7"/>
      <c r="AJ3152" s="7"/>
      <c r="AK3152" s="7"/>
    </row>
    <row r="3153" spans="1:37" ht="15.75" x14ac:dyDescent="0.25">
      <c r="A3153" s="7"/>
      <c r="B3153" s="7"/>
      <c r="C3153" s="7"/>
      <c r="D3153" s="7"/>
      <c r="E3153" s="7"/>
      <c r="F3153" s="7"/>
      <c r="G3153" s="7"/>
      <c r="H3153" s="7"/>
      <c r="I3153" s="7"/>
      <c r="J3153" s="7"/>
      <c r="K3153" s="7"/>
      <c r="L3153" s="7"/>
      <c r="M3153" s="7"/>
      <c r="N3153" s="7"/>
      <c r="O3153" s="7"/>
      <c r="P3153" s="7"/>
      <c r="R3153" s="7"/>
      <c r="S3153" s="7"/>
      <c r="T3153" s="7"/>
      <c r="U3153" s="7"/>
      <c r="V3153" s="7"/>
      <c r="W3153" s="7"/>
      <c r="X3153" s="7"/>
      <c r="Y3153" s="7"/>
      <c r="Z3153" s="7"/>
      <c r="AA3153" s="7"/>
      <c r="AB3153" s="7"/>
      <c r="AC3153" s="7"/>
      <c r="AD3153" s="7"/>
      <c r="AE3153" s="7"/>
      <c r="AF3153" s="7"/>
      <c r="AG3153" s="7"/>
      <c r="AH3153" s="7"/>
      <c r="AI3153" s="7"/>
      <c r="AJ3153" s="7"/>
      <c r="AK3153" s="7"/>
    </row>
    <row r="3154" spans="1:37" ht="15.75" x14ac:dyDescent="0.25">
      <c r="A3154" s="7"/>
      <c r="B3154" s="7"/>
      <c r="C3154" s="7"/>
      <c r="D3154" s="7"/>
      <c r="E3154" s="7"/>
      <c r="F3154" s="7"/>
      <c r="G3154" s="7"/>
      <c r="H3154" s="7"/>
      <c r="I3154" s="7"/>
      <c r="J3154" s="7"/>
      <c r="K3154" s="7"/>
      <c r="L3154" s="7"/>
      <c r="M3154" s="7"/>
      <c r="N3154" s="7"/>
      <c r="O3154" s="7"/>
      <c r="P3154" s="7"/>
      <c r="R3154" s="7"/>
      <c r="S3154" s="7"/>
      <c r="T3154" s="7"/>
      <c r="U3154" s="7"/>
      <c r="V3154" s="7"/>
      <c r="W3154" s="7"/>
      <c r="X3154" s="7"/>
      <c r="Y3154" s="7"/>
      <c r="Z3154" s="7"/>
      <c r="AA3154" s="7"/>
      <c r="AB3154" s="7"/>
      <c r="AC3154" s="7"/>
      <c r="AD3154" s="7"/>
      <c r="AE3154" s="7"/>
      <c r="AF3154" s="7"/>
      <c r="AG3154" s="7"/>
      <c r="AH3154" s="7"/>
      <c r="AI3154" s="7"/>
      <c r="AJ3154" s="7"/>
      <c r="AK3154" s="7"/>
    </row>
    <row r="3155" spans="1:37" ht="15.75" x14ac:dyDescent="0.25">
      <c r="A3155" s="7"/>
      <c r="B3155" s="7"/>
      <c r="C3155" s="7"/>
      <c r="D3155" s="7"/>
      <c r="E3155" s="7"/>
      <c r="F3155" s="7"/>
      <c r="G3155" s="7"/>
      <c r="H3155" s="7"/>
      <c r="I3155" s="7"/>
      <c r="J3155" s="7"/>
      <c r="K3155" s="7"/>
      <c r="L3155" s="7"/>
      <c r="M3155" s="7"/>
      <c r="N3155" s="7"/>
      <c r="O3155" s="7"/>
      <c r="P3155" s="7"/>
      <c r="R3155" s="7"/>
      <c r="S3155" s="7"/>
      <c r="T3155" s="7"/>
      <c r="U3155" s="7"/>
      <c r="V3155" s="7"/>
      <c r="W3155" s="7"/>
      <c r="X3155" s="7"/>
      <c r="Y3155" s="7"/>
      <c r="Z3155" s="7"/>
      <c r="AA3155" s="7"/>
      <c r="AB3155" s="7"/>
      <c r="AC3155" s="7"/>
      <c r="AD3155" s="7"/>
      <c r="AE3155" s="7"/>
      <c r="AF3155" s="7"/>
      <c r="AG3155" s="7"/>
      <c r="AH3155" s="7"/>
      <c r="AI3155" s="7"/>
      <c r="AJ3155" s="7"/>
      <c r="AK3155" s="7"/>
    </row>
    <row r="3156" spans="1:37" ht="15.75" x14ac:dyDescent="0.25">
      <c r="A3156" s="7"/>
      <c r="B3156" s="7"/>
      <c r="C3156" s="7"/>
      <c r="D3156" s="7"/>
      <c r="E3156" s="7"/>
      <c r="F3156" s="7"/>
      <c r="G3156" s="7"/>
      <c r="H3156" s="7"/>
      <c r="I3156" s="7"/>
      <c r="J3156" s="7"/>
      <c r="K3156" s="7"/>
      <c r="L3156" s="7"/>
      <c r="M3156" s="7"/>
      <c r="N3156" s="7"/>
      <c r="O3156" s="7"/>
      <c r="P3156" s="7"/>
      <c r="R3156" s="7"/>
      <c r="S3156" s="7"/>
      <c r="T3156" s="7"/>
      <c r="U3156" s="7"/>
      <c r="V3156" s="7"/>
      <c r="W3156" s="7"/>
      <c r="X3156" s="7"/>
      <c r="Y3156" s="7"/>
      <c r="Z3156" s="7"/>
      <c r="AA3156" s="7"/>
      <c r="AB3156" s="7"/>
      <c r="AC3156" s="7"/>
      <c r="AD3156" s="7"/>
      <c r="AE3156" s="7"/>
      <c r="AF3156" s="7"/>
      <c r="AG3156" s="7"/>
      <c r="AH3156" s="7"/>
      <c r="AI3156" s="7"/>
      <c r="AJ3156" s="7"/>
      <c r="AK3156" s="7"/>
    </row>
    <row r="3157" spans="1:37" ht="15.75" x14ac:dyDescent="0.25">
      <c r="A3157" s="7"/>
      <c r="B3157" s="7"/>
      <c r="C3157" s="7"/>
      <c r="D3157" s="7"/>
      <c r="E3157" s="7"/>
      <c r="F3157" s="7"/>
      <c r="G3157" s="7"/>
      <c r="H3157" s="7"/>
      <c r="I3157" s="7"/>
      <c r="J3157" s="7"/>
      <c r="K3157" s="7"/>
      <c r="L3157" s="7"/>
      <c r="M3157" s="7"/>
      <c r="N3157" s="7"/>
      <c r="O3157" s="7"/>
      <c r="P3157" s="7"/>
      <c r="R3157" s="7"/>
      <c r="S3157" s="7"/>
      <c r="T3157" s="7"/>
      <c r="U3157" s="7"/>
      <c r="V3157" s="7"/>
      <c r="W3157" s="7"/>
      <c r="X3157" s="7"/>
      <c r="Y3157" s="7"/>
      <c r="Z3157" s="7"/>
      <c r="AA3157" s="7"/>
      <c r="AB3157" s="7"/>
      <c r="AC3157" s="7"/>
      <c r="AD3157" s="7"/>
      <c r="AE3157" s="7"/>
      <c r="AF3157" s="7"/>
      <c r="AG3157" s="7"/>
      <c r="AH3157" s="7"/>
      <c r="AI3157" s="7"/>
      <c r="AJ3157" s="7"/>
      <c r="AK3157" s="7"/>
    </row>
    <row r="3158" spans="1:37" ht="15.75" x14ac:dyDescent="0.25">
      <c r="A3158" s="7"/>
      <c r="B3158" s="7"/>
      <c r="C3158" s="7"/>
      <c r="D3158" s="7"/>
      <c r="E3158" s="7"/>
      <c r="F3158" s="7"/>
      <c r="G3158" s="7"/>
      <c r="H3158" s="7"/>
      <c r="I3158" s="7"/>
      <c r="J3158" s="7"/>
      <c r="K3158" s="7"/>
      <c r="L3158" s="7"/>
      <c r="M3158" s="7"/>
      <c r="N3158" s="7"/>
      <c r="O3158" s="7"/>
      <c r="P3158" s="7"/>
      <c r="R3158" s="7"/>
      <c r="S3158" s="7"/>
      <c r="T3158" s="7"/>
      <c r="U3158" s="7"/>
      <c r="V3158" s="7"/>
      <c r="W3158" s="7"/>
      <c r="X3158" s="7"/>
      <c r="Y3158" s="7"/>
      <c r="Z3158" s="7"/>
      <c r="AA3158" s="7"/>
      <c r="AB3158" s="7"/>
      <c r="AC3158" s="7"/>
      <c r="AD3158" s="7"/>
      <c r="AE3158" s="7"/>
      <c r="AF3158" s="7"/>
      <c r="AG3158" s="7"/>
      <c r="AH3158" s="7"/>
      <c r="AI3158" s="7"/>
      <c r="AJ3158" s="7"/>
      <c r="AK3158" s="7"/>
    </row>
    <row r="3159" spans="1:37" ht="15.75" x14ac:dyDescent="0.25">
      <c r="A3159" s="7"/>
      <c r="B3159" s="7"/>
      <c r="C3159" s="7"/>
      <c r="D3159" s="7"/>
      <c r="E3159" s="7"/>
      <c r="F3159" s="7"/>
      <c r="G3159" s="7"/>
      <c r="H3159" s="7"/>
      <c r="I3159" s="7"/>
      <c r="J3159" s="7"/>
      <c r="K3159" s="7"/>
      <c r="L3159" s="7"/>
      <c r="M3159" s="7"/>
      <c r="N3159" s="7"/>
      <c r="O3159" s="7"/>
      <c r="P3159" s="7"/>
      <c r="R3159" s="7"/>
      <c r="S3159" s="7"/>
      <c r="T3159" s="7"/>
      <c r="U3159" s="7"/>
      <c r="V3159" s="7"/>
      <c r="W3159" s="7"/>
      <c r="X3159" s="7"/>
      <c r="Y3159" s="7"/>
      <c r="Z3159" s="7"/>
      <c r="AA3159" s="7"/>
      <c r="AB3159" s="7"/>
      <c r="AC3159" s="7"/>
      <c r="AD3159" s="7"/>
      <c r="AE3159" s="7"/>
      <c r="AF3159" s="7"/>
      <c r="AG3159" s="7"/>
      <c r="AH3159" s="7"/>
      <c r="AI3159" s="7"/>
      <c r="AJ3159" s="7"/>
      <c r="AK3159" s="7"/>
    </row>
    <row r="3160" spans="1:37" ht="15.75" x14ac:dyDescent="0.25">
      <c r="A3160" s="7"/>
      <c r="B3160" s="7"/>
      <c r="C3160" s="7"/>
      <c r="D3160" s="7"/>
      <c r="E3160" s="7"/>
      <c r="F3160" s="7"/>
      <c r="G3160" s="7"/>
      <c r="H3160" s="7"/>
      <c r="I3160" s="7"/>
      <c r="J3160" s="7"/>
      <c r="K3160" s="7"/>
      <c r="L3160" s="7"/>
      <c r="M3160" s="7"/>
      <c r="N3160" s="7"/>
      <c r="O3160" s="7"/>
      <c r="P3160" s="7"/>
      <c r="R3160" s="7"/>
      <c r="S3160" s="7"/>
      <c r="T3160" s="7"/>
      <c r="U3160" s="7"/>
      <c r="V3160" s="7"/>
      <c r="W3160" s="7"/>
      <c r="X3160" s="7"/>
      <c r="Y3160" s="7"/>
      <c r="Z3160" s="7"/>
      <c r="AA3160" s="7"/>
      <c r="AB3160" s="7"/>
      <c r="AC3160" s="7"/>
      <c r="AD3160" s="7"/>
      <c r="AE3160" s="7"/>
      <c r="AF3160" s="7"/>
      <c r="AG3160" s="7"/>
      <c r="AH3160" s="7"/>
      <c r="AI3160" s="7"/>
      <c r="AJ3160" s="7"/>
      <c r="AK3160" s="7"/>
    </row>
    <row r="3161" spans="1:37" ht="15.75" x14ac:dyDescent="0.25">
      <c r="A3161" s="7"/>
      <c r="B3161" s="7"/>
      <c r="C3161" s="7"/>
      <c r="D3161" s="7"/>
      <c r="E3161" s="7"/>
      <c r="F3161" s="7"/>
      <c r="G3161" s="7"/>
      <c r="H3161" s="7"/>
      <c r="I3161" s="7"/>
      <c r="J3161" s="7"/>
      <c r="K3161" s="7"/>
      <c r="L3161" s="7"/>
      <c r="M3161" s="7"/>
      <c r="N3161" s="7"/>
      <c r="O3161" s="7"/>
      <c r="P3161" s="7"/>
      <c r="R3161" s="7"/>
      <c r="S3161" s="7"/>
      <c r="T3161" s="7"/>
      <c r="U3161" s="7"/>
      <c r="V3161" s="7"/>
      <c r="W3161" s="7"/>
      <c r="X3161" s="7"/>
      <c r="Y3161" s="7"/>
      <c r="Z3161" s="7"/>
      <c r="AA3161" s="7"/>
      <c r="AB3161" s="7"/>
      <c r="AC3161" s="7"/>
      <c r="AD3161" s="7"/>
      <c r="AE3161" s="7"/>
      <c r="AF3161" s="7"/>
      <c r="AG3161" s="7"/>
      <c r="AH3161" s="7"/>
      <c r="AI3161" s="7"/>
      <c r="AJ3161" s="7"/>
      <c r="AK3161" s="7"/>
    </row>
    <row r="3162" spans="1:37" ht="15.75" x14ac:dyDescent="0.25">
      <c r="A3162" s="7"/>
      <c r="B3162" s="7"/>
      <c r="C3162" s="7"/>
      <c r="D3162" s="7"/>
      <c r="E3162" s="7"/>
      <c r="F3162" s="7"/>
      <c r="G3162" s="7"/>
      <c r="H3162" s="7"/>
      <c r="I3162" s="7"/>
      <c r="J3162" s="7"/>
      <c r="K3162" s="7"/>
      <c r="L3162" s="7"/>
      <c r="M3162" s="7"/>
      <c r="N3162" s="7"/>
      <c r="O3162" s="7"/>
      <c r="P3162" s="7"/>
      <c r="R3162" s="7"/>
      <c r="S3162" s="7"/>
      <c r="T3162" s="7"/>
      <c r="U3162" s="7"/>
      <c r="V3162" s="7"/>
      <c r="W3162" s="7"/>
      <c r="X3162" s="7"/>
      <c r="Y3162" s="7"/>
      <c r="Z3162" s="7"/>
      <c r="AA3162" s="7"/>
      <c r="AB3162" s="7"/>
      <c r="AC3162" s="7"/>
      <c r="AD3162" s="7"/>
      <c r="AE3162" s="7"/>
      <c r="AF3162" s="7"/>
      <c r="AG3162" s="7"/>
      <c r="AH3162" s="7"/>
      <c r="AI3162" s="7"/>
      <c r="AJ3162" s="7"/>
      <c r="AK3162" s="7"/>
    </row>
    <row r="3163" spans="1:37" ht="15.75" x14ac:dyDescent="0.25">
      <c r="A3163" s="7"/>
      <c r="B3163" s="7"/>
      <c r="C3163" s="7"/>
      <c r="D3163" s="7"/>
      <c r="E3163" s="7"/>
      <c r="F3163" s="7"/>
      <c r="G3163" s="7"/>
      <c r="H3163" s="7"/>
      <c r="I3163" s="7"/>
      <c r="J3163" s="7"/>
      <c r="K3163" s="7"/>
      <c r="L3163" s="7"/>
      <c r="M3163" s="7"/>
      <c r="N3163" s="7"/>
      <c r="O3163" s="7"/>
      <c r="P3163" s="7"/>
      <c r="R3163" s="7"/>
      <c r="S3163" s="7"/>
      <c r="T3163" s="7"/>
      <c r="U3163" s="7"/>
      <c r="V3163" s="7"/>
      <c r="W3163" s="7"/>
      <c r="X3163" s="7"/>
      <c r="Y3163" s="7"/>
      <c r="Z3163" s="7"/>
      <c r="AA3163" s="7"/>
      <c r="AB3163" s="7"/>
      <c r="AC3163" s="7"/>
      <c r="AD3163" s="7"/>
      <c r="AE3163" s="7"/>
      <c r="AF3163" s="7"/>
      <c r="AG3163" s="7"/>
      <c r="AH3163" s="7"/>
      <c r="AI3163" s="7"/>
      <c r="AJ3163" s="7"/>
      <c r="AK3163" s="7"/>
    </row>
    <row r="3164" spans="1:37" ht="15.75" x14ac:dyDescent="0.25">
      <c r="A3164" s="7"/>
      <c r="B3164" s="7"/>
      <c r="C3164" s="7"/>
      <c r="D3164" s="7"/>
      <c r="E3164" s="7"/>
      <c r="F3164" s="7"/>
      <c r="G3164" s="7"/>
      <c r="H3164" s="7"/>
      <c r="I3164" s="7"/>
      <c r="J3164" s="7"/>
      <c r="K3164" s="7"/>
      <c r="L3164" s="7"/>
      <c r="M3164" s="7"/>
      <c r="N3164" s="7"/>
      <c r="O3164" s="7"/>
      <c r="P3164" s="7"/>
      <c r="R3164" s="7"/>
      <c r="S3164" s="7"/>
      <c r="T3164" s="7"/>
      <c r="U3164" s="7"/>
      <c r="V3164" s="7"/>
      <c r="W3164" s="7"/>
      <c r="X3164" s="7"/>
      <c r="Y3164" s="7"/>
      <c r="Z3164" s="7"/>
      <c r="AA3164" s="7"/>
      <c r="AB3164" s="7"/>
      <c r="AC3164" s="7"/>
      <c r="AD3164" s="7"/>
      <c r="AE3164" s="7"/>
      <c r="AF3164" s="7"/>
      <c r="AG3164" s="7"/>
      <c r="AH3164" s="7"/>
      <c r="AI3164" s="7"/>
      <c r="AJ3164" s="7"/>
      <c r="AK3164" s="7"/>
    </row>
    <row r="3165" spans="1:37" ht="15.75" x14ac:dyDescent="0.25">
      <c r="A3165" s="7"/>
      <c r="B3165" s="7"/>
      <c r="C3165" s="7"/>
      <c r="D3165" s="7"/>
      <c r="E3165" s="7"/>
      <c r="F3165" s="7"/>
      <c r="G3165" s="7"/>
      <c r="H3165" s="7"/>
      <c r="I3165" s="7"/>
      <c r="J3165" s="7"/>
      <c r="K3165" s="7"/>
      <c r="L3165" s="7"/>
      <c r="M3165" s="7"/>
      <c r="N3165" s="7"/>
      <c r="O3165" s="7"/>
      <c r="P3165" s="7"/>
      <c r="R3165" s="7"/>
      <c r="S3165" s="7"/>
      <c r="T3165" s="7"/>
      <c r="U3165" s="7"/>
      <c r="V3165" s="7"/>
      <c r="W3165" s="7"/>
      <c r="X3165" s="7"/>
      <c r="Y3165" s="7"/>
      <c r="Z3165" s="7"/>
      <c r="AA3165" s="7"/>
      <c r="AB3165" s="7"/>
      <c r="AC3165" s="7"/>
      <c r="AD3165" s="7"/>
      <c r="AE3165" s="7"/>
      <c r="AF3165" s="7"/>
      <c r="AG3165" s="7"/>
      <c r="AH3165" s="7"/>
      <c r="AI3165" s="7"/>
      <c r="AJ3165" s="7"/>
      <c r="AK3165" s="7"/>
    </row>
    <row r="3166" spans="1:37" ht="15.75" x14ac:dyDescent="0.25">
      <c r="A3166" s="7"/>
      <c r="B3166" s="7"/>
      <c r="C3166" s="7"/>
      <c r="D3166" s="7"/>
      <c r="E3166" s="7"/>
      <c r="F3166" s="7"/>
      <c r="G3166" s="7"/>
      <c r="H3166" s="7"/>
      <c r="I3166" s="7"/>
      <c r="J3166" s="7"/>
      <c r="K3166" s="7"/>
      <c r="L3166" s="7"/>
      <c r="M3166" s="7"/>
      <c r="N3166" s="7"/>
      <c r="O3166" s="7"/>
      <c r="P3166" s="7"/>
      <c r="R3166" s="7"/>
      <c r="S3166" s="7"/>
      <c r="T3166" s="7"/>
      <c r="U3166" s="7"/>
      <c r="V3166" s="7"/>
      <c r="W3166" s="7"/>
      <c r="X3166" s="7"/>
      <c r="Y3166" s="7"/>
      <c r="Z3166" s="7"/>
      <c r="AA3166" s="7"/>
      <c r="AB3166" s="7"/>
      <c r="AC3166" s="7"/>
      <c r="AD3166" s="7"/>
      <c r="AE3166" s="7"/>
      <c r="AF3166" s="7"/>
      <c r="AG3166" s="7"/>
      <c r="AH3166" s="7"/>
      <c r="AI3166" s="7"/>
      <c r="AJ3166" s="7"/>
      <c r="AK3166" s="7"/>
    </row>
    <row r="3167" spans="1:37" ht="15.75" x14ac:dyDescent="0.25">
      <c r="A3167" s="7"/>
      <c r="B3167" s="7"/>
      <c r="C3167" s="7"/>
      <c r="D3167" s="7"/>
      <c r="E3167" s="7"/>
      <c r="F3167" s="7"/>
      <c r="G3167" s="7"/>
      <c r="H3167" s="7"/>
      <c r="I3167" s="7"/>
      <c r="J3167" s="7"/>
      <c r="K3167" s="7"/>
      <c r="L3167" s="7"/>
      <c r="M3167" s="7"/>
      <c r="N3167" s="7"/>
      <c r="O3167" s="7"/>
      <c r="P3167" s="7"/>
      <c r="R3167" s="7"/>
      <c r="S3167" s="7"/>
      <c r="T3167" s="7"/>
      <c r="U3167" s="7"/>
      <c r="V3167" s="7"/>
      <c r="W3167" s="7"/>
      <c r="X3167" s="7"/>
      <c r="Y3167" s="7"/>
      <c r="Z3167" s="7"/>
      <c r="AA3167" s="7"/>
      <c r="AB3167" s="7"/>
      <c r="AC3167" s="7"/>
      <c r="AD3167" s="7"/>
      <c r="AE3167" s="7"/>
      <c r="AF3167" s="7"/>
      <c r="AG3167" s="7"/>
      <c r="AH3167" s="7"/>
      <c r="AI3167" s="7"/>
      <c r="AJ3167" s="7"/>
      <c r="AK3167" s="7"/>
    </row>
    <row r="3168" spans="1:37" ht="15.75" x14ac:dyDescent="0.25">
      <c r="A3168" s="7"/>
      <c r="B3168" s="7"/>
      <c r="C3168" s="7"/>
      <c r="D3168" s="7"/>
      <c r="E3168" s="7"/>
      <c r="F3168" s="7"/>
      <c r="G3168" s="7"/>
      <c r="H3168" s="7"/>
      <c r="I3168" s="7"/>
      <c r="J3168" s="7"/>
      <c r="K3168" s="7"/>
      <c r="L3168" s="7"/>
      <c r="M3168" s="7"/>
      <c r="N3168" s="7"/>
      <c r="O3168" s="7"/>
      <c r="P3168" s="7"/>
      <c r="R3168" s="7"/>
      <c r="S3168" s="7"/>
      <c r="T3168" s="7"/>
      <c r="U3168" s="7"/>
      <c r="V3168" s="7"/>
      <c r="W3168" s="7"/>
      <c r="X3168" s="7"/>
      <c r="Y3168" s="7"/>
      <c r="Z3168" s="7"/>
      <c r="AA3168" s="7"/>
      <c r="AB3168" s="7"/>
      <c r="AC3168" s="7"/>
      <c r="AD3168" s="7"/>
      <c r="AE3168" s="7"/>
      <c r="AF3168" s="7"/>
      <c r="AG3168" s="7"/>
      <c r="AH3168" s="7"/>
      <c r="AI3168" s="7"/>
      <c r="AJ3168" s="7"/>
      <c r="AK3168" s="7"/>
    </row>
    <row r="3169" spans="1:37" ht="15.75" x14ac:dyDescent="0.25">
      <c r="A3169" s="7"/>
      <c r="B3169" s="7"/>
      <c r="C3169" s="7"/>
      <c r="D3169" s="7"/>
      <c r="E3169" s="7"/>
      <c r="F3169" s="7"/>
      <c r="G3169" s="7"/>
      <c r="H3169" s="7"/>
      <c r="I3169" s="7"/>
      <c r="J3169" s="7"/>
      <c r="K3169" s="7"/>
      <c r="L3169" s="7"/>
      <c r="M3169" s="7"/>
      <c r="N3169" s="7"/>
      <c r="O3169" s="7"/>
      <c r="P3169" s="7"/>
      <c r="R3169" s="7"/>
      <c r="S3169" s="7"/>
      <c r="T3169" s="7"/>
      <c r="U3169" s="7"/>
      <c r="V3169" s="7"/>
      <c r="W3169" s="7"/>
      <c r="X3169" s="7"/>
      <c r="Y3169" s="7"/>
      <c r="Z3169" s="7"/>
      <c r="AA3169" s="7"/>
      <c r="AB3169" s="7"/>
      <c r="AC3169" s="7"/>
      <c r="AD3169" s="7"/>
      <c r="AE3169" s="7"/>
      <c r="AF3169" s="7"/>
      <c r="AG3169" s="7"/>
      <c r="AH3169" s="7"/>
      <c r="AI3169" s="7"/>
      <c r="AJ3169" s="7"/>
      <c r="AK3169" s="7"/>
    </row>
    <row r="3170" spans="1:37" ht="15.75" x14ac:dyDescent="0.25">
      <c r="A3170" s="7"/>
      <c r="B3170" s="7"/>
      <c r="C3170" s="7"/>
      <c r="D3170" s="7"/>
      <c r="E3170" s="7"/>
      <c r="F3170" s="7"/>
      <c r="G3170" s="7"/>
      <c r="H3170" s="7"/>
      <c r="I3170" s="7"/>
      <c r="J3170" s="7"/>
      <c r="K3170" s="7"/>
      <c r="L3170" s="7"/>
      <c r="M3170" s="7"/>
      <c r="N3170" s="7"/>
      <c r="O3170" s="7"/>
      <c r="P3170" s="7"/>
      <c r="R3170" s="7"/>
      <c r="S3170" s="7"/>
      <c r="T3170" s="7"/>
      <c r="U3170" s="7"/>
      <c r="V3170" s="7"/>
      <c r="W3170" s="7"/>
      <c r="X3170" s="7"/>
      <c r="Y3170" s="7"/>
      <c r="Z3170" s="7"/>
      <c r="AA3170" s="7"/>
      <c r="AB3170" s="7"/>
      <c r="AC3170" s="7"/>
      <c r="AD3170" s="7"/>
      <c r="AE3170" s="7"/>
      <c r="AF3170" s="7"/>
      <c r="AG3170" s="7"/>
      <c r="AH3170" s="7"/>
      <c r="AI3170" s="7"/>
      <c r="AJ3170" s="7"/>
      <c r="AK3170" s="7"/>
    </row>
    <row r="3171" spans="1:37" ht="15.75" x14ac:dyDescent="0.25">
      <c r="A3171" s="7"/>
      <c r="B3171" s="7"/>
      <c r="C3171" s="7"/>
      <c r="D3171" s="7"/>
      <c r="E3171" s="7"/>
      <c r="F3171" s="7"/>
      <c r="G3171" s="7"/>
      <c r="H3171" s="7"/>
      <c r="I3171" s="7"/>
      <c r="J3171" s="7"/>
      <c r="K3171" s="7"/>
      <c r="L3171" s="7"/>
      <c r="M3171" s="7"/>
      <c r="N3171" s="7"/>
      <c r="O3171" s="7"/>
      <c r="P3171" s="7"/>
      <c r="R3171" s="7"/>
      <c r="S3171" s="7"/>
      <c r="T3171" s="7"/>
      <c r="U3171" s="7"/>
      <c r="V3171" s="7"/>
      <c r="W3171" s="7"/>
      <c r="X3171" s="7"/>
      <c r="Y3171" s="7"/>
      <c r="Z3171" s="7"/>
      <c r="AA3171" s="7"/>
      <c r="AB3171" s="7"/>
      <c r="AC3171" s="7"/>
      <c r="AD3171" s="7"/>
      <c r="AE3171" s="7"/>
      <c r="AF3171" s="7"/>
      <c r="AG3171" s="7"/>
      <c r="AH3171" s="7"/>
      <c r="AI3171" s="7"/>
      <c r="AJ3171" s="7"/>
      <c r="AK3171" s="7"/>
    </row>
    <row r="3172" spans="1:37" ht="15.75" x14ac:dyDescent="0.25">
      <c r="A3172" s="7"/>
      <c r="B3172" s="7"/>
      <c r="C3172" s="7"/>
      <c r="D3172" s="7"/>
      <c r="E3172" s="7"/>
      <c r="F3172" s="7"/>
      <c r="G3172" s="7"/>
      <c r="H3172" s="7"/>
      <c r="I3172" s="7"/>
      <c r="J3172" s="7"/>
      <c r="K3172" s="7"/>
      <c r="L3172" s="7"/>
      <c r="M3172" s="7"/>
      <c r="N3172" s="7"/>
      <c r="O3172" s="7"/>
      <c r="P3172" s="7"/>
      <c r="R3172" s="7"/>
      <c r="S3172" s="7"/>
      <c r="T3172" s="7"/>
      <c r="U3172" s="7"/>
      <c r="V3172" s="7"/>
      <c r="W3172" s="7"/>
      <c r="X3172" s="7"/>
      <c r="Y3172" s="7"/>
      <c r="Z3172" s="7"/>
      <c r="AA3172" s="7"/>
      <c r="AB3172" s="7"/>
      <c r="AC3172" s="7"/>
      <c r="AD3172" s="7"/>
      <c r="AE3172" s="7"/>
      <c r="AF3172" s="7"/>
      <c r="AG3172" s="7"/>
      <c r="AH3172" s="7"/>
      <c r="AI3172" s="7"/>
      <c r="AJ3172" s="7"/>
      <c r="AK3172" s="7"/>
    </row>
    <row r="3173" spans="1:37" ht="15.75" x14ac:dyDescent="0.25">
      <c r="A3173" s="7"/>
      <c r="B3173" s="7"/>
      <c r="C3173" s="7"/>
      <c r="D3173" s="7"/>
      <c r="E3173" s="7"/>
      <c r="F3173" s="7"/>
      <c r="G3173" s="7"/>
      <c r="H3173" s="7"/>
      <c r="I3173" s="7"/>
      <c r="J3173" s="7"/>
      <c r="K3173" s="7"/>
      <c r="L3173" s="7"/>
      <c r="M3173" s="7"/>
      <c r="N3173" s="7"/>
      <c r="O3173" s="7"/>
      <c r="P3173" s="7"/>
      <c r="R3173" s="7"/>
      <c r="S3173" s="7"/>
      <c r="T3173" s="7"/>
      <c r="U3173" s="7"/>
      <c r="V3173" s="7"/>
      <c r="W3173" s="7"/>
      <c r="X3173" s="7"/>
      <c r="Y3173" s="7"/>
      <c r="Z3173" s="7"/>
      <c r="AA3173" s="7"/>
      <c r="AB3173" s="7"/>
      <c r="AC3173" s="7"/>
      <c r="AD3173" s="7"/>
      <c r="AE3173" s="7"/>
      <c r="AF3173" s="7"/>
      <c r="AG3173" s="7"/>
      <c r="AH3173" s="7"/>
      <c r="AI3173" s="7"/>
      <c r="AJ3173" s="7"/>
      <c r="AK3173" s="7"/>
    </row>
    <row r="3174" spans="1:37" ht="15.75" x14ac:dyDescent="0.25">
      <c r="A3174" s="7"/>
      <c r="B3174" s="7"/>
      <c r="C3174" s="7"/>
      <c r="D3174" s="7"/>
      <c r="E3174" s="7"/>
      <c r="F3174" s="7"/>
      <c r="G3174" s="7"/>
      <c r="H3174" s="7"/>
      <c r="I3174" s="7"/>
      <c r="J3174" s="7"/>
      <c r="K3174" s="7"/>
      <c r="L3174" s="7"/>
      <c r="M3174" s="7"/>
      <c r="N3174" s="7"/>
      <c r="O3174" s="7"/>
      <c r="P3174" s="7"/>
      <c r="R3174" s="7"/>
      <c r="S3174" s="7"/>
      <c r="T3174" s="7"/>
      <c r="U3174" s="7"/>
      <c r="V3174" s="7"/>
      <c r="W3174" s="7"/>
      <c r="X3174" s="7"/>
      <c r="Y3174" s="7"/>
      <c r="Z3174" s="7"/>
      <c r="AA3174" s="7"/>
      <c r="AB3174" s="7"/>
      <c r="AC3174" s="7"/>
      <c r="AD3174" s="7"/>
      <c r="AE3174" s="7"/>
      <c r="AF3174" s="7"/>
      <c r="AG3174" s="7"/>
      <c r="AH3174" s="7"/>
      <c r="AI3174" s="7"/>
      <c r="AJ3174" s="7"/>
      <c r="AK3174" s="7"/>
    </row>
    <row r="3175" spans="1:37" ht="15.75" x14ac:dyDescent="0.25">
      <c r="A3175" s="7"/>
      <c r="B3175" s="7"/>
      <c r="C3175" s="7"/>
      <c r="D3175" s="7"/>
      <c r="E3175" s="7"/>
      <c r="F3175" s="7"/>
      <c r="G3175" s="7"/>
      <c r="H3175" s="7"/>
      <c r="I3175" s="7"/>
      <c r="J3175" s="7"/>
      <c r="K3175" s="7"/>
      <c r="L3175" s="7"/>
      <c r="M3175" s="7"/>
      <c r="N3175" s="7"/>
      <c r="O3175" s="7"/>
      <c r="P3175" s="7"/>
      <c r="R3175" s="7"/>
      <c r="S3175" s="7"/>
      <c r="T3175" s="7"/>
      <c r="U3175" s="7"/>
      <c r="V3175" s="7"/>
      <c r="W3175" s="7"/>
      <c r="X3175" s="7"/>
      <c r="Y3175" s="7"/>
      <c r="Z3175" s="7"/>
      <c r="AA3175" s="7"/>
      <c r="AB3175" s="7"/>
      <c r="AC3175" s="7"/>
      <c r="AD3175" s="7"/>
      <c r="AE3175" s="7"/>
      <c r="AF3175" s="7"/>
      <c r="AG3175" s="7"/>
      <c r="AH3175" s="7"/>
      <c r="AI3175" s="7"/>
      <c r="AJ3175" s="7"/>
      <c r="AK3175" s="7"/>
    </row>
    <row r="3176" spans="1:37" ht="15.75" x14ac:dyDescent="0.25">
      <c r="A3176" s="7"/>
      <c r="B3176" s="7"/>
      <c r="C3176" s="7"/>
      <c r="D3176" s="7"/>
      <c r="E3176" s="7"/>
      <c r="F3176" s="7"/>
      <c r="G3176" s="7"/>
      <c r="H3176" s="7"/>
      <c r="I3176" s="7"/>
      <c r="J3176" s="7"/>
      <c r="K3176" s="7"/>
      <c r="L3176" s="7"/>
      <c r="M3176" s="7"/>
      <c r="N3176" s="7"/>
      <c r="O3176" s="7"/>
      <c r="P3176" s="7"/>
      <c r="R3176" s="7"/>
      <c r="S3176" s="7"/>
      <c r="T3176" s="7"/>
      <c r="U3176" s="7"/>
      <c r="V3176" s="7"/>
      <c r="W3176" s="7"/>
      <c r="X3176" s="7"/>
      <c r="Y3176" s="7"/>
      <c r="Z3176" s="7"/>
      <c r="AA3176" s="7"/>
      <c r="AB3176" s="7"/>
      <c r="AC3176" s="7"/>
      <c r="AD3176" s="7"/>
      <c r="AE3176" s="7"/>
      <c r="AF3176" s="7"/>
      <c r="AG3176" s="7"/>
      <c r="AH3176" s="7"/>
      <c r="AI3176" s="7"/>
      <c r="AJ3176" s="7"/>
      <c r="AK3176" s="7"/>
    </row>
    <row r="3177" spans="1:37" ht="15.75" x14ac:dyDescent="0.25">
      <c r="A3177" s="7"/>
      <c r="B3177" s="7"/>
      <c r="C3177" s="7"/>
      <c r="D3177" s="7"/>
      <c r="E3177" s="7"/>
      <c r="F3177" s="7"/>
      <c r="G3177" s="7"/>
      <c r="H3177" s="7"/>
      <c r="I3177" s="7"/>
      <c r="J3177" s="7"/>
      <c r="K3177" s="7"/>
      <c r="L3177" s="7"/>
      <c r="M3177" s="7"/>
      <c r="N3177" s="7"/>
      <c r="O3177" s="7"/>
      <c r="P3177" s="7"/>
      <c r="R3177" s="7"/>
      <c r="S3177" s="7"/>
      <c r="T3177" s="7"/>
      <c r="U3177" s="7"/>
      <c r="V3177" s="7"/>
      <c r="W3177" s="7"/>
      <c r="X3177" s="7"/>
      <c r="Y3177" s="7"/>
      <c r="Z3177" s="7"/>
      <c r="AA3177" s="7"/>
      <c r="AB3177" s="7"/>
      <c r="AC3177" s="7"/>
      <c r="AD3177" s="7"/>
      <c r="AE3177" s="7"/>
      <c r="AF3177" s="7"/>
      <c r="AG3177" s="7"/>
      <c r="AH3177" s="7"/>
      <c r="AI3177" s="7"/>
      <c r="AJ3177" s="7"/>
      <c r="AK3177" s="7"/>
    </row>
    <row r="3178" spans="1:37" ht="15.75" x14ac:dyDescent="0.25">
      <c r="A3178" s="7"/>
      <c r="B3178" s="7"/>
      <c r="C3178" s="7"/>
      <c r="D3178" s="7"/>
      <c r="E3178" s="7"/>
      <c r="F3178" s="7"/>
      <c r="G3178" s="7"/>
      <c r="H3178" s="7"/>
      <c r="I3178" s="7"/>
      <c r="J3178" s="7"/>
      <c r="K3178" s="7"/>
      <c r="L3178" s="7"/>
      <c r="M3178" s="7"/>
      <c r="N3178" s="7"/>
      <c r="O3178" s="7"/>
      <c r="P3178" s="7"/>
      <c r="R3178" s="7"/>
      <c r="S3178" s="7"/>
      <c r="T3178" s="7"/>
      <c r="U3178" s="7"/>
      <c r="V3178" s="7"/>
      <c r="W3178" s="7"/>
      <c r="X3178" s="7"/>
      <c r="Y3178" s="7"/>
      <c r="Z3178" s="7"/>
      <c r="AA3178" s="7"/>
      <c r="AB3178" s="7"/>
      <c r="AC3178" s="7"/>
      <c r="AD3178" s="7"/>
      <c r="AE3178" s="7"/>
      <c r="AF3178" s="7"/>
      <c r="AG3178" s="7"/>
      <c r="AH3178" s="7"/>
      <c r="AI3178" s="7"/>
      <c r="AJ3178" s="7"/>
      <c r="AK3178" s="7"/>
    </row>
    <row r="3179" spans="1:37" ht="15.75" x14ac:dyDescent="0.25">
      <c r="A3179" s="7"/>
      <c r="B3179" s="7"/>
      <c r="C3179" s="7"/>
      <c r="D3179" s="7"/>
      <c r="E3179" s="7"/>
      <c r="F3179" s="7"/>
      <c r="G3179" s="7"/>
      <c r="H3179" s="7"/>
      <c r="I3179" s="7"/>
      <c r="J3179" s="7"/>
      <c r="K3179" s="7"/>
      <c r="L3179" s="7"/>
      <c r="M3179" s="7"/>
      <c r="N3179" s="7"/>
      <c r="O3179" s="7"/>
      <c r="P3179" s="7"/>
      <c r="R3179" s="7"/>
      <c r="S3179" s="7"/>
      <c r="T3179" s="7"/>
      <c r="U3179" s="7"/>
      <c r="V3179" s="7"/>
      <c r="W3179" s="7"/>
      <c r="X3179" s="7"/>
      <c r="Y3179" s="7"/>
      <c r="Z3179" s="7"/>
      <c r="AA3179" s="7"/>
      <c r="AB3179" s="7"/>
      <c r="AC3179" s="7"/>
      <c r="AD3179" s="7"/>
      <c r="AE3179" s="7"/>
      <c r="AF3179" s="7"/>
      <c r="AG3179" s="7"/>
      <c r="AH3179" s="7"/>
      <c r="AI3179" s="7"/>
      <c r="AJ3179" s="7"/>
      <c r="AK3179" s="7"/>
    </row>
    <row r="3180" spans="1:37" ht="15.75" x14ac:dyDescent="0.25">
      <c r="A3180" s="7"/>
      <c r="B3180" s="7"/>
      <c r="C3180" s="7"/>
      <c r="D3180" s="7"/>
      <c r="E3180" s="7"/>
      <c r="F3180" s="7"/>
      <c r="G3180" s="7"/>
      <c r="H3180" s="7"/>
      <c r="I3180" s="7"/>
      <c r="J3180" s="7"/>
      <c r="K3180" s="7"/>
      <c r="L3180" s="7"/>
      <c r="M3180" s="7"/>
      <c r="N3180" s="7"/>
      <c r="O3180" s="7"/>
      <c r="P3180" s="7"/>
      <c r="R3180" s="7"/>
      <c r="S3180" s="7"/>
      <c r="T3180" s="7"/>
      <c r="U3180" s="7"/>
      <c r="V3180" s="7"/>
      <c r="W3180" s="7"/>
      <c r="X3180" s="7"/>
      <c r="Y3180" s="7"/>
      <c r="Z3180" s="7"/>
      <c r="AA3180" s="7"/>
      <c r="AB3180" s="7"/>
      <c r="AC3180" s="7"/>
      <c r="AD3180" s="7"/>
      <c r="AE3180" s="7"/>
      <c r="AF3180" s="7"/>
      <c r="AG3180" s="7"/>
      <c r="AH3180" s="7"/>
      <c r="AI3180" s="7"/>
      <c r="AJ3180" s="7"/>
      <c r="AK3180" s="7"/>
    </row>
    <row r="3181" spans="1:37" ht="15.75" x14ac:dyDescent="0.25">
      <c r="A3181" s="7"/>
      <c r="B3181" s="7"/>
      <c r="C3181" s="7"/>
      <c r="D3181" s="7"/>
      <c r="E3181" s="7"/>
      <c r="F3181" s="7"/>
      <c r="G3181" s="7"/>
      <c r="H3181" s="7"/>
      <c r="I3181" s="7"/>
      <c r="J3181" s="7"/>
      <c r="K3181" s="7"/>
      <c r="L3181" s="7"/>
      <c r="M3181" s="7"/>
      <c r="N3181" s="7"/>
      <c r="O3181" s="7"/>
      <c r="P3181" s="7"/>
      <c r="R3181" s="7"/>
      <c r="S3181" s="7"/>
      <c r="T3181" s="7"/>
      <c r="U3181" s="7"/>
      <c r="V3181" s="7"/>
      <c r="W3181" s="7"/>
      <c r="X3181" s="7"/>
      <c r="Y3181" s="7"/>
      <c r="Z3181" s="7"/>
      <c r="AA3181" s="7"/>
      <c r="AB3181" s="7"/>
      <c r="AC3181" s="7"/>
      <c r="AD3181" s="7"/>
      <c r="AE3181" s="7"/>
      <c r="AF3181" s="7"/>
      <c r="AG3181" s="7"/>
      <c r="AH3181" s="7"/>
      <c r="AI3181" s="7"/>
      <c r="AJ3181" s="7"/>
      <c r="AK3181" s="7"/>
    </row>
    <row r="3182" spans="1:37" ht="15.75" x14ac:dyDescent="0.25">
      <c r="A3182" s="7"/>
      <c r="B3182" s="7"/>
      <c r="C3182" s="7"/>
      <c r="D3182" s="7"/>
      <c r="E3182" s="7"/>
      <c r="F3182" s="7"/>
      <c r="G3182" s="7"/>
      <c r="H3182" s="7"/>
      <c r="I3182" s="7"/>
      <c r="J3182" s="7"/>
      <c r="K3182" s="7"/>
      <c r="L3182" s="7"/>
      <c r="M3182" s="7"/>
      <c r="N3182" s="7"/>
      <c r="O3182" s="7"/>
      <c r="P3182" s="7"/>
      <c r="R3182" s="7"/>
      <c r="S3182" s="7"/>
      <c r="T3182" s="7"/>
      <c r="U3182" s="7"/>
      <c r="V3182" s="7"/>
      <c r="W3182" s="7"/>
      <c r="X3182" s="7"/>
      <c r="Y3182" s="7"/>
      <c r="Z3182" s="7"/>
      <c r="AA3182" s="7"/>
      <c r="AB3182" s="7"/>
      <c r="AC3182" s="7"/>
      <c r="AD3182" s="7"/>
      <c r="AE3182" s="7"/>
      <c r="AF3182" s="7"/>
      <c r="AG3182" s="7"/>
      <c r="AH3182" s="7"/>
      <c r="AI3182" s="7"/>
      <c r="AJ3182" s="7"/>
      <c r="AK3182" s="7"/>
    </row>
    <row r="3183" spans="1:37" ht="15.75" x14ac:dyDescent="0.25">
      <c r="A3183" s="7"/>
      <c r="B3183" s="7"/>
      <c r="C3183" s="7"/>
      <c r="D3183" s="7"/>
      <c r="E3183" s="7"/>
      <c r="F3183" s="7"/>
      <c r="G3183" s="7"/>
      <c r="H3183" s="7"/>
      <c r="I3183" s="7"/>
      <c r="J3183" s="7"/>
      <c r="K3183" s="7"/>
      <c r="L3183" s="7"/>
      <c r="M3183" s="7"/>
      <c r="N3183" s="7"/>
      <c r="O3183" s="7"/>
      <c r="P3183" s="7"/>
      <c r="R3183" s="7"/>
      <c r="S3183" s="7"/>
      <c r="T3183" s="7"/>
      <c r="U3183" s="7"/>
      <c r="V3183" s="7"/>
      <c r="W3183" s="7"/>
      <c r="X3183" s="7"/>
      <c r="Y3183" s="7"/>
      <c r="Z3183" s="7"/>
      <c r="AA3183" s="7"/>
      <c r="AB3183" s="7"/>
      <c r="AC3183" s="7"/>
      <c r="AD3183" s="7"/>
      <c r="AE3183" s="7"/>
      <c r="AF3183" s="7"/>
      <c r="AG3183" s="7"/>
      <c r="AH3183" s="7"/>
      <c r="AI3183" s="7"/>
      <c r="AJ3183" s="7"/>
      <c r="AK3183" s="7"/>
    </row>
    <row r="3184" spans="1:37" ht="15.75" x14ac:dyDescent="0.25">
      <c r="A3184" s="7"/>
      <c r="B3184" s="7"/>
      <c r="C3184" s="7"/>
      <c r="D3184" s="7"/>
      <c r="E3184" s="7"/>
      <c r="F3184" s="7"/>
      <c r="G3184" s="7"/>
      <c r="H3184" s="7"/>
      <c r="I3184" s="7"/>
      <c r="J3184" s="7"/>
      <c r="K3184" s="7"/>
      <c r="L3184" s="7"/>
      <c r="M3184" s="7"/>
      <c r="N3184" s="7"/>
      <c r="O3184" s="7"/>
      <c r="P3184" s="7"/>
      <c r="R3184" s="7"/>
      <c r="S3184" s="7"/>
      <c r="T3184" s="7"/>
      <c r="U3184" s="7"/>
      <c r="V3184" s="7"/>
      <c r="W3184" s="7"/>
      <c r="X3184" s="7"/>
      <c r="Y3184" s="7"/>
      <c r="Z3184" s="7"/>
      <c r="AA3184" s="7"/>
      <c r="AB3184" s="7"/>
      <c r="AC3184" s="7"/>
      <c r="AD3184" s="7"/>
      <c r="AE3184" s="7"/>
      <c r="AF3184" s="7"/>
      <c r="AG3184" s="7"/>
      <c r="AH3184" s="7"/>
      <c r="AI3184" s="7"/>
      <c r="AJ3184" s="7"/>
      <c r="AK3184" s="7"/>
    </row>
    <row r="3185" spans="1:37" ht="15.75" x14ac:dyDescent="0.25">
      <c r="A3185" s="7"/>
      <c r="B3185" s="7"/>
      <c r="C3185" s="7"/>
      <c r="D3185" s="7"/>
      <c r="E3185" s="7"/>
      <c r="F3185" s="7"/>
      <c r="G3185" s="7"/>
      <c r="H3185" s="7"/>
      <c r="I3185" s="7"/>
      <c r="J3185" s="7"/>
      <c r="K3185" s="7"/>
      <c r="L3185" s="7"/>
      <c r="M3185" s="7"/>
      <c r="N3185" s="7"/>
      <c r="O3185" s="7"/>
      <c r="P3185" s="7"/>
      <c r="R3185" s="7"/>
      <c r="S3185" s="7"/>
      <c r="T3185" s="7"/>
      <c r="U3185" s="7"/>
      <c r="V3185" s="7"/>
      <c r="W3185" s="7"/>
      <c r="X3185" s="7"/>
      <c r="Y3185" s="7"/>
      <c r="Z3185" s="7"/>
      <c r="AA3185" s="7"/>
      <c r="AB3185" s="7"/>
      <c r="AC3185" s="7"/>
      <c r="AD3185" s="7"/>
      <c r="AE3185" s="7"/>
      <c r="AF3185" s="7"/>
      <c r="AG3185" s="7"/>
      <c r="AH3185" s="7"/>
      <c r="AI3185" s="7"/>
      <c r="AJ3185" s="7"/>
      <c r="AK3185" s="7"/>
    </row>
    <row r="3186" spans="1:37" ht="15.75" x14ac:dyDescent="0.25">
      <c r="A3186" s="7"/>
      <c r="B3186" s="7"/>
      <c r="C3186" s="7"/>
      <c r="D3186" s="7"/>
      <c r="E3186" s="7"/>
      <c r="F3186" s="7"/>
      <c r="G3186" s="7"/>
      <c r="H3186" s="7"/>
      <c r="I3186" s="7"/>
      <c r="J3186" s="7"/>
      <c r="K3186" s="7"/>
      <c r="L3186" s="7"/>
      <c r="M3186" s="7"/>
      <c r="N3186" s="7"/>
      <c r="O3186" s="7"/>
      <c r="P3186" s="7"/>
      <c r="R3186" s="7"/>
      <c r="S3186" s="7"/>
      <c r="T3186" s="7"/>
      <c r="U3186" s="7"/>
      <c r="V3186" s="7"/>
      <c r="W3186" s="7"/>
      <c r="X3186" s="7"/>
      <c r="Y3186" s="7"/>
      <c r="Z3186" s="7"/>
      <c r="AA3186" s="7"/>
      <c r="AB3186" s="7"/>
      <c r="AC3186" s="7"/>
      <c r="AD3186" s="7"/>
      <c r="AE3186" s="7"/>
      <c r="AF3186" s="7"/>
      <c r="AG3186" s="7"/>
      <c r="AH3186" s="7"/>
      <c r="AI3186" s="7"/>
      <c r="AJ3186" s="7"/>
      <c r="AK3186" s="7"/>
    </row>
    <row r="3187" spans="1:37" ht="15.75" x14ac:dyDescent="0.25">
      <c r="A3187" s="7"/>
      <c r="B3187" s="7"/>
      <c r="C3187" s="7"/>
      <c r="D3187" s="7"/>
      <c r="E3187" s="7"/>
      <c r="F3187" s="7"/>
      <c r="G3187" s="7"/>
      <c r="H3187" s="7"/>
      <c r="I3187" s="7"/>
      <c r="J3187" s="7"/>
      <c r="K3187" s="7"/>
      <c r="L3187" s="7"/>
      <c r="M3187" s="7"/>
      <c r="N3187" s="7"/>
      <c r="O3187" s="7"/>
      <c r="P3187" s="7"/>
      <c r="R3187" s="7"/>
      <c r="S3187" s="7"/>
      <c r="T3187" s="7"/>
      <c r="U3187" s="7"/>
      <c r="V3187" s="7"/>
      <c r="W3187" s="7"/>
      <c r="X3187" s="7"/>
      <c r="Y3187" s="7"/>
      <c r="Z3187" s="7"/>
      <c r="AA3187" s="7"/>
      <c r="AB3187" s="7"/>
      <c r="AC3187" s="7"/>
      <c r="AD3187" s="7"/>
      <c r="AE3187" s="7"/>
      <c r="AF3187" s="7"/>
      <c r="AG3187" s="7"/>
      <c r="AH3187" s="7"/>
      <c r="AI3187" s="7"/>
      <c r="AJ3187" s="7"/>
      <c r="AK3187" s="7"/>
    </row>
    <row r="3188" spans="1:37" ht="15.75" x14ac:dyDescent="0.25">
      <c r="A3188" s="7"/>
      <c r="B3188" s="7"/>
      <c r="C3188" s="7"/>
      <c r="D3188" s="7"/>
      <c r="E3188" s="7"/>
      <c r="F3188" s="7"/>
      <c r="G3188" s="7"/>
      <c r="H3188" s="7"/>
      <c r="I3188" s="7"/>
      <c r="J3188" s="7"/>
      <c r="K3188" s="7"/>
      <c r="L3188" s="7"/>
      <c r="M3188" s="7"/>
      <c r="N3188" s="7"/>
      <c r="O3188" s="7"/>
      <c r="P3188" s="7"/>
      <c r="R3188" s="7"/>
      <c r="S3188" s="7"/>
      <c r="T3188" s="7"/>
      <c r="U3188" s="7"/>
      <c r="V3188" s="7"/>
      <c r="W3188" s="7"/>
      <c r="X3188" s="7"/>
      <c r="Y3188" s="7"/>
      <c r="Z3188" s="7"/>
      <c r="AA3188" s="7"/>
      <c r="AB3188" s="7"/>
      <c r="AC3188" s="7"/>
      <c r="AD3188" s="7"/>
      <c r="AE3188" s="7"/>
      <c r="AF3188" s="7"/>
      <c r="AG3188" s="7"/>
      <c r="AH3188" s="7"/>
      <c r="AI3188" s="7"/>
      <c r="AJ3188" s="7"/>
      <c r="AK3188" s="7"/>
    </row>
    <row r="3189" spans="1:37" ht="15.75" x14ac:dyDescent="0.25">
      <c r="A3189" s="7"/>
      <c r="B3189" s="7"/>
      <c r="C3189" s="7"/>
      <c r="D3189" s="7"/>
      <c r="E3189" s="7"/>
      <c r="F3189" s="7"/>
      <c r="G3189" s="7"/>
      <c r="H3189" s="7"/>
      <c r="I3189" s="7"/>
      <c r="J3189" s="7"/>
      <c r="K3189" s="7"/>
      <c r="L3189" s="7"/>
      <c r="M3189" s="7"/>
      <c r="N3189" s="7"/>
      <c r="O3189" s="7"/>
      <c r="P3189" s="7"/>
      <c r="R3189" s="7"/>
      <c r="S3189" s="7"/>
      <c r="T3189" s="7"/>
      <c r="U3189" s="7"/>
      <c r="V3189" s="7"/>
      <c r="W3189" s="7"/>
      <c r="X3189" s="7"/>
      <c r="Y3189" s="7"/>
      <c r="Z3189" s="7"/>
      <c r="AA3189" s="7"/>
      <c r="AB3189" s="7"/>
      <c r="AC3189" s="7"/>
      <c r="AD3189" s="7"/>
      <c r="AE3189" s="7"/>
      <c r="AF3189" s="7"/>
      <c r="AG3189" s="7"/>
      <c r="AH3189" s="7"/>
      <c r="AI3189" s="7"/>
      <c r="AJ3189" s="7"/>
      <c r="AK3189" s="7"/>
    </row>
    <row r="3190" spans="1:37" ht="15.75" x14ac:dyDescent="0.25">
      <c r="A3190" s="7"/>
      <c r="B3190" s="7"/>
      <c r="C3190" s="7"/>
      <c r="D3190" s="7"/>
      <c r="E3190" s="7"/>
      <c r="F3190" s="7"/>
      <c r="G3190" s="7"/>
      <c r="H3190" s="7"/>
      <c r="I3190" s="7"/>
      <c r="J3190" s="7"/>
      <c r="K3190" s="7"/>
      <c r="L3190" s="7"/>
      <c r="M3190" s="7"/>
      <c r="N3190" s="7"/>
      <c r="O3190" s="7"/>
      <c r="P3190" s="7"/>
      <c r="R3190" s="7"/>
      <c r="S3190" s="7"/>
      <c r="T3190" s="7"/>
      <c r="U3190" s="7"/>
      <c r="V3190" s="7"/>
      <c r="W3190" s="7"/>
      <c r="X3190" s="7"/>
      <c r="Y3190" s="7"/>
      <c r="Z3190" s="7"/>
      <c r="AA3190" s="7"/>
      <c r="AB3190" s="7"/>
      <c r="AC3190" s="7"/>
      <c r="AD3190" s="7"/>
      <c r="AE3190" s="7"/>
      <c r="AF3190" s="7"/>
      <c r="AG3190" s="7"/>
      <c r="AH3190" s="7"/>
      <c r="AI3190" s="7"/>
      <c r="AJ3190" s="7"/>
      <c r="AK3190" s="7"/>
    </row>
    <row r="3191" spans="1:37" ht="15.75" x14ac:dyDescent="0.25">
      <c r="A3191" s="7"/>
      <c r="B3191" s="7"/>
      <c r="C3191" s="7"/>
      <c r="D3191" s="7"/>
      <c r="E3191" s="7"/>
      <c r="F3191" s="7"/>
      <c r="G3191" s="7"/>
      <c r="H3191" s="7"/>
      <c r="I3191" s="7"/>
      <c r="J3191" s="7"/>
      <c r="K3191" s="7"/>
      <c r="L3191" s="7"/>
      <c r="M3191" s="7"/>
      <c r="N3191" s="7"/>
      <c r="O3191" s="7"/>
      <c r="P3191" s="7"/>
      <c r="R3191" s="7"/>
      <c r="S3191" s="7"/>
      <c r="T3191" s="7"/>
      <c r="U3191" s="7"/>
      <c r="V3191" s="7"/>
      <c r="W3191" s="7"/>
      <c r="X3191" s="7"/>
      <c r="Y3191" s="7"/>
      <c r="Z3191" s="7"/>
      <c r="AA3191" s="7"/>
      <c r="AB3191" s="7"/>
      <c r="AC3191" s="7"/>
      <c r="AD3191" s="7"/>
      <c r="AE3191" s="7"/>
      <c r="AF3191" s="7"/>
      <c r="AG3191" s="7"/>
      <c r="AH3191" s="7"/>
      <c r="AI3191" s="7"/>
      <c r="AJ3191" s="7"/>
      <c r="AK3191" s="7"/>
    </row>
    <row r="3192" spans="1:37" ht="15.75" x14ac:dyDescent="0.25">
      <c r="A3192" s="7"/>
      <c r="B3192" s="7"/>
      <c r="C3192" s="7"/>
      <c r="D3192" s="7"/>
      <c r="E3192" s="7"/>
      <c r="F3192" s="7"/>
      <c r="G3192" s="7"/>
      <c r="H3192" s="7"/>
      <c r="I3192" s="7"/>
      <c r="J3192" s="7"/>
      <c r="K3192" s="7"/>
      <c r="L3192" s="7"/>
      <c r="M3192" s="7"/>
      <c r="N3192" s="7"/>
      <c r="O3192" s="7"/>
      <c r="P3192" s="7"/>
      <c r="R3192" s="7"/>
      <c r="S3192" s="7"/>
      <c r="T3192" s="7"/>
      <c r="U3192" s="7"/>
      <c r="V3192" s="7"/>
      <c r="W3192" s="7"/>
      <c r="X3192" s="7"/>
      <c r="Y3192" s="7"/>
      <c r="Z3192" s="7"/>
      <c r="AA3192" s="7"/>
      <c r="AB3192" s="7"/>
      <c r="AC3192" s="7"/>
      <c r="AD3192" s="7"/>
      <c r="AE3192" s="7"/>
      <c r="AF3192" s="7"/>
      <c r="AG3192" s="7"/>
      <c r="AH3192" s="7"/>
      <c r="AI3192" s="7"/>
      <c r="AJ3192" s="7"/>
      <c r="AK3192" s="7"/>
    </row>
    <row r="3193" spans="1:37" ht="15.75" x14ac:dyDescent="0.25">
      <c r="A3193" s="7"/>
      <c r="B3193" s="7"/>
      <c r="C3193" s="7"/>
      <c r="D3193" s="7"/>
      <c r="E3193" s="7"/>
      <c r="F3193" s="7"/>
      <c r="G3193" s="7"/>
      <c r="H3193" s="7"/>
      <c r="I3193" s="7"/>
      <c r="J3193" s="7"/>
      <c r="K3193" s="7"/>
      <c r="L3193" s="7"/>
      <c r="M3193" s="7"/>
      <c r="N3193" s="7"/>
      <c r="O3193" s="7"/>
      <c r="P3193" s="7"/>
      <c r="R3193" s="7"/>
      <c r="S3193" s="7"/>
      <c r="T3193" s="7"/>
      <c r="U3193" s="7"/>
      <c r="V3193" s="7"/>
      <c r="W3193" s="7"/>
      <c r="X3193" s="7"/>
      <c r="Y3193" s="7"/>
      <c r="Z3193" s="7"/>
      <c r="AA3193" s="7"/>
      <c r="AB3193" s="7"/>
      <c r="AC3193" s="7"/>
      <c r="AD3193" s="7"/>
      <c r="AE3193" s="7"/>
      <c r="AF3193" s="7"/>
      <c r="AG3193" s="7"/>
      <c r="AH3193" s="7"/>
      <c r="AI3193" s="7"/>
      <c r="AJ3193" s="7"/>
      <c r="AK3193" s="7"/>
    </row>
    <row r="3194" spans="1:37" ht="15.75" x14ac:dyDescent="0.25">
      <c r="A3194" s="7"/>
      <c r="B3194" s="7"/>
      <c r="C3194" s="7"/>
      <c r="D3194" s="7"/>
      <c r="E3194" s="7"/>
      <c r="F3194" s="7"/>
      <c r="G3194" s="7"/>
      <c r="H3194" s="7"/>
      <c r="I3194" s="7"/>
      <c r="J3194" s="7"/>
      <c r="K3194" s="7"/>
      <c r="L3194" s="7"/>
      <c r="M3194" s="7"/>
      <c r="N3194" s="7"/>
      <c r="O3194" s="7"/>
      <c r="P3194" s="7"/>
      <c r="R3194" s="7"/>
      <c r="S3194" s="7"/>
      <c r="T3194" s="7"/>
      <c r="U3194" s="7"/>
      <c r="V3194" s="7"/>
      <c r="W3194" s="7"/>
      <c r="X3194" s="7"/>
      <c r="Y3194" s="7"/>
      <c r="Z3194" s="7"/>
      <c r="AA3194" s="7"/>
      <c r="AB3194" s="7"/>
      <c r="AC3194" s="7"/>
      <c r="AD3194" s="7"/>
      <c r="AE3194" s="7"/>
      <c r="AF3194" s="7"/>
      <c r="AG3194" s="7"/>
      <c r="AH3194" s="7"/>
      <c r="AI3194" s="7"/>
      <c r="AJ3194" s="7"/>
      <c r="AK3194" s="7"/>
    </row>
    <row r="3195" spans="1:37" ht="15.75" x14ac:dyDescent="0.25">
      <c r="A3195" s="7"/>
      <c r="B3195" s="7"/>
      <c r="C3195" s="7"/>
      <c r="D3195" s="7"/>
      <c r="E3195" s="7"/>
      <c r="F3195" s="7"/>
      <c r="G3195" s="7"/>
      <c r="H3195" s="7"/>
      <c r="I3195" s="7"/>
      <c r="J3195" s="7"/>
      <c r="K3195" s="7"/>
      <c r="L3195" s="7"/>
      <c r="M3195" s="7"/>
      <c r="N3195" s="7"/>
      <c r="O3195" s="7"/>
      <c r="P3195" s="7"/>
      <c r="R3195" s="7"/>
      <c r="S3195" s="7"/>
      <c r="T3195" s="7"/>
      <c r="U3195" s="7"/>
      <c r="V3195" s="7"/>
      <c r="W3195" s="7"/>
      <c r="X3195" s="7"/>
      <c r="Y3195" s="7"/>
      <c r="Z3195" s="7"/>
      <c r="AA3195" s="7"/>
      <c r="AB3195" s="7"/>
      <c r="AC3195" s="7"/>
      <c r="AD3195" s="7"/>
      <c r="AE3195" s="7"/>
      <c r="AF3195" s="7"/>
      <c r="AG3195" s="7"/>
      <c r="AH3195" s="7"/>
      <c r="AI3195" s="7"/>
      <c r="AJ3195" s="7"/>
      <c r="AK3195" s="7"/>
    </row>
    <row r="3196" spans="1:37" ht="15.75" x14ac:dyDescent="0.25">
      <c r="A3196" s="7"/>
      <c r="B3196" s="7"/>
      <c r="C3196" s="7"/>
      <c r="D3196" s="7"/>
      <c r="E3196" s="7"/>
      <c r="F3196" s="7"/>
      <c r="G3196" s="7"/>
      <c r="H3196" s="7"/>
      <c r="I3196" s="7"/>
      <c r="J3196" s="7"/>
      <c r="K3196" s="7"/>
      <c r="L3196" s="7"/>
      <c r="M3196" s="7"/>
      <c r="N3196" s="7"/>
      <c r="O3196" s="7"/>
      <c r="P3196" s="7"/>
      <c r="R3196" s="7"/>
      <c r="S3196" s="7"/>
      <c r="T3196" s="7"/>
      <c r="U3196" s="7"/>
      <c r="V3196" s="7"/>
      <c r="W3196" s="7"/>
      <c r="X3196" s="7"/>
      <c r="Y3196" s="7"/>
      <c r="Z3196" s="7"/>
      <c r="AA3196" s="7"/>
      <c r="AB3196" s="7"/>
      <c r="AC3196" s="7"/>
      <c r="AD3196" s="7"/>
      <c r="AE3196" s="7"/>
      <c r="AF3196" s="7"/>
      <c r="AG3196" s="7"/>
      <c r="AH3196" s="7"/>
      <c r="AI3196" s="7"/>
      <c r="AJ3196" s="7"/>
      <c r="AK3196" s="7"/>
    </row>
    <row r="3197" spans="1:37" ht="15.75" x14ac:dyDescent="0.25">
      <c r="A3197" s="7"/>
      <c r="B3197" s="7"/>
      <c r="C3197" s="7"/>
      <c r="D3197" s="7"/>
      <c r="E3197" s="7"/>
      <c r="F3197" s="7"/>
      <c r="G3197" s="7"/>
      <c r="H3197" s="7"/>
      <c r="I3197" s="7"/>
      <c r="J3197" s="7"/>
      <c r="K3197" s="7"/>
      <c r="L3197" s="7"/>
      <c r="M3197" s="7"/>
      <c r="N3197" s="7"/>
      <c r="O3197" s="7"/>
      <c r="P3197" s="7"/>
      <c r="R3197" s="7"/>
      <c r="S3197" s="7"/>
      <c r="T3197" s="7"/>
      <c r="U3197" s="7"/>
      <c r="V3197" s="7"/>
      <c r="W3197" s="7"/>
      <c r="X3197" s="7"/>
      <c r="Y3197" s="7"/>
      <c r="Z3197" s="7"/>
      <c r="AA3197" s="7"/>
      <c r="AB3197" s="7"/>
      <c r="AC3197" s="7"/>
      <c r="AD3197" s="7"/>
      <c r="AE3197" s="7"/>
      <c r="AF3197" s="7"/>
      <c r="AG3197" s="7"/>
      <c r="AH3197" s="7"/>
      <c r="AI3197" s="7"/>
      <c r="AJ3197" s="7"/>
      <c r="AK3197" s="7"/>
    </row>
    <row r="3198" spans="1:37" ht="15.75" x14ac:dyDescent="0.25">
      <c r="A3198" s="7"/>
      <c r="B3198" s="7"/>
      <c r="C3198" s="7"/>
      <c r="D3198" s="7"/>
      <c r="E3198" s="7"/>
      <c r="F3198" s="7"/>
      <c r="G3198" s="7"/>
      <c r="H3198" s="7"/>
      <c r="I3198" s="7"/>
      <c r="J3198" s="7"/>
      <c r="K3198" s="7"/>
      <c r="L3198" s="7"/>
      <c r="M3198" s="7"/>
      <c r="N3198" s="7"/>
      <c r="O3198" s="7"/>
      <c r="P3198" s="7"/>
      <c r="R3198" s="7"/>
      <c r="S3198" s="7"/>
      <c r="T3198" s="7"/>
      <c r="U3198" s="7"/>
      <c r="V3198" s="7"/>
      <c r="W3198" s="7"/>
      <c r="X3198" s="7"/>
      <c r="Y3198" s="7"/>
      <c r="Z3198" s="7"/>
      <c r="AA3198" s="7"/>
      <c r="AB3198" s="7"/>
      <c r="AC3198" s="7"/>
      <c r="AD3198" s="7"/>
      <c r="AE3198" s="7"/>
      <c r="AF3198" s="7"/>
      <c r="AG3198" s="7"/>
      <c r="AH3198" s="7"/>
      <c r="AI3198" s="7"/>
      <c r="AJ3198" s="7"/>
      <c r="AK3198" s="7"/>
    </row>
    <row r="3199" spans="1:37" ht="15.75" x14ac:dyDescent="0.25">
      <c r="A3199" s="7"/>
      <c r="B3199" s="7"/>
      <c r="C3199" s="7"/>
      <c r="D3199" s="7"/>
      <c r="E3199" s="7"/>
      <c r="F3199" s="7"/>
      <c r="G3199" s="7"/>
      <c r="H3199" s="7"/>
      <c r="I3199" s="7"/>
      <c r="J3199" s="7"/>
      <c r="K3199" s="7"/>
      <c r="L3199" s="7"/>
      <c r="M3199" s="7"/>
      <c r="N3199" s="7"/>
      <c r="O3199" s="7"/>
      <c r="P3199" s="7"/>
      <c r="R3199" s="7"/>
      <c r="S3199" s="7"/>
      <c r="T3199" s="7"/>
      <c r="U3199" s="7"/>
      <c r="V3199" s="7"/>
      <c r="W3199" s="7"/>
      <c r="X3199" s="7"/>
      <c r="Y3199" s="7"/>
      <c r="Z3199" s="7"/>
      <c r="AA3199" s="7"/>
      <c r="AB3199" s="7"/>
      <c r="AC3199" s="7"/>
      <c r="AD3199" s="7"/>
      <c r="AE3199" s="7"/>
      <c r="AF3199" s="7"/>
      <c r="AG3199" s="7"/>
      <c r="AH3199" s="7"/>
      <c r="AI3199" s="7"/>
      <c r="AJ3199" s="7"/>
      <c r="AK3199" s="7"/>
    </row>
    <row r="3200" spans="1:37" ht="15.75" x14ac:dyDescent="0.25">
      <c r="A3200" s="7"/>
      <c r="B3200" s="7"/>
      <c r="C3200" s="7"/>
      <c r="D3200" s="7"/>
      <c r="E3200" s="7"/>
      <c r="F3200" s="7"/>
      <c r="G3200" s="7"/>
      <c r="H3200" s="7"/>
      <c r="I3200" s="7"/>
      <c r="J3200" s="7"/>
      <c r="K3200" s="7"/>
      <c r="L3200" s="7"/>
      <c r="M3200" s="7"/>
      <c r="N3200" s="7"/>
      <c r="O3200" s="7"/>
      <c r="P3200" s="7"/>
      <c r="R3200" s="7"/>
      <c r="S3200" s="7"/>
      <c r="T3200" s="7"/>
      <c r="U3200" s="7"/>
      <c r="V3200" s="7"/>
      <c r="W3200" s="7"/>
      <c r="X3200" s="7"/>
      <c r="Y3200" s="7"/>
      <c r="Z3200" s="7"/>
      <c r="AA3200" s="7"/>
      <c r="AB3200" s="7"/>
      <c r="AC3200" s="7"/>
      <c r="AD3200" s="7"/>
      <c r="AE3200" s="7"/>
      <c r="AF3200" s="7"/>
      <c r="AG3200" s="7"/>
      <c r="AH3200" s="7"/>
      <c r="AI3200" s="7"/>
      <c r="AJ3200" s="7"/>
      <c r="AK3200" s="7"/>
    </row>
    <row r="3201" spans="1:37" ht="15.75" x14ac:dyDescent="0.25">
      <c r="A3201" s="7"/>
      <c r="B3201" s="7"/>
      <c r="C3201" s="7"/>
      <c r="D3201" s="7"/>
      <c r="E3201" s="7"/>
      <c r="F3201" s="7"/>
      <c r="G3201" s="7"/>
      <c r="H3201" s="7"/>
      <c r="I3201" s="7"/>
      <c r="J3201" s="7"/>
      <c r="K3201" s="7"/>
      <c r="L3201" s="7"/>
      <c r="M3201" s="7"/>
      <c r="N3201" s="7"/>
      <c r="O3201" s="7"/>
      <c r="P3201" s="7"/>
      <c r="R3201" s="7"/>
      <c r="S3201" s="7"/>
      <c r="T3201" s="7"/>
      <c r="U3201" s="7"/>
      <c r="V3201" s="7"/>
      <c r="W3201" s="7"/>
      <c r="X3201" s="7"/>
      <c r="Y3201" s="7"/>
      <c r="Z3201" s="7"/>
      <c r="AA3201" s="7"/>
      <c r="AB3201" s="7"/>
      <c r="AC3201" s="7"/>
      <c r="AD3201" s="7"/>
      <c r="AE3201" s="7"/>
      <c r="AF3201" s="7"/>
      <c r="AG3201" s="7"/>
      <c r="AH3201" s="7"/>
      <c r="AI3201" s="7"/>
      <c r="AJ3201" s="7"/>
      <c r="AK3201" s="7"/>
    </row>
    <row r="3202" spans="1:37" ht="15.75" x14ac:dyDescent="0.25">
      <c r="A3202" s="7"/>
      <c r="B3202" s="7"/>
      <c r="C3202" s="7"/>
      <c r="D3202" s="7"/>
      <c r="E3202" s="7"/>
      <c r="F3202" s="7"/>
      <c r="G3202" s="7"/>
      <c r="H3202" s="7"/>
      <c r="I3202" s="7"/>
      <c r="J3202" s="7"/>
      <c r="K3202" s="7"/>
      <c r="L3202" s="7"/>
      <c r="M3202" s="7"/>
      <c r="N3202" s="7"/>
      <c r="O3202" s="7"/>
      <c r="P3202" s="7"/>
      <c r="R3202" s="7"/>
      <c r="S3202" s="7"/>
      <c r="T3202" s="7"/>
      <c r="U3202" s="7"/>
      <c r="V3202" s="7"/>
      <c r="W3202" s="7"/>
      <c r="X3202" s="7"/>
      <c r="Y3202" s="7"/>
      <c r="Z3202" s="7"/>
      <c r="AA3202" s="7"/>
      <c r="AB3202" s="7"/>
      <c r="AC3202" s="7"/>
      <c r="AD3202" s="7"/>
      <c r="AE3202" s="7"/>
      <c r="AF3202" s="7"/>
      <c r="AG3202" s="7"/>
      <c r="AH3202" s="7"/>
      <c r="AI3202" s="7"/>
      <c r="AJ3202" s="7"/>
      <c r="AK3202" s="7"/>
    </row>
    <row r="3203" spans="1:37" ht="15.75" x14ac:dyDescent="0.25">
      <c r="A3203" s="7"/>
      <c r="B3203" s="7"/>
      <c r="C3203" s="7"/>
      <c r="D3203" s="7"/>
      <c r="E3203" s="7"/>
      <c r="F3203" s="7"/>
      <c r="G3203" s="7"/>
      <c r="H3203" s="7"/>
      <c r="I3203" s="7"/>
      <c r="J3203" s="7"/>
      <c r="K3203" s="7"/>
      <c r="L3203" s="7"/>
      <c r="M3203" s="7"/>
      <c r="N3203" s="7"/>
      <c r="O3203" s="7"/>
      <c r="P3203" s="7"/>
      <c r="R3203" s="7"/>
      <c r="S3203" s="7"/>
      <c r="T3203" s="7"/>
      <c r="U3203" s="7"/>
      <c r="V3203" s="7"/>
      <c r="W3203" s="7"/>
      <c r="X3203" s="7"/>
      <c r="Y3203" s="7"/>
      <c r="Z3203" s="7"/>
      <c r="AA3203" s="7"/>
      <c r="AB3203" s="7"/>
      <c r="AC3203" s="7"/>
      <c r="AD3203" s="7"/>
      <c r="AE3203" s="7"/>
      <c r="AF3203" s="7"/>
      <c r="AG3203" s="7"/>
      <c r="AH3203" s="7"/>
      <c r="AI3203" s="7"/>
      <c r="AJ3203" s="7"/>
      <c r="AK3203" s="7"/>
    </row>
    <row r="3204" spans="1:37" ht="15.75" x14ac:dyDescent="0.25">
      <c r="A3204" s="7"/>
      <c r="B3204" s="7"/>
      <c r="C3204" s="7"/>
      <c r="D3204" s="7"/>
      <c r="E3204" s="7"/>
      <c r="F3204" s="7"/>
      <c r="G3204" s="7"/>
      <c r="H3204" s="7"/>
      <c r="I3204" s="7"/>
      <c r="J3204" s="7"/>
      <c r="K3204" s="7"/>
      <c r="L3204" s="7"/>
      <c r="M3204" s="7"/>
      <c r="N3204" s="7"/>
      <c r="O3204" s="7"/>
      <c r="P3204" s="7"/>
      <c r="R3204" s="7"/>
      <c r="S3204" s="7"/>
      <c r="T3204" s="7"/>
      <c r="U3204" s="7"/>
      <c r="V3204" s="7"/>
      <c r="W3204" s="7"/>
      <c r="X3204" s="7"/>
      <c r="Y3204" s="7"/>
      <c r="Z3204" s="7"/>
      <c r="AA3204" s="7"/>
      <c r="AB3204" s="7"/>
      <c r="AC3204" s="7"/>
      <c r="AD3204" s="7"/>
      <c r="AE3204" s="7"/>
      <c r="AF3204" s="7"/>
      <c r="AG3204" s="7"/>
      <c r="AH3204" s="7"/>
      <c r="AI3204" s="7"/>
      <c r="AJ3204" s="7"/>
      <c r="AK3204" s="7"/>
    </row>
    <row r="3205" spans="1:37" ht="15.75" x14ac:dyDescent="0.25">
      <c r="A3205" s="7"/>
      <c r="B3205" s="7"/>
      <c r="C3205" s="7"/>
      <c r="D3205" s="7"/>
      <c r="E3205" s="7"/>
      <c r="F3205" s="7"/>
      <c r="G3205" s="7"/>
      <c r="H3205" s="7"/>
      <c r="I3205" s="7"/>
      <c r="J3205" s="7"/>
      <c r="K3205" s="7"/>
      <c r="L3205" s="7"/>
      <c r="M3205" s="7"/>
      <c r="N3205" s="7"/>
      <c r="O3205" s="7"/>
      <c r="P3205" s="7"/>
      <c r="R3205" s="7"/>
      <c r="S3205" s="7"/>
      <c r="T3205" s="7"/>
      <c r="U3205" s="7"/>
      <c r="V3205" s="7"/>
      <c r="W3205" s="7"/>
      <c r="X3205" s="7"/>
      <c r="Y3205" s="7"/>
      <c r="Z3205" s="7"/>
      <c r="AA3205" s="7"/>
      <c r="AB3205" s="7"/>
      <c r="AC3205" s="7"/>
      <c r="AD3205" s="7"/>
      <c r="AE3205" s="7"/>
      <c r="AF3205" s="7"/>
      <c r="AG3205" s="7"/>
      <c r="AH3205" s="7"/>
      <c r="AI3205" s="7"/>
      <c r="AJ3205" s="7"/>
      <c r="AK3205" s="7"/>
    </row>
    <row r="3206" spans="1:37" ht="15.75" x14ac:dyDescent="0.25">
      <c r="A3206" s="7"/>
      <c r="B3206" s="7"/>
      <c r="C3206" s="7"/>
      <c r="D3206" s="7"/>
      <c r="E3206" s="7"/>
      <c r="F3206" s="7"/>
      <c r="G3206" s="7"/>
      <c r="H3206" s="7"/>
      <c r="I3206" s="7"/>
      <c r="J3206" s="7"/>
      <c r="K3206" s="7"/>
      <c r="L3206" s="7"/>
      <c r="M3206" s="7"/>
      <c r="N3206" s="7"/>
      <c r="O3206" s="7"/>
      <c r="P3206" s="7"/>
      <c r="R3206" s="7"/>
      <c r="S3206" s="7"/>
      <c r="T3206" s="7"/>
      <c r="U3206" s="7"/>
      <c r="V3206" s="7"/>
      <c r="W3206" s="7"/>
      <c r="X3206" s="7"/>
      <c r="Y3206" s="7"/>
      <c r="Z3206" s="7"/>
      <c r="AA3206" s="7"/>
      <c r="AB3206" s="7"/>
      <c r="AC3206" s="7"/>
      <c r="AD3206" s="7"/>
      <c r="AE3206" s="7"/>
      <c r="AF3206" s="7"/>
      <c r="AG3206" s="7"/>
      <c r="AH3206" s="7"/>
      <c r="AI3206" s="7"/>
      <c r="AJ3206" s="7"/>
      <c r="AK3206" s="7"/>
    </row>
    <row r="3207" spans="1:37" ht="15.75" x14ac:dyDescent="0.25">
      <c r="A3207" s="7"/>
      <c r="B3207" s="7"/>
      <c r="C3207" s="7"/>
      <c r="D3207" s="7"/>
      <c r="E3207" s="7"/>
      <c r="F3207" s="7"/>
      <c r="G3207" s="7"/>
      <c r="H3207" s="7"/>
      <c r="I3207" s="7"/>
      <c r="J3207" s="7"/>
      <c r="K3207" s="7"/>
      <c r="L3207" s="7"/>
      <c r="M3207" s="7"/>
      <c r="N3207" s="7"/>
      <c r="O3207" s="7"/>
      <c r="P3207" s="7"/>
      <c r="R3207" s="7"/>
      <c r="S3207" s="7"/>
      <c r="T3207" s="7"/>
      <c r="U3207" s="7"/>
      <c r="V3207" s="7"/>
      <c r="W3207" s="7"/>
      <c r="X3207" s="7"/>
      <c r="Y3207" s="7"/>
      <c r="Z3207" s="7"/>
      <c r="AA3207" s="7"/>
      <c r="AB3207" s="7"/>
      <c r="AC3207" s="7"/>
      <c r="AD3207" s="7"/>
      <c r="AE3207" s="7"/>
      <c r="AF3207" s="7"/>
      <c r="AG3207" s="7"/>
      <c r="AH3207" s="7"/>
      <c r="AI3207" s="7"/>
      <c r="AJ3207" s="7"/>
      <c r="AK3207" s="7"/>
    </row>
    <row r="3208" spans="1:37" ht="15.75" x14ac:dyDescent="0.25">
      <c r="A3208" s="7"/>
      <c r="B3208" s="7"/>
      <c r="C3208" s="7"/>
      <c r="D3208" s="7"/>
      <c r="E3208" s="7"/>
      <c r="F3208" s="7"/>
      <c r="G3208" s="7"/>
      <c r="H3208" s="7"/>
      <c r="I3208" s="7"/>
      <c r="J3208" s="7"/>
      <c r="K3208" s="7"/>
      <c r="L3208" s="7"/>
      <c r="M3208" s="7"/>
      <c r="N3208" s="7"/>
      <c r="O3208" s="7"/>
      <c r="P3208" s="7"/>
      <c r="R3208" s="7"/>
      <c r="S3208" s="7"/>
      <c r="T3208" s="7"/>
      <c r="U3208" s="7"/>
      <c r="V3208" s="7"/>
      <c r="W3208" s="7"/>
      <c r="X3208" s="7"/>
      <c r="Y3208" s="7"/>
      <c r="Z3208" s="7"/>
      <c r="AA3208" s="7"/>
      <c r="AB3208" s="7"/>
      <c r="AC3208" s="7"/>
      <c r="AD3208" s="7"/>
      <c r="AE3208" s="7"/>
      <c r="AF3208" s="7"/>
      <c r="AG3208" s="7"/>
      <c r="AH3208" s="7"/>
      <c r="AI3208" s="7"/>
      <c r="AJ3208" s="7"/>
      <c r="AK3208" s="7"/>
    </row>
    <row r="3209" spans="1:37" ht="15.75" x14ac:dyDescent="0.25">
      <c r="A3209" s="7"/>
      <c r="B3209" s="7"/>
      <c r="C3209" s="7"/>
      <c r="D3209" s="7"/>
      <c r="E3209" s="7"/>
      <c r="F3209" s="7"/>
      <c r="G3209" s="7"/>
      <c r="H3209" s="7"/>
      <c r="I3209" s="7"/>
      <c r="J3209" s="7"/>
      <c r="K3209" s="7"/>
      <c r="L3209" s="7"/>
      <c r="M3209" s="7"/>
      <c r="N3209" s="7"/>
      <c r="O3209" s="7"/>
      <c r="P3209" s="7"/>
      <c r="R3209" s="7"/>
      <c r="S3209" s="7"/>
      <c r="T3209" s="7"/>
      <c r="U3209" s="7"/>
      <c r="V3209" s="7"/>
      <c r="W3209" s="7"/>
      <c r="X3209" s="7"/>
      <c r="Y3209" s="7"/>
      <c r="Z3209" s="7"/>
      <c r="AA3209" s="7"/>
      <c r="AB3209" s="7"/>
      <c r="AC3209" s="7"/>
      <c r="AD3209" s="7"/>
      <c r="AE3209" s="7"/>
      <c r="AF3209" s="7"/>
      <c r="AG3209" s="7"/>
      <c r="AH3209" s="7"/>
      <c r="AI3209" s="7"/>
      <c r="AJ3209" s="7"/>
      <c r="AK3209" s="7"/>
    </row>
    <row r="3210" spans="1:37" ht="15.75" x14ac:dyDescent="0.25">
      <c r="A3210" s="7"/>
      <c r="B3210" s="7"/>
      <c r="C3210" s="7"/>
      <c r="D3210" s="7"/>
      <c r="E3210" s="7"/>
      <c r="F3210" s="7"/>
      <c r="G3210" s="7"/>
      <c r="H3210" s="7"/>
      <c r="I3210" s="7"/>
      <c r="J3210" s="7"/>
      <c r="K3210" s="7"/>
      <c r="L3210" s="7"/>
      <c r="M3210" s="7"/>
      <c r="N3210" s="7"/>
      <c r="O3210" s="7"/>
      <c r="P3210" s="7"/>
      <c r="R3210" s="7"/>
      <c r="S3210" s="7"/>
      <c r="T3210" s="7"/>
      <c r="U3210" s="7"/>
      <c r="V3210" s="7"/>
      <c r="W3210" s="7"/>
      <c r="X3210" s="7"/>
      <c r="Y3210" s="7"/>
      <c r="Z3210" s="7"/>
      <c r="AA3210" s="7"/>
      <c r="AB3210" s="7"/>
      <c r="AC3210" s="7"/>
      <c r="AD3210" s="7"/>
      <c r="AE3210" s="7"/>
      <c r="AF3210" s="7"/>
      <c r="AG3210" s="7"/>
      <c r="AH3210" s="7"/>
      <c r="AI3210" s="7"/>
      <c r="AJ3210" s="7"/>
      <c r="AK3210" s="7"/>
    </row>
    <row r="3211" spans="1:37" ht="15.75" x14ac:dyDescent="0.25">
      <c r="A3211" s="7"/>
      <c r="B3211" s="7"/>
      <c r="C3211" s="7"/>
      <c r="D3211" s="7"/>
      <c r="E3211" s="7"/>
      <c r="F3211" s="7"/>
      <c r="G3211" s="7"/>
      <c r="H3211" s="7"/>
      <c r="I3211" s="7"/>
      <c r="J3211" s="7"/>
      <c r="K3211" s="7"/>
      <c r="L3211" s="7"/>
      <c r="M3211" s="7"/>
      <c r="N3211" s="7"/>
      <c r="O3211" s="7"/>
      <c r="P3211" s="7"/>
      <c r="R3211" s="7"/>
      <c r="S3211" s="7"/>
      <c r="T3211" s="7"/>
      <c r="U3211" s="7"/>
      <c r="V3211" s="7"/>
      <c r="W3211" s="7"/>
      <c r="X3211" s="7"/>
      <c r="Y3211" s="7"/>
      <c r="Z3211" s="7"/>
      <c r="AA3211" s="7"/>
      <c r="AB3211" s="7"/>
      <c r="AC3211" s="7"/>
      <c r="AD3211" s="7"/>
      <c r="AE3211" s="7"/>
      <c r="AF3211" s="7"/>
      <c r="AG3211" s="7"/>
      <c r="AH3211" s="7"/>
      <c r="AI3211" s="7"/>
      <c r="AJ3211" s="7"/>
      <c r="AK3211" s="7"/>
    </row>
    <row r="3212" spans="1:37" ht="15.75" x14ac:dyDescent="0.25">
      <c r="A3212" s="7"/>
      <c r="B3212" s="7"/>
      <c r="C3212" s="7"/>
      <c r="D3212" s="7"/>
      <c r="E3212" s="7"/>
      <c r="F3212" s="7"/>
      <c r="G3212" s="7"/>
      <c r="H3212" s="7"/>
      <c r="I3212" s="7"/>
      <c r="J3212" s="7"/>
      <c r="K3212" s="7"/>
      <c r="L3212" s="7"/>
      <c r="M3212" s="7"/>
      <c r="N3212" s="7"/>
      <c r="O3212" s="7"/>
      <c r="P3212" s="7"/>
      <c r="R3212" s="7"/>
      <c r="S3212" s="7"/>
      <c r="T3212" s="7"/>
      <c r="U3212" s="7"/>
      <c r="V3212" s="7"/>
      <c r="W3212" s="7"/>
      <c r="X3212" s="7"/>
      <c r="Y3212" s="7"/>
      <c r="Z3212" s="7"/>
      <c r="AA3212" s="7"/>
      <c r="AB3212" s="7"/>
      <c r="AC3212" s="7"/>
      <c r="AD3212" s="7"/>
      <c r="AE3212" s="7"/>
      <c r="AF3212" s="7"/>
      <c r="AG3212" s="7"/>
      <c r="AH3212" s="7"/>
      <c r="AI3212" s="7"/>
      <c r="AJ3212" s="7"/>
      <c r="AK3212" s="7"/>
    </row>
    <row r="3213" spans="1:37" ht="15.75" x14ac:dyDescent="0.25">
      <c r="A3213" s="7"/>
      <c r="B3213" s="7"/>
      <c r="C3213" s="7"/>
      <c r="D3213" s="7"/>
      <c r="E3213" s="7"/>
      <c r="F3213" s="7"/>
      <c r="G3213" s="7"/>
      <c r="H3213" s="7"/>
      <c r="I3213" s="7"/>
      <c r="J3213" s="7"/>
      <c r="K3213" s="7"/>
      <c r="L3213" s="7"/>
      <c r="M3213" s="7"/>
      <c r="N3213" s="7"/>
      <c r="O3213" s="7"/>
      <c r="P3213" s="7"/>
      <c r="R3213" s="7"/>
      <c r="S3213" s="7"/>
      <c r="T3213" s="7"/>
      <c r="U3213" s="7"/>
      <c r="V3213" s="7"/>
      <c r="W3213" s="7"/>
      <c r="X3213" s="7"/>
      <c r="Y3213" s="7"/>
      <c r="Z3213" s="7"/>
      <c r="AA3213" s="7"/>
      <c r="AB3213" s="7"/>
      <c r="AC3213" s="7"/>
      <c r="AD3213" s="7"/>
      <c r="AE3213" s="7"/>
      <c r="AF3213" s="7"/>
      <c r="AG3213" s="7"/>
      <c r="AH3213" s="7"/>
      <c r="AI3213" s="7"/>
      <c r="AJ3213" s="7"/>
      <c r="AK3213" s="7"/>
    </row>
    <row r="3214" spans="1:37" ht="15.75" x14ac:dyDescent="0.25">
      <c r="A3214" s="7"/>
      <c r="B3214" s="7"/>
      <c r="C3214" s="7"/>
      <c r="D3214" s="7"/>
      <c r="E3214" s="7"/>
      <c r="F3214" s="7"/>
      <c r="G3214" s="7"/>
      <c r="H3214" s="7"/>
      <c r="I3214" s="7"/>
      <c r="J3214" s="7"/>
      <c r="K3214" s="7"/>
      <c r="L3214" s="7"/>
      <c r="M3214" s="7"/>
      <c r="N3214" s="7"/>
      <c r="O3214" s="7"/>
      <c r="P3214" s="7"/>
      <c r="R3214" s="7"/>
      <c r="S3214" s="7"/>
      <c r="T3214" s="7"/>
      <c r="U3214" s="7"/>
      <c r="V3214" s="7"/>
      <c r="W3214" s="7"/>
      <c r="X3214" s="7"/>
      <c r="Y3214" s="7"/>
      <c r="Z3214" s="7"/>
      <c r="AA3214" s="7"/>
      <c r="AB3214" s="7"/>
      <c r="AC3214" s="7"/>
      <c r="AD3214" s="7"/>
      <c r="AE3214" s="7"/>
      <c r="AF3214" s="7"/>
      <c r="AG3214" s="7"/>
      <c r="AH3214" s="7"/>
      <c r="AI3214" s="7"/>
      <c r="AJ3214" s="7"/>
      <c r="AK3214" s="7"/>
    </row>
    <row r="3215" spans="1:37" ht="15.75" x14ac:dyDescent="0.25">
      <c r="A3215" s="7"/>
      <c r="B3215" s="7"/>
      <c r="C3215" s="7"/>
      <c r="D3215" s="7"/>
      <c r="E3215" s="7"/>
      <c r="F3215" s="7"/>
      <c r="G3215" s="7"/>
      <c r="H3215" s="7"/>
      <c r="I3215" s="7"/>
      <c r="J3215" s="7"/>
      <c r="K3215" s="7"/>
      <c r="L3215" s="7"/>
      <c r="M3215" s="7"/>
      <c r="N3215" s="7"/>
      <c r="O3215" s="7"/>
      <c r="P3215" s="7"/>
      <c r="R3215" s="7"/>
      <c r="S3215" s="7"/>
      <c r="T3215" s="7"/>
      <c r="U3215" s="7"/>
      <c r="V3215" s="7"/>
      <c r="W3215" s="7"/>
      <c r="X3215" s="7"/>
      <c r="Y3215" s="7"/>
      <c r="Z3215" s="7"/>
      <c r="AA3215" s="7"/>
      <c r="AB3215" s="7"/>
      <c r="AC3215" s="7"/>
      <c r="AD3215" s="7"/>
      <c r="AE3215" s="7"/>
      <c r="AF3215" s="7"/>
      <c r="AG3215" s="7"/>
      <c r="AH3215" s="7"/>
      <c r="AI3215" s="7"/>
      <c r="AJ3215" s="7"/>
      <c r="AK3215" s="7"/>
    </row>
    <row r="3216" spans="1:37" ht="15.75" x14ac:dyDescent="0.25">
      <c r="A3216" s="7"/>
      <c r="B3216" s="7"/>
      <c r="C3216" s="7"/>
      <c r="D3216" s="7"/>
      <c r="E3216" s="7"/>
      <c r="F3216" s="7"/>
      <c r="G3216" s="7"/>
      <c r="H3216" s="7"/>
      <c r="I3216" s="7"/>
      <c r="J3216" s="7"/>
      <c r="K3216" s="7"/>
      <c r="L3216" s="7"/>
      <c r="M3216" s="7"/>
      <c r="N3216" s="7"/>
      <c r="O3216" s="7"/>
      <c r="P3216" s="7"/>
      <c r="R3216" s="7"/>
      <c r="S3216" s="7"/>
      <c r="T3216" s="7"/>
      <c r="U3216" s="7"/>
      <c r="V3216" s="7"/>
      <c r="W3216" s="7"/>
      <c r="X3216" s="7"/>
      <c r="Y3216" s="7"/>
      <c r="Z3216" s="7"/>
      <c r="AA3216" s="7"/>
      <c r="AB3216" s="7"/>
      <c r="AC3216" s="7"/>
      <c r="AD3216" s="7"/>
      <c r="AE3216" s="7"/>
      <c r="AF3216" s="7"/>
      <c r="AG3216" s="7"/>
      <c r="AH3216" s="7"/>
      <c r="AI3216" s="7"/>
      <c r="AJ3216" s="7"/>
      <c r="AK3216" s="7"/>
    </row>
    <row r="3217" spans="1:37" ht="15.75" x14ac:dyDescent="0.25">
      <c r="A3217" s="7"/>
      <c r="B3217" s="7"/>
      <c r="C3217" s="7"/>
      <c r="D3217" s="7"/>
      <c r="E3217" s="7"/>
      <c r="F3217" s="7"/>
      <c r="G3217" s="7"/>
      <c r="H3217" s="7"/>
      <c r="I3217" s="7"/>
      <c r="J3217" s="7"/>
      <c r="K3217" s="7"/>
      <c r="L3217" s="7"/>
      <c r="M3217" s="7"/>
      <c r="N3217" s="7"/>
      <c r="O3217" s="7"/>
      <c r="P3217" s="7"/>
      <c r="R3217" s="7"/>
      <c r="S3217" s="7"/>
      <c r="T3217" s="7"/>
      <c r="U3217" s="7"/>
      <c r="V3217" s="7"/>
      <c r="W3217" s="7"/>
      <c r="X3217" s="7"/>
      <c r="Y3217" s="7"/>
      <c r="Z3217" s="7"/>
      <c r="AA3217" s="7"/>
      <c r="AB3217" s="7"/>
      <c r="AC3217" s="7"/>
      <c r="AD3217" s="7"/>
      <c r="AE3217" s="7"/>
      <c r="AF3217" s="7"/>
      <c r="AG3217" s="7"/>
      <c r="AH3217" s="7"/>
      <c r="AI3217" s="7"/>
      <c r="AJ3217" s="7"/>
      <c r="AK3217" s="7"/>
    </row>
    <row r="3218" spans="1:37" ht="15.75" x14ac:dyDescent="0.25">
      <c r="A3218" s="7"/>
      <c r="B3218" s="7"/>
      <c r="C3218" s="7"/>
      <c r="D3218" s="7"/>
      <c r="E3218" s="7"/>
      <c r="F3218" s="7"/>
      <c r="G3218" s="7"/>
      <c r="H3218" s="7"/>
      <c r="I3218" s="7"/>
      <c r="J3218" s="7"/>
      <c r="K3218" s="7"/>
      <c r="L3218" s="7"/>
      <c r="M3218" s="7"/>
      <c r="N3218" s="7"/>
      <c r="O3218" s="7"/>
      <c r="P3218" s="7"/>
      <c r="R3218" s="7"/>
      <c r="S3218" s="7"/>
      <c r="T3218" s="7"/>
      <c r="U3218" s="7"/>
      <c r="V3218" s="7"/>
      <c r="W3218" s="7"/>
      <c r="X3218" s="7"/>
      <c r="Y3218" s="7"/>
      <c r="Z3218" s="7"/>
      <c r="AA3218" s="7"/>
      <c r="AB3218" s="7"/>
      <c r="AC3218" s="7"/>
      <c r="AD3218" s="7"/>
      <c r="AE3218" s="7"/>
      <c r="AF3218" s="7"/>
      <c r="AG3218" s="7"/>
      <c r="AH3218" s="7"/>
      <c r="AI3218" s="7"/>
      <c r="AJ3218" s="7"/>
      <c r="AK3218" s="7"/>
    </row>
    <row r="3219" spans="1:37" ht="15.75" x14ac:dyDescent="0.25">
      <c r="A3219" s="7"/>
      <c r="B3219" s="7"/>
      <c r="C3219" s="7"/>
      <c r="D3219" s="7"/>
      <c r="E3219" s="7"/>
      <c r="F3219" s="7"/>
      <c r="G3219" s="7"/>
      <c r="H3219" s="7"/>
      <c r="I3219" s="7"/>
      <c r="J3219" s="7"/>
      <c r="K3219" s="7"/>
      <c r="L3219" s="7"/>
      <c r="M3219" s="7"/>
      <c r="N3219" s="7"/>
      <c r="O3219" s="7"/>
      <c r="P3219" s="7"/>
      <c r="R3219" s="7"/>
      <c r="S3219" s="7"/>
      <c r="T3219" s="7"/>
      <c r="U3219" s="7"/>
      <c r="V3219" s="7"/>
      <c r="W3219" s="7"/>
      <c r="X3219" s="7"/>
      <c r="Y3219" s="7"/>
      <c r="Z3219" s="7"/>
      <c r="AA3219" s="7"/>
      <c r="AB3219" s="7"/>
      <c r="AC3219" s="7"/>
      <c r="AD3219" s="7"/>
      <c r="AE3219" s="7"/>
      <c r="AF3219" s="7"/>
      <c r="AG3219" s="7"/>
      <c r="AH3219" s="7"/>
      <c r="AI3219" s="7"/>
      <c r="AJ3219" s="7"/>
      <c r="AK3219" s="7"/>
    </row>
    <row r="3220" spans="1:37" ht="15.75" x14ac:dyDescent="0.25">
      <c r="A3220" s="7"/>
      <c r="B3220" s="7"/>
      <c r="C3220" s="7"/>
      <c r="D3220" s="7"/>
      <c r="E3220" s="7"/>
      <c r="F3220" s="7"/>
      <c r="G3220" s="7"/>
      <c r="H3220" s="7"/>
      <c r="I3220" s="7"/>
      <c r="J3220" s="7"/>
      <c r="K3220" s="7"/>
      <c r="L3220" s="7"/>
      <c r="M3220" s="7"/>
      <c r="N3220" s="7"/>
      <c r="O3220" s="7"/>
      <c r="P3220" s="7"/>
      <c r="R3220" s="7"/>
      <c r="S3220" s="7"/>
      <c r="T3220" s="7"/>
      <c r="U3220" s="7"/>
      <c r="V3220" s="7"/>
      <c r="W3220" s="7"/>
      <c r="X3220" s="7"/>
      <c r="Y3220" s="7"/>
      <c r="Z3220" s="7"/>
      <c r="AA3220" s="7"/>
      <c r="AB3220" s="7"/>
      <c r="AC3220" s="7"/>
      <c r="AD3220" s="7"/>
      <c r="AE3220" s="7"/>
      <c r="AF3220" s="7"/>
      <c r="AG3220" s="7"/>
      <c r="AH3220" s="7"/>
      <c r="AI3220" s="7"/>
      <c r="AJ3220" s="7"/>
      <c r="AK3220" s="7"/>
    </row>
    <row r="3221" spans="1:37" ht="15.75" x14ac:dyDescent="0.25">
      <c r="A3221" s="7"/>
      <c r="B3221" s="7"/>
      <c r="C3221" s="7"/>
      <c r="D3221" s="7"/>
      <c r="E3221" s="7"/>
      <c r="F3221" s="7"/>
      <c r="G3221" s="7"/>
      <c r="H3221" s="7"/>
      <c r="I3221" s="7"/>
      <c r="J3221" s="7"/>
      <c r="K3221" s="7"/>
      <c r="L3221" s="7"/>
      <c r="M3221" s="7"/>
      <c r="N3221" s="7"/>
      <c r="O3221" s="7"/>
      <c r="P3221" s="7"/>
      <c r="R3221" s="7"/>
      <c r="S3221" s="7"/>
      <c r="T3221" s="7"/>
      <c r="U3221" s="7"/>
      <c r="V3221" s="7"/>
      <c r="W3221" s="7"/>
      <c r="X3221" s="7"/>
      <c r="Y3221" s="7"/>
      <c r="Z3221" s="7"/>
      <c r="AA3221" s="7"/>
      <c r="AB3221" s="7"/>
      <c r="AC3221" s="7"/>
      <c r="AD3221" s="7"/>
      <c r="AE3221" s="7"/>
      <c r="AF3221" s="7"/>
      <c r="AG3221" s="7"/>
      <c r="AH3221" s="7"/>
      <c r="AI3221" s="7"/>
      <c r="AJ3221" s="7"/>
      <c r="AK3221" s="7"/>
    </row>
    <row r="3222" spans="1:37" ht="15.75" x14ac:dyDescent="0.25">
      <c r="A3222" s="7"/>
      <c r="B3222" s="7"/>
      <c r="C3222" s="7"/>
      <c r="D3222" s="7"/>
      <c r="E3222" s="7"/>
      <c r="F3222" s="7"/>
      <c r="G3222" s="7"/>
      <c r="H3222" s="7"/>
      <c r="I3222" s="7"/>
      <c r="J3222" s="7"/>
      <c r="K3222" s="7"/>
      <c r="L3222" s="7"/>
      <c r="M3222" s="7"/>
      <c r="N3222" s="7"/>
      <c r="O3222" s="7"/>
      <c r="P3222" s="7"/>
      <c r="R3222" s="7"/>
      <c r="S3222" s="7"/>
      <c r="T3222" s="7"/>
      <c r="U3222" s="7"/>
      <c r="V3222" s="7"/>
      <c r="W3222" s="7"/>
      <c r="X3222" s="7"/>
      <c r="Y3222" s="7"/>
      <c r="Z3222" s="7"/>
      <c r="AA3222" s="7"/>
      <c r="AB3222" s="7"/>
      <c r="AC3222" s="7"/>
      <c r="AD3222" s="7"/>
      <c r="AE3222" s="7"/>
      <c r="AF3222" s="7"/>
      <c r="AG3222" s="7"/>
      <c r="AH3222" s="7"/>
      <c r="AI3222" s="7"/>
      <c r="AJ3222" s="7"/>
      <c r="AK3222" s="7"/>
    </row>
    <row r="3223" spans="1:37" ht="15.75" x14ac:dyDescent="0.25">
      <c r="A3223" s="7"/>
      <c r="B3223" s="7"/>
      <c r="C3223" s="7"/>
      <c r="D3223" s="7"/>
      <c r="E3223" s="7"/>
      <c r="F3223" s="7"/>
      <c r="G3223" s="7"/>
      <c r="H3223" s="7"/>
      <c r="I3223" s="7"/>
      <c r="J3223" s="7"/>
      <c r="K3223" s="7"/>
      <c r="L3223" s="7"/>
      <c r="M3223" s="7"/>
      <c r="N3223" s="7"/>
      <c r="O3223" s="7"/>
      <c r="P3223" s="7"/>
      <c r="R3223" s="7"/>
      <c r="S3223" s="7"/>
      <c r="T3223" s="7"/>
      <c r="U3223" s="7"/>
      <c r="V3223" s="7"/>
      <c r="W3223" s="7"/>
      <c r="X3223" s="7"/>
      <c r="Y3223" s="7"/>
      <c r="Z3223" s="7"/>
      <c r="AA3223" s="7"/>
      <c r="AB3223" s="7"/>
      <c r="AC3223" s="7"/>
      <c r="AD3223" s="7"/>
      <c r="AE3223" s="7"/>
      <c r="AF3223" s="7"/>
      <c r="AG3223" s="7"/>
      <c r="AH3223" s="7"/>
      <c r="AI3223" s="7"/>
      <c r="AJ3223" s="7"/>
      <c r="AK3223" s="7"/>
    </row>
    <row r="3224" spans="1:37" ht="15.75" x14ac:dyDescent="0.25">
      <c r="A3224" s="7"/>
      <c r="B3224" s="7"/>
      <c r="C3224" s="7"/>
      <c r="D3224" s="7"/>
      <c r="E3224" s="7"/>
      <c r="F3224" s="7"/>
      <c r="G3224" s="7"/>
      <c r="H3224" s="7"/>
      <c r="I3224" s="7"/>
      <c r="J3224" s="7"/>
      <c r="K3224" s="7"/>
      <c r="L3224" s="7"/>
      <c r="M3224" s="7"/>
      <c r="N3224" s="7"/>
      <c r="O3224" s="7"/>
      <c r="P3224" s="7"/>
      <c r="R3224" s="7"/>
      <c r="S3224" s="7"/>
      <c r="T3224" s="7"/>
      <c r="U3224" s="7"/>
      <c r="V3224" s="7"/>
      <c r="W3224" s="7"/>
      <c r="X3224" s="7"/>
      <c r="Y3224" s="7"/>
      <c r="Z3224" s="7"/>
      <c r="AA3224" s="7"/>
      <c r="AB3224" s="7"/>
      <c r="AC3224" s="7"/>
      <c r="AD3224" s="7"/>
      <c r="AE3224" s="7"/>
      <c r="AF3224" s="7"/>
      <c r="AG3224" s="7"/>
      <c r="AH3224" s="7"/>
      <c r="AI3224" s="7"/>
      <c r="AJ3224" s="7"/>
      <c r="AK3224" s="7"/>
    </row>
    <row r="3225" spans="1:37" ht="15.75" x14ac:dyDescent="0.25">
      <c r="A3225" s="7"/>
      <c r="B3225" s="7"/>
      <c r="C3225" s="7"/>
      <c r="D3225" s="7"/>
      <c r="E3225" s="7"/>
      <c r="F3225" s="7"/>
      <c r="G3225" s="7"/>
      <c r="H3225" s="7"/>
      <c r="I3225" s="7"/>
      <c r="J3225" s="7"/>
      <c r="K3225" s="7"/>
      <c r="L3225" s="7"/>
      <c r="M3225" s="7"/>
      <c r="N3225" s="7"/>
      <c r="O3225" s="7"/>
      <c r="P3225" s="7"/>
      <c r="R3225" s="7"/>
      <c r="S3225" s="7"/>
      <c r="T3225" s="7"/>
      <c r="U3225" s="7"/>
      <c r="V3225" s="7"/>
      <c r="W3225" s="7"/>
      <c r="X3225" s="7"/>
      <c r="Y3225" s="7"/>
      <c r="Z3225" s="7"/>
      <c r="AA3225" s="7"/>
      <c r="AB3225" s="7"/>
      <c r="AC3225" s="7"/>
      <c r="AD3225" s="7"/>
      <c r="AE3225" s="7"/>
      <c r="AF3225" s="7"/>
      <c r="AG3225" s="7"/>
      <c r="AH3225" s="7"/>
      <c r="AI3225" s="7"/>
      <c r="AJ3225" s="7"/>
      <c r="AK3225" s="7"/>
    </row>
    <row r="3226" spans="1:37" ht="15.75" x14ac:dyDescent="0.25">
      <c r="A3226" s="7"/>
      <c r="B3226" s="7"/>
      <c r="C3226" s="7"/>
      <c r="D3226" s="7"/>
      <c r="E3226" s="7"/>
      <c r="F3226" s="7"/>
      <c r="G3226" s="7"/>
      <c r="H3226" s="7"/>
      <c r="I3226" s="7"/>
      <c r="J3226" s="7"/>
      <c r="K3226" s="7"/>
      <c r="L3226" s="7"/>
      <c r="M3226" s="7"/>
      <c r="N3226" s="7"/>
      <c r="O3226" s="7"/>
      <c r="P3226" s="7"/>
      <c r="R3226" s="7"/>
      <c r="S3226" s="7"/>
      <c r="T3226" s="7"/>
      <c r="U3226" s="7"/>
      <c r="V3226" s="7"/>
      <c r="W3226" s="7"/>
      <c r="X3226" s="7"/>
      <c r="Y3226" s="7"/>
      <c r="Z3226" s="7"/>
      <c r="AA3226" s="7"/>
      <c r="AB3226" s="7"/>
      <c r="AC3226" s="7"/>
      <c r="AD3226" s="7"/>
      <c r="AE3226" s="7"/>
      <c r="AF3226" s="7"/>
      <c r="AG3226" s="7"/>
      <c r="AH3226" s="7"/>
      <c r="AI3226" s="7"/>
      <c r="AJ3226" s="7"/>
      <c r="AK3226" s="7"/>
    </row>
    <row r="3227" spans="1:37" ht="15.75" x14ac:dyDescent="0.25">
      <c r="A3227" s="7"/>
      <c r="B3227" s="7"/>
      <c r="C3227" s="7"/>
      <c r="D3227" s="7"/>
      <c r="E3227" s="7"/>
      <c r="F3227" s="7"/>
      <c r="G3227" s="7"/>
      <c r="H3227" s="7"/>
      <c r="I3227" s="7"/>
      <c r="J3227" s="7"/>
      <c r="K3227" s="7"/>
      <c r="L3227" s="7"/>
      <c r="M3227" s="7"/>
      <c r="N3227" s="7"/>
      <c r="O3227" s="7"/>
      <c r="P3227" s="7"/>
      <c r="R3227" s="7"/>
      <c r="S3227" s="7"/>
      <c r="T3227" s="7"/>
      <c r="U3227" s="7"/>
      <c r="V3227" s="7"/>
      <c r="W3227" s="7"/>
      <c r="X3227" s="7"/>
      <c r="Y3227" s="7"/>
      <c r="Z3227" s="7"/>
      <c r="AA3227" s="7"/>
      <c r="AB3227" s="7"/>
      <c r="AC3227" s="7"/>
      <c r="AD3227" s="7"/>
      <c r="AE3227" s="7"/>
      <c r="AF3227" s="7"/>
      <c r="AG3227" s="7"/>
      <c r="AH3227" s="7"/>
      <c r="AI3227" s="7"/>
      <c r="AJ3227" s="7"/>
      <c r="AK3227" s="7"/>
    </row>
    <row r="3228" spans="1:37" ht="15.75" x14ac:dyDescent="0.25">
      <c r="A3228" s="7"/>
      <c r="B3228" s="7"/>
      <c r="C3228" s="7"/>
      <c r="D3228" s="7"/>
      <c r="E3228" s="7"/>
      <c r="F3228" s="7"/>
      <c r="G3228" s="7"/>
      <c r="H3228" s="7"/>
      <c r="I3228" s="7"/>
      <c r="J3228" s="7"/>
      <c r="K3228" s="7"/>
      <c r="L3228" s="7"/>
      <c r="M3228" s="7"/>
      <c r="N3228" s="7"/>
      <c r="O3228" s="7"/>
      <c r="P3228" s="7"/>
      <c r="R3228" s="7"/>
      <c r="S3228" s="7"/>
      <c r="T3228" s="7"/>
      <c r="U3228" s="7"/>
      <c r="V3228" s="7"/>
      <c r="W3228" s="7"/>
      <c r="X3228" s="7"/>
      <c r="Y3228" s="7"/>
      <c r="Z3228" s="7"/>
      <c r="AA3228" s="7"/>
      <c r="AB3228" s="7"/>
      <c r="AC3228" s="7"/>
      <c r="AD3228" s="7"/>
      <c r="AE3228" s="7"/>
      <c r="AF3228" s="7"/>
      <c r="AG3228" s="7"/>
      <c r="AH3228" s="7"/>
      <c r="AI3228" s="7"/>
      <c r="AJ3228" s="7"/>
      <c r="AK3228" s="7"/>
    </row>
    <row r="3229" spans="1:37" ht="15.75" x14ac:dyDescent="0.25">
      <c r="A3229" s="7"/>
      <c r="B3229" s="7"/>
      <c r="C3229" s="7"/>
      <c r="D3229" s="7"/>
      <c r="E3229" s="7"/>
      <c r="F3229" s="7"/>
      <c r="G3229" s="7"/>
      <c r="H3229" s="7"/>
      <c r="I3229" s="7"/>
      <c r="J3229" s="7"/>
      <c r="K3229" s="7"/>
      <c r="L3229" s="7"/>
      <c r="M3229" s="7"/>
      <c r="N3229" s="7"/>
      <c r="O3229" s="7"/>
      <c r="P3229" s="7"/>
      <c r="R3229" s="7"/>
      <c r="S3229" s="7"/>
      <c r="T3229" s="7"/>
      <c r="U3229" s="7"/>
      <c r="V3229" s="7"/>
      <c r="W3229" s="7"/>
      <c r="X3229" s="7"/>
      <c r="Y3229" s="7"/>
      <c r="Z3229" s="7"/>
      <c r="AA3229" s="7"/>
      <c r="AB3229" s="7"/>
      <c r="AC3229" s="7"/>
      <c r="AD3229" s="7"/>
      <c r="AE3229" s="7"/>
      <c r="AF3229" s="7"/>
      <c r="AG3229" s="7"/>
      <c r="AH3229" s="7"/>
      <c r="AI3229" s="7"/>
      <c r="AJ3229" s="7"/>
      <c r="AK3229" s="7"/>
    </row>
    <row r="3230" spans="1:37" ht="15.75" x14ac:dyDescent="0.25">
      <c r="A3230" s="7"/>
      <c r="B3230" s="7"/>
      <c r="C3230" s="7"/>
      <c r="D3230" s="7"/>
      <c r="E3230" s="7"/>
      <c r="F3230" s="7"/>
      <c r="G3230" s="7"/>
      <c r="H3230" s="7"/>
      <c r="I3230" s="7"/>
      <c r="J3230" s="7"/>
      <c r="K3230" s="7"/>
      <c r="L3230" s="7"/>
      <c r="M3230" s="7"/>
      <c r="N3230" s="7"/>
      <c r="O3230" s="7"/>
      <c r="P3230" s="7"/>
      <c r="R3230" s="7"/>
      <c r="S3230" s="7"/>
      <c r="T3230" s="7"/>
      <c r="U3230" s="7"/>
      <c r="V3230" s="7"/>
      <c r="W3230" s="7"/>
      <c r="X3230" s="7"/>
      <c r="Y3230" s="7"/>
      <c r="Z3230" s="7"/>
      <c r="AA3230" s="7"/>
      <c r="AB3230" s="7"/>
      <c r="AC3230" s="7"/>
      <c r="AD3230" s="7"/>
      <c r="AE3230" s="7"/>
      <c r="AF3230" s="7"/>
      <c r="AG3230" s="7"/>
      <c r="AH3230" s="7"/>
      <c r="AI3230" s="7"/>
      <c r="AJ3230" s="7"/>
      <c r="AK3230" s="7"/>
    </row>
    <row r="3231" spans="1:37" ht="15.75" x14ac:dyDescent="0.25">
      <c r="A3231" s="7"/>
      <c r="B3231" s="7"/>
      <c r="C3231" s="7"/>
      <c r="D3231" s="7"/>
      <c r="E3231" s="7"/>
      <c r="F3231" s="7"/>
      <c r="G3231" s="7"/>
      <c r="H3231" s="7"/>
      <c r="I3231" s="7"/>
      <c r="J3231" s="7"/>
      <c r="K3231" s="7"/>
      <c r="L3231" s="7"/>
      <c r="M3231" s="7"/>
      <c r="N3231" s="7"/>
      <c r="O3231" s="7"/>
      <c r="P3231" s="7"/>
      <c r="R3231" s="7"/>
      <c r="S3231" s="7"/>
      <c r="T3231" s="7"/>
      <c r="U3231" s="7"/>
      <c r="V3231" s="7"/>
      <c r="W3231" s="7"/>
      <c r="X3231" s="7"/>
      <c r="Y3231" s="7"/>
      <c r="Z3231" s="7"/>
      <c r="AA3231" s="7"/>
      <c r="AB3231" s="7"/>
      <c r="AC3231" s="7"/>
      <c r="AD3231" s="7"/>
      <c r="AE3231" s="7"/>
      <c r="AF3231" s="7"/>
      <c r="AG3231" s="7"/>
      <c r="AH3231" s="7"/>
      <c r="AI3231" s="7"/>
      <c r="AJ3231" s="7"/>
      <c r="AK3231" s="7"/>
    </row>
    <row r="3232" spans="1:37" ht="15.75" x14ac:dyDescent="0.25">
      <c r="A3232" s="7"/>
      <c r="B3232" s="7"/>
      <c r="C3232" s="7"/>
      <c r="D3232" s="7"/>
      <c r="E3232" s="7"/>
      <c r="F3232" s="7"/>
      <c r="G3232" s="7"/>
      <c r="H3232" s="7"/>
      <c r="I3232" s="7"/>
      <c r="J3232" s="7"/>
      <c r="K3232" s="7"/>
      <c r="L3232" s="7"/>
      <c r="M3232" s="7"/>
      <c r="N3232" s="7"/>
      <c r="O3232" s="7"/>
      <c r="P3232" s="7"/>
      <c r="R3232" s="7"/>
      <c r="S3232" s="7"/>
      <c r="T3232" s="7"/>
      <c r="U3232" s="7"/>
      <c r="V3232" s="7"/>
      <c r="W3232" s="7"/>
      <c r="X3232" s="7"/>
      <c r="Y3232" s="7"/>
      <c r="Z3232" s="7"/>
      <c r="AA3232" s="7"/>
      <c r="AB3232" s="7"/>
      <c r="AC3232" s="7"/>
      <c r="AD3232" s="7"/>
      <c r="AE3232" s="7"/>
      <c r="AF3232" s="7"/>
      <c r="AG3232" s="7"/>
      <c r="AH3232" s="7"/>
      <c r="AI3232" s="7"/>
      <c r="AJ3232" s="7"/>
      <c r="AK3232" s="7"/>
    </row>
    <row r="3233" spans="1:37" ht="15.75" x14ac:dyDescent="0.25">
      <c r="A3233" s="7"/>
      <c r="B3233" s="7"/>
      <c r="C3233" s="7"/>
      <c r="D3233" s="7"/>
      <c r="E3233" s="7"/>
      <c r="F3233" s="7"/>
      <c r="G3233" s="7"/>
      <c r="H3233" s="7"/>
      <c r="I3233" s="7"/>
      <c r="J3233" s="7"/>
      <c r="K3233" s="7"/>
      <c r="L3233" s="7"/>
      <c r="M3233" s="7"/>
      <c r="N3233" s="7"/>
      <c r="O3233" s="7"/>
      <c r="P3233" s="7"/>
      <c r="R3233" s="7"/>
      <c r="S3233" s="7"/>
      <c r="T3233" s="7"/>
      <c r="U3233" s="7"/>
      <c r="V3233" s="7"/>
      <c r="W3233" s="7"/>
      <c r="X3233" s="7"/>
      <c r="Y3233" s="7"/>
      <c r="Z3233" s="7"/>
      <c r="AA3233" s="7"/>
      <c r="AB3233" s="7"/>
      <c r="AC3233" s="7"/>
      <c r="AD3233" s="7"/>
      <c r="AE3233" s="7"/>
      <c r="AF3233" s="7"/>
      <c r="AG3233" s="7"/>
      <c r="AH3233" s="7"/>
      <c r="AI3233" s="7"/>
      <c r="AJ3233" s="7"/>
      <c r="AK3233" s="7"/>
    </row>
    <row r="3234" spans="1:37" ht="15.75" x14ac:dyDescent="0.25">
      <c r="A3234" s="7"/>
      <c r="B3234" s="7"/>
      <c r="C3234" s="7"/>
      <c r="D3234" s="7"/>
      <c r="E3234" s="7"/>
      <c r="F3234" s="7"/>
      <c r="G3234" s="7"/>
      <c r="H3234" s="7"/>
      <c r="I3234" s="7"/>
      <c r="J3234" s="7"/>
      <c r="K3234" s="7"/>
      <c r="L3234" s="7"/>
      <c r="M3234" s="7"/>
      <c r="N3234" s="7"/>
      <c r="O3234" s="7"/>
      <c r="P3234" s="7"/>
      <c r="R3234" s="7"/>
      <c r="S3234" s="7"/>
      <c r="T3234" s="7"/>
      <c r="U3234" s="7"/>
      <c r="V3234" s="7"/>
      <c r="W3234" s="7"/>
      <c r="X3234" s="7"/>
      <c r="Y3234" s="7"/>
      <c r="Z3234" s="7"/>
      <c r="AA3234" s="7"/>
      <c r="AB3234" s="7"/>
      <c r="AC3234" s="7"/>
      <c r="AD3234" s="7"/>
      <c r="AE3234" s="7"/>
      <c r="AF3234" s="7"/>
      <c r="AG3234" s="7"/>
      <c r="AH3234" s="7"/>
      <c r="AI3234" s="7"/>
      <c r="AJ3234" s="7"/>
      <c r="AK3234" s="7"/>
    </row>
    <row r="3235" spans="1:37" ht="15.75" x14ac:dyDescent="0.25">
      <c r="A3235" s="7"/>
      <c r="B3235" s="7"/>
      <c r="C3235" s="7"/>
      <c r="D3235" s="7"/>
      <c r="E3235" s="7"/>
      <c r="F3235" s="7"/>
      <c r="G3235" s="7"/>
      <c r="H3235" s="7"/>
      <c r="I3235" s="7"/>
      <c r="J3235" s="7"/>
      <c r="K3235" s="7"/>
      <c r="L3235" s="7"/>
      <c r="M3235" s="7"/>
      <c r="N3235" s="7"/>
      <c r="O3235" s="7"/>
      <c r="P3235" s="7"/>
      <c r="R3235" s="7"/>
      <c r="S3235" s="7"/>
      <c r="T3235" s="7"/>
      <c r="U3235" s="7"/>
      <c r="V3235" s="7"/>
      <c r="W3235" s="7"/>
      <c r="X3235" s="7"/>
      <c r="Y3235" s="7"/>
      <c r="Z3235" s="7"/>
      <c r="AA3235" s="7"/>
      <c r="AB3235" s="7"/>
      <c r="AC3235" s="7"/>
      <c r="AD3235" s="7"/>
      <c r="AE3235" s="7"/>
      <c r="AF3235" s="7"/>
      <c r="AG3235" s="7"/>
      <c r="AH3235" s="7"/>
      <c r="AI3235" s="7"/>
      <c r="AJ3235" s="7"/>
      <c r="AK3235" s="7"/>
    </row>
    <row r="3236" spans="1:37" ht="15.75" x14ac:dyDescent="0.25">
      <c r="A3236" s="7"/>
      <c r="B3236" s="7"/>
      <c r="C3236" s="7"/>
      <c r="D3236" s="7"/>
      <c r="E3236" s="7"/>
      <c r="F3236" s="7"/>
      <c r="G3236" s="7"/>
      <c r="H3236" s="7"/>
      <c r="I3236" s="7"/>
      <c r="J3236" s="7"/>
      <c r="K3236" s="7"/>
      <c r="L3236" s="7"/>
      <c r="M3236" s="7"/>
      <c r="N3236" s="7"/>
      <c r="O3236" s="7"/>
      <c r="P3236" s="7"/>
      <c r="R3236" s="7"/>
      <c r="S3236" s="7"/>
      <c r="T3236" s="7"/>
      <c r="U3236" s="7"/>
      <c r="V3236" s="7"/>
      <c r="W3236" s="7"/>
      <c r="X3236" s="7"/>
      <c r="Y3236" s="7"/>
      <c r="Z3236" s="7"/>
      <c r="AA3236" s="7"/>
      <c r="AB3236" s="7"/>
      <c r="AC3236" s="7"/>
      <c r="AD3236" s="7"/>
      <c r="AE3236" s="7"/>
      <c r="AF3236" s="7"/>
      <c r="AG3236" s="7"/>
      <c r="AH3236" s="7"/>
      <c r="AI3236" s="7"/>
      <c r="AJ3236" s="7"/>
      <c r="AK3236" s="7"/>
    </row>
    <row r="3237" spans="1:37" ht="15.75" x14ac:dyDescent="0.25">
      <c r="A3237" s="7"/>
      <c r="B3237" s="7"/>
      <c r="C3237" s="7"/>
      <c r="D3237" s="7"/>
      <c r="E3237" s="7"/>
      <c r="F3237" s="7"/>
      <c r="G3237" s="7"/>
      <c r="H3237" s="7"/>
      <c r="I3237" s="7"/>
      <c r="J3237" s="7"/>
      <c r="K3237" s="7"/>
      <c r="L3237" s="7"/>
      <c r="M3237" s="7"/>
      <c r="N3237" s="7"/>
      <c r="O3237" s="7"/>
      <c r="P3237" s="7"/>
      <c r="R3237" s="7"/>
      <c r="S3237" s="7"/>
      <c r="T3237" s="7"/>
      <c r="U3237" s="7"/>
      <c r="V3237" s="7"/>
      <c r="W3237" s="7"/>
      <c r="X3237" s="7"/>
      <c r="Y3237" s="7"/>
      <c r="Z3237" s="7"/>
      <c r="AA3237" s="7"/>
      <c r="AB3237" s="7"/>
      <c r="AC3237" s="7"/>
      <c r="AD3237" s="7"/>
      <c r="AE3237" s="7"/>
      <c r="AF3237" s="7"/>
      <c r="AG3237" s="7"/>
      <c r="AH3237" s="7"/>
      <c r="AI3237" s="7"/>
      <c r="AJ3237" s="7"/>
      <c r="AK3237" s="7"/>
    </row>
    <row r="3238" spans="1:37" ht="15.75" x14ac:dyDescent="0.25">
      <c r="A3238" s="7"/>
      <c r="B3238" s="7"/>
      <c r="C3238" s="7"/>
      <c r="D3238" s="7"/>
      <c r="E3238" s="7"/>
      <c r="F3238" s="7"/>
      <c r="G3238" s="7"/>
      <c r="H3238" s="7"/>
      <c r="I3238" s="7"/>
      <c r="J3238" s="7"/>
      <c r="K3238" s="7"/>
      <c r="L3238" s="7"/>
      <c r="M3238" s="7"/>
      <c r="N3238" s="7"/>
      <c r="O3238" s="7"/>
      <c r="P3238" s="7"/>
      <c r="R3238" s="7"/>
      <c r="S3238" s="7"/>
      <c r="T3238" s="7"/>
      <c r="U3238" s="7"/>
      <c r="V3238" s="7"/>
      <c r="W3238" s="7"/>
      <c r="X3238" s="7"/>
      <c r="Y3238" s="7"/>
      <c r="Z3238" s="7"/>
      <c r="AA3238" s="7"/>
      <c r="AB3238" s="7"/>
      <c r="AC3238" s="7"/>
      <c r="AD3238" s="7"/>
      <c r="AE3238" s="7"/>
      <c r="AF3238" s="7"/>
      <c r="AG3238" s="7"/>
      <c r="AH3238" s="7"/>
      <c r="AI3238" s="7"/>
      <c r="AJ3238" s="7"/>
      <c r="AK3238" s="7"/>
    </row>
    <row r="3239" spans="1:37" ht="15.75" x14ac:dyDescent="0.25">
      <c r="A3239" s="7"/>
      <c r="B3239" s="7"/>
      <c r="C3239" s="7"/>
      <c r="D3239" s="7"/>
      <c r="E3239" s="7"/>
      <c r="F3239" s="7"/>
      <c r="G3239" s="7"/>
      <c r="H3239" s="7"/>
      <c r="I3239" s="7"/>
      <c r="J3239" s="7"/>
      <c r="K3239" s="7"/>
      <c r="L3239" s="7"/>
      <c r="M3239" s="7"/>
      <c r="N3239" s="7"/>
      <c r="O3239" s="7"/>
      <c r="P3239" s="7"/>
      <c r="R3239" s="7"/>
      <c r="S3239" s="7"/>
      <c r="T3239" s="7"/>
      <c r="U3239" s="7"/>
      <c r="V3239" s="7"/>
      <c r="W3239" s="7"/>
      <c r="X3239" s="7"/>
      <c r="Y3239" s="7"/>
      <c r="Z3239" s="7"/>
      <c r="AA3239" s="7"/>
      <c r="AB3239" s="7"/>
      <c r="AC3239" s="7"/>
      <c r="AD3239" s="7"/>
      <c r="AE3239" s="7"/>
      <c r="AF3239" s="7"/>
      <c r="AG3239" s="7"/>
      <c r="AH3239" s="7"/>
      <c r="AI3239" s="7"/>
      <c r="AJ3239" s="7"/>
      <c r="AK3239" s="7"/>
    </row>
    <row r="3240" spans="1:37" ht="15.75" x14ac:dyDescent="0.25">
      <c r="A3240" s="7"/>
      <c r="B3240" s="7"/>
      <c r="C3240" s="7"/>
      <c r="D3240" s="7"/>
      <c r="E3240" s="7"/>
      <c r="F3240" s="7"/>
      <c r="G3240" s="7"/>
      <c r="H3240" s="7"/>
      <c r="I3240" s="7"/>
      <c r="J3240" s="7"/>
      <c r="K3240" s="7"/>
      <c r="L3240" s="7"/>
      <c r="M3240" s="7"/>
      <c r="N3240" s="7"/>
      <c r="O3240" s="7"/>
      <c r="P3240" s="7"/>
      <c r="R3240" s="7"/>
      <c r="S3240" s="7"/>
      <c r="T3240" s="7"/>
      <c r="U3240" s="7"/>
      <c r="V3240" s="7"/>
      <c r="W3240" s="7"/>
      <c r="X3240" s="7"/>
      <c r="Y3240" s="7"/>
      <c r="Z3240" s="7"/>
      <c r="AA3240" s="7"/>
      <c r="AB3240" s="7"/>
      <c r="AC3240" s="7"/>
      <c r="AD3240" s="7"/>
      <c r="AE3240" s="7"/>
      <c r="AF3240" s="7"/>
      <c r="AG3240" s="7"/>
      <c r="AH3240" s="7"/>
      <c r="AI3240" s="7"/>
      <c r="AJ3240" s="7"/>
      <c r="AK3240" s="7"/>
    </row>
    <row r="3241" spans="1:37" ht="15.75" x14ac:dyDescent="0.25">
      <c r="A3241" s="7"/>
      <c r="B3241" s="7"/>
      <c r="C3241" s="7"/>
      <c r="D3241" s="7"/>
      <c r="E3241" s="7"/>
      <c r="F3241" s="7"/>
      <c r="G3241" s="7"/>
      <c r="H3241" s="7"/>
      <c r="I3241" s="7"/>
      <c r="J3241" s="7"/>
      <c r="K3241" s="7"/>
      <c r="L3241" s="7"/>
      <c r="M3241" s="7"/>
      <c r="N3241" s="7"/>
      <c r="O3241" s="7"/>
      <c r="P3241" s="7"/>
      <c r="R3241" s="7"/>
      <c r="S3241" s="7"/>
      <c r="T3241" s="7"/>
      <c r="U3241" s="7"/>
      <c r="V3241" s="7"/>
      <c r="W3241" s="7"/>
      <c r="X3241" s="7"/>
      <c r="Y3241" s="7"/>
      <c r="Z3241" s="7"/>
      <c r="AA3241" s="7"/>
      <c r="AB3241" s="7"/>
      <c r="AC3241" s="7"/>
      <c r="AD3241" s="7"/>
      <c r="AE3241" s="7"/>
      <c r="AF3241" s="7"/>
      <c r="AG3241" s="7"/>
      <c r="AH3241" s="7"/>
      <c r="AI3241" s="7"/>
      <c r="AJ3241" s="7"/>
      <c r="AK3241" s="7"/>
    </row>
    <row r="3242" spans="1:37" ht="15.75" x14ac:dyDescent="0.25">
      <c r="A3242" s="7"/>
      <c r="B3242" s="7"/>
      <c r="C3242" s="7"/>
      <c r="D3242" s="7"/>
      <c r="E3242" s="7"/>
      <c r="F3242" s="7"/>
      <c r="G3242" s="7"/>
      <c r="H3242" s="7"/>
      <c r="I3242" s="7"/>
      <c r="J3242" s="7"/>
      <c r="K3242" s="7"/>
      <c r="L3242" s="7"/>
      <c r="M3242" s="7"/>
      <c r="N3242" s="7"/>
      <c r="O3242" s="7"/>
      <c r="P3242" s="7"/>
      <c r="R3242" s="7"/>
      <c r="S3242" s="7"/>
      <c r="T3242" s="7"/>
      <c r="U3242" s="7"/>
      <c r="V3242" s="7"/>
      <c r="W3242" s="7"/>
      <c r="X3242" s="7"/>
      <c r="Y3242" s="7"/>
      <c r="Z3242" s="7"/>
      <c r="AA3242" s="7"/>
      <c r="AB3242" s="7"/>
      <c r="AC3242" s="7"/>
      <c r="AD3242" s="7"/>
      <c r="AE3242" s="7"/>
      <c r="AF3242" s="7"/>
      <c r="AG3242" s="7"/>
      <c r="AH3242" s="7"/>
      <c r="AI3242" s="7"/>
      <c r="AJ3242" s="7"/>
      <c r="AK3242" s="7"/>
    </row>
    <row r="3243" spans="1:37" ht="15.75" x14ac:dyDescent="0.25">
      <c r="A3243" s="7"/>
      <c r="B3243" s="7"/>
      <c r="C3243" s="7"/>
      <c r="D3243" s="7"/>
      <c r="E3243" s="7"/>
      <c r="F3243" s="7"/>
      <c r="G3243" s="7"/>
      <c r="H3243" s="7"/>
      <c r="I3243" s="7"/>
      <c r="J3243" s="7"/>
      <c r="K3243" s="7"/>
      <c r="L3243" s="7"/>
      <c r="M3243" s="7"/>
      <c r="N3243" s="7"/>
      <c r="O3243" s="7"/>
      <c r="P3243" s="7"/>
      <c r="R3243" s="7"/>
      <c r="S3243" s="7"/>
      <c r="T3243" s="7"/>
      <c r="U3243" s="7"/>
      <c r="V3243" s="7"/>
      <c r="W3243" s="7"/>
      <c r="X3243" s="7"/>
      <c r="Y3243" s="7"/>
      <c r="Z3243" s="7"/>
      <c r="AA3243" s="7"/>
      <c r="AB3243" s="7"/>
      <c r="AC3243" s="7"/>
      <c r="AD3243" s="7"/>
      <c r="AE3243" s="7"/>
      <c r="AF3243" s="7"/>
      <c r="AG3243" s="7"/>
      <c r="AH3243" s="7"/>
      <c r="AI3243" s="7"/>
      <c r="AJ3243" s="7"/>
      <c r="AK3243" s="7"/>
    </row>
    <row r="3244" spans="1:37" ht="15.75" x14ac:dyDescent="0.25">
      <c r="A3244" s="7"/>
      <c r="B3244" s="7"/>
      <c r="C3244" s="7"/>
      <c r="D3244" s="7"/>
      <c r="E3244" s="7"/>
      <c r="F3244" s="7"/>
      <c r="G3244" s="7"/>
      <c r="H3244" s="7"/>
      <c r="I3244" s="7"/>
      <c r="J3244" s="7"/>
      <c r="K3244" s="7"/>
      <c r="L3244" s="7"/>
      <c r="M3244" s="7"/>
      <c r="N3244" s="7"/>
      <c r="O3244" s="7"/>
      <c r="P3244" s="7"/>
      <c r="R3244" s="7"/>
      <c r="S3244" s="7"/>
      <c r="T3244" s="7"/>
      <c r="U3244" s="7"/>
      <c r="V3244" s="7"/>
      <c r="W3244" s="7"/>
      <c r="X3244" s="7"/>
      <c r="Y3244" s="7"/>
      <c r="Z3244" s="7"/>
      <c r="AA3244" s="7"/>
      <c r="AB3244" s="7"/>
      <c r="AC3244" s="7"/>
      <c r="AD3244" s="7"/>
      <c r="AE3244" s="7"/>
      <c r="AF3244" s="7"/>
      <c r="AG3244" s="7"/>
      <c r="AH3244" s="7"/>
      <c r="AI3244" s="7"/>
      <c r="AJ3244" s="7"/>
      <c r="AK3244" s="7"/>
    </row>
    <row r="3245" spans="1:37" ht="15.75" x14ac:dyDescent="0.25">
      <c r="A3245" s="7"/>
      <c r="B3245" s="7"/>
      <c r="C3245" s="7"/>
      <c r="D3245" s="7"/>
      <c r="E3245" s="7"/>
      <c r="F3245" s="7"/>
      <c r="G3245" s="7"/>
      <c r="H3245" s="7"/>
      <c r="I3245" s="7"/>
      <c r="J3245" s="7"/>
      <c r="K3245" s="7"/>
      <c r="L3245" s="7"/>
      <c r="M3245" s="7"/>
      <c r="N3245" s="7"/>
      <c r="O3245" s="7"/>
      <c r="P3245" s="7"/>
      <c r="R3245" s="7"/>
      <c r="S3245" s="7"/>
      <c r="T3245" s="7"/>
      <c r="U3245" s="7"/>
      <c r="V3245" s="7"/>
      <c r="W3245" s="7"/>
      <c r="X3245" s="7"/>
      <c r="Y3245" s="7"/>
      <c r="Z3245" s="7"/>
      <c r="AA3245" s="7"/>
      <c r="AB3245" s="7"/>
      <c r="AC3245" s="7"/>
      <c r="AD3245" s="7"/>
      <c r="AE3245" s="7"/>
      <c r="AF3245" s="7"/>
      <c r="AG3245" s="7"/>
      <c r="AH3245" s="7"/>
      <c r="AI3245" s="7"/>
      <c r="AJ3245" s="7"/>
      <c r="AK3245" s="7"/>
    </row>
    <row r="3246" spans="1:37" ht="15.75" x14ac:dyDescent="0.25">
      <c r="A3246" s="7"/>
      <c r="B3246" s="7"/>
      <c r="C3246" s="7"/>
      <c r="D3246" s="7"/>
      <c r="E3246" s="7"/>
      <c r="F3246" s="7"/>
      <c r="G3246" s="7"/>
      <c r="H3246" s="7"/>
      <c r="I3246" s="7"/>
      <c r="J3246" s="7"/>
      <c r="K3246" s="7"/>
      <c r="L3246" s="7"/>
      <c r="M3246" s="7"/>
      <c r="N3246" s="7"/>
      <c r="O3246" s="7"/>
      <c r="P3246" s="7"/>
      <c r="R3246" s="7"/>
      <c r="S3246" s="7"/>
      <c r="T3246" s="7"/>
      <c r="U3246" s="7"/>
      <c r="V3246" s="7"/>
      <c r="W3246" s="7"/>
      <c r="X3246" s="7"/>
      <c r="Y3246" s="7"/>
      <c r="Z3246" s="7"/>
      <c r="AA3246" s="7"/>
      <c r="AB3246" s="7"/>
      <c r="AC3246" s="7"/>
      <c r="AD3246" s="7"/>
      <c r="AE3246" s="7"/>
      <c r="AF3246" s="7"/>
      <c r="AG3246" s="7"/>
      <c r="AH3246" s="7"/>
      <c r="AI3246" s="7"/>
      <c r="AJ3246" s="7"/>
      <c r="AK3246" s="7"/>
    </row>
    <row r="3247" spans="1:37" ht="15.75" x14ac:dyDescent="0.25">
      <c r="A3247" s="7"/>
      <c r="B3247" s="7"/>
      <c r="C3247" s="7"/>
      <c r="D3247" s="7"/>
      <c r="E3247" s="7"/>
      <c r="F3247" s="7"/>
      <c r="G3247" s="7"/>
      <c r="H3247" s="7"/>
      <c r="I3247" s="7"/>
      <c r="J3247" s="7"/>
      <c r="K3247" s="7"/>
      <c r="L3247" s="7"/>
      <c r="M3247" s="7"/>
      <c r="N3247" s="7"/>
      <c r="O3247" s="7"/>
      <c r="P3247" s="7"/>
      <c r="R3247" s="7"/>
      <c r="S3247" s="7"/>
      <c r="T3247" s="7"/>
      <c r="U3247" s="7"/>
      <c r="V3247" s="7"/>
      <c r="W3247" s="7"/>
      <c r="X3247" s="7"/>
      <c r="Y3247" s="7"/>
      <c r="Z3247" s="7"/>
      <c r="AA3247" s="7"/>
      <c r="AB3247" s="7"/>
      <c r="AC3247" s="7"/>
      <c r="AD3247" s="7"/>
      <c r="AE3247" s="7"/>
      <c r="AF3247" s="7"/>
      <c r="AG3247" s="7"/>
      <c r="AH3247" s="7"/>
      <c r="AI3247" s="7"/>
      <c r="AJ3247" s="7"/>
      <c r="AK3247" s="7"/>
    </row>
    <row r="3248" spans="1:37" ht="15.75" x14ac:dyDescent="0.25">
      <c r="A3248" s="7"/>
      <c r="B3248" s="7"/>
      <c r="C3248" s="7"/>
      <c r="D3248" s="7"/>
      <c r="E3248" s="7"/>
      <c r="F3248" s="7"/>
      <c r="G3248" s="7"/>
      <c r="H3248" s="7"/>
      <c r="I3248" s="7"/>
      <c r="J3248" s="7"/>
      <c r="K3248" s="7"/>
      <c r="L3248" s="7"/>
      <c r="M3248" s="7"/>
      <c r="N3248" s="7"/>
      <c r="O3248" s="7"/>
      <c r="P3248" s="7"/>
      <c r="R3248" s="7"/>
      <c r="S3248" s="7"/>
      <c r="T3248" s="7"/>
      <c r="U3248" s="7"/>
      <c r="V3248" s="7"/>
      <c r="W3248" s="7"/>
      <c r="X3248" s="7"/>
      <c r="Y3248" s="7"/>
      <c r="Z3248" s="7"/>
      <c r="AA3248" s="7"/>
      <c r="AB3248" s="7"/>
      <c r="AC3248" s="7"/>
      <c r="AD3248" s="7"/>
      <c r="AE3248" s="7"/>
      <c r="AF3248" s="7"/>
      <c r="AG3248" s="7"/>
      <c r="AH3248" s="7"/>
      <c r="AI3248" s="7"/>
      <c r="AJ3248" s="7"/>
      <c r="AK3248" s="7"/>
    </row>
    <row r="3249" spans="1:37" ht="15.75" x14ac:dyDescent="0.25">
      <c r="A3249" s="7"/>
      <c r="B3249" s="7"/>
      <c r="C3249" s="7"/>
      <c r="D3249" s="7"/>
      <c r="E3249" s="7"/>
      <c r="F3249" s="7"/>
      <c r="G3249" s="7"/>
      <c r="H3249" s="7"/>
      <c r="I3249" s="7"/>
      <c r="J3249" s="7"/>
      <c r="K3249" s="7"/>
      <c r="L3249" s="7"/>
      <c r="M3249" s="7"/>
      <c r="N3249" s="7"/>
      <c r="O3249" s="7"/>
      <c r="P3249" s="7"/>
      <c r="R3249" s="7"/>
      <c r="S3249" s="7"/>
      <c r="T3249" s="7"/>
      <c r="U3249" s="7"/>
      <c r="V3249" s="7"/>
      <c r="W3249" s="7"/>
      <c r="X3249" s="7"/>
      <c r="Y3249" s="7"/>
      <c r="Z3249" s="7"/>
      <c r="AA3249" s="7"/>
      <c r="AB3249" s="7"/>
      <c r="AC3249" s="7"/>
      <c r="AD3249" s="7"/>
      <c r="AE3249" s="7"/>
      <c r="AF3249" s="7"/>
      <c r="AG3249" s="7"/>
      <c r="AH3249" s="7"/>
      <c r="AI3249" s="7"/>
      <c r="AJ3249" s="7"/>
      <c r="AK3249" s="7"/>
    </row>
    <row r="3250" spans="1:37" ht="15.75" x14ac:dyDescent="0.25">
      <c r="A3250" s="7"/>
      <c r="B3250" s="7"/>
      <c r="C3250" s="7"/>
      <c r="D3250" s="7"/>
      <c r="E3250" s="7"/>
      <c r="F3250" s="7"/>
      <c r="G3250" s="7"/>
      <c r="H3250" s="7"/>
      <c r="I3250" s="7"/>
      <c r="J3250" s="7"/>
      <c r="K3250" s="7"/>
      <c r="L3250" s="7"/>
      <c r="M3250" s="7"/>
      <c r="N3250" s="7"/>
      <c r="O3250" s="7"/>
      <c r="P3250" s="7"/>
      <c r="R3250" s="7"/>
      <c r="S3250" s="7"/>
      <c r="T3250" s="7"/>
      <c r="U3250" s="7"/>
      <c r="V3250" s="7"/>
      <c r="W3250" s="7"/>
      <c r="X3250" s="7"/>
      <c r="Y3250" s="7"/>
      <c r="Z3250" s="7"/>
      <c r="AA3250" s="7"/>
      <c r="AB3250" s="7"/>
      <c r="AC3250" s="7"/>
      <c r="AD3250" s="7"/>
      <c r="AE3250" s="7"/>
      <c r="AF3250" s="7"/>
      <c r="AG3250" s="7"/>
      <c r="AH3250" s="7"/>
      <c r="AI3250" s="7"/>
      <c r="AJ3250" s="7"/>
      <c r="AK3250" s="7"/>
    </row>
    <row r="3251" spans="1:37" ht="15.75" x14ac:dyDescent="0.25">
      <c r="A3251" s="7"/>
      <c r="B3251" s="7"/>
      <c r="C3251" s="7"/>
      <c r="D3251" s="7"/>
      <c r="E3251" s="7"/>
      <c r="F3251" s="7"/>
      <c r="G3251" s="7"/>
      <c r="H3251" s="7"/>
      <c r="I3251" s="7"/>
      <c r="J3251" s="7"/>
      <c r="K3251" s="7"/>
      <c r="L3251" s="7"/>
      <c r="M3251" s="7"/>
      <c r="N3251" s="7"/>
      <c r="O3251" s="7"/>
      <c r="P3251" s="7"/>
      <c r="R3251" s="7"/>
      <c r="S3251" s="7"/>
      <c r="T3251" s="7"/>
      <c r="U3251" s="7"/>
      <c r="V3251" s="7"/>
      <c r="W3251" s="7"/>
      <c r="X3251" s="7"/>
      <c r="Y3251" s="7"/>
      <c r="Z3251" s="7"/>
      <c r="AA3251" s="7"/>
      <c r="AB3251" s="7"/>
      <c r="AC3251" s="7"/>
      <c r="AD3251" s="7"/>
      <c r="AE3251" s="7"/>
      <c r="AF3251" s="7"/>
      <c r="AG3251" s="7"/>
      <c r="AH3251" s="7"/>
      <c r="AI3251" s="7"/>
      <c r="AJ3251" s="7"/>
      <c r="AK3251" s="7"/>
    </row>
    <row r="3252" spans="1:37" ht="15.75" x14ac:dyDescent="0.25">
      <c r="A3252" s="7"/>
      <c r="B3252" s="7"/>
      <c r="C3252" s="7"/>
      <c r="D3252" s="7"/>
      <c r="E3252" s="7"/>
      <c r="F3252" s="7"/>
      <c r="G3252" s="7"/>
      <c r="H3252" s="7"/>
      <c r="I3252" s="7"/>
      <c r="J3252" s="7"/>
      <c r="K3252" s="7"/>
      <c r="L3252" s="7"/>
      <c r="M3252" s="7"/>
      <c r="N3252" s="7"/>
      <c r="O3252" s="7"/>
      <c r="P3252" s="7"/>
      <c r="R3252" s="7"/>
      <c r="S3252" s="7"/>
      <c r="T3252" s="7"/>
      <c r="U3252" s="7"/>
      <c r="V3252" s="7"/>
      <c r="W3252" s="7"/>
      <c r="X3252" s="7"/>
      <c r="Y3252" s="7"/>
      <c r="Z3252" s="7"/>
      <c r="AA3252" s="7"/>
      <c r="AB3252" s="7"/>
      <c r="AC3252" s="7"/>
      <c r="AD3252" s="7"/>
      <c r="AE3252" s="7"/>
      <c r="AF3252" s="7"/>
      <c r="AG3252" s="7"/>
      <c r="AH3252" s="7"/>
      <c r="AI3252" s="7"/>
      <c r="AJ3252" s="7"/>
      <c r="AK3252" s="7"/>
    </row>
    <row r="3253" spans="1:37" ht="15.75" x14ac:dyDescent="0.25">
      <c r="A3253" s="7"/>
      <c r="B3253" s="7"/>
      <c r="C3253" s="7"/>
      <c r="D3253" s="7"/>
      <c r="E3253" s="7"/>
      <c r="F3253" s="7"/>
      <c r="G3253" s="7"/>
      <c r="H3253" s="7"/>
      <c r="I3253" s="7"/>
      <c r="J3253" s="7"/>
      <c r="K3253" s="7"/>
      <c r="L3253" s="7"/>
      <c r="M3253" s="7"/>
      <c r="N3253" s="7"/>
      <c r="O3253" s="7"/>
      <c r="P3253" s="7"/>
      <c r="R3253" s="7"/>
      <c r="S3253" s="7"/>
      <c r="T3253" s="7"/>
      <c r="U3253" s="7"/>
      <c r="V3253" s="7"/>
      <c r="W3253" s="7"/>
      <c r="X3253" s="7"/>
      <c r="Y3253" s="7"/>
      <c r="Z3253" s="7"/>
      <c r="AA3253" s="7"/>
      <c r="AB3253" s="7"/>
      <c r="AC3253" s="7"/>
      <c r="AD3253" s="7"/>
      <c r="AE3253" s="7"/>
      <c r="AF3253" s="7"/>
      <c r="AG3253" s="7"/>
      <c r="AH3253" s="7"/>
      <c r="AI3253" s="7"/>
      <c r="AJ3253" s="7"/>
      <c r="AK3253" s="7"/>
    </row>
    <row r="3254" spans="1:37" ht="15.75" x14ac:dyDescent="0.25">
      <c r="A3254" s="7"/>
      <c r="B3254" s="7"/>
      <c r="C3254" s="7"/>
      <c r="D3254" s="7"/>
      <c r="E3254" s="7"/>
      <c r="F3254" s="7"/>
      <c r="G3254" s="7"/>
      <c r="H3254" s="7"/>
      <c r="I3254" s="7"/>
      <c r="J3254" s="7"/>
      <c r="K3254" s="7"/>
      <c r="L3254" s="7"/>
      <c r="M3254" s="7"/>
      <c r="N3254" s="7"/>
      <c r="O3254" s="7"/>
      <c r="P3254" s="7"/>
      <c r="R3254" s="7"/>
      <c r="S3254" s="7"/>
      <c r="T3254" s="7"/>
      <c r="U3254" s="7"/>
      <c r="V3254" s="7"/>
      <c r="W3254" s="7"/>
      <c r="X3254" s="7"/>
      <c r="Y3254" s="7"/>
      <c r="Z3254" s="7"/>
      <c r="AA3254" s="7"/>
      <c r="AB3254" s="7"/>
      <c r="AC3254" s="7"/>
      <c r="AD3254" s="7"/>
      <c r="AE3254" s="7"/>
      <c r="AF3254" s="7"/>
      <c r="AG3254" s="7"/>
      <c r="AH3254" s="7"/>
      <c r="AI3254" s="7"/>
      <c r="AJ3254" s="7"/>
      <c r="AK3254" s="7"/>
    </row>
    <row r="3255" spans="1:37" ht="15.75" x14ac:dyDescent="0.25">
      <c r="A3255" s="7"/>
      <c r="B3255" s="7"/>
      <c r="C3255" s="7"/>
      <c r="D3255" s="7"/>
      <c r="E3255" s="7"/>
      <c r="F3255" s="7"/>
      <c r="G3255" s="7"/>
      <c r="H3255" s="7"/>
      <c r="I3255" s="7"/>
      <c r="J3255" s="7"/>
      <c r="K3255" s="7"/>
      <c r="L3255" s="7"/>
      <c r="M3255" s="7"/>
      <c r="N3255" s="7"/>
      <c r="O3255" s="7"/>
      <c r="P3255" s="7"/>
      <c r="R3255" s="7"/>
      <c r="S3255" s="7"/>
      <c r="T3255" s="7"/>
      <c r="U3255" s="7"/>
      <c r="V3255" s="7"/>
      <c r="W3255" s="7"/>
      <c r="X3255" s="7"/>
      <c r="Y3255" s="7"/>
      <c r="Z3255" s="7"/>
      <c r="AA3255" s="7"/>
      <c r="AB3255" s="7"/>
      <c r="AC3255" s="7"/>
      <c r="AD3255" s="7"/>
      <c r="AE3255" s="7"/>
      <c r="AF3255" s="7"/>
      <c r="AG3255" s="7"/>
      <c r="AH3255" s="7"/>
      <c r="AI3255" s="7"/>
      <c r="AJ3255" s="7"/>
      <c r="AK3255" s="7"/>
    </row>
    <row r="3256" spans="1:37" ht="15.75" x14ac:dyDescent="0.25">
      <c r="A3256" s="7"/>
      <c r="B3256" s="7"/>
      <c r="C3256" s="7"/>
      <c r="D3256" s="7"/>
      <c r="E3256" s="7"/>
      <c r="F3256" s="7"/>
      <c r="G3256" s="7"/>
      <c r="H3256" s="7"/>
      <c r="I3256" s="7"/>
      <c r="J3256" s="7"/>
      <c r="K3256" s="7"/>
      <c r="L3256" s="7"/>
      <c r="M3256" s="7"/>
      <c r="N3256" s="7"/>
      <c r="O3256" s="7"/>
      <c r="P3256" s="7"/>
      <c r="R3256" s="7"/>
      <c r="S3256" s="7"/>
      <c r="T3256" s="7"/>
      <c r="U3256" s="7"/>
      <c r="V3256" s="7"/>
      <c r="W3256" s="7"/>
      <c r="X3256" s="7"/>
      <c r="Y3256" s="7"/>
      <c r="Z3256" s="7"/>
      <c r="AA3256" s="7"/>
      <c r="AB3256" s="7"/>
      <c r="AC3256" s="7"/>
      <c r="AD3256" s="7"/>
      <c r="AE3256" s="7"/>
      <c r="AF3256" s="7"/>
      <c r="AG3256" s="7"/>
      <c r="AH3256" s="7"/>
      <c r="AI3256" s="7"/>
      <c r="AJ3256" s="7"/>
      <c r="AK3256" s="7"/>
    </row>
    <row r="3257" spans="1:37" ht="15.75" x14ac:dyDescent="0.25">
      <c r="A3257" s="7"/>
      <c r="B3257" s="7"/>
      <c r="C3257" s="7"/>
      <c r="D3257" s="7"/>
      <c r="E3257" s="7"/>
      <c r="F3257" s="7"/>
      <c r="G3257" s="7"/>
      <c r="H3257" s="7"/>
      <c r="I3257" s="7"/>
      <c r="J3257" s="7"/>
      <c r="K3257" s="7"/>
      <c r="L3257" s="7"/>
      <c r="M3257" s="7"/>
      <c r="N3257" s="7"/>
      <c r="O3257" s="7"/>
      <c r="P3257" s="7"/>
      <c r="R3257" s="7"/>
      <c r="S3257" s="7"/>
      <c r="T3257" s="7"/>
      <c r="U3257" s="7"/>
      <c r="V3257" s="7"/>
      <c r="W3257" s="7"/>
      <c r="X3257" s="7"/>
      <c r="Y3257" s="7"/>
      <c r="Z3257" s="7"/>
      <c r="AA3257" s="7"/>
      <c r="AB3257" s="7"/>
      <c r="AC3257" s="7"/>
      <c r="AD3257" s="7"/>
      <c r="AE3257" s="7"/>
      <c r="AF3257" s="7"/>
      <c r="AG3257" s="7"/>
      <c r="AH3257" s="7"/>
      <c r="AI3257" s="7"/>
      <c r="AJ3257" s="7"/>
      <c r="AK3257" s="7"/>
    </row>
    <row r="3258" spans="1:37" ht="15.75" x14ac:dyDescent="0.25">
      <c r="A3258" s="7"/>
      <c r="B3258" s="7"/>
      <c r="C3258" s="7"/>
      <c r="D3258" s="7"/>
      <c r="E3258" s="7"/>
      <c r="F3258" s="7"/>
      <c r="G3258" s="7"/>
      <c r="H3258" s="7"/>
      <c r="I3258" s="7"/>
      <c r="J3258" s="7"/>
      <c r="K3258" s="7"/>
      <c r="L3258" s="7"/>
      <c r="M3258" s="7"/>
      <c r="N3258" s="7"/>
      <c r="O3258" s="7"/>
      <c r="P3258" s="7"/>
      <c r="R3258" s="7"/>
      <c r="S3258" s="7"/>
      <c r="T3258" s="7"/>
      <c r="U3258" s="7"/>
      <c r="V3258" s="7"/>
      <c r="W3258" s="7"/>
      <c r="X3258" s="7"/>
      <c r="Y3258" s="7"/>
      <c r="Z3258" s="7"/>
      <c r="AA3258" s="7"/>
      <c r="AB3258" s="7"/>
      <c r="AC3258" s="7"/>
      <c r="AD3258" s="7"/>
      <c r="AE3258" s="7"/>
      <c r="AF3258" s="7"/>
      <c r="AG3258" s="7"/>
      <c r="AH3258" s="7"/>
      <c r="AI3258" s="7"/>
      <c r="AJ3258" s="7"/>
      <c r="AK3258" s="7"/>
    </row>
    <row r="3259" spans="1:37" ht="15.75" x14ac:dyDescent="0.25">
      <c r="A3259" s="7"/>
      <c r="B3259" s="7"/>
      <c r="C3259" s="7"/>
      <c r="D3259" s="7"/>
      <c r="E3259" s="7"/>
      <c r="F3259" s="7"/>
      <c r="G3259" s="7"/>
      <c r="H3259" s="7"/>
      <c r="I3259" s="7"/>
      <c r="J3259" s="7"/>
      <c r="K3259" s="7"/>
      <c r="L3259" s="7"/>
      <c r="M3259" s="7"/>
      <c r="N3259" s="7"/>
      <c r="O3259" s="7"/>
      <c r="P3259" s="7"/>
      <c r="R3259" s="7"/>
      <c r="S3259" s="7"/>
      <c r="T3259" s="7"/>
      <c r="U3259" s="7"/>
      <c r="V3259" s="7"/>
      <c r="W3259" s="7"/>
      <c r="X3259" s="7"/>
      <c r="Y3259" s="7"/>
      <c r="Z3259" s="7"/>
      <c r="AA3259" s="7"/>
      <c r="AB3259" s="7"/>
      <c r="AC3259" s="7"/>
      <c r="AD3259" s="7"/>
      <c r="AE3259" s="7"/>
      <c r="AF3259" s="7"/>
      <c r="AG3259" s="7"/>
      <c r="AH3259" s="7"/>
      <c r="AI3259" s="7"/>
      <c r="AJ3259" s="7"/>
      <c r="AK3259" s="7"/>
    </row>
    <row r="3260" spans="1:37" ht="15.75" x14ac:dyDescent="0.25">
      <c r="A3260" s="7"/>
      <c r="B3260" s="7"/>
      <c r="C3260" s="7"/>
      <c r="D3260" s="7"/>
      <c r="E3260" s="7"/>
      <c r="F3260" s="7"/>
      <c r="G3260" s="7"/>
      <c r="H3260" s="7"/>
      <c r="I3260" s="7"/>
      <c r="J3260" s="7"/>
      <c r="K3260" s="7"/>
      <c r="L3260" s="7"/>
      <c r="M3260" s="7"/>
      <c r="N3260" s="7"/>
      <c r="O3260" s="7"/>
      <c r="P3260" s="7"/>
      <c r="R3260" s="7"/>
      <c r="S3260" s="7"/>
      <c r="T3260" s="7"/>
      <c r="U3260" s="7"/>
      <c r="V3260" s="7"/>
      <c r="W3260" s="7"/>
      <c r="X3260" s="7"/>
      <c r="Y3260" s="7"/>
      <c r="Z3260" s="7"/>
      <c r="AA3260" s="7"/>
      <c r="AB3260" s="7"/>
      <c r="AC3260" s="7"/>
      <c r="AD3260" s="7"/>
      <c r="AE3260" s="7"/>
      <c r="AF3260" s="7"/>
      <c r="AG3260" s="7"/>
      <c r="AH3260" s="7"/>
      <c r="AI3260" s="7"/>
      <c r="AJ3260" s="7"/>
      <c r="AK3260" s="7"/>
    </row>
    <row r="3261" spans="1:37" ht="15.75" x14ac:dyDescent="0.25">
      <c r="A3261" s="7"/>
      <c r="B3261" s="7"/>
      <c r="C3261" s="7"/>
      <c r="D3261" s="7"/>
      <c r="E3261" s="7"/>
      <c r="F3261" s="7"/>
      <c r="G3261" s="7"/>
      <c r="H3261" s="7"/>
      <c r="I3261" s="7"/>
      <c r="J3261" s="7"/>
      <c r="K3261" s="7"/>
      <c r="L3261" s="7"/>
      <c r="M3261" s="7"/>
      <c r="N3261" s="7"/>
      <c r="O3261" s="7"/>
      <c r="P3261" s="7"/>
      <c r="R3261" s="7"/>
      <c r="S3261" s="7"/>
      <c r="T3261" s="7"/>
      <c r="U3261" s="7"/>
      <c r="V3261" s="7"/>
      <c r="W3261" s="7"/>
      <c r="X3261" s="7"/>
      <c r="Y3261" s="7"/>
      <c r="Z3261" s="7"/>
      <c r="AA3261" s="7"/>
      <c r="AB3261" s="7"/>
      <c r="AC3261" s="7"/>
      <c r="AD3261" s="7"/>
      <c r="AE3261" s="7"/>
      <c r="AF3261" s="7"/>
      <c r="AG3261" s="7"/>
      <c r="AH3261" s="7"/>
      <c r="AI3261" s="7"/>
      <c r="AJ3261" s="7"/>
      <c r="AK3261" s="7"/>
    </row>
    <row r="3262" spans="1:37" ht="15.75" x14ac:dyDescent="0.25">
      <c r="A3262" s="7"/>
      <c r="B3262" s="7"/>
      <c r="C3262" s="7"/>
      <c r="D3262" s="7"/>
      <c r="E3262" s="7"/>
      <c r="F3262" s="7"/>
      <c r="G3262" s="7"/>
      <c r="H3262" s="7"/>
      <c r="I3262" s="7"/>
      <c r="J3262" s="7"/>
      <c r="K3262" s="7"/>
      <c r="L3262" s="7"/>
      <c r="M3262" s="7"/>
      <c r="N3262" s="7"/>
      <c r="O3262" s="7"/>
      <c r="P3262" s="7"/>
      <c r="R3262" s="7"/>
      <c r="S3262" s="7"/>
      <c r="T3262" s="7"/>
      <c r="U3262" s="7"/>
      <c r="V3262" s="7"/>
      <c r="W3262" s="7"/>
      <c r="X3262" s="7"/>
      <c r="Y3262" s="7"/>
      <c r="Z3262" s="7"/>
      <c r="AA3262" s="7"/>
      <c r="AB3262" s="7"/>
      <c r="AC3262" s="7"/>
      <c r="AD3262" s="7"/>
      <c r="AE3262" s="7"/>
      <c r="AF3262" s="7"/>
      <c r="AG3262" s="7"/>
      <c r="AH3262" s="7"/>
      <c r="AI3262" s="7"/>
      <c r="AJ3262" s="7"/>
      <c r="AK3262" s="7"/>
    </row>
    <row r="3263" spans="1:37" ht="15.75" x14ac:dyDescent="0.25">
      <c r="A3263" s="7"/>
      <c r="B3263" s="7"/>
      <c r="C3263" s="7"/>
      <c r="D3263" s="7"/>
      <c r="E3263" s="7"/>
      <c r="F3263" s="7"/>
      <c r="G3263" s="7"/>
      <c r="H3263" s="7"/>
      <c r="I3263" s="7"/>
      <c r="J3263" s="7"/>
      <c r="K3263" s="7"/>
      <c r="L3263" s="7"/>
      <c r="M3263" s="7"/>
      <c r="N3263" s="7"/>
      <c r="O3263" s="7"/>
      <c r="P3263" s="7"/>
      <c r="R3263" s="7"/>
      <c r="S3263" s="7"/>
      <c r="T3263" s="7"/>
      <c r="U3263" s="7"/>
      <c r="V3263" s="7"/>
      <c r="W3263" s="7"/>
      <c r="X3263" s="7"/>
      <c r="Y3263" s="7"/>
      <c r="Z3263" s="7"/>
      <c r="AA3263" s="7"/>
      <c r="AB3263" s="7"/>
      <c r="AC3263" s="7"/>
      <c r="AD3263" s="7"/>
      <c r="AE3263" s="7"/>
      <c r="AF3263" s="7"/>
      <c r="AG3263" s="7"/>
      <c r="AH3263" s="7"/>
      <c r="AI3263" s="7"/>
      <c r="AJ3263" s="7"/>
      <c r="AK3263" s="7"/>
    </row>
    <row r="3264" spans="1:37" ht="15.75" x14ac:dyDescent="0.25">
      <c r="A3264" s="7"/>
      <c r="B3264" s="7"/>
      <c r="C3264" s="7"/>
      <c r="D3264" s="7"/>
      <c r="E3264" s="7"/>
      <c r="F3264" s="7"/>
      <c r="G3264" s="7"/>
      <c r="H3264" s="7"/>
      <c r="I3264" s="7"/>
      <c r="J3264" s="7"/>
      <c r="K3264" s="7"/>
      <c r="L3264" s="7"/>
      <c r="M3264" s="7"/>
      <c r="N3264" s="7"/>
      <c r="O3264" s="7"/>
      <c r="P3264" s="7"/>
      <c r="R3264" s="7"/>
      <c r="S3264" s="7"/>
      <c r="T3264" s="7"/>
      <c r="U3264" s="7"/>
      <c r="V3264" s="7"/>
      <c r="W3264" s="7"/>
      <c r="X3264" s="7"/>
      <c r="Y3264" s="7"/>
      <c r="Z3264" s="7"/>
      <c r="AA3264" s="7"/>
      <c r="AB3264" s="7"/>
      <c r="AC3264" s="7"/>
      <c r="AD3264" s="7"/>
      <c r="AE3264" s="7"/>
      <c r="AF3264" s="7"/>
      <c r="AG3264" s="7"/>
      <c r="AH3264" s="7"/>
      <c r="AI3264" s="7"/>
      <c r="AJ3264" s="7"/>
      <c r="AK3264" s="7"/>
    </row>
    <row r="3265" spans="1:37" ht="15.75" x14ac:dyDescent="0.25">
      <c r="A3265" s="7"/>
      <c r="B3265" s="7"/>
      <c r="C3265" s="7"/>
      <c r="D3265" s="7"/>
      <c r="E3265" s="7"/>
      <c r="F3265" s="7"/>
      <c r="G3265" s="7"/>
      <c r="H3265" s="7"/>
      <c r="I3265" s="7"/>
      <c r="J3265" s="7"/>
      <c r="K3265" s="7"/>
      <c r="L3265" s="7"/>
      <c r="M3265" s="7"/>
      <c r="N3265" s="7"/>
      <c r="O3265" s="7"/>
      <c r="P3265" s="7"/>
      <c r="R3265" s="7"/>
      <c r="S3265" s="7"/>
      <c r="T3265" s="7"/>
      <c r="U3265" s="7"/>
      <c r="V3265" s="7"/>
      <c r="W3265" s="7"/>
      <c r="X3265" s="7"/>
      <c r="Y3265" s="7"/>
      <c r="Z3265" s="7"/>
      <c r="AA3265" s="7"/>
      <c r="AB3265" s="7"/>
      <c r="AC3265" s="7"/>
      <c r="AD3265" s="7"/>
      <c r="AE3265" s="7"/>
      <c r="AF3265" s="7"/>
      <c r="AG3265" s="7"/>
      <c r="AH3265" s="7"/>
      <c r="AI3265" s="7"/>
      <c r="AJ3265" s="7"/>
      <c r="AK3265" s="7"/>
    </row>
    <row r="3266" spans="1:37" ht="15.75" x14ac:dyDescent="0.25">
      <c r="A3266" s="7"/>
      <c r="B3266" s="7"/>
      <c r="C3266" s="7"/>
      <c r="D3266" s="7"/>
      <c r="E3266" s="7"/>
      <c r="F3266" s="7"/>
      <c r="G3266" s="7"/>
      <c r="H3266" s="7"/>
      <c r="I3266" s="7"/>
      <c r="J3266" s="7"/>
      <c r="K3266" s="7"/>
      <c r="L3266" s="7"/>
      <c r="M3266" s="7"/>
      <c r="N3266" s="7"/>
      <c r="O3266" s="7"/>
      <c r="P3266" s="7"/>
      <c r="R3266" s="7"/>
      <c r="S3266" s="7"/>
      <c r="T3266" s="7"/>
      <c r="U3266" s="7"/>
      <c r="V3266" s="7"/>
      <c r="W3266" s="7"/>
      <c r="X3266" s="7"/>
      <c r="Y3266" s="7"/>
      <c r="Z3266" s="7"/>
      <c r="AA3266" s="7"/>
      <c r="AB3266" s="7"/>
      <c r="AC3266" s="7"/>
      <c r="AD3266" s="7"/>
      <c r="AE3266" s="7"/>
      <c r="AF3266" s="7"/>
      <c r="AG3266" s="7"/>
      <c r="AH3266" s="7"/>
      <c r="AI3266" s="7"/>
      <c r="AJ3266" s="7"/>
      <c r="AK3266" s="7"/>
    </row>
    <row r="3267" spans="1:37" ht="15.75" x14ac:dyDescent="0.25">
      <c r="A3267" s="7"/>
      <c r="B3267" s="7"/>
      <c r="C3267" s="7"/>
      <c r="D3267" s="7"/>
      <c r="E3267" s="7"/>
      <c r="F3267" s="7"/>
      <c r="G3267" s="7"/>
      <c r="H3267" s="7"/>
      <c r="I3267" s="7"/>
      <c r="J3267" s="7"/>
      <c r="K3267" s="7"/>
      <c r="L3267" s="7"/>
      <c r="M3267" s="7"/>
      <c r="N3267" s="7"/>
      <c r="O3267" s="7"/>
      <c r="P3267" s="7"/>
      <c r="R3267" s="7"/>
      <c r="S3267" s="7"/>
      <c r="T3267" s="7"/>
      <c r="U3267" s="7"/>
      <c r="V3267" s="7"/>
      <c r="W3267" s="7"/>
      <c r="X3267" s="7"/>
      <c r="Y3267" s="7"/>
      <c r="Z3267" s="7"/>
      <c r="AA3267" s="7"/>
      <c r="AB3267" s="7"/>
      <c r="AC3267" s="7"/>
      <c r="AD3267" s="7"/>
      <c r="AE3267" s="7"/>
      <c r="AF3267" s="7"/>
      <c r="AG3267" s="7"/>
      <c r="AH3267" s="7"/>
      <c r="AI3267" s="7"/>
      <c r="AJ3267" s="7"/>
      <c r="AK3267" s="7"/>
    </row>
    <row r="3268" spans="1:37" ht="15.75" x14ac:dyDescent="0.25">
      <c r="A3268" s="7"/>
      <c r="B3268" s="7"/>
      <c r="C3268" s="7"/>
      <c r="D3268" s="7"/>
      <c r="E3268" s="7"/>
      <c r="F3268" s="7"/>
      <c r="G3268" s="7"/>
      <c r="H3268" s="7"/>
      <c r="I3268" s="7"/>
      <c r="J3268" s="7"/>
      <c r="K3268" s="7"/>
      <c r="L3268" s="7"/>
      <c r="M3268" s="7"/>
      <c r="N3268" s="7"/>
      <c r="O3268" s="7"/>
      <c r="P3268" s="7"/>
      <c r="R3268" s="7"/>
      <c r="S3268" s="7"/>
      <c r="T3268" s="7"/>
      <c r="U3268" s="7"/>
      <c r="V3268" s="7"/>
      <c r="W3268" s="7"/>
      <c r="X3268" s="7"/>
      <c r="Y3268" s="7"/>
      <c r="Z3268" s="7"/>
      <c r="AA3268" s="7"/>
      <c r="AB3268" s="7"/>
      <c r="AC3268" s="7"/>
      <c r="AD3268" s="7"/>
      <c r="AE3268" s="7"/>
      <c r="AF3268" s="7"/>
      <c r="AG3268" s="7"/>
      <c r="AH3268" s="7"/>
      <c r="AI3268" s="7"/>
      <c r="AJ3268" s="7"/>
      <c r="AK3268" s="7"/>
    </row>
    <row r="3269" spans="1:37" ht="15.75" x14ac:dyDescent="0.25">
      <c r="A3269" s="7"/>
      <c r="B3269" s="7"/>
      <c r="C3269" s="7"/>
      <c r="D3269" s="7"/>
      <c r="E3269" s="7"/>
      <c r="F3269" s="7"/>
      <c r="G3269" s="7"/>
      <c r="H3269" s="7"/>
      <c r="I3269" s="7"/>
      <c r="J3269" s="7"/>
      <c r="K3269" s="7"/>
      <c r="L3269" s="7"/>
      <c r="M3269" s="7"/>
      <c r="N3269" s="7"/>
      <c r="O3269" s="7"/>
      <c r="P3269" s="7"/>
      <c r="R3269" s="7"/>
      <c r="S3269" s="7"/>
      <c r="T3269" s="7"/>
      <c r="U3269" s="7"/>
      <c r="V3269" s="7"/>
      <c r="W3269" s="7"/>
      <c r="X3269" s="7"/>
      <c r="Y3269" s="7"/>
      <c r="Z3269" s="7"/>
      <c r="AA3269" s="7"/>
      <c r="AB3269" s="7"/>
      <c r="AC3269" s="7"/>
      <c r="AD3269" s="7"/>
      <c r="AE3269" s="7"/>
      <c r="AF3269" s="7"/>
      <c r="AG3269" s="7"/>
      <c r="AH3269" s="7"/>
      <c r="AI3269" s="7"/>
      <c r="AJ3269" s="7"/>
      <c r="AK3269" s="7"/>
    </row>
    <row r="3270" spans="1:37" ht="15.75" x14ac:dyDescent="0.25">
      <c r="A3270" s="7"/>
      <c r="B3270" s="7"/>
      <c r="C3270" s="7"/>
      <c r="D3270" s="7"/>
      <c r="E3270" s="7"/>
      <c r="F3270" s="7"/>
      <c r="G3270" s="7"/>
      <c r="H3270" s="7"/>
      <c r="I3270" s="7"/>
      <c r="J3270" s="7"/>
      <c r="K3270" s="7"/>
      <c r="L3270" s="7"/>
      <c r="M3270" s="7"/>
      <c r="N3270" s="7"/>
      <c r="O3270" s="7"/>
      <c r="P3270" s="7"/>
      <c r="R3270" s="7"/>
      <c r="S3270" s="7"/>
      <c r="T3270" s="7"/>
      <c r="U3270" s="7"/>
      <c r="V3270" s="7"/>
      <c r="W3270" s="7"/>
      <c r="X3270" s="7"/>
      <c r="Y3270" s="7"/>
      <c r="Z3270" s="7"/>
      <c r="AA3270" s="7"/>
      <c r="AB3270" s="7"/>
      <c r="AC3270" s="7"/>
      <c r="AD3270" s="7"/>
      <c r="AE3270" s="7"/>
      <c r="AF3270" s="7"/>
      <c r="AG3270" s="7"/>
      <c r="AH3270" s="7"/>
      <c r="AI3270" s="7"/>
      <c r="AJ3270" s="7"/>
      <c r="AK3270" s="7"/>
    </row>
    <row r="3271" spans="1:37" ht="15.75" x14ac:dyDescent="0.25">
      <c r="A3271" s="7"/>
      <c r="B3271" s="7"/>
      <c r="C3271" s="7"/>
      <c r="D3271" s="7"/>
      <c r="E3271" s="7"/>
      <c r="F3271" s="7"/>
      <c r="G3271" s="7"/>
      <c r="H3271" s="7"/>
      <c r="I3271" s="7"/>
      <c r="J3271" s="7"/>
      <c r="K3271" s="7"/>
      <c r="L3271" s="7"/>
      <c r="M3271" s="7"/>
      <c r="N3271" s="7"/>
      <c r="O3271" s="7"/>
      <c r="P3271" s="7"/>
      <c r="R3271" s="7"/>
      <c r="S3271" s="7"/>
      <c r="T3271" s="7"/>
      <c r="U3271" s="7"/>
      <c r="V3271" s="7"/>
      <c r="W3271" s="7"/>
      <c r="X3271" s="7"/>
      <c r="Y3271" s="7"/>
      <c r="Z3271" s="7"/>
      <c r="AA3271" s="7"/>
      <c r="AB3271" s="7"/>
      <c r="AC3271" s="7"/>
      <c r="AD3271" s="7"/>
      <c r="AE3271" s="7"/>
      <c r="AF3271" s="7"/>
      <c r="AG3271" s="7"/>
      <c r="AH3271" s="7"/>
      <c r="AI3271" s="7"/>
      <c r="AJ3271" s="7"/>
      <c r="AK3271" s="7"/>
    </row>
    <row r="3272" spans="1:37" ht="15.75" x14ac:dyDescent="0.25">
      <c r="A3272" s="7"/>
      <c r="B3272" s="7"/>
      <c r="C3272" s="7"/>
      <c r="D3272" s="7"/>
      <c r="E3272" s="7"/>
      <c r="F3272" s="7"/>
      <c r="G3272" s="7"/>
      <c r="H3272" s="7"/>
      <c r="I3272" s="7"/>
      <c r="J3272" s="7"/>
      <c r="K3272" s="7"/>
      <c r="L3272" s="7"/>
      <c r="M3272" s="7"/>
      <c r="N3272" s="7"/>
      <c r="O3272" s="7"/>
      <c r="P3272" s="7"/>
      <c r="R3272" s="7"/>
      <c r="S3272" s="7"/>
      <c r="T3272" s="7"/>
      <c r="U3272" s="7"/>
      <c r="V3272" s="7"/>
      <c r="W3272" s="7"/>
      <c r="X3272" s="7"/>
      <c r="Y3272" s="7"/>
      <c r="Z3272" s="7"/>
      <c r="AA3272" s="7"/>
      <c r="AB3272" s="7"/>
      <c r="AC3272" s="7"/>
      <c r="AD3272" s="7"/>
      <c r="AE3272" s="7"/>
      <c r="AF3272" s="7"/>
      <c r="AG3272" s="7"/>
      <c r="AH3272" s="7"/>
      <c r="AI3272" s="7"/>
      <c r="AJ3272" s="7"/>
      <c r="AK3272" s="7"/>
    </row>
    <row r="3273" spans="1:37" ht="15.75" x14ac:dyDescent="0.25">
      <c r="A3273" s="7"/>
      <c r="B3273" s="7"/>
      <c r="C3273" s="7"/>
      <c r="D3273" s="7"/>
      <c r="E3273" s="7"/>
      <c r="F3273" s="7"/>
      <c r="G3273" s="7"/>
      <c r="H3273" s="7"/>
      <c r="I3273" s="7"/>
      <c r="J3273" s="7"/>
      <c r="K3273" s="7"/>
      <c r="L3273" s="7"/>
      <c r="M3273" s="7"/>
      <c r="N3273" s="7"/>
      <c r="O3273" s="7"/>
      <c r="P3273" s="7"/>
      <c r="R3273" s="7"/>
      <c r="S3273" s="7"/>
      <c r="T3273" s="7"/>
      <c r="U3273" s="7"/>
      <c r="V3273" s="7"/>
      <c r="W3273" s="7"/>
      <c r="X3273" s="7"/>
      <c r="Y3273" s="7"/>
      <c r="Z3273" s="7"/>
      <c r="AA3273" s="7"/>
      <c r="AB3273" s="7"/>
      <c r="AC3273" s="7"/>
      <c r="AD3273" s="7"/>
      <c r="AE3273" s="7"/>
      <c r="AF3273" s="7"/>
      <c r="AG3273" s="7"/>
      <c r="AH3273" s="7"/>
      <c r="AI3273" s="7"/>
      <c r="AJ3273" s="7"/>
      <c r="AK3273" s="7"/>
    </row>
    <row r="3274" spans="1:37" ht="15.75" x14ac:dyDescent="0.25">
      <c r="A3274" s="7"/>
      <c r="B3274" s="7"/>
      <c r="C3274" s="7"/>
      <c r="D3274" s="7"/>
      <c r="E3274" s="7"/>
      <c r="F3274" s="7"/>
      <c r="G3274" s="7"/>
      <c r="H3274" s="7"/>
      <c r="I3274" s="7"/>
      <c r="J3274" s="7"/>
      <c r="K3274" s="7"/>
      <c r="L3274" s="7"/>
      <c r="M3274" s="7"/>
      <c r="N3274" s="7"/>
      <c r="O3274" s="7"/>
      <c r="P3274" s="7"/>
      <c r="R3274" s="7"/>
      <c r="S3274" s="7"/>
      <c r="T3274" s="7"/>
      <c r="U3274" s="7"/>
      <c r="V3274" s="7"/>
      <c r="W3274" s="7"/>
      <c r="X3274" s="7"/>
      <c r="Y3274" s="7"/>
      <c r="Z3274" s="7"/>
      <c r="AA3274" s="7"/>
      <c r="AB3274" s="7"/>
      <c r="AC3274" s="7"/>
      <c r="AD3274" s="7"/>
      <c r="AE3274" s="7"/>
      <c r="AF3274" s="7"/>
      <c r="AG3274" s="7"/>
      <c r="AH3274" s="7"/>
      <c r="AI3274" s="7"/>
      <c r="AJ3274" s="7"/>
      <c r="AK3274" s="7"/>
    </row>
    <row r="3275" spans="1:37" ht="15.75" x14ac:dyDescent="0.25">
      <c r="A3275" s="7"/>
      <c r="B3275" s="7"/>
      <c r="C3275" s="7"/>
      <c r="D3275" s="7"/>
      <c r="E3275" s="7"/>
      <c r="F3275" s="7"/>
      <c r="G3275" s="7"/>
      <c r="H3275" s="7"/>
      <c r="I3275" s="7"/>
      <c r="J3275" s="7"/>
      <c r="K3275" s="7"/>
      <c r="L3275" s="7"/>
      <c r="M3275" s="7"/>
      <c r="N3275" s="7"/>
      <c r="O3275" s="7"/>
      <c r="P3275" s="7"/>
      <c r="R3275" s="7"/>
      <c r="S3275" s="7"/>
      <c r="T3275" s="7"/>
      <c r="U3275" s="7"/>
      <c r="V3275" s="7"/>
      <c r="W3275" s="7"/>
      <c r="X3275" s="7"/>
      <c r="Y3275" s="7"/>
      <c r="Z3275" s="7"/>
      <c r="AA3275" s="7"/>
      <c r="AB3275" s="7"/>
      <c r="AC3275" s="7"/>
      <c r="AD3275" s="7"/>
      <c r="AE3275" s="7"/>
      <c r="AF3275" s="7"/>
      <c r="AG3275" s="7"/>
      <c r="AH3275" s="7"/>
      <c r="AI3275" s="7"/>
      <c r="AJ3275" s="7"/>
      <c r="AK3275" s="7"/>
    </row>
    <row r="3276" spans="1:37" ht="15.75" x14ac:dyDescent="0.25">
      <c r="A3276" s="7"/>
      <c r="B3276" s="7"/>
      <c r="C3276" s="7"/>
      <c r="D3276" s="7"/>
      <c r="E3276" s="7"/>
      <c r="F3276" s="7"/>
      <c r="G3276" s="7"/>
      <c r="H3276" s="7"/>
      <c r="I3276" s="7"/>
      <c r="J3276" s="7"/>
      <c r="K3276" s="7"/>
      <c r="L3276" s="7"/>
      <c r="M3276" s="7"/>
      <c r="N3276" s="7"/>
      <c r="O3276" s="7"/>
      <c r="P3276" s="7"/>
      <c r="R3276" s="7"/>
      <c r="S3276" s="7"/>
      <c r="T3276" s="7"/>
      <c r="U3276" s="7"/>
      <c r="V3276" s="7"/>
      <c r="W3276" s="7"/>
      <c r="X3276" s="7"/>
      <c r="Y3276" s="7"/>
      <c r="Z3276" s="7"/>
      <c r="AA3276" s="7"/>
      <c r="AB3276" s="7"/>
      <c r="AC3276" s="7"/>
      <c r="AD3276" s="7"/>
      <c r="AE3276" s="7"/>
      <c r="AF3276" s="7"/>
      <c r="AG3276" s="7"/>
      <c r="AH3276" s="7"/>
      <c r="AI3276" s="7"/>
      <c r="AJ3276" s="7"/>
      <c r="AK3276" s="7"/>
    </row>
    <row r="3277" spans="1:37" ht="15.75" x14ac:dyDescent="0.25">
      <c r="A3277" s="7"/>
      <c r="B3277" s="7"/>
      <c r="C3277" s="7"/>
      <c r="D3277" s="7"/>
      <c r="E3277" s="7"/>
      <c r="F3277" s="7"/>
      <c r="G3277" s="7"/>
      <c r="H3277" s="7"/>
      <c r="I3277" s="7"/>
      <c r="J3277" s="7"/>
      <c r="K3277" s="7"/>
      <c r="L3277" s="7"/>
      <c r="M3277" s="7"/>
      <c r="N3277" s="7"/>
      <c r="O3277" s="7"/>
      <c r="P3277" s="7"/>
      <c r="R3277" s="7"/>
      <c r="S3277" s="7"/>
      <c r="T3277" s="7"/>
      <c r="U3277" s="7"/>
      <c r="V3277" s="7"/>
      <c r="W3277" s="7"/>
      <c r="X3277" s="7"/>
      <c r="Y3277" s="7"/>
      <c r="Z3277" s="7"/>
      <c r="AA3277" s="7"/>
      <c r="AB3277" s="7"/>
      <c r="AC3277" s="7"/>
      <c r="AD3277" s="7"/>
      <c r="AE3277" s="7"/>
      <c r="AF3277" s="7"/>
      <c r="AG3277" s="7"/>
      <c r="AH3277" s="7"/>
      <c r="AI3277" s="7"/>
      <c r="AJ3277" s="7"/>
      <c r="AK3277" s="7"/>
    </row>
    <row r="3278" spans="1:37" ht="15.75" x14ac:dyDescent="0.25">
      <c r="A3278" s="7"/>
      <c r="B3278" s="7"/>
      <c r="C3278" s="7"/>
      <c r="D3278" s="7"/>
      <c r="E3278" s="7"/>
      <c r="F3278" s="7"/>
      <c r="G3278" s="7"/>
      <c r="H3278" s="7"/>
      <c r="I3278" s="7"/>
      <c r="J3278" s="7"/>
      <c r="K3278" s="7"/>
      <c r="L3278" s="7"/>
      <c r="M3278" s="7"/>
      <c r="N3278" s="7"/>
      <c r="O3278" s="7"/>
      <c r="P3278" s="7"/>
      <c r="R3278" s="7"/>
      <c r="S3278" s="7"/>
      <c r="T3278" s="7"/>
      <c r="U3278" s="7"/>
      <c r="V3278" s="7"/>
      <c r="W3278" s="7"/>
      <c r="X3278" s="7"/>
      <c r="Y3278" s="7"/>
      <c r="Z3278" s="7"/>
      <c r="AA3278" s="7"/>
      <c r="AB3278" s="7"/>
      <c r="AC3278" s="7"/>
      <c r="AD3278" s="7"/>
      <c r="AE3278" s="7"/>
      <c r="AF3278" s="7"/>
      <c r="AG3278" s="7"/>
      <c r="AH3278" s="7"/>
      <c r="AI3278" s="7"/>
      <c r="AJ3278" s="7"/>
      <c r="AK3278" s="7"/>
    </row>
    <row r="3279" spans="1:37" ht="15.75" x14ac:dyDescent="0.25">
      <c r="A3279" s="7"/>
      <c r="B3279" s="7"/>
      <c r="C3279" s="7"/>
      <c r="D3279" s="7"/>
      <c r="E3279" s="7"/>
      <c r="F3279" s="7"/>
      <c r="G3279" s="7"/>
      <c r="H3279" s="7"/>
      <c r="I3279" s="7"/>
      <c r="J3279" s="7"/>
      <c r="K3279" s="7"/>
      <c r="L3279" s="7"/>
      <c r="M3279" s="7"/>
      <c r="N3279" s="7"/>
      <c r="O3279" s="7"/>
      <c r="P3279" s="7"/>
      <c r="R3279" s="7"/>
      <c r="S3279" s="7"/>
      <c r="T3279" s="7"/>
      <c r="U3279" s="7"/>
      <c r="V3279" s="7"/>
      <c r="W3279" s="7"/>
      <c r="X3279" s="7"/>
      <c r="Y3279" s="7"/>
      <c r="Z3279" s="7"/>
      <c r="AA3279" s="7"/>
      <c r="AB3279" s="7"/>
      <c r="AC3279" s="7"/>
      <c r="AD3279" s="7"/>
      <c r="AE3279" s="7"/>
      <c r="AF3279" s="7"/>
      <c r="AG3279" s="7"/>
      <c r="AH3279" s="7"/>
      <c r="AI3279" s="7"/>
      <c r="AJ3279" s="7"/>
      <c r="AK3279" s="7"/>
    </row>
    <row r="3280" spans="1:37" ht="15.75" x14ac:dyDescent="0.25">
      <c r="A3280" s="7"/>
      <c r="B3280" s="7"/>
      <c r="C3280" s="7"/>
      <c r="D3280" s="7"/>
      <c r="E3280" s="7"/>
      <c r="F3280" s="7"/>
      <c r="G3280" s="7"/>
      <c r="H3280" s="7"/>
      <c r="I3280" s="7"/>
      <c r="J3280" s="7"/>
      <c r="K3280" s="7"/>
      <c r="L3280" s="7"/>
      <c r="M3280" s="7"/>
      <c r="N3280" s="7"/>
      <c r="O3280" s="7"/>
      <c r="P3280" s="7"/>
      <c r="R3280" s="7"/>
      <c r="S3280" s="7"/>
      <c r="T3280" s="7"/>
      <c r="U3280" s="7"/>
      <c r="V3280" s="7"/>
      <c r="W3280" s="7"/>
      <c r="X3280" s="7"/>
      <c r="Y3280" s="7"/>
      <c r="Z3280" s="7"/>
      <c r="AA3280" s="7"/>
      <c r="AB3280" s="7"/>
      <c r="AC3280" s="7"/>
      <c r="AD3280" s="7"/>
      <c r="AE3280" s="7"/>
      <c r="AF3280" s="7"/>
      <c r="AG3280" s="7"/>
      <c r="AH3280" s="7"/>
      <c r="AI3280" s="7"/>
      <c r="AJ3280" s="7"/>
      <c r="AK3280" s="7"/>
    </row>
    <row r="3281" spans="1:37" ht="15.75" x14ac:dyDescent="0.25">
      <c r="A3281" s="7"/>
      <c r="B3281" s="7"/>
      <c r="C3281" s="7"/>
      <c r="D3281" s="7"/>
      <c r="E3281" s="7"/>
      <c r="F3281" s="7"/>
      <c r="G3281" s="7"/>
      <c r="H3281" s="7"/>
      <c r="I3281" s="7"/>
      <c r="J3281" s="7"/>
      <c r="K3281" s="7"/>
      <c r="L3281" s="7"/>
      <c r="M3281" s="7"/>
      <c r="N3281" s="7"/>
      <c r="O3281" s="7"/>
      <c r="P3281" s="7"/>
      <c r="R3281" s="7"/>
      <c r="S3281" s="7"/>
      <c r="T3281" s="7"/>
      <c r="U3281" s="7"/>
      <c r="V3281" s="7"/>
      <c r="W3281" s="7"/>
      <c r="X3281" s="7"/>
      <c r="Y3281" s="7"/>
      <c r="Z3281" s="7"/>
      <c r="AA3281" s="7"/>
      <c r="AB3281" s="7"/>
      <c r="AC3281" s="7"/>
      <c r="AD3281" s="7"/>
      <c r="AE3281" s="7"/>
      <c r="AF3281" s="7"/>
      <c r="AG3281" s="7"/>
      <c r="AH3281" s="7"/>
      <c r="AI3281" s="7"/>
      <c r="AJ3281" s="7"/>
      <c r="AK3281" s="7"/>
    </row>
    <row r="3282" spans="1:37" ht="15.75" x14ac:dyDescent="0.25">
      <c r="A3282" s="7"/>
      <c r="B3282" s="7"/>
      <c r="C3282" s="7"/>
      <c r="D3282" s="7"/>
      <c r="E3282" s="7"/>
      <c r="F3282" s="7"/>
      <c r="G3282" s="7"/>
      <c r="H3282" s="7"/>
      <c r="I3282" s="7"/>
      <c r="J3282" s="7"/>
      <c r="K3282" s="7"/>
      <c r="L3282" s="7"/>
      <c r="M3282" s="7"/>
      <c r="N3282" s="7"/>
      <c r="O3282" s="7"/>
      <c r="P3282" s="7"/>
      <c r="R3282" s="7"/>
      <c r="S3282" s="7"/>
      <c r="T3282" s="7"/>
      <c r="U3282" s="7"/>
      <c r="V3282" s="7"/>
      <c r="W3282" s="7"/>
      <c r="X3282" s="7"/>
      <c r="Y3282" s="7"/>
      <c r="Z3282" s="7"/>
      <c r="AA3282" s="7"/>
      <c r="AB3282" s="7"/>
      <c r="AC3282" s="7"/>
      <c r="AD3282" s="7"/>
      <c r="AE3282" s="7"/>
      <c r="AF3282" s="7"/>
      <c r="AG3282" s="7"/>
      <c r="AH3282" s="7"/>
      <c r="AI3282" s="7"/>
      <c r="AJ3282" s="7"/>
      <c r="AK3282" s="7"/>
    </row>
    <row r="3283" spans="1:37" ht="15.75" x14ac:dyDescent="0.25">
      <c r="A3283" s="7"/>
      <c r="B3283" s="7"/>
      <c r="C3283" s="7"/>
      <c r="D3283" s="7"/>
      <c r="E3283" s="7"/>
      <c r="F3283" s="7"/>
      <c r="G3283" s="7"/>
      <c r="H3283" s="7"/>
      <c r="I3283" s="7"/>
      <c r="J3283" s="7"/>
      <c r="K3283" s="7"/>
      <c r="L3283" s="7"/>
      <c r="M3283" s="7"/>
      <c r="N3283" s="7"/>
      <c r="O3283" s="7"/>
      <c r="P3283" s="7"/>
      <c r="R3283" s="7"/>
      <c r="S3283" s="7"/>
      <c r="T3283" s="7"/>
      <c r="U3283" s="7"/>
      <c r="V3283" s="7"/>
      <c r="W3283" s="7"/>
      <c r="X3283" s="7"/>
      <c r="Y3283" s="7"/>
      <c r="Z3283" s="7"/>
      <c r="AA3283" s="7"/>
      <c r="AB3283" s="7"/>
      <c r="AC3283" s="7"/>
      <c r="AD3283" s="7"/>
      <c r="AE3283" s="7"/>
      <c r="AF3283" s="7"/>
      <c r="AG3283" s="7"/>
      <c r="AH3283" s="7"/>
      <c r="AI3283" s="7"/>
      <c r="AJ3283" s="7"/>
      <c r="AK3283" s="7"/>
    </row>
    <row r="3284" spans="1:37" ht="15.75" x14ac:dyDescent="0.25">
      <c r="A3284" s="7"/>
      <c r="B3284" s="7"/>
      <c r="C3284" s="7"/>
      <c r="D3284" s="7"/>
      <c r="E3284" s="7"/>
      <c r="F3284" s="7"/>
      <c r="G3284" s="7"/>
      <c r="H3284" s="7"/>
      <c r="I3284" s="7"/>
      <c r="J3284" s="7"/>
      <c r="K3284" s="7"/>
      <c r="L3284" s="7"/>
      <c r="M3284" s="7"/>
      <c r="N3284" s="7"/>
      <c r="O3284" s="7"/>
      <c r="P3284" s="7"/>
      <c r="R3284" s="7"/>
      <c r="S3284" s="7"/>
      <c r="T3284" s="7"/>
      <c r="U3284" s="7"/>
      <c r="V3284" s="7"/>
      <c r="W3284" s="7"/>
      <c r="X3284" s="7"/>
      <c r="Y3284" s="7"/>
      <c r="Z3284" s="7"/>
      <c r="AA3284" s="7"/>
      <c r="AB3284" s="7"/>
      <c r="AC3284" s="7"/>
      <c r="AD3284" s="7"/>
      <c r="AE3284" s="7"/>
      <c r="AF3284" s="7"/>
      <c r="AG3284" s="7"/>
      <c r="AH3284" s="7"/>
      <c r="AI3284" s="7"/>
      <c r="AJ3284" s="7"/>
      <c r="AK3284" s="7"/>
    </row>
    <row r="3285" spans="1:37" ht="15.75" x14ac:dyDescent="0.25">
      <c r="A3285" s="7"/>
      <c r="B3285" s="7"/>
      <c r="C3285" s="7"/>
      <c r="D3285" s="7"/>
      <c r="E3285" s="7"/>
      <c r="F3285" s="7"/>
      <c r="G3285" s="7"/>
      <c r="H3285" s="7"/>
      <c r="I3285" s="7"/>
      <c r="J3285" s="7"/>
      <c r="K3285" s="7"/>
      <c r="L3285" s="7"/>
      <c r="M3285" s="7"/>
      <c r="N3285" s="7"/>
      <c r="O3285" s="7"/>
      <c r="P3285" s="7"/>
      <c r="R3285" s="7"/>
      <c r="S3285" s="7"/>
      <c r="T3285" s="7"/>
      <c r="U3285" s="7"/>
      <c r="V3285" s="7"/>
      <c r="W3285" s="7"/>
      <c r="X3285" s="7"/>
      <c r="Y3285" s="7"/>
      <c r="Z3285" s="7"/>
      <c r="AA3285" s="7"/>
      <c r="AB3285" s="7"/>
      <c r="AC3285" s="7"/>
      <c r="AD3285" s="7"/>
      <c r="AE3285" s="7"/>
      <c r="AF3285" s="7"/>
      <c r="AG3285" s="7"/>
      <c r="AH3285" s="7"/>
      <c r="AI3285" s="7"/>
      <c r="AJ3285" s="7"/>
      <c r="AK3285" s="7"/>
    </row>
    <row r="3286" spans="1:37" ht="15.75" x14ac:dyDescent="0.25">
      <c r="A3286" s="7"/>
      <c r="B3286" s="7"/>
      <c r="C3286" s="7"/>
      <c r="D3286" s="7"/>
      <c r="E3286" s="7"/>
      <c r="F3286" s="7"/>
      <c r="G3286" s="7"/>
      <c r="H3286" s="7"/>
      <c r="I3286" s="7"/>
      <c r="J3286" s="7"/>
      <c r="K3286" s="7"/>
      <c r="L3286" s="7"/>
      <c r="M3286" s="7"/>
      <c r="N3286" s="7"/>
      <c r="O3286" s="7"/>
      <c r="P3286" s="7"/>
      <c r="R3286" s="7"/>
      <c r="S3286" s="7"/>
      <c r="T3286" s="7"/>
      <c r="U3286" s="7"/>
      <c r="V3286" s="7"/>
      <c r="W3286" s="7"/>
      <c r="X3286" s="7"/>
      <c r="Y3286" s="7"/>
      <c r="Z3286" s="7"/>
      <c r="AA3286" s="7"/>
      <c r="AB3286" s="7"/>
      <c r="AC3286" s="7"/>
      <c r="AD3286" s="7"/>
      <c r="AE3286" s="7"/>
      <c r="AF3286" s="7"/>
      <c r="AG3286" s="7"/>
      <c r="AH3286" s="7"/>
      <c r="AI3286" s="7"/>
      <c r="AJ3286" s="7"/>
      <c r="AK3286" s="7"/>
    </row>
    <row r="3287" spans="1:37" ht="15.75" x14ac:dyDescent="0.25">
      <c r="A3287" s="7"/>
      <c r="B3287" s="7"/>
      <c r="C3287" s="7"/>
      <c r="D3287" s="7"/>
      <c r="E3287" s="7"/>
      <c r="F3287" s="7"/>
      <c r="G3287" s="7"/>
      <c r="H3287" s="7"/>
      <c r="I3287" s="7"/>
      <c r="J3287" s="7"/>
      <c r="K3287" s="7"/>
      <c r="L3287" s="7"/>
      <c r="M3287" s="7"/>
      <c r="N3287" s="7"/>
      <c r="O3287" s="7"/>
      <c r="P3287" s="7"/>
      <c r="R3287" s="7"/>
      <c r="S3287" s="7"/>
      <c r="T3287" s="7"/>
      <c r="U3287" s="7"/>
      <c r="V3287" s="7"/>
      <c r="W3287" s="7"/>
      <c r="X3287" s="7"/>
      <c r="Y3287" s="7"/>
      <c r="Z3287" s="7"/>
      <c r="AA3287" s="7"/>
      <c r="AB3287" s="7"/>
      <c r="AC3287" s="7"/>
      <c r="AD3287" s="7"/>
      <c r="AE3287" s="7"/>
      <c r="AF3287" s="7"/>
      <c r="AG3287" s="7"/>
      <c r="AH3287" s="7"/>
      <c r="AI3287" s="7"/>
      <c r="AJ3287" s="7"/>
      <c r="AK3287" s="7"/>
    </row>
    <row r="3288" spans="1:37" ht="15.75" x14ac:dyDescent="0.25">
      <c r="A3288" s="7"/>
      <c r="B3288" s="7"/>
      <c r="C3288" s="7"/>
      <c r="D3288" s="7"/>
      <c r="E3288" s="7"/>
      <c r="F3288" s="7"/>
      <c r="G3288" s="7"/>
      <c r="H3288" s="7"/>
      <c r="I3288" s="7"/>
      <c r="J3288" s="7"/>
      <c r="K3288" s="7"/>
      <c r="L3288" s="7"/>
      <c r="M3288" s="7"/>
      <c r="N3288" s="7"/>
      <c r="O3288" s="7"/>
      <c r="P3288" s="7"/>
      <c r="R3288" s="7"/>
      <c r="S3288" s="7"/>
      <c r="T3288" s="7"/>
      <c r="U3288" s="7"/>
      <c r="V3288" s="7"/>
      <c r="W3288" s="7"/>
      <c r="X3288" s="7"/>
      <c r="Y3288" s="7"/>
      <c r="Z3288" s="7"/>
      <c r="AA3288" s="7"/>
      <c r="AB3288" s="7"/>
      <c r="AC3288" s="7"/>
      <c r="AD3288" s="7"/>
      <c r="AE3288" s="7"/>
      <c r="AF3288" s="7"/>
      <c r="AG3288" s="7"/>
      <c r="AH3288" s="7"/>
      <c r="AI3288" s="7"/>
      <c r="AJ3288" s="7"/>
      <c r="AK3288" s="7"/>
    </row>
    <row r="3289" spans="1:37" ht="15.75" x14ac:dyDescent="0.25">
      <c r="A3289" s="7"/>
      <c r="B3289" s="7"/>
      <c r="C3289" s="7"/>
      <c r="D3289" s="7"/>
      <c r="E3289" s="7"/>
      <c r="F3289" s="7"/>
      <c r="G3289" s="7"/>
      <c r="H3289" s="7"/>
      <c r="I3289" s="7"/>
      <c r="J3289" s="7"/>
      <c r="K3289" s="7"/>
      <c r="L3289" s="7"/>
      <c r="M3289" s="7"/>
      <c r="N3289" s="7"/>
      <c r="O3289" s="7"/>
      <c r="P3289" s="7"/>
      <c r="R3289" s="7"/>
      <c r="S3289" s="7"/>
      <c r="T3289" s="7"/>
      <c r="U3289" s="7"/>
      <c r="V3289" s="7"/>
      <c r="W3289" s="7"/>
      <c r="X3289" s="7"/>
      <c r="Y3289" s="7"/>
      <c r="Z3289" s="7"/>
      <c r="AA3289" s="7"/>
      <c r="AB3289" s="7"/>
      <c r="AC3289" s="7"/>
      <c r="AD3289" s="7"/>
      <c r="AE3289" s="7"/>
      <c r="AF3289" s="7"/>
      <c r="AG3289" s="7"/>
      <c r="AH3289" s="7"/>
      <c r="AI3289" s="7"/>
      <c r="AJ3289" s="7"/>
      <c r="AK3289" s="7"/>
    </row>
    <row r="3290" spans="1:37" ht="15.75" x14ac:dyDescent="0.25">
      <c r="A3290" s="7"/>
      <c r="B3290" s="7"/>
      <c r="C3290" s="7"/>
      <c r="D3290" s="7"/>
      <c r="E3290" s="7"/>
      <c r="F3290" s="7"/>
      <c r="G3290" s="7"/>
      <c r="H3290" s="7"/>
      <c r="I3290" s="7"/>
      <c r="J3290" s="7"/>
      <c r="K3290" s="7"/>
      <c r="L3290" s="7"/>
      <c r="M3290" s="7"/>
      <c r="N3290" s="7"/>
      <c r="O3290" s="7"/>
      <c r="P3290" s="7"/>
      <c r="R3290" s="7"/>
      <c r="S3290" s="7"/>
      <c r="T3290" s="7"/>
      <c r="U3290" s="7"/>
      <c r="V3290" s="7"/>
      <c r="W3290" s="7"/>
      <c r="X3290" s="7"/>
      <c r="Y3290" s="7"/>
      <c r="Z3290" s="7"/>
      <c r="AA3290" s="7"/>
      <c r="AB3290" s="7"/>
      <c r="AC3290" s="7"/>
      <c r="AD3290" s="7"/>
      <c r="AE3290" s="7"/>
      <c r="AF3290" s="7"/>
      <c r="AG3290" s="7"/>
      <c r="AH3290" s="7"/>
      <c r="AI3290" s="7"/>
      <c r="AJ3290" s="7"/>
      <c r="AK3290" s="7"/>
    </row>
    <row r="3291" spans="1:37" ht="15.75" x14ac:dyDescent="0.25">
      <c r="A3291" s="7"/>
      <c r="B3291" s="7"/>
      <c r="C3291" s="7"/>
      <c r="D3291" s="7"/>
      <c r="E3291" s="7"/>
      <c r="F3291" s="7"/>
      <c r="G3291" s="7"/>
      <c r="H3291" s="7"/>
      <c r="I3291" s="7"/>
      <c r="J3291" s="7"/>
      <c r="K3291" s="7"/>
      <c r="L3291" s="7"/>
      <c r="M3291" s="7"/>
      <c r="N3291" s="7"/>
      <c r="O3291" s="7"/>
      <c r="P3291" s="7"/>
      <c r="R3291" s="7"/>
      <c r="S3291" s="7"/>
      <c r="T3291" s="7"/>
      <c r="U3291" s="7"/>
      <c r="V3291" s="7"/>
      <c r="W3291" s="7"/>
      <c r="X3291" s="7"/>
      <c r="Y3291" s="7"/>
      <c r="Z3291" s="7"/>
      <c r="AA3291" s="7"/>
      <c r="AB3291" s="7"/>
      <c r="AC3291" s="7"/>
      <c r="AD3291" s="7"/>
      <c r="AE3291" s="7"/>
      <c r="AF3291" s="7"/>
      <c r="AG3291" s="7"/>
      <c r="AH3291" s="7"/>
      <c r="AI3291" s="7"/>
      <c r="AJ3291" s="7"/>
      <c r="AK3291" s="7"/>
    </row>
    <row r="3292" spans="1:37" ht="15.75" x14ac:dyDescent="0.25">
      <c r="A3292" s="7"/>
      <c r="B3292" s="7"/>
      <c r="C3292" s="7"/>
      <c r="D3292" s="7"/>
      <c r="E3292" s="7"/>
      <c r="F3292" s="7"/>
      <c r="G3292" s="7"/>
      <c r="H3292" s="7"/>
      <c r="I3292" s="7"/>
      <c r="J3292" s="7"/>
      <c r="K3292" s="7"/>
      <c r="L3292" s="7"/>
      <c r="M3292" s="7"/>
      <c r="N3292" s="7"/>
      <c r="O3292" s="7"/>
      <c r="P3292" s="7"/>
      <c r="R3292" s="7"/>
      <c r="S3292" s="7"/>
      <c r="T3292" s="7"/>
      <c r="U3292" s="7"/>
      <c r="V3292" s="7"/>
      <c r="W3292" s="7"/>
      <c r="X3292" s="7"/>
      <c r="Y3292" s="7"/>
      <c r="Z3292" s="7"/>
      <c r="AA3292" s="7"/>
      <c r="AB3292" s="7"/>
      <c r="AC3292" s="7"/>
      <c r="AD3292" s="7"/>
      <c r="AE3292" s="7"/>
      <c r="AF3292" s="7"/>
      <c r="AG3292" s="7"/>
      <c r="AH3292" s="7"/>
      <c r="AI3292" s="7"/>
      <c r="AJ3292" s="7"/>
      <c r="AK3292" s="7"/>
    </row>
    <row r="3293" spans="1:37" ht="15.75" x14ac:dyDescent="0.25">
      <c r="A3293" s="7"/>
      <c r="B3293" s="7"/>
      <c r="C3293" s="7"/>
      <c r="D3293" s="7"/>
      <c r="E3293" s="7"/>
      <c r="F3293" s="7"/>
      <c r="G3293" s="7"/>
      <c r="H3293" s="7"/>
      <c r="I3293" s="7"/>
      <c r="J3293" s="7"/>
      <c r="K3293" s="7"/>
      <c r="L3293" s="7"/>
      <c r="M3293" s="7"/>
      <c r="N3293" s="7"/>
      <c r="O3293" s="7"/>
      <c r="P3293" s="7"/>
      <c r="R3293" s="7"/>
      <c r="S3293" s="7"/>
      <c r="T3293" s="7"/>
      <c r="U3293" s="7"/>
      <c r="V3293" s="7"/>
      <c r="W3293" s="7"/>
      <c r="X3293" s="7"/>
      <c r="Y3293" s="7"/>
      <c r="Z3293" s="7"/>
      <c r="AA3293" s="7"/>
      <c r="AB3293" s="7"/>
      <c r="AC3293" s="7"/>
      <c r="AD3293" s="7"/>
      <c r="AE3293" s="7"/>
      <c r="AF3293" s="7"/>
      <c r="AG3293" s="7"/>
      <c r="AH3293" s="7"/>
      <c r="AI3293" s="7"/>
      <c r="AJ3293" s="7"/>
      <c r="AK3293" s="7"/>
    </row>
    <row r="3294" spans="1:37" ht="15.75" x14ac:dyDescent="0.25">
      <c r="A3294" s="7"/>
      <c r="B3294" s="7"/>
      <c r="C3294" s="7"/>
      <c r="D3294" s="7"/>
      <c r="E3294" s="7"/>
      <c r="F3294" s="7"/>
      <c r="G3294" s="7"/>
      <c r="H3294" s="7"/>
      <c r="I3294" s="7"/>
      <c r="J3294" s="7"/>
      <c r="K3294" s="7"/>
      <c r="L3294" s="7"/>
      <c r="M3294" s="7"/>
      <c r="N3294" s="7"/>
      <c r="O3294" s="7"/>
      <c r="P3294" s="7"/>
      <c r="R3294" s="7"/>
      <c r="S3294" s="7"/>
      <c r="T3294" s="7"/>
      <c r="U3294" s="7"/>
      <c r="V3294" s="7"/>
      <c r="W3294" s="7"/>
      <c r="X3294" s="7"/>
      <c r="Y3294" s="7"/>
      <c r="Z3294" s="7"/>
      <c r="AA3294" s="7"/>
      <c r="AB3294" s="7"/>
      <c r="AC3294" s="7"/>
      <c r="AD3294" s="7"/>
      <c r="AE3294" s="7"/>
      <c r="AF3294" s="7"/>
      <c r="AG3294" s="7"/>
      <c r="AH3294" s="7"/>
      <c r="AI3294" s="7"/>
      <c r="AJ3294" s="7"/>
      <c r="AK3294" s="7"/>
    </row>
    <row r="3295" spans="1:37" ht="15.75" x14ac:dyDescent="0.25">
      <c r="A3295" s="7"/>
      <c r="B3295" s="7"/>
      <c r="C3295" s="7"/>
      <c r="D3295" s="7"/>
      <c r="E3295" s="7"/>
      <c r="F3295" s="7"/>
      <c r="G3295" s="7"/>
      <c r="H3295" s="7"/>
      <c r="I3295" s="7"/>
      <c r="J3295" s="7"/>
      <c r="K3295" s="7"/>
      <c r="L3295" s="7"/>
      <c r="M3295" s="7"/>
      <c r="N3295" s="7"/>
      <c r="O3295" s="7"/>
      <c r="P3295" s="7"/>
      <c r="R3295" s="7"/>
      <c r="S3295" s="7"/>
      <c r="T3295" s="7"/>
      <c r="U3295" s="7"/>
      <c r="V3295" s="7"/>
      <c r="W3295" s="7"/>
      <c r="X3295" s="7"/>
      <c r="Y3295" s="7"/>
      <c r="Z3295" s="7"/>
      <c r="AA3295" s="7"/>
      <c r="AB3295" s="7"/>
      <c r="AC3295" s="7"/>
      <c r="AD3295" s="7"/>
      <c r="AE3295" s="7"/>
      <c r="AF3295" s="7"/>
      <c r="AG3295" s="7"/>
      <c r="AH3295" s="7"/>
      <c r="AI3295" s="7"/>
      <c r="AJ3295" s="7"/>
      <c r="AK3295" s="7"/>
    </row>
    <row r="3296" spans="1:37" ht="15.75" x14ac:dyDescent="0.25">
      <c r="A3296" s="7"/>
      <c r="B3296" s="7"/>
      <c r="C3296" s="7"/>
      <c r="D3296" s="7"/>
      <c r="E3296" s="7"/>
      <c r="F3296" s="7"/>
      <c r="G3296" s="7"/>
      <c r="H3296" s="7"/>
      <c r="I3296" s="7"/>
      <c r="J3296" s="7"/>
      <c r="K3296" s="7"/>
      <c r="L3296" s="7"/>
      <c r="M3296" s="7"/>
      <c r="N3296" s="7"/>
      <c r="O3296" s="7"/>
      <c r="P3296" s="7"/>
      <c r="R3296" s="7"/>
      <c r="S3296" s="7"/>
      <c r="T3296" s="7"/>
      <c r="U3296" s="7"/>
      <c r="V3296" s="7"/>
      <c r="W3296" s="7"/>
      <c r="X3296" s="7"/>
      <c r="Y3296" s="7"/>
      <c r="Z3296" s="7"/>
      <c r="AA3296" s="7"/>
      <c r="AB3296" s="7"/>
      <c r="AC3296" s="7"/>
      <c r="AD3296" s="7"/>
      <c r="AE3296" s="7"/>
      <c r="AF3296" s="7"/>
      <c r="AG3296" s="7"/>
      <c r="AH3296" s="7"/>
      <c r="AI3296" s="7"/>
      <c r="AJ3296" s="7"/>
      <c r="AK3296" s="7"/>
    </row>
    <row r="3297" spans="1:37" ht="15.75" x14ac:dyDescent="0.25">
      <c r="A3297" s="7"/>
      <c r="B3297" s="7"/>
      <c r="C3297" s="7"/>
      <c r="D3297" s="7"/>
      <c r="E3297" s="7"/>
      <c r="F3297" s="7"/>
      <c r="G3297" s="7"/>
      <c r="H3297" s="7"/>
      <c r="I3297" s="7"/>
      <c r="J3297" s="7"/>
      <c r="K3297" s="7"/>
      <c r="L3297" s="7"/>
      <c r="M3297" s="7"/>
      <c r="N3297" s="7"/>
      <c r="O3297" s="7"/>
      <c r="P3297" s="7"/>
      <c r="R3297" s="7"/>
      <c r="S3297" s="7"/>
      <c r="T3297" s="7"/>
      <c r="U3297" s="7"/>
      <c r="V3297" s="7"/>
      <c r="W3297" s="7"/>
      <c r="X3297" s="7"/>
      <c r="Y3297" s="7"/>
      <c r="Z3297" s="7"/>
      <c r="AA3297" s="7"/>
      <c r="AB3297" s="7"/>
      <c r="AC3297" s="7"/>
      <c r="AD3297" s="7"/>
      <c r="AE3297" s="7"/>
      <c r="AF3297" s="7"/>
      <c r="AG3297" s="7"/>
      <c r="AH3297" s="7"/>
      <c r="AI3297" s="7"/>
      <c r="AJ3297" s="7"/>
      <c r="AK3297" s="7"/>
    </row>
    <row r="3298" spans="1:37" ht="15.75" x14ac:dyDescent="0.25">
      <c r="A3298" s="7"/>
      <c r="B3298" s="7"/>
      <c r="C3298" s="7"/>
      <c r="D3298" s="7"/>
      <c r="E3298" s="7"/>
      <c r="F3298" s="7"/>
      <c r="G3298" s="7"/>
      <c r="H3298" s="7"/>
      <c r="I3298" s="7"/>
      <c r="J3298" s="7"/>
      <c r="K3298" s="7"/>
      <c r="L3298" s="7"/>
      <c r="M3298" s="7"/>
      <c r="N3298" s="7"/>
      <c r="O3298" s="7"/>
      <c r="P3298" s="7"/>
      <c r="R3298" s="7"/>
      <c r="S3298" s="7"/>
      <c r="T3298" s="7"/>
      <c r="U3298" s="7"/>
      <c r="V3298" s="7"/>
      <c r="W3298" s="7"/>
      <c r="X3298" s="7"/>
      <c r="Y3298" s="7"/>
      <c r="Z3298" s="7"/>
      <c r="AA3298" s="7"/>
      <c r="AB3298" s="7"/>
      <c r="AC3298" s="7"/>
      <c r="AD3298" s="7"/>
      <c r="AE3298" s="7"/>
      <c r="AF3298" s="7"/>
      <c r="AG3298" s="7"/>
      <c r="AH3298" s="7"/>
      <c r="AI3298" s="7"/>
      <c r="AJ3298" s="7"/>
      <c r="AK3298" s="7"/>
    </row>
    <row r="3299" spans="1:37" ht="15.75" x14ac:dyDescent="0.25">
      <c r="A3299" s="7"/>
      <c r="B3299" s="7"/>
      <c r="C3299" s="7"/>
      <c r="D3299" s="7"/>
      <c r="E3299" s="7"/>
      <c r="F3299" s="7"/>
      <c r="G3299" s="7"/>
      <c r="H3299" s="7"/>
      <c r="I3299" s="7"/>
      <c r="J3299" s="7"/>
      <c r="K3299" s="7"/>
      <c r="L3299" s="7"/>
      <c r="M3299" s="7"/>
      <c r="N3299" s="7"/>
      <c r="O3299" s="7"/>
      <c r="P3299" s="7"/>
      <c r="R3299" s="7"/>
      <c r="S3299" s="7"/>
      <c r="T3299" s="7"/>
      <c r="U3299" s="7"/>
      <c r="V3299" s="7"/>
      <c r="W3299" s="7"/>
      <c r="X3299" s="7"/>
      <c r="Y3299" s="7"/>
      <c r="Z3299" s="7"/>
      <c r="AA3299" s="7"/>
      <c r="AB3299" s="7"/>
      <c r="AC3299" s="7"/>
      <c r="AD3299" s="7"/>
      <c r="AE3299" s="7"/>
      <c r="AF3299" s="7"/>
      <c r="AG3299" s="7"/>
      <c r="AH3299" s="7"/>
      <c r="AI3299" s="7"/>
      <c r="AJ3299" s="7"/>
      <c r="AK3299" s="7"/>
    </row>
    <row r="3300" spans="1:37" ht="15.75" x14ac:dyDescent="0.25">
      <c r="A3300" s="7"/>
      <c r="B3300" s="7"/>
      <c r="C3300" s="7"/>
      <c r="D3300" s="7"/>
      <c r="E3300" s="7"/>
      <c r="F3300" s="7"/>
      <c r="G3300" s="7"/>
      <c r="H3300" s="7"/>
      <c r="I3300" s="7"/>
      <c r="J3300" s="7"/>
      <c r="K3300" s="7"/>
      <c r="L3300" s="7"/>
      <c r="M3300" s="7"/>
      <c r="N3300" s="7"/>
      <c r="O3300" s="7"/>
      <c r="P3300" s="7"/>
      <c r="R3300" s="7"/>
      <c r="S3300" s="7"/>
      <c r="T3300" s="7"/>
      <c r="U3300" s="7"/>
      <c r="V3300" s="7"/>
      <c r="W3300" s="7"/>
      <c r="X3300" s="7"/>
      <c r="Y3300" s="7"/>
      <c r="Z3300" s="7"/>
      <c r="AA3300" s="7"/>
      <c r="AB3300" s="7"/>
      <c r="AC3300" s="7"/>
      <c r="AD3300" s="7"/>
      <c r="AE3300" s="7"/>
      <c r="AF3300" s="7"/>
      <c r="AG3300" s="7"/>
      <c r="AH3300" s="7"/>
      <c r="AI3300" s="7"/>
      <c r="AJ3300" s="7"/>
      <c r="AK3300" s="7"/>
    </row>
    <row r="3301" spans="1:37" ht="15.75" x14ac:dyDescent="0.25">
      <c r="A3301" s="7"/>
      <c r="B3301" s="7"/>
      <c r="C3301" s="7"/>
      <c r="D3301" s="7"/>
      <c r="E3301" s="7"/>
      <c r="F3301" s="7"/>
      <c r="G3301" s="7"/>
      <c r="H3301" s="7"/>
      <c r="I3301" s="7"/>
      <c r="J3301" s="7"/>
      <c r="K3301" s="7"/>
      <c r="L3301" s="7"/>
      <c r="M3301" s="7"/>
      <c r="N3301" s="7"/>
      <c r="O3301" s="7"/>
      <c r="P3301" s="7"/>
      <c r="R3301" s="7"/>
      <c r="S3301" s="7"/>
      <c r="T3301" s="7"/>
      <c r="U3301" s="7"/>
      <c r="V3301" s="7"/>
      <c r="W3301" s="7"/>
      <c r="X3301" s="7"/>
      <c r="Y3301" s="7"/>
      <c r="Z3301" s="7"/>
      <c r="AA3301" s="7"/>
      <c r="AB3301" s="7"/>
      <c r="AC3301" s="7"/>
      <c r="AD3301" s="7"/>
      <c r="AE3301" s="7"/>
      <c r="AF3301" s="7"/>
      <c r="AG3301" s="7"/>
      <c r="AH3301" s="7"/>
      <c r="AI3301" s="7"/>
      <c r="AJ3301" s="7"/>
      <c r="AK3301" s="7"/>
    </row>
    <row r="3302" spans="1:37" ht="15.75" x14ac:dyDescent="0.25">
      <c r="A3302" s="7"/>
      <c r="B3302" s="7"/>
      <c r="C3302" s="7"/>
      <c r="D3302" s="7"/>
      <c r="E3302" s="7"/>
      <c r="F3302" s="7"/>
      <c r="G3302" s="7"/>
      <c r="H3302" s="7"/>
      <c r="I3302" s="7"/>
      <c r="J3302" s="7"/>
      <c r="K3302" s="7"/>
      <c r="L3302" s="7"/>
      <c r="M3302" s="7"/>
      <c r="N3302" s="7"/>
      <c r="O3302" s="7"/>
      <c r="P3302" s="7"/>
      <c r="R3302" s="7"/>
      <c r="S3302" s="7"/>
      <c r="T3302" s="7"/>
      <c r="U3302" s="7"/>
      <c r="V3302" s="7"/>
      <c r="W3302" s="7"/>
      <c r="X3302" s="7"/>
      <c r="Y3302" s="7"/>
      <c r="Z3302" s="7"/>
      <c r="AA3302" s="7"/>
      <c r="AB3302" s="7"/>
      <c r="AC3302" s="7"/>
      <c r="AD3302" s="7"/>
      <c r="AE3302" s="7"/>
      <c r="AF3302" s="7"/>
      <c r="AG3302" s="7"/>
      <c r="AH3302" s="7"/>
      <c r="AI3302" s="7"/>
      <c r="AJ3302" s="7"/>
      <c r="AK3302" s="7"/>
    </row>
    <row r="3303" spans="1:37" ht="15.75" x14ac:dyDescent="0.25">
      <c r="A3303" s="7"/>
      <c r="B3303" s="7"/>
      <c r="C3303" s="7"/>
      <c r="D3303" s="7"/>
      <c r="E3303" s="7"/>
      <c r="F3303" s="7"/>
      <c r="G3303" s="7"/>
      <c r="H3303" s="7"/>
      <c r="I3303" s="7"/>
      <c r="J3303" s="7"/>
      <c r="K3303" s="7"/>
      <c r="L3303" s="7"/>
      <c r="M3303" s="7"/>
      <c r="N3303" s="7"/>
      <c r="O3303" s="7"/>
      <c r="P3303" s="7"/>
      <c r="R3303" s="7"/>
      <c r="S3303" s="7"/>
      <c r="T3303" s="7"/>
      <c r="U3303" s="7"/>
      <c r="V3303" s="7"/>
      <c r="W3303" s="7"/>
      <c r="X3303" s="7"/>
      <c r="Y3303" s="7"/>
      <c r="Z3303" s="7"/>
      <c r="AA3303" s="7"/>
      <c r="AB3303" s="7"/>
      <c r="AC3303" s="7"/>
      <c r="AD3303" s="7"/>
      <c r="AE3303" s="7"/>
      <c r="AF3303" s="7"/>
      <c r="AG3303" s="7"/>
      <c r="AH3303" s="7"/>
      <c r="AI3303" s="7"/>
      <c r="AJ3303" s="7"/>
      <c r="AK3303" s="7"/>
    </row>
    <row r="3304" spans="1:37" ht="15.75" x14ac:dyDescent="0.25">
      <c r="A3304" s="7"/>
      <c r="B3304" s="7"/>
      <c r="C3304" s="7"/>
      <c r="D3304" s="7"/>
      <c r="E3304" s="7"/>
      <c r="F3304" s="7"/>
      <c r="G3304" s="7"/>
      <c r="H3304" s="7"/>
      <c r="I3304" s="7"/>
      <c r="J3304" s="7"/>
      <c r="K3304" s="7"/>
      <c r="L3304" s="7"/>
      <c r="M3304" s="7"/>
      <c r="N3304" s="7"/>
      <c r="O3304" s="7"/>
      <c r="P3304" s="7"/>
      <c r="R3304" s="7"/>
      <c r="S3304" s="7"/>
      <c r="T3304" s="7"/>
      <c r="U3304" s="7"/>
      <c r="V3304" s="7"/>
      <c r="W3304" s="7"/>
      <c r="X3304" s="7"/>
      <c r="Y3304" s="7"/>
      <c r="Z3304" s="7"/>
      <c r="AA3304" s="7"/>
      <c r="AB3304" s="7"/>
      <c r="AC3304" s="7"/>
      <c r="AD3304" s="7"/>
      <c r="AE3304" s="7"/>
      <c r="AF3304" s="7"/>
      <c r="AG3304" s="7"/>
      <c r="AH3304" s="7"/>
      <c r="AI3304" s="7"/>
      <c r="AJ3304" s="7"/>
      <c r="AK3304" s="7"/>
    </row>
    <row r="3305" spans="1:37" ht="15.75" x14ac:dyDescent="0.25">
      <c r="A3305" s="7"/>
      <c r="B3305" s="7"/>
      <c r="C3305" s="7"/>
      <c r="D3305" s="7"/>
      <c r="E3305" s="7"/>
      <c r="F3305" s="7"/>
      <c r="G3305" s="7"/>
      <c r="H3305" s="7"/>
      <c r="I3305" s="7"/>
      <c r="J3305" s="7"/>
      <c r="K3305" s="7"/>
      <c r="L3305" s="7"/>
      <c r="M3305" s="7"/>
      <c r="N3305" s="7"/>
      <c r="O3305" s="7"/>
      <c r="P3305" s="7"/>
      <c r="R3305" s="7"/>
      <c r="S3305" s="7"/>
      <c r="T3305" s="7"/>
      <c r="U3305" s="7"/>
      <c r="V3305" s="7"/>
      <c r="W3305" s="7"/>
      <c r="X3305" s="7"/>
      <c r="Y3305" s="7"/>
      <c r="Z3305" s="7"/>
      <c r="AA3305" s="7"/>
      <c r="AB3305" s="7"/>
      <c r="AC3305" s="7"/>
      <c r="AD3305" s="7"/>
      <c r="AE3305" s="7"/>
      <c r="AF3305" s="7"/>
      <c r="AG3305" s="7"/>
      <c r="AH3305" s="7"/>
      <c r="AI3305" s="7"/>
      <c r="AJ3305" s="7"/>
      <c r="AK3305" s="7"/>
    </row>
    <row r="3306" spans="1:37" ht="15.75" x14ac:dyDescent="0.25">
      <c r="A3306" s="7"/>
      <c r="B3306" s="7"/>
      <c r="C3306" s="7"/>
      <c r="D3306" s="7"/>
      <c r="E3306" s="7"/>
      <c r="F3306" s="7"/>
      <c r="G3306" s="7"/>
      <c r="H3306" s="7"/>
      <c r="I3306" s="7"/>
      <c r="J3306" s="7"/>
      <c r="K3306" s="7"/>
      <c r="L3306" s="7"/>
      <c r="M3306" s="7"/>
      <c r="N3306" s="7"/>
      <c r="O3306" s="7"/>
      <c r="P3306" s="7"/>
      <c r="R3306" s="7"/>
      <c r="S3306" s="7"/>
      <c r="T3306" s="7"/>
      <c r="U3306" s="7"/>
      <c r="V3306" s="7"/>
      <c r="W3306" s="7"/>
      <c r="X3306" s="7"/>
      <c r="Y3306" s="7"/>
      <c r="Z3306" s="7"/>
      <c r="AA3306" s="7"/>
      <c r="AB3306" s="7"/>
      <c r="AC3306" s="7"/>
      <c r="AD3306" s="7"/>
      <c r="AE3306" s="7"/>
      <c r="AF3306" s="7"/>
      <c r="AG3306" s="7"/>
      <c r="AH3306" s="7"/>
      <c r="AI3306" s="7"/>
      <c r="AJ3306" s="7"/>
      <c r="AK3306" s="7"/>
    </row>
    <row r="3307" spans="1:37" ht="15.75" x14ac:dyDescent="0.25">
      <c r="A3307" s="7"/>
      <c r="B3307" s="7"/>
      <c r="C3307" s="7"/>
      <c r="D3307" s="7"/>
      <c r="E3307" s="7"/>
      <c r="F3307" s="7"/>
      <c r="G3307" s="7"/>
      <c r="H3307" s="7"/>
      <c r="I3307" s="7"/>
      <c r="J3307" s="7"/>
      <c r="K3307" s="7"/>
      <c r="L3307" s="7"/>
      <c r="M3307" s="7"/>
      <c r="N3307" s="7"/>
      <c r="O3307" s="7"/>
      <c r="P3307" s="7"/>
      <c r="R3307" s="7"/>
      <c r="S3307" s="7"/>
      <c r="T3307" s="7"/>
      <c r="U3307" s="7"/>
      <c r="V3307" s="7"/>
      <c r="W3307" s="7"/>
      <c r="X3307" s="7"/>
      <c r="Y3307" s="7"/>
      <c r="Z3307" s="7"/>
      <c r="AA3307" s="7"/>
      <c r="AB3307" s="7"/>
      <c r="AC3307" s="7"/>
      <c r="AD3307" s="7"/>
      <c r="AE3307" s="7"/>
      <c r="AF3307" s="7"/>
      <c r="AG3307" s="7"/>
      <c r="AH3307" s="7"/>
      <c r="AI3307" s="7"/>
      <c r="AJ3307" s="7"/>
      <c r="AK3307" s="7"/>
    </row>
    <row r="3308" spans="1:37" ht="15.75" x14ac:dyDescent="0.25">
      <c r="A3308" s="7"/>
      <c r="B3308" s="7"/>
      <c r="C3308" s="7"/>
      <c r="D3308" s="7"/>
      <c r="E3308" s="7"/>
      <c r="F3308" s="7"/>
      <c r="G3308" s="7"/>
      <c r="H3308" s="7"/>
      <c r="I3308" s="7"/>
      <c r="J3308" s="7"/>
      <c r="K3308" s="7"/>
      <c r="L3308" s="7"/>
      <c r="M3308" s="7"/>
      <c r="N3308" s="7"/>
      <c r="O3308" s="7"/>
      <c r="P3308" s="7"/>
      <c r="R3308" s="7"/>
      <c r="S3308" s="7"/>
      <c r="T3308" s="7"/>
      <c r="U3308" s="7"/>
      <c r="V3308" s="7"/>
      <c r="W3308" s="7"/>
      <c r="X3308" s="7"/>
      <c r="Y3308" s="7"/>
      <c r="Z3308" s="7"/>
      <c r="AA3308" s="7"/>
      <c r="AB3308" s="7"/>
      <c r="AC3308" s="7"/>
      <c r="AD3308" s="7"/>
      <c r="AE3308" s="7"/>
      <c r="AF3308" s="7"/>
      <c r="AG3308" s="7"/>
      <c r="AH3308" s="7"/>
      <c r="AI3308" s="7"/>
      <c r="AJ3308" s="7"/>
      <c r="AK3308" s="7"/>
    </row>
    <row r="3309" spans="1:37" ht="15.75" x14ac:dyDescent="0.25">
      <c r="A3309" s="7"/>
      <c r="B3309" s="7"/>
      <c r="C3309" s="7"/>
      <c r="D3309" s="7"/>
      <c r="E3309" s="7"/>
      <c r="F3309" s="7"/>
      <c r="G3309" s="7"/>
      <c r="H3309" s="7"/>
      <c r="I3309" s="7"/>
      <c r="J3309" s="7"/>
      <c r="K3309" s="7"/>
      <c r="L3309" s="7"/>
      <c r="M3309" s="7"/>
      <c r="N3309" s="7"/>
      <c r="O3309" s="7"/>
      <c r="P3309" s="7"/>
      <c r="R3309" s="7"/>
      <c r="S3309" s="7"/>
      <c r="T3309" s="7"/>
      <c r="U3309" s="7"/>
      <c r="V3309" s="7"/>
      <c r="W3309" s="7"/>
      <c r="X3309" s="7"/>
      <c r="Y3309" s="7"/>
      <c r="Z3309" s="7"/>
      <c r="AA3309" s="7"/>
      <c r="AB3309" s="7"/>
      <c r="AC3309" s="7"/>
      <c r="AD3309" s="7"/>
      <c r="AE3309" s="7"/>
      <c r="AF3309" s="7"/>
      <c r="AG3309" s="7"/>
      <c r="AH3309" s="7"/>
      <c r="AI3309" s="7"/>
      <c r="AJ3309" s="7"/>
      <c r="AK3309" s="7"/>
    </row>
    <row r="3310" spans="1:37" ht="15.75" x14ac:dyDescent="0.25">
      <c r="A3310" s="7"/>
      <c r="B3310" s="7"/>
      <c r="C3310" s="7"/>
      <c r="D3310" s="7"/>
      <c r="E3310" s="7"/>
      <c r="F3310" s="7"/>
      <c r="G3310" s="7"/>
      <c r="H3310" s="7"/>
      <c r="I3310" s="7"/>
      <c r="J3310" s="7"/>
      <c r="K3310" s="7"/>
      <c r="L3310" s="7"/>
      <c r="M3310" s="7"/>
      <c r="N3310" s="7"/>
      <c r="O3310" s="7"/>
      <c r="P3310" s="7"/>
      <c r="R3310" s="7"/>
      <c r="S3310" s="7"/>
      <c r="T3310" s="7"/>
      <c r="U3310" s="7"/>
      <c r="V3310" s="7"/>
      <c r="W3310" s="7"/>
      <c r="X3310" s="7"/>
      <c r="Y3310" s="7"/>
      <c r="Z3310" s="7"/>
      <c r="AA3310" s="7"/>
      <c r="AB3310" s="7"/>
      <c r="AC3310" s="7"/>
      <c r="AD3310" s="7"/>
      <c r="AE3310" s="7"/>
      <c r="AF3310" s="7"/>
      <c r="AG3310" s="7"/>
      <c r="AH3310" s="7"/>
      <c r="AI3310" s="7"/>
      <c r="AJ3310" s="7"/>
      <c r="AK3310" s="7"/>
    </row>
    <row r="3311" spans="1:37" ht="15.75" x14ac:dyDescent="0.25">
      <c r="A3311" s="7"/>
      <c r="B3311" s="7"/>
      <c r="C3311" s="7"/>
      <c r="D3311" s="7"/>
      <c r="E3311" s="7"/>
      <c r="F3311" s="7"/>
      <c r="G3311" s="7"/>
      <c r="H3311" s="7"/>
      <c r="I3311" s="7"/>
      <c r="J3311" s="7"/>
      <c r="K3311" s="7"/>
      <c r="L3311" s="7"/>
      <c r="M3311" s="7"/>
      <c r="N3311" s="7"/>
      <c r="O3311" s="7"/>
      <c r="P3311" s="7"/>
      <c r="R3311" s="7"/>
      <c r="S3311" s="7"/>
      <c r="T3311" s="7"/>
      <c r="U3311" s="7"/>
      <c r="V3311" s="7"/>
      <c r="W3311" s="7"/>
      <c r="X3311" s="7"/>
      <c r="Y3311" s="7"/>
      <c r="Z3311" s="7"/>
      <c r="AA3311" s="7"/>
      <c r="AB3311" s="7"/>
      <c r="AC3311" s="7"/>
      <c r="AD3311" s="7"/>
      <c r="AE3311" s="7"/>
      <c r="AF3311" s="7"/>
      <c r="AG3311" s="7"/>
      <c r="AH3311" s="7"/>
      <c r="AI3311" s="7"/>
      <c r="AJ3311" s="7"/>
      <c r="AK3311" s="7"/>
    </row>
    <row r="3312" spans="1:37" ht="15.75" x14ac:dyDescent="0.25">
      <c r="A3312" s="7"/>
      <c r="B3312" s="7"/>
      <c r="C3312" s="7"/>
      <c r="D3312" s="7"/>
      <c r="E3312" s="7"/>
      <c r="F3312" s="7"/>
      <c r="G3312" s="7"/>
      <c r="H3312" s="7"/>
      <c r="I3312" s="7"/>
      <c r="J3312" s="7"/>
      <c r="K3312" s="7"/>
      <c r="L3312" s="7"/>
      <c r="M3312" s="7"/>
      <c r="N3312" s="7"/>
      <c r="O3312" s="7"/>
      <c r="P3312" s="7"/>
      <c r="R3312" s="7"/>
      <c r="S3312" s="7"/>
      <c r="T3312" s="7"/>
      <c r="U3312" s="7"/>
      <c r="V3312" s="7"/>
      <c r="W3312" s="7"/>
      <c r="X3312" s="7"/>
      <c r="Y3312" s="7"/>
      <c r="Z3312" s="7"/>
      <c r="AA3312" s="7"/>
      <c r="AB3312" s="7"/>
      <c r="AC3312" s="7"/>
      <c r="AD3312" s="7"/>
      <c r="AE3312" s="7"/>
      <c r="AF3312" s="7"/>
      <c r="AG3312" s="7"/>
      <c r="AH3312" s="7"/>
      <c r="AI3312" s="7"/>
      <c r="AJ3312" s="7"/>
      <c r="AK3312" s="7"/>
    </row>
    <row r="3313" spans="1:37" ht="15.75" x14ac:dyDescent="0.25">
      <c r="A3313" s="7"/>
      <c r="B3313" s="7"/>
      <c r="C3313" s="7"/>
      <c r="D3313" s="7"/>
      <c r="E3313" s="7"/>
      <c r="F3313" s="7"/>
      <c r="G3313" s="7"/>
      <c r="H3313" s="7"/>
      <c r="I3313" s="7"/>
      <c r="J3313" s="7"/>
      <c r="K3313" s="7"/>
      <c r="L3313" s="7"/>
      <c r="M3313" s="7"/>
      <c r="N3313" s="7"/>
      <c r="O3313" s="7"/>
      <c r="P3313" s="7"/>
      <c r="R3313" s="7"/>
      <c r="S3313" s="7"/>
      <c r="T3313" s="7"/>
      <c r="U3313" s="7"/>
      <c r="V3313" s="7"/>
      <c r="W3313" s="7"/>
      <c r="X3313" s="7"/>
      <c r="Y3313" s="7"/>
      <c r="Z3313" s="7"/>
      <c r="AA3313" s="7"/>
      <c r="AB3313" s="7"/>
      <c r="AC3313" s="7"/>
      <c r="AD3313" s="7"/>
      <c r="AE3313" s="7"/>
      <c r="AF3313" s="7"/>
      <c r="AG3313" s="7"/>
      <c r="AH3313" s="7"/>
      <c r="AI3313" s="7"/>
      <c r="AJ3313" s="7"/>
      <c r="AK3313" s="7"/>
    </row>
    <row r="3314" spans="1:37" ht="15.75" x14ac:dyDescent="0.25">
      <c r="A3314" s="7"/>
      <c r="B3314" s="7"/>
      <c r="C3314" s="7"/>
      <c r="D3314" s="7"/>
      <c r="E3314" s="7"/>
      <c r="F3314" s="7"/>
      <c r="G3314" s="7"/>
      <c r="H3314" s="7"/>
      <c r="I3314" s="7"/>
      <c r="J3314" s="7"/>
      <c r="K3314" s="7"/>
      <c r="L3314" s="7"/>
      <c r="M3314" s="7"/>
      <c r="N3314" s="7"/>
      <c r="O3314" s="7"/>
      <c r="P3314" s="7"/>
      <c r="R3314" s="7"/>
      <c r="S3314" s="7"/>
      <c r="T3314" s="7"/>
      <c r="U3314" s="7"/>
      <c r="V3314" s="7"/>
      <c r="W3314" s="7"/>
      <c r="X3314" s="7"/>
      <c r="Y3314" s="7"/>
      <c r="Z3314" s="7"/>
      <c r="AA3314" s="7"/>
      <c r="AB3314" s="7"/>
      <c r="AC3314" s="7"/>
      <c r="AD3314" s="7"/>
      <c r="AE3314" s="7"/>
      <c r="AF3314" s="7"/>
      <c r="AG3314" s="7"/>
      <c r="AH3314" s="7"/>
      <c r="AI3314" s="7"/>
      <c r="AJ3314" s="7"/>
      <c r="AK3314" s="7"/>
    </row>
    <row r="3315" spans="1:37" ht="15.75" x14ac:dyDescent="0.25">
      <c r="A3315" s="7"/>
      <c r="B3315" s="7"/>
      <c r="C3315" s="7"/>
      <c r="D3315" s="7"/>
      <c r="E3315" s="7"/>
      <c r="F3315" s="7"/>
      <c r="G3315" s="7"/>
      <c r="H3315" s="7"/>
      <c r="I3315" s="7"/>
      <c r="J3315" s="7"/>
      <c r="K3315" s="7"/>
      <c r="L3315" s="7"/>
      <c r="M3315" s="7"/>
      <c r="N3315" s="7"/>
      <c r="O3315" s="7"/>
      <c r="P3315" s="7"/>
      <c r="R3315" s="7"/>
      <c r="S3315" s="7"/>
      <c r="T3315" s="7"/>
      <c r="U3315" s="7"/>
      <c r="V3315" s="7"/>
      <c r="W3315" s="7"/>
      <c r="X3315" s="7"/>
      <c r="Y3315" s="7"/>
      <c r="Z3315" s="7"/>
      <c r="AA3315" s="7"/>
      <c r="AB3315" s="7"/>
      <c r="AC3315" s="7"/>
      <c r="AD3315" s="7"/>
      <c r="AE3315" s="7"/>
      <c r="AF3315" s="7"/>
      <c r="AG3315" s="7"/>
      <c r="AH3315" s="7"/>
      <c r="AI3315" s="7"/>
      <c r="AJ3315" s="7"/>
      <c r="AK3315" s="7"/>
    </row>
    <row r="3316" spans="1:37" ht="15.75" x14ac:dyDescent="0.25">
      <c r="A3316" s="7"/>
      <c r="B3316" s="7"/>
      <c r="C3316" s="7"/>
      <c r="D3316" s="7"/>
      <c r="E3316" s="7"/>
      <c r="F3316" s="7"/>
      <c r="G3316" s="7"/>
      <c r="H3316" s="7"/>
      <c r="I3316" s="7"/>
      <c r="J3316" s="7"/>
      <c r="K3316" s="7"/>
      <c r="L3316" s="7"/>
      <c r="M3316" s="7"/>
      <c r="N3316" s="7"/>
      <c r="O3316" s="7"/>
      <c r="P3316" s="7"/>
      <c r="R3316" s="7"/>
      <c r="S3316" s="7"/>
      <c r="T3316" s="7"/>
      <c r="U3316" s="7"/>
      <c r="V3316" s="7"/>
      <c r="W3316" s="7"/>
      <c r="X3316" s="7"/>
      <c r="Y3316" s="7"/>
      <c r="Z3316" s="7"/>
      <c r="AA3316" s="7"/>
      <c r="AB3316" s="7"/>
      <c r="AC3316" s="7"/>
      <c r="AD3316" s="7"/>
      <c r="AE3316" s="7"/>
      <c r="AF3316" s="7"/>
      <c r="AG3316" s="7"/>
      <c r="AH3316" s="7"/>
      <c r="AI3316" s="7"/>
      <c r="AJ3316" s="7"/>
      <c r="AK3316" s="7"/>
    </row>
    <row r="3317" spans="1:37" ht="15.75" x14ac:dyDescent="0.25">
      <c r="A3317" s="7"/>
      <c r="B3317" s="7"/>
      <c r="C3317" s="7"/>
      <c r="D3317" s="7"/>
      <c r="E3317" s="7"/>
      <c r="F3317" s="7"/>
      <c r="G3317" s="7"/>
      <c r="H3317" s="7"/>
      <c r="I3317" s="7"/>
      <c r="J3317" s="7"/>
      <c r="K3317" s="7"/>
      <c r="L3317" s="7"/>
      <c r="M3317" s="7"/>
      <c r="N3317" s="7"/>
      <c r="O3317" s="7"/>
      <c r="P3317" s="7"/>
      <c r="R3317" s="7"/>
      <c r="S3317" s="7"/>
      <c r="T3317" s="7"/>
      <c r="U3317" s="7"/>
      <c r="V3317" s="7"/>
      <c r="W3317" s="7"/>
      <c r="X3317" s="7"/>
      <c r="Y3317" s="7"/>
      <c r="Z3317" s="7"/>
      <c r="AA3317" s="7"/>
      <c r="AB3317" s="7"/>
      <c r="AC3317" s="7"/>
      <c r="AD3317" s="7"/>
      <c r="AE3317" s="7"/>
      <c r="AF3317" s="7"/>
      <c r="AG3317" s="7"/>
      <c r="AH3317" s="7"/>
      <c r="AI3317" s="7"/>
      <c r="AJ3317" s="7"/>
      <c r="AK3317" s="7"/>
    </row>
    <row r="3318" spans="1:37" ht="15.75" x14ac:dyDescent="0.25">
      <c r="A3318" s="7"/>
      <c r="B3318" s="7"/>
      <c r="C3318" s="7"/>
      <c r="D3318" s="7"/>
      <c r="E3318" s="7"/>
      <c r="F3318" s="7"/>
      <c r="G3318" s="7"/>
      <c r="H3318" s="7"/>
      <c r="I3318" s="7"/>
      <c r="J3318" s="7"/>
      <c r="K3318" s="7"/>
      <c r="L3318" s="7"/>
      <c r="M3318" s="7"/>
      <c r="N3318" s="7"/>
      <c r="O3318" s="7"/>
      <c r="P3318" s="7"/>
      <c r="R3318" s="7"/>
      <c r="S3318" s="7"/>
      <c r="T3318" s="7"/>
      <c r="U3318" s="7"/>
      <c r="V3318" s="7"/>
      <c r="W3318" s="7"/>
      <c r="X3318" s="7"/>
      <c r="Y3318" s="7"/>
      <c r="Z3318" s="7"/>
      <c r="AA3318" s="7"/>
      <c r="AB3318" s="7"/>
      <c r="AC3318" s="7"/>
      <c r="AD3318" s="7"/>
      <c r="AE3318" s="7"/>
      <c r="AF3318" s="7"/>
      <c r="AG3318" s="7"/>
      <c r="AH3318" s="7"/>
      <c r="AI3318" s="7"/>
      <c r="AJ3318" s="7"/>
      <c r="AK3318" s="7"/>
    </row>
    <row r="3319" spans="1:37" ht="15.75" x14ac:dyDescent="0.25">
      <c r="A3319" s="7"/>
      <c r="B3319" s="7"/>
      <c r="C3319" s="7"/>
      <c r="D3319" s="7"/>
      <c r="E3319" s="7"/>
      <c r="F3319" s="7"/>
      <c r="G3319" s="7"/>
      <c r="H3319" s="7"/>
      <c r="I3319" s="7"/>
      <c r="J3319" s="7"/>
      <c r="K3319" s="7"/>
      <c r="L3319" s="7"/>
      <c r="M3319" s="7"/>
      <c r="N3319" s="7"/>
      <c r="O3319" s="7"/>
      <c r="P3319" s="7"/>
      <c r="R3319" s="7"/>
      <c r="S3319" s="7"/>
      <c r="T3319" s="7"/>
      <c r="U3319" s="7"/>
      <c r="V3319" s="7"/>
      <c r="W3319" s="7"/>
      <c r="X3319" s="7"/>
      <c r="Y3319" s="7"/>
      <c r="Z3319" s="7"/>
      <c r="AA3319" s="7"/>
      <c r="AB3319" s="7"/>
      <c r="AC3319" s="7"/>
      <c r="AD3319" s="7"/>
      <c r="AE3319" s="7"/>
      <c r="AF3319" s="7"/>
      <c r="AG3319" s="7"/>
      <c r="AH3319" s="7"/>
      <c r="AI3319" s="7"/>
      <c r="AJ3319" s="7"/>
      <c r="AK3319" s="7"/>
    </row>
    <row r="3320" spans="1:37" ht="15.75" x14ac:dyDescent="0.25">
      <c r="A3320" s="7"/>
      <c r="B3320" s="7"/>
      <c r="C3320" s="7"/>
      <c r="D3320" s="7"/>
      <c r="E3320" s="7"/>
      <c r="F3320" s="7"/>
      <c r="G3320" s="7"/>
      <c r="H3320" s="7"/>
      <c r="I3320" s="7"/>
      <c r="J3320" s="7"/>
      <c r="K3320" s="7"/>
      <c r="L3320" s="7"/>
      <c r="M3320" s="7"/>
      <c r="N3320" s="7"/>
      <c r="O3320" s="7"/>
      <c r="P3320" s="7"/>
      <c r="R3320" s="7"/>
      <c r="S3320" s="7"/>
      <c r="T3320" s="7"/>
      <c r="U3320" s="7"/>
      <c r="V3320" s="7"/>
      <c r="W3320" s="7"/>
      <c r="X3320" s="7"/>
      <c r="Y3320" s="7"/>
      <c r="Z3320" s="7"/>
      <c r="AA3320" s="7"/>
      <c r="AB3320" s="7"/>
      <c r="AC3320" s="7"/>
      <c r="AD3320" s="7"/>
      <c r="AE3320" s="7"/>
      <c r="AF3320" s="7"/>
      <c r="AG3320" s="7"/>
      <c r="AH3320" s="7"/>
      <c r="AI3320" s="7"/>
      <c r="AJ3320" s="7"/>
      <c r="AK3320" s="7"/>
    </row>
    <row r="3321" spans="1:37" ht="15.75" x14ac:dyDescent="0.25">
      <c r="A3321" s="7"/>
      <c r="B3321" s="7"/>
      <c r="C3321" s="7"/>
      <c r="D3321" s="7"/>
      <c r="E3321" s="7"/>
      <c r="F3321" s="7"/>
      <c r="G3321" s="7"/>
      <c r="H3321" s="7"/>
      <c r="I3321" s="7"/>
      <c r="J3321" s="7"/>
      <c r="K3321" s="7"/>
      <c r="L3321" s="7"/>
      <c r="M3321" s="7"/>
      <c r="N3321" s="7"/>
      <c r="O3321" s="7"/>
      <c r="P3321" s="7"/>
      <c r="R3321" s="7"/>
      <c r="S3321" s="7"/>
      <c r="T3321" s="7"/>
      <c r="U3321" s="7"/>
      <c r="V3321" s="7"/>
      <c r="W3321" s="7"/>
      <c r="X3321" s="7"/>
      <c r="Y3321" s="7"/>
      <c r="Z3321" s="7"/>
      <c r="AA3321" s="7"/>
      <c r="AB3321" s="7"/>
      <c r="AC3321" s="7"/>
      <c r="AD3321" s="7"/>
      <c r="AE3321" s="7"/>
      <c r="AF3321" s="7"/>
      <c r="AG3321" s="7"/>
      <c r="AH3321" s="7"/>
      <c r="AI3321" s="7"/>
      <c r="AJ3321" s="7"/>
      <c r="AK3321" s="7"/>
    </row>
    <row r="3322" spans="1:37" ht="15.75" x14ac:dyDescent="0.25">
      <c r="A3322" s="7"/>
      <c r="B3322" s="7"/>
      <c r="C3322" s="7"/>
      <c r="D3322" s="7"/>
      <c r="E3322" s="7"/>
      <c r="F3322" s="7"/>
      <c r="G3322" s="7"/>
      <c r="H3322" s="7"/>
      <c r="I3322" s="7"/>
      <c r="J3322" s="7"/>
      <c r="K3322" s="7"/>
      <c r="L3322" s="7"/>
      <c r="M3322" s="7"/>
      <c r="N3322" s="7"/>
      <c r="O3322" s="7"/>
      <c r="P3322" s="7"/>
      <c r="R3322" s="7"/>
      <c r="S3322" s="7"/>
      <c r="T3322" s="7"/>
      <c r="U3322" s="7"/>
      <c r="V3322" s="7"/>
      <c r="W3322" s="7"/>
      <c r="X3322" s="7"/>
      <c r="Y3322" s="7"/>
      <c r="Z3322" s="7"/>
      <c r="AA3322" s="7"/>
      <c r="AB3322" s="7"/>
      <c r="AC3322" s="7"/>
      <c r="AD3322" s="7"/>
      <c r="AE3322" s="7"/>
      <c r="AF3322" s="7"/>
      <c r="AG3322" s="7"/>
      <c r="AH3322" s="7"/>
      <c r="AI3322" s="7"/>
      <c r="AJ3322" s="7"/>
      <c r="AK3322" s="7"/>
    </row>
    <row r="3323" spans="1:37" ht="15.75" x14ac:dyDescent="0.25">
      <c r="A3323" s="7"/>
      <c r="B3323" s="7"/>
      <c r="C3323" s="7"/>
      <c r="D3323" s="7"/>
      <c r="E3323" s="7"/>
      <c r="F3323" s="7"/>
      <c r="G3323" s="7"/>
      <c r="H3323" s="7"/>
      <c r="I3323" s="7"/>
      <c r="J3323" s="7"/>
      <c r="K3323" s="7"/>
      <c r="L3323" s="7"/>
      <c r="M3323" s="7"/>
      <c r="N3323" s="7"/>
      <c r="O3323" s="7"/>
      <c r="P3323" s="7"/>
      <c r="R3323" s="7"/>
      <c r="S3323" s="7"/>
      <c r="T3323" s="7"/>
      <c r="U3323" s="7"/>
      <c r="V3323" s="7"/>
      <c r="W3323" s="7"/>
      <c r="X3323" s="7"/>
      <c r="Y3323" s="7"/>
      <c r="Z3323" s="7"/>
      <c r="AA3323" s="7"/>
      <c r="AB3323" s="7"/>
      <c r="AC3323" s="7"/>
      <c r="AD3323" s="7"/>
      <c r="AE3323" s="7"/>
      <c r="AF3323" s="7"/>
      <c r="AG3323" s="7"/>
      <c r="AH3323" s="7"/>
      <c r="AI3323" s="7"/>
      <c r="AJ3323" s="7"/>
      <c r="AK3323" s="7"/>
    </row>
    <row r="3324" spans="1:37" ht="15.75" x14ac:dyDescent="0.25">
      <c r="A3324" s="7"/>
      <c r="B3324" s="7"/>
      <c r="C3324" s="7"/>
      <c r="D3324" s="7"/>
      <c r="E3324" s="7"/>
      <c r="F3324" s="7"/>
      <c r="G3324" s="7"/>
      <c r="H3324" s="7"/>
      <c r="I3324" s="7"/>
      <c r="J3324" s="7"/>
      <c r="K3324" s="7"/>
      <c r="L3324" s="7"/>
      <c r="M3324" s="7"/>
      <c r="N3324" s="7"/>
      <c r="O3324" s="7"/>
      <c r="P3324" s="7"/>
      <c r="R3324" s="7"/>
      <c r="S3324" s="7"/>
      <c r="T3324" s="7"/>
      <c r="U3324" s="7"/>
      <c r="V3324" s="7"/>
      <c r="W3324" s="7"/>
      <c r="X3324" s="7"/>
      <c r="Y3324" s="7"/>
      <c r="Z3324" s="7"/>
      <c r="AA3324" s="7"/>
      <c r="AB3324" s="7"/>
      <c r="AC3324" s="7"/>
      <c r="AD3324" s="7"/>
      <c r="AE3324" s="7"/>
      <c r="AF3324" s="7"/>
      <c r="AG3324" s="7"/>
      <c r="AH3324" s="7"/>
      <c r="AI3324" s="7"/>
      <c r="AJ3324" s="7"/>
      <c r="AK3324" s="7"/>
    </row>
    <row r="3325" spans="1:37" ht="15.75" x14ac:dyDescent="0.25">
      <c r="A3325" s="7"/>
      <c r="B3325" s="7"/>
      <c r="C3325" s="7"/>
      <c r="D3325" s="7"/>
      <c r="E3325" s="7"/>
      <c r="F3325" s="7"/>
      <c r="G3325" s="7"/>
      <c r="H3325" s="7"/>
      <c r="I3325" s="7"/>
      <c r="J3325" s="7"/>
      <c r="K3325" s="7"/>
      <c r="L3325" s="7"/>
      <c r="M3325" s="7"/>
      <c r="N3325" s="7"/>
      <c r="O3325" s="7"/>
      <c r="P3325" s="7"/>
      <c r="R3325" s="7"/>
      <c r="S3325" s="7"/>
      <c r="T3325" s="7"/>
      <c r="U3325" s="7"/>
      <c r="V3325" s="7"/>
      <c r="W3325" s="7"/>
      <c r="X3325" s="7"/>
      <c r="Y3325" s="7"/>
      <c r="Z3325" s="7"/>
      <c r="AA3325" s="7"/>
      <c r="AB3325" s="7"/>
      <c r="AC3325" s="7"/>
      <c r="AD3325" s="7"/>
      <c r="AE3325" s="7"/>
      <c r="AF3325" s="7"/>
      <c r="AG3325" s="7"/>
      <c r="AH3325" s="7"/>
      <c r="AI3325" s="7"/>
      <c r="AJ3325" s="7"/>
      <c r="AK3325" s="7"/>
    </row>
    <row r="3326" spans="1:37" ht="15.75" x14ac:dyDescent="0.25">
      <c r="A3326" s="7"/>
      <c r="B3326" s="7"/>
      <c r="C3326" s="7"/>
      <c r="D3326" s="7"/>
      <c r="E3326" s="7"/>
      <c r="F3326" s="7"/>
      <c r="G3326" s="7"/>
      <c r="H3326" s="7"/>
      <c r="I3326" s="7"/>
      <c r="J3326" s="7"/>
      <c r="K3326" s="7"/>
      <c r="L3326" s="7"/>
      <c r="M3326" s="7"/>
      <c r="N3326" s="7"/>
      <c r="O3326" s="7"/>
      <c r="P3326" s="7"/>
      <c r="R3326" s="7"/>
      <c r="S3326" s="7"/>
      <c r="T3326" s="7"/>
      <c r="U3326" s="7"/>
      <c r="V3326" s="7"/>
      <c r="W3326" s="7"/>
      <c r="X3326" s="7"/>
      <c r="Y3326" s="7"/>
      <c r="Z3326" s="7"/>
      <c r="AA3326" s="7"/>
      <c r="AB3326" s="7"/>
      <c r="AC3326" s="7"/>
      <c r="AD3326" s="7"/>
      <c r="AE3326" s="7"/>
      <c r="AF3326" s="7"/>
      <c r="AG3326" s="7"/>
      <c r="AH3326" s="7"/>
      <c r="AI3326" s="7"/>
      <c r="AJ3326" s="7"/>
      <c r="AK3326" s="7"/>
    </row>
    <row r="3327" spans="1:37" ht="15.75" x14ac:dyDescent="0.25">
      <c r="A3327" s="7"/>
      <c r="B3327" s="7"/>
      <c r="C3327" s="7"/>
      <c r="D3327" s="7"/>
      <c r="E3327" s="7"/>
      <c r="F3327" s="7"/>
      <c r="G3327" s="7"/>
      <c r="H3327" s="7"/>
      <c r="I3327" s="7"/>
      <c r="J3327" s="7"/>
      <c r="K3327" s="7"/>
      <c r="L3327" s="7"/>
      <c r="M3327" s="7"/>
      <c r="N3327" s="7"/>
      <c r="O3327" s="7"/>
      <c r="P3327" s="7"/>
      <c r="R3327" s="7"/>
      <c r="S3327" s="7"/>
      <c r="T3327" s="7"/>
      <c r="U3327" s="7"/>
      <c r="V3327" s="7"/>
      <c r="W3327" s="7"/>
      <c r="X3327" s="7"/>
      <c r="Y3327" s="7"/>
      <c r="Z3327" s="7"/>
      <c r="AA3327" s="7"/>
      <c r="AB3327" s="7"/>
      <c r="AC3327" s="7"/>
      <c r="AD3327" s="7"/>
      <c r="AE3327" s="7"/>
      <c r="AF3327" s="7"/>
      <c r="AG3327" s="7"/>
      <c r="AH3327" s="7"/>
      <c r="AI3327" s="7"/>
      <c r="AJ3327" s="7"/>
      <c r="AK3327" s="7"/>
    </row>
    <row r="3328" spans="1:37" ht="15.75" x14ac:dyDescent="0.25">
      <c r="A3328" s="7"/>
      <c r="B3328" s="7"/>
      <c r="C3328" s="7"/>
      <c r="D3328" s="7"/>
      <c r="E3328" s="7"/>
      <c r="F3328" s="7"/>
      <c r="G3328" s="7"/>
      <c r="H3328" s="7"/>
      <c r="I3328" s="7"/>
      <c r="J3328" s="7"/>
      <c r="K3328" s="7"/>
      <c r="L3328" s="7"/>
      <c r="M3328" s="7"/>
      <c r="N3328" s="7"/>
      <c r="O3328" s="7"/>
      <c r="P3328" s="7"/>
      <c r="R3328" s="7"/>
      <c r="S3328" s="7"/>
      <c r="T3328" s="7"/>
      <c r="U3328" s="7"/>
      <c r="V3328" s="7"/>
      <c r="W3328" s="7"/>
      <c r="X3328" s="7"/>
      <c r="Y3328" s="7"/>
      <c r="Z3328" s="7"/>
      <c r="AA3328" s="7"/>
      <c r="AB3328" s="7"/>
      <c r="AC3328" s="7"/>
      <c r="AD3328" s="7"/>
      <c r="AE3328" s="7"/>
      <c r="AF3328" s="7"/>
      <c r="AG3328" s="7"/>
      <c r="AH3328" s="7"/>
      <c r="AI3328" s="7"/>
      <c r="AJ3328" s="7"/>
      <c r="AK3328" s="7"/>
    </row>
    <row r="3329" spans="1:37" ht="15.75" x14ac:dyDescent="0.25">
      <c r="A3329" s="7"/>
      <c r="B3329" s="7"/>
      <c r="C3329" s="7"/>
      <c r="D3329" s="7"/>
      <c r="E3329" s="7"/>
      <c r="F3329" s="7"/>
      <c r="G3329" s="7"/>
      <c r="H3329" s="7"/>
      <c r="I3329" s="7"/>
      <c r="J3329" s="7"/>
      <c r="K3329" s="7"/>
      <c r="L3329" s="7"/>
      <c r="M3329" s="7"/>
      <c r="N3329" s="7"/>
      <c r="O3329" s="7"/>
      <c r="P3329" s="7"/>
      <c r="R3329" s="7"/>
      <c r="S3329" s="7"/>
      <c r="T3329" s="7"/>
      <c r="U3329" s="7"/>
      <c r="V3329" s="7"/>
      <c r="W3329" s="7"/>
      <c r="X3329" s="7"/>
      <c r="Y3329" s="7"/>
      <c r="Z3329" s="7"/>
      <c r="AA3329" s="7"/>
      <c r="AB3329" s="7"/>
      <c r="AC3329" s="7"/>
      <c r="AD3329" s="7"/>
      <c r="AE3329" s="7"/>
      <c r="AF3329" s="7"/>
      <c r="AG3329" s="7"/>
      <c r="AH3329" s="7"/>
      <c r="AI3329" s="7"/>
      <c r="AJ3329" s="7"/>
      <c r="AK3329" s="7"/>
    </row>
    <row r="3330" spans="1:37" ht="15.75" x14ac:dyDescent="0.25">
      <c r="A3330" s="7"/>
      <c r="B3330" s="7"/>
      <c r="C3330" s="7"/>
      <c r="D3330" s="7"/>
      <c r="E3330" s="7"/>
      <c r="F3330" s="7"/>
      <c r="G3330" s="7"/>
      <c r="H3330" s="7"/>
      <c r="I3330" s="7"/>
      <c r="J3330" s="7"/>
      <c r="K3330" s="7"/>
      <c r="L3330" s="7"/>
      <c r="M3330" s="7"/>
      <c r="N3330" s="7"/>
      <c r="O3330" s="7"/>
      <c r="P3330" s="7"/>
      <c r="R3330" s="7"/>
      <c r="S3330" s="7"/>
      <c r="T3330" s="7"/>
      <c r="U3330" s="7"/>
      <c r="V3330" s="7"/>
      <c r="W3330" s="7"/>
      <c r="X3330" s="7"/>
      <c r="Y3330" s="7"/>
      <c r="Z3330" s="7"/>
      <c r="AA3330" s="7"/>
      <c r="AB3330" s="7"/>
      <c r="AC3330" s="7"/>
      <c r="AD3330" s="7"/>
      <c r="AE3330" s="7"/>
      <c r="AF3330" s="7"/>
      <c r="AG3330" s="7"/>
      <c r="AH3330" s="7"/>
      <c r="AI3330" s="7"/>
      <c r="AJ3330" s="7"/>
      <c r="AK3330" s="7"/>
    </row>
    <row r="3331" spans="1:37" ht="15.75" x14ac:dyDescent="0.25">
      <c r="A3331" s="7"/>
      <c r="B3331" s="7"/>
      <c r="C3331" s="7"/>
      <c r="D3331" s="7"/>
      <c r="E3331" s="7"/>
      <c r="F3331" s="7"/>
      <c r="G3331" s="7"/>
      <c r="H3331" s="7"/>
      <c r="I3331" s="7"/>
      <c r="J3331" s="7"/>
      <c r="K3331" s="7"/>
      <c r="L3331" s="7"/>
      <c r="M3331" s="7"/>
      <c r="N3331" s="7"/>
      <c r="O3331" s="7"/>
      <c r="P3331" s="7"/>
      <c r="R3331" s="7"/>
      <c r="S3331" s="7"/>
      <c r="T3331" s="7"/>
      <c r="U3331" s="7"/>
      <c r="V3331" s="7"/>
      <c r="W3331" s="7"/>
      <c r="X3331" s="7"/>
      <c r="Y3331" s="7"/>
      <c r="Z3331" s="7"/>
      <c r="AA3331" s="7"/>
      <c r="AB3331" s="7"/>
      <c r="AC3331" s="7"/>
      <c r="AD3331" s="7"/>
      <c r="AE3331" s="7"/>
      <c r="AF3331" s="7"/>
      <c r="AG3331" s="7"/>
      <c r="AH3331" s="7"/>
      <c r="AI3331" s="7"/>
      <c r="AJ3331" s="7"/>
      <c r="AK3331" s="7"/>
    </row>
    <row r="3332" spans="1:37" ht="15.75" x14ac:dyDescent="0.25">
      <c r="A3332" s="7"/>
      <c r="B3332" s="7"/>
      <c r="C3332" s="7"/>
      <c r="D3332" s="7"/>
      <c r="E3332" s="7"/>
      <c r="F3332" s="7"/>
      <c r="G3332" s="7"/>
      <c r="H3332" s="7"/>
      <c r="I3332" s="7"/>
      <c r="J3332" s="7"/>
      <c r="K3332" s="7"/>
      <c r="L3332" s="7"/>
      <c r="M3332" s="7"/>
      <c r="N3332" s="7"/>
      <c r="O3332" s="7"/>
      <c r="P3332" s="7"/>
      <c r="R3332" s="7"/>
      <c r="S3332" s="7"/>
      <c r="T3332" s="7"/>
      <c r="U3332" s="7"/>
      <c r="V3332" s="7"/>
      <c r="W3332" s="7"/>
      <c r="X3332" s="7"/>
      <c r="Y3332" s="7"/>
      <c r="Z3332" s="7"/>
      <c r="AA3332" s="7"/>
      <c r="AB3332" s="7"/>
      <c r="AC3332" s="7"/>
      <c r="AD3332" s="7"/>
      <c r="AE3332" s="7"/>
      <c r="AF3332" s="7"/>
      <c r="AG3332" s="7"/>
      <c r="AH3332" s="7"/>
      <c r="AI3332" s="7"/>
      <c r="AJ3332" s="7"/>
      <c r="AK3332" s="7"/>
    </row>
    <row r="3333" spans="1:37" ht="15.75" x14ac:dyDescent="0.25">
      <c r="A3333" s="7"/>
      <c r="B3333" s="7"/>
      <c r="C3333" s="7"/>
      <c r="D3333" s="7"/>
      <c r="E3333" s="7"/>
      <c r="F3333" s="7"/>
      <c r="G3333" s="7"/>
      <c r="H3333" s="7"/>
      <c r="I3333" s="7"/>
      <c r="J3333" s="7"/>
      <c r="K3333" s="7"/>
      <c r="L3333" s="7"/>
      <c r="M3333" s="7"/>
      <c r="N3333" s="7"/>
      <c r="O3333" s="7"/>
      <c r="P3333" s="7"/>
      <c r="R3333" s="7"/>
      <c r="S3333" s="7"/>
      <c r="T3333" s="7"/>
      <c r="U3333" s="7"/>
      <c r="V3333" s="7"/>
      <c r="W3333" s="7"/>
      <c r="X3333" s="7"/>
      <c r="Y3333" s="7"/>
      <c r="Z3333" s="7"/>
      <c r="AA3333" s="7"/>
      <c r="AB3333" s="7"/>
      <c r="AC3333" s="7"/>
      <c r="AD3333" s="7"/>
      <c r="AE3333" s="7"/>
      <c r="AF3333" s="7"/>
      <c r="AG3333" s="7"/>
      <c r="AH3333" s="7"/>
      <c r="AI3333" s="7"/>
      <c r="AJ3333" s="7"/>
      <c r="AK3333" s="7"/>
    </row>
    <row r="3334" spans="1:37" ht="15.75" x14ac:dyDescent="0.25">
      <c r="A3334" s="7"/>
      <c r="B3334" s="7"/>
      <c r="C3334" s="7"/>
      <c r="D3334" s="7"/>
      <c r="E3334" s="7"/>
      <c r="F3334" s="7"/>
      <c r="G3334" s="7"/>
      <c r="H3334" s="7"/>
      <c r="I3334" s="7"/>
      <c r="J3334" s="7"/>
      <c r="K3334" s="7"/>
      <c r="L3334" s="7"/>
      <c r="M3334" s="7"/>
      <c r="N3334" s="7"/>
      <c r="O3334" s="7"/>
      <c r="P3334" s="7"/>
      <c r="R3334" s="7"/>
      <c r="S3334" s="7"/>
      <c r="T3334" s="7"/>
      <c r="U3334" s="7"/>
      <c r="V3334" s="7"/>
      <c r="W3334" s="7"/>
      <c r="X3334" s="7"/>
      <c r="Y3334" s="7"/>
      <c r="Z3334" s="7"/>
      <c r="AA3334" s="7"/>
      <c r="AB3334" s="7"/>
      <c r="AC3334" s="7"/>
      <c r="AD3334" s="7"/>
      <c r="AE3334" s="7"/>
      <c r="AF3334" s="7"/>
      <c r="AG3334" s="7"/>
      <c r="AH3334" s="7"/>
      <c r="AI3334" s="7"/>
      <c r="AJ3334" s="7"/>
      <c r="AK3334" s="7"/>
    </row>
    <row r="3335" spans="1:37" ht="15.75" x14ac:dyDescent="0.25">
      <c r="A3335" s="7"/>
      <c r="B3335" s="7"/>
      <c r="C3335" s="7"/>
      <c r="D3335" s="7"/>
      <c r="E3335" s="7"/>
      <c r="F3335" s="7"/>
      <c r="G3335" s="7"/>
      <c r="H3335" s="7"/>
      <c r="I3335" s="7"/>
      <c r="J3335" s="7"/>
      <c r="K3335" s="7"/>
      <c r="L3335" s="7"/>
      <c r="M3335" s="7"/>
      <c r="N3335" s="7"/>
      <c r="O3335" s="7"/>
      <c r="P3335" s="7"/>
      <c r="R3335" s="7"/>
      <c r="S3335" s="7"/>
      <c r="T3335" s="7"/>
      <c r="U3335" s="7"/>
      <c r="V3335" s="7"/>
      <c r="W3335" s="7"/>
      <c r="X3335" s="7"/>
      <c r="Y3335" s="7"/>
      <c r="Z3335" s="7"/>
      <c r="AA3335" s="7"/>
      <c r="AB3335" s="7"/>
      <c r="AC3335" s="7"/>
      <c r="AD3335" s="7"/>
      <c r="AE3335" s="7"/>
      <c r="AF3335" s="7"/>
      <c r="AG3335" s="7"/>
      <c r="AH3335" s="7"/>
      <c r="AI3335" s="7"/>
      <c r="AJ3335" s="7"/>
      <c r="AK3335" s="7"/>
    </row>
    <row r="3336" spans="1:37" ht="15.75" x14ac:dyDescent="0.25">
      <c r="A3336" s="7"/>
      <c r="B3336" s="7"/>
      <c r="C3336" s="7"/>
      <c r="D3336" s="7"/>
      <c r="E3336" s="7"/>
      <c r="F3336" s="7"/>
      <c r="G3336" s="7"/>
      <c r="H3336" s="7"/>
      <c r="I3336" s="7"/>
      <c r="J3336" s="7"/>
      <c r="K3336" s="7"/>
      <c r="L3336" s="7"/>
      <c r="M3336" s="7"/>
      <c r="N3336" s="7"/>
      <c r="O3336" s="7"/>
      <c r="P3336" s="7"/>
      <c r="R3336" s="7"/>
      <c r="S3336" s="7"/>
      <c r="T3336" s="7"/>
      <c r="U3336" s="7"/>
      <c r="V3336" s="7"/>
      <c r="W3336" s="7"/>
      <c r="X3336" s="7"/>
      <c r="Y3336" s="7"/>
      <c r="Z3336" s="7"/>
      <c r="AA3336" s="7"/>
      <c r="AB3336" s="7"/>
      <c r="AC3336" s="7"/>
      <c r="AD3336" s="7"/>
      <c r="AE3336" s="7"/>
      <c r="AF3336" s="7"/>
      <c r="AG3336" s="7"/>
      <c r="AH3336" s="7"/>
      <c r="AI3336" s="7"/>
      <c r="AJ3336" s="7"/>
      <c r="AK3336" s="7"/>
    </row>
    <row r="3337" spans="1:37" ht="15.75" x14ac:dyDescent="0.25">
      <c r="A3337" s="7"/>
      <c r="B3337" s="7"/>
      <c r="C3337" s="7"/>
      <c r="D3337" s="7"/>
      <c r="E3337" s="7"/>
      <c r="F3337" s="7"/>
      <c r="G3337" s="7"/>
      <c r="H3337" s="7"/>
      <c r="I3337" s="7"/>
      <c r="J3337" s="7"/>
      <c r="K3337" s="7"/>
      <c r="L3337" s="7"/>
      <c r="M3337" s="7"/>
      <c r="N3337" s="7"/>
      <c r="O3337" s="7"/>
      <c r="P3337" s="7"/>
      <c r="R3337" s="7"/>
      <c r="S3337" s="7"/>
      <c r="T3337" s="7"/>
      <c r="U3337" s="7"/>
      <c r="V3337" s="7"/>
      <c r="W3337" s="7"/>
      <c r="X3337" s="7"/>
      <c r="Y3337" s="7"/>
      <c r="Z3337" s="7"/>
      <c r="AA3337" s="7"/>
      <c r="AB3337" s="7"/>
      <c r="AC3337" s="7"/>
      <c r="AD3337" s="7"/>
      <c r="AE3337" s="7"/>
      <c r="AF3337" s="7"/>
      <c r="AG3337" s="7"/>
      <c r="AH3337" s="7"/>
      <c r="AI3337" s="7"/>
      <c r="AJ3337" s="7"/>
      <c r="AK3337" s="7"/>
    </row>
    <row r="3338" spans="1:37" ht="15.75" x14ac:dyDescent="0.25">
      <c r="A3338" s="7"/>
      <c r="B3338" s="7"/>
      <c r="C3338" s="7"/>
      <c r="D3338" s="7"/>
      <c r="E3338" s="7"/>
      <c r="F3338" s="7"/>
      <c r="G3338" s="7"/>
      <c r="H3338" s="7"/>
      <c r="I3338" s="7"/>
      <c r="J3338" s="7"/>
      <c r="K3338" s="7"/>
      <c r="L3338" s="7"/>
      <c r="M3338" s="7"/>
      <c r="N3338" s="7"/>
      <c r="O3338" s="7"/>
      <c r="P3338" s="7"/>
      <c r="R3338" s="7"/>
      <c r="S3338" s="7"/>
      <c r="T3338" s="7"/>
      <c r="U3338" s="7"/>
      <c r="V3338" s="7"/>
      <c r="W3338" s="7"/>
      <c r="X3338" s="7"/>
      <c r="Y3338" s="7"/>
      <c r="Z3338" s="7"/>
      <c r="AA3338" s="7"/>
      <c r="AB3338" s="7"/>
      <c r="AC3338" s="7"/>
      <c r="AD3338" s="7"/>
      <c r="AE3338" s="7"/>
      <c r="AF3338" s="7"/>
      <c r="AG3338" s="7"/>
      <c r="AH3338" s="7"/>
      <c r="AI3338" s="7"/>
      <c r="AJ3338" s="7"/>
      <c r="AK3338" s="7"/>
    </row>
    <row r="3339" spans="1:37" ht="15.75" x14ac:dyDescent="0.25">
      <c r="A3339" s="7"/>
      <c r="B3339" s="7"/>
      <c r="C3339" s="7"/>
      <c r="D3339" s="7"/>
      <c r="E3339" s="7"/>
      <c r="F3339" s="7"/>
      <c r="G3339" s="7"/>
      <c r="H3339" s="7"/>
      <c r="I3339" s="7"/>
      <c r="J3339" s="7"/>
      <c r="K3339" s="7"/>
      <c r="L3339" s="7"/>
      <c r="M3339" s="7"/>
      <c r="N3339" s="7"/>
      <c r="O3339" s="7"/>
      <c r="P3339" s="7"/>
      <c r="R3339" s="7"/>
      <c r="S3339" s="7"/>
      <c r="T3339" s="7"/>
      <c r="U3339" s="7"/>
      <c r="V3339" s="7"/>
      <c r="W3339" s="7"/>
      <c r="X3339" s="7"/>
      <c r="Y3339" s="7"/>
      <c r="Z3339" s="7"/>
      <c r="AA3339" s="7"/>
      <c r="AB3339" s="7"/>
      <c r="AC3339" s="7"/>
      <c r="AD3339" s="7"/>
      <c r="AE3339" s="7"/>
      <c r="AF3339" s="7"/>
      <c r="AG3339" s="7"/>
      <c r="AH3339" s="7"/>
      <c r="AI3339" s="7"/>
      <c r="AJ3339" s="7"/>
      <c r="AK3339" s="7"/>
    </row>
    <row r="3340" spans="1:37" ht="15.75" x14ac:dyDescent="0.25">
      <c r="A3340" s="7"/>
      <c r="B3340" s="7"/>
      <c r="C3340" s="7"/>
      <c r="D3340" s="7"/>
      <c r="E3340" s="7"/>
      <c r="F3340" s="7"/>
      <c r="G3340" s="7"/>
      <c r="H3340" s="7"/>
      <c r="I3340" s="7"/>
      <c r="J3340" s="7"/>
      <c r="K3340" s="7"/>
      <c r="L3340" s="7"/>
      <c r="M3340" s="7"/>
      <c r="N3340" s="7"/>
      <c r="O3340" s="7"/>
      <c r="P3340" s="7"/>
      <c r="R3340" s="7"/>
      <c r="S3340" s="7"/>
      <c r="T3340" s="7"/>
      <c r="U3340" s="7"/>
      <c r="V3340" s="7"/>
      <c r="W3340" s="7"/>
      <c r="X3340" s="7"/>
      <c r="Y3340" s="7"/>
      <c r="Z3340" s="7"/>
      <c r="AA3340" s="7"/>
      <c r="AB3340" s="7"/>
      <c r="AC3340" s="7"/>
      <c r="AD3340" s="7"/>
      <c r="AE3340" s="7"/>
      <c r="AF3340" s="7"/>
      <c r="AG3340" s="7"/>
      <c r="AH3340" s="7"/>
      <c r="AI3340" s="7"/>
      <c r="AJ3340" s="7"/>
      <c r="AK3340" s="7"/>
    </row>
    <row r="3341" spans="1:37" ht="15.75" x14ac:dyDescent="0.25">
      <c r="A3341" s="7"/>
      <c r="B3341" s="7"/>
      <c r="C3341" s="7"/>
      <c r="D3341" s="7"/>
      <c r="E3341" s="7"/>
      <c r="F3341" s="7"/>
      <c r="G3341" s="7"/>
      <c r="H3341" s="7"/>
      <c r="I3341" s="7"/>
      <c r="J3341" s="7"/>
      <c r="K3341" s="7"/>
      <c r="L3341" s="7"/>
      <c r="M3341" s="7"/>
      <c r="N3341" s="7"/>
      <c r="O3341" s="7"/>
      <c r="P3341" s="7"/>
      <c r="R3341" s="7"/>
      <c r="S3341" s="7"/>
      <c r="T3341" s="7"/>
      <c r="U3341" s="7"/>
      <c r="V3341" s="7"/>
      <c r="W3341" s="7"/>
      <c r="X3341" s="7"/>
      <c r="Y3341" s="7"/>
      <c r="Z3341" s="7"/>
      <c r="AA3341" s="7"/>
      <c r="AB3341" s="7"/>
      <c r="AC3341" s="7"/>
      <c r="AD3341" s="7"/>
      <c r="AE3341" s="7"/>
      <c r="AF3341" s="7"/>
      <c r="AG3341" s="7"/>
      <c r="AH3341" s="7"/>
      <c r="AI3341" s="7"/>
      <c r="AJ3341" s="7"/>
      <c r="AK3341" s="7"/>
    </row>
    <row r="3342" spans="1:37" ht="15.75" x14ac:dyDescent="0.25">
      <c r="A3342" s="7"/>
      <c r="B3342" s="7"/>
      <c r="C3342" s="7"/>
      <c r="D3342" s="7"/>
      <c r="E3342" s="7"/>
      <c r="F3342" s="7"/>
      <c r="G3342" s="7"/>
      <c r="H3342" s="7"/>
      <c r="I3342" s="7"/>
      <c r="J3342" s="7"/>
      <c r="K3342" s="7"/>
      <c r="L3342" s="7"/>
      <c r="M3342" s="7"/>
      <c r="N3342" s="7"/>
      <c r="O3342" s="7"/>
      <c r="P3342" s="7"/>
      <c r="R3342" s="7"/>
      <c r="S3342" s="7"/>
      <c r="T3342" s="7"/>
      <c r="U3342" s="7"/>
      <c r="V3342" s="7"/>
      <c r="W3342" s="7"/>
      <c r="X3342" s="7"/>
      <c r="Y3342" s="7"/>
      <c r="Z3342" s="7"/>
      <c r="AA3342" s="7"/>
      <c r="AB3342" s="7"/>
      <c r="AC3342" s="7"/>
      <c r="AD3342" s="7"/>
      <c r="AE3342" s="7"/>
      <c r="AF3342" s="7"/>
      <c r="AG3342" s="7"/>
      <c r="AH3342" s="7"/>
      <c r="AI3342" s="7"/>
      <c r="AJ3342" s="7"/>
      <c r="AK3342" s="7"/>
    </row>
    <row r="3343" spans="1:37" ht="15.75" x14ac:dyDescent="0.25">
      <c r="A3343" s="7"/>
      <c r="B3343" s="7"/>
      <c r="C3343" s="7"/>
      <c r="D3343" s="7"/>
      <c r="E3343" s="7"/>
      <c r="F3343" s="7"/>
      <c r="G3343" s="7"/>
      <c r="H3343" s="7"/>
      <c r="I3343" s="7"/>
      <c r="J3343" s="7"/>
      <c r="K3343" s="7"/>
      <c r="L3343" s="7"/>
      <c r="M3343" s="7"/>
      <c r="N3343" s="7"/>
      <c r="O3343" s="7"/>
      <c r="P3343" s="7"/>
      <c r="R3343" s="7"/>
      <c r="S3343" s="7"/>
      <c r="T3343" s="7"/>
      <c r="U3343" s="7"/>
      <c r="V3343" s="7"/>
      <c r="W3343" s="7"/>
      <c r="X3343" s="7"/>
      <c r="Y3343" s="7"/>
      <c r="Z3343" s="7"/>
      <c r="AA3343" s="7"/>
      <c r="AB3343" s="7"/>
      <c r="AC3343" s="7"/>
      <c r="AD3343" s="7"/>
      <c r="AE3343" s="7"/>
      <c r="AF3343" s="7"/>
      <c r="AG3343" s="7"/>
      <c r="AH3343" s="7"/>
      <c r="AI3343" s="7"/>
      <c r="AJ3343" s="7"/>
      <c r="AK3343" s="7"/>
    </row>
    <row r="3344" spans="1:37" ht="15.75" x14ac:dyDescent="0.25">
      <c r="A3344" s="7"/>
      <c r="B3344" s="7"/>
      <c r="C3344" s="7"/>
      <c r="D3344" s="7"/>
      <c r="E3344" s="7"/>
      <c r="F3344" s="7"/>
      <c r="G3344" s="7"/>
      <c r="H3344" s="7"/>
      <c r="I3344" s="7"/>
      <c r="J3344" s="7"/>
      <c r="K3344" s="7"/>
      <c r="L3344" s="7"/>
      <c r="M3344" s="7"/>
      <c r="N3344" s="7"/>
      <c r="O3344" s="7"/>
      <c r="P3344" s="7"/>
      <c r="R3344" s="7"/>
      <c r="S3344" s="7"/>
      <c r="T3344" s="7"/>
      <c r="U3344" s="7"/>
      <c r="V3344" s="7"/>
      <c r="W3344" s="7"/>
      <c r="X3344" s="7"/>
      <c r="Y3344" s="7"/>
      <c r="Z3344" s="7"/>
      <c r="AA3344" s="7"/>
      <c r="AB3344" s="7"/>
      <c r="AC3344" s="7"/>
      <c r="AD3344" s="7"/>
      <c r="AE3344" s="7"/>
      <c r="AF3344" s="7"/>
      <c r="AG3344" s="7"/>
      <c r="AH3344" s="7"/>
      <c r="AI3344" s="7"/>
      <c r="AJ3344" s="7"/>
      <c r="AK3344" s="7"/>
    </row>
    <row r="3345" spans="1:37" ht="15.75" x14ac:dyDescent="0.25">
      <c r="A3345" s="7"/>
      <c r="B3345" s="7"/>
      <c r="C3345" s="7"/>
      <c r="D3345" s="7"/>
      <c r="E3345" s="7"/>
      <c r="F3345" s="7"/>
      <c r="G3345" s="7"/>
      <c r="H3345" s="7"/>
      <c r="I3345" s="7"/>
      <c r="J3345" s="7"/>
      <c r="K3345" s="7"/>
      <c r="L3345" s="7"/>
      <c r="M3345" s="7"/>
      <c r="N3345" s="7"/>
      <c r="O3345" s="7"/>
      <c r="P3345" s="7"/>
      <c r="R3345" s="7"/>
      <c r="S3345" s="7"/>
      <c r="T3345" s="7"/>
      <c r="U3345" s="7"/>
      <c r="V3345" s="7"/>
      <c r="W3345" s="7"/>
      <c r="X3345" s="7"/>
      <c r="Y3345" s="7"/>
      <c r="Z3345" s="7"/>
      <c r="AA3345" s="7"/>
      <c r="AB3345" s="7"/>
      <c r="AC3345" s="7"/>
      <c r="AD3345" s="7"/>
      <c r="AE3345" s="7"/>
      <c r="AF3345" s="7"/>
      <c r="AG3345" s="7"/>
      <c r="AH3345" s="7"/>
      <c r="AI3345" s="7"/>
      <c r="AJ3345" s="7"/>
      <c r="AK3345" s="7"/>
    </row>
    <row r="3346" spans="1:37" ht="15.75" x14ac:dyDescent="0.25">
      <c r="A3346" s="7"/>
      <c r="B3346" s="7"/>
      <c r="C3346" s="7"/>
      <c r="D3346" s="7"/>
      <c r="E3346" s="7"/>
      <c r="F3346" s="7"/>
      <c r="G3346" s="7"/>
      <c r="H3346" s="7"/>
      <c r="I3346" s="7"/>
      <c r="J3346" s="7"/>
      <c r="K3346" s="7"/>
      <c r="L3346" s="7"/>
      <c r="M3346" s="7"/>
      <c r="N3346" s="7"/>
      <c r="O3346" s="7"/>
      <c r="P3346" s="7"/>
      <c r="R3346" s="7"/>
      <c r="S3346" s="7"/>
      <c r="T3346" s="7"/>
      <c r="U3346" s="7"/>
      <c r="V3346" s="7"/>
      <c r="W3346" s="7"/>
      <c r="X3346" s="7"/>
      <c r="Y3346" s="7"/>
      <c r="Z3346" s="7"/>
      <c r="AA3346" s="7"/>
      <c r="AB3346" s="7"/>
      <c r="AC3346" s="7"/>
      <c r="AD3346" s="7"/>
      <c r="AE3346" s="7"/>
      <c r="AF3346" s="7"/>
      <c r="AG3346" s="7"/>
      <c r="AH3346" s="7"/>
      <c r="AI3346" s="7"/>
      <c r="AJ3346" s="7"/>
      <c r="AK3346" s="7"/>
    </row>
    <row r="3347" spans="1:37" ht="15.75" x14ac:dyDescent="0.25">
      <c r="A3347" s="7"/>
      <c r="B3347" s="7"/>
      <c r="C3347" s="7"/>
      <c r="D3347" s="7"/>
      <c r="E3347" s="7"/>
      <c r="F3347" s="7"/>
      <c r="G3347" s="7"/>
      <c r="H3347" s="7"/>
      <c r="I3347" s="7"/>
      <c r="J3347" s="7"/>
      <c r="K3347" s="7"/>
      <c r="L3347" s="7"/>
      <c r="M3347" s="7"/>
      <c r="N3347" s="7"/>
      <c r="O3347" s="7"/>
      <c r="P3347" s="7"/>
      <c r="R3347" s="7"/>
      <c r="S3347" s="7"/>
      <c r="T3347" s="7"/>
      <c r="U3347" s="7"/>
      <c r="V3347" s="7"/>
      <c r="W3347" s="7"/>
      <c r="X3347" s="7"/>
      <c r="Y3347" s="7"/>
      <c r="Z3347" s="7"/>
      <c r="AA3347" s="7"/>
      <c r="AB3347" s="7"/>
      <c r="AC3347" s="7"/>
      <c r="AD3347" s="7"/>
      <c r="AE3347" s="7"/>
      <c r="AF3347" s="7"/>
      <c r="AG3347" s="7"/>
      <c r="AH3347" s="7"/>
      <c r="AI3347" s="7"/>
      <c r="AJ3347" s="7"/>
      <c r="AK3347" s="7"/>
    </row>
    <row r="3348" spans="1:37" ht="15.75" x14ac:dyDescent="0.25">
      <c r="A3348" s="7"/>
      <c r="B3348" s="7"/>
      <c r="C3348" s="7"/>
      <c r="D3348" s="7"/>
      <c r="E3348" s="7"/>
      <c r="F3348" s="7"/>
      <c r="G3348" s="7"/>
      <c r="H3348" s="7"/>
      <c r="I3348" s="7"/>
      <c r="J3348" s="7"/>
      <c r="K3348" s="7"/>
      <c r="L3348" s="7"/>
      <c r="M3348" s="7"/>
      <c r="N3348" s="7"/>
      <c r="O3348" s="7"/>
      <c r="P3348" s="7"/>
      <c r="R3348" s="7"/>
      <c r="S3348" s="7"/>
      <c r="T3348" s="7"/>
      <c r="U3348" s="7"/>
      <c r="V3348" s="7"/>
      <c r="W3348" s="7"/>
      <c r="X3348" s="7"/>
      <c r="Y3348" s="7"/>
      <c r="Z3348" s="7"/>
      <c r="AA3348" s="7"/>
      <c r="AB3348" s="7"/>
      <c r="AC3348" s="7"/>
      <c r="AD3348" s="7"/>
      <c r="AE3348" s="7"/>
      <c r="AF3348" s="7"/>
      <c r="AG3348" s="7"/>
      <c r="AH3348" s="7"/>
      <c r="AI3348" s="7"/>
      <c r="AJ3348" s="7"/>
      <c r="AK3348" s="7"/>
    </row>
    <row r="3349" spans="1:37" ht="15.75" x14ac:dyDescent="0.25">
      <c r="A3349" s="7"/>
      <c r="B3349" s="7"/>
      <c r="C3349" s="7"/>
      <c r="D3349" s="7"/>
      <c r="E3349" s="7"/>
      <c r="F3349" s="7"/>
      <c r="G3349" s="7"/>
      <c r="H3349" s="7"/>
      <c r="I3349" s="7"/>
      <c r="J3349" s="7"/>
      <c r="K3349" s="7"/>
      <c r="L3349" s="7"/>
      <c r="M3349" s="7"/>
      <c r="N3349" s="7"/>
      <c r="O3349" s="7"/>
      <c r="P3349" s="7"/>
      <c r="R3349" s="7"/>
      <c r="S3349" s="7"/>
      <c r="T3349" s="7"/>
      <c r="U3349" s="7"/>
      <c r="V3349" s="7"/>
      <c r="W3349" s="7"/>
      <c r="X3349" s="7"/>
      <c r="Y3349" s="7"/>
      <c r="Z3349" s="7"/>
      <c r="AA3349" s="7"/>
      <c r="AB3349" s="7"/>
      <c r="AC3349" s="7"/>
      <c r="AD3349" s="7"/>
      <c r="AE3349" s="7"/>
      <c r="AF3349" s="7"/>
      <c r="AG3349" s="7"/>
      <c r="AH3349" s="7"/>
      <c r="AI3349" s="7"/>
      <c r="AJ3349" s="7"/>
      <c r="AK3349" s="7"/>
    </row>
    <row r="3350" spans="1:37" ht="15.75" x14ac:dyDescent="0.25">
      <c r="A3350" s="7"/>
      <c r="B3350" s="7"/>
      <c r="C3350" s="7"/>
      <c r="D3350" s="7"/>
      <c r="E3350" s="7"/>
      <c r="F3350" s="7"/>
      <c r="G3350" s="7"/>
      <c r="H3350" s="7"/>
      <c r="I3350" s="7"/>
      <c r="J3350" s="7"/>
      <c r="K3350" s="7"/>
      <c r="L3350" s="7"/>
      <c r="M3350" s="7"/>
      <c r="N3350" s="7"/>
      <c r="O3350" s="7"/>
      <c r="P3350" s="7"/>
      <c r="R3350" s="7"/>
      <c r="S3350" s="7"/>
      <c r="T3350" s="7"/>
      <c r="U3350" s="7"/>
      <c r="V3350" s="7"/>
      <c r="W3350" s="7"/>
      <c r="X3350" s="7"/>
      <c r="Y3350" s="7"/>
      <c r="Z3350" s="7"/>
      <c r="AA3350" s="7"/>
      <c r="AB3350" s="7"/>
      <c r="AC3350" s="7"/>
      <c r="AD3350" s="7"/>
      <c r="AE3350" s="7"/>
      <c r="AF3350" s="7"/>
      <c r="AG3350" s="7"/>
      <c r="AH3350" s="7"/>
      <c r="AI3350" s="7"/>
      <c r="AJ3350" s="7"/>
      <c r="AK3350" s="7"/>
    </row>
    <row r="3351" spans="1:37" ht="15.75" x14ac:dyDescent="0.25">
      <c r="A3351" s="7"/>
      <c r="B3351" s="7"/>
      <c r="C3351" s="7"/>
      <c r="D3351" s="7"/>
      <c r="E3351" s="7"/>
      <c r="F3351" s="7"/>
      <c r="G3351" s="7"/>
      <c r="H3351" s="7"/>
      <c r="I3351" s="7"/>
      <c r="J3351" s="7"/>
      <c r="K3351" s="7"/>
      <c r="L3351" s="7"/>
      <c r="M3351" s="7"/>
      <c r="N3351" s="7"/>
      <c r="O3351" s="7"/>
      <c r="P3351" s="7"/>
      <c r="R3351" s="7"/>
      <c r="S3351" s="7"/>
      <c r="T3351" s="7"/>
      <c r="U3351" s="7"/>
      <c r="V3351" s="7"/>
      <c r="W3351" s="7"/>
      <c r="X3351" s="7"/>
      <c r="Y3351" s="7"/>
      <c r="Z3351" s="7"/>
      <c r="AA3351" s="7"/>
      <c r="AB3351" s="7"/>
      <c r="AC3351" s="7"/>
      <c r="AD3351" s="7"/>
      <c r="AE3351" s="7"/>
      <c r="AF3351" s="7"/>
      <c r="AG3351" s="7"/>
      <c r="AH3351" s="7"/>
      <c r="AI3351" s="7"/>
      <c r="AJ3351" s="7"/>
      <c r="AK3351" s="7"/>
    </row>
    <row r="3352" spans="1:37" ht="15.75" x14ac:dyDescent="0.25">
      <c r="A3352" s="7"/>
      <c r="B3352" s="7"/>
      <c r="C3352" s="7"/>
      <c r="D3352" s="7"/>
      <c r="E3352" s="7"/>
      <c r="F3352" s="7"/>
      <c r="G3352" s="7"/>
      <c r="H3352" s="7"/>
      <c r="I3352" s="7"/>
      <c r="J3352" s="7"/>
      <c r="K3352" s="7"/>
      <c r="L3352" s="7"/>
      <c r="M3352" s="7"/>
      <c r="N3352" s="7"/>
      <c r="O3352" s="7"/>
      <c r="P3352" s="7"/>
      <c r="R3352" s="7"/>
      <c r="S3352" s="7"/>
      <c r="T3352" s="7"/>
      <c r="U3352" s="7"/>
      <c r="V3352" s="7"/>
      <c r="W3352" s="7"/>
      <c r="X3352" s="7"/>
      <c r="Y3352" s="7"/>
      <c r="Z3352" s="7"/>
      <c r="AA3352" s="7"/>
      <c r="AB3352" s="7"/>
      <c r="AC3352" s="7"/>
      <c r="AD3352" s="7"/>
      <c r="AE3352" s="7"/>
      <c r="AF3352" s="7"/>
      <c r="AG3352" s="7"/>
      <c r="AH3352" s="7"/>
      <c r="AI3352" s="7"/>
      <c r="AJ3352" s="7"/>
      <c r="AK3352" s="7"/>
    </row>
    <row r="3353" spans="1:37" ht="15.75" x14ac:dyDescent="0.25">
      <c r="A3353" s="7"/>
      <c r="B3353" s="7"/>
      <c r="C3353" s="7"/>
      <c r="D3353" s="7"/>
      <c r="E3353" s="7"/>
      <c r="F3353" s="7"/>
      <c r="G3353" s="7"/>
      <c r="H3353" s="7"/>
      <c r="I3353" s="7"/>
      <c r="J3353" s="7"/>
      <c r="K3353" s="7"/>
      <c r="L3353" s="7"/>
      <c r="M3353" s="7"/>
      <c r="N3353" s="7"/>
      <c r="O3353" s="7"/>
      <c r="P3353" s="7"/>
      <c r="R3353" s="7"/>
      <c r="S3353" s="7"/>
      <c r="T3353" s="7"/>
      <c r="U3353" s="7"/>
      <c r="V3353" s="7"/>
      <c r="W3353" s="7"/>
      <c r="X3353" s="7"/>
      <c r="Y3353" s="7"/>
      <c r="Z3353" s="7"/>
      <c r="AA3353" s="7"/>
      <c r="AB3353" s="7"/>
      <c r="AC3353" s="7"/>
      <c r="AD3353" s="7"/>
      <c r="AE3353" s="7"/>
      <c r="AF3353" s="7"/>
      <c r="AG3353" s="7"/>
      <c r="AH3353" s="7"/>
      <c r="AI3353" s="7"/>
      <c r="AJ3353" s="7"/>
      <c r="AK3353" s="7"/>
    </row>
    <row r="3354" spans="1:37" ht="15.75" x14ac:dyDescent="0.25">
      <c r="A3354" s="7"/>
      <c r="B3354" s="7"/>
      <c r="C3354" s="7"/>
      <c r="D3354" s="7"/>
      <c r="E3354" s="7"/>
      <c r="F3354" s="7"/>
      <c r="G3354" s="7"/>
      <c r="H3354" s="7"/>
      <c r="I3354" s="7"/>
      <c r="J3354" s="7"/>
      <c r="K3354" s="7"/>
      <c r="L3354" s="7"/>
      <c r="M3354" s="7"/>
      <c r="N3354" s="7"/>
      <c r="O3354" s="7"/>
      <c r="P3354" s="7"/>
      <c r="R3354" s="7"/>
      <c r="S3354" s="7"/>
      <c r="T3354" s="7"/>
      <c r="U3354" s="7"/>
      <c r="V3354" s="7"/>
      <c r="W3354" s="7"/>
      <c r="X3354" s="7"/>
      <c r="Y3354" s="7"/>
      <c r="Z3354" s="7"/>
      <c r="AA3354" s="7"/>
      <c r="AB3354" s="7"/>
      <c r="AC3354" s="7"/>
      <c r="AD3354" s="7"/>
      <c r="AE3354" s="7"/>
      <c r="AF3354" s="7"/>
      <c r="AG3354" s="7"/>
      <c r="AH3354" s="7"/>
      <c r="AI3354" s="7"/>
      <c r="AJ3354" s="7"/>
      <c r="AK3354" s="7"/>
    </row>
    <row r="3355" spans="1:37" ht="15.75" x14ac:dyDescent="0.25">
      <c r="A3355" s="7"/>
      <c r="B3355" s="7"/>
      <c r="C3355" s="7"/>
      <c r="D3355" s="7"/>
      <c r="E3355" s="7"/>
      <c r="F3355" s="7"/>
      <c r="G3355" s="7"/>
      <c r="H3355" s="7"/>
      <c r="I3355" s="7"/>
      <c r="J3355" s="7"/>
      <c r="K3355" s="7"/>
      <c r="L3355" s="7"/>
      <c r="M3355" s="7"/>
      <c r="N3355" s="7"/>
      <c r="O3355" s="7"/>
      <c r="P3355" s="7"/>
      <c r="R3355" s="7"/>
      <c r="S3355" s="7"/>
      <c r="T3355" s="7"/>
      <c r="U3355" s="7"/>
      <c r="V3355" s="7"/>
      <c r="W3355" s="7"/>
      <c r="X3355" s="7"/>
      <c r="Y3355" s="7"/>
      <c r="Z3355" s="7"/>
      <c r="AA3355" s="7"/>
      <c r="AB3355" s="7"/>
      <c r="AC3355" s="7"/>
      <c r="AD3355" s="7"/>
      <c r="AE3355" s="7"/>
      <c r="AF3355" s="7"/>
      <c r="AG3355" s="7"/>
      <c r="AH3355" s="7"/>
      <c r="AI3355" s="7"/>
      <c r="AJ3355" s="7"/>
      <c r="AK3355" s="7"/>
    </row>
    <row r="3356" spans="1:37" ht="15.75" x14ac:dyDescent="0.25">
      <c r="A3356" s="7"/>
      <c r="B3356" s="7"/>
      <c r="C3356" s="7"/>
      <c r="D3356" s="7"/>
      <c r="E3356" s="7"/>
      <c r="F3356" s="7"/>
      <c r="G3356" s="7"/>
      <c r="H3356" s="7"/>
      <c r="I3356" s="7"/>
      <c r="J3356" s="7"/>
      <c r="K3356" s="7"/>
      <c r="L3356" s="7"/>
      <c r="M3356" s="7"/>
      <c r="N3356" s="7"/>
      <c r="O3356" s="7"/>
      <c r="P3356" s="7"/>
      <c r="R3356" s="7"/>
      <c r="S3356" s="7"/>
      <c r="T3356" s="7"/>
      <c r="U3356" s="7"/>
      <c r="V3356" s="7"/>
      <c r="W3356" s="7"/>
      <c r="X3356" s="7"/>
      <c r="Y3356" s="7"/>
      <c r="Z3356" s="7"/>
      <c r="AA3356" s="7"/>
      <c r="AB3356" s="7"/>
      <c r="AC3356" s="7"/>
      <c r="AD3356" s="7"/>
      <c r="AE3356" s="7"/>
      <c r="AF3356" s="7"/>
      <c r="AG3356" s="7"/>
      <c r="AH3356" s="7"/>
      <c r="AI3356" s="7"/>
      <c r="AJ3356" s="7"/>
      <c r="AK3356" s="7"/>
    </row>
    <row r="3357" spans="1:37" ht="15.75" x14ac:dyDescent="0.25">
      <c r="A3357" s="7"/>
      <c r="B3357" s="7"/>
      <c r="C3357" s="7"/>
      <c r="D3357" s="7"/>
      <c r="E3357" s="7"/>
      <c r="F3357" s="7"/>
      <c r="G3357" s="7"/>
      <c r="H3357" s="7"/>
      <c r="I3357" s="7"/>
      <c r="J3357" s="7"/>
      <c r="K3357" s="7"/>
      <c r="L3357" s="7"/>
      <c r="M3357" s="7"/>
      <c r="N3357" s="7"/>
      <c r="O3357" s="7"/>
      <c r="P3357" s="7"/>
      <c r="R3357" s="7"/>
      <c r="S3357" s="7"/>
      <c r="T3357" s="7"/>
      <c r="U3357" s="7"/>
      <c r="V3357" s="7"/>
      <c r="W3357" s="7"/>
      <c r="X3357" s="7"/>
      <c r="Y3357" s="7"/>
      <c r="Z3357" s="7"/>
      <c r="AA3357" s="7"/>
      <c r="AB3357" s="7"/>
      <c r="AC3357" s="7"/>
      <c r="AD3357" s="7"/>
      <c r="AE3357" s="7"/>
      <c r="AF3357" s="7"/>
      <c r="AG3357" s="7"/>
      <c r="AH3357" s="7"/>
      <c r="AI3357" s="7"/>
      <c r="AJ3357" s="7"/>
      <c r="AK3357" s="7"/>
    </row>
    <row r="3358" spans="1:37" ht="15.75" x14ac:dyDescent="0.25">
      <c r="A3358" s="7"/>
      <c r="B3358" s="7"/>
      <c r="C3358" s="7"/>
      <c r="D3358" s="7"/>
      <c r="E3358" s="7"/>
      <c r="F3358" s="7"/>
      <c r="G3358" s="7"/>
      <c r="H3358" s="7"/>
      <c r="I3358" s="7"/>
      <c r="J3358" s="7"/>
      <c r="K3358" s="7"/>
      <c r="L3358" s="7"/>
      <c r="M3358" s="7"/>
      <c r="N3358" s="7"/>
      <c r="O3358" s="7"/>
      <c r="P3358" s="7"/>
      <c r="R3358" s="7"/>
      <c r="S3358" s="7"/>
      <c r="T3358" s="7"/>
      <c r="U3358" s="7"/>
      <c r="V3358" s="7"/>
      <c r="W3358" s="7"/>
      <c r="X3358" s="7"/>
      <c r="Y3358" s="7"/>
      <c r="Z3358" s="7"/>
      <c r="AA3358" s="7"/>
      <c r="AB3358" s="7"/>
      <c r="AC3358" s="7"/>
      <c r="AD3358" s="7"/>
      <c r="AE3358" s="7"/>
      <c r="AF3358" s="7"/>
      <c r="AG3358" s="7"/>
      <c r="AH3358" s="7"/>
      <c r="AI3358" s="7"/>
      <c r="AJ3358" s="7"/>
      <c r="AK3358" s="7"/>
    </row>
    <row r="3359" spans="1:37" ht="15.75" x14ac:dyDescent="0.25">
      <c r="A3359" s="7"/>
      <c r="B3359" s="7"/>
      <c r="C3359" s="7"/>
      <c r="D3359" s="7"/>
      <c r="E3359" s="7"/>
      <c r="F3359" s="7"/>
      <c r="G3359" s="7"/>
      <c r="H3359" s="7"/>
      <c r="I3359" s="7"/>
      <c r="J3359" s="7"/>
      <c r="K3359" s="7"/>
      <c r="L3359" s="7"/>
      <c r="M3359" s="7"/>
      <c r="N3359" s="7"/>
      <c r="O3359" s="7"/>
      <c r="P3359" s="7"/>
      <c r="R3359" s="7"/>
      <c r="S3359" s="7"/>
      <c r="T3359" s="7"/>
      <c r="U3359" s="7"/>
      <c r="V3359" s="7"/>
      <c r="W3359" s="7"/>
      <c r="X3359" s="7"/>
      <c r="Y3359" s="7"/>
      <c r="Z3359" s="7"/>
      <c r="AA3359" s="7"/>
      <c r="AB3359" s="7"/>
      <c r="AC3359" s="7"/>
      <c r="AD3359" s="7"/>
      <c r="AE3359" s="7"/>
      <c r="AF3359" s="7"/>
      <c r="AG3359" s="7"/>
      <c r="AH3359" s="7"/>
      <c r="AI3359" s="7"/>
      <c r="AJ3359" s="7"/>
      <c r="AK3359" s="7"/>
    </row>
    <row r="3360" spans="1:37" ht="15.75" x14ac:dyDescent="0.25">
      <c r="A3360" s="7"/>
      <c r="B3360" s="7"/>
      <c r="C3360" s="7"/>
      <c r="D3360" s="7"/>
      <c r="E3360" s="7"/>
      <c r="F3360" s="7"/>
      <c r="G3360" s="7"/>
      <c r="H3360" s="7"/>
      <c r="I3360" s="7"/>
      <c r="J3360" s="7"/>
      <c r="K3360" s="7"/>
      <c r="L3360" s="7"/>
      <c r="M3360" s="7"/>
      <c r="N3360" s="7"/>
      <c r="O3360" s="7"/>
      <c r="P3360" s="7"/>
      <c r="R3360" s="7"/>
      <c r="S3360" s="7"/>
      <c r="T3360" s="7"/>
      <c r="U3360" s="7"/>
      <c r="V3360" s="7"/>
      <c r="W3360" s="7"/>
      <c r="X3360" s="7"/>
      <c r="Y3360" s="7"/>
      <c r="Z3360" s="7"/>
      <c r="AA3360" s="7"/>
      <c r="AB3360" s="7"/>
      <c r="AC3360" s="7"/>
      <c r="AD3360" s="7"/>
      <c r="AE3360" s="7"/>
      <c r="AF3360" s="7"/>
      <c r="AG3360" s="7"/>
      <c r="AH3360" s="7"/>
      <c r="AI3360" s="7"/>
      <c r="AJ3360" s="7"/>
      <c r="AK3360" s="7"/>
    </row>
    <row r="3361" spans="1:37" ht="15.75" x14ac:dyDescent="0.25">
      <c r="A3361" s="7"/>
      <c r="B3361" s="7"/>
      <c r="C3361" s="7"/>
      <c r="D3361" s="7"/>
      <c r="E3361" s="7"/>
      <c r="F3361" s="7"/>
      <c r="G3361" s="7"/>
      <c r="H3361" s="7"/>
      <c r="I3361" s="7"/>
      <c r="J3361" s="7"/>
      <c r="K3361" s="7"/>
      <c r="L3361" s="7"/>
      <c r="M3361" s="7"/>
      <c r="N3361" s="7"/>
      <c r="O3361" s="7"/>
      <c r="P3361" s="7"/>
      <c r="R3361" s="7"/>
      <c r="S3361" s="7"/>
      <c r="T3361" s="7"/>
      <c r="U3361" s="7"/>
      <c r="V3361" s="7"/>
      <c r="W3361" s="7"/>
      <c r="X3361" s="7"/>
      <c r="Y3361" s="7"/>
      <c r="Z3361" s="7"/>
      <c r="AA3361" s="7"/>
      <c r="AB3361" s="7"/>
      <c r="AC3361" s="7"/>
      <c r="AD3361" s="7"/>
      <c r="AE3361" s="7"/>
      <c r="AF3361" s="7"/>
      <c r="AG3361" s="7"/>
      <c r="AH3361" s="7"/>
      <c r="AI3361" s="7"/>
      <c r="AJ3361" s="7"/>
      <c r="AK3361" s="7"/>
    </row>
    <row r="3362" spans="1:37" ht="15.75" x14ac:dyDescent="0.25">
      <c r="A3362" s="7"/>
      <c r="B3362" s="7"/>
      <c r="C3362" s="7"/>
      <c r="D3362" s="7"/>
      <c r="E3362" s="7"/>
      <c r="F3362" s="7"/>
      <c r="G3362" s="7"/>
      <c r="H3362" s="7"/>
      <c r="I3362" s="7"/>
      <c r="J3362" s="7"/>
      <c r="K3362" s="7"/>
      <c r="L3362" s="7"/>
      <c r="M3362" s="7"/>
      <c r="N3362" s="7"/>
      <c r="O3362" s="7"/>
      <c r="P3362" s="7"/>
      <c r="R3362" s="7"/>
      <c r="S3362" s="7"/>
      <c r="T3362" s="7"/>
      <c r="U3362" s="7"/>
      <c r="V3362" s="7"/>
      <c r="W3362" s="7"/>
      <c r="X3362" s="7"/>
      <c r="Y3362" s="7"/>
      <c r="Z3362" s="7"/>
      <c r="AA3362" s="7"/>
      <c r="AB3362" s="7"/>
      <c r="AC3362" s="7"/>
      <c r="AD3362" s="7"/>
      <c r="AE3362" s="7"/>
      <c r="AF3362" s="7"/>
      <c r="AG3362" s="7"/>
      <c r="AH3362" s="7"/>
      <c r="AI3362" s="7"/>
      <c r="AJ3362" s="7"/>
      <c r="AK3362" s="7"/>
    </row>
    <row r="3363" spans="1:37" ht="15.75" x14ac:dyDescent="0.25">
      <c r="A3363" s="7"/>
      <c r="B3363" s="7"/>
      <c r="C3363" s="7"/>
      <c r="D3363" s="7"/>
      <c r="E3363" s="7"/>
      <c r="F3363" s="7"/>
      <c r="G3363" s="7"/>
      <c r="H3363" s="7"/>
      <c r="I3363" s="7"/>
      <c r="J3363" s="7"/>
      <c r="K3363" s="7"/>
      <c r="L3363" s="7"/>
      <c r="M3363" s="7"/>
      <c r="N3363" s="7"/>
      <c r="O3363" s="7"/>
      <c r="P3363" s="7"/>
      <c r="R3363" s="7"/>
      <c r="S3363" s="7"/>
      <c r="T3363" s="7"/>
      <c r="U3363" s="7"/>
      <c r="V3363" s="7"/>
      <c r="W3363" s="7"/>
      <c r="X3363" s="7"/>
      <c r="Y3363" s="7"/>
      <c r="Z3363" s="7"/>
      <c r="AA3363" s="7"/>
      <c r="AB3363" s="7"/>
      <c r="AC3363" s="7"/>
      <c r="AD3363" s="7"/>
      <c r="AE3363" s="7"/>
      <c r="AF3363" s="7"/>
      <c r="AG3363" s="7"/>
      <c r="AH3363" s="7"/>
      <c r="AI3363" s="7"/>
      <c r="AJ3363" s="7"/>
      <c r="AK3363" s="7"/>
    </row>
    <row r="3364" spans="1:37" ht="15.75" x14ac:dyDescent="0.25">
      <c r="A3364" s="7"/>
      <c r="B3364" s="7"/>
      <c r="C3364" s="7"/>
      <c r="D3364" s="7"/>
      <c r="E3364" s="7"/>
      <c r="F3364" s="7"/>
      <c r="G3364" s="7"/>
      <c r="H3364" s="7"/>
      <c r="I3364" s="7"/>
      <c r="J3364" s="7"/>
      <c r="K3364" s="7"/>
      <c r="L3364" s="7"/>
      <c r="M3364" s="7"/>
      <c r="N3364" s="7"/>
      <c r="O3364" s="7"/>
      <c r="P3364" s="7"/>
      <c r="R3364" s="7"/>
      <c r="S3364" s="7"/>
      <c r="T3364" s="7"/>
      <c r="U3364" s="7"/>
      <c r="V3364" s="7"/>
      <c r="W3364" s="7"/>
      <c r="X3364" s="7"/>
      <c r="Y3364" s="7"/>
      <c r="Z3364" s="7"/>
      <c r="AA3364" s="7"/>
      <c r="AB3364" s="7"/>
      <c r="AC3364" s="7"/>
      <c r="AD3364" s="7"/>
      <c r="AE3364" s="7"/>
      <c r="AF3364" s="7"/>
      <c r="AG3364" s="7"/>
      <c r="AH3364" s="7"/>
      <c r="AI3364" s="7"/>
      <c r="AJ3364" s="7"/>
      <c r="AK3364" s="7"/>
    </row>
    <row r="3365" spans="1:37" ht="15.75" x14ac:dyDescent="0.25">
      <c r="A3365" s="7"/>
      <c r="B3365" s="7"/>
      <c r="C3365" s="7"/>
      <c r="D3365" s="7"/>
      <c r="E3365" s="7"/>
      <c r="F3365" s="7"/>
      <c r="G3365" s="7"/>
      <c r="H3365" s="7"/>
      <c r="I3365" s="7"/>
      <c r="J3365" s="7"/>
      <c r="K3365" s="7"/>
      <c r="L3365" s="7"/>
      <c r="M3365" s="7"/>
      <c r="N3365" s="7"/>
      <c r="O3365" s="7"/>
      <c r="P3365" s="7"/>
      <c r="R3365" s="7"/>
      <c r="S3365" s="7"/>
      <c r="T3365" s="7"/>
      <c r="U3365" s="7"/>
      <c r="V3365" s="7"/>
      <c r="W3365" s="7"/>
      <c r="X3365" s="7"/>
      <c r="Y3365" s="7"/>
      <c r="Z3365" s="7"/>
      <c r="AA3365" s="7"/>
      <c r="AB3365" s="7"/>
      <c r="AC3365" s="7"/>
      <c r="AD3365" s="7"/>
      <c r="AE3365" s="7"/>
      <c r="AF3365" s="7"/>
      <c r="AG3365" s="7"/>
      <c r="AH3365" s="7"/>
      <c r="AI3365" s="7"/>
      <c r="AJ3365" s="7"/>
      <c r="AK3365" s="7"/>
    </row>
    <row r="3366" spans="1:37" ht="15.75" x14ac:dyDescent="0.25">
      <c r="A3366" s="7"/>
      <c r="B3366" s="7"/>
      <c r="C3366" s="7"/>
      <c r="D3366" s="7"/>
      <c r="E3366" s="7"/>
      <c r="F3366" s="7"/>
      <c r="G3366" s="7"/>
      <c r="H3366" s="7"/>
      <c r="I3366" s="7"/>
      <c r="J3366" s="7"/>
      <c r="K3366" s="7"/>
      <c r="L3366" s="7"/>
      <c r="M3366" s="7"/>
      <c r="N3366" s="7"/>
      <c r="O3366" s="7"/>
      <c r="P3366" s="7"/>
      <c r="R3366" s="7"/>
      <c r="S3366" s="7"/>
      <c r="T3366" s="7"/>
      <c r="U3366" s="7"/>
      <c r="V3366" s="7"/>
      <c r="W3366" s="7"/>
      <c r="X3366" s="7"/>
      <c r="Y3366" s="7"/>
      <c r="Z3366" s="7"/>
      <c r="AA3366" s="7"/>
      <c r="AB3366" s="7"/>
      <c r="AC3366" s="7"/>
      <c r="AD3366" s="7"/>
      <c r="AE3366" s="7"/>
      <c r="AF3366" s="7"/>
      <c r="AG3366" s="7"/>
      <c r="AH3366" s="7"/>
      <c r="AI3366" s="7"/>
      <c r="AJ3366" s="7"/>
      <c r="AK3366" s="7"/>
    </row>
    <row r="3367" spans="1:37" ht="15.75" x14ac:dyDescent="0.25">
      <c r="A3367" s="7"/>
      <c r="B3367" s="7"/>
      <c r="C3367" s="7"/>
      <c r="D3367" s="7"/>
      <c r="E3367" s="7"/>
      <c r="F3367" s="7"/>
      <c r="G3367" s="7"/>
      <c r="H3367" s="7"/>
      <c r="I3367" s="7"/>
      <c r="J3367" s="7"/>
      <c r="K3367" s="7"/>
      <c r="L3367" s="7"/>
      <c r="M3367" s="7"/>
      <c r="N3367" s="7"/>
      <c r="O3367" s="7"/>
      <c r="P3367" s="7"/>
      <c r="R3367" s="7"/>
      <c r="S3367" s="7"/>
      <c r="T3367" s="7"/>
      <c r="U3367" s="7"/>
      <c r="V3367" s="7"/>
      <c r="W3367" s="7"/>
      <c r="X3367" s="7"/>
      <c r="Y3367" s="7"/>
      <c r="Z3367" s="7"/>
      <c r="AA3367" s="7"/>
      <c r="AB3367" s="7"/>
      <c r="AC3367" s="7"/>
      <c r="AD3367" s="7"/>
      <c r="AE3367" s="7"/>
      <c r="AF3367" s="7"/>
      <c r="AG3367" s="7"/>
      <c r="AH3367" s="7"/>
      <c r="AI3367" s="7"/>
      <c r="AJ3367" s="7"/>
      <c r="AK3367" s="7"/>
    </row>
    <row r="3368" spans="1:37" ht="15.75" x14ac:dyDescent="0.25">
      <c r="A3368" s="7"/>
      <c r="B3368" s="7"/>
      <c r="C3368" s="7"/>
      <c r="D3368" s="7"/>
      <c r="E3368" s="7"/>
      <c r="F3368" s="7"/>
      <c r="G3368" s="7"/>
      <c r="H3368" s="7"/>
      <c r="I3368" s="7"/>
      <c r="J3368" s="7"/>
      <c r="K3368" s="7"/>
      <c r="L3368" s="7"/>
      <c r="M3368" s="7"/>
      <c r="N3368" s="7"/>
      <c r="O3368" s="7"/>
      <c r="P3368" s="7"/>
      <c r="R3368" s="7"/>
      <c r="S3368" s="7"/>
      <c r="T3368" s="7"/>
      <c r="U3368" s="7"/>
      <c r="V3368" s="7"/>
      <c r="W3368" s="7"/>
      <c r="X3368" s="7"/>
      <c r="Y3368" s="7"/>
      <c r="Z3368" s="7"/>
      <c r="AA3368" s="7"/>
      <c r="AB3368" s="7"/>
      <c r="AC3368" s="7"/>
      <c r="AD3368" s="7"/>
      <c r="AE3368" s="7"/>
      <c r="AF3368" s="7"/>
      <c r="AG3368" s="7"/>
      <c r="AH3368" s="7"/>
      <c r="AI3368" s="7"/>
      <c r="AJ3368" s="7"/>
      <c r="AK3368" s="7"/>
    </row>
    <row r="3369" spans="1:37" ht="15.75" x14ac:dyDescent="0.25">
      <c r="A3369" s="7"/>
      <c r="B3369" s="7"/>
      <c r="C3369" s="7"/>
      <c r="D3369" s="7"/>
      <c r="E3369" s="7"/>
      <c r="F3369" s="7"/>
      <c r="G3369" s="7"/>
      <c r="H3369" s="7"/>
      <c r="I3369" s="7"/>
      <c r="J3369" s="7"/>
      <c r="K3369" s="7"/>
      <c r="L3369" s="7"/>
      <c r="M3369" s="7"/>
      <c r="N3369" s="7"/>
      <c r="O3369" s="7"/>
      <c r="P3369" s="7"/>
      <c r="R3369" s="7"/>
      <c r="S3369" s="7"/>
      <c r="T3369" s="7"/>
      <c r="U3369" s="7"/>
      <c r="V3369" s="7"/>
      <c r="W3369" s="7"/>
      <c r="X3369" s="7"/>
      <c r="Y3369" s="7"/>
      <c r="Z3369" s="7"/>
      <c r="AA3369" s="7"/>
      <c r="AB3369" s="7"/>
      <c r="AC3369" s="7"/>
      <c r="AD3369" s="7"/>
      <c r="AE3369" s="7"/>
      <c r="AF3369" s="7"/>
      <c r="AG3369" s="7"/>
      <c r="AH3369" s="7"/>
      <c r="AI3369" s="7"/>
      <c r="AJ3369" s="7"/>
      <c r="AK3369" s="7"/>
    </row>
    <row r="3370" spans="1:37" ht="15.75" x14ac:dyDescent="0.25">
      <c r="A3370" s="7"/>
      <c r="B3370" s="7"/>
      <c r="C3370" s="7"/>
      <c r="D3370" s="7"/>
      <c r="E3370" s="7"/>
      <c r="F3370" s="7"/>
      <c r="G3370" s="7"/>
      <c r="H3370" s="7"/>
      <c r="I3370" s="7"/>
      <c r="J3370" s="7"/>
      <c r="K3370" s="7"/>
      <c r="L3370" s="7"/>
      <c r="M3370" s="7"/>
      <c r="N3370" s="7"/>
      <c r="O3370" s="7"/>
      <c r="P3370" s="7"/>
      <c r="R3370" s="7"/>
      <c r="S3370" s="7"/>
      <c r="T3370" s="7"/>
      <c r="U3370" s="7"/>
      <c r="V3370" s="7"/>
      <c r="W3370" s="7"/>
      <c r="X3370" s="7"/>
      <c r="Y3370" s="7"/>
      <c r="Z3370" s="7"/>
      <c r="AA3370" s="7"/>
      <c r="AB3370" s="7"/>
      <c r="AC3370" s="7"/>
      <c r="AD3370" s="7"/>
      <c r="AE3370" s="7"/>
      <c r="AF3370" s="7"/>
      <c r="AG3370" s="7"/>
      <c r="AH3370" s="7"/>
      <c r="AI3370" s="7"/>
      <c r="AJ3370" s="7"/>
      <c r="AK3370" s="7"/>
    </row>
    <row r="3371" spans="1:37" ht="15.75" x14ac:dyDescent="0.25">
      <c r="A3371" s="7"/>
      <c r="B3371" s="7"/>
      <c r="C3371" s="7"/>
      <c r="D3371" s="7"/>
      <c r="E3371" s="7"/>
      <c r="F3371" s="7"/>
      <c r="G3371" s="7"/>
      <c r="H3371" s="7"/>
      <c r="I3371" s="7"/>
      <c r="J3371" s="7"/>
      <c r="K3371" s="7"/>
      <c r="L3371" s="7"/>
      <c r="M3371" s="7"/>
      <c r="N3371" s="7"/>
      <c r="O3371" s="7"/>
      <c r="P3371" s="7"/>
      <c r="R3371" s="7"/>
      <c r="S3371" s="7"/>
      <c r="T3371" s="7"/>
      <c r="U3371" s="7"/>
      <c r="V3371" s="7"/>
      <c r="W3371" s="7"/>
      <c r="X3371" s="7"/>
      <c r="Y3371" s="7"/>
      <c r="Z3371" s="7"/>
      <c r="AA3371" s="7"/>
      <c r="AB3371" s="7"/>
      <c r="AC3371" s="7"/>
      <c r="AD3371" s="7"/>
      <c r="AE3371" s="7"/>
      <c r="AF3371" s="7"/>
      <c r="AG3371" s="7"/>
      <c r="AH3371" s="7"/>
      <c r="AI3371" s="7"/>
      <c r="AJ3371" s="7"/>
      <c r="AK3371" s="7"/>
    </row>
    <row r="3372" spans="1:37" ht="15.75" x14ac:dyDescent="0.25">
      <c r="A3372" s="7"/>
      <c r="B3372" s="7"/>
      <c r="C3372" s="7"/>
      <c r="D3372" s="7"/>
      <c r="E3372" s="7"/>
      <c r="F3372" s="7"/>
      <c r="G3372" s="7"/>
      <c r="H3372" s="7"/>
      <c r="I3372" s="7"/>
      <c r="J3372" s="7"/>
      <c r="K3372" s="7"/>
      <c r="L3372" s="7"/>
      <c r="M3372" s="7"/>
      <c r="N3372" s="7"/>
      <c r="O3372" s="7"/>
      <c r="P3372" s="7"/>
      <c r="R3372" s="7"/>
      <c r="S3372" s="7"/>
      <c r="T3372" s="7"/>
      <c r="U3372" s="7"/>
      <c r="V3372" s="7"/>
      <c r="W3372" s="7"/>
      <c r="X3372" s="7"/>
      <c r="Y3372" s="7"/>
      <c r="Z3372" s="7"/>
      <c r="AA3372" s="7"/>
      <c r="AB3372" s="7"/>
      <c r="AC3372" s="7"/>
      <c r="AD3372" s="7"/>
      <c r="AE3372" s="7"/>
      <c r="AF3372" s="7"/>
      <c r="AG3372" s="7"/>
      <c r="AH3372" s="7"/>
      <c r="AI3372" s="7"/>
      <c r="AJ3372" s="7"/>
      <c r="AK3372" s="7"/>
    </row>
    <row r="3373" spans="1:37" ht="15.75" x14ac:dyDescent="0.25">
      <c r="A3373" s="7"/>
      <c r="B3373" s="7"/>
      <c r="C3373" s="7"/>
      <c r="D3373" s="7"/>
      <c r="E3373" s="7"/>
      <c r="F3373" s="7"/>
      <c r="G3373" s="7"/>
      <c r="H3373" s="7"/>
      <c r="I3373" s="7"/>
      <c r="J3373" s="7"/>
      <c r="K3373" s="7"/>
      <c r="L3373" s="7"/>
      <c r="M3373" s="7"/>
      <c r="N3373" s="7"/>
      <c r="O3373" s="7"/>
      <c r="P3373" s="7"/>
      <c r="R3373" s="7"/>
      <c r="S3373" s="7"/>
      <c r="T3373" s="7"/>
      <c r="U3373" s="7"/>
      <c r="V3373" s="7"/>
      <c r="W3373" s="7"/>
      <c r="X3373" s="7"/>
      <c r="Y3373" s="7"/>
      <c r="Z3373" s="7"/>
      <c r="AA3373" s="7"/>
      <c r="AB3373" s="7"/>
      <c r="AC3373" s="7"/>
      <c r="AD3373" s="7"/>
      <c r="AE3373" s="7"/>
      <c r="AF3373" s="7"/>
      <c r="AG3373" s="7"/>
      <c r="AH3373" s="7"/>
      <c r="AI3373" s="7"/>
      <c r="AJ3373" s="7"/>
      <c r="AK3373" s="7"/>
    </row>
    <row r="3374" spans="1:37" ht="15.75" x14ac:dyDescent="0.25">
      <c r="A3374" s="7"/>
      <c r="B3374" s="7"/>
      <c r="C3374" s="7"/>
      <c r="D3374" s="7"/>
      <c r="E3374" s="7"/>
      <c r="F3374" s="7"/>
      <c r="G3374" s="7"/>
      <c r="H3374" s="7"/>
      <c r="I3374" s="7"/>
      <c r="J3374" s="7"/>
      <c r="K3374" s="7"/>
      <c r="L3374" s="7"/>
      <c r="M3374" s="7"/>
      <c r="N3374" s="7"/>
      <c r="O3374" s="7"/>
      <c r="P3374" s="7"/>
      <c r="R3374" s="7"/>
      <c r="S3374" s="7"/>
      <c r="T3374" s="7"/>
      <c r="U3374" s="7"/>
      <c r="V3374" s="7"/>
      <c r="W3374" s="7"/>
      <c r="X3374" s="7"/>
      <c r="Y3374" s="7"/>
      <c r="Z3374" s="7"/>
      <c r="AA3374" s="7"/>
      <c r="AB3374" s="7"/>
      <c r="AC3374" s="7"/>
      <c r="AD3374" s="7"/>
      <c r="AE3374" s="7"/>
      <c r="AF3374" s="7"/>
      <c r="AG3374" s="7"/>
      <c r="AH3374" s="7"/>
      <c r="AI3374" s="7"/>
      <c r="AJ3374" s="7"/>
      <c r="AK3374" s="7"/>
    </row>
    <row r="3375" spans="1:37" ht="15.75" x14ac:dyDescent="0.25">
      <c r="A3375" s="7"/>
      <c r="B3375" s="7"/>
      <c r="C3375" s="7"/>
      <c r="D3375" s="7"/>
      <c r="E3375" s="7"/>
      <c r="F3375" s="7"/>
      <c r="G3375" s="7"/>
      <c r="H3375" s="7"/>
      <c r="I3375" s="7"/>
      <c r="J3375" s="7"/>
      <c r="K3375" s="7"/>
      <c r="L3375" s="7"/>
      <c r="M3375" s="7"/>
      <c r="N3375" s="7"/>
      <c r="O3375" s="7"/>
      <c r="P3375" s="7"/>
      <c r="R3375" s="7"/>
      <c r="S3375" s="7"/>
      <c r="T3375" s="7"/>
      <c r="U3375" s="7"/>
      <c r="V3375" s="7"/>
      <c r="W3375" s="7"/>
      <c r="X3375" s="7"/>
      <c r="Y3375" s="7"/>
      <c r="Z3375" s="7"/>
      <c r="AA3375" s="7"/>
      <c r="AB3375" s="7"/>
      <c r="AC3375" s="7"/>
      <c r="AD3375" s="7"/>
      <c r="AE3375" s="7"/>
      <c r="AF3375" s="7"/>
      <c r="AG3375" s="7"/>
      <c r="AH3375" s="7"/>
      <c r="AI3375" s="7"/>
      <c r="AJ3375" s="7"/>
      <c r="AK3375" s="7"/>
    </row>
    <row r="3376" spans="1:37" ht="15.75" x14ac:dyDescent="0.25">
      <c r="A3376" s="7"/>
      <c r="B3376" s="7"/>
      <c r="C3376" s="7"/>
      <c r="D3376" s="7"/>
      <c r="E3376" s="7"/>
      <c r="F3376" s="7"/>
      <c r="G3376" s="7"/>
      <c r="H3376" s="7"/>
      <c r="I3376" s="7"/>
      <c r="J3376" s="7"/>
      <c r="K3376" s="7"/>
      <c r="L3376" s="7"/>
      <c r="M3376" s="7"/>
      <c r="N3376" s="7"/>
      <c r="O3376" s="7"/>
      <c r="P3376" s="7"/>
      <c r="R3376" s="7"/>
      <c r="S3376" s="7"/>
      <c r="T3376" s="7"/>
      <c r="U3376" s="7"/>
      <c r="V3376" s="7"/>
      <c r="W3376" s="7"/>
      <c r="X3376" s="7"/>
      <c r="Y3376" s="7"/>
      <c r="Z3376" s="7"/>
      <c r="AA3376" s="7"/>
      <c r="AB3376" s="7"/>
      <c r="AC3376" s="7"/>
      <c r="AD3376" s="7"/>
      <c r="AE3376" s="7"/>
      <c r="AF3376" s="7"/>
      <c r="AG3376" s="7"/>
      <c r="AH3376" s="7"/>
      <c r="AI3376" s="7"/>
      <c r="AJ3376" s="7"/>
      <c r="AK3376" s="7"/>
    </row>
    <row r="3377" spans="1:37" ht="15.75" x14ac:dyDescent="0.25">
      <c r="A3377" s="7"/>
      <c r="B3377" s="7"/>
      <c r="C3377" s="7"/>
      <c r="D3377" s="7"/>
      <c r="E3377" s="7"/>
      <c r="F3377" s="7"/>
      <c r="G3377" s="7"/>
      <c r="H3377" s="7"/>
      <c r="I3377" s="7"/>
      <c r="J3377" s="7"/>
      <c r="K3377" s="7"/>
      <c r="L3377" s="7"/>
      <c r="M3377" s="7"/>
      <c r="N3377" s="7"/>
      <c r="O3377" s="7"/>
      <c r="P3377" s="7"/>
      <c r="R3377" s="7"/>
      <c r="S3377" s="7"/>
      <c r="T3377" s="7"/>
      <c r="U3377" s="7"/>
      <c r="V3377" s="7"/>
      <c r="W3377" s="7"/>
      <c r="X3377" s="7"/>
      <c r="Y3377" s="7"/>
      <c r="Z3377" s="7"/>
      <c r="AA3377" s="7"/>
      <c r="AB3377" s="7"/>
      <c r="AC3377" s="7"/>
      <c r="AD3377" s="7"/>
      <c r="AE3377" s="7"/>
      <c r="AF3377" s="7"/>
      <c r="AG3377" s="7"/>
      <c r="AH3377" s="7"/>
      <c r="AI3377" s="7"/>
      <c r="AJ3377" s="7"/>
      <c r="AK3377" s="7"/>
    </row>
    <row r="3378" spans="1:37" ht="15.75" x14ac:dyDescent="0.25">
      <c r="A3378" s="7"/>
      <c r="B3378" s="7"/>
      <c r="C3378" s="7"/>
      <c r="D3378" s="7"/>
      <c r="E3378" s="7"/>
      <c r="F3378" s="7"/>
      <c r="G3378" s="7"/>
      <c r="H3378" s="7"/>
      <c r="I3378" s="7"/>
      <c r="J3378" s="7"/>
      <c r="K3378" s="7"/>
      <c r="L3378" s="7"/>
      <c r="M3378" s="7"/>
      <c r="N3378" s="7"/>
      <c r="O3378" s="7"/>
      <c r="P3378" s="7"/>
      <c r="R3378" s="7"/>
      <c r="S3378" s="7"/>
      <c r="T3378" s="7"/>
      <c r="U3378" s="7"/>
      <c r="V3378" s="7"/>
      <c r="W3378" s="7"/>
      <c r="X3378" s="7"/>
      <c r="Y3378" s="7"/>
      <c r="Z3378" s="7"/>
      <c r="AA3378" s="7"/>
      <c r="AB3378" s="7"/>
      <c r="AC3378" s="7"/>
      <c r="AD3378" s="7"/>
      <c r="AE3378" s="7"/>
      <c r="AF3378" s="7"/>
      <c r="AG3378" s="7"/>
      <c r="AH3378" s="7"/>
      <c r="AI3378" s="7"/>
      <c r="AJ3378" s="7"/>
      <c r="AK3378" s="7"/>
    </row>
    <row r="3379" spans="1:37" ht="15.75" x14ac:dyDescent="0.25">
      <c r="A3379" s="7"/>
      <c r="B3379" s="7"/>
      <c r="C3379" s="7"/>
      <c r="D3379" s="7"/>
      <c r="E3379" s="7"/>
      <c r="F3379" s="7"/>
      <c r="G3379" s="7"/>
      <c r="H3379" s="7"/>
      <c r="I3379" s="7"/>
      <c r="J3379" s="7"/>
      <c r="K3379" s="7"/>
      <c r="L3379" s="7"/>
      <c r="M3379" s="7"/>
      <c r="N3379" s="7"/>
      <c r="O3379" s="7"/>
      <c r="P3379" s="7"/>
      <c r="R3379" s="7"/>
      <c r="S3379" s="7"/>
      <c r="T3379" s="7"/>
      <c r="U3379" s="7"/>
      <c r="V3379" s="7"/>
      <c r="W3379" s="7"/>
      <c r="X3379" s="7"/>
      <c r="Y3379" s="7"/>
      <c r="Z3379" s="7"/>
      <c r="AA3379" s="7"/>
      <c r="AB3379" s="7"/>
      <c r="AC3379" s="7"/>
      <c r="AD3379" s="7"/>
      <c r="AE3379" s="7"/>
      <c r="AF3379" s="7"/>
      <c r="AG3379" s="7"/>
      <c r="AH3379" s="7"/>
      <c r="AI3379" s="7"/>
      <c r="AJ3379" s="7"/>
      <c r="AK3379" s="7"/>
    </row>
    <row r="3380" spans="1:37" ht="15.75" x14ac:dyDescent="0.25">
      <c r="A3380" s="7"/>
      <c r="B3380" s="7"/>
      <c r="C3380" s="7"/>
      <c r="D3380" s="7"/>
      <c r="E3380" s="7"/>
      <c r="F3380" s="7"/>
      <c r="G3380" s="7"/>
      <c r="H3380" s="7"/>
      <c r="I3380" s="7"/>
      <c r="J3380" s="7"/>
      <c r="K3380" s="7"/>
      <c r="L3380" s="7"/>
      <c r="M3380" s="7"/>
      <c r="N3380" s="7"/>
      <c r="O3380" s="7"/>
      <c r="P3380" s="7"/>
      <c r="R3380" s="7"/>
      <c r="S3380" s="7"/>
      <c r="T3380" s="7"/>
      <c r="U3380" s="7"/>
      <c r="V3380" s="7"/>
      <c r="W3380" s="7"/>
      <c r="X3380" s="7"/>
      <c r="Y3380" s="7"/>
      <c r="Z3380" s="7"/>
      <c r="AA3380" s="7"/>
      <c r="AB3380" s="7"/>
      <c r="AC3380" s="7"/>
      <c r="AD3380" s="7"/>
      <c r="AE3380" s="7"/>
      <c r="AF3380" s="7"/>
      <c r="AG3380" s="7"/>
      <c r="AH3380" s="7"/>
      <c r="AI3380" s="7"/>
      <c r="AJ3380" s="7"/>
      <c r="AK3380" s="7"/>
    </row>
    <row r="3381" spans="1:37" ht="15.75" x14ac:dyDescent="0.25">
      <c r="A3381" s="7"/>
      <c r="B3381" s="7"/>
      <c r="C3381" s="7"/>
      <c r="D3381" s="7"/>
      <c r="E3381" s="7"/>
      <c r="F3381" s="7"/>
      <c r="G3381" s="7"/>
      <c r="H3381" s="7"/>
      <c r="I3381" s="7"/>
      <c r="J3381" s="7"/>
      <c r="K3381" s="7"/>
      <c r="L3381" s="7"/>
      <c r="M3381" s="7"/>
      <c r="N3381" s="7"/>
      <c r="O3381" s="7"/>
      <c r="P3381" s="7"/>
      <c r="R3381" s="7"/>
      <c r="S3381" s="7"/>
      <c r="T3381" s="7"/>
      <c r="U3381" s="7"/>
      <c r="V3381" s="7"/>
      <c r="W3381" s="7"/>
      <c r="X3381" s="7"/>
      <c r="Y3381" s="7"/>
      <c r="Z3381" s="7"/>
      <c r="AA3381" s="7"/>
      <c r="AB3381" s="7"/>
      <c r="AC3381" s="7"/>
      <c r="AD3381" s="7"/>
      <c r="AE3381" s="7"/>
      <c r="AF3381" s="7"/>
      <c r="AG3381" s="7"/>
      <c r="AH3381" s="7"/>
      <c r="AI3381" s="7"/>
      <c r="AJ3381" s="7"/>
      <c r="AK3381" s="7"/>
    </row>
    <row r="3382" spans="1:37" ht="15.75" x14ac:dyDescent="0.25">
      <c r="A3382" s="7"/>
      <c r="B3382" s="7"/>
      <c r="C3382" s="7"/>
      <c r="D3382" s="7"/>
      <c r="E3382" s="7"/>
      <c r="F3382" s="7"/>
      <c r="G3382" s="7"/>
      <c r="H3382" s="7"/>
      <c r="I3382" s="7"/>
      <c r="J3382" s="7"/>
      <c r="K3382" s="7"/>
      <c r="L3382" s="7"/>
      <c r="M3382" s="7"/>
      <c r="N3382" s="7"/>
      <c r="O3382" s="7"/>
      <c r="P3382" s="7"/>
      <c r="R3382" s="7"/>
      <c r="S3382" s="7"/>
      <c r="T3382" s="7"/>
      <c r="U3382" s="7"/>
      <c r="V3382" s="7"/>
      <c r="W3382" s="7"/>
      <c r="X3382" s="7"/>
      <c r="Y3382" s="7"/>
      <c r="Z3382" s="7"/>
      <c r="AA3382" s="7"/>
      <c r="AB3382" s="7"/>
      <c r="AC3382" s="7"/>
      <c r="AD3382" s="7"/>
      <c r="AE3382" s="7"/>
      <c r="AF3382" s="7"/>
      <c r="AG3382" s="7"/>
      <c r="AH3382" s="7"/>
      <c r="AI3382" s="7"/>
      <c r="AJ3382" s="7"/>
      <c r="AK3382" s="7"/>
    </row>
    <row r="3383" spans="1:37" ht="15.75" x14ac:dyDescent="0.25">
      <c r="A3383" s="7"/>
      <c r="B3383" s="7"/>
      <c r="C3383" s="7"/>
      <c r="D3383" s="7"/>
      <c r="E3383" s="7"/>
      <c r="F3383" s="7"/>
      <c r="G3383" s="7"/>
      <c r="H3383" s="7"/>
      <c r="I3383" s="7"/>
      <c r="J3383" s="7"/>
      <c r="K3383" s="7"/>
      <c r="L3383" s="7"/>
      <c r="M3383" s="7"/>
      <c r="N3383" s="7"/>
      <c r="O3383" s="7"/>
      <c r="P3383" s="7"/>
      <c r="R3383" s="7"/>
      <c r="S3383" s="7"/>
      <c r="T3383" s="7"/>
      <c r="U3383" s="7"/>
      <c r="V3383" s="7"/>
      <c r="W3383" s="7"/>
      <c r="X3383" s="7"/>
      <c r="Y3383" s="7"/>
      <c r="Z3383" s="7"/>
      <c r="AA3383" s="7"/>
      <c r="AB3383" s="7"/>
      <c r="AC3383" s="7"/>
      <c r="AD3383" s="7"/>
      <c r="AE3383" s="7"/>
      <c r="AF3383" s="7"/>
      <c r="AG3383" s="7"/>
      <c r="AH3383" s="7"/>
      <c r="AI3383" s="7"/>
      <c r="AJ3383" s="7"/>
      <c r="AK3383" s="7"/>
    </row>
    <row r="3384" spans="1:37" ht="15.75" x14ac:dyDescent="0.25">
      <c r="A3384" s="7"/>
      <c r="B3384" s="7"/>
      <c r="C3384" s="7"/>
      <c r="D3384" s="7"/>
      <c r="E3384" s="7"/>
      <c r="F3384" s="7"/>
      <c r="G3384" s="7"/>
      <c r="H3384" s="7"/>
      <c r="I3384" s="7"/>
      <c r="J3384" s="7"/>
      <c r="K3384" s="7"/>
      <c r="L3384" s="7"/>
      <c r="M3384" s="7"/>
      <c r="N3384" s="7"/>
      <c r="O3384" s="7"/>
      <c r="P3384" s="7"/>
      <c r="R3384" s="7"/>
      <c r="S3384" s="7"/>
      <c r="T3384" s="7"/>
      <c r="U3384" s="7"/>
      <c r="V3384" s="7"/>
      <c r="W3384" s="7"/>
      <c r="X3384" s="7"/>
      <c r="Y3384" s="7"/>
      <c r="Z3384" s="7"/>
      <c r="AA3384" s="7"/>
      <c r="AB3384" s="7"/>
      <c r="AC3384" s="7"/>
      <c r="AD3384" s="7"/>
      <c r="AE3384" s="7"/>
      <c r="AF3384" s="7"/>
      <c r="AG3384" s="7"/>
      <c r="AH3384" s="7"/>
      <c r="AI3384" s="7"/>
      <c r="AJ3384" s="7"/>
      <c r="AK3384" s="7"/>
    </row>
    <row r="3385" spans="1:37" ht="15.75" x14ac:dyDescent="0.25">
      <c r="A3385" s="7"/>
      <c r="B3385" s="7"/>
      <c r="C3385" s="7"/>
      <c r="D3385" s="7"/>
      <c r="E3385" s="7"/>
      <c r="F3385" s="7"/>
      <c r="G3385" s="7"/>
      <c r="H3385" s="7"/>
      <c r="I3385" s="7"/>
      <c r="J3385" s="7"/>
      <c r="K3385" s="7"/>
      <c r="L3385" s="7"/>
      <c r="M3385" s="7"/>
      <c r="N3385" s="7"/>
      <c r="O3385" s="7"/>
      <c r="P3385" s="7"/>
      <c r="R3385" s="7"/>
      <c r="S3385" s="7"/>
      <c r="T3385" s="7"/>
      <c r="U3385" s="7"/>
      <c r="V3385" s="7"/>
      <c r="W3385" s="7"/>
      <c r="X3385" s="7"/>
      <c r="Y3385" s="7"/>
      <c r="Z3385" s="7"/>
      <c r="AA3385" s="7"/>
      <c r="AB3385" s="7"/>
      <c r="AC3385" s="7"/>
      <c r="AD3385" s="7"/>
      <c r="AE3385" s="7"/>
      <c r="AF3385" s="7"/>
      <c r="AG3385" s="7"/>
      <c r="AH3385" s="7"/>
      <c r="AI3385" s="7"/>
      <c r="AJ3385" s="7"/>
      <c r="AK3385" s="7"/>
    </row>
    <row r="3386" spans="1:37" ht="15.75" x14ac:dyDescent="0.25">
      <c r="A3386" s="7"/>
      <c r="B3386" s="7"/>
      <c r="C3386" s="7"/>
      <c r="D3386" s="7"/>
      <c r="E3386" s="7"/>
      <c r="F3386" s="7"/>
      <c r="G3386" s="7"/>
      <c r="H3386" s="7"/>
      <c r="I3386" s="7"/>
      <c r="J3386" s="7"/>
      <c r="K3386" s="7"/>
      <c r="L3386" s="7"/>
      <c r="M3386" s="7"/>
      <c r="N3386" s="7"/>
      <c r="O3386" s="7"/>
      <c r="P3386" s="7"/>
      <c r="R3386" s="7"/>
      <c r="S3386" s="7"/>
      <c r="T3386" s="7"/>
      <c r="U3386" s="7"/>
      <c r="V3386" s="7"/>
      <c r="W3386" s="7"/>
      <c r="X3386" s="7"/>
      <c r="Y3386" s="7"/>
      <c r="Z3386" s="7"/>
      <c r="AA3386" s="7"/>
      <c r="AB3386" s="7"/>
      <c r="AC3386" s="7"/>
      <c r="AD3386" s="7"/>
      <c r="AE3386" s="7"/>
      <c r="AF3386" s="7"/>
      <c r="AG3386" s="7"/>
      <c r="AH3386" s="7"/>
      <c r="AI3386" s="7"/>
      <c r="AJ3386" s="7"/>
      <c r="AK3386" s="7"/>
    </row>
    <row r="3387" spans="1:37" ht="15.75" x14ac:dyDescent="0.25">
      <c r="A3387" s="7"/>
      <c r="B3387" s="7"/>
      <c r="C3387" s="7"/>
      <c r="D3387" s="7"/>
      <c r="E3387" s="7"/>
      <c r="F3387" s="7"/>
      <c r="G3387" s="7"/>
      <c r="H3387" s="7"/>
      <c r="I3387" s="7"/>
      <c r="J3387" s="7"/>
      <c r="K3387" s="7"/>
      <c r="L3387" s="7"/>
      <c r="M3387" s="7"/>
      <c r="N3387" s="7"/>
      <c r="O3387" s="7"/>
      <c r="P3387" s="7"/>
      <c r="R3387" s="7"/>
      <c r="S3387" s="7"/>
      <c r="T3387" s="7"/>
      <c r="U3387" s="7"/>
      <c r="V3387" s="7"/>
      <c r="W3387" s="7"/>
      <c r="X3387" s="7"/>
      <c r="Y3387" s="7"/>
      <c r="Z3387" s="7"/>
      <c r="AA3387" s="7"/>
      <c r="AB3387" s="7"/>
      <c r="AC3387" s="7"/>
      <c r="AD3387" s="7"/>
      <c r="AE3387" s="7"/>
      <c r="AF3387" s="7"/>
      <c r="AG3387" s="7"/>
      <c r="AH3387" s="7"/>
      <c r="AI3387" s="7"/>
      <c r="AJ3387" s="7"/>
      <c r="AK3387" s="7"/>
    </row>
    <row r="3388" spans="1:37" ht="15.75" x14ac:dyDescent="0.25">
      <c r="A3388" s="7"/>
      <c r="B3388" s="7"/>
      <c r="C3388" s="7"/>
      <c r="D3388" s="7"/>
      <c r="E3388" s="7"/>
      <c r="F3388" s="7"/>
      <c r="G3388" s="7"/>
      <c r="H3388" s="7"/>
      <c r="I3388" s="7"/>
      <c r="J3388" s="7"/>
      <c r="K3388" s="7"/>
      <c r="L3388" s="7"/>
      <c r="M3388" s="7"/>
      <c r="N3388" s="7"/>
      <c r="O3388" s="7"/>
      <c r="P3388" s="7"/>
      <c r="R3388" s="7"/>
      <c r="S3388" s="7"/>
      <c r="T3388" s="7"/>
      <c r="U3388" s="7"/>
      <c r="V3388" s="7"/>
      <c r="W3388" s="7"/>
      <c r="X3388" s="7"/>
      <c r="Y3388" s="7"/>
      <c r="Z3388" s="7"/>
      <c r="AA3388" s="7"/>
      <c r="AB3388" s="7"/>
      <c r="AC3388" s="7"/>
      <c r="AD3388" s="7"/>
      <c r="AE3388" s="7"/>
      <c r="AF3388" s="7"/>
      <c r="AG3388" s="7"/>
      <c r="AH3388" s="7"/>
      <c r="AI3388" s="7"/>
      <c r="AJ3388" s="7"/>
      <c r="AK3388" s="7"/>
    </row>
    <row r="3389" spans="1:37" ht="15.75" x14ac:dyDescent="0.25">
      <c r="A3389" s="7"/>
      <c r="B3389" s="7"/>
      <c r="C3389" s="7"/>
      <c r="D3389" s="7"/>
      <c r="E3389" s="7"/>
      <c r="F3389" s="7"/>
      <c r="G3389" s="7"/>
      <c r="H3389" s="7"/>
      <c r="I3389" s="7"/>
      <c r="J3389" s="7"/>
      <c r="K3389" s="7"/>
      <c r="L3389" s="7"/>
      <c r="M3389" s="7"/>
      <c r="N3389" s="7"/>
      <c r="O3389" s="7"/>
      <c r="P3389" s="7"/>
      <c r="R3389" s="7"/>
      <c r="S3389" s="7"/>
      <c r="T3389" s="7"/>
      <c r="U3389" s="7"/>
      <c r="V3389" s="7"/>
      <c r="W3389" s="7"/>
      <c r="X3389" s="7"/>
      <c r="Y3389" s="7"/>
      <c r="Z3389" s="7"/>
      <c r="AA3389" s="7"/>
      <c r="AB3389" s="7"/>
      <c r="AC3389" s="7"/>
      <c r="AD3389" s="7"/>
      <c r="AE3389" s="7"/>
      <c r="AF3389" s="7"/>
      <c r="AG3389" s="7"/>
      <c r="AH3389" s="7"/>
      <c r="AI3389" s="7"/>
      <c r="AJ3389" s="7"/>
      <c r="AK3389" s="7"/>
    </row>
    <row r="3390" spans="1:37" ht="15.75" x14ac:dyDescent="0.25">
      <c r="A3390" s="7"/>
      <c r="B3390" s="7"/>
      <c r="C3390" s="7"/>
      <c r="D3390" s="7"/>
      <c r="E3390" s="7"/>
      <c r="F3390" s="7"/>
      <c r="G3390" s="7"/>
      <c r="H3390" s="7"/>
      <c r="I3390" s="7"/>
      <c r="J3390" s="7"/>
      <c r="K3390" s="7"/>
      <c r="L3390" s="7"/>
      <c r="M3390" s="7"/>
      <c r="N3390" s="7"/>
      <c r="O3390" s="7"/>
      <c r="P3390" s="7"/>
      <c r="R3390" s="7"/>
      <c r="S3390" s="7"/>
      <c r="T3390" s="7"/>
      <c r="U3390" s="7"/>
      <c r="V3390" s="7"/>
      <c r="W3390" s="7"/>
      <c r="X3390" s="7"/>
      <c r="Y3390" s="7"/>
      <c r="Z3390" s="7"/>
      <c r="AA3390" s="7"/>
      <c r="AB3390" s="7"/>
      <c r="AC3390" s="7"/>
      <c r="AD3390" s="7"/>
      <c r="AE3390" s="7"/>
      <c r="AF3390" s="7"/>
      <c r="AG3390" s="7"/>
      <c r="AH3390" s="7"/>
      <c r="AI3390" s="7"/>
      <c r="AJ3390" s="7"/>
      <c r="AK3390" s="7"/>
    </row>
    <row r="3391" spans="1:37" ht="15.75" x14ac:dyDescent="0.25">
      <c r="A3391" s="7"/>
      <c r="B3391" s="7"/>
      <c r="C3391" s="7"/>
      <c r="D3391" s="7"/>
      <c r="E3391" s="7"/>
      <c r="F3391" s="7"/>
      <c r="G3391" s="7"/>
      <c r="H3391" s="7"/>
      <c r="I3391" s="7"/>
      <c r="J3391" s="7"/>
      <c r="K3391" s="7"/>
      <c r="L3391" s="7"/>
      <c r="M3391" s="7"/>
      <c r="N3391" s="7"/>
      <c r="O3391" s="7"/>
      <c r="P3391" s="7"/>
      <c r="R3391" s="7"/>
      <c r="S3391" s="7"/>
      <c r="T3391" s="7"/>
      <c r="U3391" s="7"/>
      <c r="V3391" s="7"/>
      <c r="W3391" s="7"/>
      <c r="X3391" s="7"/>
      <c r="Y3391" s="7"/>
      <c r="Z3391" s="7"/>
      <c r="AA3391" s="7"/>
      <c r="AB3391" s="7"/>
      <c r="AC3391" s="7"/>
      <c r="AD3391" s="7"/>
      <c r="AE3391" s="7"/>
      <c r="AF3391" s="7"/>
      <c r="AG3391" s="7"/>
      <c r="AH3391" s="7"/>
      <c r="AI3391" s="7"/>
      <c r="AJ3391" s="7"/>
      <c r="AK3391" s="7"/>
    </row>
    <row r="3392" spans="1:37" ht="15.75" x14ac:dyDescent="0.25">
      <c r="A3392" s="7"/>
      <c r="B3392" s="7"/>
      <c r="C3392" s="7"/>
      <c r="D3392" s="7"/>
      <c r="E3392" s="7"/>
      <c r="F3392" s="7"/>
      <c r="G3392" s="7"/>
      <c r="H3392" s="7"/>
      <c r="I3392" s="7"/>
      <c r="J3392" s="7"/>
      <c r="K3392" s="7"/>
      <c r="L3392" s="7"/>
      <c r="M3392" s="7"/>
      <c r="N3392" s="7"/>
      <c r="O3392" s="7"/>
      <c r="P3392" s="7"/>
      <c r="R3392" s="7"/>
      <c r="S3392" s="7"/>
      <c r="T3392" s="7"/>
      <c r="U3392" s="7"/>
      <c r="V3392" s="7"/>
      <c r="W3392" s="7"/>
      <c r="X3392" s="7"/>
      <c r="Y3392" s="7"/>
      <c r="Z3392" s="7"/>
      <c r="AA3392" s="7"/>
      <c r="AB3392" s="7"/>
      <c r="AC3392" s="7"/>
      <c r="AD3392" s="7"/>
      <c r="AE3392" s="7"/>
      <c r="AF3392" s="7"/>
      <c r="AG3392" s="7"/>
      <c r="AH3392" s="7"/>
      <c r="AI3392" s="7"/>
      <c r="AJ3392" s="7"/>
      <c r="AK3392" s="7"/>
    </row>
    <row r="3393" spans="1:37" ht="15.75" x14ac:dyDescent="0.25">
      <c r="A3393" s="7"/>
      <c r="B3393" s="7"/>
      <c r="C3393" s="7"/>
      <c r="D3393" s="7"/>
      <c r="E3393" s="7"/>
      <c r="F3393" s="7"/>
      <c r="G3393" s="7"/>
      <c r="H3393" s="7"/>
      <c r="I3393" s="7"/>
      <c r="J3393" s="7"/>
      <c r="K3393" s="7"/>
      <c r="L3393" s="7"/>
      <c r="M3393" s="7"/>
      <c r="N3393" s="7"/>
      <c r="O3393" s="7"/>
      <c r="P3393" s="7"/>
      <c r="R3393" s="7"/>
      <c r="S3393" s="7"/>
      <c r="T3393" s="7"/>
      <c r="U3393" s="7"/>
      <c r="V3393" s="7"/>
      <c r="W3393" s="7"/>
      <c r="X3393" s="7"/>
      <c r="Y3393" s="7"/>
      <c r="Z3393" s="7"/>
      <c r="AA3393" s="7"/>
      <c r="AB3393" s="7"/>
      <c r="AC3393" s="7"/>
      <c r="AD3393" s="7"/>
      <c r="AE3393" s="7"/>
      <c r="AF3393" s="7"/>
      <c r="AG3393" s="7"/>
      <c r="AH3393" s="7"/>
      <c r="AI3393" s="7"/>
      <c r="AJ3393" s="7"/>
      <c r="AK3393" s="7"/>
    </row>
    <row r="3394" spans="1:37" ht="15.75" x14ac:dyDescent="0.25">
      <c r="A3394" s="7"/>
      <c r="B3394" s="7"/>
      <c r="C3394" s="7"/>
      <c r="D3394" s="7"/>
      <c r="E3394" s="7"/>
      <c r="F3394" s="7"/>
      <c r="G3394" s="7"/>
      <c r="H3394" s="7"/>
      <c r="I3394" s="7"/>
      <c r="J3394" s="7"/>
      <c r="K3394" s="7"/>
      <c r="L3394" s="7"/>
      <c r="M3394" s="7"/>
      <c r="N3394" s="7"/>
      <c r="O3394" s="7"/>
      <c r="P3394" s="7"/>
      <c r="R3394" s="7"/>
      <c r="S3394" s="7"/>
      <c r="T3394" s="7"/>
      <c r="U3394" s="7"/>
      <c r="V3394" s="7"/>
      <c r="W3394" s="7"/>
      <c r="X3394" s="7"/>
      <c r="Y3394" s="7"/>
      <c r="Z3394" s="7"/>
      <c r="AA3394" s="7"/>
      <c r="AB3394" s="7"/>
      <c r="AC3394" s="7"/>
      <c r="AD3394" s="7"/>
      <c r="AE3394" s="7"/>
      <c r="AF3394" s="7"/>
      <c r="AG3394" s="7"/>
      <c r="AH3394" s="7"/>
      <c r="AI3394" s="7"/>
      <c r="AJ3394" s="7"/>
      <c r="AK3394" s="7"/>
    </row>
    <row r="3395" spans="1:37" ht="15.75" x14ac:dyDescent="0.25">
      <c r="A3395" s="7"/>
      <c r="B3395" s="7"/>
      <c r="C3395" s="7"/>
      <c r="D3395" s="7"/>
      <c r="E3395" s="7"/>
      <c r="F3395" s="7"/>
      <c r="G3395" s="7"/>
      <c r="H3395" s="7"/>
      <c r="I3395" s="7"/>
      <c r="J3395" s="7"/>
      <c r="K3395" s="7"/>
      <c r="L3395" s="7"/>
      <c r="M3395" s="7"/>
      <c r="N3395" s="7"/>
      <c r="O3395" s="7"/>
      <c r="P3395" s="7"/>
      <c r="R3395" s="7"/>
      <c r="S3395" s="7"/>
      <c r="T3395" s="7"/>
      <c r="U3395" s="7"/>
      <c r="V3395" s="7"/>
      <c r="W3395" s="7"/>
      <c r="X3395" s="7"/>
      <c r="Y3395" s="7"/>
      <c r="Z3395" s="7"/>
      <c r="AA3395" s="7"/>
      <c r="AB3395" s="7"/>
      <c r="AC3395" s="7"/>
      <c r="AD3395" s="7"/>
      <c r="AE3395" s="7"/>
      <c r="AF3395" s="7"/>
      <c r="AG3395" s="7"/>
      <c r="AH3395" s="7"/>
      <c r="AI3395" s="7"/>
      <c r="AJ3395" s="7"/>
      <c r="AK3395" s="7"/>
    </row>
    <row r="3396" spans="1:37" ht="15.75" x14ac:dyDescent="0.25">
      <c r="A3396" s="7"/>
      <c r="B3396" s="7"/>
      <c r="C3396" s="7"/>
      <c r="D3396" s="7"/>
      <c r="E3396" s="7"/>
      <c r="F3396" s="7"/>
      <c r="G3396" s="7"/>
      <c r="H3396" s="7"/>
      <c r="I3396" s="7"/>
      <c r="J3396" s="7"/>
      <c r="K3396" s="7"/>
      <c r="L3396" s="7"/>
      <c r="M3396" s="7"/>
      <c r="N3396" s="7"/>
      <c r="O3396" s="7"/>
      <c r="P3396" s="7"/>
      <c r="R3396" s="7"/>
      <c r="S3396" s="7"/>
      <c r="T3396" s="7"/>
      <c r="U3396" s="7"/>
      <c r="V3396" s="7"/>
      <c r="W3396" s="7"/>
      <c r="X3396" s="7"/>
      <c r="Y3396" s="7"/>
      <c r="Z3396" s="7"/>
      <c r="AA3396" s="7"/>
      <c r="AB3396" s="7"/>
      <c r="AC3396" s="7"/>
      <c r="AD3396" s="7"/>
      <c r="AE3396" s="7"/>
      <c r="AF3396" s="7"/>
      <c r="AG3396" s="7"/>
      <c r="AH3396" s="7"/>
      <c r="AI3396" s="7"/>
      <c r="AJ3396" s="7"/>
      <c r="AK3396" s="7"/>
    </row>
    <row r="3397" spans="1:37" ht="15.75" x14ac:dyDescent="0.25">
      <c r="A3397" s="7"/>
      <c r="B3397" s="7"/>
      <c r="C3397" s="7"/>
      <c r="D3397" s="7"/>
      <c r="E3397" s="7"/>
      <c r="F3397" s="7"/>
      <c r="G3397" s="7"/>
      <c r="H3397" s="7"/>
      <c r="I3397" s="7"/>
      <c r="J3397" s="7"/>
      <c r="K3397" s="7"/>
      <c r="L3397" s="7"/>
      <c r="M3397" s="7"/>
      <c r="N3397" s="7"/>
      <c r="O3397" s="7"/>
      <c r="P3397" s="7"/>
      <c r="R3397" s="7"/>
      <c r="S3397" s="7"/>
      <c r="T3397" s="7"/>
      <c r="U3397" s="7"/>
      <c r="V3397" s="7"/>
      <c r="W3397" s="7"/>
      <c r="X3397" s="7"/>
      <c r="Y3397" s="7"/>
      <c r="Z3397" s="7"/>
      <c r="AA3397" s="7"/>
      <c r="AB3397" s="7"/>
      <c r="AC3397" s="7"/>
      <c r="AD3397" s="7"/>
      <c r="AE3397" s="7"/>
      <c r="AF3397" s="7"/>
      <c r="AG3397" s="7"/>
      <c r="AH3397" s="7"/>
      <c r="AI3397" s="7"/>
      <c r="AJ3397" s="7"/>
      <c r="AK3397" s="7"/>
    </row>
    <row r="3398" spans="1:37" ht="15.75" x14ac:dyDescent="0.25">
      <c r="A3398" s="7"/>
      <c r="B3398" s="7"/>
      <c r="C3398" s="7"/>
      <c r="D3398" s="7"/>
      <c r="E3398" s="7"/>
      <c r="F3398" s="7"/>
      <c r="G3398" s="7"/>
      <c r="H3398" s="7"/>
      <c r="I3398" s="7"/>
      <c r="J3398" s="7"/>
      <c r="K3398" s="7"/>
      <c r="L3398" s="7"/>
      <c r="M3398" s="7"/>
      <c r="N3398" s="7"/>
      <c r="O3398" s="7"/>
      <c r="P3398" s="7"/>
      <c r="R3398" s="7"/>
      <c r="S3398" s="7"/>
      <c r="T3398" s="7"/>
      <c r="U3398" s="7"/>
      <c r="V3398" s="7"/>
      <c r="W3398" s="7"/>
      <c r="X3398" s="7"/>
      <c r="Y3398" s="7"/>
      <c r="Z3398" s="7"/>
      <c r="AA3398" s="7"/>
      <c r="AB3398" s="7"/>
      <c r="AC3398" s="7"/>
      <c r="AD3398" s="7"/>
      <c r="AE3398" s="7"/>
      <c r="AF3398" s="7"/>
      <c r="AG3398" s="7"/>
      <c r="AH3398" s="7"/>
      <c r="AI3398" s="7"/>
      <c r="AJ3398" s="7"/>
      <c r="AK3398" s="7"/>
    </row>
    <row r="3399" spans="1:37" ht="15.75" x14ac:dyDescent="0.25">
      <c r="A3399" s="7"/>
      <c r="B3399" s="7"/>
      <c r="C3399" s="7"/>
      <c r="D3399" s="7"/>
      <c r="E3399" s="7"/>
      <c r="F3399" s="7"/>
      <c r="G3399" s="7"/>
      <c r="H3399" s="7"/>
      <c r="I3399" s="7"/>
      <c r="J3399" s="7"/>
      <c r="K3399" s="7"/>
      <c r="L3399" s="7"/>
      <c r="M3399" s="7"/>
      <c r="N3399" s="7"/>
      <c r="O3399" s="7"/>
      <c r="P3399" s="7"/>
      <c r="R3399" s="7"/>
      <c r="S3399" s="7"/>
      <c r="T3399" s="7"/>
      <c r="U3399" s="7"/>
      <c r="V3399" s="7"/>
      <c r="W3399" s="7"/>
      <c r="X3399" s="7"/>
      <c r="Y3399" s="7"/>
      <c r="Z3399" s="7"/>
      <c r="AA3399" s="7"/>
      <c r="AB3399" s="7"/>
      <c r="AC3399" s="7"/>
      <c r="AD3399" s="7"/>
      <c r="AE3399" s="7"/>
      <c r="AF3399" s="7"/>
      <c r="AG3399" s="7"/>
      <c r="AH3399" s="7"/>
      <c r="AI3399" s="7"/>
      <c r="AJ3399" s="7"/>
      <c r="AK3399" s="7"/>
    </row>
    <row r="3400" spans="1:37" ht="15.75" x14ac:dyDescent="0.25">
      <c r="A3400" s="7"/>
      <c r="B3400" s="7"/>
      <c r="C3400" s="7"/>
      <c r="D3400" s="7"/>
      <c r="E3400" s="7"/>
      <c r="F3400" s="7"/>
      <c r="G3400" s="7"/>
      <c r="H3400" s="7"/>
      <c r="I3400" s="7"/>
      <c r="J3400" s="7"/>
      <c r="K3400" s="7"/>
      <c r="L3400" s="7"/>
      <c r="M3400" s="7"/>
      <c r="N3400" s="7"/>
      <c r="O3400" s="7"/>
      <c r="P3400" s="7"/>
      <c r="R3400" s="7"/>
      <c r="S3400" s="7"/>
      <c r="T3400" s="7"/>
      <c r="U3400" s="7"/>
      <c r="V3400" s="7"/>
      <c r="W3400" s="7"/>
      <c r="X3400" s="7"/>
      <c r="Y3400" s="7"/>
      <c r="Z3400" s="7"/>
      <c r="AA3400" s="7"/>
      <c r="AB3400" s="7"/>
      <c r="AC3400" s="7"/>
      <c r="AD3400" s="7"/>
      <c r="AE3400" s="7"/>
      <c r="AF3400" s="7"/>
      <c r="AG3400" s="7"/>
      <c r="AH3400" s="7"/>
      <c r="AI3400" s="7"/>
      <c r="AJ3400" s="7"/>
      <c r="AK3400" s="7"/>
    </row>
    <row r="3401" spans="1:37" ht="15.75" x14ac:dyDescent="0.25">
      <c r="A3401" s="7"/>
      <c r="B3401" s="7"/>
      <c r="C3401" s="7"/>
      <c r="D3401" s="7"/>
      <c r="E3401" s="7"/>
      <c r="F3401" s="7"/>
      <c r="G3401" s="7"/>
      <c r="H3401" s="7"/>
      <c r="I3401" s="7"/>
      <c r="J3401" s="7"/>
      <c r="K3401" s="7"/>
      <c r="L3401" s="7"/>
      <c r="M3401" s="7"/>
      <c r="N3401" s="7"/>
      <c r="O3401" s="7"/>
      <c r="P3401" s="7"/>
      <c r="R3401" s="7"/>
      <c r="S3401" s="7"/>
      <c r="T3401" s="7"/>
      <c r="U3401" s="7"/>
      <c r="V3401" s="7"/>
      <c r="W3401" s="7"/>
      <c r="X3401" s="7"/>
      <c r="Y3401" s="7"/>
      <c r="Z3401" s="7"/>
      <c r="AA3401" s="7"/>
      <c r="AB3401" s="7"/>
      <c r="AC3401" s="7"/>
      <c r="AD3401" s="7"/>
      <c r="AE3401" s="7"/>
      <c r="AF3401" s="7"/>
      <c r="AG3401" s="7"/>
      <c r="AH3401" s="7"/>
      <c r="AI3401" s="7"/>
      <c r="AJ3401" s="7"/>
      <c r="AK3401" s="7"/>
    </row>
    <row r="3402" spans="1:37" ht="15.75" x14ac:dyDescent="0.25">
      <c r="A3402" s="7"/>
      <c r="B3402" s="7"/>
      <c r="C3402" s="7"/>
      <c r="D3402" s="7"/>
      <c r="E3402" s="7"/>
      <c r="F3402" s="7"/>
      <c r="G3402" s="7"/>
      <c r="H3402" s="7"/>
      <c r="I3402" s="7"/>
      <c r="J3402" s="7"/>
      <c r="K3402" s="7"/>
      <c r="L3402" s="7"/>
      <c r="M3402" s="7"/>
      <c r="N3402" s="7"/>
      <c r="O3402" s="7"/>
      <c r="P3402" s="7"/>
      <c r="R3402" s="7"/>
      <c r="S3402" s="7"/>
      <c r="T3402" s="7"/>
      <c r="U3402" s="7"/>
      <c r="V3402" s="7"/>
      <c r="W3402" s="7"/>
      <c r="X3402" s="7"/>
      <c r="Y3402" s="7"/>
      <c r="Z3402" s="7"/>
      <c r="AA3402" s="7"/>
      <c r="AB3402" s="7"/>
      <c r="AC3402" s="7"/>
      <c r="AD3402" s="7"/>
      <c r="AE3402" s="7"/>
      <c r="AF3402" s="7"/>
      <c r="AG3402" s="7"/>
      <c r="AH3402" s="7"/>
      <c r="AI3402" s="7"/>
      <c r="AJ3402" s="7"/>
      <c r="AK3402" s="7"/>
    </row>
    <row r="3403" spans="1:37" ht="15.75" x14ac:dyDescent="0.25">
      <c r="A3403" s="7"/>
      <c r="B3403" s="7"/>
      <c r="C3403" s="7"/>
      <c r="D3403" s="7"/>
      <c r="E3403" s="7"/>
      <c r="F3403" s="7"/>
      <c r="G3403" s="7"/>
      <c r="H3403" s="7"/>
      <c r="I3403" s="7"/>
      <c r="J3403" s="7"/>
      <c r="K3403" s="7"/>
      <c r="L3403" s="7"/>
      <c r="M3403" s="7"/>
      <c r="N3403" s="7"/>
      <c r="O3403" s="7"/>
      <c r="P3403" s="7"/>
      <c r="R3403" s="7"/>
      <c r="S3403" s="7"/>
      <c r="T3403" s="7"/>
      <c r="U3403" s="7"/>
      <c r="V3403" s="7"/>
      <c r="W3403" s="7"/>
      <c r="X3403" s="7"/>
      <c r="Y3403" s="7"/>
      <c r="Z3403" s="7"/>
      <c r="AA3403" s="7"/>
      <c r="AB3403" s="7"/>
      <c r="AC3403" s="7"/>
      <c r="AD3403" s="7"/>
      <c r="AE3403" s="7"/>
      <c r="AF3403" s="7"/>
      <c r="AG3403" s="7"/>
      <c r="AH3403" s="7"/>
      <c r="AI3403" s="7"/>
      <c r="AJ3403" s="7"/>
      <c r="AK3403" s="7"/>
    </row>
    <row r="3404" spans="1:37" ht="15.75" x14ac:dyDescent="0.25">
      <c r="A3404" s="7"/>
      <c r="B3404" s="7"/>
      <c r="C3404" s="7"/>
      <c r="D3404" s="7"/>
      <c r="E3404" s="7"/>
      <c r="F3404" s="7"/>
      <c r="G3404" s="7"/>
      <c r="H3404" s="7"/>
      <c r="I3404" s="7"/>
      <c r="J3404" s="7"/>
      <c r="K3404" s="7"/>
      <c r="L3404" s="7"/>
      <c r="M3404" s="7"/>
      <c r="N3404" s="7"/>
      <c r="O3404" s="7"/>
      <c r="P3404" s="7"/>
      <c r="R3404" s="7"/>
      <c r="S3404" s="7"/>
      <c r="T3404" s="7"/>
      <c r="U3404" s="7"/>
      <c r="V3404" s="7"/>
      <c r="W3404" s="7"/>
      <c r="X3404" s="7"/>
      <c r="Y3404" s="7"/>
      <c r="Z3404" s="7"/>
      <c r="AA3404" s="7"/>
      <c r="AB3404" s="7"/>
      <c r="AC3404" s="7"/>
      <c r="AD3404" s="7"/>
      <c r="AE3404" s="7"/>
      <c r="AF3404" s="7"/>
      <c r="AG3404" s="7"/>
      <c r="AH3404" s="7"/>
      <c r="AI3404" s="7"/>
      <c r="AJ3404" s="7"/>
      <c r="AK3404" s="7"/>
    </row>
    <row r="3405" spans="1:37" ht="15.75" x14ac:dyDescent="0.25">
      <c r="A3405" s="7"/>
      <c r="B3405" s="7"/>
      <c r="C3405" s="7"/>
      <c r="D3405" s="7"/>
      <c r="E3405" s="7"/>
      <c r="F3405" s="7"/>
      <c r="G3405" s="7"/>
      <c r="H3405" s="7"/>
      <c r="I3405" s="7"/>
      <c r="J3405" s="7"/>
      <c r="K3405" s="7"/>
      <c r="L3405" s="7"/>
      <c r="M3405" s="7"/>
      <c r="N3405" s="7"/>
      <c r="O3405" s="7"/>
      <c r="P3405" s="7"/>
      <c r="R3405" s="7"/>
      <c r="S3405" s="7"/>
      <c r="T3405" s="7"/>
      <c r="U3405" s="7"/>
      <c r="V3405" s="7"/>
      <c r="W3405" s="7"/>
      <c r="X3405" s="7"/>
      <c r="Y3405" s="7"/>
      <c r="Z3405" s="7"/>
      <c r="AA3405" s="7"/>
      <c r="AB3405" s="7"/>
      <c r="AC3405" s="7"/>
      <c r="AD3405" s="7"/>
      <c r="AE3405" s="7"/>
      <c r="AF3405" s="7"/>
      <c r="AG3405" s="7"/>
      <c r="AH3405" s="7"/>
      <c r="AI3405" s="7"/>
      <c r="AJ3405" s="7"/>
      <c r="AK3405" s="7"/>
    </row>
    <row r="3406" spans="1:37" ht="15.75" x14ac:dyDescent="0.25">
      <c r="A3406" s="7"/>
      <c r="B3406" s="7"/>
      <c r="C3406" s="7"/>
      <c r="D3406" s="7"/>
      <c r="E3406" s="7"/>
      <c r="F3406" s="7"/>
      <c r="G3406" s="7"/>
      <c r="H3406" s="7"/>
      <c r="I3406" s="7"/>
      <c r="J3406" s="7"/>
      <c r="K3406" s="7"/>
      <c r="L3406" s="7"/>
      <c r="M3406" s="7"/>
      <c r="N3406" s="7"/>
      <c r="O3406" s="7"/>
      <c r="P3406" s="7"/>
      <c r="R3406" s="7"/>
      <c r="S3406" s="7"/>
      <c r="T3406" s="7"/>
      <c r="U3406" s="7"/>
      <c r="V3406" s="7"/>
      <c r="W3406" s="7"/>
      <c r="X3406" s="7"/>
      <c r="Y3406" s="7"/>
      <c r="Z3406" s="7"/>
      <c r="AA3406" s="7"/>
      <c r="AB3406" s="7"/>
      <c r="AC3406" s="7"/>
      <c r="AD3406" s="7"/>
      <c r="AE3406" s="7"/>
      <c r="AF3406" s="7"/>
      <c r="AG3406" s="7"/>
      <c r="AH3406" s="7"/>
      <c r="AI3406" s="7"/>
      <c r="AJ3406" s="7"/>
      <c r="AK3406" s="7"/>
    </row>
    <row r="3407" spans="1:37" ht="15.75" x14ac:dyDescent="0.25">
      <c r="A3407" s="7"/>
      <c r="B3407" s="7"/>
      <c r="C3407" s="7"/>
      <c r="D3407" s="7"/>
      <c r="E3407" s="7"/>
      <c r="F3407" s="7"/>
      <c r="G3407" s="7"/>
      <c r="H3407" s="7"/>
      <c r="I3407" s="7"/>
      <c r="J3407" s="7"/>
      <c r="K3407" s="7"/>
      <c r="L3407" s="7"/>
      <c r="M3407" s="7"/>
      <c r="N3407" s="7"/>
      <c r="O3407" s="7"/>
      <c r="P3407" s="7"/>
      <c r="R3407" s="7"/>
      <c r="S3407" s="7"/>
      <c r="T3407" s="7"/>
      <c r="U3407" s="7"/>
      <c r="V3407" s="7"/>
      <c r="W3407" s="7"/>
      <c r="X3407" s="7"/>
      <c r="Y3407" s="7"/>
      <c r="Z3407" s="7"/>
      <c r="AA3407" s="7"/>
      <c r="AB3407" s="7"/>
      <c r="AC3407" s="7"/>
      <c r="AD3407" s="7"/>
      <c r="AE3407" s="7"/>
      <c r="AF3407" s="7"/>
      <c r="AG3407" s="7"/>
      <c r="AH3407" s="7"/>
      <c r="AI3407" s="7"/>
      <c r="AJ3407" s="7"/>
      <c r="AK3407" s="7"/>
    </row>
    <row r="3408" spans="1:37" ht="15.75" x14ac:dyDescent="0.25">
      <c r="A3408" s="7"/>
      <c r="B3408" s="7"/>
      <c r="C3408" s="7"/>
      <c r="D3408" s="7"/>
      <c r="E3408" s="7"/>
      <c r="F3408" s="7"/>
      <c r="G3408" s="7"/>
      <c r="H3408" s="7"/>
      <c r="I3408" s="7"/>
      <c r="J3408" s="7"/>
      <c r="K3408" s="7"/>
      <c r="L3408" s="7"/>
      <c r="M3408" s="7"/>
      <c r="N3408" s="7"/>
      <c r="O3408" s="7"/>
      <c r="P3408" s="7"/>
      <c r="R3408" s="7"/>
      <c r="S3408" s="7"/>
      <c r="T3408" s="7"/>
      <c r="U3408" s="7"/>
      <c r="V3408" s="7"/>
      <c r="W3408" s="7"/>
      <c r="X3408" s="7"/>
      <c r="Y3408" s="7"/>
      <c r="Z3408" s="7"/>
      <c r="AA3408" s="7"/>
      <c r="AB3408" s="7"/>
      <c r="AC3408" s="7"/>
      <c r="AD3408" s="7"/>
      <c r="AE3408" s="7"/>
      <c r="AF3408" s="7"/>
      <c r="AG3408" s="7"/>
      <c r="AH3408" s="7"/>
      <c r="AI3408" s="7"/>
      <c r="AJ3408" s="7"/>
      <c r="AK3408" s="7"/>
    </row>
    <row r="3409" spans="1:37" ht="15.75" x14ac:dyDescent="0.25">
      <c r="A3409" s="7"/>
      <c r="B3409" s="7"/>
      <c r="C3409" s="7"/>
      <c r="D3409" s="7"/>
      <c r="E3409" s="7"/>
      <c r="F3409" s="7"/>
      <c r="G3409" s="7"/>
      <c r="H3409" s="7"/>
      <c r="I3409" s="7"/>
      <c r="J3409" s="7"/>
      <c r="K3409" s="7"/>
      <c r="L3409" s="7"/>
      <c r="M3409" s="7"/>
      <c r="N3409" s="7"/>
      <c r="O3409" s="7"/>
      <c r="P3409" s="7"/>
      <c r="R3409" s="7"/>
      <c r="S3409" s="7"/>
      <c r="T3409" s="7"/>
      <c r="U3409" s="7"/>
      <c r="V3409" s="7"/>
      <c r="W3409" s="7"/>
      <c r="X3409" s="7"/>
      <c r="Y3409" s="7"/>
      <c r="Z3409" s="7"/>
      <c r="AA3409" s="7"/>
      <c r="AB3409" s="7"/>
      <c r="AC3409" s="7"/>
      <c r="AD3409" s="7"/>
      <c r="AE3409" s="7"/>
      <c r="AF3409" s="7"/>
      <c r="AG3409" s="7"/>
      <c r="AH3409" s="7"/>
      <c r="AI3409" s="7"/>
      <c r="AJ3409" s="7"/>
      <c r="AK3409" s="7"/>
    </row>
    <row r="3410" spans="1:37" ht="15.75" x14ac:dyDescent="0.25">
      <c r="A3410" s="7"/>
      <c r="B3410" s="7"/>
      <c r="C3410" s="7"/>
      <c r="D3410" s="7"/>
      <c r="E3410" s="7"/>
      <c r="F3410" s="7"/>
      <c r="G3410" s="7"/>
      <c r="H3410" s="7"/>
      <c r="I3410" s="7"/>
      <c r="J3410" s="7"/>
      <c r="K3410" s="7"/>
      <c r="L3410" s="7"/>
      <c r="M3410" s="7"/>
      <c r="N3410" s="7"/>
      <c r="O3410" s="7"/>
      <c r="P3410" s="7"/>
      <c r="R3410" s="7"/>
      <c r="S3410" s="7"/>
      <c r="T3410" s="7"/>
      <c r="U3410" s="7"/>
      <c r="V3410" s="7"/>
      <c r="W3410" s="7"/>
      <c r="X3410" s="7"/>
      <c r="Y3410" s="7"/>
      <c r="Z3410" s="7"/>
      <c r="AA3410" s="7"/>
      <c r="AB3410" s="7"/>
      <c r="AC3410" s="7"/>
      <c r="AD3410" s="7"/>
      <c r="AE3410" s="7"/>
      <c r="AF3410" s="7"/>
      <c r="AG3410" s="7"/>
      <c r="AH3410" s="7"/>
      <c r="AI3410" s="7"/>
      <c r="AJ3410" s="7"/>
      <c r="AK3410" s="7"/>
    </row>
    <row r="3411" spans="1:37" ht="15.75" x14ac:dyDescent="0.25">
      <c r="A3411" s="7"/>
      <c r="B3411" s="7"/>
      <c r="C3411" s="7"/>
      <c r="D3411" s="7"/>
      <c r="E3411" s="7"/>
      <c r="F3411" s="7"/>
      <c r="G3411" s="7"/>
      <c r="H3411" s="7"/>
      <c r="I3411" s="7"/>
      <c r="J3411" s="7"/>
      <c r="K3411" s="7"/>
      <c r="L3411" s="7"/>
      <c r="M3411" s="7"/>
      <c r="N3411" s="7"/>
      <c r="O3411" s="7"/>
      <c r="P3411" s="7"/>
      <c r="R3411" s="7"/>
      <c r="S3411" s="7"/>
      <c r="T3411" s="7"/>
      <c r="U3411" s="7"/>
      <c r="V3411" s="7"/>
      <c r="W3411" s="7"/>
      <c r="X3411" s="7"/>
      <c r="Y3411" s="7"/>
      <c r="Z3411" s="7"/>
      <c r="AA3411" s="7"/>
      <c r="AB3411" s="7"/>
      <c r="AC3411" s="7"/>
      <c r="AD3411" s="7"/>
      <c r="AE3411" s="7"/>
      <c r="AF3411" s="7"/>
      <c r="AG3411" s="7"/>
      <c r="AH3411" s="7"/>
      <c r="AI3411" s="7"/>
      <c r="AJ3411" s="7"/>
      <c r="AK3411" s="7"/>
    </row>
    <row r="3412" spans="1:37" ht="15.75" x14ac:dyDescent="0.25">
      <c r="A3412" s="7"/>
      <c r="B3412" s="7"/>
      <c r="C3412" s="7"/>
      <c r="D3412" s="7"/>
      <c r="E3412" s="7"/>
      <c r="F3412" s="7"/>
      <c r="G3412" s="7"/>
      <c r="H3412" s="7"/>
      <c r="I3412" s="7"/>
      <c r="J3412" s="7"/>
      <c r="K3412" s="7"/>
      <c r="L3412" s="7"/>
      <c r="M3412" s="7"/>
      <c r="N3412" s="7"/>
      <c r="O3412" s="7"/>
      <c r="P3412" s="7"/>
      <c r="R3412" s="7"/>
      <c r="S3412" s="7"/>
      <c r="T3412" s="7"/>
      <c r="U3412" s="7"/>
      <c r="V3412" s="7"/>
      <c r="W3412" s="7"/>
      <c r="X3412" s="7"/>
      <c r="Y3412" s="7"/>
      <c r="Z3412" s="7"/>
      <c r="AA3412" s="7"/>
      <c r="AB3412" s="7"/>
      <c r="AC3412" s="7"/>
      <c r="AD3412" s="7"/>
      <c r="AE3412" s="7"/>
      <c r="AF3412" s="7"/>
      <c r="AG3412" s="7"/>
      <c r="AH3412" s="7"/>
      <c r="AI3412" s="7"/>
      <c r="AJ3412" s="7"/>
      <c r="AK3412" s="7"/>
    </row>
    <row r="3413" spans="1:37" ht="15.75" x14ac:dyDescent="0.25">
      <c r="A3413" s="7"/>
      <c r="B3413" s="7"/>
      <c r="C3413" s="7"/>
      <c r="D3413" s="7"/>
      <c r="E3413" s="7"/>
      <c r="F3413" s="7"/>
      <c r="G3413" s="7"/>
      <c r="H3413" s="7"/>
      <c r="I3413" s="7"/>
      <c r="J3413" s="7"/>
      <c r="K3413" s="7"/>
      <c r="L3413" s="7"/>
      <c r="M3413" s="7"/>
      <c r="N3413" s="7"/>
      <c r="O3413" s="7"/>
      <c r="P3413" s="7"/>
      <c r="R3413" s="7"/>
      <c r="S3413" s="7"/>
      <c r="T3413" s="7"/>
      <c r="U3413" s="7"/>
      <c r="V3413" s="7"/>
      <c r="W3413" s="7"/>
      <c r="X3413" s="7"/>
      <c r="Y3413" s="7"/>
      <c r="Z3413" s="7"/>
      <c r="AA3413" s="7"/>
      <c r="AB3413" s="7"/>
      <c r="AC3413" s="7"/>
      <c r="AD3413" s="7"/>
      <c r="AE3413" s="7"/>
      <c r="AF3413" s="7"/>
      <c r="AG3413" s="7"/>
      <c r="AH3413" s="7"/>
      <c r="AI3413" s="7"/>
      <c r="AJ3413" s="7"/>
      <c r="AK3413" s="7"/>
    </row>
    <row r="3414" spans="1:37" ht="15.75" x14ac:dyDescent="0.25">
      <c r="A3414" s="7"/>
      <c r="B3414" s="7"/>
      <c r="C3414" s="7"/>
      <c r="D3414" s="7"/>
      <c r="E3414" s="7"/>
      <c r="F3414" s="7"/>
      <c r="G3414" s="7"/>
      <c r="H3414" s="7"/>
      <c r="I3414" s="7"/>
      <c r="J3414" s="7"/>
      <c r="K3414" s="7"/>
      <c r="L3414" s="7"/>
      <c r="M3414" s="7"/>
      <c r="N3414" s="7"/>
      <c r="O3414" s="7"/>
      <c r="P3414" s="7"/>
      <c r="R3414" s="7"/>
      <c r="S3414" s="7"/>
      <c r="T3414" s="7"/>
      <c r="U3414" s="7"/>
      <c r="V3414" s="7"/>
      <c r="W3414" s="7"/>
      <c r="X3414" s="7"/>
      <c r="Y3414" s="7"/>
      <c r="Z3414" s="7"/>
      <c r="AA3414" s="7"/>
      <c r="AB3414" s="7"/>
      <c r="AC3414" s="7"/>
      <c r="AD3414" s="7"/>
      <c r="AE3414" s="7"/>
      <c r="AF3414" s="7"/>
      <c r="AG3414" s="7"/>
      <c r="AH3414" s="7"/>
      <c r="AI3414" s="7"/>
      <c r="AJ3414" s="7"/>
      <c r="AK3414" s="7"/>
    </row>
    <row r="3415" spans="1:37" ht="15.75" x14ac:dyDescent="0.25">
      <c r="A3415" s="7"/>
      <c r="B3415" s="7"/>
      <c r="C3415" s="7"/>
      <c r="D3415" s="7"/>
      <c r="E3415" s="7"/>
      <c r="F3415" s="7"/>
      <c r="G3415" s="7"/>
      <c r="H3415" s="7"/>
      <c r="I3415" s="7"/>
      <c r="J3415" s="7"/>
      <c r="K3415" s="7"/>
      <c r="L3415" s="7"/>
      <c r="M3415" s="7"/>
      <c r="N3415" s="7"/>
      <c r="O3415" s="7"/>
      <c r="P3415" s="7"/>
      <c r="R3415" s="7"/>
      <c r="S3415" s="7"/>
      <c r="T3415" s="7"/>
      <c r="U3415" s="7"/>
      <c r="V3415" s="7"/>
      <c r="W3415" s="7"/>
      <c r="X3415" s="7"/>
      <c r="Y3415" s="7"/>
      <c r="Z3415" s="7"/>
      <c r="AA3415" s="7"/>
      <c r="AB3415" s="7"/>
      <c r="AC3415" s="7"/>
      <c r="AD3415" s="7"/>
      <c r="AE3415" s="7"/>
      <c r="AF3415" s="7"/>
      <c r="AG3415" s="7"/>
      <c r="AH3415" s="7"/>
      <c r="AI3415" s="7"/>
      <c r="AJ3415" s="7"/>
      <c r="AK3415" s="7"/>
    </row>
    <row r="3416" spans="1:37" ht="15.75" x14ac:dyDescent="0.25">
      <c r="A3416" s="7"/>
      <c r="B3416" s="7"/>
      <c r="C3416" s="7"/>
      <c r="D3416" s="7"/>
      <c r="E3416" s="7"/>
      <c r="F3416" s="7"/>
      <c r="G3416" s="7"/>
      <c r="H3416" s="7"/>
      <c r="I3416" s="7"/>
      <c r="J3416" s="7"/>
      <c r="K3416" s="7"/>
      <c r="L3416" s="7"/>
      <c r="M3416" s="7"/>
      <c r="N3416" s="7"/>
      <c r="O3416" s="7"/>
      <c r="P3416" s="7"/>
      <c r="R3416" s="7"/>
      <c r="S3416" s="7"/>
      <c r="T3416" s="7"/>
      <c r="U3416" s="7"/>
      <c r="V3416" s="7"/>
      <c r="W3416" s="7"/>
      <c r="X3416" s="7"/>
      <c r="Y3416" s="7"/>
      <c r="Z3416" s="7"/>
      <c r="AA3416" s="7"/>
      <c r="AB3416" s="7"/>
      <c r="AC3416" s="7"/>
      <c r="AD3416" s="7"/>
      <c r="AE3416" s="7"/>
      <c r="AF3416" s="7"/>
      <c r="AG3416" s="7"/>
      <c r="AH3416" s="7"/>
      <c r="AI3416" s="7"/>
      <c r="AJ3416" s="7"/>
      <c r="AK3416" s="7"/>
    </row>
    <row r="3417" spans="1:37" ht="15.75" x14ac:dyDescent="0.25">
      <c r="A3417" s="7"/>
      <c r="B3417" s="7"/>
      <c r="C3417" s="7"/>
      <c r="D3417" s="7"/>
      <c r="E3417" s="7"/>
      <c r="F3417" s="7"/>
      <c r="G3417" s="7"/>
      <c r="H3417" s="7"/>
      <c r="I3417" s="7"/>
      <c r="J3417" s="7"/>
      <c r="K3417" s="7"/>
      <c r="L3417" s="7"/>
      <c r="M3417" s="7"/>
      <c r="N3417" s="7"/>
      <c r="O3417" s="7"/>
      <c r="P3417" s="7"/>
      <c r="R3417" s="7"/>
      <c r="S3417" s="7"/>
      <c r="T3417" s="7"/>
      <c r="U3417" s="7"/>
      <c r="V3417" s="7"/>
      <c r="W3417" s="7"/>
      <c r="X3417" s="7"/>
      <c r="Y3417" s="7"/>
      <c r="Z3417" s="7"/>
      <c r="AA3417" s="7"/>
      <c r="AB3417" s="7"/>
      <c r="AC3417" s="7"/>
      <c r="AD3417" s="7"/>
      <c r="AE3417" s="7"/>
      <c r="AF3417" s="7"/>
      <c r="AG3417" s="7"/>
      <c r="AH3417" s="7"/>
      <c r="AI3417" s="7"/>
      <c r="AJ3417" s="7"/>
      <c r="AK3417" s="7"/>
    </row>
    <row r="3418" spans="1:37" ht="15.75" x14ac:dyDescent="0.25">
      <c r="A3418" s="7"/>
      <c r="B3418" s="7"/>
      <c r="C3418" s="7"/>
      <c r="D3418" s="7"/>
      <c r="E3418" s="7"/>
      <c r="F3418" s="7"/>
      <c r="G3418" s="7"/>
      <c r="H3418" s="7"/>
      <c r="I3418" s="7"/>
      <c r="J3418" s="7"/>
      <c r="K3418" s="7"/>
      <c r="L3418" s="7"/>
      <c r="M3418" s="7"/>
      <c r="N3418" s="7"/>
      <c r="O3418" s="7"/>
      <c r="P3418" s="7"/>
      <c r="R3418" s="7"/>
      <c r="S3418" s="7"/>
      <c r="T3418" s="7"/>
      <c r="U3418" s="7"/>
      <c r="V3418" s="7"/>
      <c r="W3418" s="7"/>
      <c r="X3418" s="7"/>
      <c r="Y3418" s="7"/>
      <c r="Z3418" s="7"/>
      <c r="AA3418" s="7"/>
      <c r="AB3418" s="7"/>
      <c r="AC3418" s="7"/>
      <c r="AD3418" s="7"/>
      <c r="AE3418" s="7"/>
      <c r="AF3418" s="7"/>
      <c r="AG3418" s="7"/>
      <c r="AH3418" s="7"/>
      <c r="AI3418" s="7"/>
      <c r="AJ3418" s="7"/>
      <c r="AK3418" s="7"/>
    </row>
    <row r="3419" spans="1:37" ht="15.75" x14ac:dyDescent="0.25">
      <c r="A3419" s="7"/>
      <c r="B3419" s="7"/>
      <c r="C3419" s="7"/>
      <c r="D3419" s="7"/>
      <c r="E3419" s="7"/>
      <c r="F3419" s="7"/>
      <c r="G3419" s="7"/>
      <c r="H3419" s="7"/>
      <c r="I3419" s="7"/>
      <c r="J3419" s="7"/>
      <c r="K3419" s="7"/>
      <c r="L3419" s="7"/>
      <c r="M3419" s="7"/>
      <c r="N3419" s="7"/>
      <c r="O3419" s="7"/>
      <c r="P3419" s="7"/>
      <c r="R3419" s="7"/>
      <c r="S3419" s="7"/>
      <c r="T3419" s="7"/>
      <c r="U3419" s="7"/>
      <c r="V3419" s="7"/>
      <c r="W3419" s="7"/>
      <c r="X3419" s="7"/>
      <c r="Y3419" s="7"/>
      <c r="Z3419" s="7"/>
      <c r="AA3419" s="7"/>
      <c r="AB3419" s="7"/>
      <c r="AC3419" s="7"/>
      <c r="AD3419" s="7"/>
      <c r="AE3419" s="7"/>
      <c r="AF3419" s="7"/>
      <c r="AG3419" s="7"/>
      <c r="AH3419" s="7"/>
      <c r="AI3419" s="7"/>
      <c r="AJ3419" s="7"/>
      <c r="AK3419" s="7"/>
    </row>
    <row r="3420" spans="1:37" ht="15.75" x14ac:dyDescent="0.25">
      <c r="A3420" s="7"/>
      <c r="B3420" s="7"/>
      <c r="C3420" s="7"/>
      <c r="D3420" s="7"/>
      <c r="E3420" s="7"/>
      <c r="F3420" s="7"/>
      <c r="G3420" s="7"/>
      <c r="H3420" s="7"/>
      <c r="I3420" s="7"/>
      <c r="J3420" s="7"/>
      <c r="K3420" s="7"/>
      <c r="L3420" s="7"/>
      <c r="M3420" s="7"/>
      <c r="N3420" s="7"/>
      <c r="O3420" s="7"/>
      <c r="P3420" s="7"/>
      <c r="R3420" s="7"/>
      <c r="S3420" s="7"/>
      <c r="T3420" s="7"/>
      <c r="U3420" s="7"/>
      <c r="V3420" s="7"/>
      <c r="W3420" s="7"/>
      <c r="X3420" s="7"/>
      <c r="Y3420" s="7"/>
      <c r="Z3420" s="7"/>
      <c r="AA3420" s="7"/>
      <c r="AB3420" s="7"/>
      <c r="AC3420" s="7"/>
      <c r="AD3420" s="7"/>
      <c r="AE3420" s="7"/>
      <c r="AF3420" s="7"/>
      <c r="AG3420" s="7"/>
      <c r="AH3420" s="7"/>
      <c r="AI3420" s="7"/>
      <c r="AJ3420" s="7"/>
      <c r="AK3420" s="7"/>
    </row>
    <row r="3421" spans="1:37" ht="15.75" x14ac:dyDescent="0.25">
      <c r="A3421" s="7"/>
      <c r="B3421" s="7"/>
      <c r="C3421" s="7"/>
      <c r="D3421" s="7"/>
      <c r="E3421" s="7"/>
      <c r="F3421" s="7"/>
      <c r="G3421" s="7"/>
      <c r="H3421" s="7"/>
      <c r="I3421" s="7"/>
      <c r="J3421" s="7"/>
      <c r="K3421" s="7"/>
      <c r="L3421" s="7"/>
      <c r="M3421" s="7"/>
      <c r="N3421" s="7"/>
      <c r="O3421" s="7"/>
      <c r="P3421" s="7"/>
      <c r="R3421" s="7"/>
      <c r="S3421" s="7"/>
      <c r="T3421" s="7"/>
      <c r="U3421" s="7"/>
      <c r="V3421" s="7"/>
      <c r="W3421" s="7"/>
      <c r="X3421" s="7"/>
      <c r="Y3421" s="7"/>
      <c r="Z3421" s="7"/>
      <c r="AA3421" s="7"/>
      <c r="AB3421" s="7"/>
      <c r="AC3421" s="7"/>
      <c r="AD3421" s="7"/>
      <c r="AE3421" s="7"/>
      <c r="AF3421" s="7"/>
      <c r="AG3421" s="7"/>
      <c r="AH3421" s="7"/>
      <c r="AI3421" s="7"/>
      <c r="AJ3421" s="7"/>
      <c r="AK3421" s="7"/>
    </row>
    <row r="3422" spans="1:37" ht="15.75" x14ac:dyDescent="0.25">
      <c r="A3422" s="7"/>
      <c r="B3422" s="7"/>
      <c r="C3422" s="7"/>
      <c r="D3422" s="7"/>
      <c r="E3422" s="7"/>
      <c r="F3422" s="7"/>
      <c r="G3422" s="7"/>
      <c r="H3422" s="7"/>
      <c r="I3422" s="7"/>
      <c r="J3422" s="7"/>
      <c r="K3422" s="7"/>
      <c r="L3422" s="7"/>
      <c r="M3422" s="7"/>
      <c r="N3422" s="7"/>
      <c r="O3422" s="7"/>
      <c r="P3422" s="7"/>
      <c r="R3422" s="7"/>
      <c r="S3422" s="7"/>
      <c r="T3422" s="7"/>
      <c r="U3422" s="7"/>
      <c r="V3422" s="7"/>
      <c r="W3422" s="7"/>
      <c r="X3422" s="7"/>
      <c r="Y3422" s="7"/>
      <c r="Z3422" s="7"/>
      <c r="AA3422" s="7"/>
      <c r="AB3422" s="7"/>
      <c r="AC3422" s="7"/>
      <c r="AD3422" s="7"/>
      <c r="AE3422" s="7"/>
      <c r="AF3422" s="7"/>
      <c r="AG3422" s="7"/>
      <c r="AH3422" s="7"/>
      <c r="AI3422" s="7"/>
      <c r="AJ3422" s="7"/>
      <c r="AK3422" s="7"/>
    </row>
    <row r="3423" spans="1:37" ht="15.75" x14ac:dyDescent="0.25">
      <c r="A3423" s="7"/>
      <c r="B3423" s="7"/>
      <c r="C3423" s="7"/>
      <c r="D3423" s="7"/>
      <c r="E3423" s="7"/>
      <c r="F3423" s="7"/>
      <c r="G3423" s="7"/>
      <c r="H3423" s="7"/>
      <c r="I3423" s="7"/>
      <c r="J3423" s="7"/>
      <c r="K3423" s="7"/>
      <c r="L3423" s="7"/>
      <c r="M3423" s="7"/>
      <c r="N3423" s="7"/>
      <c r="O3423" s="7"/>
      <c r="P3423" s="7"/>
      <c r="R3423" s="7"/>
      <c r="S3423" s="7"/>
      <c r="T3423" s="7"/>
      <c r="U3423" s="7"/>
      <c r="V3423" s="7"/>
      <c r="W3423" s="7"/>
      <c r="X3423" s="7"/>
      <c r="Y3423" s="7"/>
      <c r="Z3423" s="7"/>
      <c r="AA3423" s="7"/>
      <c r="AB3423" s="7"/>
      <c r="AC3423" s="7"/>
      <c r="AD3423" s="7"/>
      <c r="AE3423" s="7"/>
      <c r="AF3423" s="7"/>
      <c r="AG3423" s="7"/>
      <c r="AH3423" s="7"/>
      <c r="AI3423" s="7"/>
      <c r="AJ3423" s="7"/>
      <c r="AK3423" s="7"/>
    </row>
    <row r="3424" spans="1:37" ht="15.75" x14ac:dyDescent="0.25">
      <c r="A3424" s="7"/>
      <c r="B3424" s="7"/>
      <c r="C3424" s="7"/>
      <c r="D3424" s="7"/>
      <c r="E3424" s="7"/>
      <c r="F3424" s="7"/>
      <c r="G3424" s="7"/>
      <c r="H3424" s="7"/>
      <c r="I3424" s="7"/>
      <c r="J3424" s="7"/>
      <c r="K3424" s="7"/>
      <c r="L3424" s="7"/>
      <c r="M3424" s="7"/>
      <c r="N3424" s="7"/>
      <c r="O3424" s="7"/>
      <c r="P3424" s="7"/>
      <c r="R3424" s="7"/>
      <c r="S3424" s="7"/>
      <c r="T3424" s="7"/>
      <c r="U3424" s="7"/>
      <c r="V3424" s="7"/>
      <c r="W3424" s="7"/>
      <c r="X3424" s="7"/>
      <c r="Y3424" s="7"/>
      <c r="Z3424" s="7"/>
      <c r="AA3424" s="7"/>
      <c r="AB3424" s="7"/>
      <c r="AC3424" s="7"/>
      <c r="AD3424" s="7"/>
      <c r="AE3424" s="7"/>
      <c r="AF3424" s="7"/>
      <c r="AG3424" s="7"/>
      <c r="AH3424" s="7"/>
      <c r="AI3424" s="7"/>
      <c r="AJ3424" s="7"/>
      <c r="AK3424" s="7"/>
    </row>
    <row r="3425" spans="1:37" ht="15.75" x14ac:dyDescent="0.25">
      <c r="A3425" s="7"/>
      <c r="B3425" s="7"/>
      <c r="C3425" s="7"/>
      <c r="D3425" s="7"/>
      <c r="E3425" s="7"/>
      <c r="F3425" s="7"/>
      <c r="G3425" s="7"/>
      <c r="H3425" s="7"/>
      <c r="I3425" s="7"/>
      <c r="J3425" s="7"/>
      <c r="K3425" s="7"/>
      <c r="L3425" s="7"/>
      <c r="M3425" s="7"/>
      <c r="N3425" s="7"/>
      <c r="O3425" s="7"/>
      <c r="P3425" s="7"/>
      <c r="R3425" s="7"/>
      <c r="S3425" s="7"/>
      <c r="T3425" s="7"/>
      <c r="U3425" s="7"/>
      <c r="V3425" s="7"/>
      <c r="W3425" s="7"/>
      <c r="X3425" s="7"/>
      <c r="Y3425" s="7"/>
      <c r="Z3425" s="7"/>
      <c r="AA3425" s="7"/>
      <c r="AB3425" s="7"/>
      <c r="AC3425" s="7"/>
      <c r="AD3425" s="7"/>
      <c r="AE3425" s="7"/>
      <c r="AF3425" s="7"/>
      <c r="AG3425" s="7"/>
      <c r="AH3425" s="7"/>
      <c r="AI3425" s="7"/>
      <c r="AJ3425" s="7"/>
      <c r="AK3425" s="7"/>
    </row>
    <row r="3426" spans="1:37" ht="15.75" x14ac:dyDescent="0.25">
      <c r="A3426" s="7"/>
      <c r="B3426" s="7"/>
      <c r="C3426" s="7"/>
      <c r="D3426" s="7"/>
      <c r="E3426" s="7"/>
      <c r="F3426" s="7"/>
      <c r="G3426" s="7"/>
      <c r="H3426" s="7"/>
      <c r="I3426" s="7"/>
      <c r="J3426" s="7"/>
      <c r="K3426" s="7"/>
      <c r="L3426" s="7"/>
      <c r="M3426" s="7"/>
      <c r="N3426" s="7"/>
      <c r="O3426" s="7"/>
      <c r="P3426" s="7"/>
      <c r="R3426" s="7"/>
      <c r="S3426" s="7"/>
      <c r="T3426" s="7"/>
      <c r="U3426" s="7"/>
      <c r="V3426" s="7"/>
      <c r="W3426" s="7"/>
      <c r="X3426" s="7"/>
      <c r="Y3426" s="7"/>
      <c r="Z3426" s="7"/>
      <c r="AA3426" s="7"/>
      <c r="AB3426" s="7"/>
      <c r="AC3426" s="7"/>
      <c r="AD3426" s="7"/>
      <c r="AE3426" s="7"/>
      <c r="AF3426" s="7"/>
      <c r="AG3426" s="7"/>
      <c r="AH3426" s="7"/>
      <c r="AI3426" s="7"/>
      <c r="AJ3426" s="7"/>
      <c r="AK3426" s="7"/>
    </row>
    <row r="3427" spans="1:37" ht="15.75" x14ac:dyDescent="0.25">
      <c r="A3427" s="7"/>
      <c r="B3427" s="7"/>
      <c r="C3427" s="7"/>
      <c r="D3427" s="7"/>
      <c r="E3427" s="7"/>
      <c r="F3427" s="7"/>
      <c r="G3427" s="7"/>
      <c r="H3427" s="7"/>
      <c r="I3427" s="7"/>
      <c r="J3427" s="7"/>
      <c r="K3427" s="7"/>
      <c r="L3427" s="7"/>
      <c r="M3427" s="7"/>
      <c r="N3427" s="7"/>
      <c r="O3427" s="7"/>
      <c r="P3427" s="7"/>
      <c r="R3427" s="7"/>
      <c r="S3427" s="7"/>
      <c r="T3427" s="7"/>
      <c r="U3427" s="7"/>
      <c r="V3427" s="7"/>
      <c r="W3427" s="7"/>
      <c r="X3427" s="7"/>
      <c r="Y3427" s="7"/>
      <c r="Z3427" s="7"/>
      <c r="AA3427" s="7"/>
      <c r="AB3427" s="7"/>
      <c r="AC3427" s="7"/>
      <c r="AD3427" s="7"/>
      <c r="AE3427" s="7"/>
      <c r="AF3427" s="7"/>
      <c r="AG3427" s="7"/>
      <c r="AH3427" s="7"/>
      <c r="AI3427" s="7"/>
      <c r="AJ3427" s="7"/>
      <c r="AK3427" s="7"/>
    </row>
    <row r="3428" spans="1:37" ht="15.75" x14ac:dyDescent="0.25">
      <c r="A3428" s="7"/>
      <c r="B3428" s="7"/>
      <c r="C3428" s="7"/>
      <c r="D3428" s="7"/>
      <c r="E3428" s="7"/>
      <c r="F3428" s="7"/>
      <c r="G3428" s="7"/>
      <c r="H3428" s="7"/>
      <c r="I3428" s="7"/>
      <c r="J3428" s="7"/>
      <c r="K3428" s="7"/>
      <c r="L3428" s="7"/>
      <c r="M3428" s="7"/>
      <c r="N3428" s="7"/>
      <c r="O3428" s="7"/>
      <c r="P3428" s="7"/>
      <c r="R3428" s="7"/>
      <c r="S3428" s="7"/>
      <c r="T3428" s="7"/>
      <c r="U3428" s="7"/>
      <c r="V3428" s="7"/>
      <c r="W3428" s="7"/>
      <c r="X3428" s="7"/>
      <c r="Y3428" s="7"/>
      <c r="Z3428" s="7"/>
      <c r="AA3428" s="7"/>
      <c r="AB3428" s="7"/>
      <c r="AC3428" s="7"/>
      <c r="AD3428" s="7"/>
      <c r="AE3428" s="7"/>
      <c r="AF3428" s="7"/>
      <c r="AG3428" s="7"/>
      <c r="AH3428" s="7"/>
      <c r="AI3428" s="7"/>
      <c r="AJ3428" s="7"/>
      <c r="AK3428" s="7"/>
    </row>
    <row r="3429" spans="1:37" ht="15.75" x14ac:dyDescent="0.25">
      <c r="A3429" s="7"/>
      <c r="B3429" s="7"/>
      <c r="C3429" s="7"/>
      <c r="D3429" s="7"/>
      <c r="E3429" s="7"/>
      <c r="F3429" s="7"/>
      <c r="G3429" s="7"/>
      <c r="H3429" s="7"/>
      <c r="I3429" s="7"/>
      <c r="J3429" s="7"/>
      <c r="K3429" s="7"/>
      <c r="L3429" s="7"/>
      <c r="M3429" s="7"/>
      <c r="N3429" s="7"/>
      <c r="O3429" s="7"/>
      <c r="P3429" s="7"/>
      <c r="R3429" s="7"/>
      <c r="S3429" s="7"/>
      <c r="T3429" s="7"/>
      <c r="U3429" s="7"/>
      <c r="V3429" s="7"/>
      <c r="W3429" s="7"/>
      <c r="X3429" s="7"/>
      <c r="Y3429" s="7"/>
      <c r="Z3429" s="7"/>
      <c r="AA3429" s="7"/>
      <c r="AB3429" s="7"/>
      <c r="AC3429" s="7"/>
      <c r="AD3429" s="7"/>
      <c r="AE3429" s="7"/>
      <c r="AF3429" s="7"/>
      <c r="AG3429" s="7"/>
      <c r="AH3429" s="7"/>
      <c r="AI3429" s="7"/>
      <c r="AJ3429" s="7"/>
      <c r="AK3429" s="7"/>
    </row>
    <row r="3430" spans="1:37" ht="15.75" x14ac:dyDescent="0.25">
      <c r="A3430" s="7"/>
      <c r="B3430" s="7"/>
      <c r="C3430" s="7"/>
      <c r="D3430" s="7"/>
      <c r="E3430" s="7"/>
      <c r="F3430" s="7"/>
      <c r="G3430" s="7"/>
      <c r="H3430" s="7"/>
      <c r="I3430" s="7"/>
      <c r="J3430" s="7"/>
      <c r="K3430" s="7"/>
      <c r="L3430" s="7"/>
      <c r="M3430" s="7"/>
      <c r="N3430" s="7"/>
      <c r="O3430" s="7"/>
      <c r="P3430" s="7"/>
      <c r="R3430" s="7"/>
      <c r="S3430" s="7"/>
      <c r="T3430" s="7"/>
      <c r="U3430" s="7"/>
      <c r="V3430" s="7"/>
      <c r="W3430" s="7"/>
      <c r="X3430" s="7"/>
      <c r="Y3430" s="7"/>
      <c r="Z3430" s="7"/>
      <c r="AA3430" s="7"/>
      <c r="AB3430" s="7"/>
      <c r="AC3430" s="7"/>
      <c r="AD3430" s="7"/>
      <c r="AE3430" s="7"/>
      <c r="AF3430" s="7"/>
      <c r="AG3430" s="7"/>
      <c r="AH3430" s="7"/>
      <c r="AI3430" s="7"/>
      <c r="AJ3430" s="7"/>
      <c r="AK3430" s="7"/>
    </row>
    <row r="3431" spans="1:37" ht="15.75" x14ac:dyDescent="0.25">
      <c r="A3431" s="7"/>
      <c r="B3431" s="7"/>
      <c r="C3431" s="7"/>
      <c r="D3431" s="7"/>
      <c r="E3431" s="7"/>
      <c r="F3431" s="7"/>
      <c r="G3431" s="7"/>
      <c r="H3431" s="7"/>
      <c r="I3431" s="7"/>
      <c r="J3431" s="7"/>
      <c r="K3431" s="7"/>
      <c r="L3431" s="7"/>
      <c r="M3431" s="7"/>
      <c r="N3431" s="7"/>
      <c r="O3431" s="7"/>
      <c r="P3431" s="7"/>
      <c r="R3431" s="7"/>
      <c r="S3431" s="7"/>
      <c r="T3431" s="7"/>
      <c r="U3431" s="7"/>
      <c r="V3431" s="7"/>
      <c r="W3431" s="7"/>
      <c r="X3431" s="7"/>
      <c r="Y3431" s="7"/>
      <c r="Z3431" s="7"/>
      <c r="AA3431" s="7"/>
      <c r="AB3431" s="7"/>
      <c r="AC3431" s="7"/>
      <c r="AD3431" s="7"/>
      <c r="AE3431" s="7"/>
      <c r="AF3431" s="7"/>
      <c r="AG3431" s="7"/>
      <c r="AH3431" s="7"/>
      <c r="AI3431" s="7"/>
      <c r="AJ3431" s="7"/>
      <c r="AK3431" s="7"/>
    </row>
    <row r="3432" spans="1:37" ht="15.75" x14ac:dyDescent="0.25">
      <c r="A3432" s="7"/>
      <c r="B3432" s="7"/>
      <c r="C3432" s="7"/>
      <c r="D3432" s="7"/>
      <c r="E3432" s="7"/>
      <c r="F3432" s="7"/>
      <c r="G3432" s="7"/>
      <c r="H3432" s="7"/>
      <c r="I3432" s="7"/>
      <c r="J3432" s="7"/>
      <c r="K3432" s="7"/>
      <c r="L3432" s="7"/>
      <c r="M3432" s="7"/>
      <c r="N3432" s="7"/>
      <c r="O3432" s="7"/>
      <c r="P3432" s="7"/>
      <c r="R3432" s="7"/>
      <c r="S3432" s="7"/>
      <c r="T3432" s="7"/>
      <c r="U3432" s="7"/>
      <c r="V3432" s="7"/>
      <c r="W3432" s="7"/>
      <c r="X3432" s="7"/>
      <c r="Y3432" s="7"/>
      <c r="Z3432" s="7"/>
      <c r="AA3432" s="7"/>
      <c r="AB3432" s="7"/>
      <c r="AC3432" s="7"/>
      <c r="AD3432" s="7"/>
      <c r="AE3432" s="7"/>
      <c r="AF3432" s="7"/>
      <c r="AG3432" s="7"/>
      <c r="AH3432" s="7"/>
      <c r="AI3432" s="7"/>
      <c r="AJ3432" s="7"/>
      <c r="AK3432" s="7"/>
    </row>
    <row r="3433" spans="1:37" ht="15.75" x14ac:dyDescent="0.25">
      <c r="A3433" s="7"/>
      <c r="B3433" s="7"/>
      <c r="C3433" s="7"/>
      <c r="D3433" s="7"/>
      <c r="E3433" s="7"/>
      <c r="F3433" s="7"/>
      <c r="G3433" s="7"/>
      <c r="H3433" s="7"/>
      <c r="I3433" s="7"/>
      <c r="J3433" s="7"/>
      <c r="K3433" s="7"/>
      <c r="L3433" s="7"/>
      <c r="M3433" s="7"/>
      <c r="N3433" s="7"/>
      <c r="O3433" s="7"/>
      <c r="P3433" s="7"/>
      <c r="R3433" s="7"/>
      <c r="S3433" s="7"/>
      <c r="T3433" s="7"/>
      <c r="U3433" s="7"/>
      <c r="V3433" s="7"/>
      <c r="W3433" s="7"/>
      <c r="X3433" s="7"/>
      <c r="Y3433" s="7"/>
      <c r="Z3433" s="7"/>
      <c r="AA3433" s="7"/>
      <c r="AB3433" s="7"/>
      <c r="AC3433" s="7"/>
      <c r="AD3433" s="7"/>
      <c r="AE3433" s="7"/>
      <c r="AF3433" s="7"/>
      <c r="AG3433" s="7"/>
      <c r="AH3433" s="7"/>
      <c r="AI3433" s="7"/>
      <c r="AJ3433" s="7"/>
      <c r="AK3433" s="7"/>
    </row>
    <row r="3434" spans="1:37" ht="15.75" x14ac:dyDescent="0.25">
      <c r="A3434" s="7"/>
      <c r="B3434" s="7"/>
      <c r="C3434" s="7"/>
      <c r="D3434" s="7"/>
      <c r="E3434" s="7"/>
      <c r="F3434" s="7"/>
      <c r="G3434" s="7"/>
      <c r="H3434" s="7"/>
      <c r="I3434" s="7"/>
      <c r="J3434" s="7"/>
      <c r="K3434" s="7"/>
      <c r="L3434" s="7"/>
      <c r="M3434" s="7"/>
      <c r="N3434" s="7"/>
      <c r="O3434" s="7"/>
      <c r="P3434" s="7"/>
      <c r="R3434" s="7"/>
      <c r="S3434" s="7"/>
      <c r="T3434" s="7"/>
      <c r="U3434" s="7"/>
      <c r="V3434" s="7"/>
      <c r="W3434" s="7"/>
      <c r="X3434" s="7"/>
      <c r="Y3434" s="7"/>
      <c r="Z3434" s="7"/>
      <c r="AA3434" s="7"/>
      <c r="AB3434" s="7"/>
      <c r="AC3434" s="7"/>
      <c r="AD3434" s="7"/>
      <c r="AE3434" s="7"/>
      <c r="AF3434" s="7"/>
      <c r="AG3434" s="7"/>
      <c r="AH3434" s="7"/>
      <c r="AI3434" s="7"/>
      <c r="AJ3434" s="7"/>
      <c r="AK3434" s="7"/>
    </row>
    <row r="3435" spans="1:37" ht="15.75" x14ac:dyDescent="0.25">
      <c r="A3435" s="7"/>
      <c r="B3435" s="7"/>
      <c r="C3435" s="7"/>
      <c r="D3435" s="7"/>
      <c r="E3435" s="7"/>
      <c r="F3435" s="7"/>
      <c r="G3435" s="7"/>
      <c r="H3435" s="7"/>
      <c r="I3435" s="7"/>
      <c r="J3435" s="7"/>
      <c r="K3435" s="7"/>
      <c r="L3435" s="7"/>
      <c r="M3435" s="7"/>
      <c r="N3435" s="7"/>
      <c r="O3435" s="7"/>
      <c r="P3435" s="7"/>
      <c r="R3435" s="7"/>
      <c r="S3435" s="7"/>
      <c r="T3435" s="7"/>
      <c r="U3435" s="7"/>
      <c r="V3435" s="7"/>
      <c r="W3435" s="7"/>
      <c r="X3435" s="7"/>
      <c r="Y3435" s="7"/>
      <c r="Z3435" s="7"/>
      <c r="AA3435" s="7"/>
      <c r="AB3435" s="7"/>
      <c r="AC3435" s="7"/>
      <c r="AD3435" s="7"/>
      <c r="AE3435" s="7"/>
      <c r="AF3435" s="7"/>
      <c r="AG3435" s="7"/>
      <c r="AH3435" s="7"/>
      <c r="AI3435" s="7"/>
      <c r="AJ3435" s="7"/>
      <c r="AK3435" s="7"/>
    </row>
    <row r="3436" spans="1:37" ht="15.75" x14ac:dyDescent="0.25">
      <c r="A3436" s="7"/>
      <c r="B3436" s="7"/>
      <c r="C3436" s="7"/>
      <c r="D3436" s="7"/>
      <c r="E3436" s="7"/>
      <c r="F3436" s="7"/>
      <c r="G3436" s="7"/>
      <c r="H3436" s="7"/>
      <c r="I3436" s="7"/>
      <c r="J3436" s="7"/>
      <c r="K3436" s="7"/>
      <c r="L3436" s="7"/>
      <c r="M3436" s="7"/>
      <c r="N3436" s="7"/>
      <c r="O3436" s="7"/>
      <c r="P3436" s="7"/>
      <c r="R3436" s="7"/>
      <c r="S3436" s="7"/>
      <c r="T3436" s="7"/>
      <c r="U3436" s="7"/>
      <c r="V3436" s="7"/>
      <c r="W3436" s="7"/>
      <c r="X3436" s="7"/>
      <c r="Y3436" s="7"/>
      <c r="Z3436" s="7"/>
      <c r="AA3436" s="7"/>
      <c r="AB3436" s="7"/>
      <c r="AC3436" s="7"/>
      <c r="AD3436" s="7"/>
      <c r="AE3436" s="7"/>
      <c r="AF3436" s="7"/>
      <c r="AG3436" s="7"/>
      <c r="AH3436" s="7"/>
      <c r="AI3436" s="7"/>
      <c r="AJ3436" s="7"/>
      <c r="AK3436" s="7"/>
    </row>
    <row r="3437" spans="1:37" ht="15.75" x14ac:dyDescent="0.25">
      <c r="A3437" s="7"/>
      <c r="B3437" s="7"/>
      <c r="C3437" s="7"/>
      <c r="D3437" s="7"/>
      <c r="E3437" s="7"/>
      <c r="F3437" s="7"/>
      <c r="G3437" s="7"/>
      <c r="H3437" s="7"/>
      <c r="I3437" s="7"/>
      <c r="J3437" s="7"/>
      <c r="K3437" s="7"/>
      <c r="L3437" s="7"/>
      <c r="M3437" s="7"/>
      <c r="N3437" s="7"/>
      <c r="O3437" s="7"/>
      <c r="P3437" s="7"/>
      <c r="R3437" s="7"/>
      <c r="S3437" s="7"/>
      <c r="T3437" s="7"/>
      <c r="U3437" s="7"/>
      <c r="V3437" s="7"/>
      <c r="W3437" s="7"/>
      <c r="X3437" s="7"/>
      <c r="Y3437" s="7"/>
      <c r="Z3437" s="7"/>
      <c r="AA3437" s="7"/>
      <c r="AB3437" s="7"/>
      <c r="AC3437" s="7"/>
      <c r="AD3437" s="7"/>
      <c r="AE3437" s="7"/>
      <c r="AF3437" s="7"/>
      <c r="AG3437" s="7"/>
      <c r="AH3437" s="7"/>
      <c r="AI3437" s="7"/>
      <c r="AJ3437" s="7"/>
      <c r="AK3437" s="7"/>
    </row>
    <row r="3438" spans="1:37" ht="15.75" x14ac:dyDescent="0.25">
      <c r="A3438" s="7"/>
      <c r="B3438" s="7"/>
      <c r="C3438" s="7"/>
      <c r="D3438" s="7"/>
      <c r="E3438" s="7"/>
      <c r="F3438" s="7"/>
      <c r="G3438" s="7"/>
      <c r="H3438" s="7"/>
      <c r="I3438" s="7"/>
      <c r="J3438" s="7"/>
      <c r="K3438" s="7"/>
      <c r="L3438" s="7"/>
      <c r="M3438" s="7"/>
      <c r="N3438" s="7"/>
      <c r="O3438" s="7"/>
      <c r="P3438" s="7"/>
      <c r="R3438" s="7"/>
      <c r="S3438" s="7"/>
      <c r="T3438" s="7"/>
      <c r="U3438" s="7"/>
      <c r="V3438" s="7"/>
      <c r="W3438" s="7"/>
      <c r="X3438" s="7"/>
      <c r="Y3438" s="7"/>
      <c r="Z3438" s="7"/>
      <c r="AA3438" s="7"/>
      <c r="AB3438" s="7"/>
      <c r="AC3438" s="7"/>
      <c r="AD3438" s="7"/>
      <c r="AE3438" s="7"/>
      <c r="AF3438" s="7"/>
      <c r="AG3438" s="7"/>
      <c r="AH3438" s="7"/>
      <c r="AI3438" s="7"/>
      <c r="AJ3438" s="7"/>
      <c r="AK3438" s="7"/>
    </row>
    <row r="3439" spans="1:37" ht="15.75" x14ac:dyDescent="0.25">
      <c r="A3439" s="7"/>
      <c r="B3439" s="7"/>
      <c r="C3439" s="7"/>
      <c r="D3439" s="7"/>
      <c r="E3439" s="7"/>
      <c r="F3439" s="7"/>
      <c r="G3439" s="7"/>
      <c r="H3439" s="7"/>
      <c r="I3439" s="7"/>
      <c r="J3439" s="7"/>
      <c r="K3439" s="7"/>
      <c r="L3439" s="7"/>
      <c r="M3439" s="7"/>
      <c r="N3439" s="7"/>
      <c r="O3439" s="7"/>
      <c r="P3439" s="7"/>
      <c r="R3439" s="7"/>
      <c r="S3439" s="7"/>
      <c r="T3439" s="7"/>
      <c r="U3439" s="7"/>
      <c r="V3439" s="7"/>
      <c r="W3439" s="7"/>
      <c r="X3439" s="7"/>
      <c r="Y3439" s="7"/>
      <c r="Z3439" s="7"/>
      <c r="AA3439" s="7"/>
      <c r="AB3439" s="7"/>
      <c r="AC3439" s="7"/>
      <c r="AD3439" s="7"/>
      <c r="AE3439" s="7"/>
      <c r="AF3439" s="7"/>
      <c r="AG3439" s="7"/>
      <c r="AH3439" s="7"/>
      <c r="AI3439" s="7"/>
      <c r="AJ3439" s="7"/>
      <c r="AK3439" s="7"/>
    </row>
    <row r="3440" spans="1:37" ht="15.75" x14ac:dyDescent="0.25">
      <c r="A3440" s="7"/>
      <c r="B3440" s="7"/>
      <c r="C3440" s="7"/>
      <c r="D3440" s="7"/>
      <c r="E3440" s="7"/>
      <c r="F3440" s="7"/>
      <c r="G3440" s="7"/>
      <c r="H3440" s="7"/>
      <c r="I3440" s="7"/>
      <c r="J3440" s="7"/>
      <c r="K3440" s="7"/>
      <c r="L3440" s="7"/>
      <c r="M3440" s="7"/>
      <c r="N3440" s="7"/>
      <c r="O3440" s="7"/>
      <c r="P3440" s="7"/>
      <c r="R3440" s="7"/>
      <c r="S3440" s="7"/>
      <c r="T3440" s="7"/>
      <c r="U3440" s="7"/>
      <c r="V3440" s="7"/>
      <c r="W3440" s="7"/>
      <c r="X3440" s="7"/>
      <c r="Y3440" s="7"/>
      <c r="Z3440" s="7"/>
      <c r="AA3440" s="7"/>
      <c r="AB3440" s="7"/>
      <c r="AC3440" s="7"/>
      <c r="AD3440" s="7"/>
      <c r="AE3440" s="7"/>
      <c r="AF3440" s="7"/>
      <c r="AG3440" s="7"/>
      <c r="AH3440" s="7"/>
      <c r="AI3440" s="7"/>
      <c r="AJ3440" s="7"/>
      <c r="AK3440" s="7"/>
    </row>
    <row r="3441" spans="1:37" ht="15.75" x14ac:dyDescent="0.25">
      <c r="A3441" s="7"/>
      <c r="B3441" s="7"/>
      <c r="C3441" s="7"/>
      <c r="D3441" s="7"/>
      <c r="E3441" s="7"/>
      <c r="F3441" s="7"/>
      <c r="G3441" s="7"/>
      <c r="H3441" s="7"/>
      <c r="I3441" s="7"/>
      <c r="J3441" s="7"/>
      <c r="K3441" s="7"/>
      <c r="L3441" s="7"/>
      <c r="M3441" s="7"/>
      <c r="N3441" s="7"/>
      <c r="O3441" s="7"/>
      <c r="P3441" s="7"/>
      <c r="R3441" s="7"/>
      <c r="S3441" s="7"/>
      <c r="T3441" s="7"/>
      <c r="U3441" s="7"/>
      <c r="V3441" s="7"/>
      <c r="W3441" s="7"/>
      <c r="X3441" s="7"/>
      <c r="Y3441" s="7"/>
      <c r="Z3441" s="7"/>
      <c r="AA3441" s="7"/>
      <c r="AB3441" s="7"/>
      <c r="AC3441" s="7"/>
      <c r="AD3441" s="7"/>
      <c r="AE3441" s="7"/>
      <c r="AF3441" s="7"/>
      <c r="AG3441" s="7"/>
      <c r="AH3441" s="7"/>
      <c r="AI3441" s="7"/>
      <c r="AJ3441" s="7"/>
      <c r="AK3441" s="7"/>
    </row>
    <row r="3442" spans="1:37" ht="15.75" x14ac:dyDescent="0.25">
      <c r="A3442" s="7"/>
      <c r="B3442" s="7"/>
      <c r="C3442" s="7"/>
      <c r="D3442" s="7"/>
      <c r="E3442" s="7"/>
      <c r="F3442" s="7"/>
      <c r="G3442" s="7"/>
      <c r="H3442" s="7"/>
      <c r="I3442" s="7"/>
      <c r="J3442" s="7"/>
      <c r="K3442" s="7"/>
      <c r="L3442" s="7"/>
      <c r="M3442" s="7"/>
      <c r="N3442" s="7"/>
      <c r="O3442" s="7"/>
      <c r="P3442" s="7"/>
      <c r="R3442" s="7"/>
      <c r="S3442" s="7"/>
      <c r="T3442" s="7"/>
      <c r="U3442" s="7"/>
      <c r="V3442" s="7"/>
      <c r="W3442" s="7"/>
      <c r="X3442" s="7"/>
      <c r="Y3442" s="7"/>
      <c r="Z3442" s="7"/>
      <c r="AA3442" s="7"/>
      <c r="AB3442" s="7"/>
      <c r="AC3442" s="7"/>
      <c r="AD3442" s="7"/>
      <c r="AE3442" s="7"/>
      <c r="AF3442" s="7"/>
      <c r="AG3442" s="7"/>
      <c r="AH3442" s="7"/>
      <c r="AI3442" s="7"/>
      <c r="AJ3442" s="7"/>
      <c r="AK3442" s="7"/>
    </row>
    <row r="3443" spans="1:37" ht="15.75" x14ac:dyDescent="0.25">
      <c r="A3443" s="7"/>
      <c r="B3443" s="7"/>
      <c r="C3443" s="7"/>
      <c r="D3443" s="7"/>
      <c r="E3443" s="7"/>
      <c r="F3443" s="7"/>
      <c r="G3443" s="7"/>
      <c r="H3443" s="7"/>
      <c r="I3443" s="7"/>
      <c r="J3443" s="7"/>
      <c r="K3443" s="7"/>
      <c r="L3443" s="7"/>
      <c r="M3443" s="7"/>
      <c r="N3443" s="7"/>
      <c r="O3443" s="7"/>
      <c r="P3443" s="7"/>
      <c r="R3443" s="7"/>
      <c r="S3443" s="7"/>
      <c r="T3443" s="7"/>
      <c r="U3443" s="7"/>
      <c r="V3443" s="7"/>
      <c r="W3443" s="7"/>
      <c r="X3443" s="7"/>
      <c r="Y3443" s="7"/>
      <c r="Z3443" s="7"/>
      <c r="AA3443" s="7"/>
      <c r="AB3443" s="7"/>
      <c r="AC3443" s="7"/>
      <c r="AD3443" s="7"/>
      <c r="AE3443" s="7"/>
      <c r="AF3443" s="7"/>
      <c r="AG3443" s="7"/>
      <c r="AH3443" s="7"/>
      <c r="AI3443" s="7"/>
      <c r="AJ3443" s="7"/>
      <c r="AK3443" s="7"/>
    </row>
    <row r="3444" spans="1:37" ht="15.75" x14ac:dyDescent="0.25">
      <c r="A3444" s="7"/>
      <c r="B3444" s="7"/>
      <c r="C3444" s="7"/>
      <c r="D3444" s="7"/>
      <c r="E3444" s="7"/>
      <c r="F3444" s="7"/>
      <c r="G3444" s="7"/>
      <c r="H3444" s="7"/>
      <c r="I3444" s="7"/>
      <c r="J3444" s="7"/>
      <c r="K3444" s="7"/>
      <c r="L3444" s="7"/>
      <c r="M3444" s="7"/>
      <c r="N3444" s="7"/>
      <c r="O3444" s="7"/>
      <c r="P3444" s="7"/>
      <c r="R3444" s="7"/>
      <c r="S3444" s="7"/>
      <c r="T3444" s="7"/>
      <c r="U3444" s="7"/>
      <c r="V3444" s="7"/>
      <c r="W3444" s="7"/>
      <c r="X3444" s="7"/>
      <c r="Y3444" s="7"/>
      <c r="Z3444" s="7"/>
      <c r="AA3444" s="7"/>
      <c r="AB3444" s="7"/>
      <c r="AC3444" s="7"/>
      <c r="AD3444" s="7"/>
      <c r="AE3444" s="7"/>
      <c r="AF3444" s="7"/>
      <c r="AG3444" s="7"/>
      <c r="AH3444" s="7"/>
      <c r="AI3444" s="7"/>
      <c r="AJ3444" s="7"/>
      <c r="AK3444" s="7"/>
    </row>
    <row r="3445" spans="1:37" ht="15.75" x14ac:dyDescent="0.25">
      <c r="A3445" s="7"/>
      <c r="B3445" s="7"/>
      <c r="C3445" s="7"/>
      <c r="D3445" s="7"/>
      <c r="E3445" s="7"/>
      <c r="F3445" s="7"/>
      <c r="G3445" s="7"/>
      <c r="H3445" s="7"/>
      <c r="I3445" s="7"/>
      <c r="J3445" s="7"/>
      <c r="K3445" s="7"/>
      <c r="L3445" s="7"/>
      <c r="M3445" s="7"/>
      <c r="N3445" s="7"/>
      <c r="O3445" s="7"/>
      <c r="P3445" s="7"/>
      <c r="R3445" s="7"/>
      <c r="S3445" s="7"/>
      <c r="T3445" s="7"/>
      <c r="U3445" s="7"/>
      <c r="V3445" s="7"/>
      <c r="W3445" s="7"/>
      <c r="X3445" s="7"/>
      <c r="Y3445" s="7"/>
      <c r="Z3445" s="7"/>
      <c r="AA3445" s="7"/>
      <c r="AB3445" s="7"/>
      <c r="AC3445" s="7"/>
      <c r="AD3445" s="7"/>
      <c r="AE3445" s="7"/>
      <c r="AF3445" s="7"/>
      <c r="AG3445" s="7"/>
      <c r="AH3445" s="7"/>
      <c r="AI3445" s="7"/>
      <c r="AJ3445" s="7"/>
      <c r="AK3445" s="7"/>
    </row>
    <row r="3446" spans="1:37" ht="15.75" x14ac:dyDescent="0.25">
      <c r="A3446" s="7"/>
      <c r="B3446" s="7"/>
      <c r="C3446" s="7"/>
      <c r="D3446" s="7"/>
      <c r="E3446" s="7"/>
      <c r="F3446" s="7"/>
      <c r="G3446" s="7"/>
      <c r="H3446" s="7"/>
      <c r="I3446" s="7"/>
      <c r="J3446" s="7"/>
      <c r="K3446" s="7"/>
      <c r="L3446" s="7"/>
      <c r="M3446" s="7"/>
      <c r="N3446" s="7"/>
      <c r="O3446" s="7"/>
      <c r="P3446" s="7"/>
      <c r="R3446" s="7"/>
      <c r="S3446" s="7"/>
      <c r="T3446" s="7"/>
      <c r="U3446" s="7"/>
      <c r="V3446" s="7"/>
      <c r="W3446" s="7"/>
      <c r="X3446" s="7"/>
      <c r="Y3446" s="7"/>
      <c r="Z3446" s="7"/>
      <c r="AA3446" s="7"/>
      <c r="AB3446" s="7"/>
      <c r="AC3446" s="7"/>
      <c r="AD3446" s="7"/>
      <c r="AE3446" s="7"/>
      <c r="AF3446" s="7"/>
      <c r="AG3446" s="7"/>
      <c r="AH3446" s="7"/>
      <c r="AI3446" s="7"/>
      <c r="AJ3446" s="7"/>
      <c r="AK3446" s="7"/>
    </row>
    <row r="3447" spans="1:37" ht="15.75" x14ac:dyDescent="0.25">
      <c r="A3447" s="7"/>
      <c r="B3447" s="7"/>
      <c r="C3447" s="7"/>
      <c r="D3447" s="7"/>
      <c r="E3447" s="7"/>
      <c r="F3447" s="7"/>
      <c r="G3447" s="7"/>
      <c r="H3447" s="7"/>
      <c r="I3447" s="7"/>
      <c r="J3447" s="7"/>
      <c r="K3447" s="7"/>
      <c r="L3447" s="7"/>
      <c r="M3447" s="7"/>
      <c r="N3447" s="7"/>
      <c r="O3447" s="7"/>
      <c r="P3447" s="7"/>
      <c r="R3447" s="7"/>
      <c r="S3447" s="7"/>
      <c r="T3447" s="7"/>
      <c r="U3447" s="7"/>
      <c r="V3447" s="7"/>
      <c r="W3447" s="7"/>
      <c r="X3447" s="7"/>
      <c r="Y3447" s="7"/>
      <c r="Z3447" s="7"/>
      <c r="AA3447" s="7"/>
      <c r="AB3447" s="7"/>
      <c r="AC3447" s="7"/>
      <c r="AD3447" s="7"/>
      <c r="AE3447" s="7"/>
      <c r="AF3447" s="7"/>
      <c r="AG3447" s="7"/>
      <c r="AH3447" s="7"/>
      <c r="AI3447" s="7"/>
      <c r="AJ3447" s="7"/>
      <c r="AK3447" s="7"/>
    </row>
    <row r="3448" spans="1:37" ht="15.75" x14ac:dyDescent="0.25">
      <c r="A3448" s="7"/>
      <c r="B3448" s="7"/>
      <c r="C3448" s="7"/>
      <c r="D3448" s="7"/>
      <c r="E3448" s="7"/>
      <c r="F3448" s="7"/>
      <c r="G3448" s="7"/>
      <c r="H3448" s="7"/>
      <c r="I3448" s="7"/>
      <c r="J3448" s="7"/>
      <c r="K3448" s="7"/>
      <c r="L3448" s="7"/>
      <c r="M3448" s="7"/>
      <c r="N3448" s="7"/>
      <c r="O3448" s="7"/>
      <c r="P3448" s="7"/>
      <c r="R3448" s="7"/>
      <c r="S3448" s="7"/>
      <c r="T3448" s="7"/>
      <c r="U3448" s="7"/>
      <c r="V3448" s="7"/>
      <c r="W3448" s="7"/>
      <c r="X3448" s="7"/>
      <c r="Y3448" s="7"/>
      <c r="Z3448" s="7"/>
      <c r="AA3448" s="7"/>
      <c r="AB3448" s="7"/>
      <c r="AC3448" s="7"/>
      <c r="AD3448" s="7"/>
      <c r="AE3448" s="7"/>
      <c r="AF3448" s="7"/>
      <c r="AG3448" s="7"/>
      <c r="AH3448" s="7"/>
      <c r="AI3448" s="7"/>
      <c r="AJ3448" s="7"/>
      <c r="AK3448" s="7"/>
    </row>
    <row r="3449" spans="1:37" ht="15.75" x14ac:dyDescent="0.25">
      <c r="A3449" s="7"/>
      <c r="B3449" s="7"/>
      <c r="C3449" s="7"/>
      <c r="D3449" s="7"/>
      <c r="E3449" s="7"/>
      <c r="F3449" s="7"/>
      <c r="G3449" s="7"/>
      <c r="H3449" s="7"/>
      <c r="I3449" s="7"/>
      <c r="J3449" s="7"/>
      <c r="K3449" s="7"/>
      <c r="L3449" s="7"/>
      <c r="M3449" s="7"/>
      <c r="N3449" s="7"/>
      <c r="O3449" s="7"/>
      <c r="P3449" s="7"/>
      <c r="R3449" s="7"/>
      <c r="S3449" s="7"/>
      <c r="T3449" s="7"/>
      <c r="U3449" s="7"/>
      <c r="V3449" s="7"/>
      <c r="W3449" s="7"/>
      <c r="X3449" s="7"/>
      <c r="Y3449" s="7"/>
      <c r="Z3449" s="7"/>
      <c r="AA3449" s="7"/>
      <c r="AB3449" s="7"/>
      <c r="AC3449" s="7"/>
      <c r="AD3449" s="7"/>
      <c r="AE3449" s="7"/>
      <c r="AF3449" s="7"/>
      <c r="AG3449" s="7"/>
      <c r="AH3449" s="7"/>
      <c r="AI3449" s="7"/>
      <c r="AJ3449" s="7"/>
      <c r="AK3449" s="7"/>
    </row>
    <row r="3450" spans="1:37" ht="15.75" x14ac:dyDescent="0.25">
      <c r="A3450" s="7"/>
      <c r="B3450" s="7"/>
      <c r="C3450" s="7"/>
      <c r="D3450" s="7"/>
      <c r="E3450" s="7"/>
      <c r="F3450" s="7"/>
      <c r="G3450" s="7"/>
      <c r="H3450" s="7"/>
      <c r="I3450" s="7"/>
      <c r="J3450" s="7"/>
      <c r="K3450" s="7"/>
      <c r="L3450" s="7"/>
      <c r="M3450" s="7"/>
      <c r="N3450" s="7"/>
      <c r="O3450" s="7"/>
      <c r="P3450" s="7"/>
      <c r="R3450" s="7"/>
      <c r="S3450" s="7"/>
      <c r="T3450" s="7"/>
      <c r="U3450" s="7"/>
      <c r="V3450" s="7"/>
      <c r="W3450" s="7"/>
      <c r="X3450" s="7"/>
      <c r="Y3450" s="7"/>
      <c r="Z3450" s="7"/>
      <c r="AA3450" s="7"/>
      <c r="AB3450" s="7"/>
      <c r="AC3450" s="7"/>
      <c r="AD3450" s="7"/>
      <c r="AE3450" s="7"/>
      <c r="AF3450" s="7"/>
      <c r="AG3450" s="7"/>
      <c r="AH3450" s="7"/>
      <c r="AI3450" s="7"/>
      <c r="AJ3450" s="7"/>
      <c r="AK3450" s="7"/>
    </row>
    <row r="3451" spans="1:37" ht="15.75" x14ac:dyDescent="0.25">
      <c r="A3451" s="7"/>
      <c r="B3451" s="7"/>
      <c r="C3451" s="7"/>
      <c r="D3451" s="7"/>
      <c r="E3451" s="7"/>
      <c r="F3451" s="7"/>
      <c r="G3451" s="7"/>
      <c r="H3451" s="7"/>
      <c r="I3451" s="7"/>
      <c r="J3451" s="7"/>
      <c r="K3451" s="7"/>
      <c r="L3451" s="7"/>
      <c r="M3451" s="7"/>
      <c r="N3451" s="7"/>
      <c r="O3451" s="7"/>
      <c r="P3451" s="7"/>
      <c r="R3451" s="7"/>
      <c r="S3451" s="7"/>
      <c r="T3451" s="7"/>
      <c r="U3451" s="7"/>
      <c r="V3451" s="7"/>
      <c r="W3451" s="7"/>
      <c r="X3451" s="7"/>
      <c r="Y3451" s="7"/>
      <c r="Z3451" s="7"/>
      <c r="AA3451" s="7"/>
      <c r="AB3451" s="7"/>
      <c r="AC3451" s="7"/>
      <c r="AD3451" s="7"/>
      <c r="AE3451" s="7"/>
      <c r="AF3451" s="7"/>
      <c r="AG3451" s="7"/>
      <c r="AH3451" s="7"/>
      <c r="AI3451" s="7"/>
      <c r="AJ3451" s="7"/>
      <c r="AK3451" s="7"/>
    </row>
    <row r="3452" spans="1:37" ht="15.75" x14ac:dyDescent="0.25">
      <c r="A3452" s="7"/>
      <c r="B3452" s="7"/>
      <c r="C3452" s="7"/>
      <c r="D3452" s="7"/>
      <c r="E3452" s="7"/>
      <c r="F3452" s="7"/>
      <c r="G3452" s="7"/>
      <c r="H3452" s="7"/>
      <c r="I3452" s="7"/>
      <c r="J3452" s="7"/>
      <c r="K3452" s="7"/>
      <c r="L3452" s="7"/>
      <c r="M3452" s="7"/>
      <c r="N3452" s="7"/>
      <c r="O3452" s="7"/>
      <c r="P3452" s="7"/>
      <c r="R3452" s="7"/>
      <c r="S3452" s="7"/>
      <c r="T3452" s="7"/>
      <c r="U3452" s="7"/>
      <c r="V3452" s="7"/>
      <c r="W3452" s="7"/>
      <c r="X3452" s="7"/>
      <c r="Y3452" s="7"/>
      <c r="Z3452" s="7"/>
      <c r="AA3452" s="7"/>
      <c r="AB3452" s="7"/>
      <c r="AC3452" s="7"/>
      <c r="AD3452" s="7"/>
      <c r="AE3452" s="7"/>
      <c r="AF3452" s="7"/>
      <c r="AG3452" s="7"/>
      <c r="AH3452" s="7"/>
      <c r="AI3452" s="7"/>
      <c r="AJ3452" s="7"/>
      <c r="AK3452" s="7"/>
    </row>
    <row r="3453" spans="1:37" ht="15.75" x14ac:dyDescent="0.25">
      <c r="A3453" s="7"/>
      <c r="B3453" s="7"/>
      <c r="C3453" s="7"/>
      <c r="D3453" s="7"/>
      <c r="E3453" s="7"/>
      <c r="F3453" s="7"/>
      <c r="G3453" s="7"/>
      <c r="H3453" s="7"/>
      <c r="I3453" s="7"/>
      <c r="J3453" s="7"/>
      <c r="K3453" s="7"/>
      <c r="L3453" s="7"/>
      <c r="M3453" s="7"/>
      <c r="N3453" s="7"/>
      <c r="O3453" s="7"/>
      <c r="P3453" s="7"/>
      <c r="R3453" s="7"/>
      <c r="S3453" s="7"/>
      <c r="T3453" s="7"/>
      <c r="U3453" s="7"/>
      <c r="V3453" s="7"/>
      <c r="W3453" s="7"/>
      <c r="X3453" s="7"/>
      <c r="Y3453" s="7"/>
      <c r="Z3453" s="7"/>
      <c r="AA3453" s="7"/>
      <c r="AB3453" s="7"/>
      <c r="AC3453" s="7"/>
      <c r="AD3453" s="7"/>
      <c r="AE3453" s="7"/>
      <c r="AF3453" s="7"/>
      <c r="AG3453" s="7"/>
      <c r="AH3453" s="7"/>
      <c r="AI3453" s="7"/>
      <c r="AJ3453" s="7"/>
      <c r="AK3453" s="7"/>
    </row>
    <row r="3454" spans="1:37" ht="15.75" x14ac:dyDescent="0.25">
      <c r="A3454" s="7"/>
      <c r="B3454" s="7"/>
      <c r="C3454" s="7"/>
      <c r="D3454" s="7"/>
      <c r="E3454" s="7"/>
      <c r="F3454" s="7"/>
      <c r="G3454" s="7"/>
      <c r="H3454" s="7"/>
      <c r="I3454" s="7"/>
      <c r="J3454" s="7"/>
      <c r="K3454" s="7"/>
      <c r="L3454" s="7"/>
      <c r="M3454" s="7"/>
      <c r="N3454" s="7"/>
      <c r="O3454" s="7"/>
      <c r="P3454" s="7"/>
      <c r="R3454" s="7"/>
      <c r="S3454" s="7"/>
      <c r="T3454" s="7"/>
      <c r="U3454" s="7"/>
      <c r="V3454" s="7"/>
      <c r="W3454" s="7"/>
      <c r="X3454" s="7"/>
      <c r="Y3454" s="7"/>
      <c r="Z3454" s="7"/>
      <c r="AA3454" s="7"/>
      <c r="AB3454" s="7"/>
      <c r="AC3454" s="7"/>
      <c r="AD3454" s="7"/>
      <c r="AE3454" s="7"/>
      <c r="AF3454" s="7"/>
      <c r="AG3454" s="7"/>
      <c r="AH3454" s="7"/>
      <c r="AI3454" s="7"/>
      <c r="AJ3454" s="7"/>
      <c r="AK3454" s="7"/>
    </row>
    <row r="3455" spans="1:37" ht="15.75" x14ac:dyDescent="0.25">
      <c r="A3455" s="7"/>
      <c r="B3455" s="7"/>
      <c r="C3455" s="7"/>
      <c r="D3455" s="7"/>
      <c r="E3455" s="7"/>
      <c r="F3455" s="7"/>
      <c r="G3455" s="7"/>
      <c r="H3455" s="7"/>
      <c r="I3455" s="7"/>
      <c r="J3455" s="7"/>
      <c r="K3455" s="7"/>
      <c r="L3455" s="7"/>
      <c r="M3455" s="7"/>
      <c r="N3455" s="7"/>
      <c r="O3455" s="7"/>
      <c r="P3455" s="7"/>
      <c r="R3455" s="7"/>
      <c r="S3455" s="7"/>
      <c r="T3455" s="7"/>
      <c r="U3455" s="7"/>
      <c r="V3455" s="7"/>
      <c r="W3455" s="7"/>
      <c r="X3455" s="7"/>
      <c r="Y3455" s="7"/>
      <c r="Z3455" s="7"/>
      <c r="AA3455" s="7"/>
      <c r="AB3455" s="7"/>
      <c r="AC3455" s="7"/>
      <c r="AD3455" s="7"/>
      <c r="AE3455" s="7"/>
      <c r="AF3455" s="7"/>
      <c r="AG3455" s="7"/>
      <c r="AH3455" s="7"/>
      <c r="AI3455" s="7"/>
      <c r="AJ3455" s="7"/>
      <c r="AK3455" s="7"/>
    </row>
    <row r="3456" spans="1:37" ht="15.75" x14ac:dyDescent="0.25">
      <c r="A3456" s="7"/>
      <c r="B3456" s="7"/>
      <c r="C3456" s="7"/>
      <c r="D3456" s="7"/>
      <c r="E3456" s="7"/>
      <c r="F3456" s="7"/>
      <c r="G3456" s="7"/>
      <c r="H3456" s="7"/>
      <c r="I3456" s="7"/>
      <c r="J3456" s="7"/>
      <c r="K3456" s="7"/>
      <c r="L3456" s="7"/>
      <c r="M3456" s="7"/>
      <c r="N3456" s="7"/>
      <c r="O3456" s="7"/>
      <c r="P3456" s="7"/>
      <c r="R3456" s="7"/>
      <c r="S3456" s="7"/>
      <c r="T3456" s="7"/>
      <c r="U3456" s="7"/>
      <c r="V3456" s="7"/>
      <c r="W3456" s="7"/>
      <c r="X3456" s="7"/>
      <c r="Y3456" s="7"/>
      <c r="Z3456" s="7"/>
      <c r="AA3456" s="7"/>
      <c r="AB3456" s="7"/>
      <c r="AC3456" s="7"/>
      <c r="AD3456" s="7"/>
      <c r="AE3456" s="7"/>
      <c r="AF3456" s="7"/>
      <c r="AG3456" s="7"/>
      <c r="AH3456" s="7"/>
      <c r="AI3456" s="7"/>
      <c r="AJ3456" s="7"/>
      <c r="AK3456" s="7"/>
    </row>
    <row r="3457" spans="1:37" ht="15.75" x14ac:dyDescent="0.25">
      <c r="A3457" s="7"/>
      <c r="B3457" s="7"/>
      <c r="C3457" s="7"/>
      <c r="D3457" s="7"/>
      <c r="E3457" s="7"/>
      <c r="F3457" s="7"/>
      <c r="G3457" s="7"/>
      <c r="H3457" s="7"/>
      <c r="I3457" s="7"/>
      <c r="J3457" s="7"/>
      <c r="K3457" s="7"/>
      <c r="L3457" s="7"/>
      <c r="M3457" s="7"/>
      <c r="N3457" s="7"/>
      <c r="O3457" s="7"/>
      <c r="P3457" s="7"/>
      <c r="R3457" s="7"/>
      <c r="S3457" s="7"/>
      <c r="T3457" s="7"/>
      <c r="U3457" s="7"/>
      <c r="V3457" s="7"/>
      <c r="W3457" s="7"/>
      <c r="X3457" s="7"/>
      <c r="Y3457" s="7"/>
      <c r="Z3457" s="7"/>
      <c r="AA3457" s="7"/>
      <c r="AB3457" s="7"/>
      <c r="AC3457" s="7"/>
      <c r="AD3457" s="7"/>
      <c r="AE3457" s="7"/>
      <c r="AF3457" s="7"/>
      <c r="AG3457" s="7"/>
      <c r="AH3457" s="7"/>
      <c r="AI3457" s="7"/>
      <c r="AJ3457" s="7"/>
      <c r="AK3457" s="7"/>
    </row>
    <row r="3458" spans="1:37" ht="15.75" x14ac:dyDescent="0.25">
      <c r="A3458" s="7"/>
      <c r="B3458" s="7"/>
      <c r="C3458" s="7"/>
      <c r="D3458" s="7"/>
      <c r="E3458" s="7"/>
      <c r="F3458" s="7"/>
      <c r="G3458" s="7"/>
      <c r="H3458" s="7"/>
      <c r="I3458" s="7"/>
      <c r="J3458" s="7"/>
      <c r="K3458" s="7"/>
      <c r="L3458" s="7"/>
      <c r="M3458" s="7"/>
      <c r="N3458" s="7"/>
      <c r="O3458" s="7"/>
      <c r="P3458" s="7"/>
      <c r="R3458" s="7"/>
      <c r="S3458" s="7"/>
      <c r="T3458" s="7"/>
      <c r="U3458" s="7"/>
      <c r="V3458" s="7"/>
      <c r="W3458" s="7"/>
      <c r="X3458" s="7"/>
      <c r="Y3458" s="7"/>
      <c r="Z3458" s="7"/>
      <c r="AA3458" s="7"/>
      <c r="AB3458" s="7"/>
      <c r="AC3458" s="7"/>
      <c r="AD3458" s="7"/>
      <c r="AE3458" s="7"/>
      <c r="AF3458" s="7"/>
      <c r="AG3458" s="7"/>
      <c r="AH3458" s="7"/>
      <c r="AI3458" s="7"/>
      <c r="AJ3458" s="7"/>
      <c r="AK3458" s="7"/>
    </row>
    <row r="3459" spans="1:37" ht="15.75" x14ac:dyDescent="0.25">
      <c r="A3459" s="7"/>
      <c r="B3459" s="7"/>
      <c r="C3459" s="7"/>
      <c r="D3459" s="7"/>
      <c r="E3459" s="7"/>
      <c r="F3459" s="7"/>
      <c r="G3459" s="7"/>
      <c r="H3459" s="7"/>
      <c r="I3459" s="7"/>
      <c r="J3459" s="7"/>
      <c r="K3459" s="7"/>
      <c r="L3459" s="7"/>
      <c r="M3459" s="7"/>
      <c r="N3459" s="7"/>
      <c r="O3459" s="7"/>
      <c r="P3459" s="7"/>
      <c r="R3459" s="7"/>
      <c r="S3459" s="7"/>
      <c r="T3459" s="7"/>
      <c r="U3459" s="7"/>
      <c r="V3459" s="7"/>
      <c r="W3459" s="7"/>
      <c r="X3459" s="7"/>
      <c r="Y3459" s="7"/>
      <c r="Z3459" s="7"/>
      <c r="AA3459" s="7"/>
      <c r="AB3459" s="7"/>
      <c r="AC3459" s="7"/>
      <c r="AD3459" s="7"/>
      <c r="AE3459" s="7"/>
      <c r="AF3459" s="7"/>
      <c r="AG3459" s="7"/>
      <c r="AH3459" s="7"/>
      <c r="AI3459" s="7"/>
      <c r="AJ3459" s="7"/>
      <c r="AK3459" s="7"/>
    </row>
    <row r="3460" spans="1:37" ht="15.75" x14ac:dyDescent="0.25">
      <c r="A3460" s="7"/>
      <c r="B3460" s="7"/>
      <c r="C3460" s="7"/>
      <c r="D3460" s="7"/>
      <c r="E3460" s="7"/>
      <c r="F3460" s="7"/>
      <c r="G3460" s="7"/>
      <c r="H3460" s="7"/>
      <c r="I3460" s="7"/>
      <c r="J3460" s="7"/>
      <c r="K3460" s="7"/>
      <c r="L3460" s="7"/>
      <c r="M3460" s="7"/>
      <c r="N3460" s="7"/>
      <c r="O3460" s="7"/>
      <c r="P3460" s="7"/>
      <c r="R3460" s="7"/>
      <c r="S3460" s="7"/>
      <c r="T3460" s="7"/>
      <c r="U3460" s="7"/>
      <c r="V3460" s="7"/>
      <c r="W3460" s="7"/>
      <c r="X3460" s="7"/>
      <c r="Y3460" s="7"/>
      <c r="Z3460" s="7"/>
      <c r="AA3460" s="7"/>
      <c r="AB3460" s="7"/>
      <c r="AC3460" s="7"/>
      <c r="AD3460" s="7"/>
      <c r="AE3460" s="7"/>
      <c r="AF3460" s="7"/>
      <c r="AG3460" s="7"/>
      <c r="AH3460" s="7"/>
      <c r="AI3460" s="7"/>
      <c r="AJ3460" s="7"/>
      <c r="AK3460" s="7"/>
    </row>
    <row r="3461" spans="1:37" ht="15.75" x14ac:dyDescent="0.25">
      <c r="A3461" s="7"/>
      <c r="B3461" s="7"/>
      <c r="C3461" s="7"/>
      <c r="D3461" s="7"/>
      <c r="E3461" s="7"/>
      <c r="F3461" s="7"/>
      <c r="G3461" s="7"/>
      <c r="H3461" s="7"/>
      <c r="I3461" s="7"/>
      <c r="J3461" s="7"/>
      <c r="K3461" s="7"/>
      <c r="L3461" s="7"/>
      <c r="M3461" s="7"/>
      <c r="N3461" s="7"/>
      <c r="O3461" s="7"/>
      <c r="P3461" s="7"/>
      <c r="R3461" s="7"/>
      <c r="S3461" s="7"/>
      <c r="T3461" s="7"/>
      <c r="U3461" s="7"/>
      <c r="V3461" s="7"/>
      <c r="W3461" s="7"/>
      <c r="X3461" s="7"/>
      <c r="Y3461" s="7"/>
      <c r="Z3461" s="7"/>
      <c r="AA3461" s="7"/>
      <c r="AB3461" s="7"/>
      <c r="AC3461" s="7"/>
      <c r="AD3461" s="7"/>
      <c r="AE3461" s="7"/>
      <c r="AF3461" s="7"/>
      <c r="AG3461" s="7"/>
      <c r="AH3461" s="7"/>
      <c r="AI3461" s="7"/>
      <c r="AJ3461" s="7"/>
      <c r="AK3461" s="7"/>
    </row>
    <row r="3462" spans="1:37" ht="15.75" x14ac:dyDescent="0.25">
      <c r="A3462" s="7"/>
      <c r="B3462" s="7"/>
      <c r="C3462" s="7"/>
      <c r="D3462" s="7"/>
      <c r="E3462" s="7"/>
      <c r="F3462" s="7"/>
      <c r="G3462" s="7"/>
      <c r="H3462" s="7"/>
      <c r="I3462" s="7"/>
      <c r="J3462" s="7"/>
      <c r="K3462" s="7"/>
      <c r="L3462" s="7"/>
      <c r="M3462" s="7"/>
      <c r="N3462" s="7"/>
      <c r="O3462" s="7"/>
      <c r="P3462" s="7"/>
      <c r="R3462" s="7"/>
      <c r="S3462" s="7"/>
      <c r="T3462" s="7"/>
      <c r="U3462" s="7"/>
      <c r="V3462" s="7"/>
      <c r="W3462" s="7"/>
      <c r="X3462" s="7"/>
      <c r="Y3462" s="7"/>
      <c r="Z3462" s="7"/>
      <c r="AA3462" s="7"/>
      <c r="AB3462" s="7"/>
      <c r="AC3462" s="7"/>
      <c r="AD3462" s="7"/>
      <c r="AE3462" s="7"/>
      <c r="AF3462" s="7"/>
      <c r="AG3462" s="7"/>
      <c r="AH3462" s="7"/>
      <c r="AI3462" s="7"/>
      <c r="AJ3462" s="7"/>
      <c r="AK3462" s="7"/>
    </row>
    <row r="3463" spans="1:37" ht="15.75" x14ac:dyDescent="0.25">
      <c r="A3463" s="7"/>
      <c r="B3463" s="7"/>
      <c r="C3463" s="7"/>
      <c r="D3463" s="7"/>
      <c r="E3463" s="7"/>
      <c r="F3463" s="7"/>
      <c r="G3463" s="7"/>
      <c r="H3463" s="7"/>
      <c r="I3463" s="7"/>
      <c r="J3463" s="7"/>
      <c r="K3463" s="7"/>
      <c r="L3463" s="7"/>
      <c r="M3463" s="7"/>
      <c r="N3463" s="7"/>
      <c r="O3463" s="7"/>
      <c r="P3463" s="7"/>
      <c r="R3463" s="7"/>
      <c r="S3463" s="7"/>
      <c r="T3463" s="7"/>
      <c r="U3463" s="7"/>
      <c r="V3463" s="7"/>
      <c r="W3463" s="7"/>
      <c r="X3463" s="7"/>
      <c r="Y3463" s="7"/>
      <c r="Z3463" s="7"/>
      <c r="AA3463" s="7"/>
      <c r="AB3463" s="7"/>
      <c r="AC3463" s="7"/>
      <c r="AD3463" s="7"/>
      <c r="AE3463" s="7"/>
      <c r="AF3463" s="7"/>
      <c r="AG3463" s="7"/>
      <c r="AH3463" s="7"/>
      <c r="AI3463" s="7"/>
      <c r="AJ3463" s="7"/>
      <c r="AK3463" s="7"/>
    </row>
    <row r="3464" spans="1:37" ht="15.75" x14ac:dyDescent="0.25">
      <c r="A3464" s="7"/>
      <c r="B3464" s="7"/>
      <c r="C3464" s="7"/>
      <c r="D3464" s="7"/>
      <c r="E3464" s="7"/>
      <c r="F3464" s="7"/>
      <c r="G3464" s="7"/>
      <c r="H3464" s="7"/>
      <c r="I3464" s="7"/>
      <c r="J3464" s="7"/>
      <c r="K3464" s="7"/>
      <c r="L3464" s="7"/>
      <c r="M3464" s="7"/>
      <c r="N3464" s="7"/>
      <c r="O3464" s="7"/>
      <c r="P3464" s="7"/>
      <c r="R3464" s="7"/>
      <c r="S3464" s="7"/>
      <c r="T3464" s="7"/>
      <c r="U3464" s="7"/>
      <c r="V3464" s="7"/>
      <c r="W3464" s="7"/>
      <c r="X3464" s="7"/>
      <c r="Y3464" s="7"/>
      <c r="Z3464" s="7"/>
      <c r="AA3464" s="7"/>
      <c r="AB3464" s="7"/>
      <c r="AC3464" s="7"/>
      <c r="AD3464" s="7"/>
      <c r="AE3464" s="7"/>
      <c r="AF3464" s="7"/>
      <c r="AG3464" s="7"/>
      <c r="AH3464" s="7"/>
      <c r="AI3464" s="7"/>
      <c r="AJ3464" s="7"/>
      <c r="AK3464" s="7"/>
    </row>
    <row r="3465" spans="1:37" ht="15.75" x14ac:dyDescent="0.25">
      <c r="A3465" s="7"/>
      <c r="B3465" s="7"/>
      <c r="C3465" s="7"/>
      <c r="D3465" s="7"/>
      <c r="E3465" s="7"/>
      <c r="F3465" s="7"/>
      <c r="G3465" s="7"/>
      <c r="H3465" s="7"/>
      <c r="I3465" s="7"/>
      <c r="J3465" s="7"/>
      <c r="K3465" s="7"/>
      <c r="L3465" s="7"/>
      <c r="M3465" s="7"/>
      <c r="N3465" s="7"/>
      <c r="O3465" s="7"/>
      <c r="P3465" s="7"/>
      <c r="R3465" s="7"/>
      <c r="S3465" s="7"/>
      <c r="T3465" s="7"/>
      <c r="U3465" s="7"/>
      <c r="V3465" s="7"/>
      <c r="W3465" s="7"/>
      <c r="X3465" s="7"/>
      <c r="Y3465" s="7"/>
      <c r="Z3465" s="7"/>
      <c r="AA3465" s="7"/>
      <c r="AB3465" s="7"/>
      <c r="AC3465" s="7"/>
      <c r="AD3465" s="7"/>
      <c r="AE3465" s="7"/>
      <c r="AF3465" s="7"/>
      <c r="AG3465" s="7"/>
      <c r="AH3465" s="7"/>
      <c r="AI3465" s="7"/>
      <c r="AJ3465" s="7"/>
      <c r="AK3465" s="7"/>
    </row>
    <row r="3466" spans="1:37" ht="15.75" x14ac:dyDescent="0.25">
      <c r="A3466" s="7"/>
      <c r="B3466" s="7"/>
      <c r="C3466" s="7"/>
      <c r="D3466" s="7"/>
      <c r="E3466" s="7"/>
      <c r="F3466" s="7"/>
      <c r="G3466" s="7"/>
      <c r="H3466" s="7"/>
      <c r="I3466" s="7"/>
      <c r="J3466" s="7"/>
      <c r="K3466" s="7"/>
      <c r="L3466" s="7"/>
      <c r="M3466" s="7"/>
      <c r="N3466" s="7"/>
      <c r="O3466" s="7"/>
      <c r="P3466" s="7"/>
      <c r="R3466" s="7"/>
      <c r="S3466" s="7"/>
      <c r="T3466" s="7"/>
      <c r="U3466" s="7"/>
      <c r="V3466" s="7"/>
      <c r="W3466" s="7"/>
      <c r="X3466" s="7"/>
      <c r="Y3466" s="7"/>
      <c r="Z3466" s="7"/>
      <c r="AA3466" s="7"/>
      <c r="AB3466" s="7"/>
      <c r="AC3466" s="7"/>
      <c r="AD3466" s="7"/>
      <c r="AE3466" s="7"/>
      <c r="AF3466" s="7"/>
      <c r="AG3466" s="7"/>
      <c r="AH3466" s="7"/>
      <c r="AI3466" s="7"/>
      <c r="AJ3466" s="7"/>
      <c r="AK3466" s="7"/>
    </row>
    <row r="3467" spans="1:37" ht="15.75" x14ac:dyDescent="0.25">
      <c r="A3467" s="7"/>
      <c r="B3467" s="7"/>
      <c r="C3467" s="7"/>
      <c r="D3467" s="7"/>
      <c r="E3467" s="7"/>
      <c r="F3467" s="7"/>
      <c r="G3467" s="7"/>
      <c r="H3467" s="7"/>
      <c r="I3467" s="7"/>
      <c r="J3467" s="7"/>
      <c r="K3467" s="7"/>
      <c r="L3467" s="7"/>
      <c r="M3467" s="7"/>
      <c r="N3467" s="7"/>
      <c r="O3467" s="7"/>
      <c r="P3467" s="7"/>
      <c r="R3467" s="7"/>
      <c r="S3467" s="7"/>
      <c r="T3467" s="7"/>
      <c r="U3467" s="7"/>
      <c r="V3467" s="7"/>
      <c r="W3467" s="7"/>
      <c r="X3467" s="7"/>
      <c r="Y3467" s="7"/>
      <c r="Z3467" s="7"/>
      <c r="AA3467" s="7"/>
      <c r="AB3467" s="7"/>
      <c r="AC3467" s="7"/>
      <c r="AD3467" s="7"/>
      <c r="AE3467" s="7"/>
      <c r="AF3467" s="7"/>
      <c r="AG3467" s="7"/>
      <c r="AH3467" s="7"/>
      <c r="AI3467" s="7"/>
      <c r="AJ3467" s="7"/>
      <c r="AK3467" s="7"/>
    </row>
    <row r="3468" spans="1:37" ht="15.75" x14ac:dyDescent="0.25">
      <c r="A3468" s="7"/>
      <c r="B3468" s="7"/>
      <c r="C3468" s="7"/>
      <c r="D3468" s="7"/>
      <c r="E3468" s="7"/>
      <c r="F3468" s="7"/>
      <c r="G3468" s="7"/>
      <c r="H3468" s="7"/>
      <c r="I3468" s="7"/>
      <c r="J3468" s="7"/>
      <c r="K3468" s="7"/>
      <c r="L3468" s="7"/>
      <c r="M3468" s="7"/>
      <c r="N3468" s="7"/>
      <c r="O3468" s="7"/>
      <c r="P3468" s="7"/>
      <c r="R3468" s="7"/>
      <c r="S3468" s="7"/>
      <c r="T3468" s="7"/>
      <c r="U3468" s="7"/>
      <c r="V3468" s="7"/>
      <c r="W3468" s="7"/>
      <c r="X3468" s="7"/>
      <c r="Y3468" s="7"/>
      <c r="Z3468" s="7"/>
      <c r="AA3468" s="7"/>
      <c r="AB3468" s="7"/>
      <c r="AC3468" s="7"/>
      <c r="AD3468" s="7"/>
      <c r="AE3468" s="7"/>
      <c r="AF3468" s="7"/>
      <c r="AG3468" s="7"/>
      <c r="AH3468" s="7"/>
      <c r="AI3468" s="7"/>
      <c r="AJ3468" s="7"/>
      <c r="AK3468" s="7"/>
    </row>
    <row r="3469" spans="1:37" ht="15.75" x14ac:dyDescent="0.25">
      <c r="A3469" s="7"/>
      <c r="B3469" s="7"/>
      <c r="C3469" s="7"/>
      <c r="D3469" s="7"/>
      <c r="E3469" s="7"/>
      <c r="F3469" s="7"/>
      <c r="G3469" s="7"/>
      <c r="H3469" s="7"/>
      <c r="I3469" s="7"/>
      <c r="J3469" s="7"/>
      <c r="K3469" s="7"/>
      <c r="L3469" s="7"/>
      <c r="M3469" s="7"/>
      <c r="N3469" s="7"/>
      <c r="O3469" s="7"/>
      <c r="P3469" s="7"/>
      <c r="R3469" s="7"/>
      <c r="S3469" s="7"/>
      <c r="T3469" s="7"/>
      <c r="U3469" s="7"/>
      <c r="V3469" s="7"/>
      <c r="W3469" s="7"/>
      <c r="X3469" s="7"/>
      <c r="Y3469" s="7"/>
      <c r="Z3469" s="7"/>
      <c r="AA3469" s="7"/>
      <c r="AB3469" s="7"/>
      <c r="AC3469" s="7"/>
      <c r="AD3469" s="7"/>
      <c r="AE3469" s="7"/>
      <c r="AF3469" s="7"/>
      <c r="AG3469" s="7"/>
      <c r="AH3469" s="7"/>
      <c r="AI3469" s="7"/>
      <c r="AJ3469" s="7"/>
      <c r="AK3469" s="7"/>
    </row>
    <row r="3470" spans="1:37" ht="15.75" x14ac:dyDescent="0.25">
      <c r="A3470" s="7"/>
      <c r="B3470" s="7"/>
      <c r="C3470" s="7"/>
      <c r="D3470" s="7"/>
      <c r="E3470" s="7"/>
      <c r="F3470" s="7"/>
      <c r="G3470" s="7"/>
      <c r="H3470" s="7"/>
      <c r="I3470" s="7"/>
      <c r="J3470" s="7"/>
      <c r="K3470" s="7"/>
      <c r="L3470" s="7"/>
      <c r="M3470" s="7"/>
      <c r="N3470" s="7"/>
      <c r="O3470" s="7"/>
      <c r="P3470" s="7"/>
      <c r="R3470" s="7"/>
      <c r="S3470" s="7"/>
      <c r="T3470" s="7"/>
      <c r="U3470" s="7"/>
      <c r="V3470" s="7"/>
      <c r="W3470" s="7"/>
      <c r="X3470" s="7"/>
      <c r="Y3470" s="7"/>
      <c r="Z3470" s="7"/>
      <c r="AA3470" s="7"/>
      <c r="AB3470" s="7"/>
      <c r="AC3470" s="7"/>
      <c r="AD3470" s="7"/>
      <c r="AE3470" s="7"/>
      <c r="AF3470" s="7"/>
      <c r="AG3470" s="7"/>
      <c r="AH3470" s="7"/>
      <c r="AI3470" s="7"/>
      <c r="AJ3470" s="7"/>
      <c r="AK3470" s="7"/>
    </row>
    <row r="3471" spans="1:37" ht="15.75" x14ac:dyDescent="0.25">
      <c r="A3471" s="7"/>
      <c r="B3471" s="7"/>
      <c r="C3471" s="7"/>
      <c r="D3471" s="7"/>
      <c r="E3471" s="7"/>
      <c r="F3471" s="7"/>
      <c r="G3471" s="7"/>
      <c r="H3471" s="7"/>
      <c r="I3471" s="7"/>
      <c r="J3471" s="7"/>
      <c r="K3471" s="7"/>
      <c r="L3471" s="7"/>
      <c r="M3471" s="7"/>
      <c r="N3471" s="7"/>
      <c r="O3471" s="7"/>
      <c r="P3471" s="7"/>
      <c r="R3471" s="7"/>
      <c r="S3471" s="7"/>
      <c r="T3471" s="7"/>
      <c r="U3471" s="7"/>
      <c r="V3471" s="7"/>
      <c r="W3471" s="7"/>
      <c r="X3471" s="7"/>
      <c r="Y3471" s="7"/>
      <c r="Z3471" s="7"/>
      <c r="AA3471" s="7"/>
      <c r="AB3471" s="7"/>
      <c r="AC3471" s="7"/>
      <c r="AD3471" s="7"/>
      <c r="AE3471" s="7"/>
      <c r="AF3471" s="7"/>
      <c r="AG3471" s="7"/>
      <c r="AH3471" s="7"/>
      <c r="AI3471" s="7"/>
      <c r="AJ3471" s="7"/>
      <c r="AK3471" s="7"/>
    </row>
    <row r="3472" spans="1:37" ht="15.75" x14ac:dyDescent="0.25">
      <c r="A3472" s="7"/>
      <c r="B3472" s="7"/>
      <c r="C3472" s="7"/>
      <c r="D3472" s="7"/>
      <c r="E3472" s="7"/>
      <c r="F3472" s="7"/>
      <c r="G3472" s="7"/>
      <c r="H3472" s="7"/>
      <c r="I3472" s="7"/>
      <c r="J3472" s="7"/>
      <c r="K3472" s="7"/>
      <c r="L3472" s="7"/>
      <c r="M3472" s="7"/>
      <c r="N3472" s="7"/>
      <c r="O3472" s="7"/>
      <c r="P3472" s="7"/>
      <c r="R3472" s="7"/>
      <c r="S3472" s="7"/>
      <c r="T3472" s="7"/>
      <c r="U3472" s="7"/>
      <c r="V3472" s="7"/>
      <c r="W3472" s="7"/>
      <c r="X3472" s="7"/>
      <c r="Y3472" s="7"/>
      <c r="Z3472" s="7"/>
      <c r="AA3472" s="7"/>
      <c r="AB3472" s="7"/>
      <c r="AC3472" s="7"/>
      <c r="AD3472" s="7"/>
      <c r="AE3472" s="7"/>
      <c r="AF3472" s="7"/>
      <c r="AG3472" s="7"/>
      <c r="AH3472" s="7"/>
      <c r="AI3472" s="7"/>
      <c r="AJ3472" s="7"/>
      <c r="AK3472" s="7"/>
    </row>
    <row r="3473" spans="1:37" ht="15.75" x14ac:dyDescent="0.25">
      <c r="A3473" s="7"/>
      <c r="B3473" s="7"/>
      <c r="C3473" s="7"/>
      <c r="D3473" s="7"/>
      <c r="E3473" s="7"/>
      <c r="F3473" s="7"/>
      <c r="G3473" s="7"/>
      <c r="H3473" s="7"/>
      <c r="I3473" s="7"/>
      <c r="J3473" s="7"/>
      <c r="K3473" s="7"/>
      <c r="L3473" s="7"/>
      <c r="M3473" s="7"/>
      <c r="N3473" s="7"/>
      <c r="O3473" s="7"/>
      <c r="P3473" s="7"/>
      <c r="R3473" s="7"/>
      <c r="S3473" s="7"/>
      <c r="T3473" s="7"/>
      <c r="U3473" s="7"/>
      <c r="V3473" s="7"/>
      <c r="W3473" s="7"/>
      <c r="X3473" s="7"/>
      <c r="Y3473" s="7"/>
      <c r="Z3473" s="7"/>
      <c r="AA3473" s="7"/>
      <c r="AB3473" s="7"/>
      <c r="AC3473" s="7"/>
      <c r="AD3473" s="7"/>
      <c r="AE3473" s="7"/>
      <c r="AF3473" s="7"/>
      <c r="AG3473" s="7"/>
      <c r="AH3473" s="7"/>
      <c r="AI3473" s="7"/>
      <c r="AJ3473" s="7"/>
      <c r="AK3473" s="7"/>
    </row>
    <row r="3474" spans="1:37" ht="15.75" x14ac:dyDescent="0.25">
      <c r="A3474" s="7"/>
      <c r="B3474" s="7"/>
      <c r="C3474" s="7"/>
      <c r="D3474" s="7"/>
      <c r="E3474" s="7"/>
      <c r="F3474" s="7"/>
      <c r="G3474" s="7"/>
      <c r="H3474" s="7"/>
      <c r="I3474" s="7"/>
      <c r="J3474" s="7"/>
      <c r="K3474" s="7"/>
      <c r="L3474" s="7"/>
      <c r="M3474" s="7"/>
      <c r="N3474" s="7"/>
      <c r="O3474" s="7"/>
      <c r="P3474" s="7"/>
      <c r="R3474" s="7"/>
      <c r="S3474" s="7"/>
      <c r="T3474" s="7"/>
      <c r="U3474" s="7"/>
      <c r="V3474" s="7"/>
      <c r="W3474" s="7"/>
      <c r="X3474" s="7"/>
      <c r="Y3474" s="7"/>
      <c r="Z3474" s="7"/>
      <c r="AA3474" s="7"/>
      <c r="AB3474" s="7"/>
      <c r="AC3474" s="7"/>
      <c r="AD3474" s="7"/>
      <c r="AE3474" s="7"/>
      <c r="AF3474" s="7"/>
      <c r="AG3474" s="7"/>
      <c r="AH3474" s="7"/>
      <c r="AI3474" s="7"/>
      <c r="AJ3474" s="7"/>
      <c r="AK3474" s="7"/>
    </row>
    <row r="3475" spans="1:37" ht="15.75" x14ac:dyDescent="0.25">
      <c r="A3475" s="7"/>
      <c r="B3475" s="7"/>
      <c r="C3475" s="7"/>
      <c r="D3475" s="7"/>
      <c r="E3475" s="7"/>
      <c r="F3475" s="7"/>
      <c r="G3475" s="7"/>
      <c r="H3475" s="7"/>
      <c r="I3475" s="7"/>
      <c r="J3475" s="7"/>
      <c r="K3475" s="7"/>
      <c r="L3475" s="7"/>
      <c r="M3475" s="7"/>
      <c r="N3475" s="7"/>
      <c r="O3475" s="7"/>
      <c r="P3475" s="7"/>
      <c r="R3475" s="7"/>
      <c r="S3475" s="7"/>
      <c r="T3475" s="7"/>
      <c r="U3475" s="7"/>
      <c r="V3475" s="7"/>
      <c r="W3475" s="7"/>
      <c r="X3475" s="7"/>
      <c r="Y3475" s="7"/>
      <c r="Z3475" s="7"/>
      <c r="AA3475" s="7"/>
      <c r="AB3475" s="7"/>
      <c r="AC3475" s="7"/>
      <c r="AD3475" s="7"/>
      <c r="AE3475" s="7"/>
      <c r="AF3475" s="7"/>
      <c r="AG3475" s="7"/>
      <c r="AH3475" s="7"/>
      <c r="AI3475" s="7"/>
      <c r="AJ3475" s="7"/>
      <c r="AK3475" s="7"/>
    </row>
    <row r="3476" spans="1:37" ht="15.75" x14ac:dyDescent="0.25">
      <c r="A3476" s="7"/>
      <c r="B3476" s="7"/>
      <c r="C3476" s="7"/>
      <c r="D3476" s="7"/>
      <c r="E3476" s="7"/>
      <c r="F3476" s="7"/>
      <c r="G3476" s="7"/>
      <c r="H3476" s="7"/>
      <c r="I3476" s="7"/>
      <c r="J3476" s="7"/>
      <c r="K3476" s="7"/>
      <c r="L3476" s="7"/>
      <c r="M3476" s="7"/>
      <c r="N3476" s="7"/>
      <c r="O3476" s="7"/>
      <c r="P3476" s="7"/>
      <c r="R3476" s="7"/>
      <c r="S3476" s="7"/>
      <c r="T3476" s="7"/>
      <c r="U3476" s="7"/>
      <c r="V3476" s="7"/>
      <c r="W3476" s="7"/>
      <c r="X3476" s="7"/>
      <c r="Y3476" s="7"/>
      <c r="Z3476" s="7"/>
      <c r="AA3476" s="7"/>
      <c r="AB3476" s="7"/>
      <c r="AC3476" s="7"/>
      <c r="AD3476" s="7"/>
      <c r="AE3476" s="7"/>
      <c r="AF3476" s="7"/>
      <c r="AG3476" s="7"/>
      <c r="AH3476" s="7"/>
      <c r="AI3476" s="7"/>
      <c r="AJ3476" s="7"/>
      <c r="AK3476" s="7"/>
    </row>
    <row r="3477" spans="1:37" ht="15.75" x14ac:dyDescent="0.25">
      <c r="A3477" s="7"/>
      <c r="B3477" s="7"/>
      <c r="C3477" s="7"/>
      <c r="D3477" s="7"/>
      <c r="E3477" s="7"/>
      <c r="F3477" s="7"/>
      <c r="G3477" s="7"/>
      <c r="H3477" s="7"/>
      <c r="I3477" s="7"/>
      <c r="J3477" s="7"/>
      <c r="K3477" s="7"/>
      <c r="L3477" s="7"/>
      <c r="M3477" s="7"/>
      <c r="N3477" s="7"/>
      <c r="O3477" s="7"/>
      <c r="P3477" s="7"/>
      <c r="R3477" s="7"/>
      <c r="S3477" s="7"/>
      <c r="T3477" s="7"/>
      <c r="U3477" s="7"/>
      <c r="V3477" s="7"/>
      <c r="W3477" s="7"/>
      <c r="X3477" s="7"/>
      <c r="Y3477" s="7"/>
      <c r="Z3477" s="7"/>
      <c r="AA3477" s="7"/>
      <c r="AB3477" s="7"/>
      <c r="AC3477" s="7"/>
      <c r="AD3477" s="7"/>
      <c r="AE3477" s="7"/>
      <c r="AF3477" s="7"/>
      <c r="AG3477" s="7"/>
      <c r="AH3477" s="7"/>
      <c r="AI3477" s="7"/>
      <c r="AJ3477" s="7"/>
      <c r="AK3477" s="7"/>
    </row>
    <row r="3478" spans="1:37" ht="15.75" x14ac:dyDescent="0.25">
      <c r="A3478" s="7"/>
      <c r="B3478" s="7"/>
      <c r="C3478" s="7"/>
      <c r="D3478" s="7"/>
      <c r="E3478" s="7"/>
      <c r="F3478" s="7"/>
      <c r="G3478" s="7"/>
      <c r="H3478" s="7"/>
      <c r="I3478" s="7"/>
      <c r="J3478" s="7"/>
      <c r="K3478" s="7"/>
      <c r="L3478" s="7"/>
      <c r="M3478" s="7"/>
      <c r="N3478" s="7"/>
      <c r="O3478" s="7"/>
      <c r="P3478" s="7"/>
      <c r="R3478" s="7"/>
      <c r="S3478" s="7"/>
      <c r="T3478" s="7"/>
      <c r="U3478" s="7"/>
      <c r="V3478" s="7"/>
      <c r="W3478" s="7"/>
      <c r="X3478" s="7"/>
      <c r="Y3478" s="7"/>
      <c r="Z3478" s="7"/>
      <c r="AA3478" s="7"/>
      <c r="AB3478" s="7"/>
      <c r="AC3478" s="7"/>
      <c r="AD3478" s="7"/>
      <c r="AE3478" s="7"/>
      <c r="AF3478" s="7"/>
      <c r="AG3478" s="7"/>
      <c r="AH3478" s="7"/>
      <c r="AI3478" s="7"/>
      <c r="AJ3478" s="7"/>
      <c r="AK3478" s="7"/>
    </row>
    <row r="3479" spans="1:37" ht="15.75" x14ac:dyDescent="0.25">
      <c r="A3479" s="7"/>
      <c r="B3479" s="7"/>
      <c r="C3479" s="7"/>
      <c r="D3479" s="7"/>
      <c r="E3479" s="7"/>
      <c r="F3479" s="7"/>
      <c r="G3479" s="7"/>
      <c r="H3479" s="7"/>
      <c r="I3479" s="7"/>
      <c r="J3479" s="7"/>
      <c r="K3479" s="7"/>
      <c r="L3479" s="7"/>
      <c r="M3479" s="7"/>
      <c r="N3479" s="7"/>
      <c r="O3479" s="7"/>
      <c r="P3479" s="7"/>
      <c r="R3479" s="7"/>
      <c r="S3479" s="7"/>
      <c r="T3479" s="7"/>
      <c r="U3479" s="7"/>
      <c r="V3479" s="7"/>
      <c r="W3479" s="7"/>
      <c r="X3479" s="7"/>
      <c r="Y3479" s="7"/>
      <c r="Z3479" s="7"/>
      <c r="AA3479" s="7"/>
      <c r="AB3479" s="7"/>
      <c r="AC3479" s="7"/>
      <c r="AD3479" s="7"/>
      <c r="AE3479" s="7"/>
      <c r="AF3479" s="7"/>
      <c r="AG3479" s="7"/>
      <c r="AH3479" s="7"/>
      <c r="AI3479" s="7"/>
      <c r="AJ3479" s="7"/>
      <c r="AK3479" s="7"/>
    </row>
    <row r="3480" spans="1:37" ht="15.75" x14ac:dyDescent="0.25">
      <c r="A3480" s="7"/>
      <c r="B3480" s="7"/>
      <c r="C3480" s="7"/>
      <c r="D3480" s="7"/>
      <c r="E3480" s="7"/>
      <c r="F3480" s="7"/>
      <c r="G3480" s="7"/>
      <c r="H3480" s="7"/>
      <c r="I3480" s="7"/>
      <c r="J3480" s="7"/>
      <c r="K3480" s="7"/>
      <c r="L3480" s="7"/>
      <c r="M3480" s="7"/>
      <c r="N3480" s="7"/>
      <c r="O3480" s="7"/>
      <c r="P3480" s="7"/>
      <c r="R3480" s="7"/>
      <c r="S3480" s="7"/>
      <c r="T3480" s="7"/>
      <c r="U3480" s="7"/>
      <c r="V3480" s="7"/>
      <c r="W3480" s="7"/>
      <c r="X3480" s="7"/>
      <c r="Y3480" s="7"/>
      <c r="Z3480" s="7"/>
      <c r="AA3480" s="7"/>
      <c r="AB3480" s="7"/>
      <c r="AC3480" s="7"/>
      <c r="AD3480" s="7"/>
      <c r="AE3480" s="7"/>
      <c r="AF3480" s="7"/>
      <c r="AG3480" s="7"/>
      <c r="AH3480" s="7"/>
      <c r="AI3480" s="7"/>
      <c r="AJ3480" s="7"/>
      <c r="AK3480" s="7"/>
    </row>
    <row r="3481" spans="1:37" ht="15.75" x14ac:dyDescent="0.25">
      <c r="A3481" s="7"/>
      <c r="B3481" s="7"/>
      <c r="C3481" s="7"/>
      <c r="D3481" s="7"/>
      <c r="E3481" s="7"/>
      <c r="F3481" s="7"/>
      <c r="G3481" s="7"/>
      <c r="H3481" s="7"/>
      <c r="I3481" s="7"/>
      <c r="J3481" s="7"/>
      <c r="K3481" s="7"/>
      <c r="L3481" s="7"/>
      <c r="M3481" s="7"/>
      <c r="N3481" s="7"/>
      <c r="O3481" s="7"/>
      <c r="P3481" s="7"/>
      <c r="R3481" s="7"/>
      <c r="S3481" s="7"/>
      <c r="T3481" s="7"/>
      <c r="U3481" s="7"/>
      <c r="V3481" s="7"/>
      <c r="W3481" s="7"/>
      <c r="X3481" s="7"/>
      <c r="Y3481" s="7"/>
      <c r="Z3481" s="7"/>
      <c r="AA3481" s="7"/>
      <c r="AB3481" s="7"/>
      <c r="AC3481" s="7"/>
      <c r="AD3481" s="7"/>
      <c r="AE3481" s="7"/>
      <c r="AF3481" s="7"/>
      <c r="AG3481" s="7"/>
      <c r="AH3481" s="7"/>
      <c r="AI3481" s="7"/>
      <c r="AJ3481" s="7"/>
      <c r="AK3481" s="7"/>
    </row>
    <row r="3482" spans="1:37" ht="15.75" x14ac:dyDescent="0.25">
      <c r="A3482" s="7"/>
      <c r="B3482" s="7"/>
      <c r="C3482" s="7"/>
      <c r="D3482" s="7"/>
      <c r="E3482" s="7"/>
      <c r="F3482" s="7"/>
      <c r="G3482" s="7"/>
      <c r="H3482" s="7"/>
      <c r="I3482" s="7"/>
      <c r="J3482" s="7"/>
      <c r="K3482" s="7"/>
      <c r="L3482" s="7"/>
      <c r="M3482" s="7"/>
      <c r="N3482" s="7"/>
      <c r="O3482" s="7"/>
      <c r="P3482" s="7"/>
      <c r="R3482" s="7"/>
      <c r="S3482" s="7"/>
      <c r="T3482" s="7"/>
      <c r="U3482" s="7"/>
      <c r="V3482" s="7"/>
      <c r="W3482" s="7"/>
      <c r="X3482" s="7"/>
      <c r="Y3482" s="7"/>
      <c r="Z3482" s="7"/>
      <c r="AA3482" s="7"/>
      <c r="AB3482" s="7"/>
      <c r="AC3482" s="7"/>
      <c r="AD3482" s="7"/>
      <c r="AE3482" s="7"/>
      <c r="AF3482" s="7"/>
      <c r="AG3482" s="7"/>
      <c r="AH3482" s="7"/>
      <c r="AI3482" s="7"/>
      <c r="AJ3482" s="7"/>
      <c r="AK3482" s="7"/>
    </row>
    <row r="3483" spans="1:37" ht="15.75" x14ac:dyDescent="0.25">
      <c r="A3483" s="7"/>
      <c r="B3483" s="7"/>
      <c r="C3483" s="7"/>
      <c r="D3483" s="7"/>
      <c r="E3483" s="7"/>
      <c r="F3483" s="7"/>
      <c r="G3483" s="7"/>
      <c r="H3483" s="7"/>
      <c r="I3483" s="7"/>
      <c r="J3483" s="7"/>
      <c r="K3483" s="7"/>
      <c r="L3483" s="7"/>
      <c r="M3483" s="7"/>
      <c r="N3483" s="7"/>
      <c r="O3483" s="7"/>
      <c r="P3483" s="7"/>
      <c r="R3483" s="7"/>
      <c r="S3483" s="7"/>
      <c r="T3483" s="7"/>
      <c r="U3483" s="7"/>
      <c r="V3483" s="7"/>
      <c r="W3483" s="7"/>
      <c r="X3483" s="7"/>
      <c r="Y3483" s="7"/>
      <c r="Z3483" s="7"/>
      <c r="AA3483" s="7"/>
      <c r="AB3483" s="7"/>
      <c r="AC3483" s="7"/>
      <c r="AD3483" s="7"/>
      <c r="AE3483" s="7"/>
      <c r="AF3483" s="7"/>
      <c r="AG3483" s="7"/>
      <c r="AH3483" s="7"/>
      <c r="AI3483" s="7"/>
      <c r="AJ3483" s="7"/>
      <c r="AK3483" s="7"/>
    </row>
    <row r="3484" spans="1:37" ht="15.75" x14ac:dyDescent="0.25">
      <c r="A3484" s="7"/>
      <c r="B3484" s="7"/>
      <c r="C3484" s="7"/>
      <c r="D3484" s="7"/>
      <c r="E3484" s="7"/>
      <c r="F3484" s="7"/>
      <c r="G3484" s="7"/>
      <c r="H3484" s="7"/>
      <c r="I3484" s="7"/>
      <c r="J3484" s="7"/>
      <c r="K3484" s="7"/>
      <c r="L3484" s="7"/>
      <c r="M3484" s="7"/>
      <c r="N3484" s="7"/>
      <c r="O3484" s="7"/>
      <c r="P3484" s="7"/>
      <c r="R3484" s="7"/>
      <c r="S3484" s="7"/>
      <c r="T3484" s="7"/>
      <c r="U3484" s="7"/>
      <c r="V3484" s="7"/>
      <c r="W3484" s="7"/>
      <c r="X3484" s="7"/>
      <c r="Y3484" s="7"/>
      <c r="Z3484" s="7"/>
      <c r="AA3484" s="7"/>
      <c r="AB3484" s="7"/>
      <c r="AC3484" s="7"/>
      <c r="AD3484" s="7"/>
      <c r="AE3484" s="7"/>
      <c r="AF3484" s="7"/>
      <c r="AG3484" s="7"/>
      <c r="AH3484" s="7"/>
      <c r="AI3484" s="7"/>
      <c r="AJ3484" s="7"/>
      <c r="AK3484" s="7"/>
    </row>
    <row r="3485" spans="1:37" ht="15.75" x14ac:dyDescent="0.25">
      <c r="A3485" s="7"/>
      <c r="B3485" s="7"/>
      <c r="C3485" s="7"/>
      <c r="D3485" s="7"/>
      <c r="E3485" s="7"/>
      <c r="F3485" s="7"/>
      <c r="G3485" s="7"/>
      <c r="H3485" s="7"/>
      <c r="I3485" s="7"/>
      <c r="J3485" s="7"/>
      <c r="K3485" s="7"/>
      <c r="L3485" s="7"/>
      <c r="M3485" s="7"/>
      <c r="N3485" s="7"/>
      <c r="O3485" s="7"/>
      <c r="P3485" s="7"/>
      <c r="R3485" s="7"/>
      <c r="S3485" s="7"/>
      <c r="T3485" s="7"/>
      <c r="U3485" s="7"/>
      <c r="V3485" s="7"/>
      <c r="W3485" s="7"/>
      <c r="X3485" s="7"/>
      <c r="Y3485" s="7"/>
      <c r="Z3485" s="7"/>
      <c r="AA3485" s="7"/>
      <c r="AB3485" s="7"/>
      <c r="AC3485" s="7"/>
      <c r="AD3485" s="7"/>
      <c r="AE3485" s="7"/>
      <c r="AF3485" s="7"/>
      <c r="AG3485" s="7"/>
      <c r="AH3485" s="7"/>
      <c r="AI3485" s="7"/>
      <c r="AJ3485" s="7"/>
      <c r="AK3485" s="7"/>
    </row>
    <row r="3486" spans="1:37" ht="15.75" x14ac:dyDescent="0.25">
      <c r="A3486" s="7"/>
      <c r="B3486" s="7"/>
      <c r="C3486" s="7"/>
      <c r="D3486" s="7"/>
      <c r="E3486" s="7"/>
      <c r="F3486" s="7"/>
      <c r="G3486" s="7"/>
      <c r="H3486" s="7"/>
      <c r="I3486" s="7"/>
      <c r="J3486" s="7"/>
      <c r="K3486" s="7"/>
      <c r="L3486" s="7"/>
      <c r="M3486" s="7"/>
      <c r="N3486" s="7"/>
      <c r="O3486" s="7"/>
      <c r="P3486" s="7"/>
      <c r="R3486" s="7"/>
      <c r="S3486" s="7"/>
      <c r="T3486" s="7"/>
      <c r="U3486" s="7"/>
      <c r="V3486" s="7"/>
      <c r="W3486" s="7"/>
      <c r="X3486" s="7"/>
      <c r="Y3486" s="7"/>
      <c r="Z3486" s="7"/>
      <c r="AA3486" s="7"/>
      <c r="AB3486" s="7"/>
      <c r="AC3486" s="7"/>
      <c r="AD3486" s="7"/>
      <c r="AE3486" s="7"/>
      <c r="AF3486" s="7"/>
      <c r="AG3486" s="7"/>
      <c r="AH3486" s="7"/>
      <c r="AI3486" s="7"/>
      <c r="AJ3486" s="7"/>
      <c r="AK3486" s="7"/>
    </row>
    <row r="3487" spans="1:37" ht="15.75" x14ac:dyDescent="0.25">
      <c r="A3487" s="7"/>
      <c r="B3487" s="7"/>
      <c r="C3487" s="7"/>
      <c r="D3487" s="7"/>
      <c r="E3487" s="7"/>
      <c r="F3487" s="7"/>
      <c r="G3487" s="7"/>
      <c r="H3487" s="7"/>
      <c r="I3487" s="7"/>
      <c r="J3487" s="7"/>
      <c r="K3487" s="7"/>
      <c r="L3487" s="7"/>
      <c r="M3487" s="7"/>
      <c r="N3487" s="7"/>
      <c r="O3487" s="7"/>
      <c r="P3487" s="7"/>
      <c r="R3487" s="7"/>
      <c r="S3487" s="7"/>
      <c r="T3487" s="7"/>
      <c r="U3487" s="7"/>
      <c r="V3487" s="7"/>
      <c r="W3487" s="7"/>
      <c r="X3487" s="7"/>
      <c r="Y3487" s="7"/>
      <c r="Z3487" s="7"/>
      <c r="AA3487" s="7"/>
      <c r="AB3487" s="7"/>
      <c r="AC3487" s="7"/>
      <c r="AD3487" s="7"/>
      <c r="AE3487" s="7"/>
      <c r="AF3487" s="7"/>
      <c r="AG3487" s="7"/>
      <c r="AH3487" s="7"/>
      <c r="AI3487" s="7"/>
      <c r="AJ3487" s="7"/>
      <c r="AK3487" s="7"/>
    </row>
    <row r="3488" spans="1:37" ht="15.75" x14ac:dyDescent="0.25">
      <c r="A3488" s="7"/>
      <c r="B3488" s="7"/>
      <c r="C3488" s="7"/>
      <c r="D3488" s="7"/>
      <c r="E3488" s="7"/>
      <c r="F3488" s="7"/>
      <c r="G3488" s="7"/>
      <c r="H3488" s="7"/>
      <c r="I3488" s="7"/>
      <c r="J3488" s="7"/>
      <c r="K3488" s="7"/>
      <c r="L3488" s="7"/>
      <c r="M3488" s="7"/>
      <c r="N3488" s="7"/>
      <c r="O3488" s="7"/>
      <c r="P3488" s="7"/>
      <c r="R3488" s="7"/>
      <c r="S3488" s="7"/>
      <c r="T3488" s="7"/>
      <c r="U3488" s="7"/>
      <c r="V3488" s="7"/>
      <c r="W3488" s="7"/>
      <c r="X3488" s="7"/>
      <c r="Y3488" s="7"/>
      <c r="Z3488" s="7"/>
      <c r="AA3488" s="7"/>
      <c r="AB3488" s="7"/>
      <c r="AC3488" s="7"/>
      <c r="AD3488" s="7"/>
      <c r="AE3488" s="7"/>
      <c r="AF3488" s="7"/>
      <c r="AG3488" s="7"/>
      <c r="AH3488" s="7"/>
      <c r="AI3488" s="7"/>
      <c r="AJ3488" s="7"/>
      <c r="AK3488" s="7"/>
    </row>
    <row r="3489" spans="1:37" ht="15.75" x14ac:dyDescent="0.25">
      <c r="A3489" s="7"/>
      <c r="B3489" s="7"/>
      <c r="C3489" s="7"/>
      <c r="D3489" s="7"/>
      <c r="E3489" s="7"/>
      <c r="F3489" s="7"/>
      <c r="G3489" s="7"/>
      <c r="H3489" s="7"/>
      <c r="I3489" s="7"/>
      <c r="J3489" s="7"/>
      <c r="K3489" s="7"/>
      <c r="L3489" s="7"/>
      <c r="M3489" s="7"/>
      <c r="N3489" s="7"/>
      <c r="O3489" s="7"/>
      <c r="P3489" s="7"/>
      <c r="R3489" s="7"/>
      <c r="S3489" s="7"/>
      <c r="T3489" s="7"/>
      <c r="U3489" s="7"/>
      <c r="V3489" s="7"/>
      <c r="W3489" s="7"/>
      <c r="X3489" s="7"/>
      <c r="Y3489" s="7"/>
      <c r="Z3489" s="7"/>
      <c r="AA3489" s="7"/>
      <c r="AB3489" s="7"/>
      <c r="AC3489" s="7"/>
      <c r="AD3489" s="7"/>
      <c r="AE3489" s="7"/>
      <c r="AF3489" s="7"/>
      <c r="AG3489" s="7"/>
      <c r="AH3489" s="7"/>
      <c r="AI3489" s="7"/>
      <c r="AJ3489" s="7"/>
      <c r="AK3489" s="7"/>
    </row>
    <row r="3490" spans="1:37" ht="15.75" x14ac:dyDescent="0.25">
      <c r="A3490" s="7"/>
      <c r="B3490" s="7"/>
      <c r="C3490" s="7"/>
      <c r="D3490" s="7"/>
      <c r="E3490" s="7"/>
      <c r="F3490" s="7"/>
      <c r="G3490" s="7"/>
      <c r="H3490" s="7"/>
      <c r="I3490" s="7"/>
      <c r="J3490" s="7"/>
      <c r="K3490" s="7"/>
      <c r="L3490" s="7"/>
      <c r="M3490" s="7"/>
      <c r="N3490" s="7"/>
      <c r="O3490" s="7"/>
      <c r="P3490" s="7"/>
      <c r="R3490" s="7"/>
      <c r="S3490" s="7"/>
      <c r="T3490" s="7"/>
      <c r="U3490" s="7"/>
      <c r="V3490" s="7"/>
      <c r="W3490" s="7"/>
      <c r="X3490" s="7"/>
      <c r="Y3490" s="7"/>
      <c r="Z3490" s="7"/>
      <c r="AA3490" s="7"/>
      <c r="AB3490" s="7"/>
      <c r="AC3490" s="7"/>
      <c r="AD3490" s="7"/>
      <c r="AE3490" s="7"/>
      <c r="AF3490" s="7"/>
      <c r="AG3490" s="7"/>
      <c r="AH3490" s="7"/>
      <c r="AI3490" s="7"/>
      <c r="AJ3490" s="7"/>
      <c r="AK3490" s="7"/>
    </row>
    <row r="3491" spans="1:37" ht="15.75" x14ac:dyDescent="0.25">
      <c r="A3491" s="7"/>
      <c r="B3491" s="7"/>
      <c r="C3491" s="7"/>
      <c r="D3491" s="7"/>
      <c r="E3491" s="7"/>
      <c r="F3491" s="7"/>
      <c r="G3491" s="7"/>
      <c r="H3491" s="7"/>
      <c r="I3491" s="7"/>
      <c r="J3491" s="7"/>
      <c r="K3491" s="7"/>
      <c r="L3491" s="7"/>
      <c r="M3491" s="7"/>
      <c r="N3491" s="7"/>
      <c r="O3491" s="7"/>
      <c r="P3491" s="7"/>
      <c r="R3491" s="7"/>
      <c r="S3491" s="7"/>
      <c r="T3491" s="7"/>
      <c r="U3491" s="7"/>
      <c r="V3491" s="7"/>
      <c r="W3491" s="7"/>
      <c r="X3491" s="7"/>
      <c r="Y3491" s="7"/>
      <c r="Z3491" s="7"/>
      <c r="AA3491" s="7"/>
      <c r="AB3491" s="7"/>
      <c r="AC3491" s="7"/>
      <c r="AD3491" s="7"/>
      <c r="AE3491" s="7"/>
      <c r="AF3491" s="7"/>
      <c r="AG3491" s="7"/>
      <c r="AH3491" s="7"/>
      <c r="AI3491" s="7"/>
      <c r="AJ3491" s="7"/>
      <c r="AK3491" s="7"/>
    </row>
    <row r="3492" spans="1:37" ht="15.75" x14ac:dyDescent="0.25">
      <c r="A3492" s="7"/>
      <c r="B3492" s="7"/>
      <c r="C3492" s="7"/>
      <c r="D3492" s="7"/>
      <c r="E3492" s="7"/>
      <c r="F3492" s="7"/>
      <c r="G3492" s="7"/>
      <c r="H3492" s="7"/>
      <c r="I3492" s="7"/>
      <c r="J3492" s="7"/>
      <c r="K3492" s="7"/>
      <c r="L3492" s="7"/>
      <c r="M3492" s="7"/>
      <c r="N3492" s="7"/>
      <c r="O3492" s="7"/>
      <c r="P3492" s="7"/>
      <c r="R3492" s="7"/>
      <c r="S3492" s="7"/>
      <c r="T3492" s="7"/>
      <c r="U3492" s="7"/>
      <c r="V3492" s="7"/>
      <c r="W3492" s="7"/>
      <c r="X3492" s="7"/>
      <c r="Y3492" s="7"/>
      <c r="Z3492" s="7"/>
      <c r="AA3492" s="7"/>
      <c r="AB3492" s="7"/>
      <c r="AC3492" s="7"/>
      <c r="AD3492" s="7"/>
      <c r="AE3492" s="7"/>
      <c r="AF3492" s="7"/>
      <c r="AG3492" s="7"/>
      <c r="AH3492" s="7"/>
      <c r="AI3492" s="7"/>
      <c r="AJ3492" s="7"/>
      <c r="AK3492" s="7"/>
    </row>
    <row r="3493" spans="1:37" ht="15.75" x14ac:dyDescent="0.25">
      <c r="A3493" s="7"/>
      <c r="B3493" s="7"/>
      <c r="C3493" s="7"/>
      <c r="D3493" s="7"/>
      <c r="E3493" s="7"/>
      <c r="F3493" s="7"/>
      <c r="G3493" s="7"/>
      <c r="H3493" s="7"/>
      <c r="I3493" s="7"/>
      <c r="J3493" s="7"/>
      <c r="K3493" s="7"/>
      <c r="L3493" s="7"/>
      <c r="M3493" s="7"/>
      <c r="N3493" s="7"/>
      <c r="O3493" s="7"/>
      <c r="P3493" s="7"/>
      <c r="R3493" s="7"/>
      <c r="S3493" s="7"/>
      <c r="T3493" s="7"/>
      <c r="U3493" s="7"/>
      <c r="V3493" s="7"/>
      <c r="W3493" s="7"/>
      <c r="X3493" s="7"/>
      <c r="Y3493" s="7"/>
      <c r="Z3493" s="7"/>
      <c r="AA3493" s="7"/>
      <c r="AB3493" s="7"/>
      <c r="AC3493" s="7"/>
      <c r="AD3493" s="7"/>
      <c r="AE3493" s="7"/>
      <c r="AF3493" s="7"/>
      <c r="AG3493" s="7"/>
      <c r="AH3493" s="7"/>
      <c r="AI3493" s="7"/>
      <c r="AJ3493" s="7"/>
      <c r="AK3493" s="7"/>
    </row>
    <row r="3494" spans="1:37" ht="15.75" x14ac:dyDescent="0.25">
      <c r="A3494" s="7"/>
      <c r="B3494" s="7"/>
      <c r="C3494" s="7"/>
      <c r="D3494" s="7"/>
      <c r="E3494" s="7"/>
      <c r="F3494" s="7"/>
      <c r="G3494" s="7"/>
      <c r="H3494" s="7"/>
      <c r="I3494" s="7"/>
      <c r="J3494" s="7"/>
      <c r="K3494" s="7"/>
      <c r="L3494" s="7"/>
      <c r="M3494" s="7"/>
      <c r="N3494" s="7"/>
      <c r="O3494" s="7"/>
      <c r="P3494" s="7"/>
      <c r="R3494" s="7"/>
      <c r="S3494" s="7"/>
      <c r="T3494" s="7"/>
      <c r="U3494" s="7"/>
      <c r="V3494" s="7"/>
      <c r="W3494" s="7"/>
      <c r="X3494" s="7"/>
      <c r="Y3494" s="7"/>
      <c r="Z3494" s="7"/>
      <c r="AA3494" s="7"/>
      <c r="AB3494" s="7"/>
      <c r="AC3494" s="7"/>
      <c r="AD3494" s="7"/>
      <c r="AE3494" s="7"/>
      <c r="AF3494" s="7"/>
      <c r="AG3494" s="7"/>
      <c r="AH3494" s="7"/>
      <c r="AI3494" s="7"/>
      <c r="AJ3494" s="7"/>
      <c r="AK3494" s="7"/>
    </row>
    <row r="3495" spans="1:37" ht="15.75" x14ac:dyDescent="0.25">
      <c r="A3495" s="7"/>
      <c r="B3495" s="7"/>
      <c r="C3495" s="7"/>
      <c r="D3495" s="7"/>
      <c r="E3495" s="7"/>
      <c r="F3495" s="7"/>
      <c r="G3495" s="7"/>
      <c r="H3495" s="7"/>
      <c r="I3495" s="7"/>
      <c r="J3495" s="7"/>
      <c r="K3495" s="7"/>
      <c r="L3495" s="7"/>
      <c r="M3495" s="7"/>
      <c r="N3495" s="7"/>
      <c r="O3495" s="7"/>
      <c r="P3495" s="7"/>
      <c r="R3495" s="7"/>
      <c r="S3495" s="7"/>
      <c r="T3495" s="7"/>
      <c r="U3495" s="7"/>
      <c r="V3495" s="7"/>
      <c r="W3495" s="7"/>
      <c r="X3495" s="7"/>
      <c r="Y3495" s="7"/>
      <c r="Z3495" s="7"/>
      <c r="AA3495" s="7"/>
      <c r="AB3495" s="7"/>
      <c r="AC3495" s="7"/>
      <c r="AD3495" s="7"/>
      <c r="AE3495" s="7"/>
      <c r="AF3495" s="7"/>
      <c r="AG3495" s="7"/>
      <c r="AH3495" s="7"/>
      <c r="AI3495" s="7"/>
      <c r="AJ3495" s="7"/>
      <c r="AK3495" s="7"/>
    </row>
    <row r="3496" spans="1:37" ht="15.75" x14ac:dyDescent="0.25">
      <c r="A3496" s="7"/>
      <c r="B3496" s="7"/>
      <c r="C3496" s="7"/>
      <c r="D3496" s="7"/>
      <c r="E3496" s="7"/>
      <c r="F3496" s="7"/>
      <c r="G3496" s="7"/>
      <c r="H3496" s="7"/>
      <c r="I3496" s="7"/>
      <c r="J3496" s="7"/>
      <c r="K3496" s="7"/>
      <c r="L3496" s="7"/>
      <c r="M3496" s="7"/>
      <c r="N3496" s="7"/>
      <c r="O3496" s="7"/>
      <c r="P3496" s="7"/>
      <c r="R3496" s="7"/>
      <c r="S3496" s="7"/>
      <c r="T3496" s="7"/>
      <c r="U3496" s="7"/>
      <c r="V3496" s="7"/>
      <c r="W3496" s="7"/>
      <c r="X3496" s="7"/>
      <c r="Y3496" s="7"/>
      <c r="Z3496" s="7"/>
      <c r="AA3496" s="7"/>
      <c r="AB3496" s="7"/>
      <c r="AC3496" s="7"/>
      <c r="AD3496" s="7"/>
      <c r="AE3496" s="7"/>
      <c r="AF3496" s="7"/>
      <c r="AG3496" s="7"/>
      <c r="AH3496" s="7"/>
      <c r="AI3496" s="7"/>
      <c r="AJ3496" s="7"/>
      <c r="AK3496" s="7"/>
    </row>
    <row r="3497" spans="1:37" ht="15.75" x14ac:dyDescent="0.25">
      <c r="A3497" s="7"/>
      <c r="B3497" s="7"/>
      <c r="C3497" s="7"/>
      <c r="D3497" s="7"/>
      <c r="E3497" s="7"/>
      <c r="F3497" s="7"/>
      <c r="G3497" s="7"/>
      <c r="H3497" s="7"/>
      <c r="I3497" s="7"/>
      <c r="J3497" s="7"/>
      <c r="K3497" s="7"/>
      <c r="L3497" s="7"/>
      <c r="M3497" s="7"/>
      <c r="N3497" s="7"/>
      <c r="O3497" s="7"/>
      <c r="P3497" s="7"/>
      <c r="R3497" s="7"/>
      <c r="S3497" s="7"/>
      <c r="T3497" s="7"/>
      <c r="U3497" s="7"/>
      <c r="V3497" s="7"/>
      <c r="W3497" s="7"/>
      <c r="X3497" s="7"/>
      <c r="Y3497" s="7"/>
      <c r="Z3497" s="7"/>
      <c r="AA3497" s="7"/>
      <c r="AB3497" s="7"/>
      <c r="AC3497" s="7"/>
      <c r="AD3497" s="7"/>
      <c r="AE3497" s="7"/>
      <c r="AF3497" s="7"/>
      <c r="AG3497" s="7"/>
      <c r="AH3497" s="7"/>
      <c r="AI3497" s="7"/>
      <c r="AJ3497" s="7"/>
      <c r="AK3497" s="7"/>
    </row>
    <row r="3498" spans="1:37" ht="15.75" x14ac:dyDescent="0.25">
      <c r="A3498" s="7"/>
      <c r="B3498" s="7"/>
      <c r="C3498" s="7"/>
      <c r="D3498" s="7"/>
      <c r="E3498" s="7"/>
      <c r="F3498" s="7"/>
      <c r="G3498" s="7"/>
      <c r="H3498" s="7"/>
      <c r="I3498" s="7"/>
      <c r="J3498" s="7"/>
      <c r="K3498" s="7"/>
      <c r="L3498" s="7"/>
      <c r="M3498" s="7"/>
      <c r="N3498" s="7"/>
      <c r="O3498" s="7"/>
      <c r="P3498" s="7"/>
      <c r="R3498" s="7"/>
      <c r="S3498" s="7"/>
      <c r="T3498" s="7"/>
      <c r="U3498" s="7"/>
      <c r="V3498" s="7"/>
      <c r="W3498" s="7"/>
      <c r="X3498" s="7"/>
      <c r="Y3498" s="7"/>
      <c r="Z3498" s="7"/>
      <c r="AA3498" s="7"/>
      <c r="AB3498" s="7"/>
      <c r="AC3498" s="7"/>
      <c r="AD3498" s="7"/>
      <c r="AE3498" s="7"/>
      <c r="AF3498" s="7"/>
      <c r="AG3498" s="7"/>
      <c r="AH3498" s="7"/>
      <c r="AI3498" s="7"/>
      <c r="AJ3498" s="7"/>
      <c r="AK3498" s="7"/>
    </row>
    <row r="3499" spans="1:37" ht="15.75" x14ac:dyDescent="0.25">
      <c r="A3499" s="7"/>
      <c r="B3499" s="7"/>
      <c r="C3499" s="7"/>
      <c r="D3499" s="7"/>
      <c r="E3499" s="7"/>
      <c r="F3499" s="7"/>
      <c r="G3499" s="7"/>
      <c r="H3499" s="7"/>
      <c r="I3499" s="7"/>
      <c r="J3499" s="7"/>
      <c r="K3499" s="7"/>
      <c r="L3499" s="7"/>
      <c r="M3499" s="7"/>
      <c r="N3499" s="7"/>
      <c r="O3499" s="7"/>
      <c r="P3499" s="7"/>
      <c r="R3499" s="7"/>
      <c r="S3499" s="7"/>
      <c r="T3499" s="7"/>
      <c r="U3499" s="7"/>
      <c r="V3499" s="7"/>
      <c r="W3499" s="7"/>
      <c r="X3499" s="7"/>
      <c r="Y3499" s="7"/>
      <c r="Z3499" s="7"/>
      <c r="AA3499" s="7"/>
      <c r="AB3499" s="7"/>
      <c r="AC3499" s="7"/>
      <c r="AD3499" s="7"/>
      <c r="AE3499" s="7"/>
      <c r="AF3499" s="7"/>
      <c r="AG3499" s="7"/>
      <c r="AH3499" s="7"/>
      <c r="AI3499" s="7"/>
      <c r="AJ3499" s="7"/>
      <c r="AK3499" s="7"/>
    </row>
    <row r="3500" spans="1:37" ht="15.75" x14ac:dyDescent="0.25">
      <c r="A3500" s="7"/>
      <c r="B3500" s="7"/>
      <c r="C3500" s="7"/>
      <c r="D3500" s="7"/>
      <c r="E3500" s="7"/>
      <c r="F3500" s="7"/>
      <c r="G3500" s="7"/>
      <c r="H3500" s="7"/>
      <c r="I3500" s="7"/>
      <c r="J3500" s="7"/>
      <c r="K3500" s="7"/>
      <c r="L3500" s="7"/>
      <c r="M3500" s="7"/>
      <c r="N3500" s="7"/>
      <c r="O3500" s="7"/>
      <c r="P3500" s="7"/>
      <c r="R3500" s="7"/>
      <c r="S3500" s="7"/>
      <c r="T3500" s="7"/>
      <c r="U3500" s="7"/>
      <c r="V3500" s="7"/>
      <c r="W3500" s="7"/>
      <c r="X3500" s="7"/>
      <c r="Y3500" s="7"/>
      <c r="Z3500" s="7"/>
      <c r="AA3500" s="7"/>
      <c r="AB3500" s="7"/>
      <c r="AC3500" s="7"/>
      <c r="AD3500" s="7"/>
      <c r="AE3500" s="7"/>
      <c r="AF3500" s="7"/>
      <c r="AG3500" s="7"/>
      <c r="AH3500" s="7"/>
      <c r="AI3500" s="7"/>
      <c r="AJ3500" s="7"/>
      <c r="AK3500" s="7"/>
    </row>
    <row r="3501" spans="1:37" ht="15.75" x14ac:dyDescent="0.25">
      <c r="A3501" s="7"/>
      <c r="B3501" s="7"/>
      <c r="C3501" s="7"/>
      <c r="D3501" s="7"/>
      <c r="E3501" s="7"/>
      <c r="F3501" s="7"/>
      <c r="G3501" s="7"/>
      <c r="H3501" s="7"/>
      <c r="I3501" s="7"/>
      <c r="J3501" s="7"/>
      <c r="K3501" s="7"/>
      <c r="L3501" s="7"/>
      <c r="M3501" s="7"/>
      <c r="N3501" s="7"/>
      <c r="O3501" s="7"/>
      <c r="P3501" s="7"/>
      <c r="R3501" s="7"/>
      <c r="S3501" s="7"/>
      <c r="T3501" s="7"/>
      <c r="U3501" s="7"/>
      <c r="V3501" s="7"/>
      <c r="W3501" s="7"/>
      <c r="X3501" s="7"/>
      <c r="Y3501" s="7"/>
      <c r="Z3501" s="7"/>
      <c r="AA3501" s="7"/>
      <c r="AB3501" s="7"/>
      <c r="AC3501" s="7"/>
      <c r="AD3501" s="7"/>
      <c r="AE3501" s="7"/>
      <c r="AF3501" s="7"/>
      <c r="AG3501" s="7"/>
      <c r="AH3501" s="7"/>
      <c r="AI3501" s="7"/>
      <c r="AJ3501" s="7"/>
      <c r="AK3501" s="7"/>
    </row>
    <row r="3502" spans="1:37" ht="15.75" x14ac:dyDescent="0.25">
      <c r="A3502" s="7"/>
      <c r="B3502" s="7"/>
      <c r="C3502" s="7"/>
      <c r="D3502" s="7"/>
      <c r="E3502" s="7"/>
      <c r="F3502" s="7"/>
      <c r="G3502" s="7"/>
      <c r="H3502" s="7"/>
      <c r="I3502" s="7"/>
      <c r="J3502" s="7"/>
      <c r="K3502" s="7"/>
      <c r="L3502" s="7"/>
      <c r="M3502" s="7"/>
      <c r="N3502" s="7"/>
      <c r="O3502" s="7"/>
      <c r="P3502" s="7"/>
      <c r="R3502" s="7"/>
      <c r="S3502" s="7"/>
      <c r="T3502" s="7"/>
      <c r="U3502" s="7"/>
      <c r="V3502" s="7"/>
      <c r="W3502" s="7"/>
      <c r="X3502" s="7"/>
      <c r="Y3502" s="7"/>
      <c r="Z3502" s="7"/>
      <c r="AA3502" s="7"/>
      <c r="AB3502" s="7"/>
      <c r="AC3502" s="7"/>
      <c r="AD3502" s="7"/>
      <c r="AE3502" s="7"/>
      <c r="AF3502" s="7"/>
      <c r="AG3502" s="7"/>
      <c r="AH3502" s="7"/>
      <c r="AI3502" s="7"/>
      <c r="AJ3502" s="7"/>
      <c r="AK3502" s="7"/>
    </row>
    <row r="3503" spans="1:37" ht="15.75" x14ac:dyDescent="0.25">
      <c r="A3503" s="7"/>
      <c r="B3503" s="7"/>
      <c r="C3503" s="7"/>
      <c r="D3503" s="7"/>
      <c r="E3503" s="7"/>
      <c r="F3503" s="7"/>
      <c r="G3503" s="7"/>
      <c r="H3503" s="7"/>
      <c r="I3503" s="7"/>
      <c r="J3503" s="7"/>
      <c r="K3503" s="7"/>
      <c r="L3503" s="7"/>
      <c r="M3503" s="7"/>
      <c r="N3503" s="7"/>
      <c r="O3503" s="7"/>
      <c r="P3503" s="7"/>
      <c r="R3503" s="7"/>
      <c r="S3503" s="7"/>
      <c r="T3503" s="7"/>
      <c r="U3503" s="7"/>
      <c r="V3503" s="7"/>
      <c r="W3503" s="7"/>
      <c r="X3503" s="7"/>
      <c r="Y3503" s="7"/>
      <c r="Z3503" s="7"/>
      <c r="AA3503" s="7"/>
      <c r="AB3503" s="7"/>
      <c r="AC3503" s="7"/>
      <c r="AD3503" s="7"/>
      <c r="AE3503" s="7"/>
      <c r="AF3503" s="7"/>
      <c r="AG3503" s="7"/>
      <c r="AH3503" s="7"/>
      <c r="AI3503" s="7"/>
      <c r="AJ3503" s="7"/>
      <c r="AK3503" s="7"/>
    </row>
    <row r="3504" spans="1:37" ht="15.75" x14ac:dyDescent="0.25">
      <c r="A3504" s="7"/>
      <c r="B3504" s="7"/>
      <c r="C3504" s="7"/>
      <c r="D3504" s="7"/>
      <c r="E3504" s="7"/>
      <c r="F3504" s="7"/>
      <c r="G3504" s="7"/>
      <c r="H3504" s="7"/>
      <c r="I3504" s="7"/>
      <c r="J3504" s="7"/>
      <c r="K3504" s="7"/>
      <c r="L3504" s="7"/>
      <c r="M3504" s="7"/>
      <c r="N3504" s="7"/>
      <c r="O3504" s="7"/>
      <c r="P3504" s="7"/>
      <c r="R3504" s="7"/>
      <c r="S3504" s="7"/>
      <c r="T3504" s="7"/>
      <c r="U3504" s="7"/>
      <c r="V3504" s="7"/>
      <c r="W3504" s="7"/>
      <c r="X3504" s="7"/>
      <c r="Y3504" s="7"/>
      <c r="Z3504" s="7"/>
      <c r="AA3504" s="7"/>
      <c r="AB3504" s="7"/>
      <c r="AC3504" s="7"/>
      <c r="AD3504" s="7"/>
      <c r="AE3504" s="7"/>
      <c r="AF3504" s="7"/>
      <c r="AG3504" s="7"/>
      <c r="AH3504" s="7"/>
      <c r="AI3504" s="7"/>
      <c r="AJ3504" s="7"/>
      <c r="AK3504" s="7"/>
    </row>
    <row r="3505" spans="1:37" ht="15.75" x14ac:dyDescent="0.25">
      <c r="A3505" s="7"/>
      <c r="B3505" s="7"/>
      <c r="C3505" s="7"/>
      <c r="D3505" s="7"/>
      <c r="E3505" s="7"/>
      <c r="F3505" s="7"/>
      <c r="G3505" s="7"/>
      <c r="H3505" s="7"/>
      <c r="I3505" s="7"/>
      <c r="J3505" s="7"/>
      <c r="K3505" s="7"/>
      <c r="L3505" s="7"/>
      <c r="M3505" s="7"/>
      <c r="N3505" s="7"/>
      <c r="O3505" s="7"/>
      <c r="P3505" s="7"/>
      <c r="R3505" s="7"/>
      <c r="S3505" s="7"/>
      <c r="T3505" s="7"/>
      <c r="U3505" s="7"/>
      <c r="V3505" s="7"/>
      <c r="W3505" s="7"/>
      <c r="X3505" s="7"/>
      <c r="Y3505" s="7"/>
      <c r="Z3505" s="7"/>
      <c r="AA3505" s="7"/>
      <c r="AB3505" s="7"/>
      <c r="AC3505" s="7"/>
      <c r="AD3505" s="7"/>
      <c r="AE3505" s="7"/>
      <c r="AF3505" s="7"/>
      <c r="AG3505" s="7"/>
      <c r="AH3505" s="7"/>
      <c r="AI3505" s="7"/>
      <c r="AJ3505" s="7"/>
      <c r="AK3505" s="7"/>
    </row>
    <row r="3506" spans="1:37" ht="15.75" x14ac:dyDescent="0.25">
      <c r="A3506" s="7"/>
      <c r="B3506" s="7"/>
      <c r="C3506" s="7"/>
      <c r="D3506" s="7"/>
      <c r="E3506" s="7"/>
      <c r="F3506" s="7"/>
      <c r="G3506" s="7"/>
      <c r="H3506" s="7"/>
      <c r="I3506" s="7"/>
      <c r="J3506" s="7"/>
      <c r="K3506" s="7"/>
      <c r="L3506" s="7"/>
      <c r="M3506" s="7"/>
      <c r="N3506" s="7"/>
      <c r="O3506" s="7"/>
      <c r="P3506" s="7"/>
      <c r="R3506" s="7"/>
      <c r="S3506" s="7"/>
      <c r="T3506" s="7"/>
      <c r="U3506" s="7"/>
      <c r="V3506" s="7"/>
      <c r="W3506" s="7"/>
      <c r="X3506" s="7"/>
      <c r="Y3506" s="7"/>
      <c r="Z3506" s="7"/>
      <c r="AA3506" s="7"/>
      <c r="AB3506" s="7"/>
      <c r="AC3506" s="7"/>
      <c r="AD3506" s="7"/>
      <c r="AE3506" s="7"/>
      <c r="AF3506" s="7"/>
      <c r="AG3506" s="7"/>
      <c r="AH3506" s="7"/>
      <c r="AI3506" s="7"/>
      <c r="AJ3506" s="7"/>
      <c r="AK3506" s="7"/>
    </row>
    <row r="3507" spans="1:37" ht="15.75" x14ac:dyDescent="0.25">
      <c r="A3507" s="7"/>
      <c r="B3507" s="7"/>
      <c r="C3507" s="7"/>
      <c r="D3507" s="7"/>
      <c r="E3507" s="7"/>
      <c r="F3507" s="7"/>
      <c r="G3507" s="7"/>
      <c r="H3507" s="7"/>
      <c r="I3507" s="7"/>
      <c r="J3507" s="7"/>
      <c r="K3507" s="7"/>
      <c r="L3507" s="7"/>
      <c r="M3507" s="7"/>
      <c r="N3507" s="7"/>
      <c r="O3507" s="7"/>
      <c r="P3507" s="7"/>
      <c r="R3507" s="7"/>
      <c r="S3507" s="7"/>
      <c r="T3507" s="7"/>
      <c r="U3507" s="7"/>
      <c r="V3507" s="7"/>
      <c r="W3507" s="7"/>
      <c r="X3507" s="7"/>
      <c r="Y3507" s="7"/>
      <c r="Z3507" s="7"/>
      <c r="AA3507" s="7"/>
      <c r="AB3507" s="7"/>
      <c r="AC3507" s="7"/>
      <c r="AD3507" s="7"/>
      <c r="AE3507" s="7"/>
      <c r="AF3507" s="7"/>
      <c r="AG3507" s="7"/>
      <c r="AH3507" s="7"/>
      <c r="AI3507" s="7"/>
      <c r="AJ3507" s="7"/>
      <c r="AK3507" s="7"/>
    </row>
    <row r="3508" spans="1:37" ht="15.75" x14ac:dyDescent="0.25">
      <c r="A3508" s="7"/>
      <c r="B3508" s="7"/>
      <c r="C3508" s="7"/>
      <c r="D3508" s="7"/>
      <c r="E3508" s="7"/>
      <c r="F3508" s="7"/>
      <c r="G3508" s="7"/>
      <c r="H3508" s="7"/>
      <c r="I3508" s="7"/>
      <c r="J3508" s="7"/>
      <c r="K3508" s="7"/>
      <c r="L3508" s="7"/>
      <c r="M3508" s="7"/>
      <c r="N3508" s="7"/>
      <c r="O3508" s="7"/>
      <c r="P3508" s="7"/>
      <c r="R3508" s="7"/>
      <c r="S3508" s="7"/>
      <c r="T3508" s="7"/>
      <c r="U3508" s="7"/>
      <c r="V3508" s="7"/>
      <c r="W3508" s="7"/>
      <c r="X3508" s="7"/>
      <c r="Y3508" s="7"/>
      <c r="Z3508" s="7"/>
      <c r="AA3508" s="7"/>
      <c r="AB3508" s="7"/>
      <c r="AC3508" s="7"/>
      <c r="AD3508" s="7"/>
      <c r="AE3508" s="7"/>
      <c r="AF3508" s="7"/>
      <c r="AG3508" s="7"/>
      <c r="AH3508" s="7"/>
      <c r="AI3508" s="7"/>
      <c r="AJ3508" s="7"/>
      <c r="AK3508" s="7"/>
    </row>
    <row r="3509" spans="1:37" ht="15.75" x14ac:dyDescent="0.25">
      <c r="A3509" s="7"/>
      <c r="B3509" s="7"/>
      <c r="C3509" s="7"/>
      <c r="D3509" s="7"/>
      <c r="E3509" s="7"/>
      <c r="F3509" s="7"/>
      <c r="G3509" s="7"/>
      <c r="H3509" s="7"/>
      <c r="I3509" s="7"/>
      <c r="J3509" s="7"/>
      <c r="K3509" s="7"/>
      <c r="L3509" s="7"/>
      <c r="M3509" s="7"/>
      <c r="N3509" s="7"/>
      <c r="O3509" s="7"/>
      <c r="P3509" s="7"/>
      <c r="R3509" s="7"/>
      <c r="S3509" s="7"/>
      <c r="T3509" s="7"/>
      <c r="U3509" s="7"/>
      <c r="V3509" s="7"/>
      <c r="W3509" s="7"/>
      <c r="X3509" s="7"/>
      <c r="Y3509" s="7"/>
      <c r="Z3509" s="7"/>
      <c r="AA3509" s="7"/>
      <c r="AB3509" s="7"/>
      <c r="AC3509" s="7"/>
      <c r="AD3509" s="7"/>
      <c r="AE3509" s="7"/>
      <c r="AF3509" s="7"/>
      <c r="AG3509" s="7"/>
      <c r="AH3509" s="7"/>
      <c r="AI3509" s="7"/>
      <c r="AJ3509" s="7"/>
      <c r="AK3509" s="7"/>
    </row>
    <row r="3510" spans="1:37" ht="15.75" x14ac:dyDescent="0.25">
      <c r="A3510" s="7"/>
      <c r="B3510" s="7"/>
      <c r="C3510" s="7"/>
      <c r="D3510" s="7"/>
      <c r="E3510" s="7"/>
      <c r="F3510" s="7"/>
      <c r="G3510" s="7"/>
      <c r="H3510" s="7"/>
      <c r="I3510" s="7"/>
      <c r="J3510" s="7"/>
      <c r="K3510" s="7"/>
      <c r="L3510" s="7"/>
      <c r="M3510" s="7"/>
      <c r="N3510" s="7"/>
      <c r="O3510" s="7"/>
      <c r="P3510" s="7"/>
      <c r="R3510" s="7"/>
      <c r="S3510" s="7"/>
      <c r="T3510" s="7"/>
      <c r="U3510" s="7"/>
      <c r="V3510" s="7"/>
      <c r="W3510" s="7"/>
      <c r="X3510" s="7"/>
      <c r="Y3510" s="7"/>
      <c r="Z3510" s="7"/>
      <c r="AA3510" s="7"/>
      <c r="AB3510" s="7"/>
      <c r="AC3510" s="7"/>
      <c r="AD3510" s="7"/>
      <c r="AE3510" s="7"/>
      <c r="AF3510" s="7"/>
      <c r="AG3510" s="7"/>
      <c r="AH3510" s="7"/>
      <c r="AI3510" s="7"/>
      <c r="AJ3510" s="7"/>
      <c r="AK3510" s="7"/>
    </row>
    <row r="3511" spans="1:37" ht="15.75" x14ac:dyDescent="0.25">
      <c r="A3511" s="7"/>
      <c r="B3511" s="7"/>
      <c r="C3511" s="7"/>
      <c r="D3511" s="7"/>
      <c r="E3511" s="7"/>
      <c r="F3511" s="7"/>
      <c r="G3511" s="7"/>
      <c r="H3511" s="7"/>
      <c r="I3511" s="7"/>
      <c r="J3511" s="7"/>
      <c r="K3511" s="7"/>
      <c r="L3511" s="7"/>
      <c r="M3511" s="7"/>
      <c r="N3511" s="7"/>
      <c r="O3511" s="7"/>
      <c r="P3511" s="7"/>
      <c r="R3511" s="7"/>
      <c r="S3511" s="7"/>
      <c r="T3511" s="7"/>
      <c r="U3511" s="7"/>
      <c r="V3511" s="7"/>
      <c r="W3511" s="7"/>
      <c r="X3511" s="7"/>
      <c r="Y3511" s="7"/>
      <c r="Z3511" s="7"/>
      <c r="AA3511" s="7"/>
      <c r="AB3511" s="7"/>
      <c r="AC3511" s="7"/>
      <c r="AD3511" s="7"/>
      <c r="AE3511" s="7"/>
      <c r="AF3511" s="7"/>
      <c r="AG3511" s="7"/>
      <c r="AH3511" s="7"/>
      <c r="AI3511" s="7"/>
      <c r="AJ3511" s="7"/>
      <c r="AK3511" s="7"/>
    </row>
    <row r="3512" spans="1:37" ht="15.75" x14ac:dyDescent="0.25">
      <c r="A3512" s="7"/>
      <c r="B3512" s="7"/>
      <c r="C3512" s="7"/>
      <c r="D3512" s="7"/>
      <c r="E3512" s="7"/>
      <c r="F3512" s="7"/>
      <c r="G3512" s="7"/>
      <c r="H3512" s="7"/>
      <c r="I3512" s="7"/>
      <c r="J3512" s="7"/>
      <c r="K3512" s="7"/>
      <c r="L3512" s="7"/>
      <c r="M3512" s="7"/>
      <c r="N3512" s="7"/>
      <c r="O3512" s="7"/>
      <c r="P3512" s="7"/>
      <c r="R3512" s="7"/>
      <c r="S3512" s="7"/>
      <c r="T3512" s="7"/>
      <c r="U3512" s="7"/>
      <c r="V3512" s="7"/>
      <c r="W3512" s="7"/>
      <c r="X3512" s="7"/>
      <c r="Y3512" s="7"/>
      <c r="Z3512" s="7"/>
      <c r="AA3512" s="7"/>
      <c r="AB3512" s="7"/>
      <c r="AC3512" s="7"/>
      <c r="AD3512" s="7"/>
      <c r="AE3512" s="7"/>
      <c r="AF3512" s="7"/>
      <c r="AG3512" s="7"/>
      <c r="AH3512" s="7"/>
      <c r="AI3512" s="7"/>
      <c r="AJ3512" s="7"/>
      <c r="AK3512" s="7"/>
    </row>
    <row r="3513" spans="1:37" ht="15.75" x14ac:dyDescent="0.25">
      <c r="A3513" s="7"/>
      <c r="B3513" s="7"/>
      <c r="C3513" s="7"/>
      <c r="D3513" s="7"/>
      <c r="E3513" s="7"/>
      <c r="F3513" s="7"/>
      <c r="G3513" s="7"/>
      <c r="H3513" s="7"/>
      <c r="I3513" s="7"/>
      <c r="J3513" s="7"/>
      <c r="K3513" s="7"/>
      <c r="L3513" s="7"/>
      <c r="M3513" s="7"/>
      <c r="N3513" s="7"/>
      <c r="O3513" s="7"/>
      <c r="P3513" s="7"/>
      <c r="R3513" s="7"/>
      <c r="S3513" s="7"/>
      <c r="T3513" s="7"/>
      <c r="U3513" s="7"/>
      <c r="V3513" s="7"/>
      <c r="W3513" s="7"/>
      <c r="X3513" s="7"/>
      <c r="Y3513" s="7"/>
      <c r="Z3513" s="7"/>
      <c r="AA3513" s="7"/>
      <c r="AB3513" s="7"/>
      <c r="AC3513" s="7"/>
      <c r="AD3513" s="7"/>
      <c r="AE3513" s="7"/>
      <c r="AF3513" s="7"/>
      <c r="AG3513" s="7"/>
      <c r="AH3513" s="7"/>
      <c r="AI3513" s="7"/>
      <c r="AJ3513" s="7"/>
      <c r="AK3513" s="7"/>
    </row>
    <row r="3514" spans="1:37" ht="15.75" x14ac:dyDescent="0.25">
      <c r="A3514" s="7"/>
      <c r="B3514" s="7"/>
      <c r="C3514" s="7"/>
      <c r="D3514" s="7"/>
      <c r="E3514" s="7"/>
      <c r="F3514" s="7"/>
      <c r="G3514" s="7"/>
      <c r="H3514" s="7"/>
      <c r="I3514" s="7"/>
      <c r="J3514" s="7"/>
      <c r="K3514" s="7"/>
      <c r="L3514" s="7"/>
      <c r="M3514" s="7"/>
      <c r="N3514" s="7"/>
      <c r="O3514" s="7"/>
      <c r="P3514" s="7"/>
      <c r="R3514" s="7"/>
      <c r="S3514" s="7"/>
      <c r="T3514" s="7"/>
      <c r="U3514" s="7"/>
      <c r="V3514" s="7"/>
      <c r="W3514" s="7"/>
      <c r="X3514" s="7"/>
      <c r="Y3514" s="7"/>
      <c r="Z3514" s="7"/>
      <c r="AA3514" s="7"/>
      <c r="AB3514" s="7"/>
      <c r="AC3514" s="7"/>
      <c r="AD3514" s="7"/>
      <c r="AE3514" s="7"/>
      <c r="AF3514" s="7"/>
      <c r="AG3514" s="7"/>
      <c r="AH3514" s="7"/>
      <c r="AI3514" s="7"/>
      <c r="AJ3514" s="7"/>
      <c r="AK3514" s="7"/>
    </row>
    <row r="3515" spans="1:37" ht="15.75" x14ac:dyDescent="0.25">
      <c r="A3515" s="7"/>
      <c r="B3515" s="7"/>
      <c r="C3515" s="7"/>
      <c r="D3515" s="7"/>
      <c r="E3515" s="7"/>
      <c r="F3515" s="7"/>
      <c r="G3515" s="7"/>
      <c r="H3515" s="7"/>
      <c r="I3515" s="7"/>
      <c r="J3515" s="7"/>
      <c r="K3515" s="7"/>
      <c r="L3515" s="7"/>
      <c r="M3515" s="7"/>
      <c r="N3515" s="7"/>
      <c r="O3515" s="7"/>
      <c r="P3515" s="7"/>
      <c r="R3515" s="7"/>
      <c r="S3515" s="7"/>
      <c r="T3515" s="7"/>
      <c r="U3515" s="7"/>
      <c r="V3515" s="7"/>
      <c r="W3515" s="7"/>
      <c r="X3515" s="7"/>
      <c r="Y3515" s="7"/>
      <c r="Z3515" s="7"/>
      <c r="AA3515" s="7"/>
      <c r="AB3515" s="7"/>
      <c r="AC3515" s="7"/>
      <c r="AD3515" s="7"/>
      <c r="AE3515" s="7"/>
      <c r="AF3515" s="7"/>
      <c r="AG3515" s="7"/>
      <c r="AH3515" s="7"/>
      <c r="AI3515" s="7"/>
      <c r="AJ3515" s="7"/>
      <c r="AK3515" s="7"/>
    </row>
    <row r="3516" spans="1:37" ht="15.75" x14ac:dyDescent="0.25">
      <c r="A3516" s="7"/>
      <c r="B3516" s="7"/>
      <c r="C3516" s="7"/>
      <c r="D3516" s="7"/>
      <c r="E3516" s="7"/>
      <c r="F3516" s="7"/>
      <c r="G3516" s="7"/>
      <c r="H3516" s="7"/>
      <c r="I3516" s="7"/>
      <c r="J3516" s="7"/>
      <c r="K3516" s="7"/>
      <c r="L3516" s="7"/>
      <c r="M3516" s="7"/>
      <c r="N3516" s="7"/>
      <c r="O3516" s="7"/>
      <c r="P3516" s="7"/>
      <c r="R3516" s="7"/>
      <c r="S3516" s="7"/>
      <c r="T3516" s="7"/>
      <c r="U3516" s="7"/>
      <c r="V3516" s="7"/>
      <c r="W3516" s="7"/>
      <c r="X3516" s="7"/>
      <c r="Y3516" s="7"/>
      <c r="Z3516" s="7"/>
      <c r="AA3516" s="7"/>
      <c r="AB3516" s="7"/>
      <c r="AC3516" s="7"/>
      <c r="AD3516" s="7"/>
      <c r="AE3516" s="7"/>
      <c r="AF3516" s="7"/>
      <c r="AG3516" s="7"/>
      <c r="AH3516" s="7"/>
      <c r="AI3516" s="7"/>
      <c r="AJ3516" s="7"/>
      <c r="AK3516" s="7"/>
    </row>
    <row r="3517" spans="1:37" ht="15.75" x14ac:dyDescent="0.25">
      <c r="A3517" s="7"/>
      <c r="B3517" s="7"/>
      <c r="C3517" s="7"/>
      <c r="D3517" s="7"/>
      <c r="E3517" s="7"/>
      <c r="F3517" s="7"/>
      <c r="G3517" s="7"/>
      <c r="H3517" s="7"/>
      <c r="I3517" s="7"/>
      <c r="J3517" s="7"/>
      <c r="K3517" s="7"/>
      <c r="L3517" s="7"/>
      <c r="M3517" s="7"/>
      <c r="N3517" s="7"/>
      <c r="O3517" s="7"/>
      <c r="P3517" s="7"/>
      <c r="R3517" s="7"/>
      <c r="S3517" s="7"/>
      <c r="T3517" s="7"/>
      <c r="U3517" s="7"/>
      <c r="V3517" s="7"/>
      <c r="W3517" s="7"/>
      <c r="X3517" s="7"/>
      <c r="Y3517" s="7"/>
      <c r="Z3517" s="7"/>
      <c r="AA3517" s="7"/>
      <c r="AB3517" s="7"/>
      <c r="AC3517" s="7"/>
      <c r="AD3517" s="7"/>
      <c r="AE3517" s="7"/>
      <c r="AF3517" s="7"/>
      <c r="AG3517" s="7"/>
      <c r="AH3517" s="7"/>
      <c r="AI3517" s="7"/>
      <c r="AJ3517" s="7"/>
      <c r="AK3517" s="7"/>
    </row>
    <row r="3518" spans="1:37" ht="15.75" x14ac:dyDescent="0.25">
      <c r="A3518" s="7"/>
      <c r="B3518" s="7"/>
      <c r="C3518" s="7"/>
      <c r="D3518" s="7"/>
      <c r="E3518" s="7"/>
      <c r="F3518" s="7"/>
      <c r="G3518" s="7"/>
      <c r="H3518" s="7"/>
      <c r="I3518" s="7"/>
      <c r="J3518" s="7"/>
      <c r="K3518" s="7"/>
      <c r="L3518" s="7"/>
      <c r="M3518" s="7"/>
      <c r="N3518" s="7"/>
      <c r="O3518" s="7"/>
      <c r="P3518" s="7"/>
      <c r="R3518" s="7"/>
      <c r="S3518" s="7"/>
      <c r="T3518" s="7"/>
      <c r="U3518" s="7"/>
      <c r="V3518" s="7"/>
      <c r="W3518" s="7"/>
      <c r="X3518" s="7"/>
      <c r="Y3518" s="7"/>
      <c r="Z3518" s="7"/>
      <c r="AA3518" s="7"/>
      <c r="AB3518" s="7"/>
      <c r="AC3518" s="7"/>
      <c r="AD3518" s="7"/>
      <c r="AE3518" s="7"/>
      <c r="AF3518" s="7"/>
      <c r="AG3518" s="7"/>
      <c r="AH3518" s="7"/>
      <c r="AI3518" s="7"/>
      <c r="AJ3518" s="7"/>
      <c r="AK3518" s="7"/>
    </row>
    <row r="3519" spans="1:37" ht="15.75" x14ac:dyDescent="0.25">
      <c r="A3519" s="7"/>
      <c r="B3519" s="7"/>
      <c r="C3519" s="7"/>
      <c r="D3519" s="7"/>
      <c r="E3519" s="7"/>
      <c r="F3519" s="7"/>
      <c r="G3519" s="7"/>
      <c r="H3519" s="7"/>
      <c r="I3519" s="7"/>
      <c r="J3519" s="7"/>
      <c r="K3519" s="7"/>
      <c r="L3519" s="7"/>
      <c r="M3519" s="7"/>
      <c r="N3519" s="7"/>
      <c r="O3519" s="7"/>
      <c r="P3519" s="7"/>
      <c r="R3519" s="7"/>
      <c r="S3519" s="7"/>
      <c r="T3519" s="7"/>
      <c r="U3519" s="7"/>
      <c r="V3519" s="7"/>
      <c r="W3519" s="7"/>
      <c r="X3519" s="7"/>
      <c r="Y3519" s="7"/>
      <c r="Z3519" s="7"/>
      <c r="AA3519" s="7"/>
      <c r="AB3519" s="7"/>
      <c r="AC3519" s="7"/>
      <c r="AD3519" s="7"/>
      <c r="AE3519" s="7"/>
      <c r="AF3519" s="7"/>
      <c r="AG3519" s="7"/>
      <c r="AH3519" s="7"/>
      <c r="AI3519" s="7"/>
      <c r="AJ3519" s="7"/>
      <c r="AK3519" s="7"/>
    </row>
    <row r="3520" spans="1:37" ht="15.75" x14ac:dyDescent="0.25">
      <c r="A3520" s="7"/>
      <c r="B3520" s="7"/>
      <c r="C3520" s="7"/>
      <c r="D3520" s="7"/>
      <c r="E3520" s="7"/>
      <c r="F3520" s="7"/>
      <c r="G3520" s="7"/>
      <c r="H3520" s="7"/>
      <c r="I3520" s="7"/>
      <c r="J3520" s="7"/>
      <c r="K3520" s="7"/>
      <c r="L3520" s="7"/>
      <c r="M3520" s="7"/>
      <c r="N3520" s="7"/>
      <c r="O3520" s="7"/>
      <c r="P3520" s="7"/>
      <c r="R3520" s="7"/>
      <c r="S3520" s="7"/>
      <c r="T3520" s="7"/>
      <c r="U3520" s="7"/>
      <c r="V3520" s="7"/>
      <c r="W3520" s="7"/>
      <c r="X3520" s="7"/>
      <c r="Y3520" s="7"/>
      <c r="Z3520" s="7"/>
      <c r="AA3520" s="7"/>
      <c r="AB3520" s="7"/>
      <c r="AC3520" s="7"/>
      <c r="AD3520" s="7"/>
      <c r="AE3520" s="7"/>
      <c r="AF3520" s="7"/>
      <c r="AG3520" s="7"/>
      <c r="AH3520" s="7"/>
      <c r="AI3520" s="7"/>
      <c r="AJ3520" s="7"/>
      <c r="AK3520" s="7"/>
    </row>
    <row r="3521" spans="1:37" ht="15.75" x14ac:dyDescent="0.25">
      <c r="A3521" s="7"/>
      <c r="B3521" s="7"/>
      <c r="C3521" s="7"/>
      <c r="D3521" s="7"/>
      <c r="E3521" s="7"/>
      <c r="F3521" s="7"/>
      <c r="G3521" s="7"/>
      <c r="H3521" s="7"/>
      <c r="I3521" s="7"/>
      <c r="J3521" s="7"/>
      <c r="K3521" s="7"/>
      <c r="L3521" s="7"/>
      <c r="M3521" s="7"/>
      <c r="N3521" s="7"/>
      <c r="O3521" s="7"/>
      <c r="P3521" s="7"/>
      <c r="R3521" s="7"/>
      <c r="S3521" s="7"/>
      <c r="T3521" s="7"/>
      <c r="U3521" s="7"/>
      <c r="V3521" s="7"/>
      <c r="W3521" s="7"/>
      <c r="X3521" s="7"/>
      <c r="Y3521" s="7"/>
      <c r="Z3521" s="7"/>
      <c r="AA3521" s="7"/>
      <c r="AB3521" s="7"/>
      <c r="AC3521" s="7"/>
      <c r="AD3521" s="7"/>
      <c r="AE3521" s="7"/>
      <c r="AF3521" s="7"/>
      <c r="AG3521" s="7"/>
      <c r="AH3521" s="7"/>
      <c r="AI3521" s="7"/>
      <c r="AJ3521" s="7"/>
      <c r="AK3521" s="7"/>
    </row>
    <row r="3522" spans="1:37" ht="15.75" x14ac:dyDescent="0.25">
      <c r="A3522" s="7"/>
      <c r="B3522" s="7"/>
      <c r="C3522" s="7"/>
      <c r="D3522" s="7"/>
      <c r="E3522" s="7"/>
      <c r="F3522" s="7"/>
      <c r="G3522" s="7"/>
      <c r="H3522" s="7"/>
      <c r="I3522" s="7"/>
      <c r="J3522" s="7"/>
      <c r="K3522" s="7"/>
      <c r="L3522" s="7"/>
      <c r="M3522" s="7"/>
      <c r="N3522" s="7"/>
      <c r="O3522" s="7"/>
      <c r="P3522" s="7"/>
      <c r="R3522" s="7"/>
      <c r="S3522" s="7"/>
      <c r="T3522" s="7"/>
      <c r="U3522" s="7"/>
      <c r="V3522" s="7"/>
      <c r="W3522" s="7"/>
      <c r="X3522" s="7"/>
      <c r="Y3522" s="7"/>
      <c r="Z3522" s="7"/>
      <c r="AA3522" s="7"/>
      <c r="AB3522" s="7"/>
      <c r="AC3522" s="7"/>
      <c r="AD3522" s="7"/>
      <c r="AE3522" s="7"/>
      <c r="AF3522" s="7"/>
      <c r="AG3522" s="7"/>
      <c r="AH3522" s="7"/>
      <c r="AI3522" s="7"/>
      <c r="AJ3522" s="7"/>
      <c r="AK3522" s="7"/>
    </row>
    <row r="3523" spans="1:37" ht="15.75" x14ac:dyDescent="0.25">
      <c r="A3523" s="7"/>
      <c r="B3523" s="7"/>
      <c r="C3523" s="7"/>
      <c r="D3523" s="7"/>
      <c r="E3523" s="7"/>
      <c r="F3523" s="7"/>
      <c r="G3523" s="7"/>
      <c r="H3523" s="7"/>
      <c r="I3523" s="7"/>
      <c r="J3523" s="7"/>
      <c r="K3523" s="7"/>
      <c r="L3523" s="7"/>
      <c r="M3523" s="7"/>
      <c r="N3523" s="7"/>
      <c r="O3523" s="7"/>
      <c r="P3523" s="7"/>
      <c r="R3523" s="7"/>
      <c r="S3523" s="7"/>
      <c r="T3523" s="7"/>
      <c r="U3523" s="7"/>
      <c r="V3523" s="7"/>
      <c r="W3523" s="7"/>
      <c r="X3523" s="7"/>
      <c r="Y3523" s="7"/>
      <c r="Z3523" s="7"/>
      <c r="AA3523" s="7"/>
      <c r="AB3523" s="7"/>
      <c r="AC3523" s="7"/>
      <c r="AD3523" s="7"/>
      <c r="AE3523" s="7"/>
      <c r="AF3523" s="7"/>
      <c r="AG3523" s="7"/>
      <c r="AH3523" s="7"/>
      <c r="AI3523" s="7"/>
      <c r="AJ3523" s="7"/>
      <c r="AK3523" s="7"/>
    </row>
    <row r="3524" spans="1:37" ht="15.75" x14ac:dyDescent="0.25">
      <c r="A3524" s="7"/>
      <c r="B3524" s="7"/>
      <c r="C3524" s="7"/>
      <c r="D3524" s="7"/>
      <c r="E3524" s="7"/>
      <c r="F3524" s="7"/>
      <c r="G3524" s="7"/>
      <c r="H3524" s="7"/>
      <c r="I3524" s="7"/>
      <c r="J3524" s="7"/>
      <c r="K3524" s="7"/>
      <c r="L3524" s="7"/>
      <c r="M3524" s="7"/>
      <c r="N3524" s="7"/>
      <c r="O3524" s="7"/>
      <c r="P3524" s="7"/>
      <c r="R3524" s="7"/>
      <c r="S3524" s="7"/>
      <c r="T3524" s="7"/>
      <c r="U3524" s="7"/>
      <c r="V3524" s="7"/>
      <c r="W3524" s="7"/>
      <c r="X3524" s="7"/>
      <c r="Y3524" s="7"/>
      <c r="Z3524" s="7"/>
      <c r="AA3524" s="7"/>
      <c r="AB3524" s="7"/>
      <c r="AC3524" s="7"/>
      <c r="AD3524" s="7"/>
      <c r="AE3524" s="7"/>
      <c r="AF3524" s="7"/>
      <c r="AG3524" s="7"/>
      <c r="AH3524" s="7"/>
      <c r="AI3524" s="7"/>
      <c r="AJ3524" s="7"/>
      <c r="AK3524" s="7"/>
    </row>
    <row r="3525" spans="1:37" ht="15.75" x14ac:dyDescent="0.25">
      <c r="A3525" s="7"/>
      <c r="B3525" s="7"/>
      <c r="C3525" s="7"/>
      <c r="D3525" s="7"/>
      <c r="E3525" s="7"/>
      <c r="F3525" s="7"/>
      <c r="G3525" s="7"/>
      <c r="H3525" s="7"/>
      <c r="I3525" s="7"/>
      <c r="J3525" s="7"/>
      <c r="K3525" s="7"/>
      <c r="L3525" s="7"/>
      <c r="M3525" s="7"/>
      <c r="N3525" s="7"/>
      <c r="O3525" s="7"/>
      <c r="P3525" s="7"/>
      <c r="R3525" s="7"/>
      <c r="S3525" s="7"/>
      <c r="T3525" s="7"/>
      <c r="U3525" s="7"/>
      <c r="V3525" s="7"/>
      <c r="W3525" s="7"/>
      <c r="X3525" s="7"/>
      <c r="Y3525" s="7"/>
      <c r="Z3525" s="7"/>
      <c r="AA3525" s="7"/>
      <c r="AB3525" s="7"/>
      <c r="AC3525" s="7"/>
      <c r="AD3525" s="7"/>
      <c r="AE3525" s="7"/>
      <c r="AF3525" s="7"/>
      <c r="AG3525" s="7"/>
      <c r="AH3525" s="7"/>
      <c r="AI3525" s="7"/>
      <c r="AJ3525" s="7"/>
      <c r="AK3525" s="7"/>
    </row>
    <row r="3526" spans="1:37" ht="15.75" x14ac:dyDescent="0.25">
      <c r="A3526" s="7"/>
      <c r="B3526" s="7"/>
      <c r="C3526" s="7"/>
      <c r="D3526" s="7"/>
      <c r="E3526" s="7"/>
      <c r="F3526" s="7"/>
      <c r="G3526" s="7"/>
      <c r="H3526" s="7"/>
      <c r="I3526" s="7"/>
      <c r="J3526" s="7"/>
      <c r="K3526" s="7"/>
      <c r="L3526" s="7"/>
      <c r="M3526" s="7"/>
      <c r="N3526" s="7"/>
      <c r="O3526" s="7"/>
      <c r="P3526" s="7"/>
      <c r="R3526" s="7"/>
      <c r="S3526" s="7"/>
      <c r="T3526" s="7"/>
      <c r="U3526" s="7"/>
      <c r="V3526" s="7"/>
      <c r="W3526" s="7"/>
      <c r="X3526" s="7"/>
      <c r="Y3526" s="7"/>
      <c r="Z3526" s="7"/>
      <c r="AA3526" s="7"/>
      <c r="AB3526" s="7"/>
      <c r="AC3526" s="7"/>
      <c r="AD3526" s="7"/>
      <c r="AE3526" s="7"/>
      <c r="AF3526" s="7"/>
      <c r="AG3526" s="7"/>
      <c r="AH3526" s="7"/>
      <c r="AI3526" s="7"/>
      <c r="AJ3526" s="7"/>
      <c r="AK3526" s="7"/>
    </row>
    <row r="3527" spans="1:37" ht="15.75" x14ac:dyDescent="0.25">
      <c r="A3527" s="7"/>
      <c r="B3527" s="7"/>
      <c r="C3527" s="7"/>
      <c r="D3527" s="7"/>
      <c r="E3527" s="7"/>
      <c r="F3527" s="7"/>
      <c r="G3527" s="7"/>
      <c r="H3527" s="7"/>
      <c r="I3527" s="7"/>
      <c r="J3527" s="7"/>
      <c r="K3527" s="7"/>
      <c r="L3527" s="7"/>
      <c r="M3527" s="7"/>
      <c r="N3527" s="7"/>
      <c r="O3527" s="7"/>
      <c r="P3527" s="7"/>
      <c r="R3527" s="7"/>
      <c r="S3527" s="7"/>
      <c r="T3527" s="7"/>
      <c r="U3527" s="7"/>
      <c r="V3527" s="7"/>
      <c r="W3527" s="7"/>
      <c r="X3527" s="7"/>
      <c r="Y3527" s="7"/>
      <c r="Z3527" s="7"/>
      <c r="AA3527" s="7"/>
      <c r="AB3527" s="7"/>
      <c r="AC3527" s="7"/>
      <c r="AD3527" s="7"/>
      <c r="AE3527" s="7"/>
      <c r="AF3527" s="7"/>
      <c r="AG3527" s="7"/>
      <c r="AH3527" s="7"/>
      <c r="AI3527" s="7"/>
      <c r="AJ3527" s="7"/>
      <c r="AK3527" s="7"/>
    </row>
    <row r="3528" spans="1:37" ht="15.75" x14ac:dyDescent="0.25">
      <c r="A3528" s="7"/>
      <c r="B3528" s="7"/>
      <c r="C3528" s="7"/>
      <c r="D3528" s="7"/>
      <c r="E3528" s="7"/>
      <c r="F3528" s="7"/>
      <c r="G3528" s="7"/>
      <c r="H3528" s="7"/>
      <c r="I3528" s="7"/>
      <c r="J3528" s="7"/>
      <c r="K3528" s="7"/>
      <c r="L3528" s="7"/>
      <c r="M3528" s="7"/>
      <c r="N3528" s="7"/>
      <c r="O3528" s="7"/>
      <c r="P3528" s="7"/>
      <c r="R3528" s="7"/>
      <c r="S3528" s="7"/>
      <c r="T3528" s="7"/>
      <c r="U3528" s="7"/>
      <c r="V3528" s="7"/>
      <c r="W3528" s="7"/>
      <c r="X3528" s="7"/>
      <c r="Y3528" s="7"/>
      <c r="Z3528" s="7"/>
      <c r="AA3528" s="7"/>
      <c r="AB3528" s="7"/>
      <c r="AC3528" s="7"/>
      <c r="AD3528" s="7"/>
      <c r="AE3528" s="7"/>
      <c r="AF3528" s="7"/>
      <c r="AG3528" s="7"/>
      <c r="AH3528" s="7"/>
      <c r="AI3528" s="7"/>
      <c r="AJ3528" s="7"/>
      <c r="AK3528" s="7"/>
    </row>
    <row r="3529" spans="1:37" ht="15.75" x14ac:dyDescent="0.25">
      <c r="A3529" s="7"/>
      <c r="B3529" s="7"/>
      <c r="C3529" s="7"/>
      <c r="D3529" s="7"/>
      <c r="E3529" s="7"/>
      <c r="F3529" s="7"/>
      <c r="G3529" s="7"/>
      <c r="H3529" s="7"/>
      <c r="I3529" s="7"/>
      <c r="J3529" s="7"/>
      <c r="K3529" s="7"/>
      <c r="L3529" s="7"/>
      <c r="M3529" s="7"/>
      <c r="N3529" s="7"/>
      <c r="O3529" s="7"/>
      <c r="P3529" s="7"/>
      <c r="R3529" s="7"/>
      <c r="S3529" s="7"/>
      <c r="T3529" s="7"/>
      <c r="U3529" s="7"/>
      <c r="V3529" s="7"/>
      <c r="W3529" s="7"/>
      <c r="X3529" s="7"/>
      <c r="Y3529" s="7"/>
      <c r="Z3529" s="7"/>
      <c r="AA3529" s="7"/>
      <c r="AB3529" s="7"/>
      <c r="AC3529" s="7"/>
      <c r="AD3529" s="7"/>
      <c r="AE3529" s="7"/>
      <c r="AF3529" s="7"/>
      <c r="AG3529" s="7"/>
      <c r="AH3529" s="7"/>
      <c r="AI3529" s="7"/>
      <c r="AJ3529" s="7"/>
      <c r="AK3529" s="7"/>
    </row>
    <row r="3530" spans="1:37" ht="15.75" x14ac:dyDescent="0.25">
      <c r="A3530" s="7"/>
      <c r="B3530" s="7"/>
      <c r="C3530" s="7"/>
      <c r="D3530" s="7"/>
      <c r="E3530" s="7"/>
      <c r="F3530" s="7"/>
      <c r="G3530" s="7"/>
      <c r="H3530" s="7"/>
      <c r="I3530" s="7"/>
      <c r="J3530" s="7"/>
      <c r="K3530" s="7"/>
      <c r="L3530" s="7"/>
      <c r="M3530" s="7"/>
      <c r="N3530" s="7"/>
      <c r="O3530" s="7"/>
      <c r="P3530" s="7"/>
      <c r="R3530" s="7"/>
      <c r="S3530" s="7"/>
      <c r="T3530" s="7"/>
      <c r="U3530" s="7"/>
      <c r="V3530" s="7"/>
      <c r="W3530" s="7"/>
      <c r="X3530" s="7"/>
      <c r="Y3530" s="7"/>
      <c r="Z3530" s="7"/>
      <c r="AA3530" s="7"/>
      <c r="AB3530" s="7"/>
      <c r="AC3530" s="7"/>
      <c r="AD3530" s="7"/>
      <c r="AE3530" s="7"/>
      <c r="AF3530" s="7"/>
      <c r="AG3530" s="7"/>
      <c r="AH3530" s="7"/>
      <c r="AI3530" s="7"/>
      <c r="AJ3530" s="7"/>
      <c r="AK3530" s="7"/>
    </row>
    <row r="3531" spans="1:37" ht="15.75" x14ac:dyDescent="0.25">
      <c r="A3531" s="7"/>
      <c r="B3531" s="7"/>
      <c r="C3531" s="7"/>
      <c r="D3531" s="7"/>
      <c r="E3531" s="7"/>
      <c r="F3531" s="7"/>
      <c r="G3531" s="7"/>
      <c r="H3531" s="7"/>
      <c r="I3531" s="7"/>
      <c r="J3531" s="7"/>
      <c r="K3531" s="7"/>
      <c r="L3531" s="7"/>
      <c r="M3531" s="7"/>
      <c r="N3531" s="7"/>
      <c r="O3531" s="7"/>
      <c r="P3531" s="7"/>
      <c r="R3531" s="7"/>
      <c r="S3531" s="7"/>
      <c r="T3531" s="7"/>
      <c r="U3531" s="7"/>
      <c r="V3531" s="7"/>
      <c r="W3531" s="7"/>
      <c r="X3531" s="7"/>
      <c r="Y3531" s="7"/>
      <c r="Z3531" s="7"/>
      <c r="AA3531" s="7"/>
      <c r="AB3531" s="7"/>
      <c r="AC3531" s="7"/>
      <c r="AD3531" s="7"/>
      <c r="AE3531" s="7"/>
      <c r="AF3531" s="7"/>
      <c r="AG3531" s="7"/>
      <c r="AH3531" s="7"/>
      <c r="AI3531" s="7"/>
      <c r="AJ3531" s="7"/>
      <c r="AK3531" s="7"/>
    </row>
    <row r="3532" spans="1:37" ht="15.75" x14ac:dyDescent="0.25">
      <c r="A3532" s="7"/>
      <c r="B3532" s="7"/>
      <c r="C3532" s="7"/>
      <c r="D3532" s="7"/>
      <c r="E3532" s="7"/>
      <c r="F3532" s="7"/>
      <c r="G3532" s="7"/>
      <c r="H3532" s="7"/>
      <c r="I3532" s="7"/>
      <c r="J3532" s="7"/>
      <c r="K3532" s="7"/>
      <c r="L3532" s="7"/>
      <c r="M3532" s="7"/>
      <c r="N3532" s="7"/>
      <c r="O3532" s="7"/>
      <c r="P3532" s="7"/>
      <c r="R3532" s="7"/>
      <c r="S3532" s="7"/>
      <c r="T3532" s="7"/>
      <c r="U3532" s="7"/>
      <c r="V3532" s="7"/>
      <c r="W3532" s="7"/>
      <c r="X3532" s="7"/>
      <c r="Y3532" s="7"/>
      <c r="Z3532" s="7"/>
      <c r="AA3532" s="7"/>
      <c r="AB3532" s="7"/>
      <c r="AC3532" s="7"/>
      <c r="AD3532" s="7"/>
      <c r="AE3532" s="7"/>
      <c r="AF3532" s="7"/>
      <c r="AG3532" s="7"/>
      <c r="AH3532" s="7"/>
      <c r="AI3532" s="7"/>
      <c r="AJ3532" s="7"/>
      <c r="AK3532" s="7"/>
    </row>
    <row r="3533" spans="1:37" ht="15.75" x14ac:dyDescent="0.25">
      <c r="A3533" s="7"/>
      <c r="B3533" s="7"/>
      <c r="C3533" s="7"/>
      <c r="D3533" s="7"/>
      <c r="E3533" s="7"/>
      <c r="F3533" s="7"/>
      <c r="G3533" s="7"/>
      <c r="H3533" s="7"/>
      <c r="I3533" s="7"/>
      <c r="J3533" s="7"/>
      <c r="K3533" s="7"/>
      <c r="L3533" s="7"/>
      <c r="M3533" s="7"/>
      <c r="N3533" s="7"/>
      <c r="O3533" s="7"/>
      <c r="P3533" s="7"/>
      <c r="R3533" s="7"/>
      <c r="S3533" s="7"/>
      <c r="T3533" s="7"/>
      <c r="U3533" s="7"/>
      <c r="V3533" s="7"/>
      <c r="W3533" s="7"/>
      <c r="X3533" s="7"/>
      <c r="Y3533" s="7"/>
      <c r="Z3533" s="7"/>
      <c r="AA3533" s="7"/>
      <c r="AB3533" s="7"/>
      <c r="AC3533" s="7"/>
      <c r="AD3533" s="7"/>
      <c r="AE3533" s="7"/>
      <c r="AF3533" s="7"/>
      <c r="AG3533" s="7"/>
      <c r="AH3533" s="7"/>
      <c r="AI3533" s="7"/>
      <c r="AJ3533" s="7"/>
      <c r="AK3533" s="7"/>
    </row>
    <row r="3534" spans="1:37" ht="15.75" x14ac:dyDescent="0.25">
      <c r="A3534" s="7"/>
      <c r="B3534" s="7"/>
      <c r="C3534" s="7"/>
      <c r="D3534" s="7"/>
      <c r="E3534" s="7"/>
      <c r="F3534" s="7"/>
      <c r="G3534" s="7"/>
      <c r="H3534" s="7"/>
      <c r="I3534" s="7"/>
      <c r="J3534" s="7"/>
      <c r="K3534" s="7"/>
      <c r="L3534" s="7"/>
      <c r="M3534" s="7"/>
      <c r="N3534" s="7"/>
      <c r="O3534" s="7"/>
      <c r="P3534" s="7"/>
      <c r="R3534" s="7"/>
      <c r="S3534" s="7"/>
      <c r="T3534" s="7"/>
      <c r="U3534" s="7"/>
      <c r="V3534" s="7"/>
      <c r="W3534" s="7"/>
      <c r="X3534" s="7"/>
      <c r="Y3534" s="7"/>
      <c r="Z3534" s="7"/>
      <c r="AA3534" s="7"/>
      <c r="AB3534" s="7"/>
      <c r="AC3534" s="7"/>
      <c r="AD3534" s="7"/>
      <c r="AE3534" s="7"/>
      <c r="AF3534" s="7"/>
      <c r="AG3534" s="7"/>
      <c r="AH3534" s="7"/>
      <c r="AI3534" s="7"/>
      <c r="AJ3534" s="7"/>
      <c r="AK3534" s="7"/>
    </row>
    <row r="3535" spans="1:37" ht="15.75" x14ac:dyDescent="0.25">
      <c r="A3535" s="7"/>
      <c r="B3535" s="7"/>
      <c r="C3535" s="7"/>
      <c r="D3535" s="7"/>
      <c r="E3535" s="7"/>
      <c r="F3535" s="7"/>
      <c r="G3535" s="7"/>
      <c r="H3535" s="7"/>
      <c r="I3535" s="7"/>
      <c r="J3535" s="7"/>
      <c r="K3535" s="7"/>
      <c r="L3535" s="7"/>
      <c r="M3535" s="7"/>
      <c r="N3535" s="7"/>
      <c r="O3535" s="7"/>
      <c r="P3535" s="7"/>
      <c r="R3535" s="7"/>
      <c r="S3535" s="7"/>
      <c r="T3535" s="7"/>
      <c r="U3535" s="7"/>
      <c r="V3535" s="7"/>
      <c r="W3535" s="7"/>
      <c r="X3535" s="7"/>
      <c r="Y3535" s="7"/>
      <c r="Z3535" s="7"/>
      <c r="AA3535" s="7"/>
      <c r="AB3535" s="7"/>
      <c r="AC3535" s="7"/>
      <c r="AD3535" s="7"/>
      <c r="AE3535" s="7"/>
      <c r="AF3535" s="7"/>
      <c r="AG3535" s="7"/>
      <c r="AH3535" s="7"/>
      <c r="AI3535" s="7"/>
      <c r="AJ3535" s="7"/>
      <c r="AK3535" s="7"/>
    </row>
    <row r="3536" spans="1:37" ht="15.75" x14ac:dyDescent="0.25">
      <c r="A3536" s="7"/>
      <c r="B3536" s="7"/>
      <c r="C3536" s="7"/>
      <c r="D3536" s="7"/>
      <c r="E3536" s="7"/>
      <c r="F3536" s="7"/>
      <c r="G3536" s="7"/>
      <c r="H3536" s="7"/>
      <c r="I3536" s="7"/>
      <c r="J3536" s="7"/>
      <c r="K3536" s="7"/>
      <c r="L3536" s="7"/>
      <c r="M3536" s="7"/>
      <c r="N3536" s="7"/>
      <c r="O3536" s="7"/>
      <c r="P3536" s="7"/>
      <c r="R3536" s="7"/>
      <c r="S3536" s="7"/>
      <c r="T3536" s="7"/>
      <c r="U3536" s="7"/>
      <c r="V3536" s="7"/>
      <c r="W3536" s="7"/>
      <c r="X3536" s="7"/>
      <c r="Y3536" s="7"/>
      <c r="Z3536" s="7"/>
      <c r="AA3536" s="7"/>
      <c r="AB3536" s="7"/>
      <c r="AC3536" s="7"/>
      <c r="AD3536" s="7"/>
      <c r="AE3536" s="7"/>
      <c r="AF3536" s="7"/>
      <c r="AG3536" s="7"/>
      <c r="AH3536" s="7"/>
      <c r="AI3536" s="7"/>
      <c r="AJ3536" s="7"/>
      <c r="AK3536" s="7"/>
    </row>
    <row r="3537" spans="1:37" ht="15.75" x14ac:dyDescent="0.25">
      <c r="A3537" s="7"/>
      <c r="B3537" s="7"/>
      <c r="C3537" s="7"/>
      <c r="D3537" s="7"/>
      <c r="E3537" s="7"/>
      <c r="F3537" s="7"/>
      <c r="G3537" s="7"/>
      <c r="H3537" s="7"/>
      <c r="I3537" s="7"/>
      <c r="J3537" s="7"/>
      <c r="K3537" s="7"/>
      <c r="L3537" s="7"/>
      <c r="M3537" s="7"/>
      <c r="N3537" s="7"/>
      <c r="O3537" s="7"/>
      <c r="P3537" s="7"/>
      <c r="R3537" s="7"/>
      <c r="S3537" s="7"/>
      <c r="T3537" s="7"/>
      <c r="U3537" s="7"/>
      <c r="V3537" s="7"/>
      <c r="W3537" s="7"/>
      <c r="X3537" s="7"/>
      <c r="Y3537" s="7"/>
      <c r="Z3537" s="7"/>
      <c r="AA3537" s="7"/>
      <c r="AB3537" s="7"/>
      <c r="AC3537" s="7"/>
      <c r="AD3537" s="7"/>
      <c r="AE3537" s="7"/>
      <c r="AF3537" s="7"/>
      <c r="AG3537" s="7"/>
      <c r="AH3537" s="7"/>
      <c r="AI3537" s="7"/>
      <c r="AJ3537" s="7"/>
      <c r="AK3537" s="7"/>
    </row>
    <row r="3538" spans="1:37" ht="15.75" x14ac:dyDescent="0.25">
      <c r="A3538" s="7"/>
      <c r="B3538" s="7"/>
      <c r="C3538" s="7"/>
      <c r="D3538" s="7"/>
      <c r="E3538" s="7"/>
      <c r="F3538" s="7"/>
      <c r="G3538" s="7"/>
      <c r="H3538" s="7"/>
      <c r="I3538" s="7"/>
      <c r="J3538" s="7"/>
      <c r="K3538" s="7"/>
      <c r="L3538" s="7"/>
      <c r="M3538" s="7"/>
      <c r="N3538" s="7"/>
      <c r="O3538" s="7"/>
      <c r="P3538" s="7"/>
      <c r="R3538" s="7"/>
      <c r="S3538" s="7"/>
      <c r="T3538" s="7"/>
      <c r="U3538" s="7"/>
      <c r="V3538" s="7"/>
      <c r="W3538" s="7"/>
      <c r="X3538" s="7"/>
      <c r="Y3538" s="7"/>
      <c r="Z3538" s="7"/>
      <c r="AA3538" s="7"/>
      <c r="AB3538" s="7"/>
      <c r="AC3538" s="7"/>
      <c r="AD3538" s="7"/>
      <c r="AE3538" s="7"/>
      <c r="AF3538" s="7"/>
      <c r="AG3538" s="7"/>
      <c r="AH3538" s="7"/>
      <c r="AI3538" s="7"/>
      <c r="AJ3538" s="7"/>
      <c r="AK3538" s="7"/>
    </row>
    <row r="3539" spans="1:37" ht="15.75" x14ac:dyDescent="0.25">
      <c r="A3539" s="7"/>
      <c r="B3539" s="7"/>
      <c r="C3539" s="7"/>
      <c r="D3539" s="7"/>
      <c r="E3539" s="7"/>
      <c r="F3539" s="7"/>
      <c r="G3539" s="7"/>
      <c r="H3539" s="7"/>
      <c r="I3539" s="7"/>
      <c r="J3539" s="7"/>
      <c r="K3539" s="7"/>
      <c r="L3539" s="7"/>
      <c r="M3539" s="7"/>
      <c r="N3539" s="7"/>
      <c r="O3539" s="7"/>
      <c r="P3539" s="7"/>
      <c r="R3539" s="7"/>
      <c r="S3539" s="7"/>
      <c r="T3539" s="7"/>
      <c r="U3539" s="7"/>
      <c r="V3539" s="7"/>
      <c r="W3539" s="7"/>
      <c r="X3539" s="7"/>
      <c r="Y3539" s="7"/>
      <c r="Z3539" s="7"/>
      <c r="AA3539" s="7"/>
      <c r="AB3539" s="7"/>
      <c r="AC3539" s="7"/>
      <c r="AD3539" s="7"/>
      <c r="AE3539" s="7"/>
      <c r="AF3539" s="7"/>
      <c r="AG3539" s="7"/>
      <c r="AH3539" s="7"/>
      <c r="AI3539" s="7"/>
      <c r="AJ3539" s="7"/>
      <c r="AK3539" s="7"/>
    </row>
    <row r="3540" spans="1:37" ht="15.75" x14ac:dyDescent="0.25">
      <c r="A3540" s="7"/>
      <c r="B3540" s="7"/>
      <c r="C3540" s="7"/>
      <c r="D3540" s="7"/>
      <c r="E3540" s="7"/>
      <c r="F3540" s="7"/>
      <c r="G3540" s="7"/>
      <c r="H3540" s="7"/>
      <c r="I3540" s="7"/>
      <c r="J3540" s="7"/>
      <c r="K3540" s="7"/>
      <c r="L3540" s="7"/>
      <c r="M3540" s="7"/>
      <c r="N3540" s="7"/>
      <c r="O3540" s="7"/>
      <c r="P3540" s="7"/>
      <c r="R3540" s="7"/>
      <c r="S3540" s="7"/>
      <c r="T3540" s="7"/>
      <c r="U3540" s="7"/>
      <c r="V3540" s="7"/>
      <c r="W3540" s="7"/>
      <c r="X3540" s="7"/>
      <c r="Y3540" s="7"/>
      <c r="Z3540" s="7"/>
      <c r="AA3540" s="7"/>
      <c r="AB3540" s="7"/>
      <c r="AC3540" s="7"/>
      <c r="AD3540" s="7"/>
      <c r="AE3540" s="7"/>
      <c r="AF3540" s="7"/>
      <c r="AG3540" s="7"/>
      <c r="AH3540" s="7"/>
      <c r="AI3540" s="7"/>
      <c r="AJ3540" s="7"/>
      <c r="AK3540" s="7"/>
    </row>
    <row r="3541" spans="1:37" ht="15.75" x14ac:dyDescent="0.25">
      <c r="A3541" s="7"/>
      <c r="B3541" s="7"/>
      <c r="C3541" s="7"/>
      <c r="D3541" s="7"/>
      <c r="E3541" s="7"/>
      <c r="F3541" s="7"/>
      <c r="G3541" s="7"/>
      <c r="H3541" s="7"/>
      <c r="I3541" s="7"/>
      <c r="J3541" s="7"/>
      <c r="K3541" s="7"/>
      <c r="L3541" s="7"/>
      <c r="M3541" s="7"/>
      <c r="N3541" s="7"/>
      <c r="O3541" s="7"/>
      <c r="P3541" s="7"/>
      <c r="R3541" s="7"/>
      <c r="S3541" s="7"/>
      <c r="T3541" s="7"/>
      <c r="U3541" s="7"/>
      <c r="V3541" s="7"/>
      <c r="W3541" s="7"/>
      <c r="X3541" s="7"/>
      <c r="Y3541" s="7"/>
      <c r="Z3541" s="7"/>
      <c r="AA3541" s="7"/>
      <c r="AB3541" s="7"/>
      <c r="AC3541" s="7"/>
      <c r="AD3541" s="7"/>
      <c r="AE3541" s="7"/>
      <c r="AF3541" s="7"/>
      <c r="AG3541" s="7"/>
      <c r="AH3541" s="7"/>
      <c r="AI3541" s="7"/>
      <c r="AJ3541" s="7"/>
      <c r="AK3541" s="7"/>
    </row>
    <row r="3542" spans="1:37" ht="15.75" x14ac:dyDescent="0.25">
      <c r="A3542" s="7"/>
      <c r="B3542" s="7"/>
      <c r="C3542" s="7"/>
      <c r="D3542" s="7"/>
      <c r="E3542" s="7"/>
      <c r="F3542" s="7"/>
      <c r="G3542" s="7"/>
      <c r="H3542" s="7"/>
      <c r="I3542" s="7"/>
      <c r="J3542" s="7"/>
      <c r="K3542" s="7"/>
      <c r="L3542" s="7"/>
      <c r="M3542" s="7"/>
      <c r="N3542" s="7"/>
      <c r="O3542" s="7"/>
      <c r="P3542" s="7"/>
      <c r="R3542" s="7"/>
      <c r="S3542" s="7"/>
      <c r="T3542" s="7"/>
      <c r="U3542" s="7"/>
      <c r="V3542" s="7"/>
      <c r="W3542" s="7"/>
      <c r="X3542" s="7"/>
      <c r="Y3542" s="7"/>
      <c r="Z3542" s="7"/>
      <c r="AA3542" s="7"/>
      <c r="AB3542" s="7"/>
      <c r="AC3542" s="7"/>
      <c r="AD3542" s="7"/>
      <c r="AE3542" s="7"/>
      <c r="AF3542" s="7"/>
      <c r="AG3542" s="7"/>
      <c r="AH3542" s="7"/>
      <c r="AI3542" s="7"/>
      <c r="AJ3542" s="7"/>
      <c r="AK3542" s="7"/>
    </row>
    <row r="3543" spans="1:37" ht="15.75" x14ac:dyDescent="0.25">
      <c r="A3543" s="7"/>
      <c r="B3543" s="7"/>
      <c r="C3543" s="7"/>
      <c r="D3543" s="7"/>
      <c r="E3543" s="7"/>
      <c r="F3543" s="7"/>
      <c r="G3543" s="7"/>
      <c r="H3543" s="7"/>
      <c r="I3543" s="7"/>
      <c r="J3543" s="7"/>
      <c r="K3543" s="7"/>
      <c r="L3543" s="7"/>
      <c r="M3543" s="7"/>
      <c r="N3543" s="7"/>
      <c r="O3543" s="7"/>
      <c r="P3543" s="7"/>
      <c r="R3543" s="7"/>
      <c r="S3543" s="7"/>
      <c r="T3543" s="7"/>
      <c r="U3543" s="7"/>
      <c r="V3543" s="7"/>
      <c r="W3543" s="7"/>
      <c r="X3543" s="7"/>
      <c r="Y3543" s="7"/>
      <c r="Z3543" s="7"/>
      <c r="AA3543" s="7"/>
      <c r="AB3543" s="7"/>
      <c r="AC3543" s="7"/>
      <c r="AD3543" s="7"/>
      <c r="AE3543" s="7"/>
      <c r="AF3543" s="7"/>
      <c r="AG3543" s="7"/>
      <c r="AH3543" s="7"/>
      <c r="AI3543" s="7"/>
      <c r="AJ3543" s="7"/>
      <c r="AK3543" s="7"/>
    </row>
    <row r="3544" spans="1:37" ht="15.75" x14ac:dyDescent="0.25">
      <c r="A3544" s="7"/>
      <c r="B3544" s="7"/>
      <c r="C3544" s="7"/>
      <c r="D3544" s="7"/>
      <c r="E3544" s="7"/>
      <c r="F3544" s="7"/>
      <c r="G3544" s="7"/>
      <c r="H3544" s="7"/>
      <c r="I3544" s="7"/>
      <c r="J3544" s="7"/>
      <c r="K3544" s="7"/>
      <c r="L3544" s="7"/>
      <c r="M3544" s="7"/>
      <c r="N3544" s="7"/>
      <c r="O3544" s="7"/>
      <c r="P3544" s="7"/>
      <c r="R3544" s="7"/>
      <c r="S3544" s="7"/>
      <c r="T3544" s="7"/>
      <c r="U3544" s="7"/>
      <c r="V3544" s="7"/>
      <c r="W3544" s="7"/>
      <c r="X3544" s="7"/>
      <c r="Y3544" s="7"/>
      <c r="Z3544" s="7"/>
      <c r="AA3544" s="7"/>
      <c r="AB3544" s="7"/>
      <c r="AC3544" s="7"/>
      <c r="AD3544" s="7"/>
      <c r="AE3544" s="7"/>
      <c r="AF3544" s="7"/>
      <c r="AG3544" s="7"/>
      <c r="AH3544" s="7"/>
      <c r="AI3544" s="7"/>
      <c r="AJ3544" s="7"/>
      <c r="AK3544" s="7"/>
    </row>
    <row r="3545" spans="1:37" ht="15.75" x14ac:dyDescent="0.25">
      <c r="A3545" s="7"/>
      <c r="B3545" s="7"/>
      <c r="C3545" s="7"/>
      <c r="D3545" s="7"/>
      <c r="E3545" s="7"/>
      <c r="F3545" s="7"/>
      <c r="G3545" s="7"/>
      <c r="H3545" s="7"/>
      <c r="I3545" s="7"/>
      <c r="J3545" s="7"/>
      <c r="K3545" s="7"/>
      <c r="L3545" s="7"/>
      <c r="M3545" s="7"/>
      <c r="N3545" s="7"/>
      <c r="O3545" s="7"/>
      <c r="P3545" s="7"/>
      <c r="R3545" s="7"/>
      <c r="S3545" s="7"/>
      <c r="T3545" s="7"/>
      <c r="U3545" s="7"/>
      <c r="V3545" s="7"/>
      <c r="W3545" s="7"/>
      <c r="X3545" s="7"/>
      <c r="Y3545" s="7"/>
      <c r="Z3545" s="7"/>
      <c r="AA3545" s="7"/>
      <c r="AB3545" s="7"/>
      <c r="AC3545" s="7"/>
      <c r="AD3545" s="7"/>
      <c r="AE3545" s="7"/>
      <c r="AF3545" s="7"/>
      <c r="AG3545" s="7"/>
      <c r="AH3545" s="7"/>
      <c r="AI3545" s="7"/>
      <c r="AJ3545" s="7"/>
      <c r="AK3545" s="7"/>
    </row>
    <row r="3546" spans="1:37" ht="15.75" x14ac:dyDescent="0.25">
      <c r="A3546" s="7"/>
      <c r="B3546" s="7"/>
      <c r="C3546" s="7"/>
      <c r="D3546" s="7"/>
      <c r="E3546" s="7"/>
      <c r="F3546" s="7"/>
      <c r="G3546" s="7"/>
      <c r="H3546" s="7"/>
      <c r="I3546" s="7"/>
      <c r="J3546" s="7"/>
      <c r="K3546" s="7"/>
      <c r="L3546" s="7"/>
      <c r="M3546" s="7"/>
      <c r="N3546" s="7"/>
      <c r="O3546" s="7"/>
      <c r="P3546" s="7"/>
      <c r="R3546" s="7"/>
      <c r="S3546" s="7"/>
      <c r="T3546" s="7"/>
      <c r="U3546" s="7"/>
      <c r="V3546" s="7"/>
      <c r="W3546" s="7"/>
      <c r="X3546" s="7"/>
      <c r="Y3546" s="7"/>
      <c r="Z3546" s="7"/>
      <c r="AA3546" s="7"/>
      <c r="AB3546" s="7"/>
      <c r="AC3546" s="7"/>
      <c r="AD3546" s="7"/>
      <c r="AE3546" s="7"/>
      <c r="AF3546" s="7"/>
      <c r="AG3546" s="7"/>
      <c r="AH3546" s="7"/>
      <c r="AI3546" s="7"/>
      <c r="AJ3546" s="7"/>
      <c r="AK3546" s="7"/>
    </row>
    <row r="3547" spans="1:37" ht="15.75" x14ac:dyDescent="0.25">
      <c r="A3547" s="7"/>
      <c r="B3547" s="7"/>
      <c r="C3547" s="7"/>
      <c r="D3547" s="7"/>
      <c r="E3547" s="7"/>
      <c r="F3547" s="7"/>
      <c r="G3547" s="7"/>
      <c r="H3547" s="7"/>
      <c r="I3547" s="7"/>
      <c r="J3547" s="7"/>
      <c r="K3547" s="7"/>
      <c r="L3547" s="7"/>
      <c r="M3547" s="7"/>
      <c r="N3547" s="7"/>
      <c r="O3547" s="7"/>
      <c r="P3547" s="7"/>
      <c r="R3547" s="7"/>
      <c r="S3547" s="7"/>
      <c r="T3547" s="7"/>
      <c r="U3547" s="7"/>
      <c r="V3547" s="7"/>
      <c r="W3547" s="7"/>
      <c r="X3547" s="7"/>
      <c r="Y3547" s="7"/>
      <c r="Z3547" s="7"/>
      <c r="AA3547" s="7"/>
      <c r="AB3547" s="7"/>
      <c r="AC3547" s="7"/>
      <c r="AD3547" s="7"/>
      <c r="AE3547" s="7"/>
      <c r="AF3547" s="7"/>
      <c r="AG3547" s="7"/>
      <c r="AH3547" s="7"/>
      <c r="AI3547" s="7"/>
      <c r="AJ3547" s="7"/>
      <c r="AK3547" s="7"/>
    </row>
    <row r="3548" spans="1:37" ht="15.75" x14ac:dyDescent="0.25">
      <c r="A3548" s="7"/>
      <c r="B3548" s="7"/>
      <c r="C3548" s="7"/>
      <c r="D3548" s="7"/>
      <c r="E3548" s="7"/>
      <c r="F3548" s="7"/>
      <c r="G3548" s="7"/>
      <c r="H3548" s="7"/>
      <c r="I3548" s="7"/>
      <c r="J3548" s="7"/>
      <c r="K3548" s="7"/>
      <c r="L3548" s="7"/>
      <c r="M3548" s="7"/>
      <c r="N3548" s="7"/>
      <c r="O3548" s="7"/>
      <c r="P3548" s="7"/>
      <c r="R3548" s="7"/>
      <c r="S3548" s="7"/>
      <c r="T3548" s="7"/>
      <c r="U3548" s="7"/>
      <c r="V3548" s="7"/>
      <c r="W3548" s="7"/>
      <c r="X3548" s="7"/>
      <c r="Y3548" s="7"/>
      <c r="Z3548" s="7"/>
      <c r="AA3548" s="7"/>
      <c r="AB3548" s="7"/>
      <c r="AC3548" s="7"/>
      <c r="AD3548" s="7"/>
      <c r="AE3548" s="7"/>
      <c r="AF3548" s="7"/>
      <c r="AG3548" s="7"/>
      <c r="AH3548" s="7"/>
      <c r="AI3548" s="7"/>
      <c r="AJ3548" s="7"/>
      <c r="AK3548" s="7"/>
    </row>
    <row r="3549" spans="1:37" ht="15.75" x14ac:dyDescent="0.25">
      <c r="A3549" s="7"/>
      <c r="B3549" s="7"/>
      <c r="C3549" s="7"/>
      <c r="D3549" s="7"/>
      <c r="E3549" s="7"/>
      <c r="F3549" s="7"/>
      <c r="G3549" s="7"/>
      <c r="H3549" s="7"/>
      <c r="I3549" s="7"/>
      <c r="J3549" s="7"/>
      <c r="K3549" s="7"/>
      <c r="L3549" s="7"/>
      <c r="M3549" s="7"/>
      <c r="N3549" s="7"/>
      <c r="O3549" s="7"/>
      <c r="P3549" s="7"/>
      <c r="R3549" s="7"/>
      <c r="S3549" s="7"/>
      <c r="T3549" s="7"/>
      <c r="U3549" s="7"/>
      <c r="V3549" s="7"/>
      <c r="W3549" s="7"/>
      <c r="X3549" s="7"/>
      <c r="Y3549" s="7"/>
      <c r="Z3549" s="7"/>
      <c r="AA3549" s="7"/>
      <c r="AB3549" s="7"/>
      <c r="AC3549" s="7"/>
      <c r="AD3549" s="7"/>
      <c r="AE3549" s="7"/>
      <c r="AF3549" s="7"/>
      <c r="AG3549" s="7"/>
      <c r="AH3549" s="7"/>
      <c r="AI3549" s="7"/>
      <c r="AJ3549" s="7"/>
      <c r="AK3549" s="7"/>
    </row>
    <row r="3550" spans="1:37" ht="15.75" x14ac:dyDescent="0.25">
      <c r="A3550" s="7"/>
      <c r="B3550" s="7"/>
      <c r="C3550" s="7"/>
      <c r="D3550" s="7"/>
      <c r="E3550" s="7"/>
      <c r="F3550" s="7"/>
      <c r="G3550" s="7"/>
      <c r="H3550" s="7"/>
      <c r="I3550" s="7"/>
      <c r="J3550" s="7"/>
      <c r="K3550" s="7"/>
      <c r="L3550" s="7"/>
      <c r="M3550" s="7"/>
      <c r="N3550" s="7"/>
      <c r="O3550" s="7"/>
      <c r="P3550" s="7"/>
      <c r="R3550" s="7"/>
      <c r="S3550" s="7"/>
      <c r="T3550" s="7"/>
      <c r="U3550" s="7"/>
      <c r="V3550" s="7"/>
      <c r="W3550" s="7"/>
      <c r="X3550" s="7"/>
      <c r="Y3550" s="7"/>
      <c r="Z3550" s="7"/>
      <c r="AA3550" s="7"/>
      <c r="AB3550" s="7"/>
      <c r="AC3550" s="7"/>
      <c r="AD3550" s="7"/>
      <c r="AE3550" s="7"/>
      <c r="AF3550" s="7"/>
      <c r="AG3550" s="7"/>
      <c r="AH3550" s="7"/>
      <c r="AI3550" s="7"/>
      <c r="AJ3550" s="7"/>
      <c r="AK3550" s="7"/>
    </row>
    <row r="3551" spans="1:37" ht="15.75" x14ac:dyDescent="0.25">
      <c r="A3551" s="7"/>
      <c r="B3551" s="7"/>
      <c r="C3551" s="7"/>
      <c r="D3551" s="7"/>
      <c r="E3551" s="7"/>
      <c r="F3551" s="7"/>
      <c r="G3551" s="7"/>
      <c r="H3551" s="7"/>
      <c r="I3551" s="7"/>
      <c r="J3551" s="7"/>
      <c r="K3551" s="7"/>
      <c r="L3551" s="7"/>
      <c r="M3551" s="7"/>
      <c r="N3551" s="7"/>
      <c r="O3551" s="7"/>
      <c r="P3551" s="7"/>
      <c r="R3551" s="7"/>
      <c r="S3551" s="7"/>
      <c r="T3551" s="7"/>
      <c r="U3551" s="7"/>
      <c r="V3551" s="7"/>
      <c r="W3551" s="7"/>
      <c r="X3551" s="7"/>
      <c r="Y3551" s="7"/>
      <c r="Z3551" s="7"/>
      <c r="AA3551" s="7"/>
      <c r="AB3551" s="7"/>
      <c r="AC3551" s="7"/>
      <c r="AD3551" s="7"/>
      <c r="AE3551" s="7"/>
      <c r="AF3551" s="7"/>
      <c r="AG3551" s="7"/>
      <c r="AH3551" s="7"/>
      <c r="AI3551" s="7"/>
      <c r="AJ3551" s="7"/>
      <c r="AK3551" s="7"/>
    </row>
    <row r="3552" spans="1:37" ht="15.75" x14ac:dyDescent="0.25">
      <c r="A3552" s="7"/>
      <c r="B3552" s="7"/>
      <c r="C3552" s="7"/>
      <c r="D3552" s="7"/>
      <c r="E3552" s="7"/>
      <c r="F3552" s="7"/>
      <c r="G3552" s="7"/>
      <c r="H3552" s="7"/>
      <c r="I3552" s="7"/>
      <c r="J3552" s="7"/>
      <c r="K3552" s="7"/>
      <c r="L3552" s="7"/>
      <c r="M3552" s="7"/>
      <c r="N3552" s="7"/>
      <c r="O3552" s="7"/>
      <c r="P3552" s="7"/>
      <c r="R3552" s="7"/>
      <c r="S3552" s="7"/>
      <c r="T3552" s="7"/>
      <c r="U3552" s="7"/>
      <c r="V3552" s="7"/>
      <c r="W3552" s="7"/>
      <c r="X3552" s="7"/>
      <c r="Y3552" s="7"/>
      <c r="Z3552" s="7"/>
      <c r="AA3552" s="7"/>
      <c r="AB3552" s="7"/>
      <c r="AC3552" s="7"/>
      <c r="AD3552" s="7"/>
      <c r="AE3552" s="7"/>
      <c r="AF3552" s="7"/>
      <c r="AG3552" s="7"/>
      <c r="AH3552" s="7"/>
      <c r="AI3552" s="7"/>
      <c r="AJ3552" s="7"/>
      <c r="AK3552" s="7"/>
    </row>
    <row r="3553" spans="1:37" ht="15.75" x14ac:dyDescent="0.25">
      <c r="A3553" s="7"/>
      <c r="B3553" s="7"/>
      <c r="C3553" s="7"/>
      <c r="D3553" s="7"/>
      <c r="E3553" s="7"/>
      <c r="F3553" s="7"/>
      <c r="G3553" s="7"/>
      <c r="H3553" s="7"/>
      <c r="I3553" s="7"/>
      <c r="J3553" s="7"/>
      <c r="K3553" s="7"/>
      <c r="L3553" s="7"/>
      <c r="M3553" s="7"/>
      <c r="N3553" s="7"/>
      <c r="O3553" s="7"/>
      <c r="P3553" s="7"/>
      <c r="R3553" s="7"/>
      <c r="S3553" s="7"/>
      <c r="T3553" s="7"/>
      <c r="U3553" s="7"/>
      <c r="V3553" s="7"/>
      <c r="W3553" s="7"/>
      <c r="X3553" s="7"/>
      <c r="Y3553" s="7"/>
      <c r="Z3553" s="7"/>
      <c r="AA3553" s="7"/>
      <c r="AB3553" s="7"/>
      <c r="AC3553" s="7"/>
      <c r="AD3553" s="7"/>
      <c r="AE3553" s="7"/>
      <c r="AF3553" s="7"/>
      <c r="AG3553" s="7"/>
      <c r="AH3553" s="7"/>
      <c r="AI3553" s="7"/>
      <c r="AJ3553" s="7"/>
      <c r="AK3553" s="7"/>
    </row>
    <row r="3554" spans="1:37" ht="15.75" x14ac:dyDescent="0.25">
      <c r="A3554" s="7"/>
      <c r="B3554" s="7"/>
      <c r="C3554" s="7"/>
      <c r="D3554" s="7"/>
      <c r="E3554" s="7"/>
      <c r="F3554" s="7"/>
      <c r="G3554" s="7"/>
      <c r="H3554" s="7"/>
      <c r="I3554" s="7"/>
      <c r="J3554" s="7"/>
      <c r="K3554" s="7"/>
      <c r="L3554" s="7"/>
      <c r="M3554" s="7"/>
      <c r="N3554" s="7"/>
      <c r="O3554" s="7"/>
      <c r="P3554" s="7"/>
      <c r="R3554" s="7"/>
      <c r="S3554" s="7"/>
      <c r="T3554" s="7"/>
      <c r="U3554" s="7"/>
      <c r="V3554" s="7"/>
      <c r="W3554" s="7"/>
      <c r="X3554" s="7"/>
      <c r="Y3554" s="7"/>
      <c r="Z3554" s="7"/>
      <c r="AA3554" s="7"/>
      <c r="AB3554" s="7"/>
      <c r="AC3554" s="7"/>
      <c r="AD3554" s="7"/>
      <c r="AE3554" s="7"/>
      <c r="AF3554" s="7"/>
      <c r="AG3554" s="7"/>
      <c r="AH3554" s="7"/>
      <c r="AI3554" s="7"/>
      <c r="AJ3554" s="7"/>
      <c r="AK3554" s="7"/>
    </row>
    <row r="3555" spans="1:37" ht="15.75" x14ac:dyDescent="0.25">
      <c r="A3555" s="7"/>
      <c r="B3555" s="7"/>
      <c r="C3555" s="7"/>
      <c r="D3555" s="7"/>
      <c r="E3555" s="7"/>
      <c r="F3555" s="7"/>
      <c r="G3555" s="7"/>
      <c r="H3555" s="7"/>
      <c r="I3555" s="7"/>
      <c r="J3555" s="7"/>
      <c r="K3555" s="7"/>
      <c r="L3555" s="7"/>
      <c r="M3555" s="7"/>
      <c r="N3555" s="7"/>
      <c r="O3555" s="7"/>
      <c r="P3555" s="7"/>
      <c r="R3555" s="7"/>
      <c r="S3555" s="7"/>
      <c r="T3555" s="7"/>
      <c r="U3555" s="7"/>
      <c r="V3555" s="7"/>
      <c r="W3555" s="7"/>
      <c r="X3555" s="7"/>
      <c r="Y3555" s="7"/>
      <c r="Z3555" s="7"/>
      <c r="AA3555" s="7"/>
      <c r="AB3555" s="7"/>
      <c r="AC3555" s="7"/>
      <c r="AD3555" s="7"/>
      <c r="AE3555" s="7"/>
      <c r="AF3555" s="7"/>
      <c r="AG3555" s="7"/>
      <c r="AH3555" s="7"/>
      <c r="AI3555" s="7"/>
      <c r="AJ3555" s="7"/>
      <c r="AK3555" s="7"/>
    </row>
    <row r="3556" spans="1:37" ht="15.75" x14ac:dyDescent="0.25">
      <c r="A3556" s="7"/>
      <c r="B3556" s="7"/>
      <c r="C3556" s="7"/>
      <c r="D3556" s="7"/>
      <c r="E3556" s="7"/>
      <c r="F3556" s="7"/>
      <c r="G3556" s="7"/>
      <c r="H3556" s="7"/>
      <c r="I3556" s="7"/>
      <c r="J3556" s="7"/>
      <c r="K3556" s="7"/>
      <c r="L3556" s="7"/>
      <c r="M3556" s="7"/>
      <c r="N3556" s="7"/>
      <c r="O3556" s="7"/>
      <c r="P3556" s="7"/>
      <c r="R3556" s="7"/>
      <c r="S3556" s="7"/>
      <c r="T3556" s="7"/>
      <c r="U3556" s="7"/>
      <c r="V3556" s="7"/>
      <c r="W3556" s="7"/>
      <c r="X3556" s="7"/>
      <c r="Y3556" s="7"/>
      <c r="Z3556" s="7"/>
      <c r="AA3556" s="7"/>
      <c r="AB3556" s="7"/>
      <c r="AC3556" s="7"/>
      <c r="AD3556" s="7"/>
      <c r="AE3556" s="7"/>
      <c r="AF3556" s="7"/>
      <c r="AG3556" s="7"/>
      <c r="AH3556" s="7"/>
      <c r="AI3556" s="7"/>
      <c r="AJ3556" s="7"/>
      <c r="AK3556" s="7"/>
    </row>
    <row r="3557" spans="1:37" ht="15.75" x14ac:dyDescent="0.25">
      <c r="A3557" s="7"/>
      <c r="B3557" s="7"/>
      <c r="C3557" s="7"/>
      <c r="D3557" s="7"/>
      <c r="E3557" s="7"/>
      <c r="F3557" s="7"/>
      <c r="G3557" s="7"/>
      <c r="H3557" s="7"/>
      <c r="I3557" s="7"/>
      <c r="J3557" s="7"/>
      <c r="K3557" s="7"/>
      <c r="L3557" s="7"/>
      <c r="M3557" s="7"/>
      <c r="N3557" s="7"/>
      <c r="O3557" s="7"/>
      <c r="P3557" s="7"/>
      <c r="R3557" s="7"/>
      <c r="S3557" s="7"/>
      <c r="T3557" s="7"/>
      <c r="U3557" s="7"/>
      <c r="V3557" s="7"/>
      <c r="W3557" s="7"/>
      <c r="X3557" s="7"/>
      <c r="Y3557" s="7"/>
      <c r="Z3557" s="7"/>
      <c r="AA3557" s="7"/>
      <c r="AB3557" s="7"/>
      <c r="AC3557" s="7"/>
      <c r="AD3557" s="7"/>
      <c r="AE3557" s="7"/>
      <c r="AF3557" s="7"/>
      <c r="AG3557" s="7"/>
      <c r="AH3557" s="7"/>
      <c r="AI3557" s="7"/>
      <c r="AJ3557" s="7"/>
      <c r="AK3557" s="7"/>
    </row>
    <row r="3558" spans="1:37" ht="15.75" x14ac:dyDescent="0.25">
      <c r="A3558" s="7"/>
      <c r="B3558" s="7"/>
      <c r="C3558" s="7"/>
      <c r="D3558" s="7"/>
      <c r="E3558" s="7"/>
      <c r="F3558" s="7"/>
      <c r="G3558" s="7"/>
      <c r="H3558" s="7"/>
      <c r="I3558" s="7"/>
      <c r="J3558" s="7"/>
      <c r="K3558" s="7"/>
      <c r="L3558" s="7"/>
      <c r="M3558" s="7"/>
      <c r="N3558" s="7"/>
      <c r="O3558" s="7"/>
      <c r="P3558" s="7"/>
      <c r="R3558" s="7"/>
      <c r="S3558" s="7"/>
      <c r="T3558" s="7"/>
      <c r="U3558" s="7"/>
      <c r="V3558" s="7"/>
      <c r="W3558" s="7"/>
      <c r="X3558" s="7"/>
      <c r="Y3558" s="7"/>
      <c r="Z3558" s="7"/>
      <c r="AA3558" s="7"/>
      <c r="AB3558" s="7"/>
      <c r="AC3558" s="7"/>
      <c r="AD3558" s="7"/>
      <c r="AE3558" s="7"/>
      <c r="AF3558" s="7"/>
      <c r="AG3558" s="7"/>
      <c r="AH3558" s="7"/>
      <c r="AI3558" s="7"/>
      <c r="AJ3558" s="7"/>
      <c r="AK3558" s="7"/>
    </row>
    <row r="3559" spans="1:37" ht="15.75" x14ac:dyDescent="0.25">
      <c r="A3559" s="7"/>
      <c r="B3559" s="7"/>
      <c r="C3559" s="7"/>
      <c r="D3559" s="7"/>
      <c r="E3559" s="7"/>
      <c r="F3559" s="7"/>
      <c r="G3559" s="7"/>
      <c r="H3559" s="7"/>
      <c r="I3559" s="7"/>
      <c r="J3559" s="7"/>
      <c r="K3559" s="7"/>
      <c r="L3559" s="7"/>
      <c r="M3559" s="7"/>
      <c r="N3559" s="7"/>
      <c r="O3559" s="7"/>
      <c r="P3559" s="7"/>
      <c r="R3559" s="7"/>
      <c r="S3559" s="7"/>
      <c r="T3559" s="7"/>
      <c r="U3559" s="7"/>
      <c r="V3559" s="7"/>
      <c r="W3559" s="7"/>
      <c r="X3559" s="7"/>
      <c r="Y3559" s="7"/>
      <c r="Z3559" s="7"/>
      <c r="AA3559" s="7"/>
      <c r="AB3559" s="7"/>
      <c r="AC3559" s="7"/>
      <c r="AD3559" s="7"/>
      <c r="AE3559" s="7"/>
      <c r="AF3559" s="7"/>
      <c r="AG3559" s="7"/>
      <c r="AH3559" s="7"/>
      <c r="AI3559" s="7"/>
      <c r="AJ3559" s="7"/>
      <c r="AK3559" s="7"/>
    </row>
    <row r="3560" spans="1:37" ht="15.75" x14ac:dyDescent="0.25">
      <c r="A3560" s="7"/>
      <c r="B3560" s="7"/>
      <c r="C3560" s="7"/>
      <c r="D3560" s="7"/>
      <c r="E3560" s="7"/>
      <c r="F3560" s="7"/>
      <c r="G3560" s="7"/>
      <c r="H3560" s="7"/>
      <c r="I3560" s="7"/>
      <c r="J3560" s="7"/>
      <c r="K3560" s="7"/>
      <c r="L3560" s="7"/>
      <c r="M3560" s="7"/>
      <c r="N3560" s="7"/>
      <c r="O3560" s="7"/>
      <c r="P3560" s="7"/>
      <c r="R3560" s="7"/>
      <c r="S3560" s="7"/>
      <c r="T3560" s="7"/>
      <c r="U3560" s="7"/>
      <c r="V3560" s="7"/>
      <c r="W3560" s="7"/>
      <c r="X3560" s="7"/>
      <c r="Y3560" s="7"/>
      <c r="Z3560" s="7"/>
      <c r="AA3560" s="7"/>
      <c r="AB3560" s="7"/>
      <c r="AC3560" s="7"/>
      <c r="AD3560" s="7"/>
      <c r="AE3560" s="7"/>
      <c r="AF3560" s="7"/>
      <c r="AG3560" s="7"/>
      <c r="AH3560" s="7"/>
      <c r="AI3560" s="7"/>
      <c r="AJ3560" s="7"/>
      <c r="AK3560" s="7"/>
    </row>
    <row r="3561" spans="1:37" ht="15.75" x14ac:dyDescent="0.25">
      <c r="A3561" s="7"/>
      <c r="B3561" s="7"/>
      <c r="C3561" s="7"/>
      <c r="D3561" s="7"/>
      <c r="E3561" s="7"/>
      <c r="F3561" s="7"/>
      <c r="G3561" s="7"/>
      <c r="H3561" s="7"/>
      <c r="I3561" s="7"/>
      <c r="J3561" s="7"/>
      <c r="K3561" s="7"/>
      <c r="L3561" s="7"/>
      <c r="M3561" s="7"/>
      <c r="N3561" s="7"/>
      <c r="O3561" s="7"/>
      <c r="P3561" s="7"/>
      <c r="R3561" s="7"/>
      <c r="S3561" s="7"/>
      <c r="T3561" s="7"/>
      <c r="U3561" s="7"/>
      <c r="V3561" s="7"/>
      <c r="W3561" s="7"/>
      <c r="X3561" s="7"/>
      <c r="Y3561" s="7"/>
      <c r="Z3561" s="7"/>
      <c r="AA3561" s="7"/>
      <c r="AB3561" s="7"/>
      <c r="AC3561" s="7"/>
      <c r="AD3561" s="7"/>
      <c r="AE3561" s="7"/>
      <c r="AF3561" s="7"/>
      <c r="AG3561" s="7"/>
      <c r="AH3561" s="7"/>
      <c r="AI3561" s="7"/>
      <c r="AJ3561" s="7"/>
      <c r="AK3561" s="7"/>
    </row>
    <row r="3562" spans="1:37" ht="15.75" x14ac:dyDescent="0.25">
      <c r="A3562" s="7"/>
      <c r="B3562" s="7"/>
      <c r="C3562" s="7"/>
      <c r="D3562" s="7"/>
      <c r="E3562" s="7"/>
      <c r="F3562" s="7"/>
      <c r="G3562" s="7"/>
      <c r="H3562" s="7"/>
      <c r="I3562" s="7"/>
      <c r="J3562" s="7"/>
      <c r="K3562" s="7"/>
      <c r="L3562" s="7"/>
      <c r="M3562" s="7"/>
      <c r="N3562" s="7"/>
      <c r="O3562" s="7"/>
      <c r="P3562" s="7"/>
      <c r="R3562" s="7"/>
      <c r="S3562" s="7"/>
      <c r="T3562" s="7"/>
      <c r="U3562" s="7"/>
      <c r="V3562" s="7"/>
      <c r="W3562" s="7"/>
      <c r="X3562" s="7"/>
      <c r="Y3562" s="7"/>
      <c r="Z3562" s="7"/>
      <c r="AA3562" s="7"/>
      <c r="AB3562" s="7"/>
      <c r="AC3562" s="7"/>
      <c r="AD3562" s="7"/>
      <c r="AE3562" s="7"/>
      <c r="AF3562" s="7"/>
      <c r="AG3562" s="7"/>
      <c r="AH3562" s="7"/>
      <c r="AI3562" s="7"/>
      <c r="AJ3562" s="7"/>
      <c r="AK3562" s="7"/>
    </row>
    <row r="3563" spans="1:37" ht="15.75" x14ac:dyDescent="0.25">
      <c r="A3563" s="7"/>
      <c r="B3563" s="7"/>
      <c r="C3563" s="7"/>
      <c r="D3563" s="7"/>
      <c r="E3563" s="7"/>
      <c r="F3563" s="7"/>
      <c r="G3563" s="7"/>
      <c r="H3563" s="7"/>
      <c r="I3563" s="7"/>
      <c r="J3563" s="7"/>
      <c r="K3563" s="7"/>
      <c r="L3563" s="7"/>
      <c r="M3563" s="7"/>
      <c r="N3563" s="7"/>
      <c r="O3563" s="7"/>
      <c r="P3563" s="7"/>
      <c r="R3563" s="7"/>
      <c r="S3563" s="7"/>
      <c r="T3563" s="7"/>
      <c r="U3563" s="7"/>
      <c r="V3563" s="7"/>
      <c r="W3563" s="7"/>
      <c r="X3563" s="7"/>
      <c r="Y3563" s="7"/>
      <c r="Z3563" s="7"/>
      <c r="AA3563" s="7"/>
      <c r="AB3563" s="7"/>
      <c r="AC3563" s="7"/>
      <c r="AD3563" s="7"/>
      <c r="AE3563" s="7"/>
      <c r="AF3563" s="7"/>
      <c r="AG3563" s="7"/>
      <c r="AH3563" s="7"/>
      <c r="AI3563" s="7"/>
      <c r="AJ3563" s="7"/>
      <c r="AK3563" s="7"/>
    </row>
    <row r="3564" spans="1:37" ht="15.75" x14ac:dyDescent="0.25">
      <c r="A3564" s="7"/>
      <c r="B3564" s="7"/>
      <c r="C3564" s="7"/>
      <c r="D3564" s="7"/>
      <c r="E3564" s="7"/>
      <c r="F3564" s="7"/>
      <c r="G3564" s="7"/>
      <c r="H3564" s="7"/>
      <c r="I3564" s="7"/>
      <c r="J3564" s="7"/>
      <c r="K3564" s="7"/>
      <c r="L3564" s="7"/>
      <c r="M3564" s="7"/>
      <c r="N3564" s="7"/>
      <c r="O3564" s="7"/>
      <c r="P3564" s="7"/>
      <c r="R3564" s="7"/>
      <c r="S3564" s="7"/>
      <c r="T3564" s="7"/>
      <c r="U3564" s="7"/>
      <c r="V3564" s="7"/>
      <c r="W3564" s="7"/>
      <c r="X3564" s="7"/>
      <c r="Y3564" s="7"/>
      <c r="Z3564" s="7"/>
      <c r="AA3564" s="7"/>
      <c r="AB3564" s="7"/>
      <c r="AC3564" s="7"/>
      <c r="AD3564" s="7"/>
      <c r="AE3564" s="7"/>
      <c r="AF3564" s="7"/>
      <c r="AG3564" s="7"/>
      <c r="AH3564" s="7"/>
      <c r="AI3564" s="7"/>
      <c r="AJ3564" s="7"/>
      <c r="AK3564" s="7"/>
    </row>
    <row r="3565" spans="1:37" ht="15.75" x14ac:dyDescent="0.25">
      <c r="A3565" s="7"/>
      <c r="B3565" s="7"/>
      <c r="C3565" s="7"/>
      <c r="D3565" s="7"/>
      <c r="E3565" s="7"/>
      <c r="F3565" s="7"/>
      <c r="G3565" s="7"/>
      <c r="H3565" s="7"/>
      <c r="I3565" s="7"/>
      <c r="J3565" s="7"/>
      <c r="K3565" s="7"/>
      <c r="L3565" s="7"/>
      <c r="M3565" s="7"/>
      <c r="N3565" s="7"/>
      <c r="O3565" s="7"/>
      <c r="P3565" s="7"/>
      <c r="R3565" s="7"/>
      <c r="S3565" s="7"/>
      <c r="T3565" s="7"/>
      <c r="U3565" s="7"/>
      <c r="V3565" s="7"/>
      <c r="W3565" s="7"/>
      <c r="X3565" s="7"/>
      <c r="Y3565" s="7"/>
      <c r="Z3565" s="7"/>
      <c r="AA3565" s="7"/>
      <c r="AB3565" s="7"/>
      <c r="AC3565" s="7"/>
      <c r="AD3565" s="7"/>
      <c r="AE3565" s="7"/>
      <c r="AF3565" s="7"/>
      <c r="AG3565" s="7"/>
      <c r="AH3565" s="7"/>
      <c r="AI3565" s="7"/>
      <c r="AJ3565" s="7"/>
      <c r="AK3565" s="7"/>
    </row>
    <row r="3566" spans="1:37" ht="15.75" x14ac:dyDescent="0.25">
      <c r="A3566" s="7"/>
      <c r="B3566" s="7"/>
      <c r="C3566" s="7"/>
      <c r="D3566" s="7"/>
      <c r="E3566" s="7"/>
      <c r="F3566" s="7"/>
      <c r="G3566" s="7"/>
      <c r="H3566" s="7"/>
      <c r="I3566" s="7"/>
      <c r="J3566" s="7"/>
      <c r="K3566" s="7"/>
      <c r="L3566" s="7"/>
      <c r="M3566" s="7"/>
      <c r="N3566" s="7"/>
      <c r="O3566" s="7"/>
      <c r="P3566" s="7"/>
      <c r="R3566" s="7"/>
      <c r="S3566" s="7"/>
      <c r="T3566" s="7"/>
      <c r="U3566" s="7"/>
      <c r="V3566" s="7"/>
      <c r="W3566" s="7"/>
      <c r="X3566" s="7"/>
      <c r="Y3566" s="7"/>
      <c r="Z3566" s="7"/>
      <c r="AA3566" s="7"/>
      <c r="AB3566" s="7"/>
      <c r="AC3566" s="7"/>
      <c r="AD3566" s="7"/>
      <c r="AE3566" s="7"/>
      <c r="AF3566" s="7"/>
      <c r="AG3566" s="7"/>
      <c r="AH3566" s="7"/>
      <c r="AI3566" s="7"/>
      <c r="AJ3566" s="7"/>
      <c r="AK3566" s="7"/>
    </row>
    <row r="3567" spans="1:37" ht="15.75" x14ac:dyDescent="0.25">
      <c r="A3567" s="7"/>
      <c r="B3567" s="7"/>
      <c r="C3567" s="7"/>
      <c r="D3567" s="7"/>
      <c r="E3567" s="7"/>
      <c r="F3567" s="7"/>
      <c r="G3567" s="7"/>
      <c r="H3567" s="7"/>
      <c r="I3567" s="7"/>
      <c r="J3567" s="7"/>
      <c r="K3567" s="7"/>
      <c r="L3567" s="7"/>
      <c r="M3567" s="7"/>
      <c r="N3567" s="7"/>
      <c r="O3567" s="7"/>
      <c r="P3567" s="7"/>
      <c r="R3567" s="7"/>
      <c r="S3567" s="7"/>
      <c r="T3567" s="7"/>
      <c r="U3567" s="7"/>
      <c r="V3567" s="7"/>
      <c r="W3567" s="7"/>
      <c r="X3567" s="7"/>
      <c r="Y3567" s="7"/>
      <c r="Z3567" s="7"/>
      <c r="AA3567" s="7"/>
      <c r="AB3567" s="7"/>
      <c r="AC3567" s="7"/>
      <c r="AD3567" s="7"/>
      <c r="AE3567" s="7"/>
      <c r="AF3567" s="7"/>
      <c r="AG3567" s="7"/>
      <c r="AH3567" s="7"/>
      <c r="AI3567" s="7"/>
      <c r="AJ3567" s="7"/>
      <c r="AK3567" s="7"/>
    </row>
    <row r="3568" spans="1:37" ht="15.75" x14ac:dyDescent="0.25">
      <c r="A3568" s="7"/>
      <c r="B3568" s="7"/>
      <c r="C3568" s="7"/>
      <c r="D3568" s="7"/>
      <c r="E3568" s="7"/>
      <c r="F3568" s="7"/>
      <c r="G3568" s="7"/>
      <c r="H3568" s="7"/>
      <c r="I3568" s="7"/>
      <c r="J3568" s="7"/>
      <c r="K3568" s="7"/>
      <c r="L3568" s="7"/>
      <c r="M3568" s="7"/>
      <c r="N3568" s="7"/>
      <c r="O3568" s="7"/>
      <c r="P3568" s="7"/>
      <c r="R3568" s="7"/>
      <c r="S3568" s="7"/>
      <c r="T3568" s="7"/>
      <c r="U3568" s="7"/>
      <c r="V3568" s="7"/>
      <c r="W3568" s="7"/>
      <c r="X3568" s="7"/>
      <c r="Y3568" s="7"/>
      <c r="Z3568" s="7"/>
      <c r="AA3568" s="7"/>
      <c r="AB3568" s="7"/>
      <c r="AC3568" s="7"/>
      <c r="AD3568" s="7"/>
      <c r="AE3568" s="7"/>
      <c r="AF3568" s="7"/>
      <c r="AG3568" s="7"/>
      <c r="AH3568" s="7"/>
      <c r="AI3568" s="7"/>
      <c r="AJ3568" s="7"/>
      <c r="AK3568" s="7"/>
    </row>
    <row r="3569" spans="1:37" ht="15.75" x14ac:dyDescent="0.25">
      <c r="A3569" s="7"/>
      <c r="B3569" s="7"/>
      <c r="C3569" s="7"/>
      <c r="D3569" s="7"/>
      <c r="E3569" s="7"/>
      <c r="F3569" s="7"/>
      <c r="G3569" s="7"/>
      <c r="H3569" s="7"/>
      <c r="I3569" s="7"/>
      <c r="J3569" s="7"/>
      <c r="K3569" s="7"/>
      <c r="L3569" s="7"/>
      <c r="M3569" s="7"/>
      <c r="N3569" s="7"/>
      <c r="O3569" s="7"/>
      <c r="P3569" s="7"/>
      <c r="R3569" s="7"/>
      <c r="S3569" s="7"/>
      <c r="T3569" s="7"/>
      <c r="U3569" s="7"/>
      <c r="V3569" s="7"/>
      <c r="W3569" s="7"/>
      <c r="X3569" s="7"/>
      <c r="Y3569" s="7"/>
      <c r="Z3569" s="7"/>
      <c r="AA3569" s="7"/>
      <c r="AB3569" s="7"/>
      <c r="AC3569" s="7"/>
      <c r="AD3569" s="7"/>
      <c r="AE3569" s="7"/>
      <c r="AF3569" s="7"/>
      <c r="AG3569" s="7"/>
      <c r="AH3569" s="7"/>
      <c r="AI3569" s="7"/>
      <c r="AJ3569" s="7"/>
      <c r="AK3569" s="7"/>
    </row>
    <row r="3570" spans="1:37" ht="15.75" x14ac:dyDescent="0.25">
      <c r="A3570" s="7"/>
      <c r="B3570" s="7"/>
      <c r="C3570" s="7"/>
      <c r="D3570" s="7"/>
      <c r="E3570" s="7"/>
      <c r="F3570" s="7"/>
      <c r="G3570" s="7"/>
      <c r="H3570" s="7"/>
      <c r="I3570" s="7"/>
      <c r="J3570" s="7"/>
      <c r="K3570" s="7"/>
      <c r="L3570" s="7"/>
      <c r="M3570" s="7"/>
      <c r="N3570" s="7"/>
      <c r="O3570" s="7"/>
      <c r="P3570" s="7"/>
      <c r="R3570" s="7"/>
      <c r="S3570" s="7"/>
      <c r="T3570" s="7"/>
      <c r="U3570" s="7"/>
      <c r="V3570" s="7"/>
      <c r="W3570" s="7"/>
      <c r="X3570" s="7"/>
      <c r="Y3570" s="7"/>
      <c r="Z3570" s="7"/>
      <c r="AA3570" s="7"/>
      <c r="AB3570" s="7"/>
      <c r="AC3570" s="7"/>
      <c r="AD3570" s="7"/>
      <c r="AE3570" s="7"/>
      <c r="AF3570" s="7"/>
      <c r="AG3570" s="7"/>
      <c r="AH3570" s="7"/>
      <c r="AI3570" s="7"/>
      <c r="AJ3570" s="7"/>
      <c r="AK3570" s="7"/>
    </row>
    <row r="3571" spans="1:37" ht="15.75" x14ac:dyDescent="0.25">
      <c r="A3571" s="7"/>
      <c r="B3571" s="7"/>
      <c r="C3571" s="7"/>
      <c r="D3571" s="7"/>
      <c r="E3571" s="7"/>
      <c r="F3571" s="7"/>
      <c r="G3571" s="7"/>
      <c r="H3571" s="7"/>
      <c r="I3571" s="7"/>
      <c r="J3571" s="7"/>
      <c r="K3571" s="7"/>
      <c r="L3571" s="7"/>
      <c r="M3571" s="7"/>
      <c r="N3571" s="7"/>
      <c r="O3571" s="7"/>
      <c r="P3571" s="7"/>
      <c r="R3571" s="7"/>
      <c r="S3571" s="7"/>
      <c r="T3571" s="7"/>
      <c r="U3571" s="7"/>
      <c r="V3571" s="7"/>
      <c r="W3571" s="7"/>
      <c r="X3571" s="7"/>
      <c r="Y3571" s="7"/>
      <c r="Z3571" s="7"/>
      <c r="AA3571" s="7"/>
      <c r="AB3571" s="7"/>
      <c r="AC3571" s="7"/>
      <c r="AD3571" s="7"/>
      <c r="AE3571" s="7"/>
      <c r="AF3571" s="7"/>
      <c r="AG3571" s="7"/>
      <c r="AH3571" s="7"/>
      <c r="AI3571" s="7"/>
      <c r="AJ3571" s="7"/>
      <c r="AK3571" s="7"/>
    </row>
    <row r="3572" spans="1:37" ht="15.75" x14ac:dyDescent="0.25">
      <c r="A3572" s="7"/>
      <c r="B3572" s="7"/>
      <c r="C3572" s="7"/>
      <c r="D3572" s="7"/>
      <c r="E3572" s="7"/>
      <c r="F3572" s="7"/>
      <c r="G3572" s="7"/>
      <c r="H3572" s="7"/>
      <c r="I3572" s="7"/>
      <c r="J3572" s="7"/>
      <c r="K3572" s="7"/>
      <c r="L3572" s="7"/>
      <c r="M3572" s="7"/>
      <c r="N3572" s="7"/>
      <c r="O3572" s="7"/>
      <c r="P3572" s="7"/>
      <c r="R3572" s="7"/>
      <c r="S3572" s="7"/>
      <c r="T3572" s="7"/>
      <c r="U3572" s="7"/>
      <c r="V3572" s="7"/>
      <c r="W3572" s="7"/>
      <c r="X3572" s="7"/>
      <c r="Y3572" s="7"/>
      <c r="Z3572" s="7"/>
      <c r="AA3572" s="7"/>
      <c r="AB3572" s="7"/>
      <c r="AC3572" s="7"/>
      <c r="AD3572" s="7"/>
      <c r="AE3572" s="7"/>
      <c r="AF3572" s="7"/>
      <c r="AG3572" s="7"/>
      <c r="AH3572" s="7"/>
      <c r="AI3572" s="7"/>
      <c r="AJ3572" s="7"/>
      <c r="AK3572" s="7"/>
    </row>
    <row r="3573" spans="1:37" ht="15.75" x14ac:dyDescent="0.25">
      <c r="A3573" s="7"/>
      <c r="B3573" s="7"/>
      <c r="C3573" s="7"/>
      <c r="D3573" s="7"/>
      <c r="E3573" s="7"/>
      <c r="F3573" s="7"/>
      <c r="G3573" s="7"/>
      <c r="H3573" s="7"/>
      <c r="I3573" s="7"/>
      <c r="J3573" s="7"/>
      <c r="K3573" s="7"/>
      <c r="L3573" s="7"/>
      <c r="M3573" s="7"/>
      <c r="N3573" s="7"/>
      <c r="O3573" s="7"/>
      <c r="P3573" s="7"/>
      <c r="R3573" s="7"/>
      <c r="S3573" s="7"/>
      <c r="T3573" s="7"/>
      <c r="U3573" s="7"/>
      <c r="V3573" s="7"/>
      <c r="W3573" s="7"/>
      <c r="X3573" s="7"/>
      <c r="Y3573" s="7"/>
      <c r="Z3573" s="7"/>
      <c r="AA3573" s="7"/>
      <c r="AB3573" s="7"/>
      <c r="AC3573" s="7"/>
      <c r="AD3573" s="7"/>
      <c r="AE3573" s="7"/>
      <c r="AF3573" s="7"/>
      <c r="AG3573" s="7"/>
      <c r="AH3573" s="7"/>
      <c r="AI3573" s="7"/>
      <c r="AJ3573" s="7"/>
      <c r="AK3573" s="7"/>
    </row>
    <row r="3574" spans="1:37" ht="15.75" x14ac:dyDescent="0.25">
      <c r="A3574" s="7"/>
      <c r="B3574" s="7"/>
      <c r="C3574" s="7"/>
      <c r="D3574" s="7"/>
      <c r="E3574" s="7"/>
      <c r="F3574" s="7"/>
      <c r="G3574" s="7"/>
      <c r="H3574" s="7"/>
      <c r="I3574" s="7"/>
      <c r="J3574" s="7"/>
      <c r="K3574" s="7"/>
      <c r="L3574" s="7"/>
      <c r="M3574" s="7"/>
      <c r="N3574" s="7"/>
      <c r="O3574" s="7"/>
      <c r="P3574" s="7"/>
      <c r="R3574" s="7"/>
      <c r="S3574" s="7"/>
      <c r="T3574" s="7"/>
      <c r="U3574" s="7"/>
      <c r="V3574" s="7"/>
      <c r="W3574" s="7"/>
      <c r="X3574" s="7"/>
      <c r="Y3574" s="7"/>
      <c r="Z3574" s="7"/>
      <c r="AA3574" s="7"/>
      <c r="AB3574" s="7"/>
      <c r="AC3574" s="7"/>
      <c r="AD3574" s="7"/>
      <c r="AE3574" s="7"/>
      <c r="AF3574" s="7"/>
      <c r="AG3574" s="7"/>
      <c r="AH3574" s="7"/>
      <c r="AI3574" s="7"/>
      <c r="AJ3574" s="7"/>
      <c r="AK3574" s="7"/>
    </row>
    <row r="3575" spans="1:37" ht="15.75" x14ac:dyDescent="0.25">
      <c r="A3575" s="7"/>
      <c r="B3575" s="7"/>
      <c r="C3575" s="7"/>
      <c r="D3575" s="7"/>
      <c r="E3575" s="7"/>
      <c r="F3575" s="7"/>
      <c r="G3575" s="7"/>
      <c r="H3575" s="7"/>
      <c r="I3575" s="7"/>
      <c r="J3575" s="7"/>
      <c r="K3575" s="7"/>
      <c r="L3575" s="7"/>
      <c r="M3575" s="7"/>
      <c r="N3575" s="7"/>
      <c r="O3575" s="7"/>
      <c r="P3575" s="7"/>
      <c r="R3575" s="7"/>
      <c r="S3575" s="7"/>
      <c r="T3575" s="7"/>
      <c r="U3575" s="7"/>
      <c r="V3575" s="7"/>
      <c r="W3575" s="7"/>
      <c r="X3575" s="7"/>
      <c r="Y3575" s="7"/>
      <c r="Z3575" s="7"/>
      <c r="AA3575" s="7"/>
      <c r="AB3575" s="7"/>
      <c r="AC3575" s="7"/>
      <c r="AD3575" s="7"/>
      <c r="AE3575" s="7"/>
      <c r="AF3575" s="7"/>
      <c r="AG3575" s="7"/>
      <c r="AH3575" s="7"/>
      <c r="AI3575" s="7"/>
      <c r="AJ3575" s="7"/>
      <c r="AK3575" s="7"/>
    </row>
    <row r="3576" spans="1:37" ht="15.75" x14ac:dyDescent="0.25">
      <c r="A3576" s="7"/>
      <c r="B3576" s="7"/>
      <c r="C3576" s="7"/>
      <c r="D3576" s="7"/>
      <c r="E3576" s="7"/>
      <c r="F3576" s="7"/>
      <c r="G3576" s="7"/>
      <c r="H3576" s="7"/>
      <c r="I3576" s="7"/>
      <c r="J3576" s="7"/>
      <c r="K3576" s="7"/>
      <c r="L3576" s="7"/>
      <c r="M3576" s="7"/>
      <c r="N3576" s="7"/>
      <c r="O3576" s="7"/>
      <c r="P3576" s="7"/>
      <c r="R3576" s="7"/>
      <c r="S3576" s="7"/>
      <c r="T3576" s="7"/>
      <c r="U3576" s="7"/>
      <c r="V3576" s="7"/>
      <c r="W3576" s="7"/>
      <c r="X3576" s="7"/>
      <c r="Y3576" s="7"/>
      <c r="Z3576" s="7"/>
      <c r="AA3576" s="7"/>
      <c r="AB3576" s="7"/>
      <c r="AC3576" s="7"/>
      <c r="AD3576" s="7"/>
      <c r="AE3576" s="7"/>
      <c r="AF3576" s="7"/>
      <c r="AG3576" s="7"/>
      <c r="AH3576" s="7"/>
      <c r="AI3576" s="7"/>
      <c r="AJ3576" s="7"/>
      <c r="AK3576" s="7"/>
    </row>
    <row r="3577" spans="1:37" ht="15.75" x14ac:dyDescent="0.25">
      <c r="A3577" s="7"/>
      <c r="B3577" s="7"/>
      <c r="C3577" s="7"/>
      <c r="D3577" s="7"/>
      <c r="E3577" s="7"/>
      <c r="F3577" s="7"/>
      <c r="G3577" s="7"/>
      <c r="H3577" s="7"/>
      <c r="I3577" s="7"/>
      <c r="J3577" s="7"/>
      <c r="K3577" s="7"/>
      <c r="L3577" s="7"/>
      <c r="M3577" s="7"/>
      <c r="N3577" s="7"/>
      <c r="O3577" s="7"/>
      <c r="P3577" s="7"/>
      <c r="R3577" s="7"/>
      <c r="S3577" s="7"/>
      <c r="T3577" s="7"/>
      <c r="U3577" s="7"/>
      <c r="V3577" s="7"/>
      <c r="W3577" s="7"/>
      <c r="X3577" s="7"/>
      <c r="Y3577" s="7"/>
      <c r="Z3577" s="7"/>
      <c r="AA3577" s="7"/>
      <c r="AB3577" s="7"/>
      <c r="AC3577" s="7"/>
      <c r="AD3577" s="7"/>
      <c r="AE3577" s="7"/>
      <c r="AF3577" s="7"/>
      <c r="AG3577" s="7"/>
      <c r="AH3577" s="7"/>
      <c r="AI3577" s="7"/>
      <c r="AJ3577" s="7"/>
      <c r="AK3577" s="7"/>
    </row>
    <row r="3578" spans="1:37" ht="15.75" x14ac:dyDescent="0.25">
      <c r="A3578" s="7"/>
      <c r="B3578" s="7"/>
      <c r="C3578" s="7"/>
      <c r="D3578" s="7"/>
      <c r="E3578" s="7"/>
      <c r="F3578" s="7"/>
      <c r="G3578" s="7"/>
      <c r="H3578" s="7"/>
      <c r="I3578" s="7"/>
      <c r="J3578" s="7"/>
      <c r="K3578" s="7"/>
      <c r="L3578" s="7"/>
      <c r="M3578" s="7"/>
      <c r="N3578" s="7"/>
      <c r="O3578" s="7"/>
      <c r="P3578" s="7"/>
      <c r="R3578" s="7"/>
      <c r="S3578" s="7"/>
      <c r="T3578" s="7"/>
      <c r="U3578" s="7"/>
      <c r="V3578" s="7"/>
      <c r="W3578" s="7"/>
      <c r="X3578" s="7"/>
      <c r="Y3578" s="7"/>
      <c r="Z3578" s="7"/>
      <c r="AA3578" s="7"/>
      <c r="AB3578" s="7"/>
      <c r="AC3578" s="7"/>
      <c r="AD3578" s="7"/>
      <c r="AE3578" s="7"/>
      <c r="AF3578" s="7"/>
      <c r="AG3578" s="7"/>
      <c r="AH3578" s="7"/>
      <c r="AI3578" s="7"/>
      <c r="AJ3578" s="7"/>
      <c r="AK3578" s="7"/>
    </row>
    <row r="3579" spans="1:37" ht="15.75" x14ac:dyDescent="0.25">
      <c r="A3579" s="7"/>
      <c r="B3579" s="7"/>
      <c r="C3579" s="7"/>
      <c r="D3579" s="7"/>
      <c r="E3579" s="7"/>
      <c r="F3579" s="7"/>
      <c r="G3579" s="7"/>
      <c r="H3579" s="7"/>
      <c r="I3579" s="7"/>
      <c r="J3579" s="7"/>
      <c r="K3579" s="7"/>
      <c r="L3579" s="7"/>
      <c r="M3579" s="7"/>
      <c r="N3579" s="7"/>
      <c r="O3579" s="7"/>
      <c r="P3579" s="7"/>
      <c r="R3579" s="7"/>
      <c r="S3579" s="7"/>
      <c r="T3579" s="7"/>
      <c r="U3579" s="7"/>
      <c r="V3579" s="7"/>
      <c r="W3579" s="7"/>
      <c r="X3579" s="7"/>
      <c r="Y3579" s="7"/>
      <c r="Z3579" s="7"/>
      <c r="AA3579" s="7"/>
      <c r="AB3579" s="7"/>
      <c r="AC3579" s="7"/>
      <c r="AD3579" s="7"/>
      <c r="AE3579" s="7"/>
      <c r="AF3579" s="7"/>
      <c r="AG3579" s="7"/>
      <c r="AH3579" s="7"/>
      <c r="AI3579" s="7"/>
      <c r="AJ3579" s="7"/>
      <c r="AK3579" s="7"/>
    </row>
    <row r="3580" spans="1:37" ht="15.75" x14ac:dyDescent="0.25">
      <c r="A3580" s="7"/>
      <c r="B3580" s="7"/>
      <c r="C3580" s="7"/>
      <c r="D3580" s="7"/>
      <c r="E3580" s="7"/>
      <c r="F3580" s="7"/>
      <c r="G3580" s="7"/>
      <c r="H3580" s="7"/>
      <c r="I3580" s="7"/>
      <c r="J3580" s="7"/>
      <c r="K3580" s="7"/>
      <c r="L3580" s="7"/>
      <c r="M3580" s="7"/>
      <c r="N3580" s="7"/>
      <c r="O3580" s="7"/>
      <c r="P3580" s="7"/>
      <c r="R3580" s="7"/>
      <c r="S3580" s="7"/>
      <c r="T3580" s="7"/>
      <c r="U3580" s="7"/>
      <c r="V3580" s="7"/>
      <c r="W3580" s="7"/>
      <c r="X3580" s="7"/>
      <c r="Y3580" s="7"/>
      <c r="Z3580" s="7"/>
      <c r="AA3580" s="7"/>
      <c r="AB3580" s="7"/>
      <c r="AC3580" s="7"/>
      <c r="AD3580" s="7"/>
      <c r="AE3580" s="7"/>
      <c r="AF3580" s="7"/>
      <c r="AG3580" s="7"/>
      <c r="AH3580" s="7"/>
      <c r="AI3580" s="7"/>
      <c r="AJ3580" s="7"/>
      <c r="AK3580" s="7"/>
    </row>
    <row r="3581" spans="1:37" ht="15.75" x14ac:dyDescent="0.25">
      <c r="A3581" s="7"/>
      <c r="B3581" s="7"/>
      <c r="C3581" s="7"/>
      <c r="D3581" s="7"/>
      <c r="E3581" s="7"/>
      <c r="F3581" s="7"/>
      <c r="G3581" s="7"/>
      <c r="H3581" s="7"/>
      <c r="I3581" s="7"/>
      <c r="J3581" s="7"/>
      <c r="K3581" s="7"/>
      <c r="L3581" s="7"/>
      <c r="M3581" s="7"/>
      <c r="N3581" s="7"/>
      <c r="O3581" s="7"/>
      <c r="P3581" s="7"/>
      <c r="R3581" s="7"/>
      <c r="S3581" s="7"/>
      <c r="T3581" s="7"/>
      <c r="U3581" s="7"/>
      <c r="V3581" s="7"/>
      <c r="W3581" s="7"/>
      <c r="X3581" s="7"/>
      <c r="Y3581" s="7"/>
      <c r="Z3581" s="7"/>
      <c r="AA3581" s="7"/>
      <c r="AB3581" s="7"/>
      <c r="AC3581" s="7"/>
      <c r="AD3581" s="7"/>
      <c r="AE3581" s="7"/>
      <c r="AF3581" s="7"/>
      <c r="AG3581" s="7"/>
      <c r="AH3581" s="7"/>
      <c r="AI3581" s="7"/>
      <c r="AJ3581" s="7"/>
      <c r="AK3581" s="7"/>
    </row>
    <row r="3582" spans="1:37" ht="15.75" x14ac:dyDescent="0.25">
      <c r="A3582" s="7"/>
      <c r="B3582" s="7"/>
      <c r="C3582" s="7"/>
      <c r="D3582" s="7"/>
      <c r="E3582" s="7"/>
      <c r="F3582" s="7"/>
      <c r="G3582" s="7"/>
      <c r="H3582" s="7"/>
      <c r="I3582" s="7"/>
      <c r="J3582" s="7"/>
      <c r="K3582" s="7"/>
      <c r="L3582" s="7"/>
      <c r="M3582" s="7"/>
      <c r="N3582" s="7"/>
      <c r="O3582" s="7"/>
      <c r="P3582" s="7"/>
      <c r="R3582" s="7"/>
      <c r="S3582" s="7"/>
      <c r="T3582" s="7"/>
      <c r="U3582" s="7"/>
      <c r="V3582" s="7"/>
      <c r="W3582" s="7"/>
      <c r="X3582" s="7"/>
      <c r="Y3582" s="7"/>
      <c r="Z3582" s="7"/>
      <c r="AA3582" s="7"/>
      <c r="AB3582" s="7"/>
      <c r="AC3582" s="7"/>
      <c r="AD3582" s="7"/>
      <c r="AE3582" s="7"/>
      <c r="AF3582" s="7"/>
      <c r="AG3582" s="7"/>
      <c r="AH3582" s="7"/>
      <c r="AI3582" s="7"/>
      <c r="AJ3582" s="7"/>
      <c r="AK3582" s="7"/>
    </row>
    <row r="3583" spans="1:37" ht="15.75" x14ac:dyDescent="0.25">
      <c r="A3583" s="7"/>
      <c r="B3583" s="7"/>
      <c r="C3583" s="7"/>
      <c r="D3583" s="7"/>
      <c r="E3583" s="7"/>
      <c r="F3583" s="7"/>
      <c r="G3583" s="7"/>
      <c r="H3583" s="7"/>
      <c r="I3583" s="7"/>
      <c r="J3583" s="7"/>
      <c r="K3583" s="7"/>
      <c r="L3583" s="7"/>
      <c r="M3583" s="7"/>
      <c r="N3583" s="7"/>
      <c r="O3583" s="7"/>
      <c r="P3583" s="7"/>
      <c r="R3583" s="7"/>
      <c r="S3583" s="7"/>
      <c r="T3583" s="7"/>
      <c r="U3583" s="7"/>
      <c r="V3583" s="7"/>
      <c r="W3583" s="7"/>
      <c r="X3583" s="7"/>
      <c r="Y3583" s="7"/>
      <c r="Z3583" s="7"/>
      <c r="AA3583" s="7"/>
      <c r="AB3583" s="7"/>
      <c r="AC3583" s="7"/>
      <c r="AD3583" s="7"/>
      <c r="AE3583" s="7"/>
      <c r="AF3583" s="7"/>
      <c r="AG3583" s="7"/>
      <c r="AH3583" s="7"/>
      <c r="AI3583" s="7"/>
      <c r="AJ3583" s="7"/>
      <c r="AK3583" s="7"/>
    </row>
    <row r="3584" spans="1:37" ht="15.75" x14ac:dyDescent="0.25">
      <c r="A3584" s="7"/>
      <c r="B3584" s="7"/>
      <c r="C3584" s="7"/>
      <c r="D3584" s="7"/>
      <c r="E3584" s="7"/>
      <c r="F3584" s="7"/>
      <c r="G3584" s="7"/>
      <c r="H3584" s="7"/>
      <c r="I3584" s="7"/>
      <c r="J3584" s="7"/>
      <c r="K3584" s="7"/>
      <c r="L3584" s="7"/>
      <c r="M3584" s="7"/>
      <c r="N3584" s="7"/>
      <c r="O3584" s="7"/>
      <c r="P3584" s="7"/>
      <c r="R3584" s="7"/>
      <c r="S3584" s="7"/>
      <c r="T3584" s="7"/>
      <c r="U3584" s="7"/>
      <c r="V3584" s="7"/>
      <c r="W3584" s="7"/>
      <c r="X3584" s="7"/>
      <c r="Y3584" s="7"/>
      <c r="Z3584" s="7"/>
      <c r="AA3584" s="7"/>
      <c r="AB3584" s="7"/>
      <c r="AC3584" s="7"/>
      <c r="AD3584" s="7"/>
      <c r="AE3584" s="7"/>
      <c r="AF3584" s="7"/>
      <c r="AG3584" s="7"/>
      <c r="AH3584" s="7"/>
      <c r="AI3584" s="7"/>
      <c r="AJ3584" s="7"/>
      <c r="AK3584" s="7"/>
    </row>
    <row r="3585" spans="1:37" ht="15.75" x14ac:dyDescent="0.25">
      <c r="A3585" s="7"/>
      <c r="B3585" s="7"/>
      <c r="C3585" s="7"/>
      <c r="D3585" s="7"/>
      <c r="E3585" s="7"/>
      <c r="F3585" s="7"/>
      <c r="G3585" s="7"/>
      <c r="H3585" s="7"/>
      <c r="I3585" s="7"/>
      <c r="J3585" s="7"/>
      <c r="K3585" s="7"/>
      <c r="L3585" s="7"/>
      <c r="M3585" s="7"/>
      <c r="N3585" s="7"/>
      <c r="O3585" s="7"/>
      <c r="P3585" s="7"/>
      <c r="R3585" s="7"/>
      <c r="S3585" s="7"/>
      <c r="T3585" s="7"/>
      <c r="U3585" s="7"/>
      <c r="V3585" s="7"/>
      <c r="W3585" s="7"/>
      <c r="X3585" s="7"/>
      <c r="Y3585" s="7"/>
      <c r="Z3585" s="7"/>
      <c r="AA3585" s="7"/>
      <c r="AB3585" s="7"/>
      <c r="AC3585" s="7"/>
      <c r="AD3585" s="7"/>
      <c r="AE3585" s="7"/>
      <c r="AF3585" s="7"/>
      <c r="AG3585" s="7"/>
      <c r="AH3585" s="7"/>
      <c r="AI3585" s="7"/>
      <c r="AJ3585" s="7"/>
      <c r="AK3585" s="7"/>
    </row>
    <row r="3586" spans="1:37" ht="15.75" x14ac:dyDescent="0.25">
      <c r="A3586" s="7"/>
      <c r="B3586" s="7"/>
      <c r="C3586" s="7"/>
      <c r="D3586" s="7"/>
      <c r="E3586" s="7"/>
      <c r="F3586" s="7"/>
      <c r="G3586" s="7"/>
      <c r="H3586" s="7"/>
      <c r="I3586" s="7"/>
      <c r="J3586" s="7"/>
      <c r="K3586" s="7"/>
      <c r="L3586" s="7"/>
      <c r="M3586" s="7"/>
      <c r="N3586" s="7"/>
      <c r="O3586" s="7"/>
      <c r="P3586" s="7"/>
      <c r="R3586" s="7"/>
      <c r="S3586" s="7"/>
      <c r="T3586" s="7"/>
      <c r="U3586" s="7"/>
      <c r="V3586" s="7"/>
      <c r="W3586" s="7"/>
      <c r="X3586" s="7"/>
      <c r="Y3586" s="7"/>
      <c r="Z3586" s="7"/>
      <c r="AA3586" s="7"/>
      <c r="AB3586" s="7"/>
      <c r="AC3586" s="7"/>
      <c r="AD3586" s="7"/>
      <c r="AE3586" s="7"/>
      <c r="AF3586" s="7"/>
      <c r="AG3586" s="7"/>
      <c r="AH3586" s="7"/>
      <c r="AI3586" s="7"/>
      <c r="AJ3586" s="7"/>
      <c r="AK3586" s="7"/>
    </row>
    <row r="3587" spans="1:37" ht="15.75" x14ac:dyDescent="0.25">
      <c r="A3587" s="7"/>
      <c r="B3587" s="7"/>
      <c r="C3587" s="7"/>
      <c r="D3587" s="7"/>
      <c r="E3587" s="7"/>
      <c r="F3587" s="7"/>
      <c r="G3587" s="7"/>
      <c r="H3587" s="7"/>
      <c r="I3587" s="7"/>
      <c r="J3587" s="7"/>
      <c r="K3587" s="7"/>
      <c r="L3587" s="7"/>
      <c r="M3587" s="7"/>
      <c r="N3587" s="7"/>
      <c r="O3587" s="7"/>
      <c r="P3587" s="7"/>
      <c r="R3587" s="7"/>
      <c r="S3587" s="7"/>
      <c r="T3587" s="7"/>
      <c r="U3587" s="7"/>
      <c r="V3587" s="7"/>
      <c r="W3587" s="7"/>
      <c r="X3587" s="7"/>
      <c r="Y3587" s="7"/>
      <c r="Z3587" s="7"/>
      <c r="AA3587" s="7"/>
      <c r="AB3587" s="7"/>
      <c r="AC3587" s="7"/>
      <c r="AD3587" s="7"/>
      <c r="AE3587" s="7"/>
      <c r="AF3587" s="7"/>
      <c r="AG3587" s="7"/>
      <c r="AH3587" s="7"/>
      <c r="AI3587" s="7"/>
      <c r="AJ3587" s="7"/>
      <c r="AK3587" s="7"/>
    </row>
    <row r="3588" spans="1:37" ht="15.75" x14ac:dyDescent="0.25">
      <c r="A3588" s="7"/>
      <c r="B3588" s="7"/>
      <c r="C3588" s="7"/>
      <c r="D3588" s="7"/>
      <c r="E3588" s="7"/>
      <c r="F3588" s="7"/>
      <c r="G3588" s="7"/>
      <c r="H3588" s="7"/>
      <c r="I3588" s="7"/>
      <c r="J3588" s="7"/>
      <c r="K3588" s="7"/>
      <c r="L3588" s="7"/>
      <c r="M3588" s="7"/>
      <c r="N3588" s="7"/>
      <c r="O3588" s="7"/>
      <c r="P3588" s="7"/>
      <c r="R3588" s="7"/>
      <c r="S3588" s="7"/>
      <c r="T3588" s="7"/>
      <c r="U3588" s="7"/>
      <c r="V3588" s="7"/>
      <c r="W3588" s="7"/>
      <c r="X3588" s="7"/>
      <c r="Y3588" s="7"/>
      <c r="Z3588" s="7"/>
      <c r="AA3588" s="7"/>
      <c r="AB3588" s="7"/>
      <c r="AC3588" s="7"/>
      <c r="AD3588" s="7"/>
      <c r="AE3588" s="7"/>
      <c r="AF3588" s="7"/>
      <c r="AG3588" s="7"/>
      <c r="AH3588" s="7"/>
      <c r="AI3588" s="7"/>
      <c r="AJ3588" s="7"/>
      <c r="AK3588" s="7"/>
    </row>
    <row r="3589" spans="1:37" ht="15.75" x14ac:dyDescent="0.25">
      <c r="A3589" s="7"/>
      <c r="B3589" s="7"/>
      <c r="C3589" s="7"/>
      <c r="D3589" s="7"/>
      <c r="E3589" s="7"/>
      <c r="F3589" s="7"/>
      <c r="G3589" s="7"/>
      <c r="H3589" s="7"/>
      <c r="I3589" s="7"/>
      <c r="J3589" s="7"/>
      <c r="K3589" s="7"/>
      <c r="L3589" s="7"/>
      <c r="M3589" s="7"/>
      <c r="N3589" s="7"/>
      <c r="O3589" s="7"/>
      <c r="P3589" s="7"/>
      <c r="R3589" s="7"/>
      <c r="S3589" s="7"/>
      <c r="T3589" s="7"/>
      <c r="U3589" s="7"/>
      <c r="V3589" s="7"/>
      <c r="W3589" s="7"/>
      <c r="X3589" s="7"/>
      <c r="Y3589" s="7"/>
      <c r="Z3589" s="7"/>
      <c r="AA3589" s="7"/>
      <c r="AB3589" s="7"/>
      <c r="AC3589" s="7"/>
      <c r="AD3589" s="7"/>
      <c r="AE3589" s="7"/>
      <c r="AF3589" s="7"/>
      <c r="AG3589" s="7"/>
      <c r="AH3589" s="7"/>
      <c r="AI3589" s="7"/>
      <c r="AJ3589" s="7"/>
      <c r="AK3589" s="7"/>
    </row>
    <row r="3590" spans="1:37" ht="15.75" x14ac:dyDescent="0.25">
      <c r="A3590" s="7"/>
      <c r="B3590" s="7"/>
      <c r="C3590" s="7"/>
      <c r="D3590" s="7"/>
      <c r="E3590" s="7"/>
      <c r="F3590" s="7"/>
      <c r="G3590" s="7"/>
      <c r="H3590" s="7"/>
      <c r="I3590" s="7"/>
      <c r="J3590" s="7"/>
      <c r="K3590" s="7"/>
      <c r="L3590" s="7"/>
      <c r="M3590" s="7"/>
      <c r="N3590" s="7"/>
      <c r="O3590" s="7"/>
      <c r="P3590" s="7"/>
      <c r="R3590" s="7"/>
      <c r="S3590" s="7"/>
      <c r="T3590" s="7"/>
      <c r="U3590" s="7"/>
      <c r="V3590" s="7"/>
      <c r="W3590" s="7"/>
      <c r="X3590" s="7"/>
      <c r="Y3590" s="7"/>
      <c r="Z3590" s="7"/>
      <c r="AA3590" s="7"/>
      <c r="AB3590" s="7"/>
      <c r="AC3590" s="7"/>
      <c r="AD3590" s="7"/>
      <c r="AE3590" s="7"/>
      <c r="AF3590" s="7"/>
      <c r="AG3590" s="7"/>
      <c r="AH3590" s="7"/>
      <c r="AI3590" s="7"/>
      <c r="AJ3590" s="7"/>
      <c r="AK3590" s="7"/>
    </row>
    <row r="3591" spans="1:37" ht="15.75" x14ac:dyDescent="0.25">
      <c r="A3591" s="7"/>
      <c r="B3591" s="7"/>
      <c r="C3591" s="7"/>
      <c r="D3591" s="7"/>
      <c r="E3591" s="7"/>
      <c r="F3591" s="7"/>
      <c r="G3591" s="7"/>
      <c r="H3591" s="7"/>
      <c r="I3591" s="7"/>
      <c r="J3591" s="7"/>
      <c r="K3591" s="7"/>
      <c r="L3591" s="7"/>
      <c r="M3591" s="7"/>
      <c r="N3591" s="7"/>
      <c r="O3591" s="7"/>
      <c r="P3591" s="7"/>
      <c r="R3591" s="7"/>
      <c r="S3591" s="7"/>
      <c r="T3591" s="7"/>
      <c r="U3591" s="7"/>
      <c r="V3591" s="7"/>
      <c r="W3591" s="7"/>
      <c r="X3591" s="7"/>
      <c r="Y3591" s="7"/>
      <c r="Z3591" s="7"/>
      <c r="AA3591" s="7"/>
      <c r="AB3591" s="7"/>
      <c r="AC3591" s="7"/>
      <c r="AD3591" s="7"/>
      <c r="AE3591" s="7"/>
      <c r="AF3591" s="7"/>
      <c r="AG3591" s="7"/>
      <c r="AH3591" s="7"/>
      <c r="AI3591" s="7"/>
      <c r="AJ3591" s="7"/>
      <c r="AK3591" s="7"/>
    </row>
    <row r="3592" spans="1:37" ht="15.75" x14ac:dyDescent="0.25">
      <c r="A3592" s="7"/>
      <c r="B3592" s="7"/>
      <c r="C3592" s="7"/>
      <c r="D3592" s="7"/>
      <c r="E3592" s="7"/>
      <c r="F3592" s="7"/>
      <c r="G3592" s="7"/>
      <c r="H3592" s="7"/>
      <c r="I3592" s="7"/>
      <c r="J3592" s="7"/>
      <c r="K3592" s="7"/>
      <c r="L3592" s="7"/>
      <c r="M3592" s="7"/>
      <c r="N3592" s="7"/>
      <c r="O3592" s="7"/>
      <c r="P3592" s="7"/>
      <c r="R3592" s="7"/>
      <c r="S3592" s="7"/>
      <c r="T3592" s="7"/>
      <c r="U3592" s="7"/>
      <c r="V3592" s="7"/>
      <c r="W3592" s="7"/>
      <c r="X3592" s="7"/>
      <c r="Y3592" s="7"/>
      <c r="Z3592" s="7"/>
      <c r="AA3592" s="7"/>
      <c r="AB3592" s="7"/>
      <c r="AC3592" s="7"/>
      <c r="AD3592" s="7"/>
      <c r="AE3592" s="7"/>
      <c r="AF3592" s="7"/>
      <c r="AG3592" s="7"/>
      <c r="AH3592" s="7"/>
      <c r="AI3592" s="7"/>
      <c r="AJ3592" s="7"/>
      <c r="AK3592" s="7"/>
    </row>
    <row r="3593" spans="1:37" ht="15.75" x14ac:dyDescent="0.25">
      <c r="A3593" s="7"/>
      <c r="B3593" s="7"/>
      <c r="C3593" s="7"/>
      <c r="D3593" s="7"/>
      <c r="E3593" s="7"/>
      <c r="F3593" s="7"/>
      <c r="G3593" s="7"/>
      <c r="H3593" s="7"/>
      <c r="I3593" s="7"/>
      <c r="J3593" s="7"/>
      <c r="K3593" s="7"/>
      <c r="L3593" s="7"/>
      <c r="M3593" s="7"/>
      <c r="N3593" s="7"/>
      <c r="O3593" s="7"/>
      <c r="P3593" s="7"/>
      <c r="R3593" s="7"/>
      <c r="S3593" s="7"/>
      <c r="T3593" s="7"/>
      <c r="U3593" s="7"/>
      <c r="V3593" s="7"/>
      <c r="W3593" s="7"/>
      <c r="X3593" s="7"/>
      <c r="Y3593" s="7"/>
      <c r="Z3593" s="7"/>
      <c r="AA3593" s="7"/>
      <c r="AB3593" s="7"/>
      <c r="AC3593" s="7"/>
      <c r="AD3593" s="7"/>
      <c r="AE3593" s="7"/>
      <c r="AF3593" s="7"/>
      <c r="AG3593" s="7"/>
      <c r="AH3593" s="7"/>
      <c r="AI3593" s="7"/>
      <c r="AJ3593" s="7"/>
      <c r="AK3593" s="7"/>
    </row>
    <row r="3594" spans="1:37" ht="15.75" x14ac:dyDescent="0.25">
      <c r="A3594" s="7"/>
      <c r="B3594" s="7"/>
      <c r="C3594" s="7"/>
      <c r="D3594" s="7"/>
      <c r="E3594" s="7"/>
      <c r="F3594" s="7"/>
      <c r="G3594" s="7"/>
      <c r="H3594" s="7"/>
      <c r="I3594" s="7"/>
      <c r="J3594" s="7"/>
      <c r="K3594" s="7"/>
      <c r="L3594" s="7"/>
      <c r="M3594" s="7"/>
      <c r="N3594" s="7"/>
      <c r="O3594" s="7"/>
      <c r="P3594" s="7"/>
      <c r="R3594" s="7"/>
      <c r="S3594" s="7"/>
      <c r="T3594" s="7"/>
      <c r="U3594" s="7"/>
      <c r="V3594" s="7"/>
      <c r="W3594" s="7"/>
      <c r="X3594" s="7"/>
      <c r="Y3594" s="7"/>
      <c r="Z3594" s="7"/>
      <c r="AA3594" s="7"/>
      <c r="AB3594" s="7"/>
      <c r="AC3594" s="7"/>
      <c r="AD3594" s="7"/>
      <c r="AE3594" s="7"/>
      <c r="AF3594" s="7"/>
      <c r="AG3594" s="7"/>
      <c r="AH3594" s="7"/>
      <c r="AI3594" s="7"/>
      <c r="AJ3594" s="7"/>
      <c r="AK3594" s="7"/>
    </row>
    <row r="3595" spans="1:37" ht="15.75" x14ac:dyDescent="0.25">
      <c r="A3595" s="7"/>
      <c r="B3595" s="7"/>
      <c r="C3595" s="7"/>
      <c r="D3595" s="7"/>
      <c r="E3595" s="7"/>
      <c r="F3595" s="7"/>
      <c r="G3595" s="7"/>
      <c r="H3595" s="7"/>
      <c r="I3595" s="7"/>
      <c r="J3595" s="7"/>
      <c r="K3595" s="7"/>
      <c r="L3595" s="7"/>
      <c r="M3595" s="7"/>
      <c r="N3595" s="7"/>
      <c r="O3595" s="7"/>
      <c r="P3595" s="7"/>
      <c r="R3595" s="7"/>
      <c r="S3595" s="7"/>
      <c r="T3595" s="7"/>
      <c r="U3595" s="7"/>
      <c r="V3595" s="7"/>
      <c r="W3595" s="7"/>
      <c r="X3595" s="7"/>
      <c r="Y3595" s="7"/>
      <c r="Z3595" s="7"/>
      <c r="AA3595" s="7"/>
      <c r="AB3595" s="7"/>
      <c r="AC3595" s="7"/>
      <c r="AD3595" s="7"/>
      <c r="AE3595" s="7"/>
      <c r="AF3595" s="7"/>
      <c r="AG3595" s="7"/>
      <c r="AH3595" s="7"/>
      <c r="AI3595" s="7"/>
      <c r="AJ3595" s="7"/>
      <c r="AK3595" s="7"/>
    </row>
    <row r="3596" spans="1:37" ht="15.75" x14ac:dyDescent="0.25">
      <c r="A3596" s="7"/>
      <c r="B3596" s="7"/>
      <c r="C3596" s="7"/>
      <c r="D3596" s="7"/>
      <c r="E3596" s="7"/>
      <c r="F3596" s="7"/>
      <c r="G3596" s="7"/>
      <c r="H3596" s="7"/>
      <c r="I3596" s="7"/>
      <c r="J3596" s="7"/>
      <c r="K3596" s="7"/>
      <c r="L3596" s="7"/>
      <c r="M3596" s="7"/>
      <c r="N3596" s="7"/>
      <c r="O3596" s="7"/>
      <c r="P3596" s="7"/>
      <c r="R3596" s="7"/>
      <c r="S3596" s="7"/>
      <c r="T3596" s="7"/>
      <c r="U3596" s="7"/>
      <c r="V3596" s="7"/>
      <c r="W3596" s="7"/>
      <c r="X3596" s="7"/>
      <c r="Y3596" s="7"/>
      <c r="Z3596" s="7"/>
      <c r="AA3596" s="7"/>
      <c r="AB3596" s="7"/>
      <c r="AC3596" s="7"/>
      <c r="AD3596" s="7"/>
      <c r="AE3596" s="7"/>
      <c r="AF3596" s="7"/>
      <c r="AG3596" s="7"/>
      <c r="AH3596" s="7"/>
      <c r="AI3596" s="7"/>
      <c r="AJ3596" s="7"/>
      <c r="AK3596" s="7"/>
    </row>
    <row r="3597" spans="1:37" ht="15.75" x14ac:dyDescent="0.25">
      <c r="A3597" s="7"/>
      <c r="B3597" s="7"/>
      <c r="C3597" s="7"/>
      <c r="D3597" s="7"/>
      <c r="E3597" s="7"/>
      <c r="F3597" s="7"/>
      <c r="G3597" s="7"/>
      <c r="H3597" s="7"/>
      <c r="I3597" s="7"/>
      <c r="J3597" s="7"/>
      <c r="K3597" s="7"/>
      <c r="L3597" s="7"/>
      <c r="M3597" s="7"/>
      <c r="N3597" s="7"/>
      <c r="O3597" s="7"/>
      <c r="P3597" s="7"/>
      <c r="R3597" s="7"/>
      <c r="S3597" s="7"/>
      <c r="T3597" s="7"/>
      <c r="U3597" s="7"/>
      <c r="V3597" s="7"/>
      <c r="W3597" s="7"/>
      <c r="X3597" s="7"/>
      <c r="Y3597" s="7"/>
      <c r="Z3597" s="7"/>
      <c r="AA3597" s="7"/>
      <c r="AB3597" s="7"/>
      <c r="AC3597" s="7"/>
      <c r="AD3597" s="7"/>
      <c r="AE3597" s="7"/>
      <c r="AF3597" s="7"/>
      <c r="AG3597" s="7"/>
      <c r="AH3597" s="7"/>
      <c r="AI3597" s="7"/>
      <c r="AJ3597" s="7"/>
      <c r="AK3597" s="7"/>
    </row>
    <row r="3598" spans="1:37" ht="15.75" x14ac:dyDescent="0.25">
      <c r="A3598" s="7"/>
      <c r="B3598" s="7"/>
      <c r="C3598" s="7"/>
      <c r="D3598" s="7"/>
      <c r="E3598" s="7"/>
      <c r="F3598" s="7"/>
      <c r="G3598" s="7"/>
      <c r="H3598" s="7"/>
      <c r="I3598" s="7"/>
      <c r="J3598" s="7"/>
      <c r="K3598" s="7"/>
      <c r="L3598" s="7"/>
      <c r="M3598" s="7"/>
      <c r="N3598" s="7"/>
      <c r="O3598" s="7"/>
      <c r="P3598" s="7"/>
      <c r="R3598" s="7"/>
      <c r="S3598" s="7"/>
      <c r="T3598" s="7"/>
      <c r="U3598" s="7"/>
      <c r="V3598" s="7"/>
      <c r="W3598" s="7"/>
      <c r="X3598" s="7"/>
      <c r="Y3598" s="7"/>
      <c r="Z3598" s="7"/>
      <c r="AA3598" s="7"/>
      <c r="AB3598" s="7"/>
      <c r="AC3598" s="7"/>
      <c r="AD3598" s="7"/>
      <c r="AE3598" s="7"/>
      <c r="AF3598" s="7"/>
      <c r="AG3598" s="7"/>
      <c r="AH3598" s="7"/>
      <c r="AI3598" s="7"/>
      <c r="AJ3598" s="7"/>
      <c r="AK3598" s="7"/>
    </row>
    <row r="3599" spans="1:37" ht="15.75" x14ac:dyDescent="0.25">
      <c r="A3599" s="7"/>
      <c r="B3599" s="7"/>
      <c r="C3599" s="7"/>
      <c r="D3599" s="7"/>
      <c r="E3599" s="7"/>
      <c r="F3599" s="7"/>
      <c r="G3599" s="7"/>
      <c r="H3599" s="7"/>
      <c r="I3599" s="7"/>
      <c r="J3599" s="7"/>
      <c r="K3599" s="7"/>
      <c r="L3599" s="7"/>
      <c r="M3599" s="7"/>
      <c r="N3599" s="7"/>
      <c r="O3599" s="7"/>
      <c r="P3599" s="7"/>
      <c r="R3599" s="7"/>
      <c r="S3599" s="7"/>
      <c r="T3599" s="7"/>
      <c r="U3599" s="7"/>
      <c r="V3599" s="7"/>
      <c r="W3599" s="7"/>
      <c r="X3599" s="7"/>
      <c r="Y3599" s="7"/>
      <c r="Z3599" s="7"/>
      <c r="AA3599" s="7"/>
      <c r="AB3599" s="7"/>
      <c r="AC3599" s="7"/>
      <c r="AD3599" s="7"/>
      <c r="AE3599" s="7"/>
      <c r="AF3599" s="7"/>
      <c r="AG3599" s="7"/>
      <c r="AH3599" s="7"/>
      <c r="AI3599" s="7"/>
      <c r="AJ3599" s="7"/>
      <c r="AK3599" s="7"/>
    </row>
    <row r="3600" spans="1:37" ht="15.75" x14ac:dyDescent="0.25">
      <c r="A3600" s="7"/>
      <c r="B3600" s="7"/>
      <c r="C3600" s="7"/>
      <c r="D3600" s="7"/>
      <c r="E3600" s="7"/>
      <c r="F3600" s="7"/>
      <c r="G3600" s="7"/>
      <c r="H3600" s="7"/>
      <c r="I3600" s="7"/>
      <c r="J3600" s="7"/>
      <c r="K3600" s="7"/>
      <c r="L3600" s="7"/>
      <c r="M3600" s="7"/>
      <c r="N3600" s="7"/>
      <c r="O3600" s="7"/>
      <c r="P3600" s="7"/>
      <c r="R3600" s="7"/>
      <c r="S3600" s="7"/>
      <c r="T3600" s="7"/>
      <c r="U3600" s="7"/>
      <c r="V3600" s="7"/>
      <c r="W3600" s="7"/>
      <c r="X3600" s="7"/>
      <c r="Y3600" s="7"/>
      <c r="Z3600" s="7"/>
      <c r="AA3600" s="7"/>
      <c r="AB3600" s="7"/>
      <c r="AC3600" s="7"/>
      <c r="AD3600" s="7"/>
      <c r="AE3600" s="7"/>
      <c r="AF3600" s="7"/>
      <c r="AG3600" s="7"/>
      <c r="AH3600" s="7"/>
      <c r="AI3600" s="7"/>
      <c r="AJ3600" s="7"/>
      <c r="AK3600" s="7"/>
    </row>
    <row r="3601" spans="1:37" ht="15.75" x14ac:dyDescent="0.25">
      <c r="A3601" s="7"/>
      <c r="B3601" s="7"/>
      <c r="C3601" s="7"/>
      <c r="D3601" s="7"/>
      <c r="E3601" s="7"/>
      <c r="F3601" s="7"/>
      <c r="G3601" s="7"/>
      <c r="H3601" s="7"/>
      <c r="I3601" s="7"/>
      <c r="J3601" s="7"/>
      <c r="K3601" s="7"/>
      <c r="L3601" s="7"/>
      <c r="M3601" s="7"/>
      <c r="N3601" s="7"/>
      <c r="O3601" s="7"/>
      <c r="P3601" s="7"/>
      <c r="R3601" s="7"/>
      <c r="S3601" s="7"/>
      <c r="T3601" s="7"/>
      <c r="U3601" s="7"/>
      <c r="V3601" s="7"/>
      <c r="W3601" s="7"/>
      <c r="X3601" s="7"/>
      <c r="Y3601" s="7"/>
      <c r="Z3601" s="7"/>
      <c r="AA3601" s="7"/>
      <c r="AB3601" s="7"/>
      <c r="AC3601" s="7"/>
      <c r="AD3601" s="7"/>
      <c r="AE3601" s="7"/>
      <c r="AF3601" s="7"/>
      <c r="AG3601" s="7"/>
      <c r="AH3601" s="7"/>
      <c r="AI3601" s="7"/>
      <c r="AJ3601" s="7"/>
      <c r="AK3601" s="7"/>
    </row>
    <row r="3602" spans="1:37" ht="15.75" x14ac:dyDescent="0.25">
      <c r="A3602" s="7"/>
      <c r="B3602" s="7"/>
      <c r="C3602" s="7"/>
      <c r="D3602" s="7"/>
      <c r="E3602" s="7"/>
      <c r="F3602" s="7"/>
      <c r="G3602" s="7"/>
      <c r="H3602" s="7"/>
      <c r="I3602" s="7"/>
      <c r="J3602" s="7"/>
      <c r="K3602" s="7"/>
      <c r="L3602" s="7"/>
      <c r="M3602" s="7"/>
      <c r="N3602" s="7"/>
      <c r="O3602" s="7"/>
      <c r="P3602" s="7"/>
      <c r="R3602" s="7"/>
      <c r="S3602" s="7"/>
      <c r="T3602" s="7"/>
      <c r="U3602" s="7"/>
      <c r="V3602" s="7"/>
      <c r="W3602" s="7"/>
      <c r="X3602" s="7"/>
      <c r="Y3602" s="7"/>
      <c r="Z3602" s="7"/>
      <c r="AA3602" s="7"/>
      <c r="AB3602" s="7"/>
      <c r="AC3602" s="7"/>
      <c r="AD3602" s="7"/>
      <c r="AE3602" s="7"/>
      <c r="AF3602" s="7"/>
      <c r="AG3602" s="7"/>
      <c r="AH3602" s="7"/>
      <c r="AI3602" s="7"/>
      <c r="AJ3602" s="7"/>
      <c r="AK3602" s="7"/>
    </row>
    <row r="3603" spans="1:37" ht="15.75" x14ac:dyDescent="0.25">
      <c r="A3603" s="7"/>
      <c r="B3603" s="7"/>
      <c r="C3603" s="7"/>
      <c r="D3603" s="7"/>
      <c r="E3603" s="7"/>
      <c r="F3603" s="7"/>
      <c r="G3603" s="7"/>
      <c r="H3603" s="7"/>
      <c r="I3603" s="7"/>
      <c r="J3603" s="7"/>
      <c r="K3603" s="7"/>
      <c r="L3603" s="7"/>
      <c r="M3603" s="7"/>
      <c r="N3603" s="7"/>
      <c r="O3603" s="7"/>
      <c r="P3603" s="7"/>
      <c r="R3603" s="7"/>
      <c r="S3603" s="7"/>
      <c r="T3603" s="7"/>
      <c r="U3603" s="7"/>
      <c r="V3603" s="7"/>
      <c r="W3603" s="7"/>
      <c r="X3603" s="7"/>
      <c r="Y3603" s="7"/>
      <c r="Z3603" s="7"/>
      <c r="AA3603" s="7"/>
      <c r="AB3603" s="7"/>
      <c r="AC3603" s="7"/>
      <c r="AD3603" s="7"/>
      <c r="AE3603" s="7"/>
      <c r="AF3603" s="7"/>
      <c r="AG3603" s="7"/>
      <c r="AH3603" s="7"/>
      <c r="AI3603" s="7"/>
      <c r="AJ3603" s="7"/>
      <c r="AK3603" s="7"/>
    </row>
    <row r="3604" spans="1:37" ht="15.75" x14ac:dyDescent="0.25">
      <c r="A3604" s="7"/>
      <c r="B3604" s="7"/>
      <c r="C3604" s="7"/>
      <c r="D3604" s="7"/>
      <c r="E3604" s="7"/>
      <c r="F3604" s="7"/>
      <c r="G3604" s="7"/>
      <c r="H3604" s="7"/>
      <c r="I3604" s="7"/>
      <c r="J3604" s="7"/>
      <c r="K3604" s="7"/>
      <c r="L3604" s="7"/>
      <c r="M3604" s="7"/>
      <c r="N3604" s="7"/>
      <c r="O3604" s="7"/>
      <c r="P3604" s="7"/>
      <c r="R3604" s="7"/>
      <c r="S3604" s="7"/>
      <c r="T3604" s="7"/>
      <c r="U3604" s="7"/>
      <c r="V3604" s="7"/>
      <c r="W3604" s="7"/>
      <c r="X3604" s="7"/>
      <c r="Y3604" s="7"/>
      <c r="Z3604" s="7"/>
      <c r="AA3604" s="7"/>
      <c r="AB3604" s="7"/>
      <c r="AC3604" s="7"/>
      <c r="AD3604" s="7"/>
      <c r="AE3604" s="7"/>
      <c r="AF3604" s="7"/>
      <c r="AG3604" s="7"/>
      <c r="AH3604" s="7"/>
      <c r="AI3604" s="7"/>
      <c r="AJ3604" s="7"/>
      <c r="AK3604" s="7"/>
    </row>
    <row r="3605" spans="1:37" ht="15.75" x14ac:dyDescent="0.25">
      <c r="A3605" s="7"/>
      <c r="B3605" s="7"/>
      <c r="C3605" s="7"/>
      <c r="D3605" s="7"/>
      <c r="E3605" s="7"/>
      <c r="F3605" s="7"/>
      <c r="G3605" s="7"/>
      <c r="H3605" s="7"/>
      <c r="I3605" s="7"/>
      <c r="J3605" s="7"/>
      <c r="K3605" s="7"/>
      <c r="L3605" s="7"/>
      <c r="M3605" s="7"/>
      <c r="N3605" s="7"/>
      <c r="O3605" s="7"/>
      <c r="P3605" s="7"/>
      <c r="R3605" s="7"/>
      <c r="S3605" s="7"/>
      <c r="T3605" s="7"/>
      <c r="U3605" s="7"/>
      <c r="V3605" s="7"/>
      <c r="W3605" s="7"/>
      <c r="X3605" s="7"/>
      <c r="Y3605" s="7"/>
      <c r="Z3605" s="7"/>
      <c r="AA3605" s="7"/>
      <c r="AB3605" s="7"/>
      <c r="AC3605" s="7"/>
      <c r="AD3605" s="7"/>
      <c r="AE3605" s="7"/>
      <c r="AF3605" s="7"/>
      <c r="AG3605" s="7"/>
      <c r="AH3605" s="7"/>
      <c r="AI3605" s="7"/>
      <c r="AJ3605" s="7"/>
      <c r="AK3605" s="7"/>
    </row>
    <row r="3606" spans="1:37" ht="15.75" x14ac:dyDescent="0.25">
      <c r="A3606" s="7"/>
      <c r="B3606" s="7"/>
      <c r="C3606" s="7"/>
      <c r="D3606" s="7"/>
      <c r="E3606" s="7"/>
      <c r="F3606" s="7"/>
      <c r="G3606" s="7"/>
      <c r="H3606" s="7"/>
      <c r="I3606" s="7"/>
      <c r="J3606" s="7"/>
      <c r="K3606" s="7"/>
      <c r="L3606" s="7"/>
      <c r="M3606" s="7"/>
      <c r="N3606" s="7"/>
      <c r="O3606" s="7"/>
      <c r="P3606" s="7"/>
      <c r="R3606" s="7"/>
      <c r="S3606" s="7"/>
      <c r="T3606" s="7"/>
      <c r="U3606" s="7"/>
      <c r="V3606" s="7"/>
      <c r="W3606" s="7"/>
      <c r="X3606" s="7"/>
      <c r="Y3606" s="7"/>
      <c r="Z3606" s="7"/>
      <c r="AA3606" s="7"/>
      <c r="AB3606" s="7"/>
      <c r="AC3606" s="7"/>
      <c r="AD3606" s="7"/>
      <c r="AE3606" s="7"/>
      <c r="AF3606" s="7"/>
      <c r="AG3606" s="7"/>
      <c r="AH3606" s="7"/>
      <c r="AI3606" s="7"/>
      <c r="AJ3606" s="7"/>
      <c r="AK3606" s="7"/>
    </row>
    <row r="3607" spans="1:37" ht="15.75" x14ac:dyDescent="0.25">
      <c r="A3607" s="7"/>
      <c r="B3607" s="7"/>
      <c r="C3607" s="7"/>
      <c r="D3607" s="7"/>
      <c r="E3607" s="7"/>
      <c r="F3607" s="7"/>
      <c r="G3607" s="7"/>
      <c r="H3607" s="7"/>
      <c r="I3607" s="7"/>
      <c r="J3607" s="7"/>
      <c r="K3607" s="7"/>
      <c r="L3607" s="7"/>
      <c r="M3607" s="7"/>
      <c r="N3607" s="7"/>
      <c r="O3607" s="7"/>
      <c r="P3607" s="7"/>
      <c r="R3607" s="7"/>
      <c r="S3607" s="7"/>
      <c r="T3607" s="7"/>
      <c r="U3607" s="7"/>
      <c r="V3607" s="7"/>
      <c r="W3607" s="7"/>
      <c r="X3607" s="7"/>
      <c r="Y3607" s="7"/>
      <c r="Z3607" s="7"/>
      <c r="AA3607" s="7"/>
      <c r="AB3607" s="7"/>
      <c r="AC3607" s="7"/>
      <c r="AD3607" s="7"/>
      <c r="AE3607" s="7"/>
      <c r="AF3607" s="7"/>
      <c r="AG3607" s="7"/>
      <c r="AH3607" s="7"/>
      <c r="AI3607" s="7"/>
      <c r="AJ3607" s="7"/>
      <c r="AK3607" s="7"/>
    </row>
    <row r="3608" spans="1:37" ht="15.75" x14ac:dyDescent="0.25">
      <c r="A3608" s="7"/>
      <c r="B3608" s="7"/>
      <c r="C3608" s="7"/>
      <c r="D3608" s="7"/>
      <c r="E3608" s="7"/>
      <c r="F3608" s="7"/>
      <c r="G3608" s="7"/>
      <c r="H3608" s="7"/>
      <c r="I3608" s="7"/>
      <c r="J3608" s="7"/>
      <c r="K3608" s="7"/>
      <c r="L3608" s="7"/>
      <c r="M3608" s="7"/>
      <c r="N3608" s="7"/>
      <c r="O3608" s="7"/>
      <c r="P3608" s="7"/>
      <c r="R3608" s="7"/>
      <c r="S3608" s="7"/>
      <c r="T3608" s="7"/>
      <c r="U3608" s="7"/>
      <c r="V3608" s="7"/>
      <c r="W3608" s="7"/>
      <c r="X3608" s="7"/>
      <c r="Y3608" s="7"/>
      <c r="Z3608" s="7"/>
      <c r="AA3608" s="7"/>
      <c r="AB3608" s="7"/>
      <c r="AC3608" s="7"/>
      <c r="AD3608" s="7"/>
      <c r="AE3608" s="7"/>
      <c r="AF3608" s="7"/>
      <c r="AG3608" s="7"/>
      <c r="AH3608" s="7"/>
      <c r="AI3608" s="7"/>
      <c r="AJ3608" s="7"/>
      <c r="AK3608" s="7"/>
    </row>
    <row r="3609" spans="1:37" ht="15.75" x14ac:dyDescent="0.25">
      <c r="A3609" s="7"/>
      <c r="B3609" s="7"/>
      <c r="C3609" s="7"/>
      <c r="D3609" s="7"/>
      <c r="E3609" s="7"/>
      <c r="F3609" s="7"/>
      <c r="G3609" s="7"/>
      <c r="H3609" s="7"/>
      <c r="I3609" s="7"/>
      <c r="J3609" s="7"/>
      <c r="K3609" s="7"/>
      <c r="L3609" s="7"/>
      <c r="M3609" s="7"/>
      <c r="N3609" s="7"/>
      <c r="O3609" s="7"/>
      <c r="P3609" s="7"/>
      <c r="R3609" s="7"/>
      <c r="S3609" s="7"/>
      <c r="T3609" s="7"/>
      <c r="U3609" s="7"/>
      <c r="V3609" s="7"/>
      <c r="W3609" s="7"/>
      <c r="X3609" s="7"/>
      <c r="Y3609" s="7"/>
      <c r="Z3609" s="7"/>
      <c r="AA3609" s="7"/>
      <c r="AB3609" s="7"/>
      <c r="AC3609" s="7"/>
      <c r="AD3609" s="7"/>
      <c r="AE3609" s="7"/>
      <c r="AF3609" s="7"/>
      <c r="AG3609" s="7"/>
      <c r="AH3609" s="7"/>
      <c r="AI3609" s="7"/>
      <c r="AJ3609" s="7"/>
      <c r="AK3609" s="7"/>
    </row>
    <row r="3610" spans="1:37" ht="15.75" x14ac:dyDescent="0.25">
      <c r="A3610" s="7"/>
      <c r="B3610" s="7"/>
      <c r="C3610" s="7"/>
      <c r="D3610" s="7"/>
      <c r="E3610" s="7"/>
      <c r="F3610" s="7"/>
      <c r="G3610" s="7"/>
      <c r="H3610" s="7"/>
      <c r="I3610" s="7"/>
      <c r="J3610" s="7"/>
      <c r="K3610" s="7"/>
      <c r="L3610" s="7"/>
      <c r="M3610" s="7"/>
      <c r="N3610" s="7"/>
      <c r="O3610" s="7"/>
      <c r="P3610" s="7"/>
      <c r="R3610" s="7"/>
      <c r="S3610" s="7"/>
      <c r="T3610" s="7"/>
      <c r="U3610" s="7"/>
      <c r="V3610" s="7"/>
      <c r="W3610" s="7"/>
      <c r="X3610" s="7"/>
      <c r="Y3610" s="7"/>
      <c r="Z3610" s="7"/>
      <c r="AA3610" s="7"/>
      <c r="AB3610" s="7"/>
      <c r="AC3610" s="7"/>
      <c r="AD3610" s="7"/>
      <c r="AE3610" s="7"/>
      <c r="AF3610" s="7"/>
      <c r="AG3610" s="7"/>
      <c r="AH3610" s="7"/>
      <c r="AI3610" s="7"/>
      <c r="AJ3610" s="7"/>
      <c r="AK3610" s="7"/>
    </row>
    <row r="3611" spans="1:37" ht="15.75" x14ac:dyDescent="0.25">
      <c r="A3611" s="7"/>
      <c r="B3611" s="7"/>
      <c r="C3611" s="7"/>
      <c r="D3611" s="7"/>
      <c r="E3611" s="7"/>
      <c r="F3611" s="7"/>
      <c r="G3611" s="7"/>
      <c r="H3611" s="7"/>
      <c r="I3611" s="7"/>
      <c r="J3611" s="7"/>
      <c r="K3611" s="7"/>
      <c r="L3611" s="7"/>
      <c r="M3611" s="7"/>
      <c r="N3611" s="7"/>
      <c r="O3611" s="7"/>
      <c r="P3611" s="7"/>
      <c r="R3611" s="7"/>
      <c r="S3611" s="7"/>
      <c r="T3611" s="7"/>
      <c r="U3611" s="7"/>
      <c r="V3611" s="7"/>
      <c r="W3611" s="7"/>
      <c r="X3611" s="7"/>
      <c r="Y3611" s="7"/>
      <c r="Z3611" s="7"/>
      <c r="AA3611" s="7"/>
      <c r="AB3611" s="7"/>
      <c r="AC3611" s="7"/>
      <c r="AD3611" s="7"/>
      <c r="AE3611" s="7"/>
      <c r="AF3611" s="7"/>
      <c r="AG3611" s="7"/>
      <c r="AH3611" s="7"/>
      <c r="AI3611" s="7"/>
      <c r="AJ3611" s="7"/>
      <c r="AK3611" s="7"/>
    </row>
    <row r="3612" spans="1:37" ht="15.75" x14ac:dyDescent="0.25">
      <c r="A3612" s="7"/>
      <c r="B3612" s="7"/>
      <c r="C3612" s="7"/>
      <c r="D3612" s="7"/>
      <c r="E3612" s="7"/>
      <c r="F3612" s="7"/>
      <c r="G3612" s="7"/>
      <c r="H3612" s="7"/>
      <c r="I3612" s="7"/>
      <c r="J3612" s="7"/>
      <c r="K3612" s="7"/>
      <c r="L3612" s="7"/>
      <c r="M3612" s="7"/>
      <c r="N3612" s="7"/>
      <c r="O3612" s="7"/>
      <c r="P3612" s="7"/>
      <c r="R3612" s="7"/>
      <c r="S3612" s="7"/>
      <c r="T3612" s="7"/>
      <c r="U3612" s="7"/>
      <c r="V3612" s="7"/>
      <c r="W3612" s="7"/>
      <c r="X3612" s="7"/>
      <c r="Y3612" s="7"/>
      <c r="Z3612" s="7"/>
      <c r="AA3612" s="7"/>
      <c r="AB3612" s="7"/>
      <c r="AC3612" s="7"/>
      <c r="AD3612" s="7"/>
      <c r="AE3612" s="7"/>
      <c r="AF3612" s="7"/>
      <c r="AG3612" s="7"/>
      <c r="AH3612" s="7"/>
      <c r="AI3612" s="7"/>
      <c r="AJ3612" s="7"/>
      <c r="AK3612" s="7"/>
    </row>
    <row r="3613" spans="1:37" ht="15.75" x14ac:dyDescent="0.25">
      <c r="A3613" s="7"/>
      <c r="B3613" s="7"/>
      <c r="C3613" s="7"/>
      <c r="D3613" s="7"/>
      <c r="E3613" s="7"/>
      <c r="F3613" s="7"/>
      <c r="G3613" s="7"/>
      <c r="H3613" s="7"/>
      <c r="I3613" s="7"/>
      <c r="J3613" s="7"/>
      <c r="K3613" s="7"/>
      <c r="L3613" s="7"/>
      <c r="M3613" s="7"/>
      <c r="N3613" s="7"/>
      <c r="O3613" s="7"/>
      <c r="P3613" s="7"/>
      <c r="R3613" s="7"/>
      <c r="S3613" s="7"/>
      <c r="T3613" s="7"/>
      <c r="U3613" s="7"/>
      <c r="V3613" s="7"/>
      <c r="W3613" s="7"/>
      <c r="X3613" s="7"/>
      <c r="Y3613" s="7"/>
      <c r="Z3613" s="7"/>
      <c r="AA3613" s="7"/>
      <c r="AB3613" s="7"/>
      <c r="AC3613" s="7"/>
      <c r="AD3613" s="7"/>
      <c r="AE3613" s="7"/>
      <c r="AF3613" s="7"/>
      <c r="AG3613" s="7"/>
      <c r="AH3613" s="7"/>
      <c r="AI3613" s="7"/>
      <c r="AJ3613" s="7"/>
      <c r="AK3613" s="7"/>
    </row>
    <row r="3614" spans="1:37" ht="15.75" x14ac:dyDescent="0.25">
      <c r="A3614" s="7"/>
      <c r="B3614" s="7"/>
      <c r="C3614" s="7"/>
      <c r="D3614" s="7"/>
      <c r="E3614" s="7"/>
      <c r="F3614" s="7"/>
      <c r="G3614" s="7"/>
      <c r="H3614" s="7"/>
      <c r="I3614" s="7"/>
      <c r="J3614" s="7"/>
      <c r="K3614" s="7"/>
      <c r="L3614" s="7"/>
      <c r="M3614" s="7"/>
      <c r="N3614" s="7"/>
      <c r="O3614" s="7"/>
      <c r="P3614" s="7"/>
      <c r="R3614" s="7"/>
      <c r="S3614" s="7"/>
      <c r="T3614" s="7"/>
      <c r="U3614" s="7"/>
      <c r="V3614" s="7"/>
      <c r="W3614" s="7"/>
      <c r="X3614" s="7"/>
      <c r="Y3614" s="7"/>
      <c r="Z3614" s="7"/>
      <c r="AA3614" s="7"/>
      <c r="AB3614" s="7"/>
      <c r="AC3614" s="7"/>
      <c r="AD3614" s="7"/>
      <c r="AE3614" s="7"/>
      <c r="AF3614" s="7"/>
      <c r="AG3614" s="7"/>
      <c r="AH3614" s="7"/>
      <c r="AI3614" s="7"/>
      <c r="AJ3614" s="7"/>
      <c r="AK3614" s="7"/>
    </row>
    <row r="3615" spans="1:37" ht="15.75" x14ac:dyDescent="0.25">
      <c r="A3615" s="7"/>
      <c r="B3615" s="7"/>
      <c r="C3615" s="7"/>
      <c r="D3615" s="7"/>
      <c r="E3615" s="7"/>
      <c r="F3615" s="7"/>
      <c r="G3615" s="7"/>
      <c r="H3615" s="7"/>
      <c r="I3615" s="7"/>
      <c r="J3615" s="7"/>
      <c r="K3615" s="7"/>
      <c r="L3615" s="7"/>
      <c r="M3615" s="7"/>
      <c r="N3615" s="7"/>
      <c r="O3615" s="7"/>
      <c r="P3615" s="7"/>
      <c r="R3615" s="7"/>
      <c r="S3615" s="7"/>
      <c r="T3615" s="7"/>
      <c r="U3615" s="7"/>
      <c r="V3615" s="7"/>
      <c r="W3615" s="7"/>
      <c r="X3615" s="7"/>
      <c r="Y3615" s="7"/>
      <c r="Z3615" s="7"/>
      <c r="AA3615" s="7"/>
      <c r="AB3615" s="7"/>
      <c r="AC3615" s="7"/>
      <c r="AD3615" s="7"/>
      <c r="AE3615" s="7"/>
      <c r="AF3615" s="7"/>
      <c r="AG3615" s="7"/>
      <c r="AH3615" s="7"/>
      <c r="AI3615" s="7"/>
      <c r="AJ3615" s="7"/>
      <c r="AK3615" s="7"/>
    </row>
    <row r="3616" spans="1:37" ht="15.75" x14ac:dyDescent="0.25">
      <c r="A3616" s="7"/>
      <c r="B3616" s="7"/>
      <c r="C3616" s="7"/>
      <c r="D3616" s="7"/>
      <c r="E3616" s="7"/>
      <c r="F3616" s="7"/>
      <c r="G3616" s="7"/>
      <c r="H3616" s="7"/>
      <c r="I3616" s="7"/>
      <c r="J3616" s="7"/>
      <c r="K3616" s="7"/>
      <c r="L3616" s="7"/>
      <c r="M3616" s="7"/>
      <c r="N3616" s="7"/>
      <c r="O3616" s="7"/>
      <c r="P3616" s="7"/>
      <c r="R3616" s="7"/>
      <c r="S3616" s="7"/>
      <c r="T3616" s="7"/>
      <c r="U3616" s="7"/>
      <c r="V3616" s="7"/>
      <c r="W3616" s="7"/>
      <c r="X3616" s="7"/>
      <c r="Y3616" s="7"/>
      <c r="Z3616" s="7"/>
      <c r="AA3616" s="7"/>
      <c r="AB3616" s="7"/>
      <c r="AC3616" s="7"/>
      <c r="AD3616" s="7"/>
      <c r="AE3616" s="7"/>
      <c r="AF3616" s="7"/>
      <c r="AG3616" s="7"/>
      <c r="AH3616" s="7"/>
      <c r="AI3616" s="7"/>
      <c r="AJ3616" s="7"/>
      <c r="AK3616" s="7"/>
    </row>
    <row r="3617" spans="1:37" ht="15.75" x14ac:dyDescent="0.25">
      <c r="A3617" s="7"/>
      <c r="B3617" s="7"/>
      <c r="C3617" s="7"/>
      <c r="D3617" s="7"/>
      <c r="E3617" s="7"/>
      <c r="F3617" s="7"/>
      <c r="G3617" s="7"/>
      <c r="H3617" s="7"/>
      <c r="I3617" s="7"/>
      <c r="J3617" s="7"/>
      <c r="K3617" s="7"/>
      <c r="L3617" s="7"/>
      <c r="M3617" s="7"/>
      <c r="N3617" s="7"/>
      <c r="O3617" s="7"/>
      <c r="P3617" s="7"/>
      <c r="R3617" s="7"/>
      <c r="S3617" s="7"/>
      <c r="T3617" s="7"/>
      <c r="U3617" s="7"/>
      <c r="V3617" s="7"/>
      <c r="W3617" s="7"/>
      <c r="X3617" s="7"/>
      <c r="Y3617" s="7"/>
      <c r="Z3617" s="7"/>
      <c r="AA3617" s="7"/>
      <c r="AB3617" s="7"/>
      <c r="AC3617" s="7"/>
      <c r="AD3617" s="7"/>
      <c r="AE3617" s="7"/>
      <c r="AF3617" s="7"/>
      <c r="AG3617" s="7"/>
      <c r="AH3617" s="7"/>
      <c r="AI3617" s="7"/>
      <c r="AJ3617" s="7"/>
      <c r="AK3617" s="7"/>
    </row>
    <row r="3618" spans="1:37" ht="15.75" x14ac:dyDescent="0.25">
      <c r="A3618" s="7"/>
      <c r="B3618" s="7"/>
      <c r="C3618" s="7"/>
      <c r="D3618" s="7"/>
      <c r="E3618" s="7"/>
      <c r="F3618" s="7"/>
      <c r="G3618" s="7"/>
      <c r="H3618" s="7"/>
      <c r="I3618" s="7"/>
      <c r="J3618" s="7"/>
      <c r="K3618" s="7"/>
      <c r="L3618" s="7"/>
      <c r="M3618" s="7"/>
      <c r="N3618" s="7"/>
      <c r="O3618" s="7"/>
      <c r="P3618" s="7"/>
      <c r="R3618" s="7"/>
      <c r="S3618" s="7"/>
      <c r="T3618" s="7"/>
      <c r="U3618" s="7"/>
      <c r="V3618" s="7"/>
      <c r="W3618" s="7"/>
      <c r="X3618" s="7"/>
      <c r="Y3618" s="7"/>
      <c r="Z3618" s="7"/>
      <c r="AA3618" s="7"/>
      <c r="AB3618" s="7"/>
      <c r="AC3618" s="7"/>
      <c r="AD3618" s="7"/>
      <c r="AE3618" s="7"/>
      <c r="AF3618" s="7"/>
      <c r="AG3618" s="7"/>
      <c r="AH3618" s="7"/>
      <c r="AI3618" s="7"/>
      <c r="AJ3618" s="7"/>
      <c r="AK3618" s="7"/>
    </row>
    <row r="3619" spans="1:37" ht="15.75" x14ac:dyDescent="0.25">
      <c r="A3619" s="7"/>
      <c r="B3619" s="7"/>
      <c r="C3619" s="7"/>
      <c r="D3619" s="7"/>
      <c r="E3619" s="7"/>
      <c r="F3619" s="7"/>
      <c r="G3619" s="7"/>
      <c r="H3619" s="7"/>
      <c r="I3619" s="7"/>
      <c r="J3619" s="7"/>
      <c r="K3619" s="7"/>
      <c r="L3619" s="7"/>
      <c r="M3619" s="7"/>
      <c r="N3619" s="7"/>
      <c r="O3619" s="7"/>
      <c r="P3619" s="7"/>
      <c r="R3619" s="7"/>
      <c r="S3619" s="7"/>
      <c r="T3619" s="7"/>
      <c r="U3619" s="7"/>
      <c r="V3619" s="7"/>
      <c r="W3619" s="7"/>
      <c r="X3619" s="7"/>
      <c r="Y3619" s="7"/>
      <c r="Z3619" s="7"/>
      <c r="AA3619" s="7"/>
      <c r="AB3619" s="7"/>
      <c r="AC3619" s="7"/>
      <c r="AD3619" s="7"/>
      <c r="AE3619" s="7"/>
      <c r="AF3619" s="7"/>
      <c r="AG3619" s="7"/>
      <c r="AH3619" s="7"/>
      <c r="AI3619" s="7"/>
      <c r="AJ3619" s="7"/>
      <c r="AK3619" s="7"/>
    </row>
    <row r="3620" spans="1:37" ht="15.75" x14ac:dyDescent="0.25">
      <c r="A3620" s="7"/>
      <c r="B3620" s="7"/>
      <c r="C3620" s="7"/>
      <c r="D3620" s="7"/>
      <c r="E3620" s="7"/>
      <c r="F3620" s="7"/>
      <c r="G3620" s="7"/>
      <c r="H3620" s="7"/>
      <c r="I3620" s="7"/>
      <c r="J3620" s="7"/>
      <c r="K3620" s="7"/>
      <c r="L3620" s="7"/>
      <c r="M3620" s="7"/>
      <c r="N3620" s="7"/>
      <c r="O3620" s="7"/>
      <c r="P3620" s="7"/>
      <c r="R3620" s="7"/>
      <c r="S3620" s="7"/>
      <c r="T3620" s="7"/>
      <c r="U3620" s="7"/>
      <c r="V3620" s="7"/>
      <c r="W3620" s="7"/>
      <c r="X3620" s="7"/>
      <c r="Y3620" s="7"/>
      <c r="Z3620" s="7"/>
      <c r="AA3620" s="7"/>
      <c r="AB3620" s="7"/>
      <c r="AC3620" s="7"/>
      <c r="AD3620" s="7"/>
      <c r="AE3620" s="7"/>
      <c r="AF3620" s="7"/>
      <c r="AG3620" s="7"/>
      <c r="AH3620" s="7"/>
      <c r="AI3620" s="7"/>
      <c r="AJ3620" s="7"/>
      <c r="AK3620" s="7"/>
    </row>
    <row r="3621" spans="1:37" ht="15.75" x14ac:dyDescent="0.25">
      <c r="A3621" s="7"/>
      <c r="B3621" s="7"/>
      <c r="C3621" s="7"/>
      <c r="D3621" s="7"/>
      <c r="E3621" s="7"/>
      <c r="F3621" s="7"/>
      <c r="G3621" s="7"/>
      <c r="H3621" s="7"/>
      <c r="I3621" s="7"/>
      <c r="J3621" s="7"/>
      <c r="K3621" s="7"/>
      <c r="L3621" s="7"/>
      <c r="M3621" s="7"/>
      <c r="N3621" s="7"/>
      <c r="O3621" s="7"/>
      <c r="P3621" s="7"/>
      <c r="R3621" s="7"/>
      <c r="S3621" s="7"/>
      <c r="T3621" s="7"/>
      <c r="U3621" s="7"/>
      <c r="V3621" s="7"/>
      <c r="W3621" s="7"/>
      <c r="X3621" s="7"/>
      <c r="Y3621" s="7"/>
      <c r="Z3621" s="7"/>
      <c r="AA3621" s="7"/>
      <c r="AB3621" s="7"/>
      <c r="AC3621" s="7"/>
      <c r="AD3621" s="7"/>
      <c r="AE3621" s="7"/>
      <c r="AF3621" s="7"/>
      <c r="AG3621" s="7"/>
      <c r="AH3621" s="7"/>
      <c r="AI3621" s="7"/>
      <c r="AJ3621" s="7"/>
      <c r="AK3621" s="7"/>
    </row>
    <row r="3622" spans="1:37" ht="15.75" x14ac:dyDescent="0.25">
      <c r="A3622" s="7"/>
      <c r="B3622" s="7"/>
      <c r="C3622" s="7"/>
      <c r="D3622" s="7"/>
      <c r="E3622" s="7"/>
      <c r="F3622" s="7"/>
      <c r="G3622" s="7"/>
      <c r="H3622" s="7"/>
      <c r="I3622" s="7"/>
      <c r="J3622" s="7"/>
      <c r="K3622" s="7"/>
      <c r="L3622" s="7"/>
      <c r="M3622" s="7"/>
      <c r="N3622" s="7"/>
      <c r="O3622" s="7"/>
      <c r="P3622" s="7"/>
      <c r="R3622" s="7"/>
      <c r="S3622" s="7"/>
      <c r="T3622" s="7"/>
      <c r="U3622" s="7"/>
      <c r="V3622" s="7"/>
      <c r="W3622" s="7"/>
      <c r="X3622" s="7"/>
      <c r="Y3622" s="7"/>
      <c r="Z3622" s="7"/>
      <c r="AA3622" s="7"/>
      <c r="AB3622" s="7"/>
      <c r="AC3622" s="7"/>
      <c r="AD3622" s="7"/>
      <c r="AE3622" s="7"/>
      <c r="AF3622" s="7"/>
      <c r="AG3622" s="7"/>
      <c r="AH3622" s="7"/>
      <c r="AI3622" s="7"/>
      <c r="AJ3622" s="7"/>
      <c r="AK3622" s="7"/>
    </row>
    <row r="3623" spans="1:37" ht="15.75" x14ac:dyDescent="0.25">
      <c r="A3623" s="7"/>
      <c r="B3623" s="7"/>
      <c r="C3623" s="7"/>
      <c r="D3623" s="7"/>
      <c r="E3623" s="7"/>
      <c r="F3623" s="7"/>
      <c r="G3623" s="7"/>
      <c r="H3623" s="7"/>
      <c r="I3623" s="7"/>
      <c r="J3623" s="7"/>
      <c r="K3623" s="7"/>
      <c r="L3623" s="7"/>
      <c r="M3623" s="7"/>
      <c r="N3623" s="7"/>
      <c r="O3623" s="7"/>
      <c r="P3623" s="7"/>
      <c r="R3623" s="7"/>
      <c r="S3623" s="7"/>
      <c r="T3623" s="7"/>
      <c r="U3623" s="7"/>
      <c r="V3623" s="7"/>
      <c r="W3623" s="7"/>
      <c r="X3623" s="7"/>
      <c r="Y3623" s="7"/>
      <c r="Z3623" s="7"/>
      <c r="AA3623" s="7"/>
      <c r="AB3623" s="7"/>
      <c r="AC3623" s="7"/>
      <c r="AD3623" s="7"/>
      <c r="AE3623" s="7"/>
      <c r="AF3623" s="7"/>
      <c r="AG3623" s="7"/>
      <c r="AH3623" s="7"/>
      <c r="AI3623" s="7"/>
      <c r="AJ3623" s="7"/>
      <c r="AK3623" s="7"/>
    </row>
    <row r="3624" spans="1:37" ht="15.75" x14ac:dyDescent="0.25">
      <c r="A3624" s="7"/>
      <c r="B3624" s="7"/>
      <c r="C3624" s="7"/>
      <c r="D3624" s="7"/>
      <c r="E3624" s="7"/>
      <c r="F3624" s="7"/>
      <c r="G3624" s="7"/>
      <c r="H3624" s="7"/>
      <c r="I3624" s="7"/>
      <c r="J3624" s="7"/>
      <c r="K3624" s="7"/>
      <c r="L3624" s="7"/>
      <c r="M3624" s="7"/>
      <c r="N3624" s="7"/>
      <c r="O3624" s="7"/>
      <c r="P3624" s="7"/>
      <c r="R3624" s="7"/>
      <c r="S3624" s="7"/>
      <c r="T3624" s="7"/>
      <c r="U3624" s="7"/>
      <c r="V3624" s="7"/>
      <c r="W3624" s="7"/>
      <c r="X3624" s="7"/>
      <c r="Y3624" s="7"/>
      <c r="Z3624" s="7"/>
      <c r="AA3624" s="7"/>
      <c r="AB3624" s="7"/>
      <c r="AC3624" s="7"/>
      <c r="AD3624" s="7"/>
      <c r="AE3624" s="7"/>
      <c r="AF3624" s="7"/>
      <c r="AG3624" s="7"/>
      <c r="AH3624" s="7"/>
      <c r="AI3624" s="7"/>
      <c r="AJ3624" s="7"/>
      <c r="AK3624" s="7"/>
    </row>
    <row r="3625" spans="1:37" ht="15.75" x14ac:dyDescent="0.25">
      <c r="A3625" s="7"/>
      <c r="B3625" s="7"/>
      <c r="C3625" s="7"/>
      <c r="D3625" s="7"/>
      <c r="E3625" s="7"/>
      <c r="F3625" s="7"/>
      <c r="G3625" s="7"/>
      <c r="H3625" s="7"/>
      <c r="I3625" s="7"/>
      <c r="J3625" s="7"/>
      <c r="K3625" s="7"/>
      <c r="L3625" s="7"/>
      <c r="M3625" s="7"/>
      <c r="N3625" s="7"/>
      <c r="O3625" s="7"/>
      <c r="P3625" s="7"/>
      <c r="R3625" s="7"/>
      <c r="S3625" s="7"/>
      <c r="T3625" s="7"/>
      <c r="U3625" s="7"/>
      <c r="V3625" s="7"/>
      <c r="W3625" s="7"/>
      <c r="X3625" s="7"/>
      <c r="Y3625" s="7"/>
      <c r="Z3625" s="7"/>
      <c r="AA3625" s="7"/>
      <c r="AB3625" s="7"/>
      <c r="AC3625" s="7"/>
      <c r="AD3625" s="7"/>
      <c r="AE3625" s="7"/>
      <c r="AF3625" s="7"/>
      <c r="AG3625" s="7"/>
      <c r="AH3625" s="7"/>
      <c r="AI3625" s="7"/>
      <c r="AJ3625" s="7"/>
      <c r="AK3625" s="7"/>
    </row>
    <row r="3626" spans="1:37" ht="15.75" x14ac:dyDescent="0.25">
      <c r="A3626" s="7"/>
      <c r="B3626" s="7"/>
      <c r="C3626" s="7"/>
      <c r="D3626" s="7"/>
      <c r="E3626" s="7"/>
      <c r="F3626" s="7"/>
      <c r="G3626" s="7"/>
      <c r="H3626" s="7"/>
      <c r="I3626" s="7"/>
      <c r="J3626" s="7"/>
      <c r="K3626" s="7"/>
      <c r="L3626" s="7"/>
      <c r="M3626" s="7"/>
      <c r="N3626" s="7"/>
      <c r="O3626" s="7"/>
      <c r="P3626" s="7"/>
      <c r="R3626" s="7"/>
      <c r="S3626" s="7"/>
      <c r="T3626" s="7"/>
      <c r="U3626" s="7"/>
      <c r="V3626" s="7"/>
      <c r="W3626" s="7"/>
      <c r="X3626" s="7"/>
      <c r="Y3626" s="7"/>
      <c r="Z3626" s="7"/>
      <c r="AA3626" s="7"/>
      <c r="AB3626" s="7"/>
      <c r="AC3626" s="7"/>
      <c r="AD3626" s="7"/>
      <c r="AE3626" s="7"/>
      <c r="AF3626" s="7"/>
      <c r="AG3626" s="7"/>
      <c r="AH3626" s="7"/>
      <c r="AI3626" s="7"/>
      <c r="AJ3626" s="7"/>
      <c r="AK3626" s="7"/>
    </row>
    <row r="3627" spans="1:37" ht="15.75" x14ac:dyDescent="0.25">
      <c r="A3627" s="7"/>
      <c r="B3627" s="7"/>
      <c r="C3627" s="7"/>
      <c r="D3627" s="7"/>
      <c r="E3627" s="7"/>
      <c r="F3627" s="7"/>
      <c r="G3627" s="7"/>
      <c r="H3627" s="7"/>
      <c r="I3627" s="7"/>
      <c r="J3627" s="7"/>
      <c r="K3627" s="7"/>
      <c r="L3627" s="7"/>
      <c r="M3627" s="7"/>
      <c r="N3627" s="7"/>
      <c r="O3627" s="7"/>
      <c r="P3627" s="7"/>
      <c r="R3627" s="7"/>
      <c r="S3627" s="7"/>
      <c r="T3627" s="7"/>
      <c r="U3627" s="7"/>
      <c r="V3627" s="7"/>
      <c r="W3627" s="7"/>
      <c r="X3627" s="7"/>
      <c r="Y3627" s="7"/>
      <c r="Z3627" s="7"/>
      <c r="AA3627" s="7"/>
      <c r="AB3627" s="7"/>
      <c r="AC3627" s="7"/>
      <c r="AD3627" s="7"/>
      <c r="AE3627" s="7"/>
      <c r="AF3627" s="7"/>
      <c r="AG3627" s="7"/>
      <c r="AH3627" s="7"/>
      <c r="AI3627" s="7"/>
      <c r="AJ3627" s="7"/>
      <c r="AK3627" s="7"/>
    </row>
    <row r="3628" spans="1:37" ht="15.75" x14ac:dyDescent="0.25">
      <c r="A3628" s="7"/>
      <c r="B3628" s="7"/>
      <c r="C3628" s="7"/>
      <c r="D3628" s="7"/>
      <c r="E3628" s="7"/>
      <c r="F3628" s="7"/>
      <c r="G3628" s="7"/>
      <c r="H3628" s="7"/>
      <c r="I3628" s="7"/>
      <c r="J3628" s="7"/>
      <c r="K3628" s="7"/>
      <c r="L3628" s="7"/>
      <c r="M3628" s="7"/>
      <c r="N3628" s="7"/>
      <c r="O3628" s="7"/>
      <c r="P3628" s="7"/>
      <c r="R3628" s="7"/>
      <c r="S3628" s="7"/>
      <c r="T3628" s="7"/>
      <c r="U3628" s="7"/>
      <c r="V3628" s="7"/>
      <c r="W3628" s="7"/>
      <c r="X3628" s="7"/>
      <c r="Y3628" s="7"/>
      <c r="Z3628" s="7"/>
      <c r="AA3628" s="7"/>
      <c r="AB3628" s="7"/>
      <c r="AC3628" s="7"/>
      <c r="AD3628" s="7"/>
      <c r="AE3628" s="7"/>
      <c r="AF3628" s="7"/>
      <c r="AG3628" s="7"/>
      <c r="AH3628" s="7"/>
      <c r="AI3628" s="7"/>
      <c r="AJ3628" s="7"/>
      <c r="AK3628" s="7"/>
    </row>
    <row r="3629" spans="1:37" ht="15.75" x14ac:dyDescent="0.25">
      <c r="A3629" s="7"/>
      <c r="B3629" s="7"/>
      <c r="C3629" s="7"/>
      <c r="D3629" s="7"/>
      <c r="E3629" s="7"/>
      <c r="F3629" s="7"/>
      <c r="G3629" s="7"/>
      <c r="H3629" s="7"/>
      <c r="I3629" s="7"/>
      <c r="J3629" s="7"/>
      <c r="K3629" s="7"/>
      <c r="L3629" s="7"/>
      <c r="M3629" s="7"/>
      <c r="N3629" s="7"/>
      <c r="O3629" s="7"/>
      <c r="P3629" s="7"/>
      <c r="R3629" s="7"/>
      <c r="S3629" s="7"/>
      <c r="T3629" s="7"/>
      <c r="U3629" s="7"/>
      <c r="V3629" s="7"/>
      <c r="W3629" s="7"/>
      <c r="X3629" s="7"/>
      <c r="Y3629" s="7"/>
      <c r="Z3629" s="7"/>
      <c r="AA3629" s="7"/>
      <c r="AB3629" s="7"/>
      <c r="AC3629" s="7"/>
      <c r="AD3629" s="7"/>
      <c r="AE3629" s="7"/>
      <c r="AF3629" s="7"/>
      <c r="AG3629" s="7"/>
      <c r="AH3629" s="7"/>
      <c r="AI3629" s="7"/>
      <c r="AJ3629" s="7"/>
      <c r="AK3629" s="7"/>
    </row>
    <row r="3630" spans="1:37" ht="15.75" x14ac:dyDescent="0.25">
      <c r="A3630" s="7"/>
      <c r="B3630" s="7"/>
      <c r="C3630" s="7"/>
      <c r="D3630" s="7"/>
      <c r="E3630" s="7"/>
      <c r="F3630" s="7"/>
      <c r="G3630" s="7"/>
      <c r="H3630" s="7"/>
      <c r="I3630" s="7"/>
      <c r="J3630" s="7"/>
      <c r="K3630" s="7"/>
      <c r="L3630" s="7"/>
      <c r="M3630" s="7"/>
      <c r="N3630" s="7"/>
      <c r="O3630" s="7"/>
      <c r="P3630" s="7"/>
      <c r="R3630" s="7"/>
      <c r="S3630" s="7"/>
      <c r="T3630" s="7"/>
      <c r="U3630" s="7"/>
      <c r="V3630" s="7"/>
      <c r="W3630" s="7"/>
      <c r="X3630" s="7"/>
      <c r="Y3630" s="7"/>
      <c r="Z3630" s="7"/>
      <c r="AA3630" s="7"/>
      <c r="AB3630" s="7"/>
      <c r="AC3630" s="7"/>
      <c r="AD3630" s="7"/>
      <c r="AE3630" s="7"/>
      <c r="AF3630" s="7"/>
      <c r="AG3630" s="7"/>
      <c r="AH3630" s="7"/>
      <c r="AI3630" s="7"/>
      <c r="AJ3630" s="7"/>
      <c r="AK3630" s="7"/>
    </row>
    <row r="3631" spans="1:37" ht="15.75" x14ac:dyDescent="0.25">
      <c r="A3631" s="7"/>
      <c r="B3631" s="7"/>
      <c r="C3631" s="7"/>
      <c r="D3631" s="7"/>
      <c r="E3631" s="7"/>
      <c r="F3631" s="7"/>
      <c r="G3631" s="7"/>
      <c r="H3631" s="7"/>
      <c r="I3631" s="7"/>
      <c r="J3631" s="7"/>
      <c r="K3631" s="7"/>
      <c r="L3631" s="7"/>
      <c r="M3631" s="7"/>
      <c r="N3631" s="7"/>
      <c r="O3631" s="7"/>
      <c r="P3631" s="7"/>
      <c r="R3631" s="7"/>
      <c r="S3631" s="7"/>
      <c r="T3631" s="7"/>
      <c r="U3631" s="7"/>
      <c r="V3631" s="7"/>
      <c r="W3631" s="7"/>
      <c r="X3631" s="7"/>
      <c r="Y3631" s="7"/>
      <c r="Z3631" s="7"/>
      <c r="AA3631" s="7"/>
      <c r="AB3631" s="7"/>
      <c r="AC3631" s="7"/>
      <c r="AD3631" s="7"/>
      <c r="AE3631" s="7"/>
      <c r="AF3631" s="7"/>
      <c r="AG3631" s="7"/>
      <c r="AH3631" s="7"/>
      <c r="AI3631" s="7"/>
      <c r="AJ3631" s="7"/>
      <c r="AK3631" s="7"/>
    </row>
    <row r="3632" spans="1:37" ht="15.75" x14ac:dyDescent="0.25">
      <c r="A3632" s="7"/>
      <c r="B3632" s="7"/>
      <c r="C3632" s="7"/>
      <c r="D3632" s="7"/>
      <c r="E3632" s="7"/>
      <c r="F3632" s="7"/>
      <c r="G3632" s="7"/>
      <c r="H3632" s="7"/>
      <c r="I3632" s="7"/>
      <c r="J3632" s="7"/>
      <c r="K3632" s="7"/>
      <c r="L3632" s="7"/>
      <c r="M3632" s="7"/>
      <c r="N3632" s="7"/>
      <c r="O3632" s="7"/>
      <c r="P3632" s="7"/>
      <c r="R3632" s="7"/>
      <c r="S3632" s="7"/>
      <c r="T3632" s="7"/>
      <c r="U3632" s="7"/>
      <c r="V3632" s="7"/>
      <c r="W3632" s="7"/>
      <c r="X3632" s="7"/>
      <c r="Y3632" s="7"/>
      <c r="Z3632" s="7"/>
      <c r="AA3632" s="7"/>
      <c r="AB3632" s="7"/>
      <c r="AC3632" s="7"/>
      <c r="AD3632" s="7"/>
      <c r="AE3632" s="7"/>
      <c r="AF3632" s="7"/>
      <c r="AG3632" s="7"/>
      <c r="AH3632" s="7"/>
      <c r="AI3632" s="7"/>
      <c r="AJ3632" s="7"/>
      <c r="AK3632" s="7"/>
    </row>
    <row r="3633" spans="1:37" ht="15.75" x14ac:dyDescent="0.25">
      <c r="A3633" s="7"/>
      <c r="B3633" s="7"/>
      <c r="C3633" s="7"/>
      <c r="D3633" s="7"/>
      <c r="E3633" s="7"/>
      <c r="F3633" s="7"/>
      <c r="G3633" s="7"/>
      <c r="H3633" s="7"/>
      <c r="I3633" s="7"/>
      <c r="J3633" s="7"/>
      <c r="K3633" s="7"/>
      <c r="L3633" s="7"/>
      <c r="M3633" s="7"/>
      <c r="N3633" s="7"/>
      <c r="O3633" s="7"/>
      <c r="P3633" s="7"/>
      <c r="R3633" s="7"/>
      <c r="S3633" s="7"/>
      <c r="T3633" s="7"/>
      <c r="U3633" s="7"/>
      <c r="V3633" s="7"/>
      <c r="W3633" s="7"/>
      <c r="X3633" s="7"/>
      <c r="Y3633" s="7"/>
      <c r="Z3633" s="7"/>
      <c r="AA3633" s="7"/>
      <c r="AB3633" s="7"/>
      <c r="AC3633" s="7"/>
      <c r="AD3633" s="7"/>
      <c r="AE3633" s="7"/>
      <c r="AF3633" s="7"/>
      <c r="AG3633" s="7"/>
      <c r="AH3633" s="7"/>
      <c r="AI3633" s="7"/>
      <c r="AJ3633" s="7"/>
      <c r="AK3633" s="7"/>
    </row>
    <row r="3634" spans="1:37" ht="15.75" x14ac:dyDescent="0.25">
      <c r="A3634" s="7"/>
      <c r="B3634" s="7"/>
      <c r="C3634" s="7"/>
      <c r="D3634" s="7"/>
      <c r="E3634" s="7"/>
      <c r="F3634" s="7"/>
      <c r="G3634" s="7"/>
      <c r="H3634" s="7"/>
      <c r="I3634" s="7"/>
      <c r="J3634" s="7"/>
      <c r="K3634" s="7"/>
      <c r="L3634" s="7"/>
      <c r="M3634" s="7"/>
      <c r="N3634" s="7"/>
      <c r="O3634" s="7"/>
      <c r="P3634" s="7"/>
      <c r="R3634" s="7"/>
      <c r="S3634" s="7"/>
      <c r="T3634" s="7"/>
      <c r="U3634" s="7"/>
      <c r="V3634" s="7"/>
      <c r="W3634" s="7"/>
      <c r="X3634" s="7"/>
      <c r="Y3634" s="7"/>
      <c r="Z3634" s="7"/>
      <c r="AA3634" s="7"/>
      <c r="AB3634" s="7"/>
      <c r="AC3634" s="7"/>
      <c r="AD3634" s="7"/>
      <c r="AE3634" s="7"/>
      <c r="AF3634" s="7"/>
      <c r="AG3634" s="7"/>
      <c r="AH3634" s="7"/>
      <c r="AI3634" s="7"/>
      <c r="AJ3634" s="7"/>
      <c r="AK3634" s="7"/>
    </row>
    <row r="3635" spans="1:37" ht="15.75" x14ac:dyDescent="0.25">
      <c r="A3635" s="7"/>
      <c r="B3635" s="7"/>
      <c r="C3635" s="7"/>
      <c r="D3635" s="7"/>
      <c r="E3635" s="7"/>
      <c r="F3635" s="7"/>
      <c r="G3635" s="7"/>
      <c r="H3635" s="7"/>
      <c r="I3635" s="7"/>
      <c r="J3635" s="7"/>
      <c r="K3635" s="7"/>
      <c r="L3635" s="7"/>
      <c r="M3635" s="7"/>
      <c r="N3635" s="7"/>
      <c r="O3635" s="7"/>
      <c r="P3635" s="7"/>
      <c r="R3635" s="7"/>
      <c r="S3635" s="7"/>
      <c r="T3635" s="7"/>
      <c r="U3635" s="7"/>
      <c r="V3635" s="7"/>
      <c r="W3635" s="7"/>
      <c r="X3635" s="7"/>
      <c r="Y3635" s="7"/>
      <c r="Z3635" s="7"/>
      <c r="AA3635" s="7"/>
      <c r="AB3635" s="7"/>
      <c r="AC3635" s="7"/>
      <c r="AD3635" s="7"/>
      <c r="AE3635" s="7"/>
      <c r="AF3635" s="7"/>
      <c r="AG3635" s="7"/>
      <c r="AH3635" s="7"/>
      <c r="AI3635" s="7"/>
      <c r="AJ3635" s="7"/>
      <c r="AK3635" s="7"/>
    </row>
    <row r="3636" spans="1:37" ht="15.75" x14ac:dyDescent="0.25">
      <c r="A3636" s="7"/>
      <c r="B3636" s="7"/>
      <c r="C3636" s="7"/>
      <c r="D3636" s="7"/>
      <c r="E3636" s="7"/>
      <c r="F3636" s="7"/>
      <c r="G3636" s="7"/>
      <c r="H3636" s="7"/>
      <c r="I3636" s="7"/>
      <c r="J3636" s="7"/>
      <c r="K3636" s="7"/>
      <c r="L3636" s="7"/>
      <c r="M3636" s="7"/>
      <c r="N3636" s="7"/>
      <c r="O3636" s="7"/>
      <c r="P3636" s="7"/>
      <c r="R3636" s="7"/>
      <c r="S3636" s="7"/>
      <c r="T3636" s="7"/>
      <c r="U3636" s="7"/>
      <c r="V3636" s="7"/>
      <c r="W3636" s="7"/>
      <c r="X3636" s="7"/>
      <c r="Y3636" s="7"/>
      <c r="Z3636" s="7"/>
      <c r="AA3636" s="7"/>
      <c r="AB3636" s="7"/>
      <c r="AC3636" s="7"/>
      <c r="AD3636" s="7"/>
      <c r="AE3636" s="7"/>
      <c r="AF3636" s="7"/>
      <c r="AG3636" s="7"/>
      <c r="AH3636" s="7"/>
      <c r="AI3636" s="7"/>
      <c r="AJ3636" s="7"/>
      <c r="AK3636" s="7"/>
    </row>
    <row r="3637" spans="1:37" ht="15.75" x14ac:dyDescent="0.25">
      <c r="A3637" s="7"/>
      <c r="B3637" s="7"/>
      <c r="C3637" s="7"/>
      <c r="D3637" s="7"/>
      <c r="E3637" s="7"/>
      <c r="F3637" s="7"/>
      <c r="G3637" s="7"/>
      <c r="H3637" s="7"/>
      <c r="I3637" s="7"/>
      <c r="J3637" s="7"/>
      <c r="K3637" s="7"/>
      <c r="L3637" s="7"/>
      <c r="M3637" s="7"/>
      <c r="N3637" s="7"/>
      <c r="O3637" s="7"/>
      <c r="P3637" s="7"/>
      <c r="R3637" s="7"/>
      <c r="S3637" s="7"/>
      <c r="T3637" s="7"/>
      <c r="U3637" s="7"/>
      <c r="V3637" s="7"/>
      <c r="W3637" s="7"/>
      <c r="X3637" s="7"/>
      <c r="Y3637" s="7"/>
      <c r="Z3637" s="7"/>
      <c r="AA3637" s="7"/>
      <c r="AB3637" s="7"/>
      <c r="AC3637" s="7"/>
      <c r="AD3637" s="7"/>
      <c r="AE3637" s="7"/>
      <c r="AF3637" s="7"/>
      <c r="AG3637" s="7"/>
      <c r="AH3637" s="7"/>
      <c r="AI3637" s="7"/>
      <c r="AJ3637" s="7"/>
      <c r="AK3637" s="7"/>
    </row>
    <row r="3638" spans="1:37" ht="15.75" x14ac:dyDescent="0.25">
      <c r="A3638" s="7"/>
      <c r="B3638" s="7"/>
      <c r="C3638" s="7"/>
      <c r="D3638" s="7"/>
      <c r="E3638" s="7"/>
      <c r="F3638" s="7"/>
      <c r="G3638" s="7"/>
      <c r="H3638" s="7"/>
      <c r="I3638" s="7"/>
      <c r="J3638" s="7"/>
      <c r="K3638" s="7"/>
      <c r="L3638" s="7"/>
      <c r="M3638" s="7"/>
      <c r="N3638" s="7"/>
      <c r="O3638" s="7"/>
      <c r="P3638" s="7"/>
      <c r="R3638" s="7"/>
      <c r="S3638" s="7"/>
      <c r="T3638" s="7"/>
      <c r="U3638" s="7"/>
      <c r="V3638" s="7"/>
      <c r="W3638" s="7"/>
      <c r="X3638" s="7"/>
      <c r="Y3638" s="7"/>
      <c r="Z3638" s="7"/>
      <c r="AA3638" s="7"/>
      <c r="AB3638" s="7"/>
      <c r="AC3638" s="7"/>
      <c r="AD3638" s="7"/>
      <c r="AE3638" s="7"/>
      <c r="AF3638" s="7"/>
      <c r="AG3638" s="7"/>
      <c r="AH3638" s="7"/>
      <c r="AI3638" s="7"/>
      <c r="AJ3638" s="7"/>
      <c r="AK3638" s="7"/>
    </row>
    <row r="3639" spans="1:37" ht="15.75" x14ac:dyDescent="0.25">
      <c r="A3639" s="7"/>
      <c r="B3639" s="7"/>
      <c r="C3639" s="7"/>
      <c r="D3639" s="7"/>
      <c r="E3639" s="7"/>
      <c r="F3639" s="7"/>
      <c r="G3639" s="7"/>
      <c r="H3639" s="7"/>
      <c r="I3639" s="7"/>
      <c r="J3639" s="7"/>
      <c r="K3639" s="7"/>
      <c r="L3639" s="7"/>
      <c r="M3639" s="7"/>
      <c r="N3639" s="7"/>
      <c r="O3639" s="7"/>
      <c r="P3639" s="7"/>
      <c r="R3639" s="7"/>
      <c r="S3639" s="7"/>
      <c r="T3639" s="7"/>
      <c r="U3639" s="7"/>
      <c r="V3639" s="7"/>
      <c r="W3639" s="7"/>
      <c r="X3639" s="7"/>
      <c r="Y3639" s="7"/>
      <c r="Z3639" s="7"/>
      <c r="AA3639" s="7"/>
      <c r="AB3639" s="7"/>
      <c r="AC3639" s="7"/>
      <c r="AD3639" s="7"/>
      <c r="AE3639" s="7"/>
      <c r="AF3639" s="7"/>
      <c r="AG3639" s="7"/>
      <c r="AH3639" s="7"/>
      <c r="AI3639" s="7"/>
      <c r="AJ3639" s="7"/>
      <c r="AK3639" s="7"/>
    </row>
    <row r="3640" spans="1:37" ht="15.75" x14ac:dyDescent="0.25">
      <c r="A3640" s="7"/>
      <c r="B3640" s="7"/>
      <c r="C3640" s="7"/>
      <c r="D3640" s="7"/>
      <c r="E3640" s="7"/>
      <c r="F3640" s="7"/>
      <c r="G3640" s="7"/>
      <c r="H3640" s="7"/>
      <c r="I3640" s="7"/>
      <c r="J3640" s="7"/>
      <c r="K3640" s="7"/>
      <c r="L3640" s="7"/>
      <c r="M3640" s="7"/>
      <c r="N3640" s="7"/>
      <c r="O3640" s="7"/>
      <c r="P3640" s="7"/>
      <c r="R3640" s="7"/>
      <c r="S3640" s="7"/>
      <c r="T3640" s="7"/>
      <c r="U3640" s="7"/>
      <c r="V3640" s="7"/>
      <c r="W3640" s="7"/>
      <c r="X3640" s="7"/>
      <c r="Y3640" s="7"/>
      <c r="Z3640" s="7"/>
      <c r="AA3640" s="7"/>
      <c r="AB3640" s="7"/>
      <c r="AC3640" s="7"/>
      <c r="AD3640" s="7"/>
      <c r="AE3640" s="7"/>
      <c r="AF3640" s="7"/>
      <c r="AG3640" s="7"/>
      <c r="AH3640" s="7"/>
      <c r="AI3640" s="7"/>
      <c r="AJ3640" s="7"/>
      <c r="AK3640" s="7"/>
    </row>
    <row r="3641" spans="1:37" ht="15.75" x14ac:dyDescent="0.25">
      <c r="A3641" s="7"/>
      <c r="B3641" s="7"/>
      <c r="C3641" s="7"/>
      <c r="D3641" s="7"/>
      <c r="E3641" s="7"/>
      <c r="F3641" s="7"/>
      <c r="G3641" s="7"/>
      <c r="H3641" s="7"/>
      <c r="I3641" s="7"/>
      <c r="J3641" s="7"/>
      <c r="K3641" s="7"/>
      <c r="L3641" s="7"/>
      <c r="M3641" s="7"/>
      <c r="N3641" s="7"/>
      <c r="O3641" s="7"/>
      <c r="P3641" s="7"/>
      <c r="R3641" s="7"/>
      <c r="S3641" s="7"/>
      <c r="T3641" s="7"/>
      <c r="U3641" s="7"/>
      <c r="V3641" s="7"/>
      <c r="W3641" s="7"/>
      <c r="X3641" s="7"/>
      <c r="Y3641" s="7"/>
      <c r="Z3641" s="7"/>
      <c r="AA3641" s="7"/>
      <c r="AB3641" s="7"/>
      <c r="AC3641" s="7"/>
      <c r="AD3641" s="7"/>
      <c r="AE3641" s="7"/>
      <c r="AF3641" s="7"/>
      <c r="AG3641" s="7"/>
      <c r="AH3641" s="7"/>
      <c r="AI3641" s="7"/>
      <c r="AJ3641" s="7"/>
      <c r="AK3641" s="7"/>
    </row>
    <row r="3642" spans="1:37" ht="15.75" x14ac:dyDescent="0.25">
      <c r="A3642" s="7"/>
      <c r="B3642" s="7"/>
      <c r="C3642" s="7"/>
      <c r="D3642" s="7"/>
      <c r="E3642" s="7"/>
      <c r="F3642" s="7"/>
      <c r="G3642" s="7"/>
      <c r="H3642" s="7"/>
      <c r="I3642" s="7"/>
      <c r="J3642" s="7"/>
      <c r="K3642" s="7"/>
      <c r="L3642" s="7"/>
      <c r="M3642" s="7"/>
      <c r="N3642" s="7"/>
      <c r="O3642" s="7"/>
      <c r="P3642" s="7"/>
      <c r="R3642" s="7"/>
      <c r="S3642" s="7"/>
      <c r="T3642" s="7"/>
      <c r="U3642" s="7"/>
      <c r="V3642" s="7"/>
      <c r="W3642" s="7"/>
      <c r="X3642" s="7"/>
      <c r="Y3642" s="7"/>
      <c r="Z3642" s="7"/>
      <c r="AA3642" s="7"/>
      <c r="AB3642" s="7"/>
      <c r="AC3642" s="7"/>
      <c r="AD3642" s="7"/>
      <c r="AE3642" s="7"/>
      <c r="AF3642" s="7"/>
      <c r="AG3642" s="7"/>
      <c r="AH3642" s="7"/>
      <c r="AI3642" s="7"/>
      <c r="AJ3642" s="7"/>
      <c r="AK3642" s="7"/>
    </row>
    <row r="3643" spans="1:37" ht="15.75" x14ac:dyDescent="0.25">
      <c r="A3643" s="7"/>
      <c r="B3643" s="7"/>
      <c r="C3643" s="7"/>
      <c r="D3643" s="7"/>
      <c r="E3643" s="7"/>
      <c r="F3643" s="7"/>
      <c r="G3643" s="7"/>
      <c r="H3643" s="7"/>
      <c r="I3643" s="7"/>
      <c r="J3643" s="7"/>
      <c r="K3643" s="7"/>
      <c r="L3643" s="7"/>
      <c r="M3643" s="7"/>
      <c r="N3643" s="7"/>
      <c r="O3643" s="7"/>
      <c r="P3643" s="7"/>
      <c r="R3643" s="7"/>
      <c r="S3643" s="7"/>
      <c r="T3643" s="7"/>
      <c r="U3643" s="7"/>
      <c r="V3643" s="7"/>
      <c r="W3643" s="7"/>
      <c r="X3643" s="7"/>
      <c r="Y3643" s="7"/>
      <c r="Z3643" s="7"/>
      <c r="AA3643" s="7"/>
      <c r="AB3643" s="7"/>
      <c r="AC3643" s="7"/>
      <c r="AD3643" s="7"/>
      <c r="AE3643" s="7"/>
      <c r="AF3643" s="7"/>
      <c r="AG3643" s="7"/>
      <c r="AH3643" s="7"/>
      <c r="AI3643" s="7"/>
      <c r="AJ3643" s="7"/>
      <c r="AK3643" s="7"/>
    </row>
    <row r="3644" spans="1:37" ht="15.75" x14ac:dyDescent="0.25">
      <c r="A3644" s="7"/>
      <c r="B3644" s="7"/>
      <c r="C3644" s="7"/>
      <c r="D3644" s="7"/>
      <c r="E3644" s="7"/>
      <c r="F3644" s="7"/>
      <c r="G3644" s="7"/>
      <c r="H3644" s="7"/>
      <c r="I3644" s="7"/>
      <c r="J3644" s="7"/>
      <c r="K3644" s="7"/>
      <c r="L3644" s="7"/>
      <c r="M3644" s="7"/>
      <c r="N3644" s="7"/>
      <c r="O3644" s="7"/>
      <c r="P3644" s="7"/>
      <c r="R3644" s="7"/>
      <c r="S3644" s="7"/>
      <c r="T3644" s="7"/>
      <c r="U3644" s="7"/>
      <c r="V3644" s="7"/>
      <c r="W3644" s="7"/>
      <c r="X3644" s="7"/>
      <c r="Y3644" s="7"/>
      <c r="Z3644" s="7"/>
      <c r="AA3644" s="7"/>
      <c r="AB3644" s="7"/>
      <c r="AC3644" s="7"/>
      <c r="AD3644" s="7"/>
      <c r="AE3644" s="7"/>
      <c r="AF3644" s="7"/>
      <c r="AG3644" s="7"/>
      <c r="AH3644" s="7"/>
      <c r="AI3644" s="7"/>
      <c r="AJ3644" s="7"/>
      <c r="AK3644" s="7"/>
    </row>
    <row r="3645" spans="1:37" ht="15.75" x14ac:dyDescent="0.25">
      <c r="A3645" s="7"/>
      <c r="B3645" s="7"/>
      <c r="C3645" s="7"/>
      <c r="D3645" s="7"/>
      <c r="E3645" s="7"/>
      <c r="F3645" s="7"/>
      <c r="G3645" s="7"/>
      <c r="H3645" s="7"/>
      <c r="I3645" s="7"/>
      <c r="J3645" s="7"/>
      <c r="K3645" s="7"/>
      <c r="L3645" s="7"/>
      <c r="M3645" s="7"/>
      <c r="N3645" s="7"/>
      <c r="O3645" s="7"/>
      <c r="P3645" s="7"/>
      <c r="R3645" s="7"/>
      <c r="S3645" s="7"/>
      <c r="T3645" s="7"/>
      <c r="U3645" s="7"/>
      <c r="V3645" s="7"/>
      <c r="W3645" s="7"/>
      <c r="X3645" s="7"/>
      <c r="Y3645" s="7"/>
      <c r="Z3645" s="7"/>
      <c r="AA3645" s="7"/>
      <c r="AB3645" s="7"/>
      <c r="AC3645" s="7"/>
      <c r="AD3645" s="7"/>
      <c r="AE3645" s="7"/>
      <c r="AF3645" s="7"/>
      <c r="AG3645" s="7"/>
      <c r="AH3645" s="7"/>
      <c r="AI3645" s="7"/>
      <c r="AJ3645" s="7"/>
      <c r="AK3645" s="7"/>
    </row>
    <row r="3646" spans="1:37" ht="15.75" x14ac:dyDescent="0.25">
      <c r="A3646" s="7"/>
      <c r="B3646" s="7"/>
      <c r="C3646" s="7"/>
      <c r="D3646" s="7"/>
      <c r="E3646" s="7"/>
      <c r="F3646" s="7"/>
      <c r="G3646" s="7"/>
      <c r="H3646" s="7"/>
      <c r="I3646" s="7"/>
      <c r="J3646" s="7"/>
      <c r="K3646" s="7"/>
      <c r="L3646" s="7"/>
      <c r="M3646" s="7"/>
      <c r="N3646" s="7"/>
      <c r="O3646" s="7"/>
      <c r="P3646" s="7"/>
      <c r="R3646" s="7"/>
      <c r="S3646" s="7"/>
      <c r="T3646" s="7"/>
      <c r="U3646" s="7"/>
      <c r="V3646" s="7"/>
      <c r="W3646" s="7"/>
      <c r="X3646" s="7"/>
      <c r="Y3646" s="7"/>
      <c r="Z3646" s="7"/>
      <c r="AA3646" s="7"/>
      <c r="AB3646" s="7"/>
      <c r="AC3646" s="7"/>
      <c r="AD3646" s="7"/>
      <c r="AE3646" s="7"/>
      <c r="AF3646" s="7"/>
      <c r="AG3646" s="7"/>
      <c r="AH3646" s="7"/>
      <c r="AI3646" s="7"/>
      <c r="AJ3646" s="7"/>
      <c r="AK3646" s="7"/>
    </row>
    <row r="3647" spans="1:37" ht="15.75" x14ac:dyDescent="0.25">
      <c r="A3647" s="7"/>
      <c r="B3647" s="7"/>
      <c r="C3647" s="7"/>
      <c r="D3647" s="7"/>
      <c r="E3647" s="7"/>
      <c r="F3647" s="7"/>
      <c r="G3647" s="7"/>
      <c r="H3647" s="7"/>
      <c r="I3647" s="7"/>
      <c r="J3647" s="7"/>
      <c r="K3647" s="7"/>
      <c r="L3647" s="7"/>
      <c r="M3647" s="7"/>
      <c r="N3647" s="7"/>
      <c r="O3647" s="7"/>
      <c r="P3647" s="7"/>
      <c r="R3647" s="7"/>
      <c r="S3647" s="7"/>
      <c r="T3647" s="7"/>
      <c r="U3647" s="7"/>
      <c r="V3647" s="7"/>
      <c r="W3647" s="7"/>
      <c r="X3647" s="7"/>
      <c r="Y3647" s="7"/>
      <c r="Z3647" s="7"/>
      <c r="AA3647" s="7"/>
      <c r="AB3647" s="7"/>
      <c r="AC3647" s="7"/>
      <c r="AD3647" s="7"/>
      <c r="AE3647" s="7"/>
      <c r="AF3647" s="7"/>
      <c r="AG3647" s="7"/>
      <c r="AH3647" s="7"/>
      <c r="AI3647" s="7"/>
      <c r="AJ3647" s="7"/>
      <c r="AK3647" s="7"/>
    </row>
    <row r="3648" spans="1:37" ht="15.75" x14ac:dyDescent="0.25">
      <c r="A3648" s="7"/>
      <c r="B3648" s="7"/>
      <c r="C3648" s="7"/>
      <c r="D3648" s="7"/>
      <c r="E3648" s="7"/>
      <c r="F3648" s="7"/>
      <c r="G3648" s="7"/>
      <c r="H3648" s="7"/>
      <c r="I3648" s="7"/>
      <c r="J3648" s="7"/>
      <c r="K3648" s="7"/>
      <c r="L3648" s="7"/>
      <c r="M3648" s="7"/>
      <c r="N3648" s="7"/>
      <c r="O3648" s="7"/>
      <c r="P3648" s="7"/>
      <c r="R3648" s="7"/>
      <c r="S3648" s="7"/>
      <c r="T3648" s="7"/>
      <c r="U3648" s="7"/>
      <c r="V3648" s="7"/>
      <c r="W3648" s="7"/>
      <c r="X3648" s="7"/>
      <c r="Y3648" s="7"/>
      <c r="Z3648" s="7"/>
      <c r="AA3648" s="7"/>
      <c r="AB3648" s="7"/>
      <c r="AC3648" s="7"/>
      <c r="AD3648" s="7"/>
      <c r="AE3648" s="7"/>
      <c r="AF3648" s="7"/>
      <c r="AG3648" s="7"/>
      <c r="AH3648" s="7"/>
      <c r="AI3648" s="7"/>
      <c r="AJ3648" s="7"/>
      <c r="AK3648" s="7"/>
    </row>
    <row r="3649" spans="1:37" ht="15.75" x14ac:dyDescent="0.25">
      <c r="A3649" s="7"/>
      <c r="B3649" s="7"/>
      <c r="C3649" s="7"/>
      <c r="D3649" s="7"/>
      <c r="E3649" s="7"/>
      <c r="F3649" s="7"/>
      <c r="G3649" s="7"/>
      <c r="H3649" s="7"/>
      <c r="I3649" s="7"/>
      <c r="J3649" s="7"/>
      <c r="K3649" s="7"/>
      <c r="L3649" s="7"/>
      <c r="M3649" s="7"/>
      <c r="N3649" s="7"/>
      <c r="O3649" s="7"/>
      <c r="P3649" s="7"/>
      <c r="R3649" s="7"/>
      <c r="S3649" s="7"/>
      <c r="T3649" s="7"/>
      <c r="U3649" s="7"/>
      <c r="V3649" s="7"/>
      <c r="W3649" s="7"/>
      <c r="X3649" s="7"/>
      <c r="Y3649" s="7"/>
      <c r="Z3649" s="7"/>
      <c r="AA3649" s="7"/>
      <c r="AB3649" s="7"/>
      <c r="AC3649" s="7"/>
      <c r="AD3649" s="7"/>
      <c r="AE3649" s="7"/>
      <c r="AF3649" s="7"/>
      <c r="AG3649" s="7"/>
      <c r="AH3649" s="7"/>
      <c r="AI3649" s="7"/>
      <c r="AJ3649" s="7"/>
      <c r="AK3649" s="7"/>
    </row>
    <row r="3650" spans="1:37" ht="15.75" x14ac:dyDescent="0.25">
      <c r="A3650" s="7"/>
      <c r="B3650" s="7"/>
      <c r="C3650" s="7"/>
      <c r="D3650" s="7"/>
      <c r="E3650" s="7"/>
      <c r="F3650" s="7"/>
      <c r="G3650" s="7"/>
      <c r="H3650" s="7"/>
      <c r="I3650" s="7"/>
      <c r="J3650" s="7"/>
      <c r="K3650" s="7"/>
      <c r="L3650" s="7"/>
      <c r="M3650" s="7"/>
      <c r="N3650" s="7"/>
      <c r="O3650" s="7"/>
      <c r="P3650" s="7"/>
      <c r="R3650" s="7"/>
      <c r="S3650" s="7"/>
      <c r="T3650" s="7"/>
      <c r="U3650" s="7"/>
      <c r="V3650" s="7"/>
      <c r="W3650" s="7"/>
      <c r="X3650" s="7"/>
      <c r="Y3650" s="7"/>
      <c r="Z3650" s="7"/>
      <c r="AA3650" s="7"/>
      <c r="AB3650" s="7"/>
      <c r="AC3650" s="7"/>
      <c r="AD3650" s="7"/>
      <c r="AE3650" s="7"/>
      <c r="AF3650" s="7"/>
      <c r="AG3650" s="7"/>
      <c r="AH3650" s="7"/>
      <c r="AI3650" s="7"/>
      <c r="AJ3650" s="7"/>
      <c r="AK3650" s="7"/>
    </row>
    <row r="3651" spans="1:37" ht="15.75" x14ac:dyDescent="0.25">
      <c r="A3651" s="7"/>
      <c r="B3651" s="7"/>
      <c r="C3651" s="7"/>
      <c r="D3651" s="7"/>
      <c r="E3651" s="7"/>
      <c r="F3651" s="7"/>
      <c r="G3651" s="7"/>
      <c r="H3651" s="7"/>
      <c r="I3651" s="7"/>
      <c r="J3651" s="7"/>
      <c r="K3651" s="7"/>
      <c r="L3651" s="7"/>
      <c r="M3651" s="7"/>
      <c r="N3651" s="7"/>
      <c r="O3651" s="7"/>
      <c r="P3651" s="7"/>
      <c r="R3651" s="7"/>
      <c r="S3651" s="7"/>
      <c r="T3651" s="7"/>
      <c r="U3651" s="7"/>
      <c r="V3651" s="7"/>
      <c r="W3651" s="7"/>
      <c r="X3651" s="7"/>
      <c r="Y3651" s="7"/>
      <c r="Z3651" s="7"/>
      <c r="AA3651" s="7"/>
      <c r="AB3651" s="7"/>
      <c r="AC3651" s="7"/>
      <c r="AD3651" s="7"/>
      <c r="AE3651" s="7"/>
      <c r="AF3651" s="7"/>
      <c r="AG3651" s="7"/>
      <c r="AH3651" s="7"/>
      <c r="AI3651" s="7"/>
      <c r="AJ3651" s="7"/>
      <c r="AK3651" s="7"/>
    </row>
    <row r="3652" spans="1:37" ht="15.75" x14ac:dyDescent="0.25">
      <c r="A3652" s="7"/>
      <c r="B3652" s="7"/>
      <c r="C3652" s="7"/>
      <c r="D3652" s="7"/>
      <c r="E3652" s="7"/>
      <c r="F3652" s="7"/>
      <c r="G3652" s="7"/>
      <c r="H3652" s="7"/>
      <c r="I3652" s="7"/>
      <c r="J3652" s="7"/>
      <c r="K3652" s="7"/>
      <c r="L3652" s="7"/>
      <c r="M3652" s="7"/>
      <c r="N3652" s="7"/>
      <c r="O3652" s="7"/>
      <c r="P3652" s="7"/>
      <c r="R3652" s="7"/>
      <c r="S3652" s="7"/>
      <c r="T3652" s="7"/>
      <c r="U3652" s="7"/>
      <c r="V3652" s="7"/>
      <c r="W3652" s="7"/>
      <c r="X3652" s="7"/>
      <c r="Y3652" s="7"/>
      <c r="Z3652" s="7"/>
      <c r="AA3652" s="7"/>
      <c r="AB3652" s="7"/>
      <c r="AC3652" s="7"/>
      <c r="AD3652" s="7"/>
      <c r="AE3652" s="7"/>
      <c r="AF3652" s="7"/>
      <c r="AG3652" s="7"/>
      <c r="AH3652" s="7"/>
      <c r="AI3652" s="7"/>
      <c r="AJ3652" s="7"/>
      <c r="AK3652" s="7"/>
    </row>
    <row r="3653" spans="1:37" ht="15.75" x14ac:dyDescent="0.25">
      <c r="A3653" s="7"/>
      <c r="B3653" s="7"/>
      <c r="C3653" s="7"/>
      <c r="D3653" s="7"/>
      <c r="E3653" s="7"/>
      <c r="F3653" s="7"/>
      <c r="G3653" s="7"/>
      <c r="H3653" s="7"/>
      <c r="I3653" s="7"/>
      <c r="J3653" s="7"/>
      <c r="K3653" s="7"/>
      <c r="L3653" s="7"/>
      <c r="M3653" s="7"/>
      <c r="N3653" s="7"/>
      <c r="O3653" s="7"/>
      <c r="P3653" s="7"/>
      <c r="R3653" s="7"/>
      <c r="S3653" s="7"/>
      <c r="T3653" s="7"/>
      <c r="U3653" s="7"/>
      <c r="V3653" s="7"/>
      <c r="W3653" s="7"/>
      <c r="X3653" s="7"/>
      <c r="Y3653" s="7"/>
      <c r="Z3653" s="7"/>
      <c r="AA3653" s="7"/>
      <c r="AB3653" s="7"/>
      <c r="AC3653" s="7"/>
      <c r="AD3653" s="7"/>
      <c r="AE3653" s="7"/>
      <c r="AF3653" s="7"/>
      <c r="AG3653" s="7"/>
      <c r="AH3653" s="7"/>
      <c r="AI3653" s="7"/>
      <c r="AJ3653" s="7"/>
      <c r="AK3653" s="7"/>
    </row>
    <row r="3654" spans="1:37" ht="15.75" x14ac:dyDescent="0.25">
      <c r="A3654" s="7"/>
      <c r="B3654" s="7"/>
      <c r="C3654" s="7"/>
      <c r="D3654" s="7"/>
      <c r="E3654" s="7"/>
      <c r="F3654" s="7"/>
      <c r="G3654" s="7"/>
      <c r="H3654" s="7"/>
      <c r="I3654" s="7"/>
      <c r="J3654" s="7"/>
      <c r="K3654" s="7"/>
      <c r="L3654" s="7"/>
      <c r="M3654" s="7"/>
      <c r="N3654" s="7"/>
      <c r="O3654" s="7"/>
      <c r="P3654" s="7"/>
      <c r="R3654" s="7"/>
      <c r="S3654" s="7"/>
      <c r="T3654" s="7"/>
      <c r="U3654" s="7"/>
      <c r="V3654" s="7"/>
      <c r="W3654" s="7"/>
      <c r="X3654" s="7"/>
      <c r="Y3654" s="7"/>
      <c r="Z3654" s="7"/>
      <c r="AA3654" s="7"/>
      <c r="AB3654" s="7"/>
      <c r="AC3654" s="7"/>
      <c r="AD3654" s="7"/>
      <c r="AE3654" s="7"/>
      <c r="AF3654" s="7"/>
      <c r="AG3654" s="7"/>
      <c r="AH3654" s="7"/>
      <c r="AI3654" s="7"/>
      <c r="AJ3654" s="7"/>
      <c r="AK3654" s="7"/>
    </row>
    <row r="3655" spans="1:37" ht="15.75" x14ac:dyDescent="0.25">
      <c r="A3655" s="7"/>
      <c r="B3655" s="7"/>
      <c r="C3655" s="7"/>
      <c r="D3655" s="7"/>
      <c r="E3655" s="7"/>
      <c r="F3655" s="7"/>
      <c r="G3655" s="7"/>
      <c r="H3655" s="7"/>
      <c r="I3655" s="7"/>
      <c r="J3655" s="7"/>
      <c r="K3655" s="7"/>
      <c r="L3655" s="7"/>
      <c r="M3655" s="7"/>
      <c r="N3655" s="7"/>
      <c r="O3655" s="7"/>
      <c r="P3655" s="7"/>
      <c r="R3655" s="7"/>
      <c r="S3655" s="7"/>
      <c r="T3655" s="7"/>
      <c r="U3655" s="7"/>
      <c r="V3655" s="7"/>
      <c r="W3655" s="7"/>
      <c r="X3655" s="7"/>
      <c r="Y3655" s="7"/>
      <c r="Z3655" s="7"/>
      <c r="AA3655" s="7"/>
      <c r="AB3655" s="7"/>
      <c r="AC3655" s="7"/>
      <c r="AD3655" s="7"/>
      <c r="AE3655" s="7"/>
      <c r="AF3655" s="7"/>
      <c r="AG3655" s="7"/>
      <c r="AH3655" s="7"/>
      <c r="AI3655" s="7"/>
      <c r="AJ3655" s="7"/>
      <c r="AK3655" s="7"/>
    </row>
    <row r="3656" spans="1:37" ht="15.75" x14ac:dyDescent="0.25">
      <c r="A3656" s="7"/>
      <c r="B3656" s="7"/>
      <c r="C3656" s="7"/>
      <c r="D3656" s="7"/>
      <c r="E3656" s="7"/>
      <c r="F3656" s="7"/>
      <c r="G3656" s="7"/>
      <c r="H3656" s="7"/>
      <c r="I3656" s="7"/>
      <c r="J3656" s="7"/>
      <c r="K3656" s="7"/>
      <c r="L3656" s="7"/>
      <c r="M3656" s="7"/>
      <c r="N3656" s="7"/>
      <c r="O3656" s="7"/>
      <c r="P3656" s="7"/>
      <c r="R3656" s="7"/>
      <c r="S3656" s="7"/>
      <c r="T3656" s="7"/>
      <c r="U3656" s="7"/>
      <c r="V3656" s="7"/>
      <c r="W3656" s="7"/>
      <c r="X3656" s="7"/>
      <c r="Y3656" s="7"/>
      <c r="Z3656" s="7"/>
      <c r="AA3656" s="7"/>
      <c r="AB3656" s="7"/>
      <c r="AC3656" s="7"/>
      <c r="AD3656" s="7"/>
      <c r="AE3656" s="7"/>
      <c r="AF3656" s="7"/>
      <c r="AG3656" s="7"/>
      <c r="AH3656" s="7"/>
      <c r="AI3656" s="7"/>
      <c r="AJ3656" s="7"/>
      <c r="AK3656" s="7"/>
    </row>
    <row r="3657" spans="1:37" ht="15.75" x14ac:dyDescent="0.25">
      <c r="A3657" s="7"/>
      <c r="B3657" s="7"/>
      <c r="C3657" s="7"/>
      <c r="D3657" s="7"/>
      <c r="E3657" s="7"/>
      <c r="F3657" s="7"/>
      <c r="G3657" s="7"/>
      <c r="H3657" s="7"/>
      <c r="I3657" s="7"/>
      <c r="J3657" s="7"/>
      <c r="K3657" s="7"/>
      <c r="L3657" s="7"/>
      <c r="M3657" s="7"/>
      <c r="N3657" s="7"/>
      <c r="O3657" s="7"/>
      <c r="P3657" s="7"/>
      <c r="R3657" s="7"/>
      <c r="S3657" s="7"/>
      <c r="T3657" s="7"/>
      <c r="U3657" s="7"/>
      <c r="V3657" s="7"/>
      <c r="W3657" s="7"/>
      <c r="X3657" s="7"/>
      <c r="Y3657" s="7"/>
      <c r="Z3657" s="7"/>
      <c r="AA3657" s="7"/>
      <c r="AB3657" s="7"/>
      <c r="AC3657" s="7"/>
      <c r="AD3657" s="7"/>
      <c r="AE3657" s="7"/>
      <c r="AF3657" s="7"/>
      <c r="AG3657" s="7"/>
      <c r="AH3657" s="7"/>
      <c r="AI3657" s="7"/>
      <c r="AJ3657" s="7"/>
      <c r="AK3657" s="7"/>
    </row>
    <row r="3658" spans="1:37" ht="15.75" x14ac:dyDescent="0.25">
      <c r="A3658" s="7"/>
      <c r="B3658" s="7"/>
      <c r="C3658" s="7"/>
      <c r="D3658" s="7"/>
      <c r="E3658" s="7"/>
      <c r="F3658" s="7"/>
      <c r="G3658" s="7"/>
      <c r="H3658" s="7"/>
      <c r="I3658" s="7"/>
      <c r="J3658" s="7"/>
      <c r="K3658" s="7"/>
      <c r="L3658" s="7"/>
      <c r="M3658" s="7"/>
      <c r="N3658" s="7"/>
      <c r="O3658" s="7"/>
      <c r="P3658" s="7"/>
      <c r="R3658" s="7"/>
      <c r="S3658" s="7"/>
      <c r="T3658" s="7"/>
      <c r="U3658" s="7"/>
      <c r="V3658" s="7"/>
      <c r="W3658" s="7"/>
      <c r="X3658" s="7"/>
      <c r="Y3658" s="7"/>
      <c r="Z3658" s="7"/>
      <c r="AA3658" s="7"/>
      <c r="AB3658" s="7"/>
      <c r="AC3658" s="7"/>
      <c r="AD3658" s="7"/>
      <c r="AE3658" s="7"/>
      <c r="AF3658" s="7"/>
      <c r="AG3658" s="7"/>
      <c r="AH3658" s="7"/>
      <c r="AI3658" s="7"/>
      <c r="AJ3658" s="7"/>
      <c r="AK3658" s="7"/>
    </row>
    <row r="3659" spans="1:37" ht="15.75" x14ac:dyDescent="0.25">
      <c r="A3659" s="7"/>
      <c r="B3659" s="7"/>
      <c r="C3659" s="7"/>
      <c r="D3659" s="7"/>
      <c r="E3659" s="7"/>
      <c r="F3659" s="7"/>
      <c r="G3659" s="7"/>
      <c r="H3659" s="7"/>
      <c r="I3659" s="7"/>
      <c r="J3659" s="7"/>
      <c r="K3659" s="7"/>
      <c r="L3659" s="7"/>
      <c r="M3659" s="7"/>
      <c r="N3659" s="7"/>
      <c r="O3659" s="7"/>
      <c r="P3659" s="7"/>
      <c r="R3659" s="7"/>
      <c r="S3659" s="7"/>
      <c r="T3659" s="7"/>
      <c r="U3659" s="7"/>
      <c r="V3659" s="7"/>
      <c r="W3659" s="7"/>
      <c r="X3659" s="7"/>
      <c r="Y3659" s="7"/>
      <c r="Z3659" s="7"/>
      <c r="AA3659" s="7"/>
      <c r="AB3659" s="7"/>
      <c r="AC3659" s="7"/>
      <c r="AD3659" s="7"/>
      <c r="AE3659" s="7"/>
      <c r="AF3659" s="7"/>
      <c r="AG3659" s="7"/>
      <c r="AH3659" s="7"/>
      <c r="AI3659" s="7"/>
      <c r="AJ3659" s="7"/>
      <c r="AK3659" s="7"/>
    </row>
    <row r="3660" spans="1:37" ht="15.75" x14ac:dyDescent="0.25">
      <c r="A3660" s="7"/>
      <c r="B3660" s="7"/>
      <c r="C3660" s="7"/>
      <c r="D3660" s="7"/>
      <c r="E3660" s="7"/>
      <c r="F3660" s="7"/>
      <c r="G3660" s="7"/>
      <c r="H3660" s="7"/>
      <c r="I3660" s="7"/>
      <c r="J3660" s="7"/>
      <c r="K3660" s="7"/>
      <c r="L3660" s="7"/>
      <c r="M3660" s="7"/>
      <c r="N3660" s="7"/>
      <c r="O3660" s="7"/>
      <c r="P3660" s="7"/>
      <c r="R3660" s="7"/>
      <c r="S3660" s="7"/>
      <c r="T3660" s="7"/>
      <c r="U3660" s="7"/>
      <c r="V3660" s="7"/>
      <c r="W3660" s="7"/>
      <c r="X3660" s="7"/>
      <c r="Y3660" s="7"/>
      <c r="Z3660" s="7"/>
      <c r="AA3660" s="7"/>
      <c r="AB3660" s="7"/>
      <c r="AC3660" s="7"/>
      <c r="AD3660" s="7"/>
      <c r="AE3660" s="7"/>
      <c r="AF3660" s="7"/>
      <c r="AG3660" s="7"/>
      <c r="AH3660" s="7"/>
      <c r="AI3660" s="7"/>
      <c r="AJ3660" s="7"/>
      <c r="AK3660" s="7"/>
    </row>
    <row r="3661" spans="1:37" ht="15.75" x14ac:dyDescent="0.25">
      <c r="A3661" s="7"/>
      <c r="B3661" s="7"/>
      <c r="C3661" s="7"/>
      <c r="D3661" s="7"/>
      <c r="E3661" s="7"/>
      <c r="F3661" s="7"/>
      <c r="G3661" s="7"/>
      <c r="H3661" s="7"/>
      <c r="I3661" s="7"/>
      <c r="J3661" s="7"/>
      <c r="K3661" s="7"/>
      <c r="L3661" s="7"/>
      <c r="M3661" s="7"/>
      <c r="N3661" s="7"/>
      <c r="O3661" s="7"/>
      <c r="P3661" s="7"/>
      <c r="R3661" s="7"/>
      <c r="S3661" s="7"/>
      <c r="T3661" s="7"/>
      <c r="U3661" s="7"/>
      <c r="V3661" s="7"/>
      <c r="W3661" s="7"/>
      <c r="X3661" s="7"/>
      <c r="Y3661" s="7"/>
      <c r="Z3661" s="7"/>
      <c r="AA3661" s="7"/>
      <c r="AB3661" s="7"/>
      <c r="AC3661" s="7"/>
      <c r="AD3661" s="7"/>
      <c r="AE3661" s="7"/>
      <c r="AF3661" s="7"/>
      <c r="AG3661" s="7"/>
      <c r="AH3661" s="7"/>
      <c r="AI3661" s="7"/>
      <c r="AJ3661" s="7"/>
      <c r="AK3661" s="7"/>
    </row>
    <row r="3662" spans="1:37" ht="15.75" x14ac:dyDescent="0.25">
      <c r="A3662" s="7"/>
      <c r="B3662" s="7"/>
      <c r="C3662" s="7"/>
      <c r="D3662" s="7"/>
      <c r="E3662" s="7"/>
      <c r="F3662" s="7"/>
      <c r="G3662" s="7"/>
      <c r="H3662" s="7"/>
      <c r="I3662" s="7"/>
      <c r="J3662" s="7"/>
      <c r="K3662" s="7"/>
      <c r="L3662" s="7"/>
      <c r="M3662" s="7"/>
      <c r="N3662" s="7"/>
      <c r="O3662" s="7"/>
      <c r="P3662" s="7"/>
      <c r="R3662" s="7"/>
      <c r="S3662" s="7"/>
      <c r="T3662" s="7"/>
      <c r="U3662" s="7"/>
      <c r="V3662" s="7"/>
      <c r="W3662" s="7"/>
      <c r="X3662" s="7"/>
      <c r="Y3662" s="7"/>
      <c r="Z3662" s="7"/>
      <c r="AA3662" s="7"/>
      <c r="AB3662" s="7"/>
      <c r="AC3662" s="7"/>
      <c r="AD3662" s="7"/>
      <c r="AE3662" s="7"/>
      <c r="AF3662" s="7"/>
      <c r="AG3662" s="7"/>
      <c r="AH3662" s="7"/>
      <c r="AI3662" s="7"/>
      <c r="AJ3662" s="7"/>
      <c r="AK3662" s="7"/>
    </row>
    <row r="3663" spans="1:37" ht="15.75" x14ac:dyDescent="0.25">
      <c r="A3663" s="7"/>
      <c r="B3663" s="7"/>
      <c r="C3663" s="7"/>
      <c r="D3663" s="7"/>
      <c r="E3663" s="7"/>
      <c r="F3663" s="7"/>
      <c r="G3663" s="7"/>
      <c r="H3663" s="7"/>
      <c r="I3663" s="7"/>
      <c r="J3663" s="7"/>
      <c r="K3663" s="7"/>
      <c r="L3663" s="7"/>
      <c r="M3663" s="7"/>
      <c r="N3663" s="7"/>
      <c r="O3663" s="7"/>
      <c r="P3663" s="7"/>
      <c r="R3663" s="7"/>
      <c r="S3663" s="7"/>
      <c r="T3663" s="7"/>
      <c r="U3663" s="7"/>
      <c r="V3663" s="7"/>
      <c r="W3663" s="7"/>
      <c r="X3663" s="7"/>
      <c r="Y3663" s="7"/>
      <c r="Z3663" s="7"/>
      <c r="AA3663" s="7"/>
      <c r="AB3663" s="7"/>
      <c r="AC3663" s="7"/>
      <c r="AD3663" s="7"/>
      <c r="AE3663" s="7"/>
      <c r="AF3663" s="7"/>
      <c r="AG3663" s="7"/>
      <c r="AH3663" s="7"/>
      <c r="AI3663" s="7"/>
      <c r="AJ3663" s="7"/>
      <c r="AK3663" s="7"/>
    </row>
    <row r="3664" spans="1:37" ht="15.75" x14ac:dyDescent="0.25">
      <c r="A3664" s="7"/>
      <c r="B3664" s="7"/>
      <c r="C3664" s="7"/>
      <c r="D3664" s="7"/>
      <c r="E3664" s="7"/>
      <c r="F3664" s="7"/>
      <c r="G3664" s="7"/>
      <c r="H3664" s="7"/>
      <c r="I3664" s="7"/>
      <c r="J3664" s="7"/>
      <c r="K3664" s="7"/>
      <c r="L3664" s="7"/>
      <c r="M3664" s="7"/>
      <c r="N3664" s="7"/>
      <c r="O3664" s="7"/>
      <c r="P3664" s="7"/>
      <c r="R3664" s="7"/>
      <c r="S3664" s="7"/>
      <c r="T3664" s="7"/>
      <c r="U3664" s="7"/>
      <c r="V3664" s="7"/>
      <c r="W3664" s="7"/>
      <c r="X3664" s="7"/>
      <c r="Y3664" s="7"/>
      <c r="Z3664" s="7"/>
      <c r="AA3664" s="7"/>
      <c r="AB3664" s="7"/>
      <c r="AC3664" s="7"/>
      <c r="AD3664" s="7"/>
      <c r="AE3664" s="7"/>
      <c r="AF3664" s="7"/>
      <c r="AG3664" s="7"/>
      <c r="AH3664" s="7"/>
      <c r="AI3664" s="7"/>
      <c r="AJ3664" s="7"/>
      <c r="AK3664" s="7"/>
    </row>
    <row r="3665" spans="1:37" ht="15.75" x14ac:dyDescent="0.25">
      <c r="A3665" s="7"/>
      <c r="B3665" s="7"/>
      <c r="C3665" s="7"/>
      <c r="D3665" s="7"/>
      <c r="E3665" s="7"/>
      <c r="F3665" s="7"/>
      <c r="G3665" s="7"/>
      <c r="H3665" s="7"/>
      <c r="I3665" s="7"/>
      <c r="J3665" s="7"/>
      <c r="K3665" s="7"/>
      <c r="L3665" s="7"/>
      <c r="M3665" s="7"/>
      <c r="N3665" s="7"/>
      <c r="O3665" s="7"/>
      <c r="P3665" s="7"/>
      <c r="R3665" s="7"/>
      <c r="S3665" s="7"/>
      <c r="T3665" s="7"/>
      <c r="U3665" s="7"/>
      <c r="V3665" s="7"/>
      <c r="W3665" s="7"/>
      <c r="X3665" s="7"/>
      <c r="Y3665" s="7"/>
      <c r="Z3665" s="7"/>
      <c r="AA3665" s="7"/>
      <c r="AB3665" s="7"/>
      <c r="AC3665" s="7"/>
      <c r="AD3665" s="7"/>
      <c r="AE3665" s="7"/>
      <c r="AF3665" s="7"/>
      <c r="AG3665" s="7"/>
      <c r="AH3665" s="7"/>
      <c r="AI3665" s="7"/>
      <c r="AJ3665" s="7"/>
      <c r="AK3665" s="7"/>
    </row>
    <row r="3666" spans="1:37" ht="15.75" x14ac:dyDescent="0.25">
      <c r="A3666" s="7"/>
      <c r="B3666" s="7"/>
      <c r="C3666" s="7"/>
      <c r="D3666" s="7"/>
      <c r="E3666" s="7"/>
      <c r="F3666" s="7"/>
      <c r="G3666" s="7"/>
      <c r="H3666" s="7"/>
      <c r="I3666" s="7"/>
      <c r="J3666" s="7"/>
      <c r="K3666" s="7"/>
      <c r="L3666" s="7"/>
      <c r="M3666" s="7"/>
      <c r="N3666" s="7"/>
      <c r="O3666" s="7"/>
      <c r="P3666" s="7"/>
      <c r="R3666" s="7"/>
      <c r="S3666" s="7"/>
      <c r="T3666" s="7"/>
      <c r="U3666" s="7"/>
      <c r="V3666" s="7"/>
      <c r="W3666" s="7"/>
      <c r="X3666" s="7"/>
      <c r="Y3666" s="7"/>
      <c r="Z3666" s="7"/>
      <c r="AA3666" s="7"/>
      <c r="AB3666" s="7"/>
      <c r="AC3666" s="7"/>
      <c r="AD3666" s="7"/>
      <c r="AE3666" s="7"/>
      <c r="AF3666" s="7"/>
      <c r="AG3666" s="7"/>
      <c r="AH3666" s="7"/>
      <c r="AI3666" s="7"/>
      <c r="AJ3666" s="7"/>
      <c r="AK3666" s="7"/>
    </row>
    <row r="3667" spans="1:37" ht="15.75" x14ac:dyDescent="0.25">
      <c r="A3667" s="7"/>
      <c r="B3667" s="7"/>
      <c r="C3667" s="7"/>
      <c r="D3667" s="7"/>
      <c r="E3667" s="7"/>
      <c r="F3667" s="7"/>
      <c r="G3667" s="7"/>
      <c r="H3667" s="7"/>
      <c r="I3667" s="7"/>
      <c r="J3667" s="7"/>
      <c r="K3667" s="7"/>
      <c r="L3667" s="7"/>
      <c r="M3667" s="7"/>
      <c r="N3667" s="7"/>
      <c r="O3667" s="7"/>
      <c r="P3667" s="7"/>
      <c r="R3667" s="7"/>
      <c r="S3667" s="7"/>
      <c r="T3667" s="7"/>
      <c r="U3667" s="7"/>
      <c r="V3667" s="7"/>
      <c r="W3667" s="7"/>
      <c r="X3667" s="7"/>
      <c r="Y3667" s="7"/>
      <c r="Z3667" s="7"/>
      <c r="AA3667" s="7"/>
      <c r="AB3667" s="7"/>
      <c r="AC3667" s="7"/>
      <c r="AD3667" s="7"/>
      <c r="AE3667" s="7"/>
      <c r="AF3667" s="7"/>
      <c r="AG3667" s="7"/>
      <c r="AH3667" s="7"/>
      <c r="AI3667" s="7"/>
      <c r="AJ3667" s="7"/>
      <c r="AK3667" s="7"/>
    </row>
    <row r="3668" spans="1:37" ht="15.75" x14ac:dyDescent="0.25">
      <c r="A3668" s="7"/>
      <c r="B3668" s="7"/>
      <c r="C3668" s="7"/>
      <c r="D3668" s="7"/>
      <c r="E3668" s="7"/>
      <c r="F3668" s="7"/>
      <c r="G3668" s="7"/>
      <c r="H3668" s="7"/>
      <c r="I3668" s="7"/>
      <c r="J3668" s="7"/>
      <c r="K3668" s="7"/>
      <c r="L3668" s="7"/>
      <c r="M3668" s="7"/>
      <c r="N3668" s="7"/>
      <c r="O3668" s="7"/>
      <c r="P3668" s="7"/>
      <c r="R3668" s="7"/>
      <c r="S3668" s="7"/>
      <c r="T3668" s="7"/>
      <c r="U3668" s="7"/>
      <c r="V3668" s="7"/>
      <c r="W3668" s="7"/>
      <c r="X3668" s="7"/>
      <c r="Y3668" s="7"/>
      <c r="Z3668" s="7"/>
      <c r="AA3668" s="7"/>
      <c r="AB3668" s="7"/>
      <c r="AC3668" s="7"/>
      <c r="AD3668" s="7"/>
      <c r="AE3668" s="7"/>
      <c r="AF3668" s="7"/>
      <c r="AG3668" s="7"/>
      <c r="AH3668" s="7"/>
      <c r="AI3668" s="7"/>
      <c r="AJ3668" s="7"/>
      <c r="AK3668" s="7"/>
    </row>
    <row r="3669" spans="1:37" ht="15.75" x14ac:dyDescent="0.25">
      <c r="A3669" s="7"/>
      <c r="B3669" s="7"/>
      <c r="C3669" s="7"/>
      <c r="D3669" s="7"/>
      <c r="E3669" s="7"/>
      <c r="F3669" s="7"/>
      <c r="G3669" s="7"/>
      <c r="H3669" s="7"/>
      <c r="I3669" s="7"/>
      <c r="J3669" s="7"/>
      <c r="K3669" s="7"/>
      <c r="L3669" s="7"/>
      <c r="M3669" s="7"/>
      <c r="N3669" s="7"/>
      <c r="O3669" s="7"/>
      <c r="P3669" s="7"/>
      <c r="R3669" s="7"/>
      <c r="S3669" s="7"/>
      <c r="T3669" s="7"/>
      <c r="U3669" s="7"/>
      <c r="V3669" s="7"/>
      <c r="W3669" s="7"/>
      <c r="X3669" s="7"/>
      <c r="Y3669" s="7"/>
      <c r="Z3669" s="7"/>
      <c r="AA3669" s="7"/>
      <c r="AB3669" s="7"/>
      <c r="AC3669" s="7"/>
      <c r="AD3669" s="7"/>
      <c r="AE3669" s="7"/>
      <c r="AF3669" s="7"/>
      <c r="AG3669" s="7"/>
      <c r="AH3669" s="7"/>
      <c r="AI3669" s="7"/>
      <c r="AJ3669" s="7"/>
      <c r="AK3669" s="7"/>
    </row>
    <row r="3670" spans="1:37" ht="15.75" x14ac:dyDescent="0.25">
      <c r="A3670" s="7"/>
      <c r="B3670" s="7"/>
      <c r="C3670" s="7"/>
      <c r="D3670" s="7"/>
      <c r="E3670" s="7"/>
      <c r="F3670" s="7"/>
      <c r="G3670" s="7"/>
      <c r="H3670" s="7"/>
      <c r="I3670" s="7"/>
      <c r="J3670" s="7"/>
      <c r="K3670" s="7"/>
      <c r="L3670" s="7"/>
      <c r="M3670" s="7"/>
      <c r="N3670" s="7"/>
      <c r="O3670" s="7"/>
      <c r="P3670" s="7"/>
      <c r="R3670" s="7"/>
      <c r="S3670" s="7"/>
      <c r="T3670" s="7"/>
      <c r="U3670" s="7"/>
      <c r="V3670" s="7"/>
      <c r="W3670" s="7"/>
      <c r="X3670" s="7"/>
      <c r="Y3670" s="7"/>
      <c r="Z3670" s="7"/>
      <c r="AA3670" s="7"/>
      <c r="AB3670" s="7"/>
      <c r="AC3670" s="7"/>
      <c r="AD3670" s="7"/>
      <c r="AE3670" s="7"/>
      <c r="AF3670" s="7"/>
      <c r="AG3670" s="7"/>
      <c r="AH3670" s="7"/>
      <c r="AI3670" s="7"/>
      <c r="AJ3670" s="7"/>
      <c r="AK3670" s="7"/>
    </row>
    <row r="3671" spans="1:37" ht="15.75" x14ac:dyDescent="0.25">
      <c r="A3671" s="7"/>
      <c r="B3671" s="7"/>
      <c r="C3671" s="7"/>
      <c r="D3671" s="7"/>
      <c r="E3671" s="7"/>
      <c r="F3671" s="7"/>
      <c r="G3671" s="7"/>
      <c r="H3671" s="7"/>
      <c r="I3671" s="7"/>
      <c r="J3671" s="7"/>
      <c r="K3671" s="7"/>
      <c r="L3671" s="7"/>
      <c r="M3671" s="7"/>
      <c r="N3671" s="7"/>
      <c r="O3671" s="7"/>
      <c r="P3671" s="7"/>
      <c r="R3671" s="7"/>
      <c r="S3671" s="7"/>
      <c r="T3671" s="7"/>
      <c r="U3671" s="7"/>
      <c r="V3671" s="7"/>
      <c r="W3671" s="7"/>
      <c r="X3671" s="7"/>
      <c r="Y3671" s="7"/>
      <c r="Z3671" s="7"/>
      <c r="AA3671" s="7"/>
      <c r="AB3671" s="7"/>
      <c r="AC3671" s="7"/>
      <c r="AD3671" s="7"/>
      <c r="AE3671" s="7"/>
      <c r="AF3671" s="7"/>
      <c r="AG3671" s="7"/>
      <c r="AH3671" s="7"/>
      <c r="AI3671" s="7"/>
      <c r="AJ3671" s="7"/>
      <c r="AK3671" s="7"/>
    </row>
    <row r="3672" spans="1:37" ht="15.75" x14ac:dyDescent="0.25">
      <c r="A3672" s="7"/>
      <c r="B3672" s="7"/>
      <c r="C3672" s="7"/>
      <c r="D3672" s="7"/>
      <c r="E3672" s="7"/>
      <c r="F3672" s="7"/>
      <c r="G3672" s="7"/>
      <c r="H3672" s="7"/>
      <c r="I3672" s="7"/>
      <c r="J3672" s="7"/>
      <c r="K3672" s="7"/>
      <c r="L3672" s="7"/>
      <c r="M3672" s="7"/>
      <c r="N3672" s="7"/>
      <c r="O3672" s="7"/>
      <c r="P3672" s="7"/>
      <c r="R3672" s="7"/>
      <c r="S3672" s="7"/>
      <c r="T3672" s="7"/>
      <c r="U3672" s="7"/>
      <c r="V3672" s="7"/>
      <c r="W3672" s="7"/>
      <c r="X3672" s="7"/>
      <c r="Y3672" s="7"/>
      <c r="Z3672" s="7"/>
      <c r="AA3672" s="7"/>
      <c r="AB3672" s="7"/>
      <c r="AC3672" s="7"/>
      <c r="AD3672" s="7"/>
      <c r="AE3672" s="7"/>
      <c r="AF3672" s="7"/>
      <c r="AG3672" s="7"/>
      <c r="AH3672" s="7"/>
      <c r="AI3672" s="7"/>
      <c r="AJ3672" s="7"/>
      <c r="AK3672" s="7"/>
    </row>
    <row r="3673" spans="1:37" ht="15.75" x14ac:dyDescent="0.25">
      <c r="A3673" s="7"/>
      <c r="B3673" s="7"/>
      <c r="C3673" s="7"/>
      <c r="D3673" s="7"/>
      <c r="E3673" s="7"/>
      <c r="F3673" s="7"/>
      <c r="G3673" s="7"/>
      <c r="H3673" s="7"/>
      <c r="I3673" s="7"/>
      <c r="J3673" s="7"/>
      <c r="K3673" s="7"/>
      <c r="L3673" s="7"/>
      <c r="M3673" s="7"/>
      <c r="N3673" s="7"/>
      <c r="O3673" s="7"/>
      <c r="P3673" s="7"/>
      <c r="R3673" s="7"/>
      <c r="S3673" s="7"/>
      <c r="T3673" s="7"/>
      <c r="U3673" s="7"/>
      <c r="V3673" s="7"/>
      <c r="W3673" s="7"/>
      <c r="X3673" s="7"/>
      <c r="Y3673" s="7"/>
      <c r="Z3673" s="7"/>
      <c r="AA3673" s="7"/>
      <c r="AB3673" s="7"/>
      <c r="AC3673" s="7"/>
      <c r="AD3673" s="7"/>
      <c r="AE3673" s="7"/>
      <c r="AF3673" s="7"/>
      <c r="AG3673" s="7"/>
      <c r="AH3673" s="7"/>
      <c r="AI3673" s="7"/>
      <c r="AJ3673" s="7"/>
      <c r="AK3673" s="7"/>
    </row>
    <row r="3674" spans="1:37" ht="15.75" x14ac:dyDescent="0.25">
      <c r="A3674" s="7"/>
      <c r="B3674" s="7"/>
      <c r="C3674" s="7"/>
      <c r="D3674" s="7"/>
      <c r="E3674" s="7"/>
      <c r="F3674" s="7"/>
      <c r="G3674" s="7"/>
      <c r="H3674" s="7"/>
      <c r="I3674" s="7"/>
      <c r="J3674" s="7"/>
      <c r="K3674" s="7"/>
      <c r="L3674" s="7"/>
      <c r="M3674" s="7"/>
      <c r="N3674" s="7"/>
      <c r="O3674" s="7"/>
      <c r="P3674" s="7"/>
      <c r="R3674" s="7"/>
      <c r="S3674" s="7"/>
      <c r="T3674" s="7"/>
      <c r="U3674" s="7"/>
      <c r="V3674" s="7"/>
      <c r="W3674" s="7"/>
      <c r="X3674" s="7"/>
      <c r="Y3674" s="7"/>
      <c r="Z3674" s="7"/>
      <c r="AA3674" s="7"/>
      <c r="AB3674" s="7"/>
      <c r="AC3674" s="7"/>
      <c r="AD3674" s="7"/>
      <c r="AE3674" s="7"/>
      <c r="AF3674" s="7"/>
      <c r="AG3674" s="7"/>
      <c r="AH3674" s="7"/>
      <c r="AI3674" s="7"/>
      <c r="AJ3674" s="7"/>
      <c r="AK3674" s="7"/>
    </row>
    <row r="3675" spans="1:37" ht="15.75" x14ac:dyDescent="0.25">
      <c r="A3675" s="7"/>
      <c r="B3675" s="7"/>
      <c r="C3675" s="7"/>
      <c r="D3675" s="7"/>
      <c r="E3675" s="7"/>
      <c r="F3675" s="7"/>
      <c r="G3675" s="7"/>
      <c r="H3675" s="7"/>
      <c r="I3675" s="7"/>
      <c r="J3675" s="7"/>
      <c r="K3675" s="7"/>
      <c r="L3675" s="7"/>
      <c r="M3675" s="7"/>
      <c r="N3675" s="7"/>
      <c r="O3675" s="7"/>
      <c r="P3675" s="7"/>
      <c r="R3675" s="7"/>
      <c r="S3675" s="7"/>
      <c r="T3675" s="7"/>
      <c r="U3675" s="7"/>
      <c r="V3675" s="7"/>
      <c r="W3675" s="7"/>
      <c r="X3675" s="7"/>
      <c r="Y3675" s="7"/>
      <c r="Z3675" s="7"/>
      <c r="AA3675" s="7"/>
      <c r="AB3675" s="7"/>
      <c r="AC3675" s="7"/>
      <c r="AD3675" s="7"/>
      <c r="AE3675" s="7"/>
      <c r="AF3675" s="7"/>
      <c r="AG3675" s="7"/>
      <c r="AH3675" s="7"/>
      <c r="AI3675" s="7"/>
      <c r="AJ3675" s="7"/>
      <c r="AK3675" s="7"/>
    </row>
    <row r="3676" spans="1:37" ht="15.75" x14ac:dyDescent="0.25">
      <c r="A3676" s="7"/>
      <c r="B3676" s="7"/>
      <c r="C3676" s="7"/>
      <c r="D3676" s="7"/>
      <c r="E3676" s="7"/>
      <c r="F3676" s="7"/>
      <c r="G3676" s="7"/>
      <c r="H3676" s="7"/>
      <c r="I3676" s="7"/>
      <c r="J3676" s="7"/>
      <c r="K3676" s="7"/>
      <c r="L3676" s="7"/>
      <c r="M3676" s="7"/>
      <c r="N3676" s="7"/>
      <c r="O3676" s="7"/>
      <c r="P3676" s="7"/>
      <c r="R3676" s="7"/>
      <c r="S3676" s="7"/>
      <c r="T3676" s="7"/>
      <c r="U3676" s="7"/>
      <c r="V3676" s="7"/>
      <c r="W3676" s="7"/>
      <c r="X3676" s="7"/>
      <c r="Y3676" s="7"/>
      <c r="Z3676" s="7"/>
      <c r="AA3676" s="7"/>
      <c r="AB3676" s="7"/>
      <c r="AC3676" s="7"/>
      <c r="AD3676" s="7"/>
      <c r="AE3676" s="7"/>
      <c r="AF3676" s="7"/>
      <c r="AG3676" s="7"/>
      <c r="AH3676" s="7"/>
      <c r="AI3676" s="7"/>
      <c r="AJ3676" s="7"/>
      <c r="AK3676" s="7"/>
    </row>
    <row r="3677" spans="1:37" ht="15.75" x14ac:dyDescent="0.25">
      <c r="A3677" s="7"/>
      <c r="B3677" s="7"/>
      <c r="C3677" s="7"/>
      <c r="D3677" s="7"/>
      <c r="E3677" s="7"/>
      <c r="F3677" s="7"/>
      <c r="G3677" s="7"/>
      <c r="H3677" s="7"/>
      <c r="I3677" s="7"/>
      <c r="J3677" s="7"/>
      <c r="K3677" s="7"/>
      <c r="L3677" s="7"/>
      <c r="M3677" s="7"/>
      <c r="N3677" s="7"/>
      <c r="O3677" s="7"/>
      <c r="P3677" s="7"/>
      <c r="R3677" s="7"/>
      <c r="S3677" s="7"/>
      <c r="T3677" s="7"/>
      <c r="U3677" s="7"/>
      <c r="V3677" s="7"/>
      <c r="W3677" s="7"/>
      <c r="X3677" s="7"/>
      <c r="Y3677" s="7"/>
      <c r="Z3677" s="7"/>
      <c r="AA3677" s="7"/>
      <c r="AB3677" s="7"/>
      <c r="AC3677" s="7"/>
      <c r="AD3677" s="7"/>
      <c r="AE3677" s="7"/>
      <c r="AF3677" s="7"/>
      <c r="AG3677" s="7"/>
      <c r="AH3677" s="7"/>
      <c r="AI3677" s="7"/>
      <c r="AJ3677" s="7"/>
      <c r="AK3677" s="7"/>
    </row>
    <row r="3678" spans="1:37" ht="15.75" x14ac:dyDescent="0.25">
      <c r="A3678" s="7"/>
      <c r="B3678" s="7"/>
      <c r="C3678" s="7"/>
      <c r="D3678" s="7"/>
      <c r="E3678" s="7"/>
      <c r="F3678" s="7"/>
      <c r="G3678" s="7"/>
      <c r="H3678" s="7"/>
      <c r="I3678" s="7"/>
      <c r="J3678" s="7"/>
      <c r="K3678" s="7"/>
      <c r="L3678" s="7"/>
      <c r="M3678" s="7"/>
      <c r="N3678" s="7"/>
      <c r="O3678" s="7"/>
      <c r="P3678" s="7"/>
      <c r="R3678" s="7"/>
      <c r="S3678" s="7"/>
      <c r="T3678" s="7"/>
      <c r="U3678" s="7"/>
      <c r="V3678" s="7"/>
      <c r="W3678" s="7"/>
      <c r="X3678" s="7"/>
      <c r="Y3678" s="7"/>
      <c r="Z3678" s="7"/>
      <c r="AA3678" s="7"/>
      <c r="AB3678" s="7"/>
      <c r="AC3678" s="7"/>
      <c r="AD3678" s="7"/>
      <c r="AE3678" s="7"/>
      <c r="AF3678" s="7"/>
      <c r="AG3678" s="7"/>
      <c r="AH3678" s="7"/>
      <c r="AI3678" s="7"/>
      <c r="AJ3678" s="7"/>
      <c r="AK3678" s="7"/>
    </row>
    <row r="3679" spans="1:37" ht="15.75" x14ac:dyDescent="0.25">
      <c r="A3679" s="7"/>
      <c r="B3679" s="7"/>
      <c r="C3679" s="7"/>
      <c r="D3679" s="7"/>
      <c r="E3679" s="7"/>
      <c r="F3679" s="7"/>
      <c r="G3679" s="7"/>
      <c r="H3679" s="7"/>
      <c r="I3679" s="7"/>
      <c r="J3679" s="7"/>
      <c r="K3679" s="7"/>
      <c r="L3679" s="7"/>
      <c r="M3679" s="7"/>
      <c r="N3679" s="7"/>
      <c r="O3679" s="7"/>
      <c r="P3679" s="7"/>
      <c r="R3679" s="7"/>
      <c r="S3679" s="7"/>
      <c r="T3679" s="7"/>
      <c r="U3679" s="7"/>
      <c r="V3679" s="7"/>
      <c r="W3679" s="7"/>
      <c r="X3679" s="7"/>
      <c r="Y3679" s="7"/>
      <c r="Z3679" s="7"/>
      <c r="AA3679" s="7"/>
      <c r="AB3679" s="7"/>
      <c r="AC3679" s="7"/>
      <c r="AD3679" s="7"/>
      <c r="AE3679" s="7"/>
      <c r="AF3679" s="7"/>
      <c r="AG3679" s="7"/>
      <c r="AH3679" s="7"/>
      <c r="AI3679" s="7"/>
      <c r="AJ3679" s="7"/>
      <c r="AK3679" s="7"/>
    </row>
    <row r="3680" spans="1:37" ht="15.75" x14ac:dyDescent="0.25">
      <c r="A3680" s="7"/>
      <c r="B3680" s="7"/>
      <c r="C3680" s="7"/>
      <c r="D3680" s="7"/>
      <c r="E3680" s="7"/>
      <c r="F3680" s="7"/>
      <c r="G3680" s="7"/>
      <c r="H3680" s="7"/>
      <c r="I3680" s="7"/>
      <c r="J3680" s="7"/>
      <c r="K3680" s="7"/>
      <c r="L3680" s="7"/>
      <c r="M3680" s="7"/>
      <c r="N3680" s="7"/>
      <c r="O3680" s="7"/>
      <c r="P3680" s="7"/>
      <c r="R3680" s="7"/>
      <c r="S3680" s="7"/>
      <c r="T3680" s="7"/>
      <c r="U3680" s="7"/>
      <c r="V3680" s="7"/>
      <c r="W3680" s="7"/>
      <c r="X3680" s="7"/>
      <c r="Y3680" s="7"/>
      <c r="Z3680" s="7"/>
      <c r="AA3680" s="7"/>
      <c r="AB3680" s="7"/>
      <c r="AC3680" s="7"/>
      <c r="AD3680" s="7"/>
      <c r="AE3680" s="7"/>
      <c r="AF3680" s="7"/>
      <c r="AG3680" s="7"/>
      <c r="AH3680" s="7"/>
      <c r="AI3680" s="7"/>
      <c r="AJ3680" s="7"/>
      <c r="AK3680" s="7"/>
    </row>
    <row r="3681" spans="1:37" ht="15.75" x14ac:dyDescent="0.25">
      <c r="A3681" s="7"/>
      <c r="B3681" s="7"/>
      <c r="C3681" s="7"/>
      <c r="D3681" s="7"/>
      <c r="E3681" s="7"/>
      <c r="F3681" s="7"/>
      <c r="G3681" s="7"/>
      <c r="H3681" s="7"/>
      <c r="I3681" s="7"/>
      <c r="J3681" s="7"/>
      <c r="K3681" s="7"/>
      <c r="L3681" s="7"/>
      <c r="M3681" s="7"/>
      <c r="N3681" s="7"/>
      <c r="O3681" s="7"/>
      <c r="P3681" s="7"/>
      <c r="R3681" s="7"/>
      <c r="S3681" s="7"/>
      <c r="T3681" s="7"/>
      <c r="U3681" s="7"/>
      <c r="V3681" s="7"/>
      <c r="W3681" s="7"/>
      <c r="X3681" s="7"/>
      <c r="Y3681" s="7"/>
      <c r="Z3681" s="7"/>
      <c r="AA3681" s="7"/>
      <c r="AB3681" s="7"/>
      <c r="AC3681" s="7"/>
      <c r="AD3681" s="7"/>
      <c r="AE3681" s="7"/>
      <c r="AF3681" s="7"/>
      <c r="AG3681" s="7"/>
      <c r="AH3681" s="7"/>
      <c r="AI3681" s="7"/>
      <c r="AJ3681" s="7"/>
      <c r="AK3681" s="7"/>
    </row>
    <row r="3682" spans="1:37" ht="15.75" x14ac:dyDescent="0.25">
      <c r="A3682" s="7"/>
      <c r="B3682" s="7"/>
      <c r="C3682" s="7"/>
      <c r="D3682" s="7"/>
      <c r="E3682" s="7"/>
      <c r="F3682" s="7"/>
      <c r="G3682" s="7"/>
      <c r="H3682" s="7"/>
      <c r="I3682" s="7"/>
      <c r="J3682" s="7"/>
      <c r="K3682" s="7"/>
      <c r="L3682" s="7"/>
      <c r="M3682" s="7"/>
      <c r="N3682" s="7"/>
      <c r="O3682" s="7"/>
      <c r="P3682" s="7"/>
      <c r="R3682" s="7"/>
      <c r="S3682" s="7"/>
      <c r="T3682" s="7"/>
      <c r="U3682" s="7"/>
      <c r="V3682" s="7"/>
      <c r="W3682" s="7"/>
      <c r="X3682" s="7"/>
      <c r="Y3682" s="7"/>
      <c r="Z3682" s="7"/>
      <c r="AA3682" s="7"/>
      <c r="AB3682" s="7"/>
      <c r="AC3682" s="7"/>
      <c r="AD3682" s="7"/>
      <c r="AE3682" s="7"/>
      <c r="AF3682" s="7"/>
      <c r="AG3682" s="7"/>
      <c r="AH3682" s="7"/>
      <c r="AI3682" s="7"/>
      <c r="AJ3682" s="7"/>
      <c r="AK3682" s="7"/>
    </row>
    <row r="3683" spans="1:37" ht="15.75" x14ac:dyDescent="0.25">
      <c r="A3683" s="7"/>
      <c r="B3683" s="7"/>
      <c r="C3683" s="7"/>
      <c r="D3683" s="7"/>
      <c r="E3683" s="7"/>
      <c r="F3683" s="7"/>
      <c r="G3683" s="7"/>
      <c r="H3683" s="7"/>
      <c r="I3683" s="7"/>
      <c r="J3683" s="7"/>
      <c r="K3683" s="7"/>
      <c r="L3683" s="7"/>
      <c r="M3683" s="7"/>
      <c r="N3683" s="7"/>
      <c r="O3683" s="7"/>
      <c r="P3683" s="7"/>
      <c r="R3683" s="7"/>
      <c r="S3683" s="7"/>
      <c r="T3683" s="7"/>
      <c r="U3683" s="7"/>
      <c r="V3683" s="7"/>
      <c r="W3683" s="7"/>
      <c r="X3683" s="7"/>
      <c r="Y3683" s="7"/>
      <c r="Z3683" s="7"/>
      <c r="AA3683" s="7"/>
      <c r="AB3683" s="7"/>
      <c r="AC3683" s="7"/>
      <c r="AD3683" s="7"/>
      <c r="AE3683" s="7"/>
      <c r="AF3683" s="7"/>
      <c r="AG3683" s="7"/>
      <c r="AH3683" s="7"/>
      <c r="AI3683" s="7"/>
      <c r="AJ3683" s="7"/>
      <c r="AK3683" s="7"/>
    </row>
    <row r="3684" spans="1:37" ht="15.75" x14ac:dyDescent="0.25">
      <c r="A3684" s="7"/>
      <c r="B3684" s="7"/>
      <c r="C3684" s="7"/>
      <c r="D3684" s="7"/>
      <c r="E3684" s="7"/>
      <c r="F3684" s="7"/>
      <c r="G3684" s="7"/>
      <c r="H3684" s="7"/>
      <c r="I3684" s="7"/>
      <c r="J3684" s="7"/>
      <c r="K3684" s="7"/>
      <c r="L3684" s="7"/>
      <c r="M3684" s="7"/>
      <c r="N3684" s="7"/>
      <c r="O3684" s="7"/>
      <c r="P3684" s="7"/>
      <c r="R3684" s="7"/>
      <c r="S3684" s="7"/>
      <c r="T3684" s="7"/>
      <c r="U3684" s="7"/>
      <c r="V3684" s="7"/>
      <c r="W3684" s="7"/>
      <c r="X3684" s="7"/>
      <c r="Y3684" s="7"/>
      <c r="Z3684" s="7"/>
      <c r="AA3684" s="7"/>
      <c r="AB3684" s="7"/>
      <c r="AC3684" s="7"/>
      <c r="AD3684" s="7"/>
      <c r="AE3684" s="7"/>
      <c r="AF3684" s="7"/>
      <c r="AG3684" s="7"/>
      <c r="AH3684" s="7"/>
      <c r="AI3684" s="7"/>
      <c r="AJ3684" s="7"/>
      <c r="AK3684" s="7"/>
    </row>
    <row r="3685" spans="1:37" ht="15.75" x14ac:dyDescent="0.25">
      <c r="A3685" s="7"/>
      <c r="B3685" s="7"/>
      <c r="C3685" s="7"/>
      <c r="D3685" s="7"/>
      <c r="E3685" s="7"/>
      <c r="F3685" s="7"/>
      <c r="G3685" s="7"/>
      <c r="H3685" s="7"/>
      <c r="I3685" s="7"/>
      <c r="J3685" s="7"/>
      <c r="K3685" s="7"/>
      <c r="L3685" s="7"/>
      <c r="M3685" s="7"/>
      <c r="N3685" s="7"/>
      <c r="O3685" s="7"/>
      <c r="P3685" s="7"/>
      <c r="R3685" s="7"/>
      <c r="S3685" s="7"/>
      <c r="T3685" s="7"/>
      <c r="U3685" s="7"/>
      <c r="V3685" s="7"/>
      <c r="W3685" s="7"/>
      <c r="X3685" s="7"/>
      <c r="Y3685" s="7"/>
      <c r="Z3685" s="7"/>
      <c r="AA3685" s="7"/>
      <c r="AB3685" s="7"/>
      <c r="AC3685" s="7"/>
      <c r="AD3685" s="7"/>
      <c r="AE3685" s="7"/>
      <c r="AF3685" s="7"/>
      <c r="AG3685" s="7"/>
      <c r="AH3685" s="7"/>
      <c r="AI3685" s="7"/>
      <c r="AJ3685" s="7"/>
      <c r="AK3685" s="7"/>
    </row>
    <row r="3686" spans="1:37" ht="15.75" x14ac:dyDescent="0.25">
      <c r="A3686" s="7"/>
      <c r="B3686" s="7"/>
      <c r="C3686" s="7"/>
      <c r="D3686" s="7"/>
      <c r="E3686" s="7"/>
      <c r="F3686" s="7"/>
      <c r="G3686" s="7"/>
      <c r="H3686" s="7"/>
      <c r="I3686" s="7"/>
      <c r="J3686" s="7"/>
      <c r="K3686" s="7"/>
      <c r="L3686" s="7"/>
      <c r="M3686" s="7"/>
      <c r="N3686" s="7"/>
      <c r="O3686" s="7"/>
      <c r="P3686" s="7"/>
      <c r="R3686" s="7"/>
      <c r="S3686" s="7"/>
      <c r="T3686" s="7"/>
      <c r="U3686" s="7"/>
      <c r="V3686" s="7"/>
      <c r="W3686" s="7"/>
      <c r="X3686" s="7"/>
      <c r="Y3686" s="7"/>
      <c r="Z3686" s="7"/>
      <c r="AA3686" s="7"/>
      <c r="AB3686" s="7"/>
      <c r="AC3686" s="7"/>
      <c r="AD3686" s="7"/>
      <c r="AE3686" s="7"/>
      <c r="AF3686" s="7"/>
      <c r="AG3686" s="7"/>
      <c r="AH3686" s="7"/>
      <c r="AI3686" s="7"/>
      <c r="AJ3686" s="7"/>
      <c r="AK3686" s="7"/>
    </row>
    <row r="3687" spans="1:37" ht="15.75" x14ac:dyDescent="0.25">
      <c r="A3687" s="7"/>
      <c r="B3687" s="7"/>
      <c r="C3687" s="7"/>
      <c r="D3687" s="7"/>
      <c r="E3687" s="7"/>
      <c r="F3687" s="7"/>
      <c r="G3687" s="7"/>
      <c r="H3687" s="7"/>
      <c r="I3687" s="7"/>
      <c r="J3687" s="7"/>
      <c r="K3687" s="7"/>
      <c r="L3687" s="7"/>
      <c r="M3687" s="7"/>
      <c r="N3687" s="7"/>
      <c r="O3687" s="7"/>
      <c r="P3687" s="7"/>
      <c r="R3687" s="7"/>
      <c r="S3687" s="7"/>
      <c r="T3687" s="7"/>
      <c r="U3687" s="7"/>
      <c r="V3687" s="7"/>
      <c r="W3687" s="7"/>
      <c r="X3687" s="7"/>
      <c r="Y3687" s="7"/>
      <c r="Z3687" s="7"/>
      <c r="AA3687" s="7"/>
      <c r="AB3687" s="7"/>
      <c r="AC3687" s="7"/>
      <c r="AD3687" s="7"/>
      <c r="AE3687" s="7"/>
      <c r="AF3687" s="7"/>
      <c r="AG3687" s="7"/>
      <c r="AH3687" s="7"/>
      <c r="AI3687" s="7"/>
      <c r="AJ3687" s="7"/>
      <c r="AK3687" s="7"/>
    </row>
    <row r="3688" spans="1:37" ht="15.75" x14ac:dyDescent="0.25">
      <c r="A3688" s="7"/>
      <c r="B3688" s="7"/>
      <c r="C3688" s="7"/>
      <c r="D3688" s="7"/>
      <c r="E3688" s="7"/>
      <c r="F3688" s="7"/>
      <c r="G3688" s="7"/>
      <c r="H3688" s="7"/>
      <c r="I3688" s="7"/>
      <c r="J3688" s="7"/>
      <c r="K3688" s="7"/>
      <c r="L3688" s="7"/>
      <c r="M3688" s="7"/>
      <c r="N3688" s="7"/>
      <c r="O3688" s="7"/>
      <c r="P3688" s="7"/>
      <c r="R3688" s="7"/>
      <c r="S3688" s="7"/>
      <c r="T3688" s="7"/>
      <c r="U3688" s="7"/>
      <c r="V3688" s="7"/>
      <c r="W3688" s="7"/>
      <c r="X3688" s="7"/>
      <c r="Y3688" s="7"/>
      <c r="Z3688" s="7"/>
      <c r="AA3688" s="7"/>
      <c r="AB3688" s="7"/>
      <c r="AC3688" s="7"/>
      <c r="AD3688" s="7"/>
      <c r="AE3688" s="7"/>
      <c r="AF3688" s="7"/>
      <c r="AG3688" s="7"/>
      <c r="AH3688" s="7"/>
      <c r="AI3688" s="7"/>
      <c r="AJ3688" s="7"/>
      <c r="AK3688" s="7"/>
    </row>
    <row r="3689" spans="1:37" ht="15.75" x14ac:dyDescent="0.25">
      <c r="A3689" s="7"/>
      <c r="B3689" s="7"/>
      <c r="C3689" s="7"/>
      <c r="D3689" s="7"/>
      <c r="E3689" s="7"/>
      <c r="F3689" s="7"/>
      <c r="G3689" s="7"/>
      <c r="H3689" s="7"/>
      <c r="I3689" s="7"/>
      <c r="J3689" s="7"/>
      <c r="K3689" s="7"/>
      <c r="L3689" s="7"/>
      <c r="M3689" s="7"/>
      <c r="N3689" s="7"/>
      <c r="O3689" s="7"/>
      <c r="P3689" s="7"/>
      <c r="R3689" s="7"/>
      <c r="S3689" s="7"/>
      <c r="T3689" s="7"/>
      <c r="U3689" s="7"/>
      <c r="V3689" s="7"/>
      <c r="W3689" s="7"/>
      <c r="X3689" s="7"/>
      <c r="Y3689" s="7"/>
      <c r="Z3689" s="7"/>
      <c r="AA3689" s="7"/>
      <c r="AB3689" s="7"/>
      <c r="AC3689" s="7"/>
      <c r="AD3689" s="7"/>
      <c r="AE3689" s="7"/>
      <c r="AF3689" s="7"/>
      <c r="AG3689" s="7"/>
      <c r="AH3689" s="7"/>
      <c r="AI3689" s="7"/>
      <c r="AJ3689" s="7"/>
      <c r="AK3689" s="7"/>
    </row>
    <row r="3690" spans="1:37" ht="15.75" x14ac:dyDescent="0.25">
      <c r="A3690" s="7"/>
      <c r="B3690" s="7"/>
      <c r="C3690" s="7"/>
      <c r="D3690" s="7"/>
      <c r="E3690" s="7"/>
      <c r="F3690" s="7"/>
      <c r="G3690" s="7"/>
      <c r="H3690" s="7"/>
      <c r="I3690" s="7"/>
      <c r="J3690" s="7"/>
      <c r="K3690" s="7"/>
      <c r="L3690" s="7"/>
      <c r="M3690" s="7"/>
      <c r="N3690" s="7"/>
      <c r="O3690" s="7"/>
      <c r="P3690" s="7"/>
      <c r="R3690" s="7"/>
      <c r="S3690" s="7"/>
      <c r="T3690" s="7"/>
      <c r="U3690" s="7"/>
      <c r="V3690" s="7"/>
      <c r="W3690" s="7"/>
      <c r="X3690" s="7"/>
      <c r="Y3690" s="7"/>
      <c r="Z3690" s="7"/>
      <c r="AA3690" s="7"/>
      <c r="AB3690" s="7"/>
      <c r="AC3690" s="7"/>
      <c r="AD3690" s="7"/>
      <c r="AE3690" s="7"/>
      <c r="AF3690" s="7"/>
      <c r="AG3690" s="7"/>
      <c r="AH3690" s="7"/>
      <c r="AI3690" s="7"/>
      <c r="AJ3690" s="7"/>
      <c r="AK3690" s="7"/>
    </row>
    <row r="3691" spans="1:37" ht="15.75" x14ac:dyDescent="0.25">
      <c r="A3691" s="7"/>
      <c r="B3691" s="7"/>
      <c r="C3691" s="7"/>
      <c r="D3691" s="7"/>
      <c r="E3691" s="7"/>
      <c r="F3691" s="7"/>
      <c r="G3691" s="7"/>
      <c r="H3691" s="7"/>
      <c r="I3691" s="7"/>
      <c r="J3691" s="7"/>
      <c r="K3691" s="7"/>
      <c r="L3691" s="7"/>
      <c r="M3691" s="7"/>
      <c r="N3691" s="7"/>
      <c r="O3691" s="7"/>
      <c r="P3691" s="7"/>
      <c r="R3691" s="7"/>
      <c r="S3691" s="7"/>
      <c r="T3691" s="7"/>
      <c r="U3691" s="7"/>
      <c r="V3691" s="7"/>
      <c r="W3691" s="7"/>
      <c r="X3691" s="7"/>
      <c r="Y3691" s="7"/>
      <c r="Z3691" s="7"/>
      <c r="AA3691" s="7"/>
      <c r="AB3691" s="7"/>
      <c r="AC3691" s="7"/>
      <c r="AD3691" s="7"/>
      <c r="AE3691" s="7"/>
      <c r="AF3691" s="7"/>
      <c r="AG3691" s="7"/>
      <c r="AH3691" s="7"/>
      <c r="AI3691" s="7"/>
      <c r="AJ3691" s="7"/>
      <c r="AK3691" s="7"/>
    </row>
    <row r="3692" spans="1:37" ht="15.75" x14ac:dyDescent="0.25">
      <c r="A3692" s="7"/>
      <c r="B3692" s="7"/>
      <c r="C3692" s="7"/>
      <c r="D3692" s="7"/>
      <c r="E3692" s="7"/>
      <c r="F3692" s="7"/>
      <c r="G3692" s="7"/>
      <c r="H3692" s="7"/>
      <c r="I3692" s="7"/>
      <c r="J3692" s="7"/>
      <c r="K3692" s="7"/>
      <c r="L3692" s="7"/>
      <c r="M3692" s="7"/>
      <c r="N3692" s="7"/>
      <c r="O3692" s="7"/>
      <c r="P3692" s="7"/>
      <c r="R3692" s="7"/>
      <c r="S3692" s="7"/>
      <c r="T3692" s="7"/>
      <c r="U3692" s="7"/>
      <c r="V3692" s="7"/>
      <c r="W3692" s="7"/>
      <c r="X3692" s="7"/>
      <c r="Y3692" s="7"/>
      <c r="Z3692" s="7"/>
      <c r="AA3692" s="7"/>
      <c r="AB3692" s="7"/>
      <c r="AC3692" s="7"/>
      <c r="AD3692" s="7"/>
      <c r="AE3692" s="7"/>
      <c r="AF3692" s="7"/>
      <c r="AG3692" s="7"/>
      <c r="AH3692" s="7"/>
      <c r="AI3692" s="7"/>
      <c r="AJ3692" s="7"/>
      <c r="AK3692" s="7"/>
    </row>
    <row r="3693" spans="1:37" ht="15.75" x14ac:dyDescent="0.25">
      <c r="A3693" s="7"/>
      <c r="B3693" s="7"/>
      <c r="C3693" s="7"/>
      <c r="D3693" s="7"/>
      <c r="E3693" s="7"/>
      <c r="F3693" s="7"/>
      <c r="G3693" s="7"/>
      <c r="H3693" s="7"/>
      <c r="I3693" s="7"/>
      <c r="J3693" s="7"/>
      <c r="K3693" s="7"/>
      <c r="L3693" s="7"/>
      <c r="M3693" s="7"/>
      <c r="N3693" s="7"/>
      <c r="O3693" s="7"/>
      <c r="P3693" s="7"/>
      <c r="R3693" s="7"/>
      <c r="S3693" s="7"/>
      <c r="T3693" s="7"/>
      <c r="U3693" s="7"/>
      <c r="V3693" s="7"/>
      <c r="W3693" s="7"/>
      <c r="X3693" s="7"/>
      <c r="Y3693" s="7"/>
      <c r="Z3693" s="7"/>
      <c r="AA3693" s="7"/>
      <c r="AB3693" s="7"/>
      <c r="AC3693" s="7"/>
      <c r="AD3693" s="7"/>
      <c r="AE3693" s="7"/>
      <c r="AF3693" s="7"/>
      <c r="AG3693" s="7"/>
      <c r="AH3693" s="7"/>
      <c r="AI3693" s="7"/>
      <c r="AJ3693" s="7"/>
      <c r="AK3693" s="7"/>
    </row>
    <row r="3694" spans="1:37" ht="15.75" x14ac:dyDescent="0.25">
      <c r="A3694" s="7"/>
      <c r="B3694" s="7"/>
      <c r="C3694" s="7"/>
      <c r="D3694" s="7"/>
      <c r="E3694" s="7"/>
      <c r="F3694" s="7"/>
      <c r="G3694" s="7"/>
      <c r="H3694" s="7"/>
      <c r="I3694" s="7"/>
      <c r="J3694" s="7"/>
      <c r="K3694" s="7"/>
      <c r="L3694" s="7"/>
      <c r="M3694" s="7"/>
      <c r="N3694" s="7"/>
      <c r="O3694" s="7"/>
      <c r="P3694" s="7"/>
      <c r="R3694" s="7"/>
      <c r="S3694" s="7"/>
      <c r="T3694" s="7"/>
      <c r="U3694" s="7"/>
      <c r="V3694" s="7"/>
      <c r="W3694" s="7"/>
      <c r="X3694" s="7"/>
      <c r="Y3694" s="7"/>
      <c r="Z3694" s="7"/>
      <c r="AA3694" s="7"/>
      <c r="AB3694" s="7"/>
      <c r="AC3694" s="7"/>
      <c r="AD3694" s="7"/>
      <c r="AE3694" s="7"/>
      <c r="AF3694" s="7"/>
      <c r="AG3694" s="7"/>
      <c r="AH3694" s="7"/>
      <c r="AI3694" s="7"/>
      <c r="AJ3694" s="7"/>
      <c r="AK3694" s="7"/>
    </row>
    <row r="3695" spans="1:37" ht="15.75" x14ac:dyDescent="0.25">
      <c r="A3695" s="7"/>
      <c r="B3695" s="7"/>
      <c r="C3695" s="7"/>
      <c r="D3695" s="7"/>
      <c r="E3695" s="7"/>
      <c r="F3695" s="7"/>
      <c r="G3695" s="7"/>
      <c r="H3695" s="7"/>
      <c r="I3695" s="7"/>
      <c r="J3695" s="7"/>
      <c r="K3695" s="7"/>
      <c r="L3695" s="7"/>
      <c r="M3695" s="7"/>
      <c r="N3695" s="7"/>
      <c r="O3695" s="7"/>
      <c r="P3695" s="7"/>
      <c r="R3695" s="7"/>
      <c r="S3695" s="7"/>
      <c r="T3695" s="7"/>
      <c r="U3695" s="7"/>
      <c r="V3695" s="7"/>
      <c r="W3695" s="7"/>
      <c r="X3695" s="7"/>
      <c r="Y3695" s="7"/>
      <c r="Z3695" s="7"/>
      <c r="AA3695" s="7"/>
      <c r="AB3695" s="7"/>
      <c r="AC3695" s="7"/>
      <c r="AD3695" s="7"/>
      <c r="AE3695" s="7"/>
      <c r="AF3695" s="7"/>
      <c r="AG3695" s="7"/>
      <c r="AH3695" s="7"/>
      <c r="AI3695" s="7"/>
      <c r="AJ3695" s="7"/>
      <c r="AK3695" s="7"/>
    </row>
    <row r="3696" spans="1:37" ht="15.75" x14ac:dyDescent="0.25">
      <c r="A3696" s="7"/>
      <c r="B3696" s="7"/>
      <c r="C3696" s="7"/>
      <c r="D3696" s="7"/>
      <c r="E3696" s="7"/>
      <c r="F3696" s="7"/>
      <c r="G3696" s="7"/>
      <c r="H3696" s="7"/>
      <c r="I3696" s="7"/>
      <c r="J3696" s="7"/>
      <c r="K3696" s="7"/>
      <c r="L3696" s="7"/>
      <c r="M3696" s="7"/>
      <c r="N3696" s="7"/>
      <c r="O3696" s="7"/>
      <c r="P3696" s="7"/>
      <c r="R3696" s="7"/>
      <c r="S3696" s="7"/>
      <c r="T3696" s="7"/>
      <c r="U3696" s="7"/>
      <c r="V3696" s="7"/>
      <c r="W3696" s="7"/>
      <c r="X3696" s="7"/>
      <c r="Y3696" s="7"/>
      <c r="Z3696" s="7"/>
      <c r="AA3696" s="7"/>
      <c r="AB3696" s="7"/>
      <c r="AC3696" s="7"/>
      <c r="AD3696" s="7"/>
      <c r="AE3696" s="7"/>
      <c r="AF3696" s="7"/>
      <c r="AG3696" s="7"/>
      <c r="AH3696" s="7"/>
      <c r="AI3696" s="7"/>
      <c r="AJ3696" s="7"/>
      <c r="AK3696" s="7"/>
    </row>
    <row r="3697" spans="1:37" ht="15.75" x14ac:dyDescent="0.25">
      <c r="A3697" s="7"/>
      <c r="B3697" s="7"/>
      <c r="C3697" s="7"/>
      <c r="D3697" s="7"/>
      <c r="E3697" s="7"/>
      <c r="F3697" s="7"/>
      <c r="G3697" s="7"/>
      <c r="H3697" s="7"/>
      <c r="I3697" s="7"/>
      <c r="J3697" s="7"/>
      <c r="K3697" s="7"/>
      <c r="L3697" s="7"/>
      <c r="M3697" s="7"/>
      <c r="N3697" s="7"/>
      <c r="O3697" s="7"/>
      <c r="P3697" s="7"/>
      <c r="R3697" s="7"/>
      <c r="S3697" s="7"/>
      <c r="T3697" s="7"/>
      <c r="U3697" s="7"/>
      <c r="V3697" s="7"/>
      <c r="W3697" s="7"/>
      <c r="X3697" s="7"/>
      <c r="Y3697" s="7"/>
      <c r="Z3697" s="7"/>
      <c r="AA3697" s="7"/>
      <c r="AB3697" s="7"/>
      <c r="AC3697" s="7"/>
      <c r="AD3697" s="7"/>
      <c r="AE3697" s="7"/>
      <c r="AF3697" s="7"/>
      <c r="AG3697" s="7"/>
      <c r="AH3697" s="7"/>
      <c r="AI3697" s="7"/>
      <c r="AJ3697" s="7"/>
      <c r="AK3697" s="7"/>
    </row>
    <row r="3698" spans="1:37" ht="15.75" x14ac:dyDescent="0.25">
      <c r="A3698" s="7"/>
      <c r="B3698" s="7"/>
      <c r="C3698" s="7"/>
      <c r="D3698" s="7"/>
      <c r="E3698" s="7"/>
      <c r="F3698" s="7"/>
      <c r="G3698" s="7"/>
      <c r="H3698" s="7"/>
      <c r="I3698" s="7"/>
      <c r="J3698" s="7"/>
      <c r="K3698" s="7"/>
      <c r="L3698" s="7"/>
      <c r="M3698" s="7"/>
      <c r="N3698" s="7"/>
      <c r="O3698" s="7"/>
      <c r="P3698" s="7"/>
      <c r="R3698" s="7"/>
      <c r="S3698" s="7"/>
      <c r="T3698" s="7"/>
      <c r="U3698" s="7"/>
      <c r="V3698" s="7"/>
      <c r="W3698" s="7"/>
      <c r="X3698" s="7"/>
      <c r="Y3698" s="7"/>
      <c r="Z3698" s="7"/>
      <c r="AA3698" s="7"/>
      <c r="AB3698" s="7"/>
      <c r="AC3698" s="7"/>
      <c r="AD3698" s="7"/>
      <c r="AE3698" s="7"/>
      <c r="AF3698" s="7"/>
      <c r="AG3698" s="7"/>
      <c r="AH3698" s="7"/>
      <c r="AI3698" s="7"/>
      <c r="AJ3698" s="7"/>
      <c r="AK3698" s="7"/>
    </row>
    <row r="3699" spans="1:37" ht="15.75" x14ac:dyDescent="0.25">
      <c r="A3699" s="7"/>
      <c r="B3699" s="7"/>
      <c r="C3699" s="7"/>
      <c r="D3699" s="7"/>
      <c r="E3699" s="7"/>
      <c r="F3699" s="7"/>
      <c r="G3699" s="7"/>
      <c r="H3699" s="7"/>
      <c r="I3699" s="7"/>
      <c r="J3699" s="7"/>
      <c r="K3699" s="7"/>
      <c r="L3699" s="7"/>
      <c r="M3699" s="7"/>
      <c r="N3699" s="7"/>
      <c r="O3699" s="7"/>
      <c r="P3699" s="7"/>
      <c r="R3699" s="7"/>
      <c r="S3699" s="7"/>
      <c r="T3699" s="7"/>
      <c r="U3699" s="7"/>
      <c r="V3699" s="7"/>
      <c r="W3699" s="7"/>
      <c r="X3699" s="7"/>
      <c r="Y3699" s="7"/>
      <c r="Z3699" s="7"/>
      <c r="AA3699" s="7"/>
      <c r="AB3699" s="7"/>
      <c r="AC3699" s="7"/>
      <c r="AD3699" s="7"/>
      <c r="AE3699" s="7"/>
      <c r="AF3699" s="7"/>
      <c r="AG3699" s="7"/>
      <c r="AH3699" s="7"/>
      <c r="AI3699" s="7"/>
      <c r="AJ3699" s="7"/>
      <c r="AK3699" s="7"/>
    </row>
    <row r="3700" spans="1:37" ht="15.75" x14ac:dyDescent="0.25">
      <c r="A3700" s="7"/>
      <c r="B3700" s="7"/>
      <c r="C3700" s="7"/>
      <c r="D3700" s="7"/>
      <c r="E3700" s="7"/>
      <c r="F3700" s="7"/>
      <c r="G3700" s="7"/>
      <c r="H3700" s="7"/>
      <c r="I3700" s="7"/>
      <c r="J3700" s="7"/>
      <c r="K3700" s="7"/>
      <c r="L3700" s="7"/>
      <c r="M3700" s="7"/>
      <c r="N3700" s="7"/>
      <c r="O3700" s="7"/>
      <c r="P3700" s="7"/>
      <c r="R3700" s="7"/>
      <c r="S3700" s="7"/>
      <c r="T3700" s="7"/>
      <c r="U3700" s="7"/>
      <c r="V3700" s="7"/>
      <c r="W3700" s="7"/>
      <c r="X3700" s="7"/>
      <c r="Y3700" s="7"/>
      <c r="Z3700" s="7"/>
      <c r="AA3700" s="7"/>
      <c r="AB3700" s="7"/>
      <c r="AC3700" s="7"/>
      <c r="AD3700" s="7"/>
      <c r="AE3700" s="7"/>
      <c r="AF3700" s="7"/>
      <c r="AG3700" s="7"/>
      <c r="AH3700" s="7"/>
      <c r="AI3700" s="7"/>
      <c r="AJ3700" s="7"/>
      <c r="AK3700" s="7"/>
    </row>
    <row r="3701" spans="1:37" ht="15.75" x14ac:dyDescent="0.25">
      <c r="A3701" s="7"/>
      <c r="B3701" s="7"/>
      <c r="C3701" s="7"/>
      <c r="D3701" s="7"/>
      <c r="E3701" s="7"/>
      <c r="F3701" s="7"/>
      <c r="G3701" s="7"/>
      <c r="H3701" s="7"/>
      <c r="I3701" s="7"/>
      <c r="J3701" s="7"/>
      <c r="K3701" s="7"/>
      <c r="L3701" s="7"/>
      <c r="M3701" s="7"/>
      <c r="N3701" s="7"/>
      <c r="O3701" s="7"/>
      <c r="P3701" s="7"/>
      <c r="R3701" s="7"/>
      <c r="S3701" s="7"/>
      <c r="T3701" s="7"/>
      <c r="U3701" s="7"/>
      <c r="V3701" s="7"/>
      <c r="W3701" s="7"/>
      <c r="X3701" s="7"/>
      <c r="Y3701" s="7"/>
      <c r="Z3701" s="7"/>
      <c r="AA3701" s="7"/>
      <c r="AB3701" s="7"/>
      <c r="AC3701" s="7"/>
      <c r="AD3701" s="7"/>
      <c r="AE3701" s="7"/>
      <c r="AF3701" s="7"/>
      <c r="AG3701" s="7"/>
      <c r="AH3701" s="7"/>
      <c r="AI3701" s="7"/>
      <c r="AJ3701" s="7"/>
      <c r="AK3701" s="7"/>
    </row>
    <row r="3702" spans="1:37" ht="15.75" x14ac:dyDescent="0.25">
      <c r="A3702" s="7"/>
      <c r="B3702" s="7"/>
      <c r="C3702" s="7"/>
      <c r="D3702" s="7"/>
      <c r="E3702" s="7"/>
      <c r="F3702" s="7"/>
      <c r="G3702" s="7"/>
      <c r="H3702" s="7"/>
      <c r="I3702" s="7"/>
      <c r="J3702" s="7"/>
      <c r="K3702" s="7"/>
      <c r="L3702" s="7"/>
      <c r="M3702" s="7"/>
      <c r="N3702" s="7"/>
      <c r="O3702" s="7"/>
      <c r="P3702" s="7"/>
      <c r="R3702" s="7"/>
      <c r="S3702" s="7"/>
      <c r="T3702" s="7"/>
      <c r="U3702" s="7"/>
      <c r="V3702" s="7"/>
      <c r="W3702" s="7"/>
      <c r="X3702" s="7"/>
      <c r="Y3702" s="7"/>
      <c r="Z3702" s="7"/>
      <c r="AA3702" s="7"/>
      <c r="AB3702" s="7"/>
      <c r="AC3702" s="7"/>
      <c r="AD3702" s="7"/>
      <c r="AE3702" s="7"/>
      <c r="AF3702" s="7"/>
      <c r="AG3702" s="7"/>
      <c r="AH3702" s="7"/>
      <c r="AI3702" s="7"/>
      <c r="AJ3702" s="7"/>
      <c r="AK3702" s="7"/>
    </row>
    <row r="3703" spans="1:37" ht="15.75" x14ac:dyDescent="0.25">
      <c r="A3703" s="7"/>
      <c r="B3703" s="7"/>
      <c r="C3703" s="7"/>
      <c r="D3703" s="7"/>
      <c r="E3703" s="7"/>
      <c r="F3703" s="7"/>
      <c r="G3703" s="7"/>
      <c r="H3703" s="7"/>
      <c r="I3703" s="7"/>
      <c r="J3703" s="7"/>
      <c r="K3703" s="7"/>
      <c r="L3703" s="7"/>
      <c r="M3703" s="7"/>
      <c r="N3703" s="7"/>
      <c r="O3703" s="7"/>
      <c r="P3703" s="7"/>
      <c r="R3703" s="7"/>
      <c r="S3703" s="7"/>
      <c r="T3703" s="7"/>
      <c r="U3703" s="7"/>
      <c r="V3703" s="7"/>
      <c r="W3703" s="7"/>
      <c r="X3703" s="7"/>
      <c r="Y3703" s="7"/>
      <c r="Z3703" s="7"/>
      <c r="AA3703" s="7"/>
      <c r="AB3703" s="7"/>
      <c r="AC3703" s="7"/>
      <c r="AD3703" s="7"/>
      <c r="AE3703" s="7"/>
      <c r="AF3703" s="7"/>
      <c r="AG3703" s="7"/>
      <c r="AH3703" s="7"/>
      <c r="AI3703" s="7"/>
      <c r="AJ3703" s="7"/>
      <c r="AK3703" s="7"/>
    </row>
    <row r="3704" spans="1:37" ht="15.75" x14ac:dyDescent="0.25">
      <c r="A3704" s="7"/>
      <c r="B3704" s="7"/>
      <c r="C3704" s="7"/>
      <c r="D3704" s="7"/>
      <c r="E3704" s="7"/>
      <c r="F3704" s="7"/>
      <c r="G3704" s="7"/>
      <c r="H3704" s="7"/>
      <c r="I3704" s="7"/>
      <c r="J3704" s="7"/>
      <c r="K3704" s="7"/>
      <c r="L3704" s="7"/>
      <c r="M3704" s="7"/>
      <c r="N3704" s="7"/>
      <c r="O3704" s="7"/>
      <c r="P3704" s="7"/>
      <c r="R3704" s="7"/>
      <c r="S3704" s="7"/>
      <c r="T3704" s="7"/>
      <c r="U3704" s="7"/>
      <c r="V3704" s="7"/>
      <c r="W3704" s="7"/>
      <c r="X3704" s="7"/>
      <c r="Y3704" s="7"/>
      <c r="Z3704" s="7"/>
      <c r="AA3704" s="7"/>
      <c r="AB3704" s="7"/>
      <c r="AC3704" s="7"/>
      <c r="AD3704" s="7"/>
      <c r="AE3704" s="7"/>
      <c r="AF3704" s="7"/>
      <c r="AG3704" s="7"/>
      <c r="AH3704" s="7"/>
      <c r="AI3704" s="7"/>
      <c r="AJ3704" s="7"/>
      <c r="AK3704" s="7"/>
    </row>
    <row r="3705" spans="1:37" ht="15.75" x14ac:dyDescent="0.25">
      <c r="A3705" s="7"/>
      <c r="B3705" s="7"/>
      <c r="C3705" s="7"/>
      <c r="D3705" s="7"/>
      <c r="E3705" s="7"/>
      <c r="F3705" s="7"/>
      <c r="G3705" s="7"/>
      <c r="H3705" s="7"/>
      <c r="I3705" s="7"/>
      <c r="J3705" s="7"/>
      <c r="K3705" s="7"/>
      <c r="L3705" s="7"/>
      <c r="M3705" s="7"/>
      <c r="N3705" s="7"/>
      <c r="O3705" s="7"/>
      <c r="P3705" s="7"/>
      <c r="R3705" s="7"/>
      <c r="S3705" s="7"/>
      <c r="T3705" s="7"/>
      <c r="U3705" s="7"/>
      <c r="V3705" s="7"/>
      <c r="W3705" s="7"/>
      <c r="X3705" s="7"/>
      <c r="Y3705" s="7"/>
      <c r="Z3705" s="7"/>
      <c r="AA3705" s="7"/>
      <c r="AB3705" s="7"/>
      <c r="AC3705" s="7"/>
      <c r="AD3705" s="7"/>
      <c r="AE3705" s="7"/>
      <c r="AF3705" s="7"/>
      <c r="AG3705" s="7"/>
      <c r="AH3705" s="7"/>
      <c r="AI3705" s="7"/>
      <c r="AJ3705" s="7"/>
      <c r="AK3705" s="7"/>
    </row>
    <row r="3706" spans="1:37" ht="15.75" x14ac:dyDescent="0.25">
      <c r="A3706" s="7"/>
      <c r="B3706" s="7"/>
      <c r="C3706" s="7"/>
      <c r="D3706" s="7"/>
      <c r="E3706" s="7"/>
      <c r="F3706" s="7"/>
      <c r="G3706" s="7"/>
      <c r="H3706" s="7"/>
      <c r="I3706" s="7"/>
      <c r="J3706" s="7"/>
      <c r="K3706" s="7"/>
      <c r="L3706" s="7"/>
      <c r="M3706" s="7"/>
      <c r="N3706" s="7"/>
      <c r="O3706" s="7"/>
      <c r="P3706" s="7"/>
      <c r="R3706" s="7"/>
      <c r="S3706" s="7"/>
      <c r="T3706" s="7"/>
      <c r="U3706" s="7"/>
      <c r="V3706" s="7"/>
      <c r="W3706" s="7"/>
      <c r="X3706" s="7"/>
      <c r="Y3706" s="7"/>
      <c r="Z3706" s="7"/>
      <c r="AA3706" s="7"/>
      <c r="AB3706" s="7"/>
      <c r="AC3706" s="7"/>
      <c r="AD3706" s="7"/>
      <c r="AE3706" s="7"/>
      <c r="AF3706" s="7"/>
      <c r="AG3706" s="7"/>
      <c r="AH3706" s="7"/>
      <c r="AI3706" s="7"/>
      <c r="AJ3706" s="7"/>
      <c r="AK3706" s="7"/>
    </row>
    <row r="3707" spans="1:37" ht="15.75" x14ac:dyDescent="0.25">
      <c r="A3707" s="7"/>
      <c r="B3707" s="7"/>
      <c r="C3707" s="7"/>
      <c r="D3707" s="7"/>
      <c r="E3707" s="7"/>
      <c r="F3707" s="7"/>
      <c r="G3707" s="7"/>
      <c r="H3707" s="7"/>
      <c r="I3707" s="7"/>
      <c r="J3707" s="7"/>
      <c r="K3707" s="7"/>
      <c r="L3707" s="7"/>
      <c r="M3707" s="7"/>
      <c r="N3707" s="7"/>
      <c r="O3707" s="7"/>
      <c r="P3707" s="7"/>
      <c r="R3707" s="7"/>
      <c r="S3707" s="7"/>
      <c r="T3707" s="7"/>
      <c r="U3707" s="7"/>
      <c r="V3707" s="7"/>
      <c r="W3707" s="7"/>
      <c r="X3707" s="7"/>
      <c r="Y3707" s="7"/>
      <c r="Z3707" s="7"/>
      <c r="AA3707" s="7"/>
      <c r="AB3707" s="7"/>
      <c r="AC3707" s="7"/>
      <c r="AD3707" s="7"/>
      <c r="AE3707" s="7"/>
      <c r="AF3707" s="7"/>
      <c r="AG3707" s="7"/>
      <c r="AH3707" s="7"/>
      <c r="AI3707" s="7"/>
      <c r="AJ3707" s="7"/>
      <c r="AK3707" s="7"/>
    </row>
    <row r="3708" spans="1:37" ht="15.75" x14ac:dyDescent="0.25">
      <c r="A3708" s="7"/>
      <c r="B3708" s="7"/>
      <c r="C3708" s="7"/>
      <c r="D3708" s="7"/>
      <c r="E3708" s="7"/>
      <c r="F3708" s="7"/>
      <c r="G3708" s="7"/>
      <c r="H3708" s="7"/>
      <c r="I3708" s="7"/>
      <c r="J3708" s="7"/>
      <c r="K3708" s="7"/>
      <c r="L3708" s="7"/>
      <c r="M3708" s="7"/>
      <c r="N3708" s="7"/>
      <c r="O3708" s="7"/>
      <c r="P3708" s="7"/>
      <c r="R3708" s="7"/>
      <c r="S3708" s="7"/>
      <c r="T3708" s="7"/>
      <c r="U3708" s="7"/>
      <c r="V3708" s="7"/>
      <c r="W3708" s="7"/>
      <c r="X3708" s="7"/>
      <c r="Y3708" s="7"/>
      <c r="Z3708" s="7"/>
      <c r="AA3708" s="7"/>
      <c r="AB3708" s="7"/>
      <c r="AC3708" s="7"/>
      <c r="AD3708" s="7"/>
      <c r="AE3708" s="7"/>
      <c r="AF3708" s="7"/>
      <c r="AG3708" s="7"/>
      <c r="AH3708" s="7"/>
      <c r="AI3708" s="7"/>
      <c r="AJ3708" s="7"/>
      <c r="AK3708" s="7"/>
    </row>
    <row r="3709" spans="1:37" ht="15.75" x14ac:dyDescent="0.25">
      <c r="A3709" s="7"/>
      <c r="B3709" s="7"/>
      <c r="C3709" s="7"/>
      <c r="D3709" s="7"/>
      <c r="E3709" s="7"/>
      <c r="F3709" s="7"/>
      <c r="G3709" s="7"/>
      <c r="H3709" s="7"/>
      <c r="I3709" s="7"/>
      <c r="J3709" s="7"/>
      <c r="K3709" s="7"/>
      <c r="L3709" s="7"/>
      <c r="M3709" s="7"/>
      <c r="N3709" s="7"/>
      <c r="O3709" s="7"/>
      <c r="P3709" s="7"/>
      <c r="R3709" s="7"/>
      <c r="S3709" s="7"/>
      <c r="T3709" s="7"/>
      <c r="U3709" s="7"/>
      <c r="V3709" s="7"/>
      <c r="W3709" s="7"/>
      <c r="X3709" s="7"/>
      <c r="Y3709" s="7"/>
      <c r="Z3709" s="7"/>
      <c r="AA3709" s="7"/>
      <c r="AB3709" s="7"/>
      <c r="AC3709" s="7"/>
      <c r="AD3709" s="7"/>
      <c r="AE3709" s="7"/>
      <c r="AF3709" s="7"/>
      <c r="AG3709" s="7"/>
      <c r="AH3709" s="7"/>
      <c r="AI3709" s="7"/>
      <c r="AJ3709" s="7"/>
      <c r="AK3709" s="7"/>
    </row>
    <row r="3710" spans="1:37" ht="15.75" x14ac:dyDescent="0.25">
      <c r="A3710" s="7"/>
      <c r="B3710" s="7"/>
      <c r="C3710" s="7"/>
      <c r="D3710" s="7"/>
      <c r="E3710" s="7"/>
      <c r="F3710" s="7"/>
      <c r="G3710" s="7"/>
      <c r="H3710" s="7"/>
      <c r="I3710" s="7"/>
      <c r="J3710" s="7"/>
      <c r="K3710" s="7"/>
      <c r="L3710" s="7"/>
      <c r="M3710" s="7"/>
      <c r="N3710" s="7"/>
      <c r="O3710" s="7"/>
      <c r="P3710" s="7"/>
      <c r="R3710" s="7"/>
      <c r="S3710" s="7"/>
      <c r="T3710" s="7"/>
      <c r="U3710" s="7"/>
      <c r="V3710" s="7"/>
      <c r="W3710" s="7"/>
      <c r="X3710" s="7"/>
      <c r="Y3710" s="7"/>
      <c r="Z3710" s="7"/>
      <c r="AA3710" s="7"/>
      <c r="AB3710" s="7"/>
      <c r="AC3710" s="7"/>
      <c r="AD3710" s="7"/>
      <c r="AE3710" s="7"/>
      <c r="AF3710" s="7"/>
      <c r="AG3710" s="7"/>
      <c r="AH3710" s="7"/>
      <c r="AI3710" s="7"/>
      <c r="AJ3710" s="7"/>
      <c r="AK3710" s="7"/>
    </row>
    <row r="3711" spans="1:37" ht="15.75" x14ac:dyDescent="0.25">
      <c r="A3711" s="7"/>
      <c r="B3711" s="7"/>
      <c r="C3711" s="7"/>
      <c r="D3711" s="7"/>
      <c r="E3711" s="7"/>
      <c r="F3711" s="7"/>
      <c r="G3711" s="7"/>
      <c r="H3711" s="7"/>
      <c r="I3711" s="7"/>
      <c r="J3711" s="7"/>
      <c r="K3711" s="7"/>
      <c r="L3711" s="7"/>
      <c r="M3711" s="7"/>
      <c r="N3711" s="7"/>
      <c r="O3711" s="7"/>
      <c r="P3711" s="7"/>
      <c r="R3711" s="7"/>
      <c r="S3711" s="7"/>
      <c r="T3711" s="7"/>
      <c r="U3711" s="7"/>
      <c r="V3711" s="7"/>
      <c r="W3711" s="7"/>
      <c r="X3711" s="7"/>
      <c r="Y3711" s="7"/>
      <c r="Z3711" s="7"/>
      <c r="AA3711" s="7"/>
      <c r="AB3711" s="7"/>
      <c r="AC3711" s="7"/>
      <c r="AD3711" s="7"/>
      <c r="AE3711" s="7"/>
      <c r="AF3711" s="7"/>
      <c r="AG3711" s="7"/>
      <c r="AH3711" s="7"/>
      <c r="AI3711" s="7"/>
      <c r="AJ3711" s="7"/>
      <c r="AK3711" s="7"/>
    </row>
    <row r="3712" spans="1:37" ht="15.75" x14ac:dyDescent="0.25">
      <c r="A3712" s="7"/>
      <c r="B3712" s="7"/>
      <c r="C3712" s="7"/>
      <c r="D3712" s="7"/>
      <c r="E3712" s="7"/>
      <c r="F3712" s="7"/>
      <c r="G3712" s="7"/>
      <c r="H3712" s="7"/>
      <c r="I3712" s="7"/>
      <c r="J3712" s="7"/>
      <c r="K3712" s="7"/>
      <c r="L3712" s="7"/>
      <c r="M3712" s="7"/>
      <c r="N3712" s="7"/>
      <c r="O3712" s="7"/>
      <c r="P3712" s="7"/>
      <c r="R3712" s="7"/>
      <c r="S3712" s="7"/>
      <c r="T3712" s="7"/>
      <c r="U3712" s="7"/>
      <c r="V3712" s="7"/>
      <c r="W3712" s="7"/>
      <c r="X3712" s="7"/>
      <c r="Y3712" s="7"/>
      <c r="Z3712" s="7"/>
      <c r="AA3712" s="7"/>
      <c r="AB3712" s="7"/>
      <c r="AC3712" s="7"/>
      <c r="AD3712" s="7"/>
      <c r="AE3712" s="7"/>
      <c r="AF3712" s="7"/>
      <c r="AG3712" s="7"/>
      <c r="AH3712" s="7"/>
      <c r="AI3712" s="7"/>
      <c r="AJ3712" s="7"/>
      <c r="AK3712" s="7"/>
    </row>
    <row r="3713" spans="1:37" ht="15.75" x14ac:dyDescent="0.25">
      <c r="A3713" s="7"/>
      <c r="B3713" s="7"/>
      <c r="C3713" s="7"/>
      <c r="D3713" s="7"/>
      <c r="E3713" s="7"/>
      <c r="F3713" s="7"/>
      <c r="G3713" s="7"/>
      <c r="H3713" s="7"/>
      <c r="I3713" s="7"/>
      <c r="J3713" s="7"/>
      <c r="K3713" s="7"/>
      <c r="L3713" s="7"/>
      <c r="M3713" s="7"/>
      <c r="N3713" s="7"/>
      <c r="O3713" s="7"/>
      <c r="P3713" s="7"/>
      <c r="R3713" s="7"/>
      <c r="S3713" s="7"/>
      <c r="T3713" s="7"/>
      <c r="U3713" s="7"/>
      <c r="V3713" s="7"/>
      <c r="W3713" s="7"/>
      <c r="X3713" s="7"/>
      <c r="Y3713" s="7"/>
      <c r="Z3713" s="7"/>
      <c r="AA3713" s="7"/>
      <c r="AB3713" s="7"/>
      <c r="AC3713" s="7"/>
      <c r="AD3713" s="7"/>
      <c r="AE3713" s="7"/>
      <c r="AF3713" s="7"/>
      <c r="AG3713" s="7"/>
      <c r="AH3713" s="7"/>
      <c r="AI3713" s="7"/>
      <c r="AJ3713" s="7"/>
      <c r="AK3713" s="7"/>
    </row>
    <row r="3714" spans="1:37" ht="15.75" x14ac:dyDescent="0.25">
      <c r="A3714" s="7"/>
      <c r="B3714" s="7"/>
      <c r="C3714" s="7"/>
      <c r="D3714" s="7"/>
      <c r="E3714" s="7"/>
      <c r="F3714" s="7"/>
      <c r="G3714" s="7"/>
      <c r="H3714" s="7"/>
      <c r="I3714" s="7"/>
      <c r="J3714" s="7"/>
      <c r="K3714" s="7"/>
      <c r="L3714" s="7"/>
      <c r="M3714" s="7"/>
      <c r="N3714" s="7"/>
      <c r="O3714" s="7"/>
      <c r="P3714" s="7"/>
      <c r="R3714" s="7"/>
      <c r="S3714" s="7"/>
      <c r="T3714" s="7"/>
      <c r="U3714" s="7"/>
      <c r="V3714" s="7"/>
      <c r="W3714" s="7"/>
      <c r="X3714" s="7"/>
      <c r="Y3714" s="7"/>
      <c r="Z3714" s="7"/>
      <c r="AA3714" s="7"/>
      <c r="AB3714" s="7"/>
      <c r="AC3714" s="7"/>
      <c r="AD3714" s="7"/>
      <c r="AE3714" s="7"/>
      <c r="AF3714" s="7"/>
      <c r="AG3714" s="7"/>
      <c r="AH3714" s="7"/>
      <c r="AI3714" s="7"/>
      <c r="AJ3714" s="7"/>
      <c r="AK3714" s="7"/>
    </row>
    <row r="3715" spans="1:37" ht="15.75" x14ac:dyDescent="0.25">
      <c r="A3715" s="7"/>
      <c r="B3715" s="7"/>
      <c r="C3715" s="7"/>
      <c r="D3715" s="7"/>
      <c r="E3715" s="7"/>
      <c r="F3715" s="7"/>
      <c r="G3715" s="7"/>
      <c r="H3715" s="7"/>
      <c r="I3715" s="7"/>
      <c r="J3715" s="7"/>
      <c r="K3715" s="7"/>
      <c r="L3715" s="7"/>
      <c r="M3715" s="7"/>
      <c r="N3715" s="7"/>
      <c r="O3715" s="7"/>
      <c r="P3715" s="7"/>
      <c r="R3715" s="7"/>
      <c r="S3715" s="7"/>
      <c r="T3715" s="7"/>
      <c r="U3715" s="7"/>
      <c r="V3715" s="7"/>
      <c r="W3715" s="7"/>
      <c r="X3715" s="7"/>
      <c r="Y3715" s="7"/>
      <c r="Z3715" s="7"/>
      <c r="AA3715" s="7"/>
      <c r="AB3715" s="7"/>
      <c r="AC3715" s="7"/>
      <c r="AD3715" s="7"/>
      <c r="AE3715" s="7"/>
      <c r="AF3715" s="7"/>
      <c r="AG3715" s="7"/>
      <c r="AH3715" s="7"/>
      <c r="AI3715" s="7"/>
      <c r="AJ3715" s="7"/>
      <c r="AK3715" s="7"/>
    </row>
    <row r="3716" spans="1:37" ht="15.75" x14ac:dyDescent="0.25">
      <c r="A3716" s="7"/>
      <c r="B3716" s="7"/>
      <c r="C3716" s="7"/>
      <c r="D3716" s="7"/>
      <c r="E3716" s="7"/>
      <c r="F3716" s="7"/>
      <c r="G3716" s="7"/>
      <c r="H3716" s="7"/>
      <c r="I3716" s="7"/>
      <c r="J3716" s="7"/>
      <c r="K3716" s="7"/>
      <c r="L3716" s="7"/>
      <c r="M3716" s="7"/>
      <c r="N3716" s="7"/>
      <c r="O3716" s="7"/>
      <c r="P3716" s="7"/>
      <c r="R3716" s="7"/>
      <c r="S3716" s="7"/>
      <c r="T3716" s="7"/>
      <c r="U3716" s="7"/>
      <c r="V3716" s="7"/>
      <c r="W3716" s="7"/>
      <c r="X3716" s="7"/>
      <c r="Y3716" s="7"/>
      <c r="Z3716" s="7"/>
      <c r="AA3716" s="7"/>
      <c r="AB3716" s="7"/>
      <c r="AC3716" s="7"/>
      <c r="AD3716" s="7"/>
      <c r="AE3716" s="7"/>
      <c r="AF3716" s="7"/>
      <c r="AG3716" s="7"/>
      <c r="AH3716" s="7"/>
      <c r="AI3716" s="7"/>
      <c r="AJ3716" s="7"/>
      <c r="AK3716" s="7"/>
    </row>
    <row r="3717" spans="1:37" ht="15.75" x14ac:dyDescent="0.25">
      <c r="A3717" s="7"/>
      <c r="B3717" s="7"/>
      <c r="C3717" s="7"/>
      <c r="D3717" s="7"/>
      <c r="E3717" s="7"/>
      <c r="F3717" s="7"/>
      <c r="G3717" s="7"/>
      <c r="H3717" s="7"/>
      <c r="I3717" s="7"/>
      <c r="J3717" s="7"/>
      <c r="K3717" s="7"/>
      <c r="L3717" s="7"/>
      <c r="M3717" s="7"/>
      <c r="N3717" s="7"/>
      <c r="O3717" s="7"/>
      <c r="P3717" s="7"/>
      <c r="R3717" s="7"/>
      <c r="S3717" s="7"/>
      <c r="T3717" s="7"/>
      <c r="U3717" s="7"/>
      <c r="V3717" s="7"/>
      <c r="W3717" s="7"/>
      <c r="X3717" s="7"/>
      <c r="Y3717" s="7"/>
      <c r="Z3717" s="7"/>
      <c r="AA3717" s="7"/>
      <c r="AB3717" s="7"/>
      <c r="AC3717" s="7"/>
      <c r="AD3717" s="7"/>
      <c r="AE3717" s="7"/>
      <c r="AF3717" s="7"/>
      <c r="AG3717" s="7"/>
      <c r="AH3717" s="7"/>
      <c r="AI3717" s="7"/>
      <c r="AJ3717" s="7"/>
      <c r="AK3717" s="7"/>
    </row>
    <row r="3718" spans="1:37" ht="15.75" x14ac:dyDescent="0.25">
      <c r="A3718" s="7"/>
      <c r="B3718" s="7"/>
      <c r="C3718" s="7"/>
      <c r="D3718" s="7"/>
      <c r="E3718" s="7"/>
      <c r="F3718" s="7"/>
      <c r="G3718" s="7"/>
      <c r="H3718" s="7"/>
      <c r="I3718" s="7"/>
      <c r="J3718" s="7"/>
      <c r="K3718" s="7"/>
      <c r="L3718" s="7"/>
      <c r="M3718" s="7"/>
      <c r="N3718" s="7"/>
      <c r="O3718" s="7"/>
      <c r="P3718" s="7"/>
      <c r="R3718" s="7"/>
      <c r="S3718" s="7"/>
      <c r="T3718" s="7"/>
      <c r="U3718" s="7"/>
      <c r="V3718" s="7"/>
      <c r="W3718" s="7"/>
      <c r="X3718" s="7"/>
      <c r="Y3718" s="7"/>
      <c r="Z3718" s="7"/>
      <c r="AA3718" s="7"/>
      <c r="AB3718" s="7"/>
      <c r="AC3718" s="7"/>
      <c r="AD3718" s="7"/>
      <c r="AE3718" s="7"/>
      <c r="AF3718" s="7"/>
      <c r="AG3718" s="7"/>
      <c r="AH3718" s="7"/>
      <c r="AI3718" s="7"/>
      <c r="AJ3718" s="7"/>
      <c r="AK3718" s="7"/>
    </row>
    <row r="3719" spans="1:37" ht="15.75" x14ac:dyDescent="0.25">
      <c r="A3719" s="7"/>
      <c r="B3719" s="7"/>
      <c r="C3719" s="7"/>
      <c r="D3719" s="7"/>
      <c r="E3719" s="7"/>
      <c r="F3719" s="7"/>
      <c r="G3719" s="7"/>
      <c r="H3719" s="7"/>
      <c r="I3719" s="7"/>
      <c r="J3719" s="7"/>
      <c r="K3719" s="7"/>
      <c r="L3719" s="7"/>
      <c r="M3719" s="7"/>
      <c r="N3719" s="7"/>
      <c r="O3719" s="7"/>
      <c r="P3719" s="7"/>
      <c r="R3719" s="7"/>
      <c r="S3719" s="7"/>
      <c r="T3719" s="7"/>
      <c r="U3719" s="7"/>
      <c r="V3719" s="7"/>
      <c r="W3719" s="7"/>
      <c r="X3719" s="7"/>
      <c r="Y3719" s="7"/>
      <c r="Z3719" s="7"/>
      <c r="AA3719" s="7"/>
      <c r="AB3719" s="7"/>
      <c r="AC3719" s="7"/>
      <c r="AD3719" s="7"/>
      <c r="AE3719" s="7"/>
      <c r="AF3719" s="7"/>
      <c r="AG3719" s="7"/>
      <c r="AH3719" s="7"/>
      <c r="AI3719" s="7"/>
      <c r="AJ3719" s="7"/>
      <c r="AK3719" s="7"/>
    </row>
    <row r="3720" spans="1:37" ht="15.75" x14ac:dyDescent="0.25">
      <c r="A3720" s="7"/>
      <c r="B3720" s="7"/>
      <c r="C3720" s="7"/>
      <c r="D3720" s="7"/>
      <c r="E3720" s="7"/>
      <c r="F3720" s="7"/>
      <c r="G3720" s="7"/>
      <c r="H3720" s="7"/>
      <c r="I3720" s="7"/>
      <c r="J3720" s="7"/>
      <c r="K3720" s="7"/>
      <c r="L3720" s="7"/>
      <c r="M3720" s="7"/>
      <c r="N3720" s="7"/>
      <c r="O3720" s="7"/>
      <c r="P3720" s="7"/>
      <c r="R3720" s="7"/>
      <c r="S3720" s="7"/>
      <c r="T3720" s="7"/>
      <c r="U3720" s="7"/>
      <c r="V3720" s="7"/>
      <c r="W3720" s="7"/>
      <c r="X3720" s="7"/>
      <c r="Y3720" s="7"/>
      <c r="Z3720" s="7"/>
      <c r="AA3720" s="7"/>
      <c r="AB3720" s="7"/>
      <c r="AC3720" s="7"/>
      <c r="AD3720" s="7"/>
      <c r="AE3720" s="7"/>
      <c r="AF3720" s="7"/>
      <c r="AG3720" s="7"/>
      <c r="AH3720" s="7"/>
      <c r="AI3720" s="7"/>
      <c r="AJ3720" s="7"/>
      <c r="AK3720" s="7"/>
    </row>
    <row r="3721" spans="1:37" ht="15.75" x14ac:dyDescent="0.25">
      <c r="A3721" s="7"/>
      <c r="B3721" s="7"/>
      <c r="C3721" s="7"/>
      <c r="D3721" s="7"/>
      <c r="E3721" s="7"/>
      <c r="F3721" s="7"/>
      <c r="G3721" s="7"/>
      <c r="H3721" s="7"/>
      <c r="I3721" s="7"/>
      <c r="J3721" s="7"/>
      <c r="K3721" s="7"/>
      <c r="L3721" s="7"/>
      <c r="M3721" s="7"/>
      <c r="N3721" s="7"/>
      <c r="O3721" s="7"/>
      <c r="P3721" s="7"/>
      <c r="R3721" s="7"/>
      <c r="S3721" s="7"/>
      <c r="T3721" s="7"/>
      <c r="U3721" s="7"/>
      <c r="V3721" s="7"/>
      <c r="W3721" s="7"/>
      <c r="X3721" s="7"/>
      <c r="Y3721" s="7"/>
      <c r="Z3721" s="7"/>
      <c r="AA3721" s="7"/>
      <c r="AB3721" s="7"/>
      <c r="AC3721" s="7"/>
      <c r="AD3721" s="7"/>
      <c r="AE3721" s="7"/>
      <c r="AF3721" s="7"/>
      <c r="AG3721" s="7"/>
      <c r="AH3721" s="7"/>
      <c r="AI3721" s="7"/>
      <c r="AJ3721" s="7"/>
      <c r="AK3721" s="7"/>
    </row>
    <row r="3722" spans="1:37" ht="15.75" x14ac:dyDescent="0.25">
      <c r="A3722" s="7"/>
      <c r="B3722" s="7"/>
      <c r="C3722" s="7"/>
      <c r="D3722" s="7"/>
      <c r="E3722" s="7"/>
      <c r="F3722" s="7"/>
      <c r="G3722" s="7"/>
      <c r="H3722" s="7"/>
      <c r="I3722" s="7"/>
      <c r="J3722" s="7"/>
      <c r="K3722" s="7"/>
      <c r="L3722" s="7"/>
      <c r="M3722" s="7"/>
      <c r="N3722" s="7"/>
      <c r="O3722" s="7"/>
      <c r="P3722" s="7"/>
      <c r="R3722" s="7"/>
      <c r="S3722" s="7"/>
      <c r="T3722" s="7"/>
      <c r="U3722" s="7"/>
      <c r="V3722" s="7"/>
      <c r="W3722" s="7"/>
      <c r="X3722" s="7"/>
      <c r="Y3722" s="7"/>
      <c r="Z3722" s="7"/>
      <c r="AA3722" s="7"/>
      <c r="AB3722" s="7"/>
      <c r="AC3722" s="7"/>
      <c r="AD3722" s="7"/>
      <c r="AE3722" s="7"/>
      <c r="AF3722" s="7"/>
      <c r="AG3722" s="7"/>
      <c r="AH3722" s="7"/>
      <c r="AI3722" s="7"/>
      <c r="AJ3722" s="7"/>
      <c r="AK3722" s="7"/>
    </row>
    <row r="3723" spans="1:37" ht="15.75" x14ac:dyDescent="0.25">
      <c r="A3723" s="7"/>
      <c r="B3723" s="7"/>
      <c r="C3723" s="7"/>
      <c r="D3723" s="7"/>
      <c r="E3723" s="7"/>
      <c r="F3723" s="7"/>
      <c r="G3723" s="7"/>
      <c r="H3723" s="7"/>
      <c r="I3723" s="7"/>
      <c r="J3723" s="7"/>
      <c r="K3723" s="7"/>
      <c r="L3723" s="7"/>
      <c r="M3723" s="7"/>
      <c r="N3723" s="7"/>
      <c r="O3723" s="7"/>
      <c r="P3723" s="7"/>
      <c r="R3723" s="7"/>
      <c r="S3723" s="7"/>
      <c r="T3723" s="7"/>
      <c r="U3723" s="7"/>
      <c r="V3723" s="7"/>
      <c r="W3723" s="7"/>
      <c r="X3723" s="7"/>
      <c r="Y3723" s="7"/>
      <c r="Z3723" s="7"/>
      <c r="AA3723" s="7"/>
      <c r="AB3723" s="7"/>
      <c r="AC3723" s="7"/>
      <c r="AD3723" s="7"/>
      <c r="AE3723" s="7"/>
      <c r="AF3723" s="7"/>
      <c r="AG3723" s="7"/>
      <c r="AH3723" s="7"/>
      <c r="AI3723" s="7"/>
      <c r="AJ3723" s="7"/>
      <c r="AK3723" s="7"/>
    </row>
    <row r="3724" spans="1:37" ht="15.75" x14ac:dyDescent="0.25">
      <c r="A3724" s="7"/>
      <c r="B3724" s="7"/>
      <c r="C3724" s="7"/>
      <c r="D3724" s="7"/>
      <c r="E3724" s="7"/>
      <c r="F3724" s="7"/>
      <c r="G3724" s="7"/>
      <c r="H3724" s="7"/>
      <c r="I3724" s="7"/>
      <c r="J3724" s="7"/>
      <c r="K3724" s="7"/>
      <c r="L3724" s="7"/>
      <c r="M3724" s="7"/>
      <c r="N3724" s="7"/>
      <c r="O3724" s="7"/>
      <c r="P3724" s="7"/>
      <c r="R3724" s="7"/>
      <c r="S3724" s="7"/>
      <c r="T3724" s="7"/>
      <c r="U3724" s="7"/>
      <c r="V3724" s="7"/>
      <c r="W3724" s="7"/>
      <c r="X3724" s="7"/>
      <c r="Y3724" s="7"/>
      <c r="Z3724" s="7"/>
      <c r="AA3724" s="7"/>
      <c r="AB3724" s="7"/>
      <c r="AC3724" s="7"/>
      <c r="AD3724" s="7"/>
      <c r="AE3724" s="7"/>
      <c r="AF3724" s="7"/>
      <c r="AG3724" s="7"/>
      <c r="AH3724" s="7"/>
      <c r="AI3724" s="7"/>
      <c r="AJ3724" s="7"/>
      <c r="AK3724" s="7"/>
    </row>
    <row r="3725" spans="1:37" ht="15.75" x14ac:dyDescent="0.25">
      <c r="A3725" s="7"/>
      <c r="B3725" s="7"/>
      <c r="C3725" s="7"/>
      <c r="D3725" s="7"/>
      <c r="E3725" s="7"/>
      <c r="F3725" s="7"/>
      <c r="G3725" s="7"/>
      <c r="H3725" s="7"/>
      <c r="I3725" s="7"/>
      <c r="J3725" s="7"/>
      <c r="K3725" s="7"/>
      <c r="L3725" s="7"/>
      <c r="M3725" s="7"/>
      <c r="N3725" s="7"/>
      <c r="O3725" s="7"/>
      <c r="P3725" s="7"/>
      <c r="R3725" s="7"/>
      <c r="S3725" s="7"/>
      <c r="T3725" s="7"/>
      <c r="U3725" s="7"/>
      <c r="V3725" s="7"/>
      <c r="W3725" s="7"/>
      <c r="X3725" s="7"/>
      <c r="Y3725" s="7"/>
      <c r="Z3725" s="7"/>
      <c r="AA3725" s="7"/>
      <c r="AB3725" s="7"/>
      <c r="AC3725" s="7"/>
      <c r="AD3725" s="7"/>
      <c r="AE3725" s="7"/>
      <c r="AF3725" s="7"/>
      <c r="AG3725" s="7"/>
      <c r="AH3725" s="7"/>
      <c r="AI3725" s="7"/>
      <c r="AJ3725" s="7"/>
      <c r="AK3725" s="7"/>
    </row>
    <row r="3726" spans="1:37" ht="15.75" x14ac:dyDescent="0.25">
      <c r="A3726" s="7"/>
      <c r="B3726" s="7"/>
      <c r="C3726" s="7"/>
      <c r="D3726" s="7"/>
      <c r="E3726" s="7"/>
      <c r="F3726" s="7"/>
      <c r="G3726" s="7"/>
      <c r="H3726" s="7"/>
      <c r="I3726" s="7"/>
      <c r="J3726" s="7"/>
      <c r="K3726" s="7"/>
      <c r="L3726" s="7"/>
      <c r="M3726" s="7"/>
      <c r="N3726" s="7"/>
      <c r="O3726" s="7"/>
      <c r="P3726" s="7"/>
      <c r="R3726" s="7"/>
      <c r="S3726" s="7"/>
      <c r="T3726" s="7"/>
      <c r="U3726" s="7"/>
      <c r="V3726" s="7"/>
      <c r="W3726" s="7"/>
      <c r="X3726" s="7"/>
      <c r="Y3726" s="7"/>
      <c r="Z3726" s="7"/>
      <c r="AA3726" s="7"/>
      <c r="AB3726" s="7"/>
      <c r="AC3726" s="7"/>
      <c r="AD3726" s="7"/>
      <c r="AE3726" s="7"/>
      <c r="AF3726" s="7"/>
      <c r="AG3726" s="7"/>
      <c r="AH3726" s="7"/>
      <c r="AI3726" s="7"/>
      <c r="AJ3726" s="7"/>
      <c r="AK3726" s="7"/>
    </row>
    <row r="3727" spans="1:37" ht="15.75" x14ac:dyDescent="0.25">
      <c r="A3727" s="7"/>
      <c r="B3727" s="7"/>
      <c r="C3727" s="7"/>
      <c r="D3727" s="7"/>
      <c r="E3727" s="7"/>
      <c r="F3727" s="7"/>
      <c r="G3727" s="7"/>
      <c r="H3727" s="7"/>
      <c r="I3727" s="7"/>
      <c r="J3727" s="7"/>
      <c r="K3727" s="7"/>
      <c r="L3727" s="7"/>
      <c r="M3727" s="7"/>
      <c r="N3727" s="7"/>
      <c r="O3727" s="7"/>
      <c r="P3727" s="7"/>
      <c r="R3727" s="7"/>
      <c r="S3727" s="7"/>
      <c r="T3727" s="7"/>
      <c r="U3727" s="7"/>
      <c r="V3727" s="7"/>
      <c r="W3727" s="7"/>
      <c r="X3727" s="7"/>
      <c r="Y3727" s="7"/>
      <c r="Z3727" s="7"/>
      <c r="AA3727" s="7"/>
      <c r="AB3727" s="7"/>
      <c r="AC3727" s="7"/>
      <c r="AD3727" s="7"/>
      <c r="AE3727" s="7"/>
      <c r="AF3727" s="7"/>
      <c r="AG3727" s="7"/>
      <c r="AH3727" s="7"/>
      <c r="AI3727" s="7"/>
      <c r="AJ3727" s="7"/>
      <c r="AK3727" s="7"/>
    </row>
    <row r="3728" spans="1:37" ht="15.75" x14ac:dyDescent="0.25">
      <c r="A3728" s="7"/>
      <c r="B3728" s="7"/>
      <c r="C3728" s="7"/>
      <c r="D3728" s="7"/>
      <c r="E3728" s="7"/>
      <c r="F3728" s="7"/>
      <c r="G3728" s="7"/>
      <c r="H3728" s="7"/>
      <c r="I3728" s="7"/>
      <c r="J3728" s="7"/>
      <c r="K3728" s="7"/>
      <c r="L3728" s="7"/>
      <c r="M3728" s="7"/>
      <c r="N3728" s="7"/>
      <c r="O3728" s="7"/>
      <c r="P3728" s="7"/>
      <c r="R3728" s="7"/>
      <c r="S3728" s="7"/>
      <c r="T3728" s="7"/>
      <c r="U3728" s="7"/>
      <c r="V3728" s="7"/>
      <c r="W3728" s="7"/>
      <c r="X3728" s="7"/>
      <c r="Y3728" s="7"/>
      <c r="Z3728" s="7"/>
      <c r="AA3728" s="7"/>
      <c r="AB3728" s="7"/>
      <c r="AC3728" s="7"/>
      <c r="AD3728" s="7"/>
      <c r="AE3728" s="7"/>
      <c r="AF3728" s="7"/>
      <c r="AG3728" s="7"/>
      <c r="AH3728" s="7"/>
      <c r="AI3728" s="7"/>
      <c r="AJ3728" s="7"/>
      <c r="AK3728" s="7"/>
    </row>
    <row r="3729" spans="1:37" ht="15.75" x14ac:dyDescent="0.25">
      <c r="A3729" s="7"/>
      <c r="B3729" s="7"/>
      <c r="C3729" s="7"/>
      <c r="D3729" s="7"/>
      <c r="E3729" s="7"/>
      <c r="F3729" s="7"/>
      <c r="G3729" s="7"/>
      <c r="H3729" s="7"/>
      <c r="I3729" s="7"/>
      <c r="J3729" s="7"/>
      <c r="K3729" s="7"/>
      <c r="L3729" s="7"/>
      <c r="M3729" s="7"/>
      <c r="N3729" s="7"/>
      <c r="O3729" s="7"/>
      <c r="P3729" s="7"/>
      <c r="R3729" s="7"/>
      <c r="S3729" s="7"/>
      <c r="T3729" s="7"/>
      <c r="U3729" s="7"/>
      <c r="V3729" s="7"/>
      <c r="W3729" s="7"/>
      <c r="X3729" s="7"/>
      <c r="Y3729" s="7"/>
      <c r="Z3729" s="7"/>
      <c r="AA3729" s="7"/>
      <c r="AB3729" s="7"/>
      <c r="AC3729" s="7"/>
      <c r="AD3729" s="7"/>
      <c r="AE3729" s="7"/>
      <c r="AF3729" s="7"/>
      <c r="AG3729" s="7"/>
      <c r="AH3729" s="7"/>
      <c r="AI3729" s="7"/>
      <c r="AJ3729" s="7"/>
      <c r="AK3729" s="7"/>
    </row>
    <row r="3730" spans="1:37" ht="15.75" x14ac:dyDescent="0.25">
      <c r="A3730" s="7"/>
      <c r="B3730" s="7"/>
      <c r="C3730" s="7"/>
      <c r="D3730" s="7"/>
      <c r="E3730" s="7"/>
      <c r="F3730" s="7"/>
      <c r="G3730" s="7"/>
      <c r="H3730" s="7"/>
      <c r="I3730" s="7"/>
      <c r="J3730" s="7"/>
      <c r="K3730" s="7"/>
      <c r="L3730" s="7"/>
      <c r="M3730" s="7"/>
      <c r="N3730" s="7"/>
      <c r="O3730" s="7"/>
      <c r="P3730" s="7"/>
      <c r="R3730" s="7"/>
      <c r="S3730" s="7"/>
      <c r="T3730" s="7"/>
      <c r="U3730" s="7"/>
      <c r="V3730" s="7"/>
      <c r="W3730" s="7"/>
      <c r="X3730" s="7"/>
      <c r="Y3730" s="7"/>
      <c r="Z3730" s="7"/>
      <c r="AA3730" s="7"/>
      <c r="AB3730" s="7"/>
      <c r="AC3730" s="7"/>
      <c r="AD3730" s="7"/>
      <c r="AE3730" s="7"/>
      <c r="AF3730" s="7"/>
      <c r="AG3730" s="7"/>
      <c r="AH3730" s="7"/>
      <c r="AI3730" s="7"/>
      <c r="AJ3730" s="7"/>
      <c r="AK3730" s="7"/>
    </row>
    <row r="3731" spans="1:37" ht="15.75" x14ac:dyDescent="0.25">
      <c r="A3731" s="7"/>
      <c r="B3731" s="7"/>
      <c r="C3731" s="7"/>
      <c r="D3731" s="7"/>
      <c r="E3731" s="7"/>
      <c r="F3731" s="7"/>
      <c r="G3731" s="7"/>
      <c r="H3731" s="7"/>
      <c r="I3731" s="7"/>
      <c r="J3731" s="7"/>
      <c r="K3731" s="7"/>
      <c r="L3731" s="7"/>
      <c r="M3731" s="7"/>
      <c r="N3731" s="7"/>
      <c r="O3731" s="7"/>
      <c r="P3731" s="7"/>
      <c r="R3731" s="7"/>
      <c r="S3731" s="7"/>
      <c r="T3731" s="7"/>
      <c r="U3731" s="7"/>
      <c r="V3731" s="7"/>
      <c r="W3731" s="7"/>
      <c r="X3731" s="7"/>
      <c r="Y3731" s="7"/>
      <c r="Z3731" s="7"/>
      <c r="AA3731" s="7"/>
      <c r="AB3731" s="7"/>
      <c r="AC3731" s="7"/>
      <c r="AD3731" s="7"/>
      <c r="AE3731" s="7"/>
      <c r="AF3731" s="7"/>
      <c r="AG3731" s="7"/>
      <c r="AH3731" s="7"/>
      <c r="AI3731" s="7"/>
      <c r="AJ3731" s="7"/>
      <c r="AK3731" s="7"/>
    </row>
    <row r="3732" spans="1:37" ht="15.75" x14ac:dyDescent="0.25">
      <c r="A3732" s="7"/>
      <c r="B3732" s="7"/>
      <c r="C3732" s="7"/>
      <c r="D3732" s="7"/>
      <c r="E3732" s="7"/>
      <c r="F3732" s="7"/>
      <c r="G3732" s="7"/>
      <c r="H3732" s="7"/>
      <c r="I3732" s="7"/>
      <c r="J3732" s="7"/>
      <c r="K3732" s="7"/>
      <c r="L3732" s="7"/>
      <c r="M3732" s="7"/>
      <c r="N3732" s="7"/>
      <c r="O3732" s="7"/>
      <c r="P3732" s="7"/>
      <c r="R3732" s="7"/>
      <c r="S3732" s="7"/>
      <c r="T3732" s="7"/>
      <c r="U3732" s="7"/>
      <c r="V3732" s="7"/>
      <c r="W3732" s="7"/>
      <c r="X3732" s="7"/>
      <c r="Y3732" s="7"/>
      <c r="Z3732" s="7"/>
      <c r="AA3732" s="7"/>
      <c r="AB3732" s="7"/>
      <c r="AC3732" s="7"/>
      <c r="AD3732" s="7"/>
      <c r="AE3732" s="7"/>
      <c r="AF3732" s="7"/>
      <c r="AG3732" s="7"/>
      <c r="AH3732" s="7"/>
      <c r="AI3732" s="7"/>
      <c r="AJ3732" s="7"/>
      <c r="AK3732" s="7"/>
    </row>
    <row r="3733" spans="1:37" ht="15.75" x14ac:dyDescent="0.25">
      <c r="A3733" s="7"/>
      <c r="B3733" s="7"/>
      <c r="C3733" s="7"/>
      <c r="D3733" s="7"/>
      <c r="E3733" s="7"/>
      <c r="F3733" s="7"/>
      <c r="G3733" s="7"/>
      <c r="H3733" s="7"/>
      <c r="I3733" s="7"/>
      <c r="J3733" s="7"/>
      <c r="K3733" s="7"/>
      <c r="L3733" s="7"/>
      <c r="M3733" s="7"/>
      <c r="N3733" s="7"/>
      <c r="O3733" s="7"/>
      <c r="P3733" s="7"/>
      <c r="R3733" s="7"/>
      <c r="S3733" s="7"/>
      <c r="T3733" s="7"/>
      <c r="U3733" s="7"/>
      <c r="V3733" s="7"/>
      <c r="W3733" s="7"/>
      <c r="X3733" s="7"/>
      <c r="Y3733" s="7"/>
      <c r="Z3733" s="7"/>
      <c r="AA3733" s="7"/>
      <c r="AB3733" s="7"/>
      <c r="AC3733" s="7"/>
      <c r="AD3733" s="7"/>
      <c r="AE3733" s="7"/>
      <c r="AF3733" s="7"/>
      <c r="AG3733" s="7"/>
      <c r="AH3733" s="7"/>
      <c r="AI3733" s="7"/>
      <c r="AJ3733" s="7"/>
      <c r="AK3733" s="7"/>
    </row>
    <row r="3734" spans="1:37" ht="15.75" x14ac:dyDescent="0.25">
      <c r="A3734" s="7"/>
      <c r="B3734" s="7"/>
      <c r="C3734" s="7"/>
      <c r="D3734" s="7"/>
      <c r="E3734" s="7"/>
      <c r="F3734" s="7"/>
      <c r="G3734" s="7"/>
      <c r="H3734" s="7"/>
      <c r="I3734" s="7"/>
      <c r="J3734" s="7"/>
      <c r="K3734" s="7"/>
      <c r="L3734" s="7"/>
      <c r="M3734" s="7"/>
      <c r="N3734" s="7"/>
      <c r="O3734" s="7"/>
      <c r="P3734" s="7"/>
      <c r="R3734" s="7"/>
      <c r="S3734" s="7"/>
      <c r="T3734" s="7"/>
      <c r="U3734" s="7"/>
      <c r="V3734" s="7"/>
      <c r="W3734" s="7"/>
      <c r="X3734" s="7"/>
      <c r="Y3734" s="7"/>
      <c r="Z3734" s="7"/>
      <c r="AA3734" s="7"/>
      <c r="AB3734" s="7"/>
      <c r="AC3734" s="7"/>
      <c r="AD3734" s="7"/>
      <c r="AE3734" s="7"/>
      <c r="AF3734" s="7"/>
      <c r="AG3734" s="7"/>
      <c r="AH3734" s="7"/>
      <c r="AI3734" s="7"/>
      <c r="AJ3734" s="7"/>
      <c r="AK3734" s="7"/>
    </row>
    <row r="3735" spans="1:37" ht="15.75" x14ac:dyDescent="0.25">
      <c r="A3735" s="7"/>
      <c r="B3735" s="7"/>
      <c r="C3735" s="7"/>
      <c r="D3735" s="7"/>
      <c r="E3735" s="7"/>
      <c r="F3735" s="7"/>
      <c r="G3735" s="7"/>
      <c r="H3735" s="7"/>
      <c r="I3735" s="7"/>
      <c r="J3735" s="7"/>
      <c r="K3735" s="7"/>
      <c r="L3735" s="7"/>
      <c r="M3735" s="7"/>
      <c r="N3735" s="7"/>
      <c r="O3735" s="7"/>
      <c r="P3735" s="7"/>
      <c r="R3735" s="7"/>
      <c r="S3735" s="7"/>
      <c r="T3735" s="7"/>
      <c r="U3735" s="7"/>
      <c r="V3735" s="7"/>
      <c r="W3735" s="7"/>
      <c r="X3735" s="7"/>
      <c r="Y3735" s="7"/>
      <c r="Z3735" s="7"/>
      <c r="AA3735" s="7"/>
      <c r="AB3735" s="7"/>
      <c r="AC3735" s="7"/>
      <c r="AD3735" s="7"/>
      <c r="AE3735" s="7"/>
      <c r="AF3735" s="7"/>
      <c r="AG3735" s="7"/>
      <c r="AH3735" s="7"/>
      <c r="AI3735" s="7"/>
      <c r="AJ3735" s="7"/>
      <c r="AK3735" s="7"/>
    </row>
    <row r="3736" spans="1:37" ht="15.75" x14ac:dyDescent="0.25">
      <c r="A3736" s="7"/>
      <c r="B3736" s="7"/>
      <c r="C3736" s="7"/>
      <c r="D3736" s="7"/>
      <c r="E3736" s="7"/>
      <c r="F3736" s="7"/>
      <c r="G3736" s="7"/>
      <c r="H3736" s="7"/>
      <c r="I3736" s="7"/>
      <c r="J3736" s="7"/>
      <c r="K3736" s="7"/>
      <c r="L3736" s="7"/>
      <c r="M3736" s="7"/>
      <c r="N3736" s="7"/>
      <c r="O3736" s="7"/>
      <c r="P3736" s="7"/>
      <c r="R3736" s="7"/>
      <c r="S3736" s="7"/>
      <c r="T3736" s="7"/>
      <c r="U3736" s="7"/>
      <c r="V3736" s="7"/>
      <c r="W3736" s="7"/>
      <c r="X3736" s="7"/>
      <c r="Y3736" s="7"/>
      <c r="Z3736" s="7"/>
      <c r="AA3736" s="7"/>
      <c r="AB3736" s="7"/>
      <c r="AC3736" s="7"/>
      <c r="AD3736" s="7"/>
      <c r="AE3736" s="7"/>
      <c r="AF3736" s="7"/>
      <c r="AG3736" s="7"/>
      <c r="AH3736" s="7"/>
      <c r="AI3736" s="7"/>
      <c r="AJ3736" s="7"/>
      <c r="AK3736" s="7"/>
    </row>
    <row r="3737" spans="1:37" ht="15.75" x14ac:dyDescent="0.25">
      <c r="A3737" s="7"/>
      <c r="B3737" s="7"/>
      <c r="C3737" s="7"/>
      <c r="D3737" s="7"/>
      <c r="E3737" s="7"/>
      <c r="F3737" s="7"/>
      <c r="G3737" s="7"/>
      <c r="H3737" s="7"/>
      <c r="I3737" s="7"/>
      <c r="J3737" s="7"/>
      <c r="K3737" s="7"/>
      <c r="L3737" s="7"/>
      <c r="M3737" s="7"/>
      <c r="N3737" s="7"/>
      <c r="O3737" s="7"/>
      <c r="P3737" s="7"/>
      <c r="R3737" s="7"/>
      <c r="S3737" s="7"/>
      <c r="T3737" s="7"/>
      <c r="U3737" s="7"/>
      <c r="V3737" s="7"/>
      <c r="W3737" s="7"/>
      <c r="X3737" s="7"/>
      <c r="Y3737" s="7"/>
      <c r="Z3737" s="7"/>
      <c r="AA3737" s="7"/>
      <c r="AB3737" s="7"/>
      <c r="AC3737" s="7"/>
      <c r="AD3737" s="7"/>
      <c r="AE3737" s="7"/>
      <c r="AF3737" s="7"/>
      <c r="AG3737" s="7"/>
      <c r="AH3737" s="7"/>
      <c r="AI3737" s="7"/>
      <c r="AJ3737" s="7"/>
      <c r="AK3737" s="7"/>
    </row>
    <row r="3738" spans="1:37" ht="15.75" x14ac:dyDescent="0.25">
      <c r="A3738" s="7"/>
      <c r="B3738" s="7"/>
      <c r="C3738" s="7"/>
      <c r="D3738" s="7"/>
      <c r="E3738" s="7"/>
      <c r="F3738" s="7"/>
      <c r="G3738" s="7"/>
      <c r="H3738" s="7"/>
      <c r="I3738" s="7"/>
      <c r="J3738" s="7"/>
      <c r="K3738" s="7"/>
      <c r="L3738" s="7"/>
      <c r="M3738" s="7"/>
      <c r="N3738" s="7"/>
      <c r="O3738" s="7"/>
      <c r="P3738" s="7"/>
      <c r="R3738" s="7"/>
      <c r="S3738" s="7"/>
      <c r="T3738" s="7"/>
      <c r="U3738" s="7"/>
      <c r="V3738" s="7"/>
      <c r="W3738" s="7"/>
      <c r="X3738" s="7"/>
      <c r="Y3738" s="7"/>
      <c r="Z3738" s="7"/>
      <c r="AA3738" s="7"/>
      <c r="AB3738" s="7"/>
      <c r="AC3738" s="7"/>
      <c r="AD3738" s="7"/>
      <c r="AE3738" s="7"/>
      <c r="AF3738" s="7"/>
      <c r="AG3738" s="7"/>
      <c r="AH3738" s="7"/>
      <c r="AI3738" s="7"/>
      <c r="AJ3738" s="7"/>
      <c r="AK3738" s="7"/>
    </row>
    <row r="3739" spans="1:37" ht="15.75" x14ac:dyDescent="0.25">
      <c r="A3739" s="7"/>
      <c r="B3739" s="7"/>
      <c r="C3739" s="7"/>
      <c r="D3739" s="7"/>
      <c r="E3739" s="7"/>
      <c r="F3739" s="7"/>
      <c r="G3739" s="7"/>
      <c r="H3739" s="7"/>
      <c r="I3739" s="7"/>
      <c r="J3739" s="7"/>
      <c r="K3739" s="7"/>
      <c r="L3739" s="7"/>
      <c r="M3739" s="7"/>
      <c r="N3739" s="7"/>
      <c r="O3739" s="7"/>
      <c r="P3739" s="7"/>
      <c r="R3739" s="7"/>
      <c r="S3739" s="7"/>
      <c r="T3739" s="7"/>
      <c r="U3739" s="7"/>
      <c r="V3739" s="7"/>
      <c r="W3739" s="7"/>
      <c r="X3739" s="7"/>
      <c r="Y3739" s="7"/>
      <c r="Z3739" s="7"/>
      <c r="AA3739" s="7"/>
      <c r="AB3739" s="7"/>
      <c r="AC3739" s="7"/>
      <c r="AD3739" s="7"/>
      <c r="AE3739" s="7"/>
      <c r="AF3739" s="7"/>
      <c r="AG3739" s="7"/>
      <c r="AH3739" s="7"/>
      <c r="AI3739" s="7"/>
      <c r="AJ3739" s="7"/>
      <c r="AK3739" s="7"/>
    </row>
    <row r="3740" spans="1:37" ht="15.75" x14ac:dyDescent="0.25">
      <c r="A3740" s="7"/>
      <c r="B3740" s="7"/>
      <c r="C3740" s="7"/>
      <c r="D3740" s="7"/>
      <c r="E3740" s="7"/>
      <c r="F3740" s="7"/>
      <c r="G3740" s="7"/>
      <c r="H3740" s="7"/>
      <c r="I3740" s="7"/>
      <c r="J3740" s="7"/>
      <c r="K3740" s="7"/>
      <c r="L3740" s="7"/>
      <c r="M3740" s="7"/>
      <c r="N3740" s="7"/>
      <c r="O3740" s="7"/>
      <c r="P3740" s="7"/>
      <c r="R3740" s="7"/>
      <c r="S3740" s="7"/>
      <c r="T3740" s="7"/>
      <c r="U3740" s="7"/>
      <c r="V3740" s="7"/>
      <c r="W3740" s="7"/>
      <c r="X3740" s="7"/>
      <c r="Y3740" s="7"/>
      <c r="Z3740" s="7"/>
      <c r="AA3740" s="7"/>
      <c r="AB3740" s="7"/>
      <c r="AC3740" s="7"/>
      <c r="AD3740" s="7"/>
      <c r="AE3740" s="7"/>
      <c r="AF3740" s="7"/>
      <c r="AG3740" s="7"/>
      <c r="AH3740" s="7"/>
      <c r="AI3740" s="7"/>
      <c r="AJ3740" s="7"/>
      <c r="AK3740" s="7"/>
    </row>
    <row r="3741" spans="1:37" ht="15.75" x14ac:dyDescent="0.25">
      <c r="A3741" s="7"/>
      <c r="B3741" s="7"/>
      <c r="C3741" s="7"/>
      <c r="D3741" s="7"/>
      <c r="E3741" s="7"/>
      <c r="F3741" s="7"/>
      <c r="G3741" s="7"/>
      <c r="H3741" s="7"/>
      <c r="I3741" s="7"/>
      <c r="J3741" s="7"/>
      <c r="K3741" s="7"/>
      <c r="L3741" s="7"/>
      <c r="M3741" s="7"/>
      <c r="N3741" s="7"/>
      <c r="O3741" s="7"/>
      <c r="P3741" s="7"/>
      <c r="R3741" s="7"/>
      <c r="S3741" s="7"/>
      <c r="T3741" s="7"/>
      <c r="U3741" s="7"/>
      <c r="V3741" s="7"/>
      <c r="W3741" s="7"/>
      <c r="X3741" s="7"/>
      <c r="Y3741" s="7"/>
      <c r="Z3741" s="7"/>
      <c r="AA3741" s="7"/>
      <c r="AB3741" s="7"/>
      <c r="AC3741" s="7"/>
      <c r="AD3741" s="7"/>
      <c r="AE3741" s="7"/>
      <c r="AF3741" s="7"/>
      <c r="AG3741" s="7"/>
      <c r="AH3741" s="7"/>
      <c r="AI3741" s="7"/>
      <c r="AJ3741" s="7"/>
      <c r="AK3741" s="7"/>
    </row>
    <row r="3742" spans="1:37" ht="15.75" x14ac:dyDescent="0.25">
      <c r="A3742" s="7"/>
      <c r="B3742" s="7"/>
      <c r="C3742" s="7"/>
      <c r="D3742" s="7"/>
      <c r="E3742" s="7"/>
      <c r="F3742" s="7"/>
      <c r="G3742" s="7"/>
      <c r="H3742" s="7"/>
      <c r="I3742" s="7"/>
      <c r="J3742" s="7"/>
      <c r="K3742" s="7"/>
      <c r="L3742" s="7"/>
      <c r="M3742" s="7"/>
      <c r="N3742" s="7"/>
      <c r="O3742" s="7"/>
      <c r="P3742" s="7"/>
      <c r="R3742" s="7"/>
      <c r="S3742" s="7"/>
      <c r="T3742" s="7"/>
      <c r="U3742" s="7"/>
      <c r="V3742" s="7"/>
      <c r="W3742" s="7"/>
      <c r="X3742" s="7"/>
      <c r="Y3742" s="7"/>
      <c r="Z3742" s="7"/>
      <c r="AA3742" s="7"/>
      <c r="AB3742" s="7"/>
      <c r="AC3742" s="7"/>
      <c r="AD3742" s="7"/>
      <c r="AE3742" s="7"/>
      <c r="AF3742" s="7"/>
      <c r="AG3742" s="7"/>
      <c r="AH3742" s="7"/>
      <c r="AI3742" s="7"/>
      <c r="AJ3742" s="7"/>
      <c r="AK3742" s="7"/>
    </row>
    <row r="3743" spans="1:37" ht="15.75" x14ac:dyDescent="0.25">
      <c r="A3743" s="7"/>
      <c r="B3743" s="7"/>
      <c r="C3743" s="7"/>
      <c r="D3743" s="7"/>
      <c r="E3743" s="7"/>
      <c r="F3743" s="7"/>
      <c r="G3743" s="7"/>
      <c r="H3743" s="7"/>
      <c r="I3743" s="7"/>
      <c r="J3743" s="7"/>
      <c r="K3743" s="7"/>
      <c r="L3743" s="7"/>
      <c r="M3743" s="7"/>
      <c r="N3743" s="7"/>
      <c r="O3743" s="7"/>
      <c r="P3743" s="7"/>
      <c r="R3743" s="7"/>
      <c r="S3743" s="7"/>
      <c r="T3743" s="7"/>
      <c r="U3743" s="7"/>
      <c r="V3743" s="7"/>
      <c r="W3743" s="7"/>
      <c r="X3743" s="7"/>
      <c r="Y3743" s="7"/>
      <c r="Z3743" s="7"/>
      <c r="AA3743" s="7"/>
      <c r="AB3743" s="7"/>
      <c r="AC3743" s="7"/>
      <c r="AD3743" s="7"/>
      <c r="AE3743" s="7"/>
      <c r="AF3743" s="7"/>
      <c r="AG3743" s="7"/>
      <c r="AH3743" s="7"/>
      <c r="AI3743" s="7"/>
      <c r="AJ3743" s="7"/>
      <c r="AK3743" s="7"/>
    </row>
    <row r="3744" spans="1:37" ht="15.75" x14ac:dyDescent="0.25">
      <c r="A3744" s="7"/>
      <c r="B3744" s="7"/>
      <c r="C3744" s="7"/>
      <c r="D3744" s="7"/>
      <c r="E3744" s="7"/>
      <c r="F3744" s="7"/>
      <c r="G3744" s="7"/>
      <c r="H3744" s="7"/>
      <c r="I3744" s="7"/>
      <c r="J3744" s="7"/>
      <c r="K3744" s="7"/>
      <c r="L3744" s="7"/>
      <c r="M3744" s="7"/>
      <c r="N3744" s="7"/>
      <c r="O3744" s="7"/>
      <c r="P3744" s="7"/>
      <c r="R3744" s="7"/>
      <c r="S3744" s="7"/>
      <c r="T3744" s="7"/>
      <c r="U3744" s="7"/>
      <c r="V3744" s="7"/>
      <c r="W3744" s="7"/>
      <c r="X3744" s="7"/>
      <c r="Y3744" s="7"/>
      <c r="Z3744" s="7"/>
      <c r="AA3744" s="7"/>
      <c r="AB3744" s="7"/>
      <c r="AC3744" s="7"/>
      <c r="AD3744" s="7"/>
      <c r="AE3744" s="7"/>
      <c r="AF3744" s="7"/>
      <c r="AG3744" s="7"/>
      <c r="AH3744" s="7"/>
      <c r="AI3744" s="7"/>
      <c r="AJ3744" s="7"/>
      <c r="AK3744" s="7"/>
    </row>
    <row r="3745" spans="1:37" ht="15.75" x14ac:dyDescent="0.25">
      <c r="A3745" s="7"/>
      <c r="B3745" s="7"/>
      <c r="C3745" s="7"/>
      <c r="D3745" s="7"/>
      <c r="E3745" s="7"/>
      <c r="F3745" s="7"/>
      <c r="G3745" s="7"/>
      <c r="H3745" s="7"/>
      <c r="I3745" s="7"/>
      <c r="J3745" s="7"/>
      <c r="K3745" s="7"/>
      <c r="L3745" s="7"/>
      <c r="M3745" s="7"/>
      <c r="N3745" s="7"/>
      <c r="O3745" s="7"/>
      <c r="P3745" s="7"/>
      <c r="R3745" s="7"/>
      <c r="S3745" s="7"/>
      <c r="T3745" s="7"/>
      <c r="U3745" s="7"/>
      <c r="V3745" s="7"/>
      <c r="W3745" s="7"/>
      <c r="X3745" s="7"/>
      <c r="Y3745" s="7"/>
      <c r="Z3745" s="7"/>
      <c r="AA3745" s="7"/>
      <c r="AB3745" s="7"/>
      <c r="AC3745" s="7"/>
      <c r="AD3745" s="7"/>
      <c r="AE3745" s="7"/>
      <c r="AF3745" s="7"/>
      <c r="AG3745" s="7"/>
      <c r="AH3745" s="7"/>
      <c r="AI3745" s="7"/>
      <c r="AJ3745" s="7"/>
      <c r="AK3745" s="7"/>
    </row>
    <row r="3746" spans="1:37" ht="15.75" x14ac:dyDescent="0.25">
      <c r="A3746" s="7"/>
      <c r="B3746" s="7"/>
      <c r="C3746" s="7"/>
      <c r="D3746" s="7"/>
      <c r="E3746" s="7"/>
      <c r="F3746" s="7"/>
      <c r="G3746" s="7"/>
      <c r="H3746" s="7"/>
      <c r="I3746" s="7"/>
      <c r="J3746" s="7"/>
      <c r="K3746" s="7"/>
      <c r="L3746" s="7"/>
      <c r="M3746" s="7"/>
      <c r="N3746" s="7"/>
      <c r="O3746" s="7"/>
      <c r="P3746" s="7"/>
      <c r="R3746" s="7"/>
      <c r="S3746" s="7"/>
      <c r="T3746" s="7"/>
      <c r="U3746" s="7"/>
      <c r="V3746" s="7"/>
      <c r="W3746" s="7"/>
      <c r="X3746" s="7"/>
      <c r="Y3746" s="7"/>
      <c r="Z3746" s="7"/>
      <c r="AA3746" s="7"/>
      <c r="AB3746" s="7"/>
      <c r="AC3746" s="7"/>
      <c r="AD3746" s="7"/>
      <c r="AE3746" s="7"/>
      <c r="AF3746" s="7"/>
      <c r="AG3746" s="7"/>
      <c r="AH3746" s="7"/>
      <c r="AI3746" s="7"/>
      <c r="AJ3746" s="7"/>
      <c r="AK3746" s="7"/>
    </row>
    <row r="3747" spans="1:37" ht="15.75" x14ac:dyDescent="0.25">
      <c r="A3747" s="7"/>
      <c r="B3747" s="7"/>
      <c r="C3747" s="7"/>
      <c r="D3747" s="7"/>
      <c r="E3747" s="7"/>
      <c r="F3747" s="7"/>
      <c r="G3747" s="7"/>
      <c r="H3747" s="7"/>
      <c r="I3747" s="7"/>
      <c r="J3747" s="7"/>
      <c r="K3747" s="7"/>
      <c r="L3747" s="7"/>
      <c r="M3747" s="7"/>
      <c r="N3747" s="7"/>
      <c r="O3747" s="7"/>
      <c r="P3747" s="7"/>
      <c r="R3747" s="7"/>
      <c r="S3747" s="7"/>
      <c r="T3747" s="7"/>
      <c r="U3747" s="7"/>
      <c r="V3747" s="7"/>
      <c r="W3747" s="7"/>
      <c r="X3747" s="7"/>
      <c r="Y3747" s="7"/>
      <c r="Z3747" s="7"/>
      <c r="AA3747" s="7"/>
      <c r="AB3747" s="7"/>
      <c r="AC3747" s="7"/>
      <c r="AD3747" s="7"/>
      <c r="AE3747" s="7"/>
      <c r="AF3747" s="7"/>
      <c r="AG3747" s="7"/>
      <c r="AH3747" s="7"/>
      <c r="AI3747" s="7"/>
      <c r="AJ3747" s="7"/>
      <c r="AK3747" s="7"/>
    </row>
    <row r="3748" spans="1:37" ht="15.75" x14ac:dyDescent="0.25">
      <c r="A3748" s="7"/>
      <c r="B3748" s="7"/>
      <c r="C3748" s="7"/>
      <c r="D3748" s="7"/>
      <c r="E3748" s="7"/>
      <c r="F3748" s="7"/>
      <c r="G3748" s="7"/>
      <c r="H3748" s="7"/>
      <c r="I3748" s="7"/>
      <c r="J3748" s="7"/>
      <c r="K3748" s="7"/>
      <c r="L3748" s="7"/>
      <c r="M3748" s="7"/>
      <c r="N3748" s="7"/>
      <c r="O3748" s="7"/>
      <c r="P3748" s="7"/>
      <c r="R3748" s="7"/>
      <c r="S3748" s="7"/>
      <c r="T3748" s="7"/>
      <c r="U3748" s="7"/>
      <c r="V3748" s="7"/>
      <c r="W3748" s="7"/>
      <c r="X3748" s="7"/>
      <c r="Y3748" s="7"/>
      <c r="Z3748" s="7"/>
      <c r="AA3748" s="7"/>
      <c r="AB3748" s="7"/>
      <c r="AC3748" s="7"/>
      <c r="AD3748" s="7"/>
      <c r="AE3748" s="7"/>
      <c r="AF3748" s="7"/>
      <c r="AG3748" s="7"/>
      <c r="AH3748" s="7"/>
      <c r="AI3748" s="7"/>
      <c r="AJ3748" s="7"/>
      <c r="AK3748" s="7"/>
    </row>
    <row r="3749" spans="1:37" ht="15.75" x14ac:dyDescent="0.25">
      <c r="A3749" s="7"/>
      <c r="B3749" s="7"/>
      <c r="C3749" s="7"/>
      <c r="D3749" s="7"/>
      <c r="E3749" s="7"/>
      <c r="F3749" s="7"/>
      <c r="G3749" s="7"/>
      <c r="H3749" s="7"/>
      <c r="I3749" s="7"/>
      <c r="J3749" s="7"/>
      <c r="K3749" s="7"/>
      <c r="L3749" s="7"/>
      <c r="M3749" s="7"/>
      <c r="N3749" s="7"/>
      <c r="O3749" s="7"/>
      <c r="P3749" s="7"/>
      <c r="R3749" s="7"/>
      <c r="S3749" s="7"/>
      <c r="T3749" s="7"/>
      <c r="U3749" s="7"/>
      <c r="V3749" s="7"/>
      <c r="W3749" s="7"/>
      <c r="X3749" s="7"/>
      <c r="Y3749" s="7"/>
      <c r="Z3749" s="7"/>
      <c r="AA3749" s="7"/>
      <c r="AB3749" s="7"/>
      <c r="AC3749" s="7"/>
      <c r="AD3749" s="7"/>
      <c r="AE3749" s="7"/>
      <c r="AF3749" s="7"/>
      <c r="AG3749" s="7"/>
      <c r="AH3749" s="7"/>
      <c r="AI3749" s="7"/>
      <c r="AJ3749" s="7"/>
      <c r="AK3749" s="7"/>
    </row>
    <row r="3750" spans="1:37" ht="15.75" x14ac:dyDescent="0.25">
      <c r="A3750" s="7"/>
      <c r="B3750" s="7"/>
      <c r="C3750" s="7"/>
      <c r="D3750" s="7"/>
      <c r="E3750" s="7"/>
      <c r="F3750" s="7"/>
      <c r="G3750" s="7"/>
      <c r="H3750" s="7"/>
      <c r="I3750" s="7"/>
      <c r="J3750" s="7"/>
      <c r="K3750" s="7"/>
      <c r="L3750" s="7"/>
      <c r="M3750" s="7"/>
      <c r="N3750" s="7"/>
      <c r="O3750" s="7"/>
      <c r="P3750" s="7"/>
      <c r="R3750" s="7"/>
      <c r="S3750" s="7"/>
      <c r="T3750" s="7"/>
      <c r="U3750" s="7"/>
      <c r="V3750" s="7"/>
      <c r="W3750" s="7"/>
      <c r="X3750" s="7"/>
      <c r="Y3750" s="7"/>
      <c r="Z3750" s="7"/>
      <c r="AA3750" s="7"/>
      <c r="AB3750" s="7"/>
      <c r="AC3750" s="7"/>
      <c r="AD3750" s="7"/>
      <c r="AE3750" s="7"/>
      <c r="AF3750" s="7"/>
      <c r="AG3750" s="7"/>
      <c r="AH3750" s="7"/>
      <c r="AI3750" s="7"/>
      <c r="AJ3750" s="7"/>
      <c r="AK3750" s="7"/>
    </row>
    <row r="3751" spans="1:37" ht="15.75" x14ac:dyDescent="0.25">
      <c r="A3751" s="7"/>
      <c r="B3751" s="7"/>
      <c r="C3751" s="7"/>
      <c r="D3751" s="7"/>
      <c r="E3751" s="7"/>
      <c r="F3751" s="7"/>
      <c r="G3751" s="7"/>
      <c r="H3751" s="7"/>
      <c r="I3751" s="7"/>
      <c r="J3751" s="7"/>
      <c r="K3751" s="7"/>
      <c r="L3751" s="7"/>
      <c r="M3751" s="7"/>
      <c r="N3751" s="7"/>
      <c r="O3751" s="7"/>
      <c r="P3751" s="7"/>
      <c r="R3751" s="7"/>
      <c r="S3751" s="7"/>
      <c r="T3751" s="7"/>
      <c r="U3751" s="7"/>
      <c r="V3751" s="7"/>
      <c r="W3751" s="7"/>
      <c r="X3751" s="7"/>
      <c r="Y3751" s="7"/>
      <c r="Z3751" s="7"/>
      <c r="AA3751" s="7"/>
      <c r="AB3751" s="7"/>
      <c r="AC3751" s="7"/>
      <c r="AD3751" s="7"/>
      <c r="AE3751" s="7"/>
      <c r="AF3751" s="7"/>
      <c r="AG3751" s="7"/>
      <c r="AH3751" s="7"/>
      <c r="AI3751" s="7"/>
      <c r="AJ3751" s="7"/>
      <c r="AK3751" s="7"/>
    </row>
    <row r="3752" spans="1:37" ht="15.75" x14ac:dyDescent="0.25">
      <c r="A3752" s="7"/>
      <c r="B3752" s="7"/>
      <c r="C3752" s="7"/>
      <c r="D3752" s="7"/>
      <c r="E3752" s="7"/>
      <c r="F3752" s="7"/>
      <c r="G3752" s="7"/>
      <c r="H3752" s="7"/>
      <c r="I3752" s="7"/>
      <c r="J3752" s="7"/>
      <c r="K3752" s="7"/>
      <c r="L3752" s="7"/>
      <c r="M3752" s="7"/>
      <c r="N3752" s="7"/>
      <c r="O3752" s="7"/>
      <c r="P3752" s="7"/>
      <c r="R3752" s="7"/>
      <c r="S3752" s="7"/>
      <c r="T3752" s="7"/>
      <c r="U3752" s="7"/>
      <c r="V3752" s="7"/>
      <c r="W3752" s="7"/>
      <c r="X3752" s="7"/>
      <c r="Y3752" s="7"/>
      <c r="Z3752" s="7"/>
      <c r="AA3752" s="7"/>
      <c r="AB3752" s="7"/>
      <c r="AC3752" s="7"/>
      <c r="AD3752" s="7"/>
      <c r="AE3752" s="7"/>
      <c r="AF3752" s="7"/>
      <c r="AG3752" s="7"/>
      <c r="AH3752" s="7"/>
      <c r="AI3752" s="7"/>
      <c r="AJ3752" s="7"/>
      <c r="AK3752" s="7"/>
    </row>
    <row r="3753" spans="1:37" ht="15.75" x14ac:dyDescent="0.25">
      <c r="A3753" s="7"/>
      <c r="B3753" s="7"/>
      <c r="C3753" s="7"/>
      <c r="D3753" s="7"/>
      <c r="E3753" s="7"/>
      <c r="F3753" s="7"/>
      <c r="G3753" s="7"/>
      <c r="H3753" s="7"/>
      <c r="I3753" s="7"/>
      <c r="J3753" s="7"/>
      <c r="K3753" s="7"/>
      <c r="L3753" s="7"/>
      <c r="M3753" s="7"/>
      <c r="N3753" s="7"/>
      <c r="O3753" s="7"/>
      <c r="P3753" s="7"/>
      <c r="R3753" s="7"/>
      <c r="S3753" s="7"/>
      <c r="T3753" s="7"/>
      <c r="U3753" s="7"/>
      <c r="V3753" s="7"/>
      <c r="W3753" s="7"/>
      <c r="X3753" s="7"/>
      <c r="Y3753" s="7"/>
      <c r="Z3753" s="7"/>
      <c r="AA3753" s="7"/>
      <c r="AB3753" s="7"/>
      <c r="AC3753" s="7"/>
      <c r="AD3753" s="7"/>
      <c r="AE3753" s="7"/>
      <c r="AF3753" s="7"/>
      <c r="AG3753" s="7"/>
      <c r="AH3753" s="7"/>
      <c r="AI3753" s="7"/>
      <c r="AJ3753" s="7"/>
      <c r="AK3753" s="7"/>
    </row>
    <row r="3754" spans="1:37" ht="15.75" x14ac:dyDescent="0.25">
      <c r="A3754" s="7"/>
      <c r="B3754" s="7"/>
      <c r="C3754" s="7"/>
      <c r="D3754" s="7"/>
      <c r="E3754" s="7"/>
      <c r="F3754" s="7"/>
      <c r="G3754" s="7"/>
      <c r="H3754" s="7"/>
      <c r="I3754" s="7"/>
      <c r="J3754" s="7"/>
      <c r="K3754" s="7"/>
      <c r="L3754" s="7"/>
      <c r="M3754" s="7"/>
      <c r="N3754" s="7"/>
      <c r="O3754" s="7"/>
      <c r="P3754" s="7"/>
      <c r="R3754" s="7"/>
      <c r="S3754" s="7"/>
      <c r="T3754" s="7"/>
      <c r="U3754" s="7"/>
      <c r="V3754" s="7"/>
      <c r="W3754" s="7"/>
      <c r="X3754" s="7"/>
      <c r="Y3754" s="7"/>
      <c r="Z3754" s="7"/>
      <c r="AA3754" s="7"/>
      <c r="AB3754" s="7"/>
      <c r="AC3754" s="7"/>
      <c r="AD3754" s="7"/>
      <c r="AE3754" s="7"/>
      <c r="AF3754" s="7"/>
      <c r="AG3754" s="7"/>
      <c r="AH3754" s="7"/>
      <c r="AI3754" s="7"/>
      <c r="AJ3754" s="7"/>
      <c r="AK3754" s="7"/>
    </row>
    <row r="3755" spans="1:37" ht="15.75" x14ac:dyDescent="0.25">
      <c r="A3755" s="7"/>
      <c r="B3755" s="7"/>
      <c r="C3755" s="7"/>
      <c r="D3755" s="7"/>
      <c r="E3755" s="7"/>
      <c r="F3755" s="7"/>
      <c r="G3755" s="7"/>
      <c r="H3755" s="7"/>
      <c r="I3755" s="7"/>
      <c r="J3755" s="7"/>
      <c r="K3755" s="7"/>
      <c r="L3755" s="7"/>
      <c r="M3755" s="7"/>
      <c r="N3755" s="7"/>
      <c r="O3755" s="7"/>
      <c r="P3755" s="7"/>
      <c r="R3755" s="7"/>
      <c r="S3755" s="7"/>
      <c r="T3755" s="7"/>
      <c r="U3755" s="7"/>
      <c r="V3755" s="7"/>
      <c r="W3755" s="7"/>
      <c r="X3755" s="7"/>
      <c r="Y3755" s="7"/>
      <c r="Z3755" s="7"/>
      <c r="AA3755" s="7"/>
      <c r="AB3755" s="7"/>
      <c r="AC3755" s="7"/>
      <c r="AD3755" s="7"/>
      <c r="AE3755" s="7"/>
      <c r="AF3755" s="7"/>
      <c r="AG3755" s="7"/>
      <c r="AH3755" s="7"/>
      <c r="AI3755" s="7"/>
      <c r="AJ3755" s="7"/>
      <c r="AK3755" s="7"/>
    </row>
    <row r="3756" spans="1:37" ht="15.75" x14ac:dyDescent="0.25">
      <c r="A3756" s="7"/>
      <c r="B3756" s="7"/>
      <c r="C3756" s="7"/>
      <c r="D3756" s="7"/>
      <c r="E3756" s="7"/>
      <c r="F3756" s="7"/>
      <c r="G3756" s="7"/>
      <c r="H3756" s="7"/>
      <c r="I3756" s="7"/>
      <c r="J3756" s="7"/>
      <c r="K3756" s="7"/>
      <c r="L3756" s="7"/>
      <c r="M3756" s="7"/>
      <c r="N3756" s="7"/>
      <c r="O3756" s="7"/>
      <c r="P3756" s="7"/>
      <c r="R3756" s="7"/>
      <c r="S3756" s="7"/>
      <c r="T3756" s="7"/>
      <c r="U3756" s="7"/>
      <c r="V3756" s="7"/>
      <c r="W3756" s="7"/>
      <c r="X3756" s="7"/>
      <c r="Y3756" s="7"/>
      <c r="Z3756" s="7"/>
      <c r="AA3756" s="7"/>
      <c r="AB3756" s="7"/>
      <c r="AC3756" s="7"/>
      <c r="AD3756" s="7"/>
      <c r="AE3756" s="7"/>
      <c r="AF3756" s="7"/>
      <c r="AG3756" s="7"/>
      <c r="AH3756" s="7"/>
      <c r="AI3756" s="7"/>
      <c r="AJ3756" s="7"/>
      <c r="AK3756" s="7"/>
    </row>
    <row r="3757" spans="1:37" ht="15.75" x14ac:dyDescent="0.25">
      <c r="A3757" s="7"/>
      <c r="B3757" s="7"/>
      <c r="C3757" s="7"/>
      <c r="D3757" s="7"/>
      <c r="E3757" s="7"/>
      <c r="F3757" s="7"/>
      <c r="G3757" s="7"/>
      <c r="H3757" s="7"/>
      <c r="I3757" s="7"/>
      <c r="J3757" s="7"/>
      <c r="K3757" s="7"/>
      <c r="L3757" s="7"/>
      <c r="M3757" s="7"/>
      <c r="N3757" s="7"/>
      <c r="O3757" s="7"/>
      <c r="P3757" s="7"/>
      <c r="R3757" s="7"/>
      <c r="S3757" s="7"/>
      <c r="T3757" s="7"/>
      <c r="U3757" s="7"/>
      <c r="V3757" s="7"/>
      <c r="W3757" s="7"/>
      <c r="X3757" s="7"/>
      <c r="Y3757" s="7"/>
      <c r="Z3757" s="7"/>
      <c r="AA3757" s="7"/>
      <c r="AB3757" s="7"/>
      <c r="AC3757" s="7"/>
      <c r="AD3757" s="7"/>
      <c r="AE3757" s="7"/>
      <c r="AF3757" s="7"/>
      <c r="AG3757" s="7"/>
      <c r="AH3757" s="7"/>
      <c r="AI3757" s="7"/>
      <c r="AJ3757" s="7"/>
      <c r="AK3757" s="7"/>
    </row>
    <row r="3758" spans="1:37" ht="15.75" x14ac:dyDescent="0.25">
      <c r="A3758" s="7"/>
      <c r="B3758" s="7"/>
      <c r="C3758" s="7"/>
      <c r="D3758" s="7"/>
      <c r="E3758" s="7"/>
      <c r="F3758" s="7"/>
      <c r="G3758" s="7"/>
      <c r="H3758" s="7"/>
      <c r="I3758" s="7"/>
      <c r="J3758" s="7"/>
      <c r="K3758" s="7"/>
      <c r="L3758" s="7"/>
      <c r="M3758" s="7"/>
      <c r="N3758" s="7"/>
      <c r="O3758" s="7"/>
      <c r="P3758" s="7"/>
      <c r="R3758" s="7"/>
      <c r="S3758" s="7"/>
      <c r="T3758" s="7"/>
      <c r="U3758" s="7"/>
      <c r="V3758" s="7"/>
      <c r="W3758" s="7"/>
      <c r="X3758" s="7"/>
      <c r="Y3758" s="7"/>
      <c r="Z3758" s="7"/>
      <c r="AA3758" s="7"/>
      <c r="AB3758" s="7"/>
      <c r="AC3758" s="7"/>
      <c r="AD3758" s="7"/>
      <c r="AE3758" s="7"/>
      <c r="AF3758" s="7"/>
      <c r="AG3758" s="7"/>
      <c r="AH3758" s="7"/>
      <c r="AI3758" s="7"/>
      <c r="AJ3758" s="7"/>
      <c r="AK3758" s="7"/>
    </row>
    <row r="3759" spans="1:37" ht="15.75" x14ac:dyDescent="0.25">
      <c r="A3759" s="7"/>
      <c r="B3759" s="7"/>
      <c r="C3759" s="7"/>
      <c r="D3759" s="7"/>
      <c r="E3759" s="7"/>
      <c r="F3759" s="7"/>
      <c r="G3759" s="7"/>
      <c r="H3759" s="7"/>
      <c r="I3759" s="7"/>
      <c r="J3759" s="7"/>
      <c r="K3759" s="7"/>
      <c r="L3759" s="7"/>
      <c r="M3759" s="7"/>
      <c r="N3759" s="7"/>
      <c r="O3759" s="7"/>
      <c r="P3759" s="7"/>
      <c r="R3759" s="7"/>
      <c r="S3759" s="7"/>
      <c r="T3759" s="7"/>
      <c r="U3759" s="7"/>
      <c r="V3759" s="7"/>
      <c r="W3759" s="7"/>
      <c r="X3759" s="7"/>
      <c r="Y3759" s="7"/>
      <c r="Z3759" s="7"/>
      <c r="AA3759" s="7"/>
      <c r="AB3759" s="7"/>
      <c r="AC3759" s="7"/>
      <c r="AD3759" s="7"/>
      <c r="AE3759" s="7"/>
      <c r="AF3759" s="7"/>
      <c r="AG3759" s="7"/>
      <c r="AH3759" s="7"/>
      <c r="AI3759" s="7"/>
      <c r="AJ3759" s="7"/>
      <c r="AK3759" s="7"/>
    </row>
    <row r="3760" spans="1:37" ht="15.75" x14ac:dyDescent="0.25">
      <c r="A3760" s="7"/>
      <c r="B3760" s="7"/>
      <c r="C3760" s="7"/>
      <c r="D3760" s="7"/>
      <c r="E3760" s="7"/>
      <c r="F3760" s="7"/>
      <c r="G3760" s="7"/>
      <c r="H3760" s="7"/>
      <c r="I3760" s="7"/>
      <c r="J3760" s="7"/>
      <c r="K3760" s="7"/>
      <c r="L3760" s="7"/>
      <c r="M3760" s="7"/>
      <c r="N3760" s="7"/>
      <c r="O3760" s="7"/>
      <c r="P3760" s="7"/>
      <c r="R3760" s="7"/>
      <c r="S3760" s="7"/>
      <c r="T3760" s="7"/>
      <c r="U3760" s="7"/>
      <c r="V3760" s="7"/>
      <c r="W3760" s="7"/>
      <c r="X3760" s="7"/>
      <c r="Y3760" s="7"/>
      <c r="Z3760" s="7"/>
      <c r="AA3760" s="7"/>
      <c r="AB3760" s="7"/>
      <c r="AC3760" s="7"/>
      <c r="AD3760" s="7"/>
      <c r="AE3760" s="7"/>
      <c r="AF3760" s="7"/>
      <c r="AG3760" s="7"/>
      <c r="AH3760" s="7"/>
      <c r="AI3760" s="7"/>
      <c r="AJ3760" s="7"/>
      <c r="AK3760" s="7"/>
    </row>
    <row r="3761" spans="1:37" ht="15.75" x14ac:dyDescent="0.25">
      <c r="A3761" s="7"/>
      <c r="B3761" s="7"/>
      <c r="C3761" s="7"/>
      <c r="D3761" s="7"/>
      <c r="E3761" s="7"/>
      <c r="F3761" s="7"/>
      <c r="G3761" s="7"/>
      <c r="H3761" s="7"/>
      <c r="I3761" s="7"/>
      <c r="J3761" s="7"/>
      <c r="K3761" s="7"/>
      <c r="L3761" s="7"/>
      <c r="M3761" s="7"/>
      <c r="N3761" s="7"/>
      <c r="O3761" s="7"/>
      <c r="P3761" s="7"/>
      <c r="R3761" s="7"/>
      <c r="S3761" s="7"/>
      <c r="T3761" s="7"/>
      <c r="U3761" s="7"/>
      <c r="V3761" s="7"/>
      <c r="W3761" s="7"/>
      <c r="X3761" s="7"/>
      <c r="Y3761" s="7"/>
      <c r="Z3761" s="7"/>
      <c r="AA3761" s="7"/>
      <c r="AB3761" s="7"/>
      <c r="AC3761" s="7"/>
      <c r="AD3761" s="7"/>
      <c r="AE3761" s="7"/>
      <c r="AF3761" s="7"/>
      <c r="AG3761" s="7"/>
      <c r="AH3761" s="7"/>
      <c r="AI3761" s="7"/>
      <c r="AJ3761" s="7"/>
      <c r="AK3761" s="7"/>
    </row>
    <row r="3762" spans="1:37" ht="15.75" x14ac:dyDescent="0.25">
      <c r="A3762" s="7"/>
      <c r="B3762" s="7"/>
      <c r="C3762" s="7"/>
      <c r="D3762" s="7"/>
      <c r="E3762" s="7"/>
      <c r="F3762" s="7"/>
      <c r="G3762" s="7"/>
      <c r="H3762" s="7"/>
      <c r="I3762" s="7"/>
      <c r="J3762" s="7"/>
      <c r="K3762" s="7"/>
      <c r="L3762" s="7"/>
      <c r="M3762" s="7"/>
      <c r="N3762" s="7"/>
      <c r="O3762" s="7"/>
      <c r="P3762" s="7"/>
      <c r="R3762" s="7"/>
      <c r="S3762" s="7"/>
      <c r="T3762" s="7"/>
      <c r="U3762" s="7"/>
      <c r="V3762" s="7"/>
      <c r="W3762" s="7"/>
      <c r="X3762" s="7"/>
      <c r="Y3762" s="7"/>
      <c r="Z3762" s="7"/>
      <c r="AA3762" s="7"/>
      <c r="AB3762" s="7"/>
      <c r="AC3762" s="7"/>
      <c r="AD3762" s="7"/>
      <c r="AE3762" s="7"/>
      <c r="AF3762" s="7"/>
      <c r="AG3762" s="7"/>
      <c r="AH3762" s="7"/>
      <c r="AI3762" s="7"/>
      <c r="AJ3762" s="7"/>
      <c r="AK3762" s="7"/>
    </row>
    <row r="3763" spans="1:37" ht="15.75" x14ac:dyDescent="0.25">
      <c r="A3763" s="7"/>
      <c r="B3763" s="7"/>
      <c r="C3763" s="7"/>
      <c r="D3763" s="7"/>
      <c r="E3763" s="7"/>
      <c r="F3763" s="7"/>
      <c r="G3763" s="7"/>
      <c r="H3763" s="7"/>
      <c r="I3763" s="7"/>
      <c r="J3763" s="7"/>
      <c r="K3763" s="7"/>
      <c r="L3763" s="7"/>
      <c r="M3763" s="7"/>
      <c r="N3763" s="7"/>
      <c r="O3763" s="7"/>
      <c r="P3763" s="7"/>
      <c r="R3763" s="7"/>
      <c r="S3763" s="7"/>
      <c r="T3763" s="7"/>
      <c r="U3763" s="7"/>
      <c r="V3763" s="7"/>
      <c r="W3763" s="7"/>
      <c r="X3763" s="7"/>
      <c r="Y3763" s="7"/>
      <c r="Z3763" s="7"/>
      <c r="AA3763" s="7"/>
      <c r="AB3763" s="7"/>
      <c r="AC3763" s="7"/>
      <c r="AD3763" s="7"/>
      <c r="AE3763" s="7"/>
      <c r="AF3763" s="7"/>
      <c r="AG3763" s="7"/>
      <c r="AH3763" s="7"/>
      <c r="AI3763" s="7"/>
      <c r="AJ3763" s="7"/>
      <c r="AK3763" s="7"/>
    </row>
    <row r="3764" spans="1:37" ht="15.75" x14ac:dyDescent="0.25">
      <c r="A3764" s="7"/>
      <c r="B3764" s="7"/>
      <c r="C3764" s="7"/>
      <c r="D3764" s="7"/>
      <c r="E3764" s="7"/>
      <c r="F3764" s="7"/>
      <c r="G3764" s="7"/>
      <c r="H3764" s="7"/>
      <c r="I3764" s="7"/>
      <c r="J3764" s="7"/>
      <c r="K3764" s="7"/>
      <c r="L3764" s="7"/>
      <c r="M3764" s="7"/>
      <c r="N3764" s="7"/>
      <c r="O3764" s="7"/>
      <c r="P3764" s="7"/>
      <c r="R3764" s="7"/>
      <c r="S3764" s="7"/>
      <c r="T3764" s="7"/>
      <c r="U3764" s="7"/>
      <c r="V3764" s="7"/>
      <c r="W3764" s="7"/>
      <c r="X3764" s="7"/>
      <c r="Y3764" s="7"/>
      <c r="Z3764" s="7"/>
      <c r="AA3764" s="7"/>
      <c r="AB3764" s="7"/>
      <c r="AC3764" s="7"/>
      <c r="AD3764" s="7"/>
      <c r="AE3764" s="7"/>
      <c r="AF3764" s="7"/>
      <c r="AG3764" s="7"/>
      <c r="AH3764" s="7"/>
      <c r="AI3764" s="7"/>
      <c r="AJ3764" s="7"/>
      <c r="AK3764" s="7"/>
    </row>
    <row r="3765" spans="1:37" ht="15.75" x14ac:dyDescent="0.25">
      <c r="A3765" s="7"/>
      <c r="B3765" s="7"/>
      <c r="C3765" s="7"/>
      <c r="D3765" s="7"/>
      <c r="E3765" s="7"/>
      <c r="F3765" s="7"/>
      <c r="G3765" s="7"/>
      <c r="H3765" s="7"/>
      <c r="I3765" s="7"/>
      <c r="J3765" s="7"/>
      <c r="K3765" s="7"/>
      <c r="L3765" s="7"/>
      <c r="M3765" s="7"/>
      <c r="N3765" s="7"/>
      <c r="O3765" s="7"/>
      <c r="P3765" s="7"/>
      <c r="R3765" s="7"/>
      <c r="S3765" s="7"/>
      <c r="T3765" s="7"/>
      <c r="U3765" s="7"/>
      <c r="V3765" s="7"/>
      <c r="W3765" s="7"/>
      <c r="X3765" s="7"/>
      <c r="Y3765" s="7"/>
      <c r="Z3765" s="7"/>
      <c r="AA3765" s="7"/>
      <c r="AB3765" s="7"/>
      <c r="AC3765" s="7"/>
      <c r="AD3765" s="7"/>
      <c r="AE3765" s="7"/>
      <c r="AF3765" s="7"/>
      <c r="AG3765" s="7"/>
      <c r="AH3765" s="7"/>
      <c r="AI3765" s="7"/>
      <c r="AJ3765" s="7"/>
      <c r="AK3765" s="7"/>
    </row>
    <row r="3766" spans="1:37" ht="15.75" x14ac:dyDescent="0.25">
      <c r="A3766" s="7"/>
      <c r="B3766" s="7"/>
      <c r="C3766" s="7"/>
      <c r="D3766" s="7"/>
      <c r="E3766" s="7"/>
      <c r="F3766" s="7"/>
      <c r="G3766" s="7"/>
      <c r="H3766" s="7"/>
      <c r="I3766" s="7"/>
      <c r="J3766" s="7"/>
      <c r="K3766" s="7"/>
      <c r="L3766" s="7"/>
      <c r="M3766" s="7"/>
      <c r="N3766" s="7"/>
      <c r="O3766" s="7"/>
      <c r="P3766" s="7"/>
      <c r="R3766" s="7"/>
      <c r="S3766" s="7"/>
      <c r="T3766" s="7"/>
      <c r="U3766" s="7"/>
      <c r="V3766" s="7"/>
      <c r="W3766" s="7"/>
      <c r="X3766" s="7"/>
      <c r="Y3766" s="7"/>
      <c r="Z3766" s="7"/>
      <c r="AA3766" s="7"/>
      <c r="AB3766" s="7"/>
      <c r="AC3766" s="7"/>
      <c r="AD3766" s="7"/>
      <c r="AE3766" s="7"/>
      <c r="AF3766" s="7"/>
      <c r="AG3766" s="7"/>
      <c r="AH3766" s="7"/>
      <c r="AI3766" s="7"/>
      <c r="AJ3766" s="7"/>
      <c r="AK3766" s="7"/>
    </row>
    <row r="3767" spans="1:37" ht="15.75" x14ac:dyDescent="0.25">
      <c r="A3767" s="7"/>
      <c r="B3767" s="7"/>
      <c r="C3767" s="7"/>
      <c r="D3767" s="7"/>
      <c r="E3767" s="7"/>
      <c r="F3767" s="7"/>
      <c r="G3767" s="7"/>
      <c r="H3767" s="7"/>
      <c r="I3767" s="7"/>
      <c r="J3767" s="7"/>
      <c r="K3767" s="7"/>
      <c r="L3767" s="7"/>
      <c r="M3767" s="7"/>
      <c r="N3767" s="7"/>
      <c r="O3767" s="7"/>
      <c r="P3767" s="7"/>
      <c r="R3767" s="7"/>
      <c r="S3767" s="7"/>
      <c r="T3767" s="7"/>
      <c r="U3767" s="7"/>
      <c r="V3767" s="7"/>
      <c r="W3767" s="7"/>
      <c r="X3767" s="7"/>
      <c r="Y3767" s="7"/>
      <c r="Z3767" s="7"/>
      <c r="AA3767" s="7"/>
      <c r="AB3767" s="7"/>
      <c r="AC3767" s="7"/>
      <c r="AD3767" s="7"/>
      <c r="AE3767" s="7"/>
      <c r="AF3767" s="7"/>
      <c r="AG3767" s="7"/>
      <c r="AH3767" s="7"/>
      <c r="AI3767" s="7"/>
      <c r="AJ3767" s="7"/>
      <c r="AK3767" s="7"/>
    </row>
    <row r="3768" spans="1:37" ht="15.75" x14ac:dyDescent="0.25">
      <c r="A3768" s="7"/>
      <c r="B3768" s="7"/>
      <c r="C3768" s="7"/>
      <c r="D3768" s="7"/>
      <c r="E3768" s="7"/>
      <c r="F3768" s="7"/>
      <c r="G3768" s="7"/>
      <c r="H3768" s="7"/>
      <c r="I3768" s="7"/>
      <c r="J3768" s="7"/>
      <c r="K3768" s="7"/>
      <c r="L3768" s="7"/>
      <c r="M3768" s="7"/>
      <c r="N3768" s="7"/>
      <c r="O3768" s="7"/>
      <c r="P3768" s="7"/>
      <c r="R3768" s="7"/>
      <c r="S3768" s="7"/>
      <c r="T3768" s="7"/>
      <c r="U3768" s="7"/>
      <c r="V3768" s="7"/>
      <c r="W3768" s="7"/>
      <c r="X3768" s="7"/>
      <c r="Y3768" s="7"/>
      <c r="Z3768" s="7"/>
      <c r="AA3768" s="7"/>
      <c r="AB3768" s="7"/>
      <c r="AC3768" s="7"/>
      <c r="AD3768" s="7"/>
      <c r="AE3768" s="7"/>
      <c r="AF3768" s="7"/>
      <c r="AG3768" s="7"/>
      <c r="AH3768" s="7"/>
      <c r="AI3768" s="7"/>
      <c r="AJ3768" s="7"/>
      <c r="AK3768" s="7"/>
    </row>
    <row r="3769" spans="1:37" ht="15.75" x14ac:dyDescent="0.25">
      <c r="A3769" s="7"/>
      <c r="B3769" s="7"/>
      <c r="C3769" s="7"/>
      <c r="D3769" s="7"/>
      <c r="E3769" s="7"/>
      <c r="F3769" s="7"/>
      <c r="G3769" s="7"/>
      <c r="H3769" s="7"/>
      <c r="I3769" s="7"/>
      <c r="J3769" s="7"/>
      <c r="K3769" s="7"/>
      <c r="L3769" s="7"/>
      <c r="M3769" s="7"/>
      <c r="N3769" s="7"/>
      <c r="O3769" s="7"/>
      <c r="P3769" s="7"/>
      <c r="R3769" s="7"/>
      <c r="S3769" s="7"/>
      <c r="T3769" s="7"/>
      <c r="U3769" s="7"/>
      <c r="V3769" s="7"/>
      <c r="W3769" s="7"/>
      <c r="X3769" s="7"/>
      <c r="Y3769" s="7"/>
      <c r="Z3769" s="7"/>
      <c r="AA3769" s="7"/>
      <c r="AB3769" s="7"/>
      <c r="AC3769" s="7"/>
      <c r="AD3769" s="7"/>
      <c r="AE3769" s="7"/>
      <c r="AF3769" s="7"/>
      <c r="AG3769" s="7"/>
      <c r="AH3769" s="7"/>
      <c r="AI3769" s="7"/>
      <c r="AJ3769" s="7"/>
      <c r="AK3769" s="7"/>
    </row>
    <row r="3770" spans="1:37" ht="15.75" x14ac:dyDescent="0.25">
      <c r="A3770" s="7"/>
      <c r="B3770" s="7"/>
      <c r="C3770" s="7"/>
      <c r="D3770" s="7"/>
      <c r="E3770" s="7"/>
      <c r="F3770" s="7"/>
      <c r="G3770" s="7"/>
      <c r="H3770" s="7"/>
      <c r="I3770" s="7"/>
      <c r="J3770" s="7"/>
      <c r="K3770" s="7"/>
      <c r="L3770" s="7"/>
      <c r="M3770" s="7"/>
      <c r="N3770" s="7"/>
      <c r="O3770" s="7"/>
      <c r="P3770" s="7"/>
      <c r="R3770" s="7"/>
      <c r="S3770" s="7"/>
      <c r="T3770" s="7"/>
      <c r="U3770" s="7"/>
      <c r="V3770" s="7"/>
      <c r="W3770" s="7"/>
      <c r="X3770" s="7"/>
      <c r="Y3770" s="7"/>
      <c r="Z3770" s="7"/>
      <c r="AA3770" s="7"/>
      <c r="AB3770" s="7"/>
      <c r="AC3770" s="7"/>
      <c r="AD3770" s="7"/>
      <c r="AE3770" s="7"/>
      <c r="AF3770" s="7"/>
      <c r="AG3770" s="7"/>
      <c r="AH3770" s="7"/>
      <c r="AI3770" s="7"/>
      <c r="AJ3770" s="7"/>
      <c r="AK3770" s="7"/>
    </row>
    <row r="3771" spans="1:37" ht="15.75" x14ac:dyDescent="0.25">
      <c r="A3771" s="7"/>
      <c r="B3771" s="7"/>
      <c r="C3771" s="7"/>
      <c r="D3771" s="7"/>
      <c r="E3771" s="7"/>
      <c r="F3771" s="7"/>
      <c r="G3771" s="7"/>
      <c r="H3771" s="7"/>
      <c r="I3771" s="7"/>
      <c r="J3771" s="7"/>
      <c r="K3771" s="7"/>
      <c r="L3771" s="7"/>
      <c r="M3771" s="7"/>
      <c r="N3771" s="7"/>
      <c r="O3771" s="7"/>
      <c r="P3771" s="7"/>
      <c r="R3771" s="7"/>
      <c r="S3771" s="7"/>
      <c r="T3771" s="7"/>
      <c r="U3771" s="7"/>
      <c r="V3771" s="7"/>
      <c r="W3771" s="7"/>
      <c r="X3771" s="7"/>
      <c r="Y3771" s="7"/>
      <c r="Z3771" s="7"/>
      <c r="AA3771" s="7"/>
      <c r="AB3771" s="7"/>
      <c r="AC3771" s="7"/>
      <c r="AD3771" s="7"/>
      <c r="AE3771" s="7"/>
      <c r="AF3771" s="7"/>
      <c r="AG3771" s="7"/>
      <c r="AH3771" s="7"/>
      <c r="AI3771" s="7"/>
      <c r="AJ3771" s="7"/>
      <c r="AK3771" s="7"/>
    </row>
    <row r="3772" spans="1:37" ht="15.75" x14ac:dyDescent="0.25">
      <c r="A3772" s="7"/>
      <c r="B3772" s="7"/>
      <c r="C3772" s="7"/>
      <c r="D3772" s="7"/>
      <c r="E3772" s="7"/>
      <c r="F3772" s="7"/>
      <c r="G3772" s="7"/>
      <c r="H3772" s="7"/>
      <c r="I3772" s="7"/>
      <c r="J3772" s="7"/>
      <c r="K3772" s="7"/>
      <c r="L3772" s="7"/>
      <c r="M3772" s="7"/>
      <c r="N3772" s="7"/>
      <c r="O3772" s="7"/>
      <c r="P3772" s="7"/>
      <c r="R3772" s="7"/>
      <c r="S3772" s="7"/>
      <c r="T3772" s="7"/>
      <c r="U3772" s="7"/>
      <c r="V3772" s="7"/>
      <c r="W3772" s="7"/>
      <c r="X3772" s="7"/>
      <c r="Y3772" s="7"/>
      <c r="Z3772" s="7"/>
      <c r="AA3772" s="7"/>
      <c r="AB3772" s="7"/>
      <c r="AC3772" s="7"/>
      <c r="AD3772" s="7"/>
      <c r="AE3772" s="7"/>
      <c r="AF3772" s="7"/>
      <c r="AG3772" s="7"/>
      <c r="AH3772" s="7"/>
      <c r="AI3772" s="7"/>
      <c r="AJ3772" s="7"/>
      <c r="AK3772" s="7"/>
    </row>
    <row r="3773" spans="1:37" ht="15.75" x14ac:dyDescent="0.25">
      <c r="A3773" s="7"/>
      <c r="B3773" s="7"/>
      <c r="C3773" s="7"/>
      <c r="D3773" s="7"/>
      <c r="E3773" s="7"/>
      <c r="F3773" s="7"/>
      <c r="G3773" s="7"/>
      <c r="H3773" s="7"/>
      <c r="I3773" s="7"/>
      <c r="J3773" s="7"/>
      <c r="K3773" s="7"/>
      <c r="L3773" s="7"/>
      <c r="M3773" s="7"/>
      <c r="N3773" s="7"/>
      <c r="O3773" s="7"/>
      <c r="P3773" s="7"/>
      <c r="R3773" s="7"/>
      <c r="S3773" s="7"/>
      <c r="T3773" s="7"/>
      <c r="U3773" s="7"/>
      <c r="V3773" s="7"/>
      <c r="W3773" s="7"/>
      <c r="X3773" s="7"/>
      <c r="Y3773" s="7"/>
      <c r="Z3773" s="7"/>
      <c r="AA3773" s="7"/>
      <c r="AB3773" s="7"/>
      <c r="AC3773" s="7"/>
      <c r="AD3773" s="7"/>
      <c r="AE3773" s="7"/>
      <c r="AF3773" s="7"/>
      <c r="AG3773" s="7"/>
      <c r="AH3773" s="7"/>
      <c r="AI3773" s="7"/>
      <c r="AJ3773" s="7"/>
      <c r="AK3773" s="7"/>
    </row>
    <row r="3774" spans="1:37" ht="15.75" x14ac:dyDescent="0.25">
      <c r="A3774" s="7"/>
      <c r="B3774" s="7"/>
      <c r="C3774" s="7"/>
      <c r="D3774" s="7"/>
      <c r="E3774" s="7"/>
      <c r="F3774" s="7"/>
      <c r="G3774" s="7"/>
      <c r="H3774" s="7"/>
      <c r="I3774" s="7"/>
      <c r="J3774" s="7"/>
      <c r="K3774" s="7"/>
      <c r="L3774" s="7"/>
      <c r="M3774" s="7"/>
      <c r="N3774" s="7"/>
      <c r="O3774" s="7"/>
      <c r="P3774" s="7"/>
      <c r="R3774" s="7"/>
      <c r="S3774" s="7"/>
      <c r="T3774" s="7"/>
      <c r="U3774" s="7"/>
      <c r="V3774" s="7"/>
      <c r="W3774" s="7"/>
      <c r="X3774" s="7"/>
      <c r="Y3774" s="7"/>
      <c r="Z3774" s="7"/>
      <c r="AA3774" s="7"/>
      <c r="AB3774" s="7"/>
      <c r="AC3774" s="7"/>
      <c r="AD3774" s="7"/>
      <c r="AE3774" s="7"/>
      <c r="AF3774" s="7"/>
      <c r="AG3774" s="7"/>
      <c r="AH3774" s="7"/>
      <c r="AI3774" s="7"/>
      <c r="AJ3774" s="7"/>
      <c r="AK3774" s="7"/>
    </row>
    <row r="3775" spans="1:37" ht="15.75" x14ac:dyDescent="0.25">
      <c r="A3775" s="7"/>
      <c r="B3775" s="7"/>
      <c r="C3775" s="7"/>
      <c r="D3775" s="7"/>
      <c r="E3775" s="7"/>
      <c r="F3775" s="7"/>
      <c r="G3775" s="7"/>
      <c r="H3775" s="7"/>
      <c r="I3775" s="7"/>
      <c r="J3775" s="7"/>
      <c r="K3775" s="7"/>
      <c r="L3775" s="7"/>
      <c r="M3775" s="7"/>
      <c r="N3775" s="7"/>
      <c r="O3775" s="7"/>
      <c r="P3775" s="7"/>
      <c r="R3775" s="7"/>
      <c r="S3775" s="7"/>
      <c r="T3775" s="7"/>
      <c r="U3775" s="7"/>
      <c r="V3775" s="7"/>
      <c r="W3775" s="7"/>
      <c r="X3775" s="7"/>
      <c r="Y3775" s="7"/>
      <c r="Z3775" s="7"/>
      <c r="AA3775" s="7"/>
      <c r="AB3775" s="7"/>
      <c r="AC3775" s="7"/>
      <c r="AD3775" s="7"/>
      <c r="AE3775" s="7"/>
      <c r="AF3775" s="7"/>
      <c r="AG3775" s="7"/>
      <c r="AH3775" s="7"/>
      <c r="AI3775" s="7"/>
      <c r="AJ3775" s="7"/>
      <c r="AK3775" s="7"/>
    </row>
    <row r="3776" spans="1:37" ht="15.75" x14ac:dyDescent="0.25">
      <c r="A3776" s="7"/>
      <c r="B3776" s="7"/>
      <c r="C3776" s="7"/>
      <c r="D3776" s="7"/>
      <c r="E3776" s="7"/>
      <c r="F3776" s="7"/>
      <c r="G3776" s="7"/>
      <c r="H3776" s="7"/>
      <c r="I3776" s="7"/>
      <c r="J3776" s="7"/>
      <c r="K3776" s="7"/>
      <c r="L3776" s="7"/>
      <c r="M3776" s="7"/>
      <c r="N3776" s="7"/>
      <c r="O3776" s="7"/>
      <c r="P3776" s="7"/>
      <c r="R3776" s="7"/>
      <c r="S3776" s="7"/>
      <c r="T3776" s="7"/>
      <c r="U3776" s="7"/>
      <c r="V3776" s="7"/>
      <c r="W3776" s="7"/>
      <c r="X3776" s="7"/>
      <c r="Y3776" s="7"/>
      <c r="Z3776" s="7"/>
      <c r="AA3776" s="7"/>
      <c r="AB3776" s="7"/>
      <c r="AC3776" s="7"/>
      <c r="AD3776" s="7"/>
      <c r="AE3776" s="7"/>
      <c r="AF3776" s="7"/>
      <c r="AG3776" s="7"/>
      <c r="AH3776" s="7"/>
      <c r="AI3776" s="7"/>
      <c r="AJ3776" s="7"/>
      <c r="AK3776" s="7"/>
    </row>
    <row r="3777" spans="1:37" ht="15.75" x14ac:dyDescent="0.25">
      <c r="A3777" s="7"/>
      <c r="B3777" s="7"/>
      <c r="C3777" s="7"/>
      <c r="D3777" s="7"/>
      <c r="E3777" s="7"/>
      <c r="F3777" s="7"/>
      <c r="G3777" s="7"/>
      <c r="H3777" s="7"/>
      <c r="I3777" s="7"/>
      <c r="J3777" s="7"/>
      <c r="K3777" s="7"/>
      <c r="L3777" s="7"/>
      <c r="M3777" s="7"/>
      <c r="N3777" s="7"/>
      <c r="O3777" s="7"/>
      <c r="P3777" s="7"/>
      <c r="R3777" s="7"/>
      <c r="S3777" s="7"/>
      <c r="T3777" s="7"/>
      <c r="U3777" s="7"/>
      <c r="V3777" s="7"/>
      <c r="W3777" s="7"/>
      <c r="X3777" s="7"/>
      <c r="Y3777" s="7"/>
      <c r="Z3777" s="7"/>
      <c r="AA3777" s="7"/>
      <c r="AB3777" s="7"/>
      <c r="AC3777" s="7"/>
      <c r="AD3777" s="7"/>
      <c r="AE3777" s="7"/>
      <c r="AF3777" s="7"/>
      <c r="AG3777" s="7"/>
      <c r="AH3777" s="7"/>
      <c r="AI3777" s="7"/>
      <c r="AJ3777" s="7"/>
      <c r="AK3777" s="7"/>
    </row>
    <row r="3778" spans="1:37" ht="15.75" x14ac:dyDescent="0.25">
      <c r="A3778" s="7"/>
      <c r="B3778" s="7"/>
      <c r="C3778" s="7"/>
      <c r="D3778" s="7"/>
      <c r="E3778" s="7"/>
      <c r="F3778" s="7"/>
      <c r="G3778" s="7"/>
      <c r="H3778" s="7"/>
      <c r="I3778" s="7"/>
      <c r="J3778" s="7"/>
      <c r="K3778" s="7"/>
      <c r="L3778" s="7"/>
      <c r="M3778" s="7"/>
      <c r="N3778" s="7"/>
      <c r="O3778" s="7"/>
      <c r="P3778" s="7"/>
      <c r="R3778" s="7"/>
      <c r="S3778" s="7"/>
      <c r="T3778" s="7"/>
      <c r="U3778" s="7"/>
      <c r="V3778" s="7"/>
      <c r="W3778" s="7"/>
      <c r="X3778" s="7"/>
      <c r="Y3778" s="7"/>
      <c r="Z3778" s="7"/>
      <c r="AA3778" s="7"/>
      <c r="AB3778" s="7"/>
      <c r="AC3778" s="7"/>
      <c r="AD3778" s="7"/>
      <c r="AE3778" s="7"/>
      <c r="AF3778" s="7"/>
      <c r="AG3778" s="7"/>
      <c r="AH3778" s="7"/>
      <c r="AI3778" s="7"/>
      <c r="AJ3778" s="7"/>
      <c r="AK3778" s="7"/>
    </row>
    <row r="3779" spans="1:37" ht="15.75" x14ac:dyDescent="0.25">
      <c r="A3779" s="7"/>
      <c r="B3779" s="7"/>
      <c r="C3779" s="7"/>
      <c r="D3779" s="7"/>
      <c r="E3779" s="7"/>
      <c r="F3779" s="7"/>
      <c r="G3779" s="7"/>
      <c r="H3779" s="7"/>
      <c r="I3779" s="7"/>
      <c r="J3779" s="7"/>
      <c r="K3779" s="7"/>
      <c r="L3779" s="7"/>
      <c r="M3779" s="7"/>
      <c r="N3779" s="7"/>
      <c r="O3779" s="7"/>
      <c r="P3779" s="7"/>
      <c r="R3779" s="7"/>
      <c r="S3779" s="7"/>
      <c r="T3779" s="7"/>
      <c r="U3779" s="7"/>
      <c r="V3779" s="7"/>
      <c r="W3779" s="7"/>
      <c r="X3779" s="7"/>
      <c r="Y3779" s="7"/>
      <c r="Z3779" s="7"/>
      <c r="AA3779" s="7"/>
      <c r="AB3779" s="7"/>
      <c r="AC3779" s="7"/>
      <c r="AD3779" s="7"/>
      <c r="AE3779" s="7"/>
      <c r="AF3779" s="7"/>
      <c r="AG3779" s="7"/>
      <c r="AH3779" s="7"/>
      <c r="AI3779" s="7"/>
      <c r="AJ3779" s="7"/>
      <c r="AK3779" s="7"/>
    </row>
    <row r="3780" spans="1:37" ht="15.75" x14ac:dyDescent="0.25">
      <c r="A3780" s="7"/>
      <c r="B3780" s="7"/>
      <c r="C3780" s="7"/>
      <c r="D3780" s="7"/>
      <c r="E3780" s="7"/>
      <c r="F3780" s="7"/>
      <c r="G3780" s="7"/>
      <c r="H3780" s="7"/>
      <c r="I3780" s="7"/>
      <c r="J3780" s="7"/>
      <c r="K3780" s="7"/>
      <c r="L3780" s="7"/>
      <c r="M3780" s="7"/>
      <c r="N3780" s="7"/>
      <c r="O3780" s="7"/>
      <c r="P3780" s="7"/>
      <c r="R3780" s="7"/>
      <c r="S3780" s="7"/>
      <c r="T3780" s="7"/>
      <c r="U3780" s="7"/>
      <c r="V3780" s="7"/>
      <c r="W3780" s="7"/>
      <c r="X3780" s="7"/>
      <c r="Y3780" s="7"/>
      <c r="Z3780" s="7"/>
      <c r="AA3780" s="7"/>
      <c r="AB3780" s="7"/>
      <c r="AC3780" s="7"/>
      <c r="AD3780" s="7"/>
      <c r="AE3780" s="7"/>
      <c r="AF3780" s="7"/>
      <c r="AG3780" s="7"/>
      <c r="AH3780" s="7"/>
      <c r="AI3780" s="7"/>
      <c r="AJ3780" s="7"/>
      <c r="AK3780" s="7"/>
    </row>
    <row r="3781" spans="1:37" ht="15.75" x14ac:dyDescent="0.25">
      <c r="A3781" s="7"/>
      <c r="B3781" s="7"/>
      <c r="C3781" s="7"/>
      <c r="D3781" s="7"/>
      <c r="E3781" s="7"/>
      <c r="F3781" s="7"/>
      <c r="G3781" s="7"/>
      <c r="H3781" s="7"/>
      <c r="I3781" s="7"/>
      <c r="J3781" s="7"/>
      <c r="K3781" s="7"/>
      <c r="L3781" s="7"/>
      <c r="M3781" s="7"/>
      <c r="N3781" s="7"/>
      <c r="O3781" s="7"/>
      <c r="P3781" s="7"/>
      <c r="R3781" s="7"/>
      <c r="S3781" s="7"/>
      <c r="T3781" s="7"/>
      <c r="U3781" s="7"/>
      <c r="V3781" s="7"/>
      <c r="W3781" s="7"/>
      <c r="X3781" s="7"/>
      <c r="Y3781" s="7"/>
      <c r="Z3781" s="7"/>
      <c r="AA3781" s="7"/>
      <c r="AB3781" s="7"/>
      <c r="AC3781" s="7"/>
      <c r="AD3781" s="7"/>
      <c r="AE3781" s="7"/>
      <c r="AF3781" s="7"/>
      <c r="AG3781" s="7"/>
      <c r="AH3781" s="7"/>
      <c r="AI3781" s="7"/>
      <c r="AJ3781" s="7"/>
      <c r="AK3781" s="7"/>
    </row>
    <row r="3782" spans="1:37" ht="15.75" x14ac:dyDescent="0.25">
      <c r="A3782" s="7"/>
      <c r="B3782" s="7"/>
      <c r="C3782" s="7"/>
      <c r="D3782" s="7"/>
      <c r="E3782" s="7"/>
      <c r="F3782" s="7"/>
      <c r="G3782" s="7"/>
      <c r="H3782" s="7"/>
      <c r="I3782" s="7"/>
      <c r="J3782" s="7"/>
      <c r="K3782" s="7"/>
      <c r="L3782" s="7"/>
      <c r="M3782" s="7"/>
      <c r="N3782" s="7"/>
      <c r="O3782" s="7"/>
      <c r="P3782" s="7"/>
      <c r="R3782" s="7"/>
      <c r="S3782" s="7"/>
      <c r="T3782" s="7"/>
      <c r="U3782" s="7"/>
      <c r="V3782" s="7"/>
      <c r="W3782" s="7"/>
      <c r="X3782" s="7"/>
      <c r="Y3782" s="7"/>
      <c r="Z3782" s="7"/>
      <c r="AA3782" s="7"/>
      <c r="AB3782" s="7"/>
      <c r="AC3782" s="7"/>
      <c r="AD3782" s="7"/>
      <c r="AE3782" s="7"/>
      <c r="AF3782" s="7"/>
      <c r="AG3782" s="7"/>
      <c r="AH3782" s="7"/>
      <c r="AI3782" s="7"/>
      <c r="AJ3782" s="7"/>
      <c r="AK3782" s="7"/>
    </row>
    <row r="3783" spans="1:37" ht="15.75" x14ac:dyDescent="0.25">
      <c r="A3783" s="7"/>
      <c r="B3783" s="7"/>
      <c r="C3783" s="7"/>
      <c r="D3783" s="7"/>
      <c r="E3783" s="7"/>
      <c r="F3783" s="7"/>
      <c r="G3783" s="7"/>
      <c r="H3783" s="7"/>
      <c r="I3783" s="7"/>
      <c r="J3783" s="7"/>
      <c r="K3783" s="7"/>
      <c r="L3783" s="7"/>
      <c r="M3783" s="7"/>
      <c r="N3783" s="7"/>
      <c r="O3783" s="7"/>
      <c r="P3783" s="7"/>
      <c r="R3783" s="7"/>
      <c r="S3783" s="7"/>
      <c r="T3783" s="7"/>
      <c r="U3783" s="7"/>
      <c r="V3783" s="7"/>
      <c r="W3783" s="7"/>
      <c r="X3783" s="7"/>
      <c r="Y3783" s="7"/>
      <c r="Z3783" s="7"/>
      <c r="AA3783" s="7"/>
      <c r="AB3783" s="7"/>
      <c r="AC3783" s="7"/>
      <c r="AD3783" s="7"/>
      <c r="AE3783" s="7"/>
      <c r="AF3783" s="7"/>
      <c r="AG3783" s="7"/>
      <c r="AH3783" s="7"/>
      <c r="AI3783" s="7"/>
      <c r="AJ3783" s="7"/>
      <c r="AK3783" s="7"/>
    </row>
    <row r="3784" spans="1:37" ht="15.75" x14ac:dyDescent="0.25">
      <c r="A3784" s="7"/>
      <c r="B3784" s="7"/>
      <c r="C3784" s="7"/>
      <c r="D3784" s="7"/>
      <c r="E3784" s="7"/>
      <c r="F3784" s="7"/>
      <c r="G3784" s="7"/>
      <c r="H3784" s="7"/>
      <c r="I3784" s="7"/>
      <c r="J3784" s="7"/>
      <c r="K3784" s="7"/>
      <c r="L3784" s="7"/>
      <c r="M3784" s="7"/>
      <c r="N3784" s="7"/>
      <c r="O3784" s="7"/>
      <c r="P3784" s="7"/>
      <c r="R3784" s="7"/>
      <c r="S3784" s="7"/>
      <c r="T3784" s="7"/>
      <c r="U3784" s="7"/>
      <c r="V3784" s="7"/>
      <c r="W3784" s="7"/>
      <c r="X3784" s="7"/>
      <c r="Y3784" s="7"/>
      <c r="Z3784" s="7"/>
      <c r="AA3784" s="7"/>
      <c r="AB3784" s="7"/>
      <c r="AC3784" s="7"/>
      <c r="AD3784" s="7"/>
      <c r="AE3784" s="7"/>
      <c r="AF3784" s="7"/>
      <c r="AG3784" s="7"/>
      <c r="AH3784" s="7"/>
      <c r="AI3784" s="7"/>
      <c r="AJ3784" s="7"/>
      <c r="AK3784" s="7"/>
    </row>
    <row r="3785" spans="1:37" ht="15.75" x14ac:dyDescent="0.25">
      <c r="A3785" s="7"/>
      <c r="B3785" s="7"/>
      <c r="C3785" s="7"/>
      <c r="D3785" s="7"/>
      <c r="E3785" s="7"/>
      <c r="F3785" s="7"/>
      <c r="G3785" s="7"/>
      <c r="H3785" s="7"/>
      <c r="I3785" s="7"/>
      <c r="J3785" s="7"/>
      <c r="K3785" s="7"/>
      <c r="L3785" s="7"/>
      <c r="M3785" s="7"/>
      <c r="N3785" s="7"/>
      <c r="O3785" s="7"/>
      <c r="P3785" s="7"/>
      <c r="R3785" s="7"/>
      <c r="S3785" s="7"/>
      <c r="T3785" s="7"/>
      <c r="U3785" s="7"/>
      <c r="V3785" s="7"/>
      <c r="W3785" s="7"/>
      <c r="X3785" s="7"/>
      <c r="Y3785" s="7"/>
      <c r="Z3785" s="7"/>
      <c r="AA3785" s="7"/>
      <c r="AB3785" s="7"/>
      <c r="AC3785" s="7"/>
      <c r="AD3785" s="7"/>
      <c r="AE3785" s="7"/>
      <c r="AF3785" s="7"/>
      <c r="AG3785" s="7"/>
      <c r="AH3785" s="7"/>
      <c r="AI3785" s="7"/>
      <c r="AJ3785" s="7"/>
      <c r="AK3785" s="7"/>
    </row>
    <row r="3786" spans="1:37" ht="15.75" x14ac:dyDescent="0.25">
      <c r="A3786" s="7"/>
      <c r="B3786" s="7"/>
      <c r="C3786" s="7"/>
      <c r="D3786" s="7"/>
      <c r="E3786" s="7"/>
      <c r="F3786" s="7"/>
      <c r="G3786" s="7"/>
      <c r="H3786" s="7"/>
      <c r="I3786" s="7"/>
      <c r="J3786" s="7"/>
      <c r="K3786" s="7"/>
      <c r="L3786" s="7"/>
      <c r="M3786" s="7"/>
      <c r="N3786" s="7"/>
      <c r="O3786" s="7"/>
      <c r="P3786" s="7"/>
      <c r="R3786" s="7"/>
      <c r="S3786" s="7"/>
      <c r="T3786" s="7"/>
      <c r="U3786" s="7"/>
      <c r="V3786" s="7"/>
      <c r="W3786" s="7"/>
      <c r="X3786" s="7"/>
      <c r="Y3786" s="7"/>
      <c r="Z3786" s="7"/>
      <c r="AA3786" s="7"/>
      <c r="AB3786" s="7"/>
      <c r="AC3786" s="7"/>
      <c r="AD3786" s="7"/>
      <c r="AE3786" s="7"/>
      <c r="AF3786" s="7"/>
      <c r="AG3786" s="7"/>
      <c r="AH3786" s="7"/>
      <c r="AI3786" s="7"/>
      <c r="AJ3786" s="7"/>
      <c r="AK3786" s="7"/>
    </row>
    <row r="3787" spans="1:37" ht="15.75" x14ac:dyDescent="0.25">
      <c r="A3787" s="7"/>
      <c r="B3787" s="7"/>
      <c r="C3787" s="7"/>
      <c r="D3787" s="7"/>
      <c r="E3787" s="7"/>
      <c r="F3787" s="7"/>
      <c r="G3787" s="7"/>
      <c r="H3787" s="7"/>
      <c r="I3787" s="7"/>
      <c r="J3787" s="7"/>
      <c r="K3787" s="7"/>
      <c r="L3787" s="7"/>
      <c r="M3787" s="7"/>
      <c r="N3787" s="7"/>
      <c r="O3787" s="7"/>
      <c r="P3787" s="7"/>
      <c r="R3787" s="7"/>
      <c r="S3787" s="7"/>
      <c r="T3787" s="7"/>
      <c r="U3787" s="7"/>
      <c r="V3787" s="7"/>
      <c r="W3787" s="7"/>
      <c r="X3787" s="7"/>
      <c r="Y3787" s="7"/>
      <c r="Z3787" s="7"/>
      <c r="AA3787" s="7"/>
      <c r="AB3787" s="7"/>
      <c r="AC3787" s="7"/>
      <c r="AD3787" s="7"/>
      <c r="AE3787" s="7"/>
      <c r="AF3787" s="7"/>
      <c r="AG3787" s="7"/>
      <c r="AH3787" s="7"/>
      <c r="AI3787" s="7"/>
      <c r="AJ3787" s="7"/>
      <c r="AK3787" s="7"/>
    </row>
    <row r="3788" spans="1:37" ht="15.75" x14ac:dyDescent="0.25">
      <c r="A3788" s="7"/>
      <c r="B3788" s="7"/>
      <c r="C3788" s="7"/>
      <c r="D3788" s="7"/>
      <c r="E3788" s="7"/>
      <c r="F3788" s="7"/>
      <c r="G3788" s="7"/>
      <c r="H3788" s="7"/>
      <c r="I3788" s="7"/>
      <c r="J3788" s="7"/>
      <c r="K3788" s="7"/>
      <c r="L3788" s="7"/>
      <c r="M3788" s="7"/>
      <c r="N3788" s="7"/>
      <c r="O3788" s="7"/>
      <c r="P3788" s="7"/>
      <c r="R3788" s="7"/>
      <c r="S3788" s="7"/>
      <c r="T3788" s="7"/>
      <c r="U3788" s="7"/>
      <c r="V3788" s="7"/>
      <c r="W3788" s="7"/>
      <c r="X3788" s="7"/>
      <c r="Y3788" s="7"/>
      <c r="Z3788" s="7"/>
      <c r="AA3788" s="7"/>
      <c r="AB3788" s="7"/>
      <c r="AC3788" s="7"/>
      <c r="AD3788" s="7"/>
      <c r="AE3788" s="7"/>
      <c r="AF3788" s="7"/>
      <c r="AG3788" s="7"/>
      <c r="AH3788" s="7"/>
      <c r="AI3788" s="7"/>
      <c r="AJ3788" s="7"/>
      <c r="AK3788" s="7"/>
    </row>
    <row r="3789" spans="1:37" ht="15.75" x14ac:dyDescent="0.25">
      <c r="A3789" s="7"/>
      <c r="B3789" s="7"/>
      <c r="C3789" s="7"/>
      <c r="D3789" s="7"/>
      <c r="E3789" s="7"/>
      <c r="F3789" s="7"/>
      <c r="G3789" s="7"/>
      <c r="H3789" s="7"/>
      <c r="I3789" s="7"/>
      <c r="J3789" s="7"/>
      <c r="K3789" s="7"/>
      <c r="L3789" s="7"/>
      <c r="M3789" s="7"/>
      <c r="N3789" s="7"/>
      <c r="O3789" s="7"/>
      <c r="P3789" s="7"/>
      <c r="R3789" s="7"/>
      <c r="S3789" s="7"/>
      <c r="T3789" s="7"/>
      <c r="U3789" s="7"/>
      <c r="V3789" s="7"/>
      <c r="W3789" s="7"/>
      <c r="X3789" s="7"/>
      <c r="Y3789" s="7"/>
      <c r="Z3789" s="7"/>
      <c r="AA3789" s="7"/>
      <c r="AB3789" s="7"/>
      <c r="AC3789" s="7"/>
      <c r="AD3789" s="7"/>
      <c r="AE3789" s="7"/>
      <c r="AF3789" s="7"/>
      <c r="AG3789" s="7"/>
      <c r="AH3789" s="7"/>
      <c r="AI3789" s="7"/>
      <c r="AJ3789" s="7"/>
      <c r="AK3789" s="7"/>
    </row>
    <row r="3790" spans="1:37" ht="15.75" x14ac:dyDescent="0.25">
      <c r="A3790" s="7"/>
      <c r="B3790" s="7"/>
      <c r="C3790" s="7"/>
      <c r="D3790" s="7"/>
      <c r="E3790" s="7"/>
      <c r="F3790" s="7"/>
      <c r="G3790" s="7"/>
      <c r="H3790" s="7"/>
      <c r="I3790" s="7"/>
      <c r="J3790" s="7"/>
      <c r="K3790" s="7"/>
      <c r="L3790" s="7"/>
      <c r="M3790" s="7"/>
      <c r="N3790" s="7"/>
      <c r="O3790" s="7"/>
      <c r="P3790" s="7"/>
      <c r="R3790" s="7"/>
      <c r="S3790" s="7"/>
      <c r="T3790" s="7"/>
      <c r="U3790" s="7"/>
      <c r="V3790" s="7"/>
      <c r="W3790" s="7"/>
      <c r="X3790" s="7"/>
      <c r="Y3790" s="7"/>
      <c r="Z3790" s="7"/>
      <c r="AA3790" s="7"/>
      <c r="AB3790" s="7"/>
      <c r="AC3790" s="7"/>
      <c r="AD3790" s="7"/>
      <c r="AE3790" s="7"/>
      <c r="AF3790" s="7"/>
      <c r="AG3790" s="7"/>
      <c r="AH3790" s="7"/>
      <c r="AI3790" s="7"/>
      <c r="AJ3790" s="7"/>
      <c r="AK3790" s="7"/>
    </row>
    <row r="3791" spans="1:37" ht="15.75" x14ac:dyDescent="0.25">
      <c r="A3791" s="7"/>
      <c r="B3791" s="7"/>
      <c r="C3791" s="7"/>
      <c r="D3791" s="7"/>
      <c r="E3791" s="7"/>
      <c r="F3791" s="7"/>
      <c r="G3791" s="7"/>
      <c r="H3791" s="7"/>
      <c r="I3791" s="7"/>
      <c r="J3791" s="7"/>
      <c r="K3791" s="7"/>
      <c r="L3791" s="7"/>
      <c r="M3791" s="7"/>
      <c r="N3791" s="7"/>
      <c r="O3791" s="7"/>
      <c r="P3791" s="7"/>
      <c r="R3791" s="7"/>
      <c r="S3791" s="7"/>
      <c r="T3791" s="7"/>
      <c r="U3791" s="7"/>
      <c r="V3791" s="7"/>
      <c r="W3791" s="7"/>
      <c r="X3791" s="7"/>
      <c r="Y3791" s="7"/>
      <c r="Z3791" s="7"/>
      <c r="AA3791" s="7"/>
      <c r="AB3791" s="7"/>
      <c r="AC3791" s="7"/>
      <c r="AD3791" s="7"/>
      <c r="AE3791" s="7"/>
      <c r="AF3791" s="7"/>
      <c r="AG3791" s="7"/>
      <c r="AH3791" s="7"/>
      <c r="AI3791" s="7"/>
      <c r="AJ3791" s="7"/>
      <c r="AK3791" s="7"/>
    </row>
    <row r="3792" spans="1:37" ht="15.75" x14ac:dyDescent="0.25">
      <c r="A3792" s="7"/>
      <c r="B3792" s="7"/>
      <c r="C3792" s="7"/>
      <c r="D3792" s="7"/>
      <c r="E3792" s="7"/>
      <c r="F3792" s="7"/>
      <c r="G3792" s="7"/>
      <c r="H3792" s="7"/>
      <c r="I3792" s="7"/>
      <c r="J3792" s="7"/>
      <c r="K3792" s="7"/>
      <c r="L3792" s="7"/>
      <c r="M3792" s="7"/>
      <c r="N3792" s="7"/>
      <c r="O3792" s="7"/>
      <c r="P3792" s="7"/>
      <c r="R3792" s="7"/>
      <c r="S3792" s="7"/>
      <c r="T3792" s="7"/>
      <c r="U3792" s="7"/>
      <c r="V3792" s="7"/>
      <c r="W3792" s="7"/>
      <c r="X3792" s="7"/>
      <c r="Y3792" s="7"/>
      <c r="Z3792" s="7"/>
      <c r="AA3792" s="7"/>
      <c r="AB3792" s="7"/>
      <c r="AC3792" s="7"/>
      <c r="AD3792" s="7"/>
      <c r="AE3792" s="7"/>
      <c r="AF3792" s="7"/>
      <c r="AG3792" s="7"/>
      <c r="AH3792" s="7"/>
      <c r="AI3792" s="7"/>
      <c r="AJ3792" s="7"/>
      <c r="AK3792" s="7"/>
    </row>
    <row r="3793" spans="1:37" ht="15.75" x14ac:dyDescent="0.25">
      <c r="A3793" s="7"/>
      <c r="B3793" s="7"/>
      <c r="C3793" s="7"/>
      <c r="D3793" s="7"/>
      <c r="E3793" s="7"/>
      <c r="F3793" s="7"/>
      <c r="G3793" s="7"/>
      <c r="H3793" s="7"/>
      <c r="I3793" s="7"/>
      <c r="J3793" s="7"/>
      <c r="K3793" s="7"/>
      <c r="L3793" s="7"/>
      <c r="M3793" s="7"/>
      <c r="N3793" s="7"/>
      <c r="O3793" s="7"/>
      <c r="P3793" s="7"/>
      <c r="R3793" s="7"/>
      <c r="S3793" s="7"/>
      <c r="T3793" s="7"/>
      <c r="U3793" s="7"/>
      <c r="V3793" s="7"/>
      <c r="W3793" s="7"/>
      <c r="X3793" s="7"/>
      <c r="Y3793" s="7"/>
      <c r="Z3793" s="7"/>
      <c r="AA3793" s="7"/>
      <c r="AB3793" s="7"/>
      <c r="AC3793" s="7"/>
      <c r="AD3793" s="7"/>
      <c r="AE3793" s="7"/>
      <c r="AF3793" s="7"/>
      <c r="AG3793" s="7"/>
      <c r="AH3793" s="7"/>
      <c r="AI3793" s="7"/>
      <c r="AJ3793" s="7"/>
      <c r="AK3793" s="7"/>
    </row>
    <row r="3794" spans="1:37" ht="15.75" x14ac:dyDescent="0.25">
      <c r="A3794" s="7"/>
      <c r="B3794" s="7"/>
      <c r="C3794" s="7"/>
      <c r="D3794" s="7"/>
      <c r="E3794" s="7"/>
      <c r="F3794" s="7"/>
      <c r="G3794" s="7"/>
      <c r="H3794" s="7"/>
      <c r="I3794" s="7"/>
      <c r="J3794" s="7"/>
      <c r="K3794" s="7"/>
      <c r="L3794" s="7"/>
      <c r="M3794" s="7"/>
      <c r="N3794" s="7"/>
      <c r="O3794" s="7"/>
      <c r="P3794" s="7"/>
      <c r="R3794" s="7"/>
      <c r="S3794" s="7"/>
      <c r="T3794" s="7"/>
      <c r="U3794" s="7"/>
      <c r="V3794" s="7"/>
      <c r="W3794" s="7"/>
      <c r="X3794" s="7"/>
      <c r="Y3794" s="7"/>
      <c r="Z3794" s="7"/>
      <c r="AA3794" s="7"/>
      <c r="AB3794" s="7"/>
      <c r="AC3794" s="7"/>
      <c r="AD3794" s="7"/>
      <c r="AE3794" s="7"/>
      <c r="AF3794" s="7"/>
      <c r="AG3794" s="7"/>
      <c r="AH3794" s="7"/>
      <c r="AI3794" s="7"/>
      <c r="AJ3794" s="7"/>
      <c r="AK3794" s="7"/>
    </row>
    <row r="3795" spans="1:37" ht="15.75" x14ac:dyDescent="0.25">
      <c r="A3795" s="7"/>
      <c r="B3795" s="7"/>
      <c r="C3795" s="7"/>
      <c r="D3795" s="7"/>
      <c r="E3795" s="7"/>
      <c r="F3795" s="7"/>
      <c r="G3795" s="7"/>
      <c r="H3795" s="7"/>
      <c r="I3795" s="7"/>
      <c r="J3795" s="7"/>
      <c r="K3795" s="7"/>
      <c r="L3795" s="7"/>
      <c r="M3795" s="7"/>
      <c r="N3795" s="7"/>
      <c r="O3795" s="7"/>
      <c r="P3795" s="7"/>
      <c r="R3795" s="7"/>
      <c r="S3795" s="7"/>
      <c r="T3795" s="7"/>
      <c r="U3795" s="7"/>
      <c r="V3795" s="7"/>
      <c r="W3795" s="7"/>
      <c r="X3795" s="7"/>
      <c r="Y3795" s="7"/>
      <c r="Z3795" s="7"/>
      <c r="AA3795" s="7"/>
      <c r="AB3795" s="7"/>
      <c r="AC3795" s="7"/>
      <c r="AD3795" s="7"/>
      <c r="AE3795" s="7"/>
      <c r="AF3795" s="7"/>
      <c r="AG3795" s="7"/>
      <c r="AH3795" s="7"/>
      <c r="AI3795" s="7"/>
      <c r="AJ3795" s="7"/>
      <c r="AK3795" s="7"/>
    </row>
    <row r="3796" spans="1:37" ht="15.75" x14ac:dyDescent="0.25">
      <c r="A3796" s="7"/>
      <c r="B3796" s="7"/>
      <c r="C3796" s="7"/>
      <c r="D3796" s="7"/>
      <c r="E3796" s="7"/>
      <c r="F3796" s="7"/>
      <c r="G3796" s="7"/>
      <c r="H3796" s="7"/>
      <c r="I3796" s="7"/>
      <c r="J3796" s="7"/>
      <c r="K3796" s="7"/>
      <c r="L3796" s="7"/>
      <c r="M3796" s="7"/>
      <c r="N3796" s="7"/>
      <c r="O3796" s="7"/>
      <c r="P3796" s="7"/>
      <c r="R3796" s="7"/>
      <c r="S3796" s="7"/>
      <c r="T3796" s="7"/>
      <c r="U3796" s="7"/>
      <c r="V3796" s="7"/>
      <c r="W3796" s="7"/>
      <c r="X3796" s="7"/>
      <c r="Y3796" s="7"/>
      <c r="Z3796" s="7"/>
      <c r="AA3796" s="7"/>
      <c r="AB3796" s="7"/>
      <c r="AC3796" s="7"/>
      <c r="AD3796" s="7"/>
      <c r="AE3796" s="7"/>
      <c r="AF3796" s="7"/>
      <c r="AG3796" s="7"/>
      <c r="AH3796" s="7"/>
      <c r="AI3796" s="7"/>
      <c r="AJ3796" s="7"/>
      <c r="AK3796" s="7"/>
    </row>
    <row r="3797" spans="1:37" ht="15.75" x14ac:dyDescent="0.25">
      <c r="A3797" s="7"/>
      <c r="B3797" s="7"/>
      <c r="C3797" s="7"/>
      <c r="D3797" s="7"/>
      <c r="E3797" s="7"/>
      <c r="F3797" s="7"/>
      <c r="G3797" s="7"/>
      <c r="H3797" s="7"/>
      <c r="I3797" s="7"/>
      <c r="J3797" s="7"/>
      <c r="K3797" s="7"/>
      <c r="L3797" s="7"/>
      <c r="M3797" s="7"/>
      <c r="N3797" s="7"/>
      <c r="O3797" s="7"/>
      <c r="P3797" s="7"/>
      <c r="R3797" s="7"/>
      <c r="S3797" s="7"/>
      <c r="T3797" s="7"/>
      <c r="U3797" s="7"/>
      <c r="V3797" s="7"/>
      <c r="W3797" s="7"/>
      <c r="X3797" s="7"/>
      <c r="Y3797" s="7"/>
      <c r="Z3797" s="7"/>
      <c r="AA3797" s="7"/>
      <c r="AB3797" s="7"/>
      <c r="AC3797" s="7"/>
      <c r="AD3797" s="7"/>
      <c r="AE3797" s="7"/>
      <c r="AF3797" s="7"/>
      <c r="AG3797" s="7"/>
      <c r="AH3797" s="7"/>
      <c r="AI3797" s="7"/>
      <c r="AJ3797" s="7"/>
      <c r="AK3797" s="7"/>
    </row>
    <row r="3798" spans="1:37" ht="15.75" x14ac:dyDescent="0.25">
      <c r="A3798" s="7"/>
      <c r="B3798" s="7"/>
      <c r="C3798" s="7"/>
      <c r="D3798" s="7"/>
      <c r="E3798" s="7"/>
      <c r="F3798" s="7"/>
      <c r="G3798" s="7"/>
      <c r="H3798" s="7"/>
      <c r="I3798" s="7"/>
      <c r="J3798" s="7"/>
      <c r="K3798" s="7"/>
      <c r="L3798" s="7"/>
      <c r="M3798" s="7"/>
      <c r="N3798" s="7"/>
      <c r="O3798" s="7"/>
      <c r="P3798" s="7"/>
      <c r="R3798" s="7"/>
      <c r="S3798" s="7"/>
      <c r="T3798" s="7"/>
      <c r="U3798" s="7"/>
      <c r="V3798" s="7"/>
      <c r="W3798" s="7"/>
      <c r="X3798" s="7"/>
      <c r="Y3798" s="7"/>
      <c r="Z3798" s="7"/>
      <c r="AA3798" s="7"/>
      <c r="AB3798" s="7"/>
      <c r="AC3798" s="7"/>
      <c r="AD3798" s="7"/>
      <c r="AE3798" s="7"/>
      <c r="AF3798" s="7"/>
      <c r="AG3798" s="7"/>
      <c r="AH3798" s="7"/>
      <c r="AI3798" s="7"/>
      <c r="AJ3798" s="7"/>
      <c r="AK3798" s="7"/>
    </row>
    <row r="3799" spans="1:37" ht="15.75" x14ac:dyDescent="0.25">
      <c r="A3799" s="7"/>
      <c r="B3799" s="7"/>
      <c r="C3799" s="7"/>
      <c r="D3799" s="7"/>
      <c r="E3799" s="7"/>
      <c r="F3799" s="7"/>
      <c r="G3799" s="7"/>
      <c r="H3799" s="7"/>
      <c r="I3799" s="7"/>
      <c r="J3799" s="7"/>
      <c r="K3799" s="7"/>
      <c r="L3799" s="7"/>
      <c r="M3799" s="7"/>
      <c r="N3799" s="7"/>
      <c r="O3799" s="7"/>
      <c r="P3799" s="7"/>
      <c r="R3799" s="7"/>
      <c r="S3799" s="7"/>
      <c r="T3799" s="7"/>
      <c r="U3799" s="7"/>
      <c r="V3799" s="7"/>
      <c r="W3799" s="7"/>
      <c r="X3799" s="7"/>
      <c r="Y3799" s="7"/>
      <c r="Z3799" s="7"/>
      <c r="AA3799" s="7"/>
      <c r="AB3799" s="7"/>
      <c r="AC3799" s="7"/>
      <c r="AD3799" s="7"/>
      <c r="AE3799" s="7"/>
      <c r="AF3799" s="7"/>
      <c r="AG3799" s="7"/>
      <c r="AH3799" s="7"/>
      <c r="AI3799" s="7"/>
      <c r="AJ3799" s="7"/>
      <c r="AK3799" s="7"/>
    </row>
    <row r="3800" spans="1:37" ht="15.75" x14ac:dyDescent="0.25">
      <c r="A3800" s="7"/>
      <c r="B3800" s="7"/>
      <c r="C3800" s="7"/>
      <c r="D3800" s="7"/>
      <c r="E3800" s="7"/>
      <c r="F3800" s="7"/>
      <c r="G3800" s="7"/>
      <c r="H3800" s="7"/>
      <c r="I3800" s="7"/>
      <c r="J3800" s="7"/>
      <c r="K3800" s="7"/>
      <c r="L3800" s="7"/>
      <c r="M3800" s="7"/>
      <c r="N3800" s="7"/>
      <c r="O3800" s="7"/>
      <c r="P3800" s="7"/>
      <c r="R3800" s="7"/>
      <c r="S3800" s="7"/>
      <c r="T3800" s="7"/>
      <c r="U3800" s="7"/>
      <c r="V3800" s="7"/>
      <c r="W3800" s="7"/>
      <c r="X3800" s="7"/>
      <c r="Y3800" s="7"/>
      <c r="Z3800" s="7"/>
      <c r="AA3800" s="7"/>
      <c r="AB3800" s="7"/>
      <c r="AC3800" s="7"/>
      <c r="AD3800" s="7"/>
      <c r="AE3800" s="7"/>
      <c r="AF3800" s="7"/>
      <c r="AG3800" s="7"/>
      <c r="AH3800" s="7"/>
      <c r="AI3800" s="7"/>
      <c r="AJ3800" s="7"/>
      <c r="AK3800" s="7"/>
    </row>
    <row r="3801" spans="1:37" ht="15.75" x14ac:dyDescent="0.25">
      <c r="A3801" s="7"/>
      <c r="B3801" s="7"/>
      <c r="C3801" s="7"/>
      <c r="D3801" s="7"/>
      <c r="E3801" s="7"/>
      <c r="F3801" s="7"/>
      <c r="G3801" s="7"/>
      <c r="H3801" s="7"/>
      <c r="I3801" s="7"/>
      <c r="J3801" s="7"/>
      <c r="K3801" s="7"/>
      <c r="L3801" s="7"/>
      <c r="M3801" s="7"/>
      <c r="N3801" s="7"/>
      <c r="O3801" s="7"/>
      <c r="P3801" s="7"/>
      <c r="R3801" s="7"/>
      <c r="S3801" s="7"/>
      <c r="T3801" s="7"/>
      <c r="U3801" s="7"/>
      <c r="V3801" s="7"/>
      <c r="W3801" s="7"/>
      <c r="X3801" s="7"/>
      <c r="Y3801" s="7"/>
      <c r="Z3801" s="7"/>
      <c r="AA3801" s="7"/>
      <c r="AB3801" s="7"/>
      <c r="AC3801" s="7"/>
      <c r="AD3801" s="7"/>
      <c r="AE3801" s="7"/>
      <c r="AF3801" s="7"/>
      <c r="AG3801" s="7"/>
      <c r="AH3801" s="7"/>
      <c r="AI3801" s="7"/>
      <c r="AJ3801" s="7"/>
      <c r="AK3801" s="7"/>
    </row>
    <row r="3802" spans="1:37" ht="15.75" x14ac:dyDescent="0.25">
      <c r="A3802" s="7"/>
      <c r="B3802" s="7"/>
      <c r="C3802" s="7"/>
      <c r="D3802" s="7"/>
      <c r="E3802" s="7"/>
      <c r="F3802" s="7"/>
      <c r="G3802" s="7"/>
      <c r="H3802" s="7"/>
      <c r="I3802" s="7"/>
      <c r="J3802" s="7"/>
      <c r="K3802" s="7"/>
      <c r="L3802" s="7"/>
      <c r="M3802" s="7"/>
      <c r="N3802" s="7"/>
      <c r="O3802" s="7"/>
      <c r="P3802" s="7"/>
      <c r="R3802" s="7"/>
      <c r="S3802" s="7"/>
      <c r="T3802" s="7"/>
      <c r="U3802" s="7"/>
      <c r="V3802" s="7"/>
      <c r="W3802" s="7"/>
      <c r="X3802" s="7"/>
      <c r="Y3802" s="7"/>
      <c r="Z3802" s="7"/>
      <c r="AA3802" s="7"/>
      <c r="AB3802" s="7"/>
      <c r="AC3802" s="7"/>
      <c r="AD3802" s="7"/>
      <c r="AE3802" s="7"/>
      <c r="AF3802" s="7"/>
      <c r="AG3802" s="7"/>
      <c r="AH3802" s="7"/>
      <c r="AI3802" s="7"/>
      <c r="AJ3802" s="7"/>
      <c r="AK3802" s="7"/>
    </row>
    <row r="3803" spans="1:37" ht="15.75" x14ac:dyDescent="0.25">
      <c r="A3803" s="7"/>
      <c r="B3803" s="7"/>
      <c r="C3803" s="7"/>
      <c r="D3803" s="7"/>
      <c r="E3803" s="7"/>
      <c r="F3803" s="7"/>
      <c r="G3803" s="7"/>
      <c r="H3803" s="7"/>
      <c r="I3803" s="7"/>
      <c r="J3803" s="7"/>
      <c r="K3803" s="7"/>
      <c r="L3803" s="7"/>
      <c r="M3803" s="7"/>
      <c r="N3803" s="7"/>
      <c r="O3803" s="7"/>
      <c r="P3803" s="7"/>
      <c r="R3803" s="7"/>
      <c r="S3803" s="7"/>
      <c r="T3803" s="7"/>
      <c r="U3803" s="7"/>
      <c r="V3803" s="7"/>
      <c r="W3803" s="7"/>
      <c r="X3803" s="7"/>
      <c r="Y3803" s="7"/>
      <c r="Z3803" s="7"/>
      <c r="AA3803" s="7"/>
      <c r="AB3803" s="7"/>
      <c r="AC3803" s="7"/>
      <c r="AD3803" s="7"/>
      <c r="AE3803" s="7"/>
      <c r="AF3803" s="7"/>
      <c r="AG3803" s="7"/>
      <c r="AH3803" s="7"/>
      <c r="AI3803" s="7"/>
      <c r="AJ3803" s="7"/>
      <c r="AK3803" s="7"/>
    </row>
    <row r="3804" spans="1:37" ht="15.75" x14ac:dyDescent="0.25">
      <c r="A3804" s="7"/>
      <c r="B3804" s="7"/>
      <c r="C3804" s="7"/>
      <c r="D3804" s="7"/>
      <c r="E3804" s="7"/>
      <c r="F3804" s="7"/>
      <c r="G3804" s="7"/>
      <c r="H3804" s="7"/>
      <c r="I3804" s="7"/>
      <c r="J3804" s="7"/>
      <c r="K3804" s="7"/>
      <c r="L3804" s="7"/>
      <c r="M3804" s="7"/>
      <c r="N3804" s="7"/>
      <c r="O3804" s="7"/>
      <c r="P3804" s="7"/>
      <c r="R3804" s="7"/>
      <c r="S3804" s="7"/>
      <c r="T3804" s="7"/>
      <c r="U3804" s="7"/>
      <c r="V3804" s="7"/>
      <c r="W3804" s="7"/>
      <c r="X3804" s="7"/>
      <c r="Y3804" s="7"/>
      <c r="Z3804" s="7"/>
      <c r="AA3804" s="7"/>
      <c r="AB3804" s="7"/>
      <c r="AC3804" s="7"/>
      <c r="AD3804" s="7"/>
      <c r="AE3804" s="7"/>
      <c r="AF3804" s="7"/>
      <c r="AG3804" s="7"/>
      <c r="AH3804" s="7"/>
      <c r="AI3804" s="7"/>
      <c r="AJ3804" s="7"/>
      <c r="AK3804" s="7"/>
    </row>
    <row r="3805" spans="1:37" ht="15.75" x14ac:dyDescent="0.25">
      <c r="A3805" s="7"/>
      <c r="B3805" s="7"/>
      <c r="C3805" s="7"/>
      <c r="D3805" s="7"/>
      <c r="E3805" s="7"/>
      <c r="F3805" s="7"/>
      <c r="G3805" s="7"/>
      <c r="H3805" s="7"/>
      <c r="I3805" s="7"/>
      <c r="J3805" s="7"/>
      <c r="K3805" s="7"/>
      <c r="L3805" s="7"/>
      <c r="M3805" s="7"/>
      <c r="N3805" s="7"/>
      <c r="O3805" s="7"/>
      <c r="P3805" s="7"/>
      <c r="R3805" s="7"/>
      <c r="S3805" s="7"/>
      <c r="T3805" s="7"/>
      <c r="U3805" s="7"/>
      <c r="V3805" s="7"/>
      <c r="W3805" s="7"/>
      <c r="X3805" s="7"/>
      <c r="Y3805" s="7"/>
      <c r="Z3805" s="7"/>
      <c r="AA3805" s="7"/>
      <c r="AB3805" s="7"/>
      <c r="AC3805" s="7"/>
      <c r="AD3805" s="7"/>
      <c r="AE3805" s="7"/>
      <c r="AF3805" s="7"/>
      <c r="AG3805" s="7"/>
      <c r="AH3805" s="7"/>
      <c r="AI3805" s="7"/>
      <c r="AJ3805" s="7"/>
      <c r="AK3805" s="7"/>
    </row>
    <row r="3806" spans="1:37" ht="15.75" x14ac:dyDescent="0.25">
      <c r="A3806" s="7"/>
      <c r="B3806" s="7"/>
      <c r="C3806" s="7"/>
      <c r="D3806" s="7"/>
      <c r="E3806" s="7"/>
      <c r="F3806" s="7"/>
      <c r="G3806" s="7"/>
      <c r="H3806" s="7"/>
      <c r="I3806" s="7"/>
      <c r="J3806" s="7"/>
      <c r="K3806" s="7"/>
      <c r="L3806" s="7"/>
      <c r="M3806" s="7"/>
      <c r="N3806" s="7"/>
      <c r="O3806" s="7"/>
      <c r="P3806" s="7"/>
      <c r="R3806" s="7"/>
      <c r="S3806" s="7"/>
      <c r="T3806" s="7"/>
      <c r="U3806" s="7"/>
      <c r="V3806" s="7"/>
      <c r="W3806" s="7"/>
      <c r="X3806" s="7"/>
      <c r="Y3806" s="7"/>
      <c r="Z3806" s="7"/>
      <c r="AA3806" s="7"/>
      <c r="AB3806" s="7"/>
      <c r="AC3806" s="7"/>
      <c r="AD3806" s="7"/>
      <c r="AE3806" s="7"/>
      <c r="AF3806" s="7"/>
      <c r="AG3806" s="7"/>
      <c r="AH3806" s="7"/>
      <c r="AI3806" s="7"/>
      <c r="AJ3806" s="7"/>
      <c r="AK3806" s="7"/>
    </row>
    <row r="3807" spans="1:37" ht="15.75" x14ac:dyDescent="0.25">
      <c r="A3807" s="7"/>
      <c r="B3807" s="7"/>
      <c r="C3807" s="7"/>
      <c r="D3807" s="7"/>
      <c r="E3807" s="7"/>
      <c r="F3807" s="7"/>
      <c r="G3807" s="7"/>
      <c r="H3807" s="7"/>
      <c r="I3807" s="7"/>
      <c r="J3807" s="7"/>
      <c r="K3807" s="7"/>
      <c r="L3807" s="7"/>
      <c r="M3807" s="7"/>
      <c r="N3807" s="7"/>
      <c r="O3807" s="7"/>
      <c r="P3807" s="7"/>
      <c r="R3807" s="7"/>
      <c r="S3807" s="7"/>
      <c r="T3807" s="7"/>
      <c r="U3807" s="7"/>
      <c r="V3807" s="7"/>
      <c r="W3807" s="7"/>
      <c r="X3807" s="7"/>
      <c r="Y3807" s="7"/>
      <c r="Z3807" s="7"/>
      <c r="AA3807" s="7"/>
      <c r="AB3807" s="7"/>
      <c r="AC3807" s="7"/>
      <c r="AD3807" s="7"/>
      <c r="AE3807" s="7"/>
      <c r="AF3807" s="7"/>
      <c r="AG3807" s="7"/>
      <c r="AH3807" s="7"/>
      <c r="AI3807" s="7"/>
      <c r="AJ3807" s="7"/>
      <c r="AK3807" s="7"/>
    </row>
    <row r="3808" spans="1:37" ht="15.75" x14ac:dyDescent="0.25">
      <c r="A3808" s="7"/>
      <c r="B3808" s="7"/>
      <c r="C3808" s="7"/>
      <c r="D3808" s="7"/>
      <c r="E3808" s="7"/>
      <c r="F3808" s="7"/>
      <c r="G3808" s="7"/>
      <c r="H3808" s="7"/>
      <c r="I3808" s="7"/>
      <c r="J3808" s="7"/>
      <c r="K3808" s="7"/>
      <c r="L3808" s="7"/>
      <c r="M3808" s="7"/>
      <c r="N3808" s="7"/>
      <c r="O3808" s="7"/>
      <c r="P3808" s="7"/>
      <c r="R3808" s="7"/>
      <c r="S3808" s="7"/>
      <c r="T3808" s="7"/>
      <c r="U3808" s="7"/>
      <c r="V3808" s="7"/>
      <c r="W3808" s="7"/>
      <c r="X3808" s="7"/>
      <c r="Y3808" s="7"/>
      <c r="Z3808" s="7"/>
      <c r="AA3808" s="7"/>
      <c r="AB3808" s="7"/>
      <c r="AC3808" s="7"/>
      <c r="AD3808" s="7"/>
      <c r="AE3808" s="7"/>
      <c r="AF3808" s="7"/>
      <c r="AG3808" s="7"/>
      <c r="AH3808" s="7"/>
      <c r="AI3808" s="7"/>
      <c r="AJ3808" s="7"/>
      <c r="AK3808" s="7"/>
    </row>
    <row r="3809" spans="1:37" ht="15.75" x14ac:dyDescent="0.25">
      <c r="A3809" s="7"/>
      <c r="B3809" s="7"/>
      <c r="C3809" s="7"/>
      <c r="D3809" s="7"/>
      <c r="E3809" s="7"/>
      <c r="F3809" s="7"/>
      <c r="G3809" s="7"/>
      <c r="H3809" s="7"/>
      <c r="I3809" s="7"/>
      <c r="J3809" s="7"/>
      <c r="K3809" s="7"/>
      <c r="L3809" s="7"/>
      <c r="M3809" s="7"/>
      <c r="N3809" s="7"/>
      <c r="O3809" s="7"/>
      <c r="P3809" s="7"/>
      <c r="R3809" s="7"/>
      <c r="S3809" s="7"/>
      <c r="T3809" s="7"/>
      <c r="U3809" s="7"/>
      <c r="V3809" s="7"/>
      <c r="W3809" s="7"/>
      <c r="X3809" s="7"/>
      <c r="Y3809" s="7"/>
      <c r="Z3809" s="7"/>
      <c r="AA3809" s="7"/>
      <c r="AB3809" s="7"/>
      <c r="AC3809" s="7"/>
      <c r="AD3809" s="7"/>
      <c r="AE3809" s="7"/>
      <c r="AF3809" s="7"/>
      <c r="AG3809" s="7"/>
      <c r="AH3809" s="7"/>
      <c r="AI3809" s="7"/>
      <c r="AJ3809" s="7"/>
      <c r="AK3809" s="7"/>
    </row>
    <row r="3810" spans="1:37" ht="15.75" x14ac:dyDescent="0.25">
      <c r="A3810" s="7"/>
      <c r="B3810" s="7"/>
      <c r="C3810" s="7"/>
      <c r="D3810" s="7"/>
      <c r="E3810" s="7"/>
      <c r="F3810" s="7"/>
      <c r="G3810" s="7"/>
      <c r="H3810" s="7"/>
      <c r="I3810" s="7"/>
      <c r="J3810" s="7"/>
      <c r="K3810" s="7"/>
      <c r="L3810" s="7"/>
      <c r="M3810" s="7"/>
      <c r="N3810" s="7"/>
      <c r="O3810" s="7"/>
      <c r="P3810" s="7"/>
      <c r="R3810" s="7"/>
      <c r="S3810" s="7"/>
      <c r="T3810" s="7"/>
      <c r="U3810" s="7"/>
      <c r="V3810" s="7"/>
      <c r="W3810" s="7"/>
      <c r="X3810" s="7"/>
      <c r="Y3810" s="7"/>
      <c r="Z3810" s="7"/>
      <c r="AA3810" s="7"/>
      <c r="AB3810" s="7"/>
      <c r="AC3810" s="7"/>
      <c r="AD3810" s="7"/>
      <c r="AE3810" s="7"/>
      <c r="AF3810" s="7"/>
      <c r="AG3810" s="7"/>
      <c r="AH3810" s="7"/>
      <c r="AI3810" s="7"/>
      <c r="AJ3810" s="7"/>
      <c r="AK3810" s="7"/>
    </row>
    <row r="3811" spans="1:37" ht="15.75" x14ac:dyDescent="0.25">
      <c r="A3811" s="7"/>
      <c r="B3811" s="7"/>
      <c r="C3811" s="7"/>
      <c r="D3811" s="7"/>
      <c r="E3811" s="7"/>
      <c r="F3811" s="7"/>
      <c r="G3811" s="7"/>
      <c r="H3811" s="7"/>
      <c r="I3811" s="7"/>
      <c r="J3811" s="7"/>
      <c r="K3811" s="7"/>
      <c r="L3811" s="7"/>
      <c r="M3811" s="7"/>
      <c r="N3811" s="7"/>
      <c r="O3811" s="7"/>
      <c r="P3811" s="7"/>
      <c r="R3811" s="7"/>
      <c r="S3811" s="7"/>
      <c r="T3811" s="7"/>
      <c r="U3811" s="7"/>
      <c r="V3811" s="7"/>
      <c r="W3811" s="7"/>
      <c r="X3811" s="7"/>
      <c r="Y3811" s="7"/>
      <c r="Z3811" s="7"/>
      <c r="AA3811" s="7"/>
      <c r="AB3811" s="7"/>
      <c r="AC3811" s="7"/>
      <c r="AD3811" s="7"/>
      <c r="AE3811" s="7"/>
      <c r="AF3811" s="7"/>
      <c r="AG3811" s="7"/>
      <c r="AH3811" s="7"/>
      <c r="AI3811" s="7"/>
      <c r="AJ3811" s="7"/>
      <c r="AK3811" s="7"/>
    </row>
    <row r="3812" spans="1:37" ht="15.75" x14ac:dyDescent="0.25">
      <c r="A3812" s="7"/>
      <c r="B3812" s="7"/>
      <c r="C3812" s="7"/>
      <c r="D3812" s="7"/>
      <c r="E3812" s="7"/>
      <c r="F3812" s="7"/>
      <c r="G3812" s="7"/>
      <c r="H3812" s="7"/>
      <c r="I3812" s="7"/>
      <c r="J3812" s="7"/>
      <c r="K3812" s="7"/>
      <c r="L3812" s="7"/>
      <c r="M3812" s="7"/>
      <c r="N3812" s="7"/>
      <c r="O3812" s="7"/>
      <c r="P3812" s="7"/>
      <c r="R3812" s="7"/>
      <c r="S3812" s="7"/>
      <c r="T3812" s="7"/>
      <c r="U3812" s="7"/>
      <c r="V3812" s="7"/>
      <c r="W3812" s="7"/>
      <c r="X3812" s="7"/>
      <c r="Y3812" s="7"/>
      <c r="Z3812" s="7"/>
      <c r="AA3812" s="7"/>
      <c r="AB3812" s="7"/>
      <c r="AC3812" s="7"/>
      <c r="AD3812" s="7"/>
      <c r="AE3812" s="7"/>
      <c r="AF3812" s="7"/>
      <c r="AG3812" s="7"/>
      <c r="AH3812" s="7"/>
      <c r="AI3812" s="7"/>
      <c r="AJ3812" s="7"/>
      <c r="AK3812" s="7"/>
    </row>
    <row r="3813" spans="1:37" ht="15.75" x14ac:dyDescent="0.25">
      <c r="A3813" s="7"/>
      <c r="B3813" s="7"/>
      <c r="C3813" s="7"/>
      <c r="D3813" s="7"/>
      <c r="E3813" s="7"/>
      <c r="F3813" s="7"/>
      <c r="G3813" s="7"/>
      <c r="H3813" s="7"/>
      <c r="I3813" s="7"/>
      <c r="J3813" s="7"/>
      <c r="K3813" s="7"/>
      <c r="L3813" s="7"/>
      <c r="M3813" s="7"/>
      <c r="N3813" s="7"/>
      <c r="O3813" s="7"/>
      <c r="P3813" s="7"/>
      <c r="R3813" s="7"/>
      <c r="S3813" s="7"/>
      <c r="T3813" s="7"/>
      <c r="U3813" s="7"/>
      <c r="V3813" s="7"/>
      <c r="W3813" s="7"/>
      <c r="X3813" s="7"/>
      <c r="Y3813" s="7"/>
      <c r="Z3813" s="7"/>
      <c r="AA3813" s="7"/>
      <c r="AB3813" s="7"/>
      <c r="AC3813" s="7"/>
      <c r="AD3813" s="7"/>
      <c r="AE3813" s="7"/>
      <c r="AF3813" s="7"/>
      <c r="AG3813" s="7"/>
      <c r="AH3813" s="7"/>
      <c r="AI3813" s="7"/>
      <c r="AJ3813" s="7"/>
      <c r="AK3813" s="7"/>
    </row>
    <row r="3814" spans="1:37" ht="15.75" x14ac:dyDescent="0.25">
      <c r="A3814" s="7"/>
      <c r="B3814" s="7"/>
      <c r="C3814" s="7"/>
      <c r="D3814" s="7"/>
      <c r="E3814" s="7"/>
      <c r="F3814" s="7"/>
      <c r="G3814" s="7"/>
      <c r="H3814" s="7"/>
      <c r="I3814" s="7"/>
      <c r="J3814" s="7"/>
      <c r="K3814" s="7"/>
      <c r="L3814" s="7"/>
      <c r="M3814" s="7"/>
      <c r="N3814" s="7"/>
      <c r="O3814" s="7"/>
      <c r="P3814" s="7"/>
      <c r="R3814" s="7"/>
      <c r="S3814" s="7"/>
      <c r="T3814" s="7"/>
      <c r="U3814" s="7"/>
      <c r="V3814" s="7"/>
      <c r="W3814" s="7"/>
      <c r="X3814" s="7"/>
      <c r="Y3814" s="7"/>
      <c r="Z3814" s="7"/>
      <c r="AA3814" s="7"/>
      <c r="AB3814" s="7"/>
      <c r="AC3814" s="7"/>
      <c r="AD3814" s="7"/>
      <c r="AE3814" s="7"/>
      <c r="AF3814" s="7"/>
      <c r="AG3814" s="7"/>
      <c r="AH3814" s="7"/>
      <c r="AI3814" s="7"/>
      <c r="AJ3814" s="7"/>
      <c r="AK3814" s="7"/>
    </row>
    <row r="3815" spans="1:37" ht="15.75" x14ac:dyDescent="0.25">
      <c r="A3815" s="7"/>
      <c r="B3815" s="7"/>
      <c r="C3815" s="7"/>
      <c r="D3815" s="7"/>
      <c r="E3815" s="7"/>
      <c r="F3815" s="7"/>
      <c r="G3815" s="7"/>
      <c r="H3815" s="7"/>
      <c r="I3815" s="7"/>
      <c r="J3815" s="7"/>
      <c r="K3815" s="7"/>
      <c r="L3815" s="7"/>
      <c r="M3815" s="7"/>
      <c r="N3815" s="7"/>
      <c r="O3815" s="7"/>
      <c r="P3815" s="7"/>
      <c r="R3815" s="7"/>
      <c r="S3815" s="7"/>
      <c r="T3815" s="7"/>
      <c r="U3815" s="7"/>
      <c r="V3815" s="7"/>
      <c r="W3815" s="7"/>
      <c r="X3815" s="7"/>
      <c r="Y3815" s="7"/>
      <c r="Z3815" s="7"/>
      <c r="AA3815" s="7"/>
      <c r="AB3815" s="7"/>
      <c r="AC3815" s="7"/>
      <c r="AD3815" s="7"/>
      <c r="AE3815" s="7"/>
      <c r="AF3815" s="7"/>
      <c r="AG3815" s="7"/>
      <c r="AH3815" s="7"/>
      <c r="AI3815" s="7"/>
      <c r="AJ3815" s="7"/>
      <c r="AK3815" s="7"/>
    </row>
    <row r="3816" spans="1:37" ht="15.75" x14ac:dyDescent="0.25">
      <c r="A3816" s="7"/>
      <c r="B3816" s="7"/>
      <c r="C3816" s="7"/>
      <c r="D3816" s="7"/>
      <c r="E3816" s="7"/>
      <c r="F3816" s="7"/>
      <c r="G3816" s="7"/>
      <c r="H3816" s="7"/>
      <c r="I3816" s="7"/>
      <c r="J3816" s="7"/>
      <c r="K3816" s="7"/>
      <c r="L3816" s="7"/>
      <c r="M3816" s="7"/>
      <c r="N3816" s="7"/>
      <c r="O3816" s="7"/>
      <c r="P3816" s="7"/>
      <c r="R3816" s="7"/>
      <c r="S3816" s="7"/>
      <c r="T3816" s="7"/>
      <c r="U3816" s="7"/>
      <c r="V3816" s="7"/>
      <c r="W3816" s="7"/>
      <c r="X3816" s="7"/>
      <c r="Y3816" s="7"/>
      <c r="Z3816" s="7"/>
      <c r="AA3816" s="7"/>
      <c r="AB3816" s="7"/>
      <c r="AC3816" s="7"/>
      <c r="AD3816" s="7"/>
      <c r="AE3816" s="7"/>
      <c r="AF3816" s="7"/>
      <c r="AG3816" s="7"/>
      <c r="AH3816" s="7"/>
      <c r="AI3816" s="7"/>
      <c r="AJ3816" s="7"/>
      <c r="AK3816" s="7"/>
    </row>
    <row r="3817" spans="1:37" ht="15.75" x14ac:dyDescent="0.25">
      <c r="A3817" s="7"/>
      <c r="B3817" s="7"/>
      <c r="C3817" s="7"/>
      <c r="D3817" s="7"/>
      <c r="E3817" s="7"/>
      <c r="F3817" s="7"/>
      <c r="G3817" s="7"/>
      <c r="H3817" s="7"/>
      <c r="I3817" s="7"/>
      <c r="J3817" s="7"/>
      <c r="K3817" s="7"/>
      <c r="L3817" s="7"/>
      <c r="M3817" s="7"/>
      <c r="N3817" s="7"/>
      <c r="O3817" s="7"/>
      <c r="P3817" s="7"/>
      <c r="R3817" s="7"/>
      <c r="S3817" s="7"/>
      <c r="T3817" s="7"/>
      <c r="U3817" s="7"/>
      <c r="V3817" s="7"/>
      <c r="W3817" s="7"/>
      <c r="X3817" s="7"/>
      <c r="Y3817" s="7"/>
      <c r="Z3817" s="7"/>
      <c r="AA3817" s="7"/>
      <c r="AB3817" s="7"/>
      <c r="AC3817" s="7"/>
      <c r="AD3817" s="7"/>
      <c r="AE3817" s="7"/>
      <c r="AF3817" s="7"/>
      <c r="AG3817" s="7"/>
      <c r="AH3817" s="7"/>
      <c r="AI3817" s="7"/>
      <c r="AJ3817" s="7"/>
      <c r="AK3817" s="7"/>
    </row>
    <row r="3818" spans="1:37" ht="15.75" x14ac:dyDescent="0.25">
      <c r="A3818" s="7"/>
      <c r="B3818" s="7"/>
      <c r="C3818" s="7"/>
      <c r="D3818" s="7"/>
      <c r="E3818" s="7"/>
      <c r="F3818" s="7"/>
      <c r="G3818" s="7"/>
      <c r="H3818" s="7"/>
      <c r="I3818" s="7"/>
      <c r="J3818" s="7"/>
      <c r="K3818" s="7"/>
      <c r="L3818" s="7"/>
      <c r="M3818" s="7"/>
      <c r="N3818" s="7"/>
      <c r="O3818" s="7"/>
      <c r="P3818" s="7"/>
      <c r="R3818" s="7"/>
      <c r="S3818" s="7"/>
      <c r="T3818" s="7"/>
      <c r="U3818" s="7"/>
      <c r="V3818" s="7"/>
      <c r="W3818" s="7"/>
      <c r="X3818" s="7"/>
      <c r="Y3818" s="7"/>
      <c r="Z3818" s="7"/>
      <c r="AA3818" s="7"/>
      <c r="AB3818" s="7"/>
      <c r="AC3818" s="7"/>
      <c r="AD3818" s="7"/>
      <c r="AE3818" s="7"/>
      <c r="AF3818" s="7"/>
      <c r="AG3818" s="7"/>
      <c r="AH3818" s="7"/>
      <c r="AI3818" s="7"/>
      <c r="AJ3818" s="7"/>
      <c r="AK3818" s="7"/>
    </row>
    <row r="3819" spans="1:37" ht="15.75" x14ac:dyDescent="0.25">
      <c r="A3819" s="7"/>
      <c r="B3819" s="7"/>
      <c r="C3819" s="7"/>
      <c r="D3819" s="7"/>
      <c r="E3819" s="7"/>
      <c r="F3819" s="7"/>
      <c r="G3819" s="7"/>
      <c r="H3819" s="7"/>
      <c r="I3819" s="7"/>
      <c r="J3819" s="7"/>
      <c r="K3819" s="7"/>
      <c r="L3819" s="7"/>
      <c r="M3819" s="7"/>
      <c r="N3819" s="7"/>
      <c r="O3819" s="7"/>
      <c r="P3819" s="7"/>
      <c r="R3819" s="7"/>
      <c r="S3819" s="7"/>
      <c r="T3819" s="7"/>
      <c r="U3819" s="7"/>
      <c r="V3819" s="7"/>
      <c r="W3819" s="7"/>
      <c r="X3819" s="7"/>
      <c r="Y3819" s="7"/>
      <c r="Z3819" s="7"/>
      <c r="AA3819" s="7"/>
      <c r="AB3819" s="7"/>
      <c r="AC3819" s="7"/>
      <c r="AD3819" s="7"/>
      <c r="AE3819" s="7"/>
      <c r="AF3819" s="7"/>
      <c r="AG3819" s="7"/>
      <c r="AH3819" s="7"/>
      <c r="AI3819" s="7"/>
      <c r="AJ3819" s="7"/>
      <c r="AK3819" s="7"/>
    </row>
    <row r="3820" spans="1:37" ht="15.75" x14ac:dyDescent="0.25">
      <c r="A3820" s="7"/>
      <c r="B3820" s="7"/>
      <c r="C3820" s="7"/>
      <c r="D3820" s="7"/>
      <c r="E3820" s="7"/>
      <c r="F3820" s="7"/>
      <c r="G3820" s="7"/>
      <c r="H3820" s="7"/>
      <c r="I3820" s="7"/>
      <c r="J3820" s="7"/>
      <c r="K3820" s="7"/>
      <c r="L3820" s="7"/>
      <c r="M3820" s="7"/>
      <c r="N3820" s="7"/>
      <c r="O3820" s="7"/>
      <c r="P3820" s="7"/>
      <c r="R3820" s="7"/>
      <c r="S3820" s="7"/>
      <c r="T3820" s="7"/>
      <c r="U3820" s="7"/>
      <c r="V3820" s="7"/>
      <c r="W3820" s="7"/>
      <c r="X3820" s="7"/>
      <c r="Y3820" s="7"/>
      <c r="Z3820" s="7"/>
      <c r="AA3820" s="7"/>
      <c r="AB3820" s="7"/>
      <c r="AC3820" s="7"/>
      <c r="AD3820" s="7"/>
      <c r="AE3820" s="7"/>
      <c r="AF3820" s="7"/>
      <c r="AG3820" s="7"/>
      <c r="AH3820" s="7"/>
      <c r="AI3820" s="7"/>
      <c r="AJ3820" s="7"/>
      <c r="AK3820" s="7"/>
    </row>
    <row r="3821" spans="1:37" ht="15.75" x14ac:dyDescent="0.25">
      <c r="A3821" s="7"/>
      <c r="B3821" s="7"/>
      <c r="C3821" s="7"/>
      <c r="D3821" s="7"/>
      <c r="E3821" s="7"/>
      <c r="F3821" s="7"/>
      <c r="G3821" s="7"/>
      <c r="H3821" s="7"/>
      <c r="I3821" s="7"/>
      <c r="J3821" s="7"/>
      <c r="K3821" s="7"/>
      <c r="L3821" s="7"/>
      <c r="M3821" s="7"/>
      <c r="N3821" s="7"/>
      <c r="O3821" s="7"/>
      <c r="P3821" s="7"/>
      <c r="R3821" s="7"/>
      <c r="S3821" s="7"/>
      <c r="T3821" s="7"/>
      <c r="U3821" s="7"/>
      <c r="V3821" s="7"/>
      <c r="W3821" s="7"/>
      <c r="X3821" s="7"/>
      <c r="Y3821" s="7"/>
      <c r="Z3821" s="7"/>
      <c r="AA3821" s="7"/>
      <c r="AB3821" s="7"/>
      <c r="AC3821" s="7"/>
      <c r="AD3821" s="7"/>
      <c r="AE3821" s="7"/>
      <c r="AF3821" s="7"/>
      <c r="AG3821" s="7"/>
      <c r="AH3821" s="7"/>
      <c r="AI3821" s="7"/>
      <c r="AJ3821" s="7"/>
      <c r="AK3821" s="7"/>
    </row>
    <row r="3822" spans="1:37" ht="15.75" x14ac:dyDescent="0.25">
      <c r="A3822" s="7"/>
      <c r="B3822" s="7"/>
      <c r="C3822" s="7"/>
      <c r="D3822" s="7"/>
      <c r="E3822" s="7"/>
      <c r="F3822" s="7"/>
      <c r="G3822" s="7"/>
      <c r="H3822" s="7"/>
      <c r="I3822" s="7"/>
      <c r="J3822" s="7"/>
      <c r="K3822" s="7"/>
      <c r="L3822" s="7"/>
      <c r="M3822" s="7"/>
      <c r="N3822" s="7"/>
      <c r="O3822" s="7"/>
      <c r="P3822" s="7"/>
      <c r="R3822" s="7"/>
      <c r="S3822" s="7"/>
      <c r="T3822" s="7"/>
      <c r="U3822" s="7"/>
      <c r="V3822" s="7"/>
      <c r="W3822" s="7"/>
      <c r="X3822" s="7"/>
      <c r="Y3822" s="7"/>
      <c r="Z3822" s="7"/>
      <c r="AA3822" s="7"/>
      <c r="AB3822" s="7"/>
      <c r="AC3822" s="7"/>
      <c r="AD3822" s="7"/>
      <c r="AE3822" s="7"/>
      <c r="AF3822" s="7"/>
      <c r="AG3822" s="7"/>
      <c r="AH3822" s="7"/>
      <c r="AI3822" s="7"/>
      <c r="AJ3822" s="7"/>
      <c r="AK3822" s="7"/>
    </row>
    <row r="3823" spans="1:37" ht="15.75" x14ac:dyDescent="0.25">
      <c r="A3823" s="7"/>
      <c r="B3823" s="7"/>
      <c r="C3823" s="7"/>
      <c r="D3823" s="7"/>
      <c r="E3823" s="7"/>
      <c r="F3823" s="7"/>
      <c r="G3823" s="7"/>
      <c r="H3823" s="7"/>
      <c r="I3823" s="7"/>
      <c r="J3823" s="7"/>
      <c r="K3823" s="7"/>
      <c r="L3823" s="7"/>
      <c r="M3823" s="7"/>
      <c r="N3823" s="7"/>
      <c r="O3823" s="7"/>
      <c r="P3823" s="7"/>
      <c r="R3823" s="7"/>
      <c r="S3823" s="7"/>
      <c r="T3823" s="7"/>
      <c r="U3823" s="7"/>
      <c r="V3823" s="7"/>
      <c r="W3823" s="7"/>
      <c r="X3823" s="7"/>
      <c r="Y3823" s="7"/>
      <c r="Z3823" s="7"/>
      <c r="AA3823" s="7"/>
      <c r="AB3823" s="7"/>
      <c r="AC3823" s="7"/>
      <c r="AD3823" s="7"/>
      <c r="AE3823" s="7"/>
      <c r="AF3823" s="7"/>
      <c r="AG3823" s="7"/>
      <c r="AH3823" s="7"/>
      <c r="AI3823" s="7"/>
      <c r="AJ3823" s="7"/>
      <c r="AK3823" s="7"/>
    </row>
    <row r="3824" spans="1:37" ht="15.75" x14ac:dyDescent="0.25">
      <c r="A3824" s="7"/>
      <c r="B3824" s="7"/>
      <c r="C3824" s="7"/>
      <c r="D3824" s="7"/>
      <c r="E3824" s="7"/>
      <c r="F3824" s="7"/>
      <c r="G3824" s="7"/>
      <c r="H3824" s="7"/>
      <c r="I3824" s="7"/>
      <c r="J3824" s="7"/>
      <c r="K3824" s="7"/>
      <c r="L3824" s="7"/>
      <c r="M3824" s="7"/>
      <c r="N3824" s="7"/>
      <c r="O3824" s="7"/>
      <c r="P3824" s="7"/>
      <c r="R3824" s="7"/>
      <c r="S3824" s="7"/>
      <c r="T3824" s="7"/>
      <c r="U3824" s="7"/>
      <c r="V3824" s="7"/>
      <c r="W3824" s="7"/>
      <c r="X3824" s="7"/>
      <c r="Y3824" s="7"/>
      <c r="Z3824" s="7"/>
      <c r="AA3824" s="7"/>
      <c r="AB3824" s="7"/>
      <c r="AC3824" s="7"/>
      <c r="AD3824" s="7"/>
      <c r="AE3824" s="7"/>
      <c r="AF3824" s="7"/>
      <c r="AG3824" s="7"/>
      <c r="AH3824" s="7"/>
      <c r="AI3824" s="7"/>
      <c r="AJ3824" s="7"/>
      <c r="AK3824" s="7"/>
    </row>
    <row r="3825" spans="1:37" ht="15.75" x14ac:dyDescent="0.25">
      <c r="A3825" s="7"/>
      <c r="B3825" s="7"/>
      <c r="C3825" s="7"/>
      <c r="D3825" s="7"/>
      <c r="E3825" s="7"/>
      <c r="F3825" s="7"/>
      <c r="G3825" s="7"/>
      <c r="H3825" s="7"/>
      <c r="I3825" s="7"/>
      <c r="J3825" s="7"/>
      <c r="K3825" s="7"/>
      <c r="L3825" s="7"/>
      <c r="M3825" s="7"/>
      <c r="N3825" s="7"/>
      <c r="O3825" s="7"/>
      <c r="P3825" s="7"/>
      <c r="R3825" s="7"/>
      <c r="S3825" s="7"/>
      <c r="T3825" s="7"/>
      <c r="U3825" s="7"/>
      <c r="V3825" s="7"/>
      <c r="W3825" s="7"/>
      <c r="X3825" s="7"/>
      <c r="Y3825" s="7"/>
      <c r="Z3825" s="7"/>
      <c r="AA3825" s="7"/>
      <c r="AB3825" s="7"/>
      <c r="AC3825" s="7"/>
      <c r="AD3825" s="7"/>
      <c r="AE3825" s="7"/>
      <c r="AF3825" s="7"/>
      <c r="AG3825" s="7"/>
      <c r="AH3825" s="7"/>
      <c r="AI3825" s="7"/>
      <c r="AJ3825" s="7"/>
      <c r="AK3825" s="7"/>
    </row>
    <row r="3826" spans="1:37" ht="15.75" x14ac:dyDescent="0.25">
      <c r="A3826" s="7"/>
      <c r="B3826" s="7"/>
      <c r="C3826" s="7"/>
      <c r="D3826" s="7"/>
      <c r="E3826" s="7"/>
      <c r="F3826" s="7"/>
      <c r="G3826" s="7"/>
      <c r="H3826" s="7"/>
      <c r="I3826" s="7"/>
      <c r="J3826" s="7"/>
      <c r="K3826" s="7"/>
      <c r="L3826" s="7"/>
      <c r="M3826" s="7"/>
      <c r="N3826" s="7"/>
      <c r="O3826" s="7"/>
      <c r="P3826" s="7"/>
      <c r="R3826" s="7"/>
      <c r="S3826" s="7"/>
      <c r="T3826" s="7"/>
      <c r="U3826" s="7"/>
      <c r="V3826" s="7"/>
      <c r="W3826" s="7"/>
      <c r="X3826" s="7"/>
      <c r="Y3826" s="7"/>
      <c r="Z3826" s="7"/>
      <c r="AA3826" s="7"/>
      <c r="AB3826" s="7"/>
      <c r="AC3826" s="7"/>
      <c r="AD3826" s="7"/>
      <c r="AE3826" s="7"/>
      <c r="AF3826" s="7"/>
      <c r="AG3826" s="7"/>
      <c r="AH3826" s="7"/>
      <c r="AI3826" s="7"/>
      <c r="AJ3826" s="7"/>
      <c r="AK3826" s="7"/>
    </row>
    <row r="3827" spans="1:37" ht="15.75" x14ac:dyDescent="0.25">
      <c r="A3827" s="7"/>
      <c r="B3827" s="7"/>
      <c r="C3827" s="7"/>
      <c r="D3827" s="7"/>
      <c r="E3827" s="7"/>
      <c r="F3827" s="7"/>
      <c r="G3827" s="7"/>
      <c r="H3827" s="7"/>
      <c r="I3827" s="7"/>
      <c r="J3827" s="7"/>
      <c r="K3827" s="7"/>
      <c r="L3827" s="7"/>
      <c r="M3827" s="7"/>
      <c r="N3827" s="7"/>
      <c r="O3827" s="7"/>
      <c r="P3827" s="7"/>
      <c r="R3827" s="7"/>
      <c r="S3827" s="7"/>
      <c r="T3827" s="7"/>
      <c r="U3827" s="7"/>
      <c r="V3827" s="7"/>
      <c r="W3827" s="7"/>
      <c r="X3827" s="7"/>
      <c r="Y3827" s="7"/>
      <c r="Z3827" s="7"/>
      <c r="AA3827" s="7"/>
      <c r="AB3827" s="7"/>
      <c r="AC3827" s="7"/>
      <c r="AD3827" s="7"/>
      <c r="AE3827" s="7"/>
      <c r="AF3827" s="7"/>
      <c r="AG3827" s="7"/>
      <c r="AH3827" s="7"/>
      <c r="AI3827" s="7"/>
      <c r="AJ3827" s="7"/>
      <c r="AK3827" s="7"/>
    </row>
    <row r="3828" spans="1:37" ht="15.75" x14ac:dyDescent="0.25">
      <c r="A3828" s="7"/>
      <c r="B3828" s="7"/>
      <c r="C3828" s="7"/>
      <c r="D3828" s="7"/>
      <c r="E3828" s="7"/>
      <c r="F3828" s="7"/>
      <c r="G3828" s="7"/>
      <c r="H3828" s="7"/>
      <c r="I3828" s="7"/>
      <c r="J3828" s="7"/>
      <c r="K3828" s="7"/>
      <c r="L3828" s="7"/>
      <c r="M3828" s="7"/>
      <c r="N3828" s="7"/>
      <c r="O3828" s="7"/>
      <c r="P3828" s="7"/>
      <c r="R3828" s="7"/>
      <c r="S3828" s="7"/>
      <c r="T3828" s="7"/>
      <c r="U3828" s="7"/>
      <c r="V3828" s="7"/>
      <c r="W3828" s="7"/>
      <c r="X3828" s="7"/>
      <c r="Y3828" s="7"/>
      <c r="Z3828" s="7"/>
      <c r="AA3828" s="7"/>
      <c r="AB3828" s="7"/>
      <c r="AC3828" s="7"/>
      <c r="AD3828" s="7"/>
      <c r="AE3828" s="7"/>
      <c r="AF3828" s="7"/>
      <c r="AG3828" s="7"/>
      <c r="AH3828" s="7"/>
      <c r="AI3828" s="7"/>
      <c r="AJ3828" s="7"/>
      <c r="AK3828" s="7"/>
    </row>
    <row r="3829" spans="1:37" ht="15.75" x14ac:dyDescent="0.25">
      <c r="A3829" s="7"/>
      <c r="B3829" s="7"/>
      <c r="C3829" s="7"/>
      <c r="D3829" s="7"/>
      <c r="E3829" s="7"/>
      <c r="F3829" s="7"/>
      <c r="G3829" s="7"/>
      <c r="H3829" s="7"/>
      <c r="I3829" s="7"/>
      <c r="J3829" s="7"/>
      <c r="K3829" s="7"/>
      <c r="L3829" s="7"/>
      <c r="M3829" s="7"/>
      <c r="N3829" s="7"/>
      <c r="O3829" s="7"/>
      <c r="P3829" s="7"/>
      <c r="R3829" s="7"/>
      <c r="S3829" s="7"/>
      <c r="T3829" s="7"/>
      <c r="U3829" s="7"/>
      <c r="V3829" s="7"/>
      <c r="W3829" s="7"/>
      <c r="X3829" s="7"/>
      <c r="Y3829" s="7"/>
      <c r="Z3829" s="7"/>
      <c r="AA3829" s="7"/>
      <c r="AB3829" s="7"/>
      <c r="AC3829" s="7"/>
      <c r="AD3829" s="7"/>
      <c r="AE3829" s="7"/>
      <c r="AF3829" s="7"/>
      <c r="AG3829" s="7"/>
      <c r="AH3829" s="7"/>
      <c r="AI3829" s="7"/>
      <c r="AJ3829" s="7"/>
      <c r="AK3829" s="7"/>
    </row>
    <row r="3830" spans="1:37" ht="15.75" x14ac:dyDescent="0.25">
      <c r="A3830" s="7"/>
      <c r="B3830" s="7"/>
      <c r="C3830" s="7"/>
      <c r="D3830" s="7"/>
      <c r="E3830" s="7"/>
      <c r="F3830" s="7"/>
      <c r="G3830" s="7"/>
      <c r="H3830" s="7"/>
      <c r="I3830" s="7"/>
      <c r="J3830" s="7"/>
      <c r="K3830" s="7"/>
      <c r="L3830" s="7"/>
      <c r="M3830" s="7"/>
      <c r="N3830" s="7"/>
      <c r="O3830" s="7"/>
      <c r="P3830" s="7"/>
      <c r="R3830" s="7"/>
      <c r="S3830" s="7"/>
      <c r="T3830" s="7"/>
      <c r="U3830" s="7"/>
      <c r="V3830" s="7"/>
      <c r="W3830" s="7"/>
      <c r="X3830" s="7"/>
      <c r="Y3830" s="7"/>
      <c r="Z3830" s="7"/>
      <c r="AA3830" s="7"/>
      <c r="AB3830" s="7"/>
      <c r="AC3830" s="7"/>
      <c r="AD3830" s="7"/>
      <c r="AE3830" s="7"/>
      <c r="AF3830" s="7"/>
      <c r="AG3830" s="7"/>
      <c r="AH3830" s="7"/>
      <c r="AI3830" s="7"/>
      <c r="AJ3830" s="7"/>
      <c r="AK3830" s="7"/>
    </row>
    <row r="3831" spans="1:37" ht="15.75" x14ac:dyDescent="0.25">
      <c r="A3831" s="7"/>
      <c r="B3831" s="7"/>
      <c r="C3831" s="7"/>
      <c r="D3831" s="7"/>
      <c r="E3831" s="7"/>
      <c r="F3831" s="7"/>
      <c r="G3831" s="7"/>
      <c r="H3831" s="7"/>
      <c r="I3831" s="7"/>
      <c r="J3831" s="7"/>
      <c r="K3831" s="7"/>
      <c r="L3831" s="7"/>
      <c r="M3831" s="7"/>
      <c r="N3831" s="7"/>
      <c r="O3831" s="7"/>
      <c r="P3831" s="7"/>
      <c r="R3831" s="7"/>
      <c r="S3831" s="7"/>
      <c r="T3831" s="7"/>
      <c r="U3831" s="7"/>
      <c r="V3831" s="7"/>
      <c r="W3831" s="7"/>
      <c r="X3831" s="7"/>
      <c r="Y3831" s="7"/>
      <c r="Z3831" s="7"/>
      <c r="AA3831" s="7"/>
      <c r="AB3831" s="7"/>
      <c r="AC3831" s="7"/>
      <c r="AD3831" s="7"/>
      <c r="AE3831" s="7"/>
      <c r="AF3831" s="7"/>
      <c r="AG3831" s="7"/>
      <c r="AH3831" s="7"/>
      <c r="AI3831" s="7"/>
      <c r="AJ3831" s="7"/>
      <c r="AK3831" s="7"/>
    </row>
    <row r="3832" spans="1:37" ht="15.75" x14ac:dyDescent="0.25">
      <c r="A3832" s="7"/>
      <c r="B3832" s="7"/>
      <c r="C3832" s="7"/>
      <c r="D3832" s="7"/>
      <c r="E3832" s="7"/>
      <c r="F3832" s="7"/>
      <c r="G3832" s="7"/>
      <c r="H3832" s="7"/>
      <c r="I3832" s="7"/>
      <c r="J3832" s="7"/>
      <c r="K3832" s="7"/>
      <c r="L3832" s="7"/>
      <c r="M3832" s="7"/>
      <c r="N3832" s="7"/>
      <c r="O3832" s="7"/>
      <c r="P3832" s="7"/>
      <c r="R3832" s="7"/>
      <c r="S3832" s="7"/>
      <c r="T3832" s="7"/>
      <c r="U3832" s="7"/>
      <c r="V3832" s="7"/>
      <c r="W3832" s="7"/>
      <c r="X3832" s="7"/>
      <c r="Y3832" s="7"/>
      <c r="Z3832" s="7"/>
      <c r="AA3832" s="7"/>
      <c r="AB3832" s="7"/>
      <c r="AC3832" s="7"/>
      <c r="AD3832" s="7"/>
      <c r="AE3832" s="7"/>
      <c r="AF3832" s="7"/>
      <c r="AG3832" s="7"/>
      <c r="AH3832" s="7"/>
      <c r="AI3832" s="7"/>
      <c r="AJ3832" s="7"/>
      <c r="AK3832" s="7"/>
    </row>
    <row r="3833" spans="1:37" ht="15.75" x14ac:dyDescent="0.25">
      <c r="A3833" s="7"/>
      <c r="B3833" s="7"/>
      <c r="C3833" s="7"/>
      <c r="D3833" s="7"/>
      <c r="E3833" s="7"/>
      <c r="F3833" s="7"/>
      <c r="G3833" s="7"/>
      <c r="H3833" s="7"/>
      <c r="I3833" s="7"/>
      <c r="J3833" s="7"/>
      <c r="K3833" s="7"/>
      <c r="L3833" s="7"/>
      <c r="M3833" s="7"/>
      <c r="N3833" s="7"/>
      <c r="O3833" s="7"/>
      <c r="P3833" s="7"/>
      <c r="R3833" s="7"/>
      <c r="S3833" s="7"/>
      <c r="T3833" s="7"/>
      <c r="U3833" s="7"/>
      <c r="V3833" s="7"/>
      <c r="W3833" s="7"/>
      <c r="X3833" s="7"/>
      <c r="Y3833" s="7"/>
      <c r="Z3833" s="7"/>
      <c r="AA3833" s="7"/>
      <c r="AB3833" s="7"/>
      <c r="AC3833" s="7"/>
      <c r="AD3833" s="7"/>
      <c r="AE3833" s="7"/>
      <c r="AF3833" s="7"/>
      <c r="AG3833" s="7"/>
      <c r="AH3833" s="7"/>
      <c r="AI3833" s="7"/>
      <c r="AJ3833" s="7"/>
      <c r="AK3833" s="7"/>
    </row>
    <row r="3834" spans="1:37" ht="15.75" x14ac:dyDescent="0.25">
      <c r="A3834" s="7"/>
      <c r="B3834" s="7"/>
      <c r="C3834" s="7"/>
      <c r="D3834" s="7"/>
      <c r="E3834" s="7"/>
      <c r="F3834" s="7"/>
      <c r="G3834" s="7"/>
      <c r="H3834" s="7"/>
      <c r="I3834" s="7"/>
      <c r="J3834" s="7"/>
      <c r="K3834" s="7"/>
      <c r="L3834" s="7"/>
      <c r="M3834" s="7"/>
      <c r="N3834" s="7"/>
      <c r="O3834" s="7"/>
      <c r="P3834" s="7"/>
      <c r="R3834" s="7"/>
      <c r="S3834" s="7"/>
      <c r="T3834" s="7"/>
      <c r="U3834" s="7"/>
      <c r="V3834" s="7"/>
      <c r="W3834" s="7"/>
      <c r="X3834" s="7"/>
      <c r="Y3834" s="7"/>
      <c r="Z3834" s="7"/>
      <c r="AA3834" s="7"/>
      <c r="AB3834" s="7"/>
      <c r="AC3834" s="7"/>
      <c r="AD3834" s="7"/>
      <c r="AE3834" s="7"/>
      <c r="AF3834" s="7"/>
      <c r="AG3834" s="7"/>
      <c r="AH3834" s="7"/>
      <c r="AI3834" s="7"/>
      <c r="AJ3834" s="7"/>
      <c r="AK3834" s="7"/>
    </row>
    <row r="3835" spans="1:37" ht="15.75" x14ac:dyDescent="0.25">
      <c r="A3835" s="7"/>
      <c r="B3835" s="7"/>
      <c r="C3835" s="7"/>
      <c r="D3835" s="7"/>
      <c r="E3835" s="7"/>
      <c r="F3835" s="7"/>
      <c r="G3835" s="7"/>
      <c r="H3835" s="7"/>
      <c r="I3835" s="7"/>
      <c r="J3835" s="7"/>
      <c r="K3835" s="7"/>
      <c r="L3835" s="7"/>
      <c r="M3835" s="7"/>
      <c r="N3835" s="7"/>
      <c r="O3835" s="7"/>
      <c r="P3835" s="7"/>
      <c r="R3835" s="7"/>
      <c r="S3835" s="7"/>
      <c r="T3835" s="7"/>
      <c r="U3835" s="7"/>
      <c r="V3835" s="7"/>
      <c r="W3835" s="7"/>
      <c r="X3835" s="7"/>
      <c r="Y3835" s="7"/>
      <c r="Z3835" s="7"/>
      <c r="AA3835" s="7"/>
      <c r="AB3835" s="7"/>
      <c r="AC3835" s="7"/>
      <c r="AD3835" s="7"/>
      <c r="AE3835" s="7"/>
      <c r="AF3835" s="7"/>
      <c r="AG3835" s="7"/>
      <c r="AH3835" s="7"/>
      <c r="AI3835" s="7"/>
      <c r="AJ3835" s="7"/>
      <c r="AK3835" s="7"/>
    </row>
    <row r="3836" spans="1:37" ht="15.75" x14ac:dyDescent="0.25">
      <c r="A3836" s="7"/>
      <c r="B3836" s="7"/>
      <c r="C3836" s="7"/>
      <c r="D3836" s="7"/>
      <c r="E3836" s="7"/>
      <c r="F3836" s="7"/>
      <c r="G3836" s="7"/>
      <c r="H3836" s="7"/>
      <c r="I3836" s="7"/>
      <c r="J3836" s="7"/>
      <c r="K3836" s="7"/>
      <c r="L3836" s="7"/>
      <c r="M3836" s="7"/>
      <c r="N3836" s="7"/>
      <c r="O3836" s="7"/>
      <c r="P3836" s="7"/>
      <c r="R3836" s="7"/>
      <c r="S3836" s="7"/>
      <c r="T3836" s="7"/>
      <c r="U3836" s="7"/>
      <c r="V3836" s="7"/>
      <c r="W3836" s="7"/>
      <c r="X3836" s="7"/>
      <c r="Y3836" s="7"/>
      <c r="Z3836" s="7"/>
      <c r="AA3836" s="7"/>
      <c r="AB3836" s="7"/>
      <c r="AC3836" s="7"/>
      <c r="AD3836" s="7"/>
      <c r="AE3836" s="7"/>
      <c r="AF3836" s="7"/>
      <c r="AG3836" s="7"/>
      <c r="AH3836" s="7"/>
      <c r="AI3836" s="7"/>
      <c r="AJ3836" s="7"/>
      <c r="AK3836" s="7"/>
    </row>
    <row r="3837" spans="1:37" ht="15.75" x14ac:dyDescent="0.25">
      <c r="A3837" s="7"/>
      <c r="B3837" s="7"/>
      <c r="C3837" s="7"/>
      <c r="D3837" s="7"/>
      <c r="E3837" s="7"/>
      <c r="F3837" s="7"/>
      <c r="G3837" s="7"/>
      <c r="H3837" s="7"/>
      <c r="I3837" s="7"/>
      <c r="J3837" s="7"/>
      <c r="K3837" s="7"/>
      <c r="L3837" s="7"/>
      <c r="M3837" s="7"/>
      <c r="N3837" s="7"/>
      <c r="O3837" s="7"/>
      <c r="P3837" s="7"/>
      <c r="R3837" s="7"/>
      <c r="S3837" s="7"/>
      <c r="T3837" s="7"/>
      <c r="U3837" s="7"/>
      <c r="V3837" s="7"/>
      <c r="W3837" s="7"/>
      <c r="X3837" s="7"/>
      <c r="Y3837" s="7"/>
      <c r="Z3837" s="7"/>
      <c r="AA3837" s="7"/>
      <c r="AB3837" s="7"/>
      <c r="AC3837" s="7"/>
      <c r="AD3837" s="7"/>
      <c r="AE3837" s="7"/>
      <c r="AF3837" s="7"/>
      <c r="AG3837" s="7"/>
      <c r="AH3837" s="7"/>
      <c r="AI3837" s="7"/>
      <c r="AJ3837" s="7"/>
      <c r="AK3837" s="7"/>
    </row>
    <row r="3838" spans="1:37" ht="15.75" x14ac:dyDescent="0.25">
      <c r="A3838" s="7"/>
      <c r="B3838" s="7"/>
      <c r="C3838" s="7"/>
      <c r="D3838" s="7"/>
      <c r="E3838" s="7"/>
      <c r="F3838" s="7"/>
      <c r="G3838" s="7"/>
      <c r="H3838" s="7"/>
      <c r="I3838" s="7"/>
      <c r="J3838" s="7"/>
      <c r="K3838" s="7"/>
      <c r="L3838" s="7"/>
      <c r="M3838" s="7"/>
      <c r="N3838" s="7"/>
      <c r="O3838" s="7"/>
      <c r="P3838" s="7"/>
      <c r="R3838" s="7"/>
      <c r="S3838" s="7"/>
      <c r="T3838" s="7"/>
      <c r="U3838" s="7"/>
      <c r="V3838" s="7"/>
      <c r="W3838" s="7"/>
      <c r="X3838" s="7"/>
      <c r="Y3838" s="7"/>
      <c r="Z3838" s="7"/>
      <c r="AA3838" s="7"/>
      <c r="AB3838" s="7"/>
      <c r="AC3838" s="7"/>
      <c r="AD3838" s="7"/>
      <c r="AE3838" s="7"/>
      <c r="AF3838" s="7"/>
      <c r="AG3838" s="7"/>
      <c r="AH3838" s="7"/>
      <c r="AI3838" s="7"/>
      <c r="AJ3838" s="7"/>
      <c r="AK3838" s="7"/>
    </row>
    <row r="3839" spans="1:37" ht="15.75" x14ac:dyDescent="0.25">
      <c r="A3839" s="7"/>
      <c r="B3839" s="7"/>
      <c r="C3839" s="7"/>
      <c r="D3839" s="7"/>
      <c r="E3839" s="7"/>
      <c r="F3839" s="7"/>
      <c r="G3839" s="7"/>
      <c r="H3839" s="7"/>
      <c r="I3839" s="7"/>
      <c r="J3839" s="7"/>
      <c r="K3839" s="7"/>
      <c r="L3839" s="7"/>
      <c r="M3839" s="7"/>
      <c r="N3839" s="7"/>
      <c r="O3839" s="7"/>
      <c r="P3839" s="7"/>
      <c r="R3839" s="7"/>
      <c r="S3839" s="7"/>
      <c r="T3839" s="7"/>
      <c r="U3839" s="7"/>
      <c r="V3839" s="7"/>
      <c r="W3839" s="7"/>
      <c r="X3839" s="7"/>
      <c r="Y3839" s="7"/>
      <c r="Z3839" s="7"/>
      <c r="AA3839" s="7"/>
      <c r="AB3839" s="7"/>
      <c r="AC3839" s="7"/>
      <c r="AD3839" s="7"/>
      <c r="AE3839" s="7"/>
      <c r="AF3839" s="7"/>
      <c r="AG3839" s="7"/>
      <c r="AH3839" s="7"/>
      <c r="AI3839" s="7"/>
      <c r="AJ3839" s="7"/>
      <c r="AK3839" s="7"/>
    </row>
    <row r="3840" spans="1:37" ht="15.75" x14ac:dyDescent="0.25">
      <c r="A3840" s="7"/>
      <c r="B3840" s="7"/>
      <c r="C3840" s="7"/>
      <c r="D3840" s="7"/>
      <c r="E3840" s="7"/>
      <c r="F3840" s="7"/>
      <c r="G3840" s="7"/>
      <c r="H3840" s="7"/>
      <c r="I3840" s="7"/>
      <c r="J3840" s="7"/>
      <c r="K3840" s="7"/>
      <c r="L3840" s="7"/>
      <c r="M3840" s="7"/>
      <c r="N3840" s="7"/>
      <c r="O3840" s="7"/>
      <c r="P3840" s="7"/>
      <c r="R3840" s="7"/>
      <c r="S3840" s="7"/>
      <c r="T3840" s="7"/>
      <c r="U3840" s="7"/>
      <c r="V3840" s="7"/>
      <c r="W3840" s="7"/>
      <c r="X3840" s="7"/>
      <c r="Y3840" s="7"/>
      <c r="Z3840" s="7"/>
      <c r="AA3840" s="7"/>
      <c r="AB3840" s="7"/>
      <c r="AC3840" s="7"/>
      <c r="AD3840" s="7"/>
      <c r="AE3840" s="7"/>
      <c r="AF3840" s="7"/>
      <c r="AG3840" s="7"/>
      <c r="AH3840" s="7"/>
      <c r="AI3840" s="7"/>
      <c r="AJ3840" s="7"/>
      <c r="AK3840" s="7"/>
    </row>
    <row r="3841" spans="1:37" ht="15.75" x14ac:dyDescent="0.25">
      <c r="A3841" s="7"/>
      <c r="B3841" s="7"/>
      <c r="C3841" s="7"/>
      <c r="D3841" s="7"/>
      <c r="E3841" s="7"/>
      <c r="F3841" s="7"/>
      <c r="G3841" s="7"/>
      <c r="H3841" s="7"/>
      <c r="I3841" s="7"/>
      <c r="J3841" s="7"/>
      <c r="K3841" s="7"/>
      <c r="L3841" s="7"/>
      <c r="M3841" s="7"/>
      <c r="N3841" s="7"/>
      <c r="O3841" s="7"/>
      <c r="P3841" s="7"/>
      <c r="R3841" s="7"/>
      <c r="S3841" s="7"/>
      <c r="T3841" s="7"/>
      <c r="U3841" s="7"/>
      <c r="V3841" s="7"/>
      <c r="W3841" s="7"/>
      <c r="X3841" s="7"/>
      <c r="Y3841" s="7"/>
      <c r="Z3841" s="7"/>
      <c r="AA3841" s="7"/>
      <c r="AB3841" s="7"/>
      <c r="AC3841" s="7"/>
      <c r="AD3841" s="7"/>
      <c r="AE3841" s="7"/>
      <c r="AF3841" s="7"/>
      <c r="AG3841" s="7"/>
      <c r="AH3841" s="7"/>
      <c r="AI3841" s="7"/>
      <c r="AJ3841" s="7"/>
      <c r="AK3841" s="7"/>
    </row>
    <row r="3842" spans="1:37" ht="15.75" x14ac:dyDescent="0.25">
      <c r="A3842" s="7"/>
      <c r="B3842" s="7"/>
      <c r="C3842" s="7"/>
      <c r="D3842" s="7"/>
      <c r="E3842" s="7"/>
      <c r="F3842" s="7"/>
      <c r="G3842" s="7"/>
      <c r="H3842" s="7"/>
      <c r="I3842" s="7"/>
      <c r="J3842" s="7"/>
      <c r="K3842" s="7"/>
      <c r="L3842" s="7"/>
      <c r="M3842" s="7"/>
      <c r="N3842" s="7"/>
      <c r="O3842" s="7"/>
      <c r="P3842" s="7"/>
      <c r="R3842" s="7"/>
      <c r="S3842" s="7"/>
      <c r="T3842" s="7"/>
      <c r="U3842" s="7"/>
      <c r="V3842" s="7"/>
      <c r="W3842" s="7"/>
      <c r="X3842" s="7"/>
      <c r="Y3842" s="7"/>
      <c r="Z3842" s="7"/>
      <c r="AA3842" s="7"/>
      <c r="AB3842" s="7"/>
      <c r="AC3842" s="7"/>
      <c r="AD3842" s="7"/>
      <c r="AE3842" s="7"/>
      <c r="AF3842" s="7"/>
      <c r="AG3842" s="7"/>
      <c r="AH3842" s="7"/>
      <c r="AI3842" s="7"/>
      <c r="AJ3842" s="7"/>
      <c r="AK3842" s="7"/>
    </row>
    <row r="3843" spans="1:37" ht="15.75" x14ac:dyDescent="0.25">
      <c r="A3843" s="7"/>
      <c r="B3843" s="7"/>
      <c r="C3843" s="7"/>
      <c r="D3843" s="7"/>
      <c r="E3843" s="7"/>
      <c r="F3843" s="7"/>
      <c r="G3843" s="7"/>
      <c r="H3843" s="7"/>
      <c r="I3843" s="7"/>
      <c r="J3843" s="7"/>
      <c r="K3843" s="7"/>
      <c r="L3843" s="7"/>
      <c r="M3843" s="7"/>
      <c r="N3843" s="7"/>
      <c r="O3843" s="7"/>
      <c r="P3843" s="7"/>
      <c r="R3843" s="7"/>
      <c r="S3843" s="7"/>
      <c r="T3843" s="7"/>
      <c r="U3843" s="7"/>
      <c r="V3843" s="7"/>
      <c r="W3843" s="7"/>
      <c r="X3843" s="7"/>
      <c r="Y3843" s="7"/>
      <c r="Z3843" s="7"/>
      <c r="AA3843" s="7"/>
      <c r="AB3843" s="7"/>
      <c r="AC3843" s="7"/>
      <c r="AD3843" s="7"/>
      <c r="AE3843" s="7"/>
      <c r="AF3843" s="7"/>
      <c r="AG3843" s="7"/>
      <c r="AH3843" s="7"/>
      <c r="AI3843" s="7"/>
      <c r="AJ3843" s="7"/>
      <c r="AK3843" s="7"/>
    </row>
    <row r="3844" spans="1:37" ht="15.75" x14ac:dyDescent="0.25">
      <c r="A3844" s="7"/>
      <c r="B3844" s="7"/>
      <c r="C3844" s="7"/>
      <c r="D3844" s="7"/>
      <c r="E3844" s="7"/>
      <c r="F3844" s="7"/>
      <c r="G3844" s="7"/>
      <c r="H3844" s="7"/>
      <c r="I3844" s="7"/>
      <c r="J3844" s="7"/>
      <c r="K3844" s="7"/>
      <c r="L3844" s="7"/>
      <c r="M3844" s="7"/>
      <c r="N3844" s="7"/>
      <c r="O3844" s="7"/>
      <c r="P3844" s="7"/>
      <c r="R3844" s="7"/>
      <c r="S3844" s="7"/>
      <c r="T3844" s="7"/>
      <c r="U3844" s="7"/>
      <c r="V3844" s="7"/>
      <c r="W3844" s="7"/>
      <c r="X3844" s="7"/>
      <c r="Y3844" s="7"/>
      <c r="Z3844" s="7"/>
      <c r="AA3844" s="7"/>
      <c r="AB3844" s="7"/>
      <c r="AC3844" s="7"/>
      <c r="AD3844" s="7"/>
      <c r="AE3844" s="7"/>
      <c r="AF3844" s="7"/>
      <c r="AG3844" s="7"/>
      <c r="AH3844" s="7"/>
      <c r="AI3844" s="7"/>
      <c r="AJ3844" s="7"/>
      <c r="AK3844" s="7"/>
    </row>
    <row r="3845" spans="1:37" ht="15.75" x14ac:dyDescent="0.25">
      <c r="A3845" s="7"/>
      <c r="B3845" s="7"/>
      <c r="C3845" s="7"/>
      <c r="D3845" s="7"/>
      <c r="E3845" s="7"/>
      <c r="F3845" s="7"/>
      <c r="G3845" s="7"/>
      <c r="H3845" s="7"/>
      <c r="I3845" s="7"/>
      <c r="J3845" s="7"/>
      <c r="K3845" s="7"/>
      <c r="L3845" s="7"/>
      <c r="M3845" s="7"/>
      <c r="N3845" s="7"/>
      <c r="O3845" s="7"/>
      <c r="P3845" s="7"/>
      <c r="R3845" s="7"/>
      <c r="S3845" s="7"/>
      <c r="T3845" s="7"/>
      <c r="U3845" s="7"/>
      <c r="V3845" s="7"/>
      <c r="W3845" s="7"/>
      <c r="X3845" s="7"/>
      <c r="Y3845" s="7"/>
      <c r="Z3845" s="7"/>
      <c r="AA3845" s="7"/>
      <c r="AB3845" s="7"/>
      <c r="AC3845" s="7"/>
      <c r="AD3845" s="7"/>
      <c r="AE3845" s="7"/>
      <c r="AF3845" s="7"/>
      <c r="AG3845" s="7"/>
      <c r="AH3845" s="7"/>
      <c r="AI3845" s="7"/>
      <c r="AJ3845" s="7"/>
      <c r="AK3845" s="7"/>
    </row>
    <row r="3846" spans="1:37" ht="15.75" x14ac:dyDescent="0.25">
      <c r="A3846" s="7"/>
      <c r="B3846" s="7"/>
      <c r="C3846" s="7"/>
      <c r="D3846" s="7"/>
      <c r="E3846" s="7"/>
      <c r="F3846" s="7"/>
      <c r="G3846" s="7"/>
      <c r="H3846" s="7"/>
      <c r="I3846" s="7"/>
      <c r="J3846" s="7"/>
      <c r="K3846" s="7"/>
      <c r="L3846" s="7"/>
      <c r="M3846" s="7"/>
      <c r="N3846" s="7"/>
      <c r="O3846" s="7"/>
      <c r="P3846" s="7"/>
      <c r="R3846" s="7"/>
      <c r="S3846" s="7"/>
      <c r="T3846" s="7"/>
      <c r="U3846" s="7"/>
      <c r="V3846" s="7"/>
      <c r="W3846" s="7"/>
      <c r="X3846" s="7"/>
      <c r="Y3846" s="7"/>
      <c r="Z3846" s="7"/>
      <c r="AA3846" s="7"/>
      <c r="AB3846" s="7"/>
      <c r="AC3846" s="7"/>
      <c r="AD3846" s="7"/>
      <c r="AE3846" s="7"/>
      <c r="AF3846" s="7"/>
      <c r="AG3846" s="7"/>
      <c r="AH3846" s="7"/>
      <c r="AI3846" s="7"/>
      <c r="AJ3846" s="7"/>
      <c r="AK3846" s="7"/>
    </row>
    <row r="3847" spans="1:37" ht="15.75" x14ac:dyDescent="0.25">
      <c r="A3847" s="7"/>
      <c r="B3847" s="7"/>
      <c r="C3847" s="7"/>
      <c r="D3847" s="7"/>
      <c r="E3847" s="7"/>
      <c r="F3847" s="7"/>
      <c r="G3847" s="7"/>
      <c r="H3847" s="7"/>
      <c r="I3847" s="7"/>
      <c r="J3847" s="7"/>
      <c r="K3847" s="7"/>
      <c r="L3847" s="7"/>
      <c r="M3847" s="7"/>
      <c r="N3847" s="7"/>
      <c r="O3847" s="7"/>
      <c r="P3847" s="7"/>
      <c r="R3847" s="7"/>
      <c r="S3847" s="7"/>
      <c r="T3847" s="7"/>
      <c r="U3847" s="7"/>
      <c r="V3847" s="7"/>
      <c r="W3847" s="7"/>
      <c r="X3847" s="7"/>
      <c r="Y3847" s="7"/>
      <c r="Z3847" s="7"/>
      <c r="AA3847" s="7"/>
      <c r="AB3847" s="7"/>
      <c r="AC3847" s="7"/>
      <c r="AD3847" s="7"/>
      <c r="AE3847" s="7"/>
      <c r="AF3847" s="7"/>
      <c r="AG3847" s="7"/>
      <c r="AH3847" s="7"/>
      <c r="AI3847" s="7"/>
      <c r="AJ3847" s="7"/>
      <c r="AK3847" s="7"/>
    </row>
    <row r="3848" spans="1:37" ht="15.75" x14ac:dyDescent="0.25">
      <c r="A3848" s="7"/>
      <c r="B3848" s="7"/>
      <c r="C3848" s="7"/>
      <c r="D3848" s="7"/>
      <c r="E3848" s="7"/>
      <c r="F3848" s="7"/>
      <c r="G3848" s="7"/>
      <c r="H3848" s="7"/>
      <c r="I3848" s="7"/>
      <c r="J3848" s="7"/>
      <c r="K3848" s="7"/>
      <c r="L3848" s="7"/>
      <c r="M3848" s="7"/>
      <c r="N3848" s="7"/>
      <c r="O3848" s="7"/>
      <c r="P3848" s="7"/>
      <c r="R3848" s="7"/>
      <c r="S3848" s="7"/>
      <c r="T3848" s="7"/>
      <c r="U3848" s="7"/>
      <c r="V3848" s="7"/>
      <c r="W3848" s="7"/>
      <c r="X3848" s="7"/>
      <c r="Y3848" s="7"/>
      <c r="Z3848" s="7"/>
      <c r="AA3848" s="7"/>
      <c r="AB3848" s="7"/>
      <c r="AC3848" s="7"/>
      <c r="AD3848" s="7"/>
      <c r="AE3848" s="7"/>
      <c r="AF3848" s="7"/>
      <c r="AG3848" s="7"/>
      <c r="AH3848" s="7"/>
      <c r="AI3848" s="7"/>
      <c r="AJ3848" s="7"/>
      <c r="AK3848" s="7"/>
    </row>
    <row r="3849" spans="1:37" ht="15.75" x14ac:dyDescent="0.25">
      <c r="A3849" s="7"/>
      <c r="B3849" s="7"/>
      <c r="C3849" s="7"/>
      <c r="D3849" s="7"/>
      <c r="E3849" s="7"/>
      <c r="F3849" s="7"/>
      <c r="G3849" s="7"/>
      <c r="H3849" s="7"/>
      <c r="I3849" s="7"/>
      <c r="J3849" s="7"/>
      <c r="K3849" s="7"/>
      <c r="L3849" s="7"/>
      <c r="M3849" s="7"/>
      <c r="N3849" s="7"/>
      <c r="O3849" s="7"/>
      <c r="P3849" s="7"/>
      <c r="R3849" s="7"/>
      <c r="S3849" s="7"/>
      <c r="T3849" s="7"/>
      <c r="U3849" s="7"/>
      <c r="V3849" s="7"/>
      <c r="W3849" s="7"/>
      <c r="X3849" s="7"/>
      <c r="Y3849" s="7"/>
      <c r="Z3849" s="7"/>
      <c r="AA3849" s="7"/>
      <c r="AB3849" s="7"/>
      <c r="AC3849" s="7"/>
      <c r="AD3849" s="7"/>
      <c r="AE3849" s="7"/>
      <c r="AF3849" s="7"/>
      <c r="AG3849" s="7"/>
      <c r="AH3849" s="7"/>
      <c r="AI3849" s="7"/>
      <c r="AJ3849" s="7"/>
      <c r="AK3849" s="7"/>
    </row>
    <row r="3850" spans="1:37" ht="15.75" x14ac:dyDescent="0.25">
      <c r="A3850" s="7"/>
      <c r="B3850" s="7"/>
      <c r="C3850" s="7"/>
      <c r="D3850" s="7"/>
      <c r="E3850" s="7"/>
      <c r="F3850" s="7"/>
      <c r="G3850" s="7"/>
      <c r="H3850" s="7"/>
      <c r="I3850" s="7"/>
      <c r="J3850" s="7"/>
      <c r="K3850" s="7"/>
      <c r="L3850" s="7"/>
      <c r="M3850" s="7"/>
      <c r="N3850" s="7"/>
      <c r="O3850" s="7"/>
      <c r="P3850" s="7"/>
      <c r="R3850" s="7"/>
      <c r="S3850" s="7"/>
      <c r="T3850" s="7"/>
      <c r="U3850" s="7"/>
      <c r="V3850" s="7"/>
      <c r="W3850" s="7"/>
      <c r="X3850" s="7"/>
      <c r="Y3850" s="7"/>
      <c r="Z3850" s="7"/>
      <c r="AA3850" s="7"/>
      <c r="AB3850" s="7"/>
      <c r="AC3850" s="7"/>
      <c r="AD3850" s="7"/>
      <c r="AE3850" s="7"/>
      <c r="AF3850" s="7"/>
      <c r="AG3850" s="7"/>
      <c r="AH3850" s="7"/>
      <c r="AI3850" s="7"/>
      <c r="AJ3850" s="7"/>
      <c r="AK3850" s="7"/>
    </row>
    <row r="3851" spans="1:37" ht="15.75" x14ac:dyDescent="0.25">
      <c r="A3851" s="7"/>
      <c r="B3851" s="7"/>
      <c r="C3851" s="7"/>
      <c r="D3851" s="7"/>
      <c r="E3851" s="7"/>
      <c r="F3851" s="7"/>
      <c r="G3851" s="7"/>
      <c r="H3851" s="7"/>
      <c r="I3851" s="7"/>
      <c r="J3851" s="7"/>
      <c r="K3851" s="7"/>
      <c r="L3851" s="7"/>
      <c r="M3851" s="7"/>
      <c r="N3851" s="7"/>
      <c r="O3851" s="7"/>
      <c r="P3851" s="7"/>
      <c r="R3851" s="7"/>
      <c r="S3851" s="7"/>
      <c r="T3851" s="7"/>
      <c r="U3851" s="7"/>
      <c r="V3851" s="7"/>
      <c r="W3851" s="7"/>
      <c r="X3851" s="7"/>
      <c r="Y3851" s="7"/>
      <c r="Z3851" s="7"/>
      <c r="AA3851" s="7"/>
      <c r="AB3851" s="7"/>
      <c r="AC3851" s="7"/>
      <c r="AD3851" s="7"/>
      <c r="AE3851" s="7"/>
      <c r="AF3851" s="7"/>
      <c r="AG3851" s="7"/>
      <c r="AH3851" s="7"/>
      <c r="AI3851" s="7"/>
      <c r="AJ3851" s="7"/>
      <c r="AK3851" s="7"/>
    </row>
    <row r="3852" spans="1:37" ht="15.75" x14ac:dyDescent="0.25">
      <c r="A3852" s="7"/>
      <c r="B3852" s="7"/>
      <c r="C3852" s="7"/>
      <c r="D3852" s="7"/>
      <c r="E3852" s="7"/>
      <c r="F3852" s="7"/>
      <c r="G3852" s="7"/>
      <c r="H3852" s="7"/>
      <c r="I3852" s="7"/>
      <c r="J3852" s="7"/>
      <c r="K3852" s="7"/>
      <c r="L3852" s="7"/>
      <c r="M3852" s="7"/>
      <c r="N3852" s="7"/>
      <c r="O3852" s="7"/>
      <c r="P3852" s="7"/>
      <c r="R3852" s="7"/>
      <c r="S3852" s="7"/>
      <c r="T3852" s="7"/>
      <c r="U3852" s="7"/>
      <c r="V3852" s="7"/>
      <c r="W3852" s="7"/>
      <c r="X3852" s="7"/>
      <c r="Y3852" s="7"/>
      <c r="Z3852" s="7"/>
      <c r="AA3852" s="7"/>
      <c r="AB3852" s="7"/>
      <c r="AC3852" s="7"/>
      <c r="AD3852" s="7"/>
      <c r="AE3852" s="7"/>
      <c r="AF3852" s="7"/>
      <c r="AG3852" s="7"/>
      <c r="AH3852" s="7"/>
      <c r="AI3852" s="7"/>
      <c r="AJ3852" s="7"/>
      <c r="AK3852" s="7"/>
    </row>
    <row r="3853" spans="1:37" ht="15.75" x14ac:dyDescent="0.25">
      <c r="A3853" s="7"/>
      <c r="B3853" s="7"/>
      <c r="C3853" s="7"/>
      <c r="D3853" s="7"/>
      <c r="E3853" s="7"/>
      <c r="F3853" s="7"/>
      <c r="G3853" s="7"/>
      <c r="H3853" s="7"/>
      <c r="I3853" s="7"/>
      <c r="J3853" s="7"/>
      <c r="K3853" s="7"/>
      <c r="L3853" s="7"/>
      <c r="M3853" s="7"/>
      <c r="N3853" s="7"/>
      <c r="O3853" s="7"/>
      <c r="P3853" s="7"/>
      <c r="R3853" s="7"/>
      <c r="S3853" s="7"/>
      <c r="T3853" s="7"/>
      <c r="U3853" s="7"/>
      <c r="V3853" s="7"/>
      <c r="W3853" s="7"/>
      <c r="X3853" s="7"/>
      <c r="Y3853" s="7"/>
      <c r="Z3853" s="7"/>
      <c r="AA3853" s="7"/>
      <c r="AB3853" s="7"/>
      <c r="AC3853" s="7"/>
      <c r="AD3853" s="7"/>
      <c r="AE3853" s="7"/>
      <c r="AF3853" s="7"/>
      <c r="AG3853" s="7"/>
      <c r="AH3853" s="7"/>
      <c r="AI3853" s="7"/>
      <c r="AJ3853" s="7"/>
      <c r="AK3853" s="7"/>
    </row>
    <row r="3854" spans="1:37" ht="15.75" x14ac:dyDescent="0.25">
      <c r="A3854" s="7"/>
      <c r="B3854" s="7"/>
      <c r="C3854" s="7"/>
      <c r="D3854" s="7"/>
      <c r="E3854" s="7"/>
      <c r="F3854" s="7"/>
      <c r="G3854" s="7"/>
      <c r="H3854" s="7"/>
      <c r="I3854" s="7"/>
      <c r="J3854" s="7"/>
      <c r="K3854" s="7"/>
      <c r="L3854" s="7"/>
      <c r="M3854" s="7"/>
      <c r="N3854" s="7"/>
      <c r="O3854" s="7"/>
      <c r="P3854" s="7"/>
      <c r="R3854" s="7"/>
      <c r="S3854" s="7"/>
      <c r="T3854" s="7"/>
      <c r="U3854" s="7"/>
      <c r="V3854" s="7"/>
      <c r="W3854" s="7"/>
      <c r="X3854" s="7"/>
      <c r="Y3854" s="7"/>
      <c r="Z3854" s="7"/>
      <c r="AA3854" s="7"/>
      <c r="AB3854" s="7"/>
      <c r="AC3854" s="7"/>
      <c r="AD3854" s="7"/>
      <c r="AE3854" s="7"/>
      <c r="AF3854" s="7"/>
      <c r="AG3854" s="7"/>
      <c r="AH3854" s="7"/>
      <c r="AI3854" s="7"/>
      <c r="AJ3854" s="7"/>
      <c r="AK3854" s="7"/>
    </row>
    <row r="3855" spans="1:37" ht="15.75" x14ac:dyDescent="0.25">
      <c r="A3855" s="7"/>
      <c r="B3855" s="7"/>
      <c r="C3855" s="7"/>
      <c r="D3855" s="7"/>
      <c r="E3855" s="7"/>
      <c r="F3855" s="7"/>
      <c r="G3855" s="7"/>
      <c r="H3855" s="7"/>
      <c r="I3855" s="7"/>
      <c r="J3855" s="7"/>
      <c r="K3855" s="7"/>
      <c r="L3855" s="7"/>
      <c r="M3855" s="7"/>
      <c r="N3855" s="7"/>
      <c r="O3855" s="7"/>
      <c r="P3855" s="7"/>
      <c r="R3855" s="7"/>
      <c r="S3855" s="7"/>
      <c r="T3855" s="7"/>
      <c r="U3855" s="7"/>
      <c r="V3855" s="7"/>
      <c r="W3855" s="7"/>
      <c r="X3855" s="7"/>
      <c r="Y3855" s="7"/>
      <c r="Z3855" s="7"/>
      <c r="AA3855" s="7"/>
      <c r="AB3855" s="7"/>
      <c r="AC3855" s="7"/>
      <c r="AD3855" s="7"/>
      <c r="AE3855" s="7"/>
      <c r="AF3855" s="7"/>
      <c r="AG3855" s="7"/>
      <c r="AH3855" s="7"/>
      <c r="AI3855" s="7"/>
      <c r="AJ3855" s="7"/>
      <c r="AK3855" s="7"/>
    </row>
    <row r="3856" spans="1:37" ht="15.75" x14ac:dyDescent="0.25">
      <c r="A3856" s="7"/>
      <c r="B3856" s="7"/>
      <c r="C3856" s="7"/>
      <c r="D3856" s="7"/>
      <c r="E3856" s="7"/>
      <c r="F3856" s="7"/>
      <c r="G3856" s="7"/>
      <c r="H3856" s="7"/>
      <c r="I3856" s="7"/>
      <c r="J3856" s="7"/>
      <c r="K3856" s="7"/>
      <c r="L3856" s="7"/>
      <c r="M3856" s="7"/>
      <c r="N3856" s="7"/>
      <c r="O3856" s="7"/>
      <c r="P3856" s="7"/>
      <c r="R3856" s="7"/>
      <c r="S3856" s="7"/>
      <c r="T3856" s="7"/>
      <c r="U3856" s="7"/>
      <c r="V3856" s="7"/>
      <c r="W3856" s="7"/>
      <c r="X3856" s="7"/>
      <c r="Y3856" s="7"/>
      <c r="Z3856" s="7"/>
      <c r="AA3856" s="7"/>
      <c r="AB3856" s="7"/>
      <c r="AC3856" s="7"/>
      <c r="AD3856" s="7"/>
      <c r="AE3856" s="7"/>
      <c r="AF3856" s="7"/>
      <c r="AG3856" s="7"/>
      <c r="AH3856" s="7"/>
      <c r="AI3856" s="7"/>
      <c r="AJ3856" s="7"/>
      <c r="AK3856" s="7"/>
    </row>
    <row r="3857" spans="1:37" ht="15.75" x14ac:dyDescent="0.25">
      <c r="A3857" s="7"/>
      <c r="B3857" s="7"/>
      <c r="C3857" s="7"/>
      <c r="D3857" s="7"/>
      <c r="E3857" s="7"/>
      <c r="F3857" s="7"/>
      <c r="G3857" s="7"/>
      <c r="H3857" s="7"/>
      <c r="I3857" s="7"/>
      <c r="J3857" s="7"/>
      <c r="K3857" s="7"/>
      <c r="L3857" s="7"/>
      <c r="M3857" s="7"/>
      <c r="N3857" s="7"/>
      <c r="O3857" s="7"/>
      <c r="P3857" s="7"/>
      <c r="R3857" s="7"/>
      <c r="S3857" s="7"/>
      <c r="T3857" s="7"/>
      <c r="U3857" s="7"/>
      <c r="V3857" s="7"/>
      <c r="W3857" s="7"/>
      <c r="X3857" s="7"/>
      <c r="Y3857" s="7"/>
      <c r="Z3857" s="7"/>
      <c r="AA3857" s="7"/>
      <c r="AB3857" s="7"/>
      <c r="AC3857" s="7"/>
      <c r="AD3857" s="7"/>
      <c r="AE3857" s="7"/>
      <c r="AF3857" s="7"/>
      <c r="AG3857" s="7"/>
      <c r="AH3857" s="7"/>
      <c r="AI3857" s="7"/>
      <c r="AJ3857" s="7"/>
      <c r="AK3857" s="7"/>
    </row>
    <row r="3858" spans="1:37" ht="15.75" x14ac:dyDescent="0.25">
      <c r="A3858" s="7"/>
      <c r="B3858" s="7"/>
      <c r="C3858" s="7"/>
      <c r="D3858" s="7"/>
      <c r="E3858" s="7"/>
      <c r="F3858" s="7"/>
      <c r="G3858" s="7"/>
      <c r="H3858" s="7"/>
      <c r="I3858" s="7"/>
      <c r="J3858" s="7"/>
      <c r="K3858" s="7"/>
      <c r="L3858" s="7"/>
      <c r="M3858" s="7"/>
      <c r="N3858" s="7"/>
      <c r="O3858" s="7"/>
      <c r="P3858" s="7"/>
      <c r="R3858" s="7"/>
      <c r="S3858" s="7"/>
      <c r="T3858" s="7"/>
      <c r="U3858" s="7"/>
      <c r="V3858" s="7"/>
      <c r="W3858" s="7"/>
      <c r="X3858" s="7"/>
      <c r="Y3858" s="7"/>
      <c r="Z3858" s="7"/>
      <c r="AA3858" s="7"/>
      <c r="AB3858" s="7"/>
      <c r="AC3858" s="7"/>
      <c r="AD3858" s="7"/>
      <c r="AE3858" s="7"/>
      <c r="AF3858" s="7"/>
      <c r="AG3858" s="7"/>
      <c r="AH3858" s="7"/>
      <c r="AI3858" s="7"/>
      <c r="AJ3858" s="7"/>
      <c r="AK3858" s="7"/>
    </row>
    <row r="3859" spans="1:37" ht="15.75" x14ac:dyDescent="0.25">
      <c r="A3859" s="7"/>
      <c r="B3859" s="7"/>
      <c r="C3859" s="7"/>
      <c r="D3859" s="7"/>
      <c r="E3859" s="7"/>
      <c r="F3859" s="7"/>
      <c r="G3859" s="7"/>
      <c r="H3859" s="7"/>
      <c r="I3859" s="7"/>
      <c r="J3859" s="7"/>
      <c r="K3859" s="7"/>
      <c r="L3859" s="7"/>
      <c r="M3859" s="7"/>
      <c r="N3859" s="7"/>
      <c r="O3859" s="7"/>
      <c r="P3859" s="7"/>
      <c r="R3859" s="7"/>
      <c r="S3859" s="7"/>
      <c r="T3859" s="7"/>
      <c r="U3859" s="7"/>
      <c r="V3859" s="7"/>
      <c r="W3859" s="7"/>
      <c r="X3859" s="7"/>
      <c r="Y3859" s="7"/>
      <c r="Z3859" s="7"/>
      <c r="AA3859" s="7"/>
      <c r="AB3859" s="7"/>
      <c r="AC3859" s="7"/>
      <c r="AD3859" s="7"/>
      <c r="AE3859" s="7"/>
      <c r="AF3859" s="7"/>
      <c r="AG3859" s="7"/>
      <c r="AH3859" s="7"/>
      <c r="AI3859" s="7"/>
      <c r="AJ3859" s="7"/>
      <c r="AK3859" s="7"/>
    </row>
    <row r="3860" spans="1:37" ht="15.75" x14ac:dyDescent="0.25">
      <c r="A3860" s="7"/>
      <c r="B3860" s="7"/>
      <c r="C3860" s="7"/>
      <c r="D3860" s="7"/>
      <c r="E3860" s="7"/>
      <c r="F3860" s="7"/>
      <c r="G3860" s="7"/>
      <c r="H3860" s="7"/>
      <c r="I3860" s="7"/>
      <c r="J3860" s="7"/>
      <c r="K3860" s="7"/>
      <c r="L3860" s="7"/>
      <c r="M3860" s="7"/>
      <c r="N3860" s="7"/>
      <c r="O3860" s="7"/>
      <c r="P3860" s="7"/>
      <c r="R3860" s="7"/>
      <c r="S3860" s="7"/>
      <c r="T3860" s="7"/>
      <c r="U3860" s="7"/>
      <c r="V3860" s="7"/>
      <c r="W3860" s="7"/>
      <c r="X3860" s="7"/>
      <c r="Y3860" s="7"/>
      <c r="Z3860" s="7"/>
      <c r="AA3860" s="7"/>
      <c r="AB3860" s="7"/>
      <c r="AC3860" s="7"/>
      <c r="AD3860" s="7"/>
      <c r="AE3860" s="7"/>
      <c r="AF3860" s="7"/>
      <c r="AG3860" s="7"/>
      <c r="AH3860" s="7"/>
      <c r="AI3860" s="7"/>
      <c r="AJ3860" s="7"/>
      <c r="AK3860" s="7"/>
    </row>
    <row r="3861" spans="1:37" ht="15.75" x14ac:dyDescent="0.25">
      <c r="A3861" s="7"/>
      <c r="B3861" s="7"/>
      <c r="C3861" s="7"/>
      <c r="D3861" s="7"/>
      <c r="E3861" s="7"/>
      <c r="F3861" s="7"/>
      <c r="G3861" s="7"/>
      <c r="H3861" s="7"/>
      <c r="I3861" s="7"/>
      <c r="J3861" s="7"/>
      <c r="K3861" s="7"/>
      <c r="L3861" s="7"/>
      <c r="M3861" s="7"/>
      <c r="N3861" s="7"/>
      <c r="O3861" s="7"/>
      <c r="P3861" s="7"/>
      <c r="R3861" s="7"/>
      <c r="S3861" s="7"/>
      <c r="T3861" s="7"/>
      <c r="U3861" s="7"/>
      <c r="V3861" s="7"/>
      <c r="W3861" s="7"/>
      <c r="X3861" s="7"/>
      <c r="Y3861" s="7"/>
      <c r="Z3861" s="7"/>
      <c r="AA3861" s="7"/>
      <c r="AB3861" s="7"/>
      <c r="AC3861" s="7"/>
      <c r="AD3861" s="7"/>
      <c r="AE3861" s="7"/>
      <c r="AF3861" s="7"/>
      <c r="AG3861" s="7"/>
      <c r="AH3861" s="7"/>
      <c r="AI3861" s="7"/>
      <c r="AJ3861" s="7"/>
      <c r="AK3861" s="7"/>
    </row>
    <row r="3862" spans="1:37" ht="15.75" x14ac:dyDescent="0.25">
      <c r="A3862" s="7"/>
      <c r="B3862" s="7"/>
      <c r="C3862" s="7"/>
      <c r="D3862" s="7"/>
      <c r="E3862" s="7"/>
      <c r="F3862" s="7"/>
      <c r="G3862" s="7"/>
      <c r="H3862" s="7"/>
      <c r="I3862" s="7"/>
      <c r="J3862" s="7"/>
      <c r="K3862" s="7"/>
      <c r="L3862" s="7"/>
      <c r="M3862" s="7"/>
      <c r="N3862" s="7"/>
      <c r="O3862" s="7"/>
      <c r="P3862" s="7"/>
      <c r="R3862" s="7"/>
      <c r="S3862" s="7"/>
      <c r="T3862" s="7"/>
      <c r="U3862" s="7"/>
      <c r="V3862" s="7"/>
      <c r="W3862" s="7"/>
      <c r="X3862" s="7"/>
      <c r="Y3862" s="7"/>
      <c r="Z3862" s="7"/>
      <c r="AA3862" s="7"/>
      <c r="AB3862" s="7"/>
      <c r="AC3862" s="7"/>
      <c r="AD3862" s="7"/>
      <c r="AE3862" s="7"/>
      <c r="AF3862" s="7"/>
      <c r="AG3862" s="7"/>
      <c r="AH3862" s="7"/>
      <c r="AI3862" s="7"/>
      <c r="AJ3862" s="7"/>
      <c r="AK3862" s="7"/>
    </row>
    <row r="3863" spans="1:37" ht="15.75" x14ac:dyDescent="0.25">
      <c r="A3863" s="7"/>
      <c r="B3863" s="7"/>
      <c r="C3863" s="7"/>
      <c r="D3863" s="7"/>
      <c r="E3863" s="7"/>
      <c r="F3863" s="7"/>
      <c r="G3863" s="7"/>
      <c r="H3863" s="7"/>
      <c r="I3863" s="7"/>
      <c r="J3863" s="7"/>
      <c r="K3863" s="7"/>
      <c r="L3863" s="7"/>
      <c r="M3863" s="7"/>
      <c r="N3863" s="7"/>
      <c r="O3863" s="7"/>
      <c r="P3863" s="7"/>
      <c r="R3863" s="7"/>
      <c r="S3863" s="7"/>
      <c r="T3863" s="7"/>
      <c r="U3863" s="7"/>
      <c r="V3863" s="7"/>
      <c r="W3863" s="7"/>
      <c r="X3863" s="7"/>
      <c r="Y3863" s="7"/>
      <c r="Z3863" s="7"/>
      <c r="AA3863" s="7"/>
      <c r="AB3863" s="7"/>
      <c r="AC3863" s="7"/>
      <c r="AD3863" s="7"/>
      <c r="AE3863" s="7"/>
      <c r="AF3863" s="7"/>
      <c r="AG3863" s="7"/>
      <c r="AH3863" s="7"/>
      <c r="AI3863" s="7"/>
      <c r="AJ3863" s="7"/>
      <c r="AK3863" s="7"/>
    </row>
    <row r="3864" spans="1:37" ht="15.75" x14ac:dyDescent="0.25">
      <c r="A3864" s="7"/>
      <c r="B3864" s="7"/>
      <c r="C3864" s="7"/>
      <c r="D3864" s="7"/>
      <c r="E3864" s="7"/>
      <c r="F3864" s="7"/>
      <c r="G3864" s="7"/>
      <c r="H3864" s="7"/>
      <c r="I3864" s="7"/>
      <c r="J3864" s="7"/>
      <c r="K3864" s="7"/>
      <c r="L3864" s="7"/>
      <c r="M3864" s="7"/>
      <c r="N3864" s="7"/>
      <c r="O3864" s="7"/>
      <c r="P3864" s="7"/>
      <c r="R3864" s="7"/>
      <c r="S3864" s="7"/>
      <c r="T3864" s="7"/>
      <c r="U3864" s="7"/>
      <c r="V3864" s="7"/>
      <c r="W3864" s="7"/>
      <c r="X3864" s="7"/>
      <c r="Y3864" s="7"/>
      <c r="Z3864" s="7"/>
      <c r="AA3864" s="7"/>
      <c r="AB3864" s="7"/>
      <c r="AC3864" s="7"/>
      <c r="AD3864" s="7"/>
      <c r="AE3864" s="7"/>
      <c r="AF3864" s="7"/>
      <c r="AG3864" s="7"/>
      <c r="AH3864" s="7"/>
      <c r="AI3864" s="7"/>
      <c r="AJ3864" s="7"/>
      <c r="AK3864" s="7"/>
    </row>
    <row r="3865" spans="1:37" ht="15.75" x14ac:dyDescent="0.25">
      <c r="A3865" s="7"/>
      <c r="B3865" s="7"/>
      <c r="C3865" s="7"/>
      <c r="D3865" s="7"/>
      <c r="E3865" s="7"/>
      <c r="F3865" s="7"/>
      <c r="G3865" s="7"/>
      <c r="H3865" s="7"/>
      <c r="I3865" s="7"/>
      <c r="J3865" s="7"/>
      <c r="K3865" s="7"/>
      <c r="L3865" s="7"/>
      <c r="M3865" s="7"/>
      <c r="N3865" s="7"/>
      <c r="O3865" s="7"/>
      <c r="P3865" s="7"/>
      <c r="R3865" s="7"/>
      <c r="S3865" s="7"/>
      <c r="T3865" s="7"/>
      <c r="U3865" s="7"/>
      <c r="V3865" s="7"/>
      <c r="W3865" s="7"/>
      <c r="X3865" s="7"/>
      <c r="Y3865" s="7"/>
      <c r="Z3865" s="7"/>
      <c r="AA3865" s="7"/>
      <c r="AB3865" s="7"/>
      <c r="AC3865" s="7"/>
      <c r="AD3865" s="7"/>
      <c r="AE3865" s="7"/>
      <c r="AF3865" s="7"/>
      <c r="AG3865" s="7"/>
      <c r="AH3865" s="7"/>
      <c r="AI3865" s="7"/>
      <c r="AJ3865" s="7"/>
      <c r="AK3865" s="7"/>
    </row>
    <row r="3866" spans="1:37" ht="15.75" x14ac:dyDescent="0.25">
      <c r="A3866" s="7"/>
      <c r="B3866" s="7"/>
      <c r="C3866" s="7"/>
      <c r="D3866" s="7"/>
      <c r="E3866" s="7"/>
      <c r="F3866" s="7"/>
      <c r="G3866" s="7"/>
      <c r="H3866" s="7"/>
      <c r="I3866" s="7"/>
      <c r="J3866" s="7"/>
      <c r="K3866" s="7"/>
      <c r="L3866" s="7"/>
      <c r="M3866" s="7"/>
      <c r="N3866" s="7"/>
      <c r="O3866" s="7"/>
      <c r="P3866" s="7"/>
      <c r="R3866" s="7"/>
      <c r="S3866" s="7"/>
      <c r="T3866" s="7"/>
      <c r="U3866" s="7"/>
      <c r="V3866" s="7"/>
      <c r="W3866" s="7"/>
      <c r="X3866" s="7"/>
      <c r="Y3866" s="7"/>
      <c r="Z3866" s="7"/>
      <c r="AA3866" s="7"/>
      <c r="AB3866" s="7"/>
      <c r="AC3866" s="7"/>
      <c r="AD3866" s="7"/>
      <c r="AE3866" s="7"/>
      <c r="AF3866" s="7"/>
      <c r="AG3866" s="7"/>
      <c r="AH3866" s="7"/>
      <c r="AI3866" s="7"/>
      <c r="AJ3866" s="7"/>
      <c r="AK3866" s="7"/>
    </row>
    <row r="3867" spans="1:37" ht="15.75" x14ac:dyDescent="0.25">
      <c r="A3867" s="7"/>
      <c r="B3867" s="7"/>
      <c r="C3867" s="7"/>
      <c r="D3867" s="7"/>
      <c r="E3867" s="7"/>
      <c r="F3867" s="7"/>
      <c r="G3867" s="7"/>
      <c r="H3867" s="7"/>
      <c r="I3867" s="7"/>
      <c r="J3867" s="7"/>
      <c r="K3867" s="7"/>
      <c r="L3867" s="7"/>
      <c r="M3867" s="7"/>
      <c r="N3867" s="7"/>
      <c r="O3867" s="7"/>
      <c r="P3867" s="7"/>
      <c r="R3867" s="7"/>
      <c r="S3867" s="7"/>
      <c r="T3867" s="7"/>
      <c r="U3867" s="7"/>
      <c r="V3867" s="7"/>
      <c r="W3867" s="7"/>
      <c r="X3867" s="7"/>
      <c r="Y3867" s="7"/>
      <c r="Z3867" s="7"/>
      <c r="AA3867" s="7"/>
      <c r="AB3867" s="7"/>
      <c r="AC3867" s="7"/>
      <c r="AD3867" s="7"/>
      <c r="AE3867" s="7"/>
      <c r="AF3867" s="7"/>
      <c r="AG3867" s="7"/>
      <c r="AH3867" s="7"/>
      <c r="AI3867" s="7"/>
      <c r="AJ3867" s="7"/>
      <c r="AK3867" s="7"/>
    </row>
    <row r="3868" spans="1:37" ht="15.75" x14ac:dyDescent="0.25">
      <c r="A3868" s="7"/>
      <c r="B3868" s="7"/>
      <c r="C3868" s="7"/>
      <c r="D3868" s="7"/>
      <c r="E3868" s="7"/>
      <c r="F3868" s="7"/>
      <c r="G3868" s="7"/>
      <c r="H3868" s="7"/>
      <c r="I3868" s="7"/>
      <c r="J3868" s="7"/>
      <c r="K3868" s="7"/>
      <c r="L3868" s="7"/>
      <c r="M3868" s="7"/>
      <c r="N3868" s="7"/>
      <c r="O3868" s="7"/>
      <c r="P3868" s="7"/>
      <c r="R3868" s="7"/>
      <c r="S3868" s="7"/>
      <c r="T3868" s="7"/>
      <c r="U3868" s="7"/>
      <c r="V3868" s="7"/>
      <c r="W3868" s="7"/>
      <c r="X3868" s="7"/>
      <c r="Y3868" s="7"/>
      <c r="Z3868" s="7"/>
      <c r="AA3868" s="7"/>
      <c r="AB3868" s="7"/>
      <c r="AC3868" s="7"/>
      <c r="AD3868" s="7"/>
      <c r="AE3868" s="7"/>
      <c r="AF3868" s="7"/>
      <c r="AG3868" s="7"/>
      <c r="AH3868" s="7"/>
      <c r="AI3868" s="7"/>
      <c r="AJ3868" s="7"/>
      <c r="AK3868" s="7"/>
    </row>
    <row r="3869" spans="1:37" ht="15.75" x14ac:dyDescent="0.25">
      <c r="A3869" s="7"/>
      <c r="B3869" s="7"/>
      <c r="C3869" s="7"/>
      <c r="D3869" s="7"/>
      <c r="E3869" s="7"/>
      <c r="F3869" s="7"/>
      <c r="G3869" s="7"/>
      <c r="H3869" s="7"/>
      <c r="I3869" s="7"/>
      <c r="J3869" s="7"/>
      <c r="K3869" s="7"/>
      <c r="L3869" s="7"/>
      <c r="M3869" s="7"/>
      <c r="N3869" s="7"/>
      <c r="O3869" s="7"/>
      <c r="P3869" s="7"/>
      <c r="R3869" s="7"/>
      <c r="S3869" s="7"/>
      <c r="T3869" s="7"/>
      <c r="U3869" s="7"/>
      <c r="V3869" s="7"/>
      <c r="W3869" s="7"/>
      <c r="X3869" s="7"/>
      <c r="Y3869" s="7"/>
      <c r="Z3869" s="7"/>
      <c r="AA3869" s="7"/>
      <c r="AB3869" s="7"/>
      <c r="AC3869" s="7"/>
      <c r="AD3869" s="7"/>
      <c r="AE3869" s="7"/>
      <c r="AF3869" s="7"/>
      <c r="AG3869" s="7"/>
      <c r="AH3869" s="7"/>
      <c r="AI3869" s="7"/>
      <c r="AJ3869" s="7"/>
      <c r="AK3869" s="7"/>
    </row>
    <row r="3870" spans="1:37" ht="15.75" x14ac:dyDescent="0.25">
      <c r="A3870" s="7"/>
      <c r="B3870" s="7"/>
      <c r="C3870" s="7"/>
      <c r="D3870" s="7"/>
      <c r="E3870" s="7"/>
      <c r="F3870" s="7"/>
      <c r="G3870" s="7"/>
      <c r="H3870" s="7"/>
      <c r="I3870" s="7"/>
      <c r="J3870" s="7"/>
      <c r="K3870" s="7"/>
      <c r="L3870" s="7"/>
      <c r="M3870" s="7"/>
      <c r="N3870" s="7"/>
      <c r="O3870" s="7"/>
      <c r="P3870" s="7"/>
      <c r="R3870" s="7"/>
      <c r="S3870" s="7"/>
      <c r="T3870" s="7"/>
      <c r="U3870" s="7"/>
      <c r="V3870" s="7"/>
      <c r="W3870" s="7"/>
      <c r="X3870" s="7"/>
      <c r="Y3870" s="7"/>
      <c r="Z3870" s="7"/>
      <c r="AA3870" s="7"/>
      <c r="AB3870" s="7"/>
      <c r="AC3870" s="7"/>
      <c r="AD3870" s="7"/>
      <c r="AE3870" s="7"/>
      <c r="AF3870" s="7"/>
      <c r="AG3870" s="7"/>
      <c r="AH3870" s="7"/>
      <c r="AI3870" s="7"/>
      <c r="AJ3870" s="7"/>
      <c r="AK3870" s="7"/>
    </row>
    <row r="3871" spans="1:37" ht="15.75" x14ac:dyDescent="0.25">
      <c r="A3871" s="7"/>
      <c r="B3871" s="7"/>
      <c r="C3871" s="7"/>
      <c r="D3871" s="7"/>
      <c r="E3871" s="7"/>
      <c r="F3871" s="7"/>
      <c r="G3871" s="7"/>
      <c r="H3871" s="7"/>
      <c r="I3871" s="7"/>
      <c r="J3871" s="7"/>
      <c r="K3871" s="7"/>
      <c r="L3871" s="7"/>
      <c r="M3871" s="7"/>
      <c r="N3871" s="7"/>
      <c r="O3871" s="7"/>
      <c r="P3871" s="7"/>
      <c r="R3871" s="7"/>
      <c r="S3871" s="7"/>
      <c r="T3871" s="7"/>
      <c r="U3871" s="7"/>
      <c r="V3871" s="7"/>
      <c r="W3871" s="7"/>
      <c r="X3871" s="7"/>
      <c r="Y3871" s="7"/>
      <c r="Z3871" s="7"/>
      <c r="AA3871" s="7"/>
      <c r="AB3871" s="7"/>
      <c r="AC3871" s="7"/>
      <c r="AD3871" s="7"/>
      <c r="AE3871" s="7"/>
      <c r="AF3871" s="7"/>
      <c r="AG3871" s="7"/>
      <c r="AH3871" s="7"/>
      <c r="AI3871" s="7"/>
      <c r="AJ3871" s="7"/>
      <c r="AK3871" s="7"/>
    </row>
    <row r="3872" spans="1:37" ht="15.75" x14ac:dyDescent="0.25">
      <c r="A3872" s="7"/>
      <c r="B3872" s="7"/>
      <c r="C3872" s="7"/>
      <c r="D3872" s="7"/>
      <c r="E3872" s="7"/>
      <c r="F3872" s="7"/>
      <c r="G3872" s="7"/>
      <c r="H3872" s="7"/>
      <c r="I3872" s="7"/>
      <c r="J3872" s="7"/>
      <c r="K3872" s="7"/>
      <c r="L3872" s="7"/>
      <c r="M3872" s="7"/>
      <c r="N3872" s="7"/>
      <c r="O3872" s="7"/>
      <c r="P3872" s="7"/>
      <c r="R3872" s="7"/>
      <c r="S3872" s="7"/>
      <c r="T3872" s="7"/>
      <c r="U3872" s="7"/>
      <c r="V3872" s="7"/>
      <c r="W3872" s="7"/>
      <c r="X3872" s="7"/>
      <c r="Y3872" s="7"/>
      <c r="Z3872" s="7"/>
      <c r="AA3872" s="7"/>
      <c r="AB3872" s="7"/>
      <c r="AC3872" s="7"/>
      <c r="AD3872" s="7"/>
      <c r="AE3872" s="7"/>
      <c r="AF3872" s="7"/>
      <c r="AG3872" s="7"/>
      <c r="AH3872" s="7"/>
      <c r="AI3872" s="7"/>
      <c r="AJ3872" s="7"/>
      <c r="AK3872" s="7"/>
    </row>
    <row r="3873" spans="1:37" ht="15.75" x14ac:dyDescent="0.25">
      <c r="A3873" s="7"/>
      <c r="B3873" s="7"/>
      <c r="C3873" s="7"/>
      <c r="D3873" s="7"/>
      <c r="E3873" s="7"/>
      <c r="F3873" s="7"/>
      <c r="G3873" s="7"/>
      <c r="H3873" s="7"/>
      <c r="I3873" s="7"/>
      <c r="J3873" s="7"/>
      <c r="K3873" s="7"/>
      <c r="L3873" s="7"/>
      <c r="M3873" s="7"/>
      <c r="N3873" s="7"/>
      <c r="O3873" s="7"/>
      <c r="P3873" s="7"/>
      <c r="R3873" s="7"/>
      <c r="S3873" s="7"/>
      <c r="T3873" s="7"/>
      <c r="U3873" s="7"/>
      <c r="V3873" s="7"/>
      <c r="W3873" s="7"/>
      <c r="X3873" s="7"/>
      <c r="Y3873" s="7"/>
      <c r="Z3873" s="7"/>
      <c r="AA3873" s="7"/>
      <c r="AB3873" s="7"/>
      <c r="AC3873" s="7"/>
      <c r="AD3873" s="7"/>
      <c r="AE3873" s="7"/>
      <c r="AF3873" s="7"/>
      <c r="AG3873" s="7"/>
      <c r="AH3873" s="7"/>
      <c r="AI3873" s="7"/>
      <c r="AJ3873" s="7"/>
      <c r="AK3873" s="7"/>
    </row>
    <row r="3874" spans="1:37" ht="15.75" x14ac:dyDescent="0.25">
      <c r="A3874" s="7"/>
      <c r="B3874" s="7"/>
      <c r="C3874" s="7"/>
      <c r="D3874" s="7"/>
      <c r="E3874" s="7"/>
      <c r="F3874" s="7"/>
      <c r="G3874" s="7"/>
      <c r="H3874" s="7"/>
      <c r="I3874" s="7"/>
      <c r="J3874" s="7"/>
      <c r="K3874" s="7"/>
      <c r="L3874" s="7"/>
      <c r="M3874" s="7"/>
      <c r="N3874" s="7"/>
      <c r="O3874" s="7"/>
      <c r="P3874" s="7"/>
      <c r="R3874" s="7"/>
      <c r="S3874" s="7"/>
      <c r="T3874" s="7"/>
      <c r="U3874" s="7"/>
      <c r="V3874" s="7"/>
      <c r="W3874" s="7"/>
      <c r="X3874" s="7"/>
      <c r="Y3874" s="7"/>
      <c r="Z3874" s="7"/>
      <c r="AA3874" s="7"/>
      <c r="AB3874" s="7"/>
      <c r="AC3874" s="7"/>
      <c r="AD3874" s="7"/>
      <c r="AE3874" s="7"/>
      <c r="AF3874" s="7"/>
      <c r="AG3874" s="7"/>
      <c r="AH3874" s="7"/>
      <c r="AI3874" s="7"/>
      <c r="AJ3874" s="7"/>
      <c r="AK3874" s="7"/>
    </row>
    <row r="3875" spans="1:37" ht="15.75" x14ac:dyDescent="0.25">
      <c r="A3875" s="7"/>
      <c r="B3875" s="7"/>
      <c r="C3875" s="7"/>
      <c r="D3875" s="7"/>
      <c r="E3875" s="7"/>
      <c r="F3875" s="7"/>
      <c r="G3875" s="7"/>
      <c r="H3875" s="7"/>
      <c r="I3875" s="7"/>
      <c r="J3875" s="7"/>
      <c r="K3875" s="7"/>
      <c r="L3875" s="7"/>
      <c r="M3875" s="7"/>
      <c r="N3875" s="7"/>
      <c r="O3875" s="7"/>
      <c r="P3875" s="7"/>
      <c r="R3875" s="7"/>
      <c r="S3875" s="7"/>
      <c r="T3875" s="7"/>
      <c r="U3875" s="7"/>
      <c r="V3875" s="7"/>
      <c r="W3875" s="7"/>
      <c r="X3875" s="7"/>
      <c r="Y3875" s="7"/>
      <c r="Z3875" s="7"/>
      <c r="AA3875" s="7"/>
      <c r="AB3875" s="7"/>
      <c r="AC3875" s="7"/>
      <c r="AD3875" s="7"/>
      <c r="AE3875" s="7"/>
      <c r="AF3875" s="7"/>
      <c r="AG3875" s="7"/>
      <c r="AH3875" s="7"/>
      <c r="AI3875" s="7"/>
      <c r="AJ3875" s="7"/>
      <c r="AK3875" s="7"/>
    </row>
    <row r="3876" spans="1:37" ht="15.75" x14ac:dyDescent="0.25">
      <c r="A3876" s="7"/>
      <c r="B3876" s="7"/>
      <c r="C3876" s="7"/>
      <c r="D3876" s="7"/>
      <c r="E3876" s="7"/>
      <c r="F3876" s="7"/>
      <c r="G3876" s="7"/>
      <c r="H3876" s="7"/>
      <c r="I3876" s="7"/>
      <c r="J3876" s="7"/>
      <c r="K3876" s="7"/>
      <c r="L3876" s="7"/>
      <c r="M3876" s="7"/>
      <c r="N3876" s="7"/>
      <c r="O3876" s="7"/>
      <c r="P3876" s="7"/>
      <c r="R3876" s="7"/>
      <c r="S3876" s="7"/>
      <c r="T3876" s="7"/>
      <c r="U3876" s="7"/>
      <c r="V3876" s="7"/>
      <c r="W3876" s="7"/>
      <c r="X3876" s="7"/>
      <c r="Y3876" s="7"/>
      <c r="Z3876" s="7"/>
      <c r="AA3876" s="7"/>
      <c r="AB3876" s="7"/>
      <c r="AC3876" s="7"/>
      <c r="AD3876" s="7"/>
      <c r="AE3876" s="7"/>
      <c r="AF3876" s="7"/>
      <c r="AG3876" s="7"/>
      <c r="AH3876" s="7"/>
      <c r="AI3876" s="7"/>
      <c r="AJ3876" s="7"/>
      <c r="AK3876" s="7"/>
    </row>
    <row r="3877" spans="1:37" ht="15.75" x14ac:dyDescent="0.25">
      <c r="A3877" s="7"/>
      <c r="B3877" s="7"/>
      <c r="C3877" s="7"/>
      <c r="D3877" s="7"/>
      <c r="E3877" s="7"/>
      <c r="F3877" s="7"/>
      <c r="G3877" s="7"/>
      <c r="H3877" s="7"/>
      <c r="I3877" s="7"/>
      <c r="J3877" s="7"/>
      <c r="K3877" s="7"/>
      <c r="L3877" s="7"/>
      <c r="M3877" s="7"/>
      <c r="N3877" s="7"/>
      <c r="O3877" s="7"/>
      <c r="P3877" s="7"/>
      <c r="R3877" s="7"/>
      <c r="S3877" s="7"/>
      <c r="T3877" s="7"/>
      <c r="U3877" s="7"/>
      <c r="V3877" s="7"/>
      <c r="W3877" s="7"/>
      <c r="X3877" s="7"/>
      <c r="Y3877" s="7"/>
      <c r="Z3877" s="7"/>
      <c r="AA3877" s="7"/>
      <c r="AB3877" s="7"/>
      <c r="AC3877" s="7"/>
      <c r="AD3877" s="7"/>
      <c r="AE3877" s="7"/>
      <c r="AF3877" s="7"/>
      <c r="AG3877" s="7"/>
      <c r="AH3877" s="7"/>
      <c r="AI3877" s="7"/>
      <c r="AJ3877" s="7"/>
      <c r="AK3877" s="7"/>
    </row>
    <row r="3878" spans="1:37" ht="15.75" x14ac:dyDescent="0.25">
      <c r="A3878" s="7"/>
      <c r="B3878" s="7"/>
      <c r="C3878" s="7"/>
      <c r="D3878" s="7"/>
      <c r="E3878" s="7"/>
      <c r="F3878" s="7"/>
      <c r="G3878" s="7"/>
      <c r="H3878" s="7"/>
      <c r="I3878" s="7"/>
      <c r="J3878" s="7"/>
      <c r="K3878" s="7"/>
      <c r="L3878" s="7"/>
      <c r="M3878" s="7"/>
      <c r="N3878" s="7"/>
      <c r="O3878" s="7"/>
      <c r="P3878" s="7"/>
      <c r="R3878" s="7"/>
      <c r="S3878" s="7"/>
      <c r="T3878" s="7"/>
      <c r="U3878" s="7"/>
      <c r="V3878" s="7"/>
      <c r="W3878" s="7"/>
      <c r="X3878" s="7"/>
      <c r="Y3878" s="7"/>
      <c r="Z3878" s="7"/>
      <c r="AA3878" s="7"/>
      <c r="AB3878" s="7"/>
      <c r="AC3878" s="7"/>
      <c r="AD3878" s="7"/>
      <c r="AE3878" s="7"/>
      <c r="AF3878" s="7"/>
      <c r="AG3878" s="7"/>
      <c r="AH3878" s="7"/>
      <c r="AI3878" s="7"/>
      <c r="AJ3878" s="7"/>
      <c r="AK3878" s="7"/>
    </row>
    <row r="3879" spans="1:37" ht="15.75" x14ac:dyDescent="0.25">
      <c r="A3879" s="7"/>
      <c r="B3879" s="7"/>
      <c r="C3879" s="7"/>
      <c r="D3879" s="7"/>
      <c r="E3879" s="7"/>
      <c r="F3879" s="7"/>
      <c r="G3879" s="7"/>
      <c r="H3879" s="7"/>
      <c r="I3879" s="7"/>
      <c r="J3879" s="7"/>
      <c r="K3879" s="7"/>
      <c r="L3879" s="7"/>
      <c r="M3879" s="7"/>
      <c r="N3879" s="7"/>
      <c r="O3879" s="7"/>
      <c r="P3879" s="7"/>
      <c r="R3879" s="7"/>
      <c r="S3879" s="7"/>
      <c r="T3879" s="7"/>
      <c r="U3879" s="7"/>
      <c r="V3879" s="7"/>
      <c r="W3879" s="7"/>
      <c r="X3879" s="7"/>
      <c r="Y3879" s="7"/>
      <c r="Z3879" s="7"/>
      <c r="AA3879" s="7"/>
      <c r="AB3879" s="7"/>
      <c r="AC3879" s="7"/>
      <c r="AD3879" s="7"/>
      <c r="AE3879" s="7"/>
      <c r="AF3879" s="7"/>
      <c r="AG3879" s="7"/>
      <c r="AH3879" s="7"/>
      <c r="AI3879" s="7"/>
      <c r="AJ3879" s="7"/>
      <c r="AK3879" s="7"/>
    </row>
    <row r="3880" spans="1:37" ht="15.75" x14ac:dyDescent="0.25">
      <c r="A3880" s="7"/>
      <c r="B3880" s="7"/>
      <c r="C3880" s="7"/>
      <c r="D3880" s="7"/>
      <c r="E3880" s="7"/>
      <c r="F3880" s="7"/>
      <c r="G3880" s="7"/>
      <c r="H3880" s="7"/>
      <c r="I3880" s="7"/>
      <c r="J3880" s="7"/>
      <c r="K3880" s="7"/>
      <c r="L3880" s="7"/>
      <c r="M3880" s="7"/>
      <c r="N3880" s="7"/>
      <c r="O3880" s="7"/>
      <c r="P3880" s="7"/>
      <c r="R3880" s="7"/>
      <c r="S3880" s="7"/>
      <c r="T3880" s="7"/>
      <c r="U3880" s="7"/>
      <c r="V3880" s="7"/>
      <c r="W3880" s="7"/>
      <c r="X3880" s="7"/>
      <c r="Y3880" s="7"/>
      <c r="Z3880" s="7"/>
      <c r="AA3880" s="7"/>
      <c r="AB3880" s="7"/>
      <c r="AC3880" s="7"/>
      <c r="AD3880" s="7"/>
      <c r="AE3880" s="7"/>
      <c r="AF3880" s="7"/>
      <c r="AG3880" s="7"/>
      <c r="AH3880" s="7"/>
      <c r="AI3880" s="7"/>
      <c r="AJ3880" s="7"/>
      <c r="AK3880" s="7"/>
    </row>
    <row r="3881" spans="1:37" ht="15.75" x14ac:dyDescent="0.25">
      <c r="A3881" s="7"/>
      <c r="B3881" s="7"/>
      <c r="C3881" s="7"/>
      <c r="D3881" s="7"/>
      <c r="E3881" s="7"/>
      <c r="F3881" s="7"/>
      <c r="G3881" s="7"/>
      <c r="H3881" s="7"/>
      <c r="I3881" s="7"/>
      <c r="J3881" s="7"/>
      <c r="K3881" s="7"/>
      <c r="L3881" s="7"/>
      <c r="M3881" s="7"/>
      <c r="N3881" s="7"/>
      <c r="O3881" s="7"/>
      <c r="P3881" s="7"/>
      <c r="R3881" s="7"/>
      <c r="S3881" s="7"/>
      <c r="T3881" s="7"/>
      <c r="U3881" s="7"/>
      <c r="V3881" s="7"/>
      <c r="W3881" s="7"/>
      <c r="X3881" s="7"/>
      <c r="Y3881" s="7"/>
      <c r="Z3881" s="7"/>
      <c r="AA3881" s="7"/>
      <c r="AB3881" s="7"/>
      <c r="AC3881" s="7"/>
      <c r="AD3881" s="7"/>
      <c r="AE3881" s="7"/>
      <c r="AF3881" s="7"/>
      <c r="AG3881" s="7"/>
      <c r="AH3881" s="7"/>
      <c r="AI3881" s="7"/>
      <c r="AJ3881" s="7"/>
      <c r="AK3881" s="7"/>
    </row>
    <row r="3882" spans="1:37" ht="15.75" x14ac:dyDescent="0.25">
      <c r="A3882" s="7"/>
      <c r="B3882" s="7"/>
      <c r="C3882" s="7"/>
      <c r="D3882" s="7"/>
      <c r="E3882" s="7"/>
      <c r="F3882" s="7"/>
      <c r="G3882" s="7"/>
      <c r="H3882" s="7"/>
      <c r="I3882" s="7"/>
      <c r="J3882" s="7"/>
      <c r="K3882" s="7"/>
      <c r="L3882" s="7"/>
      <c r="M3882" s="7"/>
      <c r="N3882" s="7"/>
      <c r="O3882" s="7"/>
      <c r="P3882" s="7"/>
      <c r="R3882" s="7"/>
      <c r="S3882" s="7"/>
      <c r="T3882" s="7"/>
      <c r="U3882" s="7"/>
      <c r="V3882" s="7"/>
      <c r="W3882" s="7"/>
      <c r="X3882" s="7"/>
      <c r="Y3882" s="7"/>
      <c r="Z3882" s="7"/>
      <c r="AA3882" s="7"/>
      <c r="AB3882" s="7"/>
      <c r="AC3882" s="7"/>
      <c r="AD3882" s="7"/>
      <c r="AE3882" s="7"/>
      <c r="AF3882" s="7"/>
      <c r="AG3882" s="7"/>
      <c r="AH3882" s="7"/>
      <c r="AI3882" s="7"/>
      <c r="AJ3882" s="7"/>
      <c r="AK3882" s="7"/>
    </row>
    <row r="3883" spans="1:37" ht="15.75" x14ac:dyDescent="0.25">
      <c r="A3883" s="7"/>
      <c r="B3883" s="7"/>
      <c r="C3883" s="7"/>
      <c r="D3883" s="7"/>
      <c r="E3883" s="7"/>
      <c r="F3883" s="7"/>
      <c r="G3883" s="7"/>
      <c r="H3883" s="7"/>
      <c r="I3883" s="7"/>
      <c r="J3883" s="7"/>
      <c r="K3883" s="7"/>
      <c r="L3883" s="7"/>
      <c r="M3883" s="7"/>
      <c r="N3883" s="7"/>
      <c r="O3883" s="7"/>
      <c r="P3883" s="7"/>
      <c r="R3883" s="7"/>
      <c r="S3883" s="7"/>
      <c r="T3883" s="7"/>
      <c r="U3883" s="7"/>
      <c r="V3883" s="7"/>
      <c r="W3883" s="7"/>
      <c r="X3883" s="7"/>
      <c r="Y3883" s="7"/>
      <c r="Z3883" s="7"/>
      <c r="AA3883" s="7"/>
      <c r="AB3883" s="7"/>
      <c r="AC3883" s="7"/>
      <c r="AD3883" s="7"/>
      <c r="AE3883" s="7"/>
      <c r="AF3883" s="7"/>
      <c r="AG3883" s="7"/>
      <c r="AH3883" s="7"/>
      <c r="AI3883" s="7"/>
      <c r="AJ3883" s="7"/>
      <c r="AK3883" s="7"/>
    </row>
    <row r="3884" spans="1:37" ht="15.75" x14ac:dyDescent="0.25">
      <c r="A3884" s="7"/>
      <c r="B3884" s="7"/>
      <c r="C3884" s="7"/>
      <c r="D3884" s="7"/>
      <c r="E3884" s="7"/>
      <c r="F3884" s="7"/>
      <c r="G3884" s="7"/>
      <c r="H3884" s="7"/>
      <c r="I3884" s="7"/>
      <c r="J3884" s="7"/>
      <c r="K3884" s="7"/>
      <c r="L3884" s="7"/>
      <c r="M3884" s="7"/>
      <c r="N3884" s="7"/>
      <c r="O3884" s="7"/>
      <c r="P3884" s="7"/>
      <c r="R3884" s="7"/>
      <c r="S3884" s="7"/>
      <c r="T3884" s="7"/>
      <c r="U3884" s="7"/>
      <c r="V3884" s="7"/>
      <c r="W3884" s="7"/>
      <c r="X3884" s="7"/>
      <c r="Y3884" s="7"/>
      <c r="Z3884" s="7"/>
      <c r="AA3884" s="7"/>
      <c r="AB3884" s="7"/>
      <c r="AC3884" s="7"/>
      <c r="AD3884" s="7"/>
      <c r="AE3884" s="7"/>
      <c r="AF3884" s="7"/>
      <c r="AG3884" s="7"/>
      <c r="AH3884" s="7"/>
      <c r="AI3884" s="7"/>
      <c r="AJ3884" s="7"/>
      <c r="AK3884" s="7"/>
    </row>
    <row r="3885" spans="1:37" ht="15.75" x14ac:dyDescent="0.25">
      <c r="A3885" s="7"/>
      <c r="B3885" s="7"/>
      <c r="C3885" s="7"/>
      <c r="D3885" s="7"/>
      <c r="E3885" s="7"/>
      <c r="F3885" s="7"/>
      <c r="G3885" s="7"/>
      <c r="H3885" s="7"/>
      <c r="I3885" s="7"/>
      <c r="J3885" s="7"/>
      <c r="K3885" s="7"/>
      <c r="L3885" s="7"/>
      <c r="M3885" s="7"/>
      <c r="N3885" s="7"/>
      <c r="O3885" s="7"/>
      <c r="P3885" s="7"/>
      <c r="R3885" s="7"/>
      <c r="S3885" s="7"/>
      <c r="T3885" s="7"/>
      <c r="U3885" s="7"/>
      <c r="V3885" s="7"/>
      <c r="W3885" s="7"/>
      <c r="X3885" s="7"/>
      <c r="Y3885" s="7"/>
      <c r="Z3885" s="7"/>
      <c r="AA3885" s="7"/>
      <c r="AB3885" s="7"/>
      <c r="AC3885" s="7"/>
      <c r="AD3885" s="7"/>
      <c r="AE3885" s="7"/>
      <c r="AF3885" s="7"/>
      <c r="AG3885" s="7"/>
      <c r="AH3885" s="7"/>
      <c r="AI3885" s="7"/>
      <c r="AJ3885" s="7"/>
      <c r="AK3885" s="7"/>
    </row>
    <row r="3886" spans="1:37" ht="15.75" x14ac:dyDescent="0.25">
      <c r="A3886" s="7"/>
      <c r="B3886" s="7"/>
      <c r="C3886" s="7"/>
      <c r="D3886" s="7"/>
      <c r="E3886" s="7"/>
      <c r="F3886" s="7"/>
      <c r="G3886" s="7"/>
      <c r="H3886" s="7"/>
      <c r="I3886" s="7"/>
      <c r="J3886" s="7"/>
      <c r="K3886" s="7"/>
      <c r="L3886" s="7"/>
      <c r="M3886" s="7"/>
      <c r="N3886" s="7"/>
      <c r="O3886" s="7"/>
      <c r="P3886" s="7"/>
      <c r="R3886" s="7"/>
      <c r="S3886" s="7"/>
      <c r="T3886" s="7"/>
      <c r="U3886" s="7"/>
      <c r="V3886" s="7"/>
      <c r="W3886" s="7"/>
      <c r="X3886" s="7"/>
      <c r="Y3886" s="7"/>
      <c r="Z3886" s="7"/>
      <c r="AA3886" s="7"/>
      <c r="AB3886" s="7"/>
      <c r="AC3886" s="7"/>
      <c r="AD3886" s="7"/>
      <c r="AE3886" s="7"/>
      <c r="AF3886" s="7"/>
      <c r="AG3886" s="7"/>
      <c r="AH3886" s="7"/>
      <c r="AI3886" s="7"/>
      <c r="AJ3886" s="7"/>
      <c r="AK3886" s="7"/>
    </row>
    <row r="3887" spans="1:37" ht="15.75" x14ac:dyDescent="0.25">
      <c r="A3887" s="7"/>
      <c r="B3887" s="7"/>
      <c r="C3887" s="7"/>
      <c r="D3887" s="7"/>
      <c r="E3887" s="7"/>
      <c r="F3887" s="7"/>
      <c r="G3887" s="7"/>
      <c r="H3887" s="7"/>
      <c r="I3887" s="7"/>
      <c r="J3887" s="7"/>
      <c r="K3887" s="7"/>
      <c r="L3887" s="7"/>
      <c r="M3887" s="7"/>
      <c r="N3887" s="7"/>
      <c r="O3887" s="7"/>
      <c r="P3887" s="7"/>
      <c r="R3887" s="7"/>
      <c r="S3887" s="7"/>
      <c r="T3887" s="7"/>
      <c r="U3887" s="7"/>
      <c r="V3887" s="7"/>
      <c r="W3887" s="7"/>
      <c r="X3887" s="7"/>
      <c r="Y3887" s="7"/>
      <c r="Z3887" s="7"/>
      <c r="AA3887" s="7"/>
      <c r="AB3887" s="7"/>
      <c r="AC3887" s="7"/>
      <c r="AD3887" s="7"/>
      <c r="AE3887" s="7"/>
      <c r="AF3887" s="7"/>
      <c r="AG3887" s="7"/>
      <c r="AH3887" s="7"/>
      <c r="AI3887" s="7"/>
      <c r="AJ3887" s="7"/>
      <c r="AK3887" s="7"/>
    </row>
    <row r="3888" spans="1:37" ht="15.75" x14ac:dyDescent="0.25">
      <c r="A3888" s="7"/>
      <c r="B3888" s="7"/>
      <c r="C3888" s="7"/>
      <c r="D3888" s="7"/>
      <c r="E3888" s="7"/>
      <c r="F3888" s="7"/>
      <c r="G3888" s="7"/>
      <c r="H3888" s="7"/>
      <c r="I3888" s="7"/>
      <c r="J3888" s="7"/>
      <c r="K3888" s="7"/>
      <c r="L3888" s="7"/>
      <c r="M3888" s="7"/>
      <c r="N3888" s="7"/>
      <c r="O3888" s="7"/>
      <c r="P3888" s="7"/>
      <c r="R3888" s="7"/>
      <c r="S3888" s="7"/>
      <c r="T3888" s="7"/>
      <c r="U3888" s="7"/>
      <c r="V3888" s="7"/>
      <c r="W3888" s="7"/>
      <c r="X3888" s="7"/>
      <c r="Y3888" s="7"/>
      <c r="Z3888" s="7"/>
      <c r="AA3888" s="7"/>
      <c r="AB3888" s="7"/>
      <c r="AC3888" s="7"/>
      <c r="AD3888" s="7"/>
      <c r="AE3888" s="7"/>
      <c r="AF3888" s="7"/>
      <c r="AG3888" s="7"/>
      <c r="AH3888" s="7"/>
      <c r="AI3888" s="7"/>
      <c r="AJ3888" s="7"/>
      <c r="AK3888" s="7"/>
    </row>
    <row r="3889" spans="1:37" ht="15.75" x14ac:dyDescent="0.25">
      <c r="A3889" s="7"/>
      <c r="B3889" s="7"/>
      <c r="C3889" s="7"/>
      <c r="D3889" s="7"/>
      <c r="E3889" s="7"/>
      <c r="F3889" s="7"/>
      <c r="G3889" s="7"/>
      <c r="H3889" s="7"/>
      <c r="I3889" s="7"/>
      <c r="J3889" s="7"/>
      <c r="K3889" s="7"/>
      <c r="L3889" s="7"/>
      <c r="M3889" s="7"/>
      <c r="N3889" s="7"/>
      <c r="O3889" s="7"/>
      <c r="P3889" s="7"/>
      <c r="R3889" s="7"/>
      <c r="S3889" s="7"/>
      <c r="T3889" s="7"/>
      <c r="U3889" s="7"/>
      <c r="V3889" s="7"/>
      <c r="W3889" s="7"/>
      <c r="X3889" s="7"/>
      <c r="Y3889" s="7"/>
      <c r="Z3889" s="7"/>
      <c r="AA3889" s="7"/>
      <c r="AB3889" s="7"/>
      <c r="AC3889" s="7"/>
      <c r="AD3889" s="7"/>
      <c r="AE3889" s="7"/>
      <c r="AF3889" s="7"/>
      <c r="AG3889" s="7"/>
      <c r="AH3889" s="7"/>
      <c r="AI3889" s="7"/>
      <c r="AJ3889" s="7"/>
      <c r="AK3889" s="7"/>
    </row>
    <row r="3890" spans="1:37" ht="15.75" x14ac:dyDescent="0.25">
      <c r="A3890" s="7"/>
      <c r="B3890" s="7"/>
      <c r="C3890" s="7"/>
      <c r="D3890" s="7"/>
      <c r="E3890" s="7"/>
      <c r="F3890" s="7"/>
      <c r="G3890" s="7"/>
      <c r="H3890" s="7"/>
      <c r="I3890" s="7"/>
      <c r="J3890" s="7"/>
      <c r="K3890" s="7"/>
      <c r="L3890" s="7"/>
      <c r="M3890" s="7"/>
      <c r="N3890" s="7"/>
      <c r="O3890" s="7"/>
      <c r="P3890" s="7"/>
      <c r="R3890" s="7"/>
      <c r="S3890" s="7"/>
      <c r="T3890" s="7"/>
      <c r="U3890" s="7"/>
      <c r="V3890" s="7"/>
      <c r="W3890" s="7"/>
      <c r="X3890" s="7"/>
      <c r="Y3890" s="7"/>
      <c r="Z3890" s="7"/>
      <c r="AA3890" s="7"/>
      <c r="AB3890" s="7"/>
      <c r="AC3890" s="7"/>
      <c r="AD3890" s="7"/>
      <c r="AE3890" s="7"/>
      <c r="AF3890" s="7"/>
      <c r="AG3890" s="7"/>
      <c r="AH3890" s="7"/>
      <c r="AI3890" s="7"/>
      <c r="AJ3890" s="7"/>
      <c r="AK3890" s="7"/>
    </row>
    <row r="3891" spans="1:37" ht="15.75" x14ac:dyDescent="0.25">
      <c r="A3891" s="7"/>
      <c r="B3891" s="7"/>
      <c r="C3891" s="7"/>
      <c r="D3891" s="7"/>
      <c r="E3891" s="7"/>
      <c r="F3891" s="7"/>
      <c r="G3891" s="7"/>
      <c r="H3891" s="7"/>
      <c r="I3891" s="7"/>
      <c r="J3891" s="7"/>
      <c r="K3891" s="7"/>
      <c r="L3891" s="7"/>
      <c r="M3891" s="7"/>
      <c r="N3891" s="7"/>
      <c r="O3891" s="7"/>
      <c r="P3891" s="7"/>
      <c r="R3891" s="7"/>
      <c r="S3891" s="7"/>
      <c r="T3891" s="7"/>
      <c r="U3891" s="7"/>
      <c r="V3891" s="7"/>
      <c r="W3891" s="7"/>
      <c r="X3891" s="7"/>
      <c r="Y3891" s="7"/>
      <c r="Z3891" s="7"/>
      <c r="AA3891" s="7"/>
      <c r="AB3891" s="7"/>
      <c r="AC3891" s="7"/>
      <c r="AD3891" s="7"/>
      <c r="AE3891" s="7"/>
      <c r="AF3891" s="7"/>
      <c r="AG3891" s="7"/>
      <c r="AH3891" s="7"/>
      <c r="AI3891" s="7"/>
      <c r="AJ3891" s="7"/>
      <c r="AK3891" s="7"/>
    </row>
    <row r="3892" spans="1:37" ht="15.75" x14ac:dyDescent="0.25">
      <c r="A3892" s="7"/>
      <c r="B3892" s="7"/>
      <c r="C3892" s="7"/>
      <c r="D3892" s="7"/>
      <c r="E3892" s="7"/>
      <c r="F3892" s="7"/>
      <c r="G3892" s="7"/>
      <c r="H3892" s="7"/>
      <c r="I3892" s="7"/>
      <c r="J3892" s="7"/>
      <c r="K3892" s="7"/>
      <c r="L3892" s="7"/>
      <c r="M3892" s="7"/>
      <c r="N3892" s="7"/>
      <c r="O3892" s="7"/>
      <c r="P3892" s="7"/>
      <c r="R3892" s="7"/>
      <c r="S3892" s="7"/>
      <c r="T3892" s="7"/>
      <c r="U3892" s="7"/>
      <c r="V3892" s="7"/>
      <c r="W3892" s="7"/>
      <c r="X3892" s="7"/>
      <c r="Y3892" s="7"/>
      <c r="Z3892" s="7"/>
      <c r="AA3892" s="7"/>
      <c r="AB3892" s="7"/>
      <c r="AC3892" s="7"/>
      <c r="AD3892" s="7"/>
      <c r="AE3892" s="7"/>
      <c r="AF3892" s="7"/>
      <c r="AG3892" s="7"/>
      <c r="AH3892" s="7"/>
      <c r="AI3892" s="7"/>
      <c r="AJ3892" s="7"/>
      <c r="AK3892" s="7"/>
    </row>
    <row r="3893" spans="1:37" ht="15.75" x14ac:dyDescent="0.25">
      <c r="A3893" s="7"/>
      <c r="B3893" s="7"/>
      <c r="C3893" s="7"/>
      <c r="D3893" s="7"/>
      <c r="E3893" s="7"/>
      <c r="F3893" s="7"/>
      <c r="G3893" s="7"/>
      <c r="H3893" s="7"/>
      <c r="I3893" s="7"/>
      <c r="J3893" s="7"/>
      <c r="K3893" s="7"/>
      <c r="L3893" s="7"/>
      <c r="M3893" s="7"/>
      <c r="N3893" s="7"/>
      <c r="O3893" s="7"/>
      <c r="P3893" s="7"/>
      <c r="R3893" s="7"/>
      <c r="S3893" s="7"/>
      <c r="T3893" s="7"/>
      <c r="U3893" s="7"/>
      <c r="V3893" s="7"/>
      <c r="W3893" s="7"/>
      <c r="X3893" s="7"/>
      <c r="Y3893" s="7"/>
      <c r="Z3893" s="7"/>
      <c r="AA3893" s="7"/>
      <c r="AB3893" s="7"/>
      <c r="AC3893" s="7"/>
      <c r="AD3893" s="7"/>
      <c r="AE3893" s="7"/>
      <c r="AF3893" s="7"/>
      <c r="AG3893" s="7"/>
      <c r="AH3893" s="7"/>
      <c r="AI3893" s="7"/>
      <c r="AJ3893" s="7"/>
      <c r="AK3893" s="7"/>
    </row>
    <row r="3894" spans="1:37" ht="15.75" x14ac:dyDescent="0.25">
      <c r="A3894" s="7"/>
      <c r="B3894" s="7"/>
      <c r="C3894" s="7"/>
      <c r="D3894" s="7"/>
      <c r="E3894" s="7"/>
      <c r="F3894" s="7"/>
      <c r="G3894" s="7"/>
      <c r="H3894" s="7"/>
      <c r="I3894" s="7"/>
      <c r="J3894" s="7"/>
      <c r="K3894" s="7"/>
      <c r="L3894" s="7"/>
      <c r="M3894" s="7"/>
      <c r="N3894" s="7"/>
      <c r="O3894" s="7"/>
      <c r="P3894" s="7"/>
      <c r="R3894" s="7"/>
      <c r="S3894" s="7"/>
      <c r="T3894" s="7"/>
      <c r="U3894" s="7"/>
      <c r="V3894" s="7"/>
      <c r="W3894" s="7"/>
      <c r="X3894" s="7"/>
      <c r="Y3894" s="7"/>
      <c r="Z3894" s="7"/>
      <c r="AA3894" s="7"/>
      <c r="AB3894" s="7"/>
      <c r="AC3894" s="7"/>
      <c r="AD3894" s="7"/>
      <c r="AE3894" s="7"/>
      <c r="AF3894" s="7"/>
      <c r="AG3894" s="7"/>
      <c r="AH3894" s="7"/>
      <c r="AI3894" s="7"/>
      <c r="AJ3894" s="7"/>
      <c r="AK3894" s="7"/>
    </row>
    <row r="3895" spans="1:37" ht="15.75" x14ac:dyDescent="0.25">
      <c r="A3895" s="7"/>
      <c r="B3895" s="7"/>
      <c r="C3895" s="7"/>
      <c r="D3895" s="7"/>
      <c r="E3895" s="7"/>
      <c r="F3895" s="7"/>
      <c r="G3895" s="7"/>
      <c r="H3895" s="7"/>
      <c r="I3895" s="7"/>
      <c r="J3895" s="7"/>
      <c r="K3895" s="7"/>
      <c r="L3895" s="7"/>
      <c r="M3895" s="7"/>
      <c r="N3895" s="7"/>
      <c r="O3895" s="7"/>
      <c r="P3895" s="7"/>
      <c r="R3895" s="7"/>
      <c r="S3895" s="7"/>
      <c r="T3895" s="7"/>
      <c r="U3895" s="7"/>
      <c r="V3895" s="7"/>
      <c r="W3895" s="7"/>
      <c r="X3895" s="7"/>
      <c r="Y3895" s="7"/>
      <c r="Z3895" s="7"/>
      <c r="AA3895" s="7"/>
      <c r="AB3895" s="7"/>
      <c r="AC3895" s="7"/>
      <c r="AD3895" s="7"/>
      <c r="AE3895" s="7"/>
      <c r="AF3895" s="7"/>
      <c r="AG3895" s="7"/>
      <c r="AH3895" s="7"/>
      <c r="AI3895" s="7"/>
      <c r="AJ3895" s="7"/>
      <c r="AK3895" s="7"/>
    </row>
    <row r="3896" spans="1:37" ht="15.75" x14ac:dyDescent="0.25">
      <c r="A3896" s="7"/>
      <c r="B3896" s="7"/>
      <c r="C3896" s="7"/>
      <c r="D3896" s="7"/>
      <c r="E3896" s="7"/>
      <c r="F3896" s="7"/>
      <c r="G3896" s="7"/>
      <c r="H3896" s="7"/>
      <c r="I3896" s="7"/>
      <c r="J3896" s="7"/>
      <c r="K3896" s="7"/>
      <c r="L3896" s="7"/>
      <c r="M3896" s="7"/>
      <c r="N3896" s="7"/>
      <c r="O3896" s="7"/>
      <c r="P3896" s="7"/>
      <c r="R3896" s="7"/>
      <c r="S3896" s="7"/>
      <c r="T3896" s="7"/>
      <c r="U3896" s="7"/>
      <c r="V3896" s="7"/>
      <c r="W3896" s="7"/>
      <c r="X3896" s="7"/>
      <c r="Y3896" s="7"/>
      <c r="Z3896" s="7"/>
      <c r="AA3896" s="7"/>
      <c r="AB3896" s="7"/>
      <c r="AC3896" s="7"/>
      <c r="AD3896" s="7"/>
      <c r="AE3896" s="7"/>
      <c r="AF3896" s="7"/>
      <c r="AG3896" s="7"/>
      <c r="AH3896" s="7"/>
      <c r="AI3896" s="7"/>
      <c r="AJ3896" s="7"/>
      <c r="AK3896" s="7"/>
    </row>
    <row r="3897" spans="1:37" ht="15.75" x14ac:dyDescent="0.25">
      <c r="A3897" s="7"/>
      <c r="B3897" s="7"/>
      <c r="C3897" s="7"/>
      <c r="D3897" s="7"/>
      <c r="E3897" s="7"/>
      <c r="F3897" s="7"/>
      <c r="G3897" s="7"/>
      <c r="H3897" s="7"/>
      <c r="I3897" s="7"/>
      <c r="J3897" s="7"/>
      <c r="K3897" s="7"/>
      <c r="L3897" s="7"/>
      <c r="M3897" s="7"/>
      <c r="N3897" s="7"/>
      <c r="O3897" s="7"/>
      <c r="P3897" s="7"/>
      <c r="R3897" s="7"/>
      <c r="S3897" s="7"/>
      <c r="T3897" s="7"/>
      <c r="U3897" s="7"/>
      <c r="V3897" s="7"/>
      <c r="W3897" s="7"/>
      <c r="X3897" s="7"/>
      <c r="Y3897" s="7"/>
      <c r="Z3897" s="7"/>
      <c r="AA3897" s="7"/>
      <c r="AB3897" s="7"/>
      <c r="AC3897" s="7"/>
      <c r="AD3897" s="7"/>
      <c r="AE3897" s="7"/>
      <c r="AF3897" s="7"/>
      <c r="AG3897" s="7"/>
      <c r="AH3897" s="7"/>
      <c r="AI3897" s="7"/>
      <c r="AJ3897" s="7"/>
      <c r="AK3897" s="7"/>
    </row>
    <row r="3898" spans="1:37" ht="15.75" x14ac:dyDescent="0.25">
      <c r="A3898" s="7"/>
      <c r="B3898" s="7"/>
      <c r="C3898" s="7"/>
      <c r="D3898" s="7"/>
      <c r="E3898" s="7"/>
      <c r="F3898" s="7"/>
      <c r="G3898" s="7"/>
      <c r="H3898" s="7"/>
      <c r="I3898" s="7"/>
      <c r="J3898" s="7"/>
      <c r="K3898" s="7"/>
      <c r="L3898" s="7"/>
      <c r="M3898" s="7"/>
      <c r="N3898" s="7"/>
      <c r="O3898" s="7"/>
      <c r="P3898" s="7"/>
      <c r="R3898" s="7"/>
      <c r="S3898" s="7"/>
      <c r="T3898" s="7"/>
      <c r="U3898" s="7"/>
      <c r="V3898" s="7"/>
      <c r="W3898" s="7"/>
      <c r="X3898" s="7"/>
      <c r="Y3898" s="7"/>
      <c r="Z3898" s="7"/>
      <c r="AA3898" s="7"/>
      <c r="AB3898" s="7"/>
      <c r="AC3898" s="7"/>
      <c r="AD3898" s="7"/>
      <c r="AE3898" s="7"/>
      <c r="AF3898" s="7"/>
      <c r="AG3898" s="7"/>
      <c r="AH3898" s="7"/>
      <c r="AI3898" s="7"/>
      <c r="AJ3898" s="7"/>
      <c r="AK3898" s="7"/>
    </row>
    <row r="3899" spans="1:37" ht="15.75" x14ac:dyDescent="0.25">
      <c r="A3899" s="7"/>
      <c r="B3899" s="7"/>
      <c r="C3899" s="7"/>
      <c r="D3899" s="7"/>
      <c r="E3899" s="7"/>
      <c r="F3899" s="7"/>
      <c r="G3899" s="7"/>
      <c r="H3899" s="7"/>
      <c r="I3899" s="7"/>
      <c r="J3899" s="7"/>
      <c r="K3899" s="7"/>
      <c r="L3899" s="7"/>
      <c r="M3899" s="7"/>
      <c r="N3899" s="7"/>
      <c r="O3899" s="7"/>
      <c r="P3899" s="7"/>
      <c r="R3899" s="7"/>
      <c r="S3899" s="7"/>
      <c r="T3899" s="7"/>
      <c r="U3899" s="7"/>
      <c r="V3899" s="7"/>
      <c r="W3899" s="7"/>
      <c r="X3899" s="7"/>
      <c r="Y3899" s="7"/>
      <c r="Z3899" s="7"/>
      <c r="AA3899" s="7"/>
      <c r="AB3899" s="7"/>
      <c r="AC3899" s="7"/>
      <c r="AD3899" s="7"/>
      <c r="AE3899" s="7"/>
      <c r="AF3899" s="7"/>
      <c r="AG3899" s="7"/>
      <c r="AH3899" s="7"/>
      <c r="AI3899" s="7"/>
      <c r="AJ3899" s="7"/>
      <c r="AK3899" s="7"/>
    </row>
    <row r="3900" spans="1:37" ht="15.75" x14ac:dyDescent="0.25">
      <c r="A3900" s="7"/>
      <c r="B3900" s="7"/>
      <c r="C3900" s="7"/>
      <c r="D3900" s="7"/>
      <c r="E3900" s="7"/>
      <c r="F3900" s="7"/>
      <c r="G3900" s="7"/>
      <c r="H3900" s="7"/>
      <c r="I3900" s="7"/>
      <c r="J3900" s="7"/>
      <c r="K3900" s="7"/>
      <c r="L3900" s="7"/>
      <c r="M3900" s="7"/>
      <c r="N3900" s="7"/>
      <c r="O3900" s="7"/>
      <c r="P3900" s="7"/>
      <c r="R3900" s="7"/>
      <c r="S3900" s="7"/>
      <c r="T3900" s="7"/>
      <c r="U3900" s="7"/>
      <c r="V3900" s="7"/>
      <c r="W3900" s="7"/>
      <c r="X3900" s="7"/>
      <c r="Y3900" s="7"/>
      <c r="Z3900" s="7"/>
      <c r="AA3900" s="7"/>
      <c r="AB3900" s="7"/>
      <c r="AC3900" s="7"/>
      <c r="AD3900" s="7"/>
      <c r="AE3900" s="7"/>
      <c r="AF3900" s="7"/>
      <c r="AG3900" s="7"/>
      <c r="AH3900" s="7"/>
      <c r="AI3900" s="7"/>
      <c r="AJ3900" s="7"/>
      <c r="AK3900" s="7"/>
    </row>
    <row r="3901" spans="1:37" ht="15.75" x14ac:dyDescent="0.25">
      <c r="A3901" s="7"/>
      <c r="B3901" s="7"/>
      <c r="C3901" s="7"/>
      <c r="D3901" s="7"/>
      <c r="E3901" s="7"/>
      <c r="F3901" s="7"/>
      <c r="G3901" s="7"/>
      <c r="H3901" s="7"/>
      <c r="I3901" s="7"/>
      <c r="J3901" s="7"/>
      <c r="K3901" s="7"/>
      <c r="L3901" s="7"/>
      <c r="M3901" s="7"/>
      <c r="N3901" s="7"/>
      <c r="O3901" s="7"/>
      <c r="P3901" s="7"/>
      <c r="R3901" s="7"/>
      <c r="S3901" s="7"/>
      <c r="T3901" s="7"/>
      <c r="U3901" s="7"/>
      <c r="V3901" s="7"/>
      <c r="W3901" s="7"/>
      <c r="X3901" s="7"/>
      <c r="Y3901" s="7"/>
      <c r="Z3901" s="7"/>
      <c r="AA3901" s="7"/>
      <c r="AB3901" s="7"/>
      <c r="AC3901" s="7"/>
      <c r="AD3901" s="7"/>
      <c r="AE3901" s="7"/>
      <c r="AF3901" s="7"/>
      <c r="AG3901" s="7"/>
      <c r="AH3901" s="7"/>
      <c r="AI3901" s="7"/>
      <c r="AJ3901" s="7"/>
      <c r="AK3901" s="7"/>
    </row>
    <row r="3902" spans="1:37" ht="15.75" x14ac:dyDescent="0.25">
      <c r="A3902" s="7"/>
      <c r="B3902" s="7"/>
      <c r="C3902" s="7"/>
      <c r="D3902" s="7"/>
      <c r="E3902" s="7"/>
      <c r="F3902" s="7"/>
      <c r="G3902" s="7"/>
      <c r="H3902" s="7"/>
      <c r="I3902" s="7"/>
      <c r="J3902" s="7"/>
      <c r="K3902" s="7"/>
      <c r="L3902" s="7"/>
      <c r="M3902" s="7"/>
      <c r="N3902" s="7"/>
      <c r="O3902" s="7"/>
      <c r="P3902" s="7"/>
      <c r="R3902" s="7"/>
      <c r="S3902" s="7"/>
      <c r="T3902" s="7"/>
      <c r="U3902" s="7"/>
      <c r="V3902" s="7"/>
      <c r="W3902" s="7"/>
      <c r="X3902" s="7"/>
      <c r="Y3902" s="7"/>
      <c r="Z3902" s="7"/>
      <c r="AA3902" s="7"/>
      <c r="AB3902" s="7"/>
      <c r="AC3902" s="7"/>
      <c r="AD3902" s="7"/>
      <c r="AE3902" s="7"/>
      <c r="AF3902" s="7"/>
      <c r="AG3902" s="7"/>
      <c r="AH3902" s="7"/>
      <c r="AI3902" s="7"/>
      <c r="AJ3902" s="7"/>
      <c r="AK3902" s="7"/>
    </row>
    <row r="3903" spans="1:37" ht="15.75" x14ac:dyDescent="0.25">
      <c r="A3903" s="7"/>
      <c r="B3903" s="7"/>
      <c r="C3903" s="7"/>
      <c r="D3903" s="7"/>
      <c r="E3903" s="7"/>
      <c r="F3903" s="7"/>
      <c r="G3903" s="7"/>
      <c r="H3903" s="7"/>
      <c r="I3903" s="7"/>
      <c r="J3903" s="7"/>
      <c r="K3903" s="7"/>
      <c r="L3903" s="7"/>
      <c r="M3903" s="7"/>
      <c r="N3903" s="7"/>
      <c r="O3903" s="7"/>
      <c r="P3903" s="7"/>
      <c r="R3903" s="7"/>
      <c r="S3903" s="7"/>
      <c r="T3903" s="7"/>
      <c r="U3903" s="7"/>
      <c r="V3903" s="7"/>
      <c r="W3903" s="7"/>
      <c r="X3903" s="7"/>
      <c r="Y3903" s="7"/>
      <c r="Z3903" s="7"/>
      <c r="AA3903" s="7"/>
      <c r="AB3903" s="7"/>
      <c r="AC3903" s="7"/>
      <c r="AD3903" s="7"/>
      <c r="AE3903" s="7"/>
      <c r="AF3903" s="7"/>
      <c r="AG3903" s="7"/>
      <c r="AH3903" s="7"/>
      <c r="AI3903" s="7"/>
      <c r="AJ3903" s="7"/>
      <c r="AK3903" s="7"/>
    </row>
    <row r="3904" spans="1:37" ht="15.75" x14ac:dyDescent="0.25">
      <c r="A3904" s="7"/>
      <c r="B3904" s="7"/>
      <c r="C3904" s="7"/>
      <c r="D3904" s="7"/>
      <c r="E3904" s="7"/>
      <c r="F3904" s="7"/>
      <c r="G3904" s="7"/>
      <c r="H3904" s="7"/>
      <c r="I3904" s="7"/>
      <c r="J3904" s="7"/>
      <c r="K3904" s="7"/>
      <c r="L3904" s="7"/>
      <c r="M3904" s="7"/>
      <c r="N3904" s="7"/>
      <c r="O3904" s="7"/>
      <c r="P3904" s="7"/>
      <c r="R3904" s="7"/>
      <c r="S3904" s="7"/>
      <c r="T3904" s="7"/>
      <c r="U3904" s="7"/>
      <c r="V3904" s="7"/>
      <c r="W3904" s="7"/>
      <c r="X3904" s="7"/>
      <c r="Y3904" s="7"/>
      <c r="Z3904" s="7"/>
      <c r="AA3904" s="7"/>
      <c r="AB3904" s="7"/>
      <c r="AC3904" s="7"/>
      <c r="AD3904" s="7"/>
      <c r="AE3904" s="7"/>
      <c r="AF3904" s="7"/>
      <c r="AG3904" s="7"/>
      <c r="AH3904" s="7"/>
      <c r="AI3904" s="7"/>
      <c r="AJ3904" s="7"/>
      <c r="AK3904" s="7"/>
    </row>
    <row r="3905" spans="1:37" ht="15.75" x14ac:dyDescent="0.25">
      <c r="A3905" s="7"/>
      <c r="B3905" s="7"/>
      <c r="C3905" s="7"/>
      <c r="D3905" s="7"/>
      <c r="E3905" s="7"/>
      <c r="F3905" s="7"/>
      <c r="G3905" s="7"/>
      <c r="H3905" s="7"/>
      <c r="I3905" s="7"/>
      <c r="J3905" s="7"/>
      <c r="K3905" s="7"/>
      <c r="L3905" s="7"/>
      <c r="M3905" s="7"/>
      <c r="N3905" s="7"/>
      <c r="O3905" s="7"/>
      <c r="P3905" s="7"/>
      <c r="R3905" s="7"/>
      <c r="S3905" s="7"/>
      <c r="T3905" s="7"/>
      <c r="U3905" s="7"/>
      <c r="V3905" s="7"/>
      <c r="W3905" s="7"/>
      <c r="X3905" s="7"/>
      <c r="Y3905" s="7"/>
      <c r="Z3905" s="7"/>
      <c r="AA3905" s="7"/>
      <c r="AB3905" s="7"/>
      <c r="AC3905" s="7"/>
      <c r="AD3905" s="7"/>
      <c r="AE3905" s="7"/>
      <c r="AF3905" s="7"/>
      <c r="AG3905" s="7"/>
      <c r="AH3905" s="7"/>
      <c r="AI3905" s="7"/>
      <c r="AJ3905" s="7"/>
      <c r="AK3905" s="7"/>
    </row>
    <row r="3906" spans="1:37" ht="15.75" x14ac:dyDescent="0.25">
      <c r="A3906" s="7"/>
      <c r="B3906" s="7"/>
      <c r="C3906" s="7"/>
      <c r="D3906" s="7"/>
      <c r="E3906" s="7"/>
      <c r="F3906" s="7"/>
      <c r="G3906" s="7"/>
      <c r="H3906" s="7"/>
      <c r="I3906" s="7"/>
      <c r="J3906" s="7"/>
      <c r="K3906" s="7"/>
      <c r="L3906" s="7"/>
      <c r="M3906" s="7"/>
      <c r="N3906" s="7"/>
      <c r="O3906" s="7"/>
      <c r="P3906" s="7"/>
      <c r="R3906" s="7"/>
      <c r="S3906" s="7"/>
      <c r="T3906" s="7"/>
      <c r="U3906" s="7"/>
      <c r="V3906" s="7"/>
      <c r="W3906" s="7"/>
      <c r="X3906" s="7"/>
      <c r="Y3906" s="7"/>
      <c r="Z3906" s="7"/>
      <c r="AA3906" s="7"/>
      <c r="AB3906" s="7"/>
      <c r="AC3906" s="7"/>
      <c r="AD3906" s="7"/>
      <c r="AE3906" s="7"/>
      <c r="AF3906" s="7"/>
      <c r="AG3906" s="7"/>
      <c r="AH3906" s="7"/>
      <c r="AI3906" s="7"/>
      <c r="AJ3906" s="7"/>
      <c r="AK3906" s="7"/>
    </row>
    <row r="3907" spans="1:37" ht="15.75" x14ac:dyDescent="0.25">
      <c r="A3907" s="7"/>
      <c r="B3907" s="7"/>
      <c r="C3907" s="7"/>
      <c r="D3907" s="7"/>
      <c r="E3907" s="7"/>
      <c r="F3907" s="7"/>
      <c r="G3907" s="7"/>
      <c r="H3907" s="7"/>
      <c r="I3907" s="7"/>
      <c r="J3907" s="7"/>
      <c r="K3907" s="7"/>
      <c r="L3907" s="7"/>
      <c r="M3907" s="7"/>
      <c r="N3907" s="7"/>
      <c r="O3907" s="7"/>
      <c r="P3907" s="7"/>
      <c r="R3907" s="7"/>
      <c r="S3907" s="7"/>
      <c r="T3907" s="7"/>
      <c r="U3907" s="7"/>
      <c r="V3907" s="7"/>
      <c r="W3907" s="7"/>
      <c r="X3907" s="7"/>
      <c r="Y3907" s="7"/>
      <c r="Z3907" s="7"/>
      <c r="AA3907" s="7"/>
      <c r="AB3907" s="7"/>
      <c r="AC3907" s="7"/>
      <c r="AD3907" s="7"/>
      <c r="AE3907" s="7"/>
      <c r="AF3907" s="7"/>
      <c r="AG3907" s="7"/>
      <c r="AH3907" s="7"/>
      <c r="AI3907" s="7"/>
      <c r="AJ3907" s="7"/>
      <c r="AK3907" s="7"/>
    </row>
    <row r="3908" spans="1:37" ht="15.75" x14ac:dyDescent="0.25">
      <c r="A3908" s="7"/>
      <c r="B3908" s="7"/>
      <c r="C3908" s="7"/>
      <c r="D3908" s="7"/>
      <c r="E3908" s="7"/>
      <c r="F3908" s="7"/>
      <c r="G3908" s="7"/>
      <c r="H3908" s="7"/>
      <c r="I3908" s="7"/>
      <c r="J3908" s="7"/>
      <c r="K3908" s="7"/>
      <c r="L3908" s="7"/>
      <c r="M3908" s="7"/>
      <c r="N3908" s="7"/>
      <c r="O3908" s="7"/>
      <c r="P3908" s="7"/>
      <c r="R3908" s="7"/>
      <c r="S3908" s="7"/>
      <c r="T3908" s="7"/>
      <c r="U3908" s="7"/>
      <c r="V3908" s="7"/>
      <c r="W3908" s="7"/>
      <c r="X3908" s="7"/>
      <c r="Y3908" s="7"/>
      <c r="Z3908" s="7"/>
      <c r="AA3908" s="7"/>
      <c r="AB3908" s="7"/>
      <c r="AC3908" s="7"/>
      <c r="AD3908" s="7"/>
      <c r="AE3908" s="7"/>
      <c r="AF3908" s="7"/>
      <c r="AG3908" s="7"/>
      <c r="AH3908" s="7"/>
      <c r="AI3908" s="7"/>
      <c r="AJ3908" s="7"/>
      <c r="AK3908" s="7"/>
    </row>
    <row r="3909" spans="1:37" ht="15.75" x14ac:dyDescent="0.25">
      <c r="A3909" s="7"/>
      <c r="B3909" s="7"/>
      <c r="C3909" s="7"/>
      <c r="D3909" s="7"/>
      <c r="E3909" s="7"/>
      <c r="F3909" s="7"/>
      <c r="G3909" s="7"/>
      <c r="H3909" s="7"/>
      <c r="I3909" s="7"/>
      <c r="J3909" s="7"/>
      <c r="K3909" s="7"/>
      <c r="L3909" s="7"/>
      <c r="M3909" s="7"/>
      <c r="N3909" s="7"/>
      <c r="O3909" s="7"/>
      <c r="P3909" s="7"/>
      <c r="R3909" s="7"/>
      <c r="S3909" s="7"/>
      <c r="T3909" s="7"/>
      <c r="U3909" s="7"/>
      <c r="V3909" s="7"/>
      <c r="W3909" s="7"/>
      <c r="X3909" s="7"/>
      <c r="Y3909" s="7"/>
      <c r="Z3909" s="7"/>
      <c r="AA3909" s="7"/>
      <c r="AB3909" s="7"/>
      <c r="AC3909" s="7"/>
      <c r="AD3909" s="7"/>
      <c r="AE3909" s="7"/>
      <c r="AF3909" s="7"/>
      <c r="AG3909" s="7"/>
      <c r="AH3909" s="7"/>
      <c r="AI3909" s="7"/>
      <c r="AJ3909" s="7"/>
      <c r="AK3909" s="7"/>
    </row>
    <row r="3910" spans="1:37" ht="15.75" x14ac:dyDescent="0.25">
      <c r="A3910" s="7"/>
      <c r="B3910" s="7"/>
      <c r="C3910" s="7"/>
      <c r="D3910" s="7"/>
      <c r="E3910" s="7"/>
      <c r="F3910" s="7"/>
      <c r="G3910" s="7"/>
      <c r="H3910" s="7"/>
      <c r="I3910" s="7"/>
      <c r="J3910" s="7"/>
      <c r="K3910" s="7"/>
      <c r="L3910" s="7"/>
      <c r="M3910" s="7"/>
      <c r="N3910" s="7"/>
      <c r="O3910" s="7"/>
      <c r="P3910" s="7"/>
      <c r="R3910" s="7"/>
      <c r="S3910" s="7"/>
      <c r="T3910" s="7"/>
      <c r="U3910" s="7"/>
      <c r="V3910" s="7"/>
      <c r="W3910" s="7"/>
      <c r="X3910" s="7"/>
      <c r="Y3910" s="7"/>
      <c r="Z3910" s="7"/>
      <c r="AA3910" s="7"/>
      <c r="AB3910" s="7"/>
      <c r="AC3910" s="7"/>
      <c r="AD3910" s="7"/>
      <c r="AE3910" s="7"/>
      <c r="AF3910" s="7"/>
      <c r="AG3910" s="7"/>
      <c r="AH3910" s="7"/>
      <c r="AI3910" s="7"/>
      <c r="AJ3910" s="7"/>
      <c r="AK3910" s="7"/>
    </row>
    <row r="3911" spans="1:37" ht="15.75" x14ac:dyDescent="0.25">
      <c r="A3911" s="7"/>
      <c r="B3911" s="7"/>
      <c r="C3911" s="7"/>
      <c r="D3911" s="7"/>
      <c r="E3911" s="7"/>
      <c r="F3911" s="7"/>
      <c r="G3911" s="7"/>
      <c r="H3911" s="7"/>
      <c r="I3911" s="7"/>
      <c r="J3911" s="7"/>
      <c r="K3911" s="7"/>
      <c r="L3911" s="7"/>
      <c r="M3911" s="7"/>
      <c r="N3911" s="7"/>
      <c r="O3911" s="7"/>
      <c r="P3911" s="7"/>
      <c r="R3911" s="7"/>
      <c r="S3911" s="7"/>
      <c r="T3911" s="7"/>
      <c r="U3911" s="7"/>
      <c r="V3911" s="7"/>
      <c r="W3911" s="7"/>
      <c r="X3911" s="7"/>
      <c r="Y3911" s="7"/>
      <c r="Z3911" s="7"/>
      <c r="AA3911" s="7"/>
      <c r="AB3911" s="7"/>
      <c r="AC3911" s="7"/>
      <c r="AD3911" s="7"/>
      <c r="AE3911" s="7"/>
      <c r="AF3911" s="7"/>
      <c r="AG3911" s="7"/>
      <c r="AH3911" s="7"/>
      <c r="AI3911" s="7"/>
      <c r="AJ3911" s="7"/>
      <c r="AK3911" s="7"/>
    </row>
    <row r="3912" spans="1:37" ht="15.75" x14ac:dyDescent="0.25">
      <c r="A3912" s="7"/>
      <c r="B3912" s="7"/>
      <c r="C3912" s="7"/>
      <c r="D3912" s="7"/>
      <c r="E3912" s="7"/>
      <c r="F3912" s="7"/>
      <c r="G3912" s="7"/>
      <c r="H3912" s="7"/>
      <c r="I3912" s="7"/>
      <c r="J3912" s="7"/>
      <c r="K3912" s="7"/>
      <c r="L3912" s="7"/>
      <c r="M3912" s="7"/>
      <c r="N3912" s="7"/>
      <c r="O3912" s="7"/>
      <c r="P3912" s="7"/>
      <c r="R3912" s="7"/>
      <c r="S3912" s="7"/>
      <c r="T3912" s="7"/>
      <c r="U3912" s="7"/>
      <c r="V3912" s="7"/>
      <c r="W3912" s="7"/>
      <c r="X3912" s="7"/>
      <c r="Y3912" s="7"/>
      <c r="Z3912" s="7"/>
      <c r="AA3912" s="7"/>
      <c r="AB3912" s="7"/>
      <c r="AC3912" s="7"/>
      <c r="AD3912" s="7"/>
      <c r="AE3912" s="7"/>
      <c r="AF3912" s="7"/>
      <c r="AG3912" s="7"/>
      <c r="AH3912" s="7"/>
      <c r="AI3912" s="7"/>
      <c r="AJ3912" s="7"/>
      <c r="AK3912" s="7"/>
    </row>
    <row r="3913" spans="1:37" ht="15.75" x14ac:dyDescent="0.25">
      <c r="A3913" s="7"/>
      <c r="B3913" s="7"/>
      <c r="C3913" s="7"/>
      <c r="D3913" s="7"/>
      <c r="E3913" s="7"/>
      <c r="F3913" s="7"/>
      <c r="G3913" s="7"/>
      <c r="H3913" s="7"/>
      <c r="I3913" s="7"/>
      <c r="J3913" s="7"/>
      <c r="K3913" s="7"/>
      <c r="L3913" s="7"/>
      <c r="M3913" s="7"/>
      <c r="N3913" s="7"/>
      <c r="O3913" s="7"/>
      <c r="P3913" s="7"/>
      <c r="R3913" s="7"/>
      <c r="S3913" s="7"/>
      <c r="T3913" s="7"/>
      <c r="U3913" s="7"/>
      <c r="V3913" s="7"/>
      <c r="W3913" s="7"/>
      <c r="X3913" s="7"/>
      <c r="Y3913" s="7"/>
      <c r="Z3913" s="7"/>
      <c r="AA3913" s="7"/>
      <c r="AB3913" s="7"/>
      <c r="AC3913" s="7"/>
      <c r="AD3913" s="7"/>
      <c r="AE3913" s="7"/>
      <c r="AF3913" s="7"/>
      <c r="AG3913" s="7"/>
      <c r="AH3913" s="7"/>
      <c r="AI3913" s="7"/>
      <c r="AJ3913" s="7"/>
      <c r="AK3913" s="7"/>
    </row>
    <row r="3914" spans="1:37" ht="15.75" x14ac:dyDescent="0.25">
      <c r="A3914" s="7"/>
      <c r="B3914" s="7"/>
      <c r="C3914" s="7"/>
      <c r="D3914" s="7"/>
      <c r="E3914" s="7"/>
      <c r="F3914" s="7"/>
      <c r="G3914" s="7"/>
      <c r="H3914" s="7"/>
      <c r="I3914" s="7"/>
      <c r="J3914" s="7"/>
      <c r="K3914" s="7"/>
      <c r="L3914" s="7"/>
      <c r="M3914" s="7"/>
      <c r="N3914" s="7"/>
      <c r="O3914" s="7"/>
      <c r="P3914" s="7"/>
      <c r="R3914" s="7"/>
      <c r="S3914" s="7"/>
      <c r="T3914" s="7"/>
      <c r="U3914" s="7"/>
      <c r="V3914" s="7"/>
      <c r="W3914" s="7"/>
      <c r="X3914" s="7"/>
      <c r="Y3914" s="7"/>
      <c r="Z3914" s="7"/>
      <c r="AA3914" s="7"/>
      <c r="AB3914" s="7"/>
      <c r="AC3914" s="7"/>
      <c r="AD3914" s="7"/>
      <c r="AE3914" s="7"/>
      <c r="AF3914" s="7"/>
      <c r="AG3914" s="7"/>
      <c r="AH3914" s="7"/>
      <c r="AI3914" s="7"/>
      <c r="AJ3914" s="7"/>
      <c r="AK3914" s="7"/>
    </row>
    <row r="3915" spans="1:37" ht="15.75" x14ac:dyDescent="0.25">
      <c r="A3915" s="7"/>
      <c r="B3915" s="7"/>
      <c r="C3915" s="7"/>
      <c r="D3915" s="7"/>
      <c r="E3915" s="7"/>
      <c r="F3915" s="7"/>
      <c r="G3915" s="7"/>
      <c r="H3915" s="7"/>
      <c r="I3915" s="7"/>
      <c r="J3915" s="7"/>
      <c r="K3915" s="7"/>
      <c r="L3915" s="7"/>
      <c r="M3915" s="7"/>
      <c r="N3915" s="7"/>
      <c r="O3915" s="7"/>
      <c r="P3915" s="7"/>
      <c r="R3915" s="7"/>
      <c r="S3915" s="7"/>
      <c r="T3915" s="7"/>
      <c r="U3915" s="7"/>
      <c r="V3915" s="7"/>
      <c r="W3915" s="7"/>
      <c r="X3915" s="7"/>
      <c r="Y3915" s="7"/>
      <c r="Z3915" s="7"/>
      <c r="AA3915" s="7"/>
      <c r="AB3915" s="7"/>
      <c r="AC3915" s="7"/>
      <c r="AD3915" s="7"/>
      <c r="AE3915" s="7"/>
      <c r="AF3915" s="7"/>
      <c r="AG3915" s="7"/>
      <c r="AH3915" s="7"/>
      <c r="AI3915" s="7"/>
      <c r="AJ3915" s="7"/>
      <c r="AK3915" s="7"/>
    </row>
    <row r="3916" spans="1:37" ht="15.75" x14ac:dyDescent="0.25">
      <c r="A3916" s="7"/>
      <c r="B3916" s="7"/>
      <c r="C3916" s="7"/>
      <c r="D3916" s="7"/>
      <c r="E3916" s="7"/>
      <c r="F3916" s="7"/>
      <c r="G3916" s="7"/>
      <c r="H3916" s="7"/>
      <c r="I3916" s="7"/>
      <c r="J3916" s="7"/>
      <c r="K3916" s="7"/>
      <c r="L3916" s="7"/>
      <c r="M3916" s="7"/>
      <c r="N3916" s="7"/>
      <c r="O3916" s="7"/>
      <c r="P3916" s="7"/>
      <c r="R3916" s="7"/>
      <c r="S3916" s="7"/>
      <c r="T3916" s="7"/>
      <c r="U3916" s="7"/>
      <c r="V3916" s="7"/>
      <c r="W3916" s="7"/>
      <c r="X3916" s="7"/>
      <c r="Y3916" s="7"/>
      <c r="Z3916" s="7"/>
      <c r="AA3916" s="7"/>
      <c r="AB3916" s="7"/>
      <c r="AC3916" s="7"/>
      <c r="AD3916" s="7"/>
      <c r="AE3916" s="7"/>
      <c r="AF3916" s="7"/>
      <c r="AG3916" s="7"/>
      <c r="AH3916" s="7"/>
      <c r="AI3916" s="7"/>
      <c r="AJ3916" s="7"/>
      <c r="AK3916" s="7"/>
    </row>
    <row r="3917" spans="1:37" ht="15.75" x14ac:dyDescent="0.25">
      <c r="A3917" s="7"/>
      <c r="B3917" s="7"/>
      <c r="C3917" s="7"/>
      <c r="D3917" s="7"/>
      <c r="E3917" s="7"/>
      <c r="F3917" s="7"/>
      <c r="G3917" s="7"/>
      <c r="H3917" s="7"/>
      <c r="I3917" s="7"/>
      <c r="J3917" s="7"/>
      <c r="K3917" s="7"/>
      <c r="L3917" s="7"/>
      <c r="M3917" s="7"/>
      <c r="N3917" s="7"/>
      <c r="O3917" s="7"/>
      <c r="P3917" s="7"/>
      <c r="R3917" s="7"/>
      <c r="S3917" s="7"/>
      <c r="T3917" s="7"/>
      <c r="U3917" s="7"/>
      <c r="V3917" s="7"/>
      <c r="W3917" s="7"/>
      <c r="X3917" s="7"/>
      <c r="Y3917" s="7"/>
      <c r="Z3917" s="7"/>
      <c r="AA3917" s="7"/>
      <c r="AB3917" s="7"/>
      <c r="AC3917" s="7"/>
      <c r="AD3917" s="7"/>
      <c r="AE3917" s="7"/>
      <c r="AF3917" s="7"/>
      <c r="AG3917" s="7"/>
      <c r="AH3917" s="7"/>
      <c r="AI3917" s="7"/>
      <c r="AJ3917" s="7"/>
      <c r="AK3917" s="7"/>
    </row>
    <row r="3918" spans="1:37" ht="15.75" x14ac:dyDescent="0.25">
      <c r="A3918" s="7"/>
      <c r="B3918" s="7"/>
      <c r="C3918" s="7"/>
      <c r="D3918" s="7"/>
      <c r="E3918" s="7"/>
      <c r="F3918" s="7"/>
      <c r="G3918" s="7"/>
      <c r="H3918" s="7"/>
      <c r="I3918" s="7"/>
      <c r="J3918" s="7"/>
      <c r="K3918" s="7"/>
      <c r="L3918" s="7"/>
      <c r="M3918" s="7"/>
      <c r="N3918" s="7"/>
      <c r="O3918" s="7"/>
      <c r="P3918" s="7"/>
      <c r="R3918" s="7"/>
      <c r="S3918" s="7"/>
      <c r="T3918" s="7"/>
      <c r="U3918" s="7"/>
      <c r="V3918" s="7"/>
      <c r="W3918" s="7"/>
      <c r="X3918" s="7"/>
      <c r="Y3918" s="7"/>
      <c r="Z3918" s="7"/>
      <c r="AA3918" s="7"/>
      <c r="AB3918" s="7"/>
      <c r="AC3918" s="7"/>
      <c r="AD3918" s="7"/>
      <c r="AE3918" s="7"/>
      <c r="AF3918" s="7"/>
      <c r="AG3918" s="7"/>
      <c r="AH3918" s="7"/>
      <c r="AI3918" s="7"/>
      <c r="AJ3918" s="7"/>
      <c r="AK3918" s="7"/>
    </row>
    <row r="3919" spans="1:37" ht="15.75" x14ac:dyDescent="0.25">
      <c r="A3919" s="7"/>
      <c r="B3919" s="7"/>
      <c r="C3919" s="7"/>
      <c r="D3919" s="7"/>
      <c r="E3919" s="7"/>
      <c r="F3919" s="7"/>
      <c r="G3919" s="7"/>
      <c r="H3919" s="7"/>
      <c r="I3919" s="7"/>
      <c r="J3919" s="7"/>
      <c r="K3919" s="7"/>
      <c r="L3919" s="7"/>
      <c r="M3919" s="7"/>
      <c r="N3919" s="7"/>
      <c r="O3919" s="7"/>
      <c r="P3919" s="7"/>
      <c r="R3919" s="7"/>
      <c r="S3919" s="7"/>
      <c r="T3919" s="7"/>
      <c r="U3919" s="7"/>
      <c r="V3919" s="7"/>
      <c r="W3919" s="7"/>
      <c r="X3919" s="7"/>
      <c r="Y3919" s="7"/>
      <c r="Z3919" s="7"/>
      <c r="AA3919" s="7"/>
      <c r="AB3919" s="7"/>
      <c r="AC3919" s="7"/>
      <c r="AD3919" s="7"/>
      <c r="AE3919" s="7"/>
      <c r="AF3919" s="7"/>
      <c r="AG3919" s="7"/>
      <c r="AH3919" s="7"/>
      <c r="AI3919" s="7"/>
      <c r="AJ3919" s="7"/>
      <c r="AK3919" s="7"/>
    </row>
    <row r="3920" spans="1:37" ht="15.75" x14ac:dyDescent="0.25">
      <c r="A3920" s="7"/>
      <c r="B3920" s="7"/>
      <c r="C3920" s="7"/>
      <c r="D3920" s="7"/>
      <c r="E3920" s="7"/>
      <c r="F3920" s="7"/>
      <c r="G3920" s="7"/>
      <c r="H3920" s="7"/>
      <c r="I3920" s="7"/>
      <c r="J3920" s="7"/>
      <c r="K3920" s="7"/>
      <c r="L3920" s="7"/>
      <c r="M3920" s="7"/>
      <c r="N3920" s="7"/>
      <c r="O3920" s="7"/>
      <c r="P3920" s="7"/>
      <c r="R3920" s="7"/>
      <c r="S3920" s="7"/>
      <c r="T3920" s="7"/>
      <c r="U3920" s="7"/>
      <c r="V3920" s="7"/>
      <c r="W3920" s="7"/>
      <c r="X3920" s="7"/>
      <c r="Y3920" s="7"/>
      <c r="Z3920" s="7"/>
      <c r="AA3920" s="7"/>
      <c r="AB3920" s="7"/>
      <c r="AC3920" s="7"/>
      <c r="AD3920" s="7"/>
      <c r="AE3920" s="7"/>
      <c r="AF3920" s="7"/>
      <c r="AG3920" s="7"/>
      <c r="AH3920" s="7"/>
      <c r="AI3920" s="7"/>
      <c r="AJ3920" s="7"/>
      <c r="AK3920" s="7"/>
    </row>
    <row r="3921" spans="1:37" ht="15.75" x14ac:dyDescent="0.25">
      <c r="A3921" s="7"/>
      <c r="B3921" s="7"/>
      <c r="C3921" s="7"/>
      <c r="D3921" s="7"/>
      <c r="E3921" s="7"/>
      <c r="F3921" s="7"/>
      <c r="G3921" s="7"/>
      <c r="H3921" s="7"/>
      <c r="I3921" s="7"/>
      <c r="J3921" s="7"/>
      <c r="K3921" s="7"/>
      <c r="L3921" s="7"/>
      <c r="M3921" s="7"/>
      <c r="N3921" s="7"/>
      <c r="O3921" s="7"/>
      <c r="P3921" s="7"/>
      <c r="R3921" s="7"/>
      <c r="S3921" s="7"/>
      <c r="T3921" s="7"/>
      <c r="U3921" s="7"/>
      <c r="V3921" s="7"/>
      <c r="W3921" s="7"/>
      <c r="X3921" s="7"/>
      <c r="Y3921" s="7"/>
      <c r="Z3921" s="7"/>
      <c r="AA3921" s="7"/>
      <c r="AB3921" s="7"/>
      <c r="AC3921" s="7"/>
      <c r="AD3921" s="7"/>
      <c r="AE3921" s="7"/>
      <c r="AF3921" s="7"/>
      <c r="AG3921" s="7"/>
      <c r="AH3921" s="7"/>
      <c r="AI3921" s="7"/>
      <c r="AJ3921" s="7"/>
      <c r="AK3921" s="7"/>
    </row>
    <row r="3922" spans="1:37" ht="15.75" x14ac:dyDescent="0.25">
      <c r="A3922" s="7"/>
      <c r="B3922" s="7"/>
      <c r="C3922" s="7"/>
      <c r="D3922" s="7"/>
      <c r="E3922" s="7"/>
      <c r="F3922" s="7"/>
      <c r="G3922" s="7"/>
      <c r="H3922" s="7"/>
      <c r="I3922" s="7"/>
      <c r="J3922" s="7"/>
      <c r="K3922" s="7"/>
      <c r="L3922" s="7"/>
      <c r="M3922" s="7"/>
      <c r="N3922" s="7"/>
      <c r="O3922" s="7"/>
      <c r="P3922" s="7"/>
      <c r="R3922" s="7"/>
      <c r="S3922" s="7"/>
      <c r="T3922" s="7"/>
      <c r="U3922" s="7"/>
      <c r="V3922" s="7"/>
      <c r="W3922" s="7"/>
      <c r="X3922" s="7"/>
      <c r="Y3922" s="7"/>
      <c r="Z3922" s="7"/>
      <c r="AA3922" s="7"/>
      <c r="AB3922" s="7"/>
      <c r="AC3922" s="7"/>
      <c r="AD3922" s="7"/>
      <c r="AE3922" s="7"/>
      <c r="AF3922" s="7"/>
      <c r="AG3922" s="7"/>
      <c r="AH3922" s="7"/>
      <c r="AI3922" s="7"/>
      <c r="AJ3922" s="7"/>
      <c r="AK3922" s="7"/>
    </row>
    <row r="3923" spans="1:37" ht="15.75" x14ac:dyDescent="0.25">
      <c r="A3923" s="7"/>
      <c r="B3923" s="7"/>
      <c r="C3923" s="7"/>
      <c r="D3923" s="7"/>
      <c r="E3923" s="7"/>
      <c r="F3923" s="7"/>
      <c r="G3923" s="7"/>
      <c r="H3923" s="7"/>
      <c r="I3923" s="7"/>
      <c r="J3923" s="7"/>
      <c r="K3923" s="7"/>
      <c r="L3923" s="7"/>
      <c r="M3923" s="7"/>
      <c r="N3923" s="7"/>
      <c r="O3923" s="7"/>
      <c r="P3923" s="7"/>
      <c r="R3923" s="7"/>
      <c r="S3923" s="7"/>
      <c r="T3923" s="7"/>
      <c r="U3923" s="7"/>
      <c r="V3923" s="7"/>
      <c r="W3923" s="7"/>
      <c r="X3923" s="7"/>
      <c r="Y3923" s="7"/>
      <c r="Z3923" s="7"/>
      <c r="AA3923" s="7"/>
      <c r="AB3923" s="7"/>
      <c r="AC3923" s="7"/>
      <c r="AD3923" s="7"/>
      <c r="AE3923" s="7"/>
      <c r="AF3923" s="7"/>
      <c r="AG3923" s="7"/>
      <c r="AH3923" s="7"/>
      <c r="AI3923" s="7"/>
      <c r="AJ3923" s="7"/>
      <c r="AK3923" s="7"/>
    </row>
    <row r="3924" spans="1:37" ht="15.75" x14ac:dyDescent="0.25">
      <c r="A3924" s="7"/>
      <c r="B3924" s="7"/>
      <c r="C3924" s="7"/>
      <c r="D3924" s="7"/>
      <c r="E3924" s="7"/>
      <c r="F3924" s="7"/>
      <c r="G3924" s="7"/>
      <c r="H3924" s="7"/>
      <c r="I3924" s="7"/>
      <c r="J3924" s="7"/>
      <c r="K3924" s="7"/>
      <c r="L3924" s="7"/>
      <c r="M3924" s="7"/>
      <c r="N3924" s="7"/>
      <c r="O3924" s="7"/>
      <c r="P3924" s="7"/>
      <c r="R3924" s="7"/>
      <c r="S3924" s="7"/>
      <c r="T3924" s="7"/>
      <c r="U3924" s="7"/>
      <c r="V3924" s="7"/>
      <c r="W3924" s="7"/>
      <c r="X3924" s="7"/>
      <c r="Y3924" s="7"/>
      <c r="Z3924" s="7"/>
      <c r="AA3924" s="7"/>
      <c r="AB3924" s="7"/>
      <c r="AC3924" s="7"/>
      <c r="AD3924" s="7"/>
      <c r="AE3924" s="7"/>
      <c r="AF3924" s="7"/>
      <c r="AG3924" s="7"/>
      <c r="AH3924" s="7"/>
      <c r="AI3924" s="7"/>
      <c r="AJ3924" s="7"/>
      <c r="AK3924" s="7"/>
    </row>
    <row r="3925" spans="1:37" ht="15.75" x14ac:dyDescent="0.25">
      <c r="A3925" s="7"/>
      <c r="B3925" s="7"/>
      <c r="C3925" s="7"/>
      <c r="D3925" s="7"/>
      <c r="E3925" s="7"/>
      <c r="F3925" s="7"/>
      <c r="G3925" s="7"/>
      <c r="H3925" s="7"/>
      <c r="I3925" s="7"/>
      <c r="J3925" s="7"/>
      <c r="K3925" s="7"/>
      <c r="L3925" s="7"/>
      <c r="M3925" s="7"/>
      <c r="N3925" s="7"/>
      <c r="O3925" s="7"/>
      <c r="P3925" s="7"/>
      <c r="R3925" s="7"/>
      <c r="S3925" s="7"/>
      <c r="T3925" s="7"/>
      <c r="U3925" s="7"/>
      <c r="V3925" s="7"/>
      <c r="W3925" s="7"/>
      <c r="X3925" s="7"/>
      <c r="Y3925" s="7"/>
      <c r="Z3925" s="7"/>
      <c r="AA3925" s="7"/>
      <c r="AB3925" s="7"/>
      <c r="AC3925" s="7"/>
      <c r="AD3925" s="7"/>
      <c r="AE3925" s="7"/>
      <c r="AF3925" s="7"/>
      <c r="AG3925" s="7"/>
      <c r="AH3925" s="7"/>
      <c r="AI3925" s="7"/>
      <c r="AJ3925" s="7"/>
      <c r="AK3925" s="7"/>
    </row>
    <row r="3926" spans="1:37" ht="15.75" x14ac:dyDescent="0.25">
      <c r="A3926" s="7"/>
      <c r="B3926" s="7"/>
      <c r="C3926" s="7"/>
      <c r="D3926" s="7"/>
      <c r="E3926" s="7"/>
      <c r="F3926" s="7"/>
      <c r="G3926" s="7"/>
      <c r="H3926" s="7"/>
      <c r="I3926" s="7"/>
      <c r="J3926" s="7"/>
      <c r="K3926" s="7"/>
      <c r="L3926" s="7"/>
      <c r="M3926" s="7"/>
      <c r="N3926" s="7"/>
      <c r="O3926" s="7"/>
      <c r="P3926" s="7"/>
      <c r="R3926" s="7"/>
      <c r="S3926" s="7"/>
      <c r="T3926" s="7"/>
      <c r="U3926" s="7"/>
      <c r="V3926" s="7"/>
      <c r="W3926" s="7"/>
      <c r="X3926" s="7"/>
      <c r="Y3926" s="7"/>
      <c r="Z3926" s="7"/>
      <c r="AA3926" s="7"/>
      <c r="AB3926" s="7"/>
      <c r="AC3926" s="7"/>
      <c r="AD3926" s="7"/>
      <c r="AE3926" s="7"/>
      <c r="AF3926" s="7"/>
      <c r="AG3926" s="7"/>
      <c r="AH3926" s="7"/>
      <c r="AI3926" s="7"/>
      <c r="AJ3926" s="7"/>
      <c r="AK3926" s="7"/>
    </row>
    <row r="3927" spans="1:37" ht="15.75" x14ac:dyDescent="0.25">
      <c r="A3927" s="7"/>
      <c r="B3927" s="7"/>
      <c r="C3927" s="7"/>
      <c r="D3927" s="7"/>
      <c r="E3927" s="7"/>
      <c r="F3927" s="7"/>
      <c r="G3927" s="7"/>
      <c r="H3927" s="7"/>
      <c r="I3927" s="7"/>
      <c r="J3927" s="7"/>
      <c r="K3927" s="7"/>
      <c r="L3927" s="7"/>
      <c r="M3927" s="7"/>
      <c r="N3927" s="7"/>
      <c r="O3927" s="7"/>
      <c r="P3927" s="7"/>
      <c r="R3927" s="7"/>
      <c r="S3927" s="7"/>
      <c r="T3927" s="7"/>
      <c r="U3927" s="7"/>
      <c r="V3927" s="7"/>
      <c r="W3927" s="7"/>
      <c r="X3927" s="7"/>
      <c r="Y3927" s="7"/>
      <c r="Z3927" s="7"/>
      <c r="AA3927" s="7"/>
      <c r="AB3927" s="7"/>
      <c r="AC3927" s="7"/>
      <c r="AD3927" s="7"/>
      <c r="AE3927" s="7"/>
      <c r="AF3927" s="7"/>
      <c r="AG3927" s="7"/>
      <c r="AH3927" s="7"/>
      <c r="AI3927" s="7"/>
      <c r="AJ3927" s="7"/>
      <c r="AK3927" s="7"/>
    </row>
    <row r="3928" spans="1:37" ht="15.75" x14ac:dyDescent="0.25">
      <c r="A3928" s="7"/>
      <c r="B3928" s="7"/>
      <c r="C3928" s="7"/>
      <c r="D3928" s="7"/>
      <c r="E3928" s="7"/>
      <c r="F3928" s="7"/>
      <c r="G3928" s="7"/>
      <c r="H3928" s="7"/>
      <c r="I3928" s="7"/>
      <c r="J3928" s="7"/>
      <c r="K3928" s="7"/>
      <c r="L3928" s="7"/>
      <c r="M3928" s="7"/>
      <c r="N3928" s="7"/>
      <c r="O3928" s="7"/>
      <c r="P3928" s="7"/>
      <c r="R3928" s="7"/>
      <c r="S3928" s="7"/>
      <c r="T3928" s="7"/>
      <c r="U3928" s="7"/>
      <c r="V3928" s="7"/>
      <c r="W3928" s="7"/>
      <c r="X3928" s="7"/>
      <c r="Y3928" s="7"/>
      <c r="Z3928" s="7"/>
      <c r="AA3928" s="7"/>
      <c r="AB3928" s="7"/>
      <c r="AC3928" s="7"/>
      <c r="AD3928" s="7"/>
      <c r="AE3928" s="7"/>
      <c r="AF3928" s="7"/>
      <c r="AG3928" s="7"/>
      <c r="AH3928" s="7"/>
      <c r="AI3928" s="7"/>
      <c r="AJ3928" s="7"/>
      <c r="AK3928" s="7"/>
    </row>
    <row r="3929" spans="1:37" ht="15.75" x14ac:dyDescent="0.25">
      <c r="A3929" s="7"/>
      <c r="B3929" s="7"/>
      <c r="C3929" s="7"/>
      <c r="D3929" s="7"/>
      <c r="E3929" s="7"/>
      <c r="F3929" s="7"/>
      <c r="G3929" s="7"/>
      <c r="H3929" s="7"/>
      <c r="I3929" s="7"/>
      <c r="J3929" s="7"/>
      <c r="K3929" s="7"/>
      <c r="L3929" s="7"/>
      <c r="M3929" s="7"/>
      <c r="N3929" s="7"/>
      <c r="O3929" s="7"/>
      <c r="P3929" s="7"/>
      <c r="R3929" s="7"/>
      <c r="S3929" s="7"/>
      <c r="T3929" s="7"/>
      <c r="U3929" s="7"/>
      <c r="V3929" s="7"/>
      <c r="W3929" s="7"/>
      <c r="X3929" s="7"/>
      <c r="Y3929" s="7"/>
      <c r="Z3929" s="7"/>
      <c r="AA3929" s="7"/>
      <c r="AB3929" s="7"/>
      <c r="AC3929" s="7"/>
      <c r="AD3929" s="7"/>
      <c r="AE3929" s="7"/>
      <c r="AF3929" s="7"/>
      <c r="AG3929" s="7"/>
      <c r="AH3929" s="7"/>
      <c r="AI3929" s="7"/>
      <c r="AJ3929" s="7"/>
      <c r="AK3929" s="7"/>
    </row>
    <row r="3930" spans="1:37" ht="15.75" x14ac:dyDescent="0.25">
      <c r="A3930" s="7"/>
      <c r="B3930" s="7"/>
      <c r="C3930" s="7"/>
      <c r="D3930" s="7"/>
      <c r="E3930" s="7"/>
      <c r="F3930" s="7"/>
      <c r="G3930" s="7"/>
      <c r="H3930" s="7"/>
      <c r="I3930" s="7"/>
      <c r="J3930" s="7"/>
      <c r="K3930" s="7"/>
      <c r="L3930" s="7"/>
      <c r="M3930" s="7"/>
      <c r="N3930" s="7"/>
      <c r="O3930" s="7"/>
      <c r="P3930" s="7"/>
      <c r="R3930" s="7"/>
      <c r="S3930" s="7"/>
      <c r="T3930" s="7"/>
      <c r="U3930" s="7"/>
      <c r="V3930" s="7"/>
      <c r="W3930" s="7"/>
      <c r="X3930" s="7"/>
      <c r="Y3930" s="7"/>
      <c r="Z3930" s="7"/>
      <c r="AA3930" s="7"/>
      <c r="AB3930" s="7"/>
      <c r="AC3930" s="7"/>
      <c r="AD3930" s="7"/>
      <c r="AE3930" s="7"/>
      <c r="AF3930" s="7"/>
      <c r="AG3930" s="7"/>
      <c r="AH3930" s="7"/>
      <c r="AI3930" s="7"/>
      <c r="AJ3930" s="7"/>
      <c r="AK3930" s="7"/>
    </row>
    <row r="3931" spans="1:37" ht="15.75" x14ac:dyDescent="0.25">
      <c r="A3931" s="7"/>
      <c r="B3931" s="7"/>
      <c r="C3931" s="7"/>
      <c r="D3931" s="7"/>
      <c r="E3931" s="7"/>
      <c r="F3931" s="7"/>
      <c r="G3931" s="7"/>
      <c r="H3931" s="7"/>
      <c r="I3931" s="7"/>
      <c r="J3931" s="7"/>
      <c r="K3931" s="7"/>
      <c r="L3931" s="7"/>
      <c r="M3931" s="7"/>
      <c r="N3931" s="7"/>
      <c r="O3931" s="7"/>
      <c r="P3931" s="7"/>
      <c r="R3931" s="7"/>
      <c r="S3931" s="7"/>
      <c r="T3931" s="7"/>
      <c r="U3931" s="7"/>
      <c r="V3931" s="7"/>
      <c r="W3931" s="7"/>
      <c r="X3931" s="7"/>
      <c r="Y3931" s="7"/>
      <c r="Z3931" s="7"/>
      <c r="AA3931" s="7"/>
      <c r="AB3931" s="7"/>
      <c r="AC3931" s="7"/>
      <c r="AD3931" s="7"/>
      <c r="AE3931" s="7"/>
      <c r="AF3931" s="7"/>
      <c r="AG3931" s="7"/>
      <c r="AH3931" s="7"/>
      <c r="AI3931" s="7"/>
      <c r="AJ3931" s="7"/>
      <c r="AK3931" s="7"/>
    </row>
    <row r="3932" spans="1:37" ht="15.75" x14ac:dyDescent="0.25">
      <c r="A3932" s="7"/>
      <c r="B3932" s="7"/>
      <c r="C3932" s="7"/>
      <c r="D3932" s="7"/>
      <c r="E3932" s="7"/>
      <c r="F3932" s="7"/>
      <c r="G3932" s="7"/>
      <c r="H3932" s="7"/>
      <c r="I3932" s="7"/>
      <c r="J3932" s="7"/>
      <c r="K3932" s="7"/>
      <c r="L3932" s="7"/>
      <c r="M3932" s="7"/>
      <c r="N3932" s="7"/>
      <c r="O3932" s="7"/>
      <c r="P3932" s="7"/>
      <c r="R3932" s="7"/>
      <c r="S3932" s="7"/>
      <c r="T3932" s="7"/>
      <c r="U3932" s="7"/>
      <c r="V3932" s="7"/>
      <c r="W3932" s="7"/>
      <c r="X3932" s="7"/>
      <c r="Y3932" s="7"/>
      <c r="Z3932" s="7"/>
      <c r="AA3932" s="7"/>
      <c r="AB3932" s="7"/>
      <c r="AC3932" s="7"/>
      <c r="AD3932" s="7"/>
      <c r="AE3932" s="7"/>
      <c r="AF3932" s="7"/>
      <c r="AG3932" s="7"/>
      <c r="AH3932" s="7"/>
      <c r="AI3932" s="7"/>
      <c r="AJ3932" s="7"/>
      <c r="AK3932" s="7"/>
    </row>
    <row r="3933" spans="1:37" ht="15.75" x14ac:dyDescent="0.25">
      <c r="A3933" s="7"/>
      <c r="B3933" s="7"/>
      <c r="C3933" s="7"/>
      <c r="D3933" s="7"/>
      <c r="E3933" s="7"/>
      <c r="F3933" s="7"/>
      <c r="G3933" s="7"/>
      <c r="H3933" s="7"/>
      <c r="I3933" s="7"/>
      <c r="J3933" s="7"/>
      <c r="K3933" s="7"/>
      <c r="L3933" s="7"/>
      <c r="M3933" s="7"/>
      <c r="N3933" s="7"/>
      <c r="O3933" s="7"/>
      <c r="P3933" s="7"/>
      <c r="R3933" s="7"/>
      <c r="S3933" s="7"/>
      <c r="T3933" s="7"/>
      <c r="U3933" s="7"/>
      <c r="V3933" s="7"/>
      <c r="W3933" s="7"/>
      <c r="X3933" s="7"/>
      <c r="Y3933" s="7"/>
      <c r="Z3933" s="7"/>
      <c r="AA3933" s="7"/>
      <c r="AB3933" s="7"/>
      <c r="AC3933" s="7"/>
      <c r="AD3933" s="7"/>
      <c r="AE3933" s="7"/>
      <c r="AF3933" s="7"/>
      <c r="AG3933" s="7"/>
      <c r="AH3933" s="7"/>
      <c r="AI3933" s="7"/>
      <c r="AJ3933" s="7"/>
      <c r="AK3933" s="7"/>
    </row>
    <row r="3934" spans="1:37" ht="15.75" x14ac:dyDescent="0.25">
      <c r="A3934" s="7"/>
      <c r="B3934" s="7"/>
      <c r="C3934" s="7"/>
      <c r="D3934" s="7"/>
      <c r="E3934" s="7"/>
      <c r="F3934" s="7"/>
      <c r="G3934" s="7"/>
      <c r="H3934" s="7"/>
      <c r="I3934" s="7"/>
      <c r="J3934" s="7"/>
      <c r="K3934" s="7"/>
      <c r="L3934" s="7"/>
      <c r="M3934" s="7"/>
      <c r="N3934" s="7"/>
      <c r="O3934" s="7"/>
      <c r="P3934" s="7"/>
      <c r="R3934" s="7"/>
      <c r="S3934" s="7"/>
      <c r="T3934" s="7"/>
      <c r="U3934" s="7"/>
      <c r="V3934" s="7"/>
      <c r="W3934" s="7"/>
      <c r="X3934" s="7"/>
      <c r="Y3934" s="7"/>
      <c r="Z3934" s="7"/>
      <c r="AA3934" s="7"/>
      <c r="AB3934" s="7"/>
      <c r="AC3934" s="7"/>
      <c r="AD3934" s="7"/>
      <c r="AE3934" s="7"/>
      <c r="AF3934" s="7"/>
      <c r="AG3934" s="7"/>
      <c r="AH3934" s="7"/>
      <c r="AI3934" s="7"/>
      <c r="AJ3934" s="7"/>
      <c r="AK3934" s="7"/>
    </row>
    <row r="3935" spans="1:37" ht="15.75" x14ac:dyDescent="0.25">
      <c r="A3935" s="7"/>
      <c r="B3935" s="7"/>
      <c r="C3935" s="7"/>
      <c r="D3935" s="7"/>
      <c r="E3935" s="7"/>
      <c r="F3935" s="7"/>
      <c r="G3935" s="7"/>
      <c r="H3935" s="7"/>
      <c r="I3935" s="7"/>
      <c r="J3935" s="7"/>
      <c r="K3935" s="7"/>
      <c r="L3935" s="7"/>
      <c r="M3935" s="7"/>
      <c r="N3935" s="7"/>
      <c r="O3935" s="7"/>
      <c r="P3935" s="7"/>
      <c r="R3935" s="7"/>
      <c r="S3935" s="7"/>
      <c r="T3935" s="7"/>
      <c r="U3935" s="7"/>
      <c r="V3935" s="7"/>
      <c r="W3935" s="7"/>
      <c r="X3935" s="7"/>
      <c r="Y3935" s="7"/>
      <c r="Z3935" s="7"/>
      <c r="AA3935" s="7"/>
      <c r="AB3935" s="7"/>
      <c r="AC3935" s="7"/>
      <c r="AD3935" s="7"/>
      <c r="AE3935" s="7"/>
      <c r="AF3935" s="7"/>
      <c r="AG3935" s="7"/>
      <c r="AH3935" s="7"/>
      <c r="AI3935" s="7"/>
      <c r="AJ3935" s="7"/>
      <c r="AK3935" s="7"/>
    </row>
    <row r="3936" spans="1:37" ht="15.75" x14ac:dyDescent="0.25">
      <c r="A3936" s="7"/>
      <c r="B3936" s="7"/>
      <c r="C3936" s="7"/>
      <c r="D3936" s="7"/>
      <c r="E3936" s="7"/>
      <c r="F3936" s="7"/>
      <c r="G3936" s="7"/>
      <c r="H3936" s="7"/>
      <c r="I3936" s="7"/>
      <c r="J3936" s="7"/>
      <c r="K3936" s="7"/>
      <c r="L3936" s="7"/>
      <c r="M3936" s="7"/>
      <c r="N3936" s="7"/>
      <c r="O3936" s="7"/>
      <c r="P3936" s="7"/>
      <c r="R3936" s="7"/>
      <c r="S3936" s="7"/>
      <c r="T3936" s="7"/>
      <c r="U3936" s="7"/>
      <c r="V3936" s="7"/>
      <c r="W3936" s="7"/>
      <c r="X3936" s="7"/>
      <c r="Y3936" s="7"/>
      <c r="Z3936" s="7"/>
      <c r="AA3936" s="7"/>
      <c r="AB3936" s="7"/>
      <c r="AC3936" s="7"/>
      <c r="AD3936" s="7"/>
      <c r="AE3936" s="7"/>
      <c r="AF3936" s="7"/>
      <c r="AG3936" s="7"/>
      <c r="AH3936" s="7"/>
      <c r="AI3936" s="7"/>
      <c r="AJ3936" s="7"/>
      <c r="AK3936" s="7"/>
    </row>
    <row r="3937" spans="1:37" ht="15.75" x14ac:dyDescent="0.25">
      <c r="A3937" s="7"/>
      <c r="B3937" s="7"/>
      <c r="C3937" s="7"/>
      <c r="D3937" s="7"/>
      <c r="E3937" s="7"/>
      <c r="F3937" s="7"/>
      <c r="G3937" s="7"/>
      <c r="H3937" s="7"/>
      <c r="I3937" s="7"/>
      <c r="J3937" s="7"/>
      <c r="K3937" s="7"/>
      <c r="L3937" s="7"/>
      <c r="M3937" s="7"/>
      <c r="N3937" s="7"/>
      <c r="O3937" s="7"/>
      <c r="P3937" s="7"/>
      <c r="R3937" s="7"/>
      <c r="S3937" s="7"/>
      <c r="T3937" s="7"/>
      <c r="U3937" s="7"/>
      <c r="V3937" s="7"/>
      <c r="W3937" s="7"/>
      <c r="X3937" s="7"/>
      <c r="Y3937" s="7"/>
      <c r="Z3937" s="7"/>
      <c r="AA3937" s="7"/>
      <c r="AB3937" s="7"/>
      <c r="AC3937" s="7"/>
      <c r="AD3937" s="7"/>
      <c r="AE3937" s="7"/>
      <c r="AF3937" s="7"/>
      <c r="AG3937" s="7"/>
      <c r="AH3937" s="7"/>
      <c r="AI3937" s="7"/>
      <c r="AJ3937" s="7"/>
      <c r="AK3937" s="7"/>
    </row>
    <row r="3938" spans="1:37" ht="15.75" x14ac:dyDescent="0.25">
      <c r="A3938" s="7"/>
      <c r="B3938" s="7"/>
      <c r="C3938" s="7"/>
      <c r="D3938" s="7"/>
      <c r="E3938" s="7"/>
      <c r="F3938" s="7"/>
      <c r="G3938" s="7"/>
      <c r="H3938" s="7"/>
      <c r="I3938" s="7"/>
      <c r="J3938" s="7"/>
      <c r="K3938" s="7"/>
      <c r="L3938" s="7"/>
      <c r="M3938" s="7"/>
      <c r="N3938" s="7"/>
      <c r="O3938" s="7"/>
      <c r="P3938" s="7"/>
      <c r="R3938" s="7"/>
      <c r="S3938" s="7"/>
      <c r="T3938" s="7"/>
      <c r="U3938" s="7"/>
      <c r="V3938" s="7"/>
      <c r="W3938" s="7"/>
      <c r="X3938" s="7"/>
      <c r="Y3938" s="7"/>
      <c r="Z3938" s="7"/>
      <c r="AA3938" s="7"/>
      <c r="AB3938" s="7"/>
      <c r="AC3938" s="7"/>
      <c r="AD3938" s="7"/>
      <c r="AE3938" s="7"/>
      <c r="AF3938" s="7"/>
      <c r="AG3938" s="7"/>
      <c r="AH3938" s="7"/>
      <c r="AI3938" s="7"/>
      <c r="AJ3938" s="7"/>
      <c r="AK3938" s="7"/>
    </row>
    <row r="3939" spans="1:37" ht="15.75" x14ac:dyDescent="0.25">
      <c r="A3939" s="7"/>
      <c r="B3939" s="7"/>
      <c r="C3939" s="7"/>
      <c r="D3939" s="7"/>
      <c r="E3939" s="7"/>
      <c r="F3939" s="7"/>
      <c r="G3939" s="7"/>
      <c r="H3939" s="7"/>
      <c r="I3939" s="7"/>
      <c r="J3939" s="7"/>
      <c r="K3939" s="7"/>
      <c r="L3939" s="7"/>
      <c r="M3939" s="7"/>
      <c r="N3939" s="7"/>
      <c r="O3939" s="7"/>
      <c r="P3939" s="7"/>
      <c r="R3939" s="7"/>
      <c r="S3939" s="7"/>
      <c r="T3939" s="7"/>
      <c r="U3939" s="7"/>
      <c r="V3939" s="7"/>
      <c r="W3939" s="7"/>
      <c r="X3939" s="7"/>
      <c r="Y3939" s="7"/>
      <c r="Z3939" s="7"/>
      <c r="AA3939" s="7"/>
      <c r="AB3939" s="7"/>
      <c r="AC3939" s="7"/>
      <c r="AD3939" s="7"/>
      <c r="AE3939" s="7"/>
      <c r="AF3939" s="7"/>
      <c r="AG3939" s="7"/>
      <c r="AH3939" s="7"/>
      <c r="AI3939" s="7"/>
      <c r="AJ3939" s="7"/>
      <c r="AK3939" s="7"/>
    </row>
    <row r="3940" spans="1:37" ht="15.75" x14ac:dyDescent="0.25">
      <c r="A3940" s="7"/>
      <c r="B3940" s="7"/>
      <c r="C3940" s="7"/>
      <c r="D3940" s="7"/>
      <c r="E3940" s="7"/>
      <c r="F3940" s="7"/>
      <c r="G3940" s="7"/>
      <c r="H3940" s="7"/>
      <c r="I3940" s="7"/>
      <c r="J3940" s="7"/>
      <c r="K3940" s="7"/>
      <c r="L3940" s="7"/>
      <c r="M3940" s="7"/>
      <c r="N3940" s="7"/>
      <c r="O3940" s="7"/>
      <c r="P3940" s="7"/>
      <c r="R3940" s="7"/>
      <c r="S3940" s="7"/>
      <c r="T3940" s="7"/>
      <c r="U3940" s="7"/>
      <c r="V3940" s="7"/>
      <c r="W3940" s="7"/>
      <c r="X3940" s="7"/>
      <c r="Y3940" s="7"/>
      <c r="Z3940" s="7"/>
      <c r="AA3940" s="7"/>
      <c r="AB3940" s="7"/>
      <c r="AC3940" s="7"/>
      <c r="AD3940" s="7"/>
      <c r="AE3940" s="7"/>
      <c r="AF3940" s="7"/>
      <c r="AG3940" s="7"/>
      <c r="AH3940" s="7"/>
      <c r="AI3940" s="7"/>
      <c r="AJ3940" s="7"/>
      <c r="AK3940" s="7"/>
    </row>
    <row r="3941" spans="1:37" ht="15.75" x14ac:dyDescent="0.25">
      <c r="A3941" s="7"/>
      <c r="B3941" s="7"/>
      <c r="C3941" s="7"/>
      <c r="D3941" s="7"/>
      <c r="E3941" s="7"/>
      <c r="F3941" s="7"/>
      <c r="G3941" s="7"/>
      <c r="H3941" s="7"/>
      <c r="I3941" s="7"/>
      <c r="J3941" s="7"/>
      <c r="K3941" s="7"/>
      <c r="L3941" s="7"/>
      <c r="M3941" s="7"/>
      <c r="N3941" s="7"/>
      <c r="O3941" s="7"/>
      <c r="P3941" s="7"/>
      <c r="R3941" s="7"/>
      <c r="S3941" s="7"/>
      <c r="T3941" s="7"/>
      <c r="U3941" s="7"/>
      <c r="V3941" s="7"/>
      <c r="W3941" s="7"/>
      <c r="X3941" s="7"/>
      <c r="Y3941" s="7"/>
      <c r="Z3941" s="7"/>
      <c r="AA3941" s="7"/>
      <c r="AB3941" s="7"/>
      <c r="AC3941" s="7"/>
      <c r="AD3941" s="7"/>
      <c r="AE3941" s="7"/>
      <c r="AF3941" s="7"/>
      <c r="AG3941" s="7"/>
      <c r="AH3941" s="7"/>
      <c r="AI3941" s="7"/>
      <c r="AJ3941" s="7"/>
      <c r="AK3941" s="7"/>
    </row>
    <row r="3942" spans="1:37" ht="15.75" x14ac:dyDescent="0.25">
      <c r="A3942" s="7"/>
      <c r="B3942" s="7"/>
      <c r="C3942" s="7"/>
      <c r="D3942" s="7"/>
      <c r="E3942" s="7"/>
      <c r="F3942" s="7"/>
      <c r="G3942" s="7"/>
      <c r="H3942" s="7"/>
      <c r="I3942" s="7"/>
      <c r="J3942" s="7"/>
      <c r="K3942" s="7"/>
      <c r="L3942" s="7"/>
      <c r="M3942" s="7"/>
      <c r="N3942" s="7"/>
      <c r="O3942" s="7"/>
      <c r="P3942" s="7"/>
      <c r="R3942" s="7"/>
      <c r="S3942" s="7"/>
      <c r="T3942" s="7"/>
      <c r="U3942" s="7"/>
      <c r="V3942" s="7"/>
      <c r="W3942" s="7"/>
      <c r="X3942" s="7"/>
      <c r="Y3942" s="7"/>
      <c r="Z3942" s="7"/>
      <c r="AA3942" s="7"/>
      <c r="AB3942" s="7"/>
      <c r="AC3942" s="7"/>
      <c r="AD3942" s="7"/>
      <c r="AE3942" s="7"/>
      <c r="AF3942" s="7"/>
      <c r="AG3942" s="7"/>
      <c r="AH3942" s="7"/>
      <c r="AI3942" s="7"/>
      <c r="AJ3942" s="7"/>
      <c r="AK3942" s="7"/>
    </row>
    <row r="3943" spans="1:37" ht="15.75" x14ac:dyDescent="0.25">
      <c r="A3943" s="7"/>
      <c r="B3943" s="7"/>
      <c r="C3943" s="7"/>
      <c r="D3943" s="7"/>
      <c r="E3943" s="7"/>
      <c r="F3943" s="7"/>
      <c r="G3943" s="7"/>
      <c r="H3943" s="7"/>
      <c r="I3943" s="7"/>
      <c r="J3943" s="7"/>
      <c r="K3943" s="7"/>
      <c r="L3943" s="7"/>
      <c r="M3943" s="7"/>
      <c r="N3943" s="7"/>
      <c r="O3943" s="7"/>
      <c r="P3943" s="7"/>
      <c r="R3943" s="7"/>
      <c r="S3943" s="7"/>
      <c r="T3943" s="7"/>
      <c r="U3943" s="7"/>
      <c r="V3943" s="7"/>
      <c r="W3943" s="7"/>
      <c r="X3943" s="7"/>
      <c r="Y3943" s="7"/>
      <c r="Z3943" s="7"/>
      <c r="AA3943" s="7"/>
      <c r="AB3943" s="7"/>
      <c r="AC3943" s="7"/>
      <c r="AD3943" s="7"/>
      <c r="AE3943" s="7"/>
      <c r="AF3943" s="7"/>
      <c r="AG3943" s="7"/>
      <c r="AH3943" s="7"/>
      <c r="AI3943" s="7"/>
      <c r="AJ3943" s="7"/>
      <c r="AK3943" s="7"/>
    </row>
    <row r="3944" spans="1:37" ht="15.75" x14ac:dyDescent="0.25">
      <c r="A3944" s="7"/>
      <c r="B3944" s="7"/>
      <c r="C3944" s="7"/>
      <c r="D3944" s="7"/>
      <c r="E3944" s="7"/>
      <c r="F3944" s="7"/>
      <c r="G3944" s="7"/>
      <c r="H3944" s="7"/>
      <c r="I3944" s="7"/>
      <c r="J3944" s="7"/>
      <c r="K3944" s="7"/>
      <c r="L3944" s="7"/>
      <c r="M3944" s="7"/>
      <c r="N3944" s="7"/>
      <c r="O3944" s="7"/>
      <c r="P3944" s="7"/>
      <c r="R3944" s="7"/>
      <c r="S3944" s="7"/>
      <c r="T3944" s="7"/>
      <c r="U3944" s="7"/>
      <c r="V3944" s="7"/>
      <c r="W3944" s="7"/>
      <c r="X3944" s="7"/>
      <c r="Y3944" s="7"/>
      <c r="Z3944" s="7"/>
      <c r="AA3944" s="7"/>
      <c r="AB3944" s="7"/>
      <c r="AC3944" s="7"/>
      <c r="AD3944" s="7"/>
      <c r="AE3944" s="7"/>
      <c r="AF3944" s="7"/>
      <c r="AG3944" s="7"/>
      <c r="AH3944" s="7"/>
      <c r="AI3944" s="7"/>
      <c r="AJ3944" s="7"/>
      <c r="AK3944" s="7"/>
    </row>
    <row r="3945" spans="1:37" ht="15.75" x14ac:dyDescent="0.25">
      <c r="A3945" s="7"/>
      <c r="B3945" s="7"/>
      <c r="C3945" s="7"/>
      <c r="D3945" s="7"/>
      <c r="E3945" s="7"/>
      <c r="F3945" s="7"/>
      <c r="G3945" s="7"/>
      <c r="H3945" s="7"/>
      <c r="I3945" s="7"/>
      <c r="J3945" s="7"/>
      <c r="K3945" s="7"/>
      <c r="L3945" s="7"/>
      <c r="M3945" s="7"/>
      <c r="N3945" s="7"/>
      <c r="O3945" s="7"/>
      <c r="P3945" s="7"/>
      <c r="R3945" s="7"/>
      <c r="S3945" s="7"/>
      <c r="T3945" s="7"/>
      <c r="U3945" s="7"/>
      <c r="V3945" s="7"/>
      <c r="W3945" s="7"/>
      <c r="X3945" s="7"/>
      <c r="Y3945" s="7"/>
      <c r="Z3945" s="7"/>
      <c r="AA3945" s="7"/>
      <c r="AB3945" s="7"/>
      <c r="AC3945" s="7"/>
      <c r="AD3945" s="7"/>
      <c r="AE3945" s="7"/>
      <c r="AF3945" s="7"/>
      <c r="AG3945" s="7"/>
      <c r="AH3945" s="7"/>
      <c r="AI3945" s="7"/>
      <c r="AJ3945" s="7"/>
      <c r="AK3945" s="7"/>
    </row>
    <row r="3946" spans="1:37" ht="15.75" x14ac:dyDescent="0.25">
      <c r="A3946" s="7"/>
      <c r="B3946" s="7"/>
      <c r="C3946" s="7"/>
      <c r="D3946" s="7"/>
      <c r="E3946" s="7"/>
      <c r="F3946" s="7"/>
      <c r="G3946" s="7"/>
      <c r="H3946" s="7"/>
      <c r="I3946" s="7"/>
      <c r="J3946" s="7"/>
      <c r="K3946" s="7"/>
      <c r="L3946" s="7"/>
      <c r="M3946" s="7"/>
      <c r="N3946" s="7"/>
      <c r="O3946" s="7"/>
      <c r="P3946" s="7"/>
      <c r="R3946" s="7"/>
      <c r="S3946" s="7"/>
      <c r="T3946" s="7"/>
      <c r="U3946" s="7"/>
      <c r="V3946" s="7"/>
      <c r="W3946" s="7"/>
      <c r="X3946" s="7"/>
      <c r="Y3946" s="7"/>
      <c r="Z3946" s="7"/>
      <c r="AA3946" s="7"/>
      <c r="AB3946" s="7"/>
      <c r="AC3946" s="7"/>
      <c r="AD3946" s="7"/>
      <c r="AE3946" s="7"/>
      <c r="AF3946" s="7"/>
      <c r="AG3946" s="7"/>
      <c r="AH3946" s="7"/>
      <c r="AI3946" s="7"/>
      <c r="AJ3946" s="7"/>
      <c r="AK3946" s="7"/>
    </row>
    <row r="3947" spans="1:37" ht="15.75" x14ac:dyDescent="0.25">
      <c r="A3947" s="7"/>
      <c r="B3947" s="7"/>
      <c r="C3947" s="7"/>
      <c r="D3947" s="7"/>
      <c r="E3947" s="7"/>
      <c r="F3947" s="7"/>
      <c r="G3947" s="7"/>
      <c r="H3947" s="7"/>
      <c r="I3947" s="7"/>
      <c r="J3947" s="7"/>
      <c r="K3947" s="7"/>
      <c r="L3947" s="7"/>
      <c r="M3947" s="7"/>
      <c r="N3947" s="7"/>
      <c r="O3947" s="7"/>
      <c r="P3947" s="7"/>
      <c r="R3947" s="7"/>
      <c r="S3947" s="7"/>
      <c r="T3947" s="7"/>
      <c r="U3947" s="7"/>
      <c r="V3947" s="7"/>
      <c r="W3947" s="7"/>
      <c r="X3947" s="7"/>
      <c r="Y3947" s="7"/>
      <c r="Z3947" s="7"/>
      <c r="AA3947" s="7"/>
      <c r="AB3947" s="7"/>
      <c r="AC3947" s="7"/>
      <c r="AD3947" s="7"/>
      <c r="AE3947" s="7"/>
      <c r="AF3947" s="7"/>
      <c r="AG3947" s="7"/>
      <c r="AH3947" s="7"/>
      <c r="AI3947" s="7"/>
      <c r="AJ3947" s="7"/>
      <c r="AK3947" s="7"/>
    </row>
    <row r="3948" spans="1:37" ht="15.75" x14ac:dyDescent="0.25">
      <c r="A3948" s="7"/>
      <c r="B3948" s="7"/>
      <c r="C3948" s="7"/>
      <c r="D3948" s="7"/>
      <c r="E3948" s="7"/>
      <c r="F3948" s="7"/>
      <c r="G3948" s="7"/>
      <c r="H3948" s="7"/>
      <c r="I3948" s="7"/>
      <c r="J3948" s="7"/>
      <c r="K3948" s="7"/>
      <c r="L3948" s="7"/>
      <c r="M3948" s="7"/>
      <c r="N3948" s="7"/>
      <c r="O3948" s="7"/>
      <c r="P3948" s="7"/>
      <c r="R3948" s="7"/>
      <c r="S3948" s="7"/>
      <c r="T3948" s="7"/>
      <c r="U3948" s="7"/>
      <c r="V3948" s="7"/>
      <c r="W3948" s="7"/>
      <c r="X3948" s="7"/>
      <c r="Y3948" s="7"/>
      <c r="Z3948" s="7"/>
      <c r="AA3948" s="7"/>
      <c r="AB3948" s="7"/>
      <c r="AC3948" s="7"/>
      <c r="AD3948" s="7"/>
      <c r="AE3948" s="7"/>
      <c r="AF3948" s="7"/>
      <c r="AG3948" s="7"/>
      <c r="AH3948" s="7"/>
      <c r="AI3948" s="7"/>
      <c r="AJ3948" s="7"/>
      <c r="AK3948" s="7"/>
    </row>
    <row r="3949" spans="1:37" ht="15.75" x14ac:dyDescent="0.25">
      <c r="A3949" s="7"/>
      <c r="B3949" s="7"/>
      <c r="C3949" s="7"/>
      <c r="D3949" s="7"/>
      <c r="E3949" s="7"/>
      <c r="F3949" s="7"/>
      <c r="G3949" s="7"/>
      <c r="H3949" s="7"/>
      <c r="I3949" s="7"/>
      <c r="J3949" s="7"/>
      <c r="K3949" s="7"/>
      <c r="L3949" s="7"/>
      <c r="M3949" s="7"/>
      <c r="N3949" s="7"/>
      <c r="O3949" s="7"/>
      <c r="P3949" s="7"/>
      <c r="R3949" s="7"/>
      <c r="S3949" s="7"/>
      <c r="T3949" s="7"/>
      <c r="U3949" s="7"/>
      <c r="V3949" s="7"/>
      <c r="W3949" s="7"/>
      <c r="X3949" s="7"/>
      <c r="Y3949" s="7"/>
      <c r="Z3949" s="7"/>
      <c r="AA3949" s="7"/>
      <c r="AB3949" s="7"/>
      <c r="AC3949" s="7"/>
      <c r="AD3949" s="7"/>
      <c r="AE3949" s="7"/>
      <c r="AF3949" s="7"/>
      <c r="AG3949" s="7"/>
      <c r="AH3949" s="7"/>
      <c r="AI3949" s="7"/>
      <c r="AJ3949" s="7"/>
      <c r="AK3949" s="7"/>
    </row>
    <row r="3950" spans="1:37" ht="15.75" x14ac:dyDescent="0.25">
      <c r="A3950" s="7"/>
      <c r="B3950" s="7"/>
      <c r="C3950" s="7"/>
      <c r="D3950" s="7"/>
      <c r="E3950" s="7"/>
      <c r="F3950" s="7"/>
      <c r="G3950" s="7"/>
      <c r="H3950" s="7"/>
      <c r="I3950" s="7"/>
      <c r="J3950" s="7"/>
      <c r="K3950" s="7"/>
      <c r="L3950" s="7"/>
      <c r="M3950" s="7"/>
      <c r="N3950" s="7"/>
      <c r="O3950" s="7"/>
      <c r="P3950" s="7"/>
      <c r="R3950" s="7"/>
      <c r="S3950" s="7"/>
      <c r="T3950" s="7"/>
      <c r="U3950" s="7"/>
      <c r="V3950" s="7"/>
      <c r="W3950" s="7"/>
      <c r="X3950" s="7"/>
      <c r="Y3950" s="7"/>
      <c r="Z3950" s="7"/>
      <c r="AA3950" s="7"/>
      <c r="AB3950" s="7"/>
      <c r="AC3950" s="7"/>
      <c r="AD3950" s="7"/>
      <c r="AE3950" s="7"/>
      <c r="AF3950" s="7"/>
      <c r="AG3950" s="7"/>
      <c r="AH3950" s="7"/>
      <c r="AI3950" s="7"/>
      <c r="AJ3950" s="7"/>
      <c r="AK3950" s="7"/>
    </row>
    <row r="3951" spans="1:37" ht="15.75" x14ac:dyDescent="0.25">
      <c r="A3951" s="7"/>
      <c r="B3951" s="7"/>
      <c r="C3951" s="7"/>
      <c r="D3951" s="7"/>
      <c r="E3951" s="7"/>
      <c r="F3951" s="7"/>
      <c r="G3951" s="7"/>
      <c r="H3951" s="7"/>
      <c r="I3951" s="7"/>
      <c r="J3951" s="7"/>
      <c r="K3951" s="7"/>
      <c r="L3951" s="7"/>
      <c r="M3951" s="7"/>
      <c r="N3951" s="7"/>
      <c r="O3951" s="7"/>
      <c r="P3951" s="7"/>
      <c r="R3951" s="7"/>
      <c r="S3951" s="7"/>
      <c r="T3951" s="7"/>
      <c r="U3951" s="7"/>
      <c r="V3951" s="7"/>
      <c r="W3951" s="7"/>
      <c r="X3951" s="7"/>
      <c r="Y3951" s="7"/>
      <c r="Z3951" s="7"/>
      <c r="AA3951" s="7"/>
      <c r="AB3951" s="7"/>
      <c r="AC3951" s="7"/>
      <c r="AD3951" s="7"/>
      <c r="AE3951" s="7"/>
      <c r="AF3951" s="7"/>
      <c r="AG3951" s="7"/>
      <c r="AH3951" s="7"/>
      <c r="AI3951" s="7"/>
      <c r="AJ3951" s="7"/>
      <c r="AK3951" s="7"/>
    </row>
    <row r="3952" spans="1:37" ht="15.75" x14ac:dyDescent="0.25">
      <c r="A3952" s="7"/>
      <c r="B3952" s="7"/>
      <c r="C3952" s="7"/>
      <c r="D3952" s="7"/>
      <c r="E3952" s="7"/>
      <c r="F3952" s="7"/>
      <c r="G3952" s="7"/>
      <c r="H3952" s="7"/>
      <c r="I3952" s="7"/>
      <c r="J3952" s="7"/>
      <c r="K3952" s="7"/>
      <c r="L3952" s="7"/>
      <c r="M3952" s="7"/>
      <c r="N3952" s="7"/>
      <c r="O3952" s="7"/>
      <c r="P3952" s="7"/>
      <c r="R3952" s="7"/>
      <c r="S3952" s="7"/>
      <c r="T3952" s="7"/>
      <c r="U3952" s="7"/>
      <c r="V3952" s="7"/>
      <c r="W3952" s="7"/>
      <c r="X3952" s="7"/>
      <c r="Y3952" s="7"/>
      <c r="Z3952" s="7"/>
      <c r="AA3952" s="7"/>
      <c r="AB3952" s="7"/>
      <c r="AC3952" s="7"/>
      <c r="AD3952" s="7"/>
      <c r="AE3952" s="7"/>
      <c r="AF3952" s="7"/>
      <c r="AG3952" s="7"/>
      <c r="AH3952" s="7"/>
      <c r="AI3952" s="7"/>
      <c r="AJ3952" s="7"/>
      <c r="AK3952" s="7"/>
    </row>
    <row r="3953" spans="1:37" ht="15.75" x14ac:dyDescent="0.25">
      <c r="A3953" s="7"/>
      <c r="B3953" s="7"/>
      <c r="C3953" s="7"/>
      <c r="D3953" s="7"/>
      <c r="E3953" s="7"/>
      <c r="F3953" s="7"/>
      <c r="G3953" s="7"/>
      <c r="H3953" s="7"/>
      <c r="I3953" s="7"/>
      <c r="J3953" s="7"/>
      <c r="K3953" s="7"/>
      <c r="L3953" s="7"/>
      <c r="M3953" s="7"/>
      <c r="N3953" s="7"/>
      <c r="O3953" s="7"/>
      <c r="P3953" s="7"/>
      <c r="R3953" s="7"/>
      <c r="S3953" s="7"/>
      <c r="T3953" s="7"/>
      <c r="U3953" s="7"/>
      <c r="V3953" s="7"/>
      <c r="W3953" s="7"/>
      <c r="X3953" s="7"/>
      <c r="Y3953" s="7"/>
      <c r="Z3953" s="7"/>
      <c r="AA3953" s="7"/>
      <c r="AB3953" s="7"/>
      <c r="AC3953" s="7"/>
      <c r="AD3953" s="7"/>
      <c r="AE3953" s="7"/>
      <c r="AF3953" s="7"/>
      <c r="AG3953" s="7"/>
      <c r="AH3953" s="7"/>
      <c r="AI3953" s="7"/>
      <c r="AJ3953" s="7"/>
      <c r="AK3953" s="7"/>
    </row>
    <row r="3954" spans="1:37" ht="15.75" x14ac:dyDescent="0.25">
      <c r="A3954" s="7"/>
      <c r="B3954" s="7"/>
      <c r="C3954" s="7"/>
      <c r="D3954" s="7"/>
      <c r="E3954" s="7"/>
      <c r="F3954" s="7"/>
      <c r="G3954" s="7"/>
      <c r="H3954" s="7"/>
      <c r="I3954" s="7"/>
      <c r="J3954" s="7"/>
      <c r="K3954" s="7"/>
      <c r="L3954" s="7"/>
      <c r="M3954" s="7"/>
      <c r="N3954" s="7"/>
      <c r="O3954" s="7"/>
      <c r="P3954" s="7"/>
      <c r="R3954" s="7"/>
      <c r="S3954" s="7"/>
      <c r="T3954" s="7"/>
      <c r="U3954" s="7"/>
      <c r="V3954" s="7"/>
      <c r="W3954" s="7"/>
      <c r="X3954" s="7"/>
      <c r="Y3954" s="7"/>
      <c r="Z3954" s="7"/>
      <c r="AA3954" s="7"/>
      <c r="AB3954" s="7"/>
      <c r="AC3954" s="7"/>
      <c r="AD3954" s="7"/>
      <c r="AE3954" s="7"/>
      <c r="AF3954" s="7"/>
      <c r="AG3954" s="7"/>
      <c r="AH3954" s="7"/>
      <c r="AI3954" s="7"/>
      <c r="AJ3954" s="7"/>
      <c r="AK3954" s="7"/>
    </row>
    <row r="3955" spans="1:37" ht="15.75" x14ac:dyDescent="0.25">
      <c r="A3955" s="7"/>
      <c r="B3955" s="7"/>
      <c r="C3955" s="7"/>
      <c r="D3955" s="7"/>
      <c r="E3955" s="7"/>
      <c r="F3955" s="7"/>
      <c r="G3955" s="7"/>
      <c r="H3955" s="7"/>
      <c r="I3955" s="7"/>
      <c r="J3955" s="7"/>
      <c r="K3955" s="7"/>
      <c r="L3955" s="7"/>
      <c r="M3955" s="7"/>
      <c r="N3955" s="7"/>
      <c r="O3955" s="7"/>
      <c r="P3955" s="7"/>
      <c r="R3955" s="7"/>
      <c r="S3955" s="7"/>
      <c r="T3955" s="7"/>
      <c r="U3955" s="7"/>
      <c r="V3955" s="7"/>
      <c r="W3955" s="7"/>
      <c r="X3955" s="7"/>
      <c r="Y3955" s="7"/>
      <c r="Z3955" s="7"/>
      <c r="AA3955" s="7"/>
      <c r="AB3955" s="7"/>
      <c r="AC3955" s="7"/>
      <c r="AD3955" s="7"/>
      <c r="AE3955" s="7"/>
      <c r="AF3955" s="7"/>
      <c r="AG3955" s="7"/>
      <c r="AH3955" s="7"/>
      <c r="AI3955" s="7"/>
      <c r="AJ3955" s="7"/>
      <c r="AK3955" s="7"/>
    </row>
    <row r="3956" spans="1:37" ht="15.75" x14ac:dyDescent="0.25">
      <c r="A3956" s="7"/>
      <c r="B3956" s="7"/>
      <c r="C3956" s="7"/>
      <c r="D3956" s="7"/>
      <c r="E3956" s="7"/>
      <c r="F3956" s="7"/>
      <c r="G3956" s="7"/>
      <c r="H3956" s="7"/>
      <c r="I3956" s="7"/>
      <c r="J3956" s="7"/>
      <c r="K3956" s="7"/>
      <c r="L3956" s="7"/>
      <c r="M3956" s="7"/>
      <c r="N3956" s="7"/>
      <c r="O3956" s="7"/>
      <c r="P3956" s="7"/>
      <c r="R3956" s="7"/>
      <c r="S3956" s="7"/>
      <c r="T3956" s="7"/>
      <c r="U3956" s="7"/>
      <c r="V3956" s="7"/>
      <c r="W3956" s="7"/>
      <c r="X3956" s="7"/>
      <c r="Y3956" s="7"/>
      <c r="Z3956" s="7"/>
      <c r="AA3956" s="7"/>
      <c r="AB3956" s="7"/>
      <c r="AC3956" s="7"/>
      <c r="AD3956" s="7"/>
      <c r="AE3956" s="7"/>
      <c r="AF3956" s="7"/>
      <c r="AG3956" s="7"/>
      <c r="AH3956" s="7"/>
      <c r="AI3956" s="7"/>
      <c r="AJ3956" s="7"/>
      <c r="AK3956" s="7"/>
    </row>
    <row r="3957" spans="1:37" ht="15.75" x14ac:dyDescent="0.25">
      <c r="A3957" s="7"/>
      <c r="B3957" s="7"/>
      <c r="C3957" s="7"/>
      <c r="D3957" s="7"/>
      <c r="E3957" s="7"/>
      <c r="F3957" s="7"/>
      <c r="G3957" s="7"/>
      <c r="H3957" s="7"/>
      <c r="I3957" s="7"/>
      <c r="J3957" s="7"/>
      <c r="K3957" s="7"/>
      <c r="L3957" s="7"/>
      <c r="M3957" s="7"/>
      <c r="N3957" s="7"/>
      <c r="O3957" s="7"/>
      <c r="P3957" s="7"/>
      <c r="R3957" s="7"/>
      <c r="S3957" s="7"/>
      <c r="T3957" s="7"/>
      <c r="U3957" s="7"/>
      <c r="V3957" s="7"/>
      <c r="W3957" s="7"/>
      <c r="X3957" s="7"/>
      <c r="Y3957" s="7"/>
      <c r="Z3957" s="7"/>
      <c r="AA3957" s="7"/>
      <c r="AB3957" s="7"/>
      <c r="AC3957" s="7"/>
      <c r="AD3957" s="7"/>
      <c r="AE3957" s="7"/>
      <c r="AF3957" s="7"/>
      <c r="AG3957" s="7"/>
      <c r="AH3957" s="7"/>
      <c r="AI3957" s="7"/>
      <c r="AJ3957" s="7"/>
      <c r="AK3957" s="7"/>
    </row>
    <row r="3958" spans="1:37" ht="15.75" x14ac:dyDescent="0.25">
      <c r="A3958" s="7"/>
      <c r="B3958" s="7"/>
      <c r="C3958" s="7"/>
      <c r="D3958" s="7"/>
      <c r="E3958" s="7"/>
      <c r="F3958" s="7"/>
      <c r="G3958" s="7"/>
      <c r="H3958" s="7"/>
      <c r="I3958" s="7"/>
      <c r="J3958" s="7"/>
      <c r="K3958" s="7"/>
      <c r="L3958" s="7"/>
      <c r="M3958" s="7"/>
      <c r="N3958" s="7"/>
      <c r="O3958" s="7"/>
      <c r="P3958" s="7"/>
      <c r="R3958" s="7"/>
      <c r="S3958" s="7"/>
      <c r="T3958" s="7"/>
      <c r="U3958" s="7"/>
      <c r="V3958" s="7"/>
      <c r="W3958" s="7"/>
      <c r="X3958" s="7"/>
      <c r="Y3958" s="7"/>
      <c r="Z3958" s="7"/>
      <c r="AA3958" s="7"/>
      <c r="AB3958" s="7"/>
      <c r="AC3958" s="7"/>
      <c r="AD3958" s="7"/>
      <c r="AE3958" s="7"/>
      <c r="AF3958" s="7"/>
      <c r="AG3958" s="7"/>
      <c r="AH3958" s="7"/>
      <c r="AI3958" s="7"/>
      <c r="AJ3958" s="7"/>
      <c r="AK3958" s="7"/>
    </row>
    <row r="3959" spans="1:37" ht="15.75" x14ac:dyDescent="0.25">
      <c r="A3959" s="7"/>
      <c r="B3959" s="7"/>
      <c r="C3959" s="7"/>
      <c r="D3959" s="7"/>
      <c r="E3959" s="7"/>
      <c r="F3959" s="7"/>
      <c r="G3959" s="7"/>
      <c r="H3959" s="7"/>
      <c r="I3959" s="7"/>
      <c r="J3959" s="7"/>
      <c r="K3959" s="7"/>
      <c r="L3959" s="7"/>
      <c r="M3959" s="7"/>
      <c r="N3959" s="7"/>
      <c r="O3959" s="7"/>
      <c r="P3959" s="7"/>
      <c r="R3959" s="7"/>
      <c r="S3959" s="7"/>
      <c r="T3959" s="7"/>
      <c r="U3959" s="7"/>
      <c r="V3959" s="7"/>
      <c r="W3959" s="7"/>
      <c r="X3959" s="7"/>
      <c r="Y3959" s="7"/>
      <c r="Z3959" s="7"/>
      <c r="AA3959" s="7"/>
      <c r="AB3959" s="7"/>
      <c r="AC3959" s="7"/>
      <c r="AD3959" s="7"/>
      <c r="AE3959" s="7"/>
      <c r="AF3959" s="7"/>
      <c r="AG3959" s="7"/>
      <c r="AH3959" s="7"/>
      <c r="AI3959" s="7"/>
      <c r="AJ3959" s="7"/>
      <c r="AK3959" s="7"/>
    </row>
    <row r="3960" spans="1:37" ht="15.75" x14ac:dyDescent="0.25">
      <c r="A3960" s="7"/>
      <c r="B3960" s="7"/>
      <c r="C3960" s="7"/>
      <c r="D3960" s="7"/>
      <c r="E3960" s="7"/>
      <c r="F3960" s="7"/>
      <c r="G3960" s="7"/>
      <c r="H3960" s="7"/>
      <c r="I3960" s="7"/>
      <c r="J3960" s="7"/>
      <c r="K3960" s="7"/>
      <c r="L3960" s="7"/>
      <c r="M3960" s="7"/>
      <c r="N3960" s="7"/>
      <c r="O3960" s="7"/>
      <c r="P3960" s="7"/>
      <c r="R3960" s="7"/>
      <c r="S3960" s="7"/>
      <c r="T3960" s="7"/>
      <c r="U3960" s="7"/>
      <c r="V3960" s="7"/>
      <c r="W3960" s="7"/>
      <c r="X3960" s="7"/>
      <c r="Y3960" s="7"/>
      <c r="Z3960" s="7"/>
      <c r="AA3960" s="7"/>
      <c r="AB3960" s="7"/>
      <c r="AC3960" s="7"/>
      <c r="AD3960" s="7"/>
      <c r="AE3960" s="7"/>
      <c r="AF3960" s="7"/>
      <c r="AG3960" s="7"/>
      <c r="AH3960" s="7"/>
      <c r="AI3960" s="7"/>
      <c r="AJ3960" s="7"/>
      <c r="AK3960" s="7"/>
    </row>
    <row r="3961" spans="1:37" ht="15.75" x14ac:dyDescent="0.25">
      <c r="A3961" s="7"/>
      <c r="B3961" s="7"/>
      <c r="C3961" s="7"/>
      <c r="D3961" s="7"/>
      <c r="E3961" s="7"/>
      <c r="F3961" s="7"/>
      <c r="G3961" s="7"/>
      <c r="H3961" s="7"/>
      <c r="I3961" s="7"/>
      <c r="J3961" s="7"/>
      <c r="K3961" s="7"/>
      <c r="L3961" s="7"/>
      <c r="M3961" s="7"/>
      <c r="N3961" s="7"/>
      <c r="O3961" s="7"/>
      <c r="P3961" s="7"/>
      <c r="R3961" s="7"/>
      <c r="S3961" s="7"/>
      <c r="T3961" s="7"/>
      <c r="U3961" s="7"/>
      <c r="V3961" s="7"/>
      <c r="W3961" s="7"/>
      <c r="X3961" s="7"/>
      <c r="Y3961" s="7"/>
      <c r="Z3961" s="7"/>
      <c r="AA3961" s="7"/>
      <c r="AB3961" s="7"/>
      <c r="AC3961" s="7"/>
      <c r="AD3961" s="7"/>
      <c r="AE3961" s="7"/>
      <c r="AF3961" s="7"/>
      <c r="AG3961" s="7"/>
      <c r="AH3961" s="7"/>
      <c r="AI3961" s="7"/>
      <c r="AJ3961" s="7"/>
      <c r="AK3961" s="7"/>
    </row>
    <row r="3962" spans="1:37" ht="15.75" x14ac:dyDescent="0.25">
      <c r="A3962" s="7"/>
      <c r="B3962" s="7"/>
      <c r="C3962" s="7"/>
      <c r="D3962" s="7"/>
      <c r="E3962" s="7"/>
      <c r="F3962" s="7"/>
      <c r="G3962" s="7"/>
      <c r="H3962" s="7"/>
      <c r="I3962" s="7"/>
      <c r="J3962" s="7"/>
      <c r="K3962" s="7"/>
      <c r="L3962" s="7"/>
      <c r="M3962" s="7"/>
      <c r="N3962" s="7"/>
      <c r="O3962" s="7"/>
      <c r="P3962" s="7"/>
      <c r="R3962" s="7"/>
      <c r="S3962" s="7"/>
      <c r="T3962" s="7"/>
      <c r="U3962" s="7"/>
      <c r="V3962" s="7"/>
      <c r="W3962" s="7"/>
      <c r="X3962" s="7"/>
      <c r="Y3962" s="7"/>
      <c r="Z3962" s="7"/>
      <c r="AA3962" s="7"/>
      <c r="AB3962" s="7"/>
      <c r="AC3962" s="7"/>
      <c r="AD3962" s="7"/>
      <c r="AE3962" s="7"/>
      <c r="AF3962" s="7"/>
      <c r="AG3962" s="7"/>
      <c r="AH3962" s="7"/>
      <c r="AI3962" s="7"/>
      <c r="AJ3962" s="7"/>
      <c r="AK3962" s="7"/>
    </row>
    <row r="3963" spans="1:37" ht="15.75" x14ac:dyDescent="0.25">
      <c r="A3963" s="7"/>
      <c r="B3963" s="7"/>
      <c r="C3963" s="7"/>
      <c r="D3963" s="7"/>
      <c r="E3963" s="7"/>
      <c r="F3963" s="7"/>
      <c r="G3963" s="7"/>
      <c r="H3963" s="7"/>
      <c r="I3963" s="7"/>
      <c r="J3963" s="7"/>
      <c r="K3963" s="7"/>
      <c r="L3963" s="7"/>
      <c r="M3963" s="7"/>
      <c r="N3963" s="7"/>
      <c r="O3963" s="7"/>
      <c r="P3963" s="7"/>
      <c r="R3963" s="7"/>
      <c r="S3963" s="7"/>
      <c r="T3963" s="7"/>
      <c r="U3963" s="7"/>
      <c r="V3963" s="7"/>
      <c r="W3963" s="7"/>
      <c r="X3963" s="7"/>
      <c r="Y3963" s="7"/>
      <c r="Z3963" s="7"/>
      <c r="AA3963" s="7"/>
      <c r="AB3963" s="7"/>
      <c r="AC3963" s="7"/>
      <c r="AD3963" s="7"/>
      <c r="AE3963" s="7"/>
      <c r="AF3963" s="7"/>
      <c r="AG3963" s="7"/>
      <c r="AH3963" s="7"/>
      <c r="AI3963" s="7"/>
      <c r="AJ3963" s="7"/>
      <c r="AK3963" s="7"/>
    </row>
    <row r="3964" spans="1:37" ht="15.75" x14ac:dyDescent="0.25">
      <c r="A3964" s="7"/>
      <c r="B3964" s="7"/>
      <c r="C3964" s="7"/>
      <c r="D3964" s="7"/>
      <c r="E3964" s="7"/>
      <c r="F3964" s="7"/>
      <c r="G3964" s="7"/>
      <c r="H3964" s="7"/>
      <c r="I3964" s="7"/>
      <c r="J3964" s="7"/>
      <c r="K3964" s="7"/>
      <c r="L3964" s="7"/>
      <c r="M3964" s="7"/>
      <c r="N3964" s="7"/>
      <c r="O3964" s="7"/>
      <c r="P3964" s="7"/>
      <c r="R3964" s="7"/>
      <c r="S3964" s="7"/>
      <c r="T3964" s="7"/>
      <c r="U3964" s="7"/>
      <c r="V3964" s="7"/>
      <c r="W3964" s="7"/>
      <c r="X3964" s="7"/>
      <c r="Y3964" s="7"/>
      <c r="Z3964" s="7"/>
      <c r="AA3964" s="7"/>
      <c r="AB3964" s="7"/>
      <c r="AC3964" s="7"/>
      <c r="AD3964" s="7"/>
      <c r="AE3964" s="7"/>
      <c r="AF3964" s="7"/>
      <c r="AG3964" s="7"/>
      <c r="AH3964" s="7"/>
      <c r="AI3964" s="7"/>
      <c r="AJ3964" s="7"/>
      <c r="AK3964" s="7"/>
    </row>
    <row r="3965" spans="1:37" ht="15.75" x14ac:dyDescent="0.25">
      <c r="A3965" s="7"/>
      <c r="B3965" s="7"/>
      <c r="C3965" s="7"/>
      <c r="D3965" s="7"/>
      <c r="E3965" s="7"/>
      <c r="F3965" s="7"/>
      <c r="G3965" s="7"/>
      <c r="H3965" s="7"/>
      <c r="I3965" s="7"/>
      <c r="J3965" s="7"/>
      <c r="K3965" s="7"/>
      <c r="L3965" s="7"/>
      <c r="M3965" s="7"/>
      <c r="N3965" s="7"/>
      <c r="O3965" s="7"/>
      <c r="P3965" s="7"/>
      <c r="R3965" s="7"/>
      <c r="S3965" s="7"/>
      <c r="T3965" s="7"/>
      <c r="U3965" s="7"/>
      <c r="V3965" s="7"/>
      <c r="W3965" s="7"/>
      <c r="X3965" s="7"/>
      <c r="Y3965" s="7"/>
      <c r="Z3965" s="7"/>
      <c r="AA3965" s="7"/>
      <c r="AB3965" s="7"/>
      <c r="AC3965" s="7"/>
      <c r="AD3965" s="7"/>
      <c r="AE3965" s="7"/>
      <c r="AF3965" s="7"/>
      <c r="AG3965" s="7"/>
      <c r="AH3965" s="7"/>
      <c r="AI3965" s="7"/>
      <c r="AJ3965" s="7"/>
      <c r="AK3965" s="7"/>
    </row>
    <row r="3966" spans="1:37" ht="15.75" x14ac:dyDescent="0.25">
      <c r="A3966" s="7"/>
      <c r="B3966" s="7"/>
      <c r="C3966" s="7"/>
      <c r="D3966" s="7"/>
      <c r="E3966" s="7"/>
      <c r="F3966" s="7"/>
      <c r="G3966" s="7"/>
      <c r="H3966" s="7"/>
      <c r="I3966" s="7"/>
      <c r="J3966" s="7"/>
      <c r="K3966" s="7"/>
      <c r="L3966" s="7"/>
      <c r="M3966" s="7"/>
      <c r="N3966" s="7"/>
      <c r="O3966" s="7"/>
      <c r="P3966" s="7"/>
      <c r="R3966" s="7"/>
      <c r="S3966" s="7"/>
      <c r="T3966" s="7"/>
      <c r="U3966" s="7"/>
      <c r="V3966" s="7"/>
      <c r="W3966" s="7"/>
      <c r="X3966" s="7"/>
      <c r="Y3966" s="7"/>
      <c r="Z3966" s="7"/>
      <c r="AA3966" s="7"/>
      <c r="AB3966" s="7"/>
      <c r="AC3966" s="7"/>
      <c r="AD3966" s="7"/>
      <c r="AE3966" s="7"/>
      <c r="AF3966" s="7"/>
      <c r="AG3966" s="7"/>
      <c r="AH3966" s="7"/>
      <c r="AI3966" s="7"/>
      <c r="AJ3966" s="7"/>
      <c r="AK3966" s="7"/>
    </row>
    <row r="3967" spans="1:37" ht="15.75" x14ac:dyDescent="0.25">
      <c r="A3967" s="7"/>
      <c r="B3967" s="7"/>
      <c r="C3967" s="7"/>
      <c r="D3967" s="7"/>
      <c r="E3967" s="7"/>
      <c r="F3967" s="7"/>
      <c r="G3967" s="7"/>
      <c r="H3967" s="7"/>
      <c r="I3967" s="7"/>
      <c r="J3967" s="7"/>
      <c r="K3967" s="7"/>
      <c r="L3967" s="7"/>
      <c r="M3967" s="7"/>
      <c r="N3967" s="7"/>
      <c r="O3967" s="7"/>
      <c r="P3967" s="7"/>
      <c r="R3967" s="7"/>
      <c r="S3967" s="7"/>
      <c r="T3967" s="7"/>
      <c r="U3967" s="7"/>
      <c r="V3967" s="7"/>
      <c r="W3967" s="7"/>
      <c r="X3967" s="7"/>
      <c r="Y3967" s="7"/>
      <c r="Z3967" s="7"/>
      <c r="AA3967" s="7"/>
      <c r="AB3967" s="7"/>
      <c r="AC3967" s="7"/>
      <c r="AD3967" s="7"/>
      <c r="AE3967" s="7"/>
      <c r="AF3967" s="7"/>
      <c r="AG3967" s="7"/>
      <c r="AH3967" s="7"/>
      <c r="AI3967" s="7"/>
      <c r="AJ3967" s="7"/>
      <c r="AK3967" s="7"/>
    </row>
    <row r="3968" spans="1:37" ht="15.75" x14ac:dyDescent="0.25">
      <c r="A3968" s="7"/>
      <c r="B3968" s="7"/>
      <c r="C3968" s="7"/>
      <c r="D3968" s="7"/>
      <c r="E3968" s="7"/>
      <c r="F3968" s="7"/>
      <c r="G3968" s="7"/>
      <c r="H3968" s="7"/>
      <c r="I3968" s="7"/>
      <c r="J3968" s="7"/>
      <c r="K3968" s="7"/>
      <c r="L3968" s="7"/>
      <c r="M3968" s="7"/>
      <c r="N3968" s="7"/>
      <c r="O3968" s="7"/>
      <c r="P3968" s="7"/>
      <c r="R3968" s="7"/>
      <c r="S3968" s="7"/>
      <c r="T3968" s="7"/>
      <c r="U3968" s="7"/>
      <c r="V3968" s="7"/>
      <c r="W3968" s="7"/>
      <c r="X3968" s="7"/>
      <c r="Y3968" s="7"/>
      <c r="Z3968" s="7"/>
      <c r="AA3968" s="7"/>
      <c r="AB3968" s="7"/>
      <c r="AC3968" s="7"/>
      <c r="AD3968" s="7"/>
      <c r="AE3968" s="7"/>
      <c r="AF3968" s="7"/>
      <c r="AG3968" s="7"/>
      <c r="AH3968" s="7"/>
      <c r="AI3968" s="7"/>
      <c r="AJ3968" s="7"/>
      <c r="AK3968" s="7"/>
    </row>
    <row r="3969" spans="1:37" ht="15.75" x14ac:dyDescent="0.25">
      <c r="A3969" s="7"/>
      <c r="B3969" s="7"/>
      <c r="C3969" s="7"/>
      <c r="D3969" s="7"/>
      <c r="E3969" s="7"/>
      <c r="F3969" s="7"/>
      <c r="G3969" s="7"/>
      <c r="H3969" s="7"/>
      <c r="I3969" s="7"/>
      <c r="J3969" s="7"/>
      <c r="K3969" s="7"/>
      <c r="L3969" s="7"/>
      <c r="M3969" s="7"/>
      <c r="N3969" s="7"/>
      <c r="O3969" s="7"/>
      <c r="P3969" s="7"/>
      <c r="R3969" s="7"/>
      <c r="S3969" s="7"/>
      <c r="T3969" s="7"/>
      <c r="U3969" s="7"/>
      <c r="V3969" s="7"/>
      <c r="W3969" s="7"/>
      <c r="X3969" s="7"/>
      <c r="Y3969" s="7"/>
      <c r="Z3969" s="7"/>
      <c r="AA3969" s="7"/>
      <c r="AB3969" s="7"/>
      <c r="AC3969" s="7"/>
      <c r="AD3969" s="7"/>
      <c r="AE3969" s="7"/>
      <c r="AF3969" s="7"/>
      <c r="AG3969" s="7"/>
      <c r="AH3969" s="7"/>
      <c r="AI3969" s="7"/>
      <c r="AJ3969" s="7"/>
      <c r="AK3969" s="7"/>
    </row>
    <row r="3970" spans="1:37" ht="15.75" x14ac:dyDescent="0.25">
      <c r="A3970" s="7"/>
      <c r="B3970" s="7"/>
      <c r="C3970" s="7"/>
      <c r="D3970" s="7"/>
      <c r="E3970" s="7"/>
      <c r="F3970" s="7"/>
      <c r="G3970" s="7"/>
      <c r="H3970" s="7"/>
      <c r="I3970" s="7"/>
      <c r="J3970" s="7"/>
      <c r="K3970" s="7"/>
      <c r="L3970" s="7"/>
      <c r="M3970" s="7"/>
      <c r="N3970" s="7"/>
      <c r="O3970" s="7"/>
      <c r="P3970" s="7"/>
      <c r="R3970" s="7"/>
      <c r="S3970" s="7"/>
      <c r="T3970" s="7"/>
      <c r="U3970" s="7"/>
      <c r="V3970" s="7"/>
      <c r="W3970" s="7"/>
      <c r="X3970" s="7"/>
      <c r="Y3970" s="7"/>
      <c r="Z3970" s="7"/>
      <c r="AA3970" s="7"/>
      <c r="AB3970" s="7"/>
      <c r="AC3970" s="7"/>
      <c r="AD3970" s="7"/>
      <c r="AE3970" s="7"/>
      <c r="AF3970" s="7"/>
      <c r="AG3970" s="7"/>
      <c r="AH3970" s="7"/>
      <c r="AI3970" s="7"/>
      <c r="AJ3970" s="7"/>
      <c r="AK3970" s="7"/>
    </row>
    <row r="3971" spans="1:37" ht="15.75" x14ac:dyDescent="0.25">
      <c r="A3971" s="7"/>
      <c r="B3971" s="7"/>
      <c r="C3971" s="7"/>
      <c r="D3971" s="7"/>
      <c r="E3971" s="7"/>
      <c r="F3971" s="7"/>
      <c r="G3971" s="7"/>
      <c r="H3971" s="7"/>
      <c r="I3971" s="7"/>
      <c r="J3971" s="7"/>
      <c r="K3971" s="7"/>
      <c r="L3971" s="7"/>
      <c r="M3971" s="7"/>
      <c r="N3971" s="7"/>
      <c r="O3971" s="7"/>
      <c r="P3971" s="7"/>
      <c r="R3971" s="7"/>
      <c r="S3971" s="7"/>
      <c r="T3971" s="7"/>
      <c r="U3971" s="7"/>
      <c r="V3971" s="7"/>
      <c r="W3971" s="7"/>
      <c r="X3971" s="7"/>
      <c r="Y3971" s="7"/>
      <c r="Z3971" s="7"/>
      <c r="AA3971" s="7"/>
      <c r="AB3971" s="7"/>
      <c r="AC3971" s="7"/>
      <c r="AD3971" s="7"/>
      <c r="AE3971" s="7"/>
      <c r="AF3971" s="7"/>
      <c r="AG3971" s="7"/>
      <c r="AH3971" s="7"/>
      <c r="AI3971" s="7"/>
      <c r="AJ3971" s="7"/>
      <c r="AK3971" s="7"/>
    </row>
    <row r="3972" spans="1:37" ht="15.75" x14ac:dyDescent="0.25">
      <c r="A3972" s="7"/>
      <c r="B3972" s="7"/>
      <c r="C3972" s="7"/>
      <c r="D3972" s="7"/>
      <c r="E3972" s="7"/>
      <c r="F3972" s="7"/>
      <c r="G3972" s="7"/>
      <c r="H3972" s="7"/>
      <c r="I3972" s="7"/>
      <c r="J3972" s="7"/>
      <c r="K3972" s="7"/>
      <c r="L3972" s="7"/>
      <c r="M3972" s="7"/>
      <c r="N3972" s="7"/>
      <c r="O3972" s="7"/>
      <c r="P3972" s="7"/>
      <c r="R3972" s="7"/>
      <c r="S3972" s="7"/>
      <c r="T3972" s="7"/>
      <c r="U3972" s="7"/>
      <c r="V3972" s="7"/>
      <c r="W3972" s="7"/>
      <c r="X3972" s="7"/>
      <c r="Y3972" s="7"/>
      <c r="Z3972" s="7"/>
      <c r="AA3972" s="7"/>
      <c r="AB3972" s="7"/>
      <c r="AC3972" s="7"/>
      <c r="AD3972" s="7"/>
      <c r="AE3972" s="7"/>
      <c r="AF3972" s="7"/>
      <c r="AG3972" s="7"/>
      <c r="AH3972" s="7"/>
      <c r="AI3972" s="7"/>
      <c r="AJ3972" s="7"/>
      <c r="AK3972" s="7"/>
    </row>
    <row r="3973" spans="1:37" ht="15.75" x14ac:dyDescent="0.25">
      <c r="A3973" s="7"/>
      <c r="B3973" s="7"/>
      <c r="C3973" s="7"/>
      <c r="D3973" s="7"/>
      <c r="E3973" s="7"/>
      <c r="F3973" s="7"/>
      <c r="G3973" s="7"/>
      <c r="H3973" s="7"/>
      <c r="I3973" s="7"/>
      <c r="J3973" s="7"/>
      <c r="K3973" s="7"/>
      <c r="L3973" s="7"/>
      <c r="M3973" s="7"/>
      <c r="N3973" s="7"/>
      <c r="O3973" s="7"/>
      <c r="P3973" s="7"/>
      <c r="R3973" s="7"/>
      <c r="S3973" s="7"/>
      <c r="T3973" s="7"/>
      <c r="U3973" s="7"/>
      <c r="V3973" s="7"/>
      <c r="W3973" s="7"/>
      <c r="X3973" s="7"/>
      <c r="Y3973" s="7"/>
      <c r="Z3973" s="7"/>
      <c r="AA3973" s="7"/>
      <c r="AB3973" s="7"/>
      <c r="AC3973" s="7"/>
      <c r="AD3973" s="7"/>
      <c r="AE3973" s="7"/>
      <c r="AF3973" s="7"/>
      <c r="AG3973" s="7"/>
      <c r="AH3973" s="7"/>
      <c r="AI3973" s="7"/>
      <c r="AJ3973" s="7"/>
      <c r="AK3973" s="7"/>
    </row>
    <row r="3974" spans="1:37" ht="15.75" x14ac:dyDescent="0.25">
      <c r="A3974" s="7"/>
      <c r="B3974" s="7"/>
      <c r="C3974" s="7"/>
      <c r="D3974" s="7"/>
      <c r="E3974" s="7"/>
      <c r="F3974" s="7"/>
      <c r="G3974" s="7"/>
      <c r="H3974" s="7"/>
      <c r="I3974" s="7"/>
      <c r="J3974" s="7"/>
      <c r="K3974" s="7"/>
      <c r="L3974" s="7"/>
      <c r="M3974" s="7"/>
      <c r="N3974" s="7"/>
      <c r="O3974" s="7"/>
      <c r="P3974" s="7"/>
      <c r="R3974" s="7"/>
      <c r="S3974" s="7"/>
      <c r="T3974" s="7"/>
      <c r="U3974" s="7"/>
      <c r="V3974" s="7"/>
      <c r="W3974" s="7"/>
      <c r="X3974" s="7"/>
      <c r="Y3974" s="7"/>
      <c r="Z3974" s="7"/>
      <c r="AA3974" s="7"/>
      <c r="AB3974" s="7"/>
      <c r="AC3974" s="7"/>
      <c r="AD3974" s="7"/>
      <c r="AE3974" s="7"/>
      <c r="AF3974" s="7"/>
      <c r="AG3974" s="7"/>
      <c r="AH3974" s="7"/>
      <c r="AI3974" s="7"/>
      <c r="AJ3974" s="7"/>
      <c r="AK3974" s="7"/>
    </row>
    <row r="3975" spans="1:37" ht="15.75" x14ac:dyDescent="0.25">
      <c r="A3975" s="7"/>
      <c r="B3975" s="7"/>
      <c r="C3975" s="7"/>
      <c r="D3975" s="7"/>
      <c r="E3975" s="7"/>
      <c r="F3975" s="7"/>
      <c r="G3975" s="7"/>
      <c r="H3975" s="7"/>
      <c r="I3975" s="7"/>
      <c r="J3975" s="7"/>
      <c r="K3975" s="7"/>
      <c r="L3975" s="7"/>
      <c r="M3975" s="7"/>
      <c r="N3975" s="7"/>
      <c r="O3975" s="7"/>
      <c r="P3975" s="7"/>
      <c r="R3975" s="7"/>
      <c r="S3975" s="7"/>
      <c r="T3975" s="7"/>
      <c r="U3975" s="7"/>
      <c r="V3975" s="7"/>
      <c r="W3975" s="7"/>
      <c r="X3975" s="7"/>
      <c r="Y3975" s="7"/>
      <c r="Z3975" s="7"/>
      <c r="AA3975" s="7"/>
      <c r="AB3975" s="7"/>
      <c r="AC3975" s="7"/>
      <c r="AD3975" s="7"/>
      <c r="AE3975" s="7"/>
      <c r="AF3975" s="7"/>
      <c r="AG3975" s="7"/>
      <c r="AH3975" s="7"/>
      <c r="AI3975" s="7"/>
      <c r="AJ3975" s="7"/>
      <c r="AK3975" s="7"/>
    </row>
    <row r="3976" spans="1:37" ht="15.75" x14ac:dyDescent="0.25">
      <c r="A3976" s="7"/>
      <c r="B3976" s="7"/>
      <c r="C3976" s="7"/>
      <c r="D3976" s="7"/>
      <c r="E3976" s="7"/>
      <c r="F3976" s="7"/>
      <c r="G3976" s="7"/>
      <c r="H3976" s="7"/>
      <c r="I3976" s="7"/>
      <c r="J3976" s="7"/>
      <c r="K3976" s="7"/>
      <c r="L3976" s="7"/>
      <c r="M3976" s="7"/>
      <c r="N3976" s="7"/>
      <c r="O3976" s="7"/>
      <c r="P3976" s="7"/>
      <c r="R3976" s="7"/>
      <c r="S3976" s="7"/>
      <c r="T3976" s="7"/>
      <c r="U3976" s="7"/>
      <c r="V3976" s="7"/>
      <c r="W3976" s="7"/>
      <c r="X3976" s="7"/>
      <c r="Y3976" s="7"/>
      <c r="Z3976" s="7"/>
      <c r="AA3976" s="7"/>
      <c r="AB3976" s="7"/>
      <c r="AC3976" s="7"/>
      <c r="AD3976" s="7"/>
      <c r="AE3976" s="7"/>
      <c r="AF3976" s="7"/>
      <c r="AG3976" s="7"/>
      <c r="AH3976" s="7"/>
      <c r="AI3976" s="7"/>
      <c r="AJ3976" s="7"/>
      <c r="AK3976" s="7"/>
    </row>
    <row r="3977" spans="1:37" ht="15.75" x14ac:dyDescent="0.25">
      <c r="A3977" s="7"/>
      <c r="B3977" s="7"/>
      <c r="C3977" s="7"/>
      <c r="D3977" s="7"/>
      <c r="E3977" s="7"/>
      <c r="F3977" s="7"/>
      <c r="G3977" s="7"/>
      <c r="H3977" s="7"/>
      <c r="I3977" s="7"/>
      <c r="J3977" s="7"/>
      <c r="K3977" s="7"/>
      <c r="L3977" s="7"/>
      <c r="M3977" s="7"/>
      <c r="N3977" s="7"/>
      <c r="O3977" s="7"/>
      <c r="P3977" s="7"/>
      <c r="R3977" s="7"/>
      <c r="S3977" s="7"/>
      <c r="T3977" s="7"/>
      <c r="U3977" s="7"/>
      <c r="V3977" s="7"/>
      <c r="W3977" s="7"/>
      <c r="X3977" s="7"/>
      <c r="Y3977" s="7"/>
      <c r="Z3977" s="7"/>
      <c r="AA3977" s="7"/>
      <c r="AB3977" s="7"/>
      <c r="AC3977" s="7"/>
      <c r="AD3977" s="7"/>
      <c r="AE3977" s="7"/>
      <c r="AF3977" s="7"/>
      <c r="AG3977" s="7"/>
      <c r="AH3977" s="7"/>
      <c r="AI3977" s="7"/>
      <c r="AJ3977" s="7"/>
      <c r="AK3977" s="7"/>
    </row>
    <row r="3978" spans="1:37" ht="15.75" x14ac:dyDescent="0.25">
      <c r="A3978" s="7"/>
      <c r="B3978" s="7"/>
      <c r="C3978" s="7"/>
      <c r="D3978" s="7"/>
      <c r="E3978" s="7"/>
      <c r="F3978" s="7"/>
      <c r="G3978" s="7"/>
      <c r="H3978" s="7"/>
      <c r="I3978" s="7"/>
      <c r="J3978" s="7"/>
      <c r="K3978" s="7"/>
      <c r="L3978" s="7"/>
      <c r="M3978" s="7"/>
      <c r="N3978" s="7"/>
      <c r="O3978" s="7"/>
      <c r="P3978" s="7"/>
      <c r="R3978" s="7"/>
      <c r="S3978" s="7"/>
      <c r="T3978" s="7"/>
      <c r="U3978" s="7"/>
      <c r="V3978" s="7"/>
      <c r="W3978" s="7"/>
      <c r="X3978" s="7"/>
      <c r="Y3978" s="7"/>
      <c r="Z3978" s="7"/>
      <c r="AA3978" s="7"/>
      <c r="AB3978" s="7"/>
      <c r="AC3978" s="7"/>
      <c r="AD3978" s="7"/>
      <c r="AE3978" s="7"/>
      <c r="AF3978" s="7"/>
      <c r="AG3978" s="7"/>
      <c r="AH3978" s="7"/>
      <c r="AI3978" s="7"/>
      <c r="AJ3978" s="7"/>
      <c r="AK3978" s="7"/>
    </row>
    <row r="3979" spans="1:37" ht="15.75" x14ac:dyDescent="0.25">
      <c r="A3979" s="7"/>
      <c r="B3979" s="7"/>
      <c r="C3979" s="7"/>
      <c r="D3979" s="7"/>
      <c r="E3979" s="7"/>
      <c r="F3979" s="7"/>
      <c r="G3979" s="7"/>
      <c r="H3979" s="7"/>
      <c r="I3979" s="7"/>
      <c r="J3979" s="7"/>
      <c r="K3979" s="7"/>
      <c r="L3979" s="7"/>
      <c r="M3979" s="7"/>
      <c r="N3979" s="7"/>
      <c r="O3979" s="7"/>
      <c r="P3979" s="7"/>
      <c r="R3979" s="7"/>
      <c r="S3979" s="7"/>
      <c r="T3979" s="7"/>
      <c r="U3979" s="7"/>
      <c r="V3979" s="7"/>
      <c r="W3979" s="7"/>
      <c r="X3979" s="7"/>
      <c r="Y3979" s="7"/>
      <c r="Z3979" s="7"/>
      <c r="AA3979" s="7"/>
      <c r="AB3979" s="7"/>
      <c r="AC3979" s="7"/>
      <c r="AD3979" s="7"/>
      <c r="AE3979" s="7"/>
      <c r="AF3979" s="7"/>
      <c r="AG3979" s="7"/>
      <c r="AH3979" s="7"/>
      <c r="AI3979" s="7"/>
      <c r="AJ3979" s="7"/>
      <c r="AK3979" s="7"/>
    </row>
    <row r="3980" spans="1:37" ht="15.75" x14ac:dyDescent="0.25">
      <c r="A3980" s="7"/>
      <c r="B3980" s="7"/>
      <c r="C3980" s="7"/>
      <c r="D3980" s="7"/>
      <c r="E3980" s="7"/>
      <c r="F3980" s="7"/>
      <c r="G3980" s="7"/>
      <c r="H3980" s="7"/>
      <c r="I3980" s="7"/>
      <c r="J3980" s="7"/>
      <c r="K3980" s="7"/>
      <c r="L3980" s="7"/>
      <c r="M3980" s="7"/>
      <c r="N3980" s="7"/>
      <c r="O3980" s="7"/>
      <c r="P3980" s="7"/>
      <c r="R3980" s="7"/>
      <c r="S3980" s="7"/>
      <c r="T3980" s="7"/>
      <c r="U3980" s="7"/>
      <c r="V3980" s="7"/>
      <c r="W3980" s="7"/>
      <c r="X3980" s="7"/>
      <c r="Y3980" s="7"/>
      <c r="Z3980" s="7"/>
      <c r="AA3980" s="7"/>
      <c r="AB3980" s="7"/>
      <c r="AC3980" s="7"/>
      <c r="AD3980" s="7"/>
      <c r="AE3980" s="7"/>
      <c r="AF3980" s="7"/>
      <c r="AG3980" s="7"/>
      <c r="AH3980" s="7"/>
      <c r="AI3980" s="7"/>
      <c r="AJ3980" s="7"/>
      <c r="AK3980" s="7"/>
    </row>
    <row r="3981" spans="1:37" ht="15.75" x14ac:dyDescent="0.25">
      <c r="A3981" s="7"/>
      <c r="B3981" s="7"/>
      <c r="C3981" s="7"/>
      <c r="D3981" s="7"/>
      <c r="E3981" s="7"/>
      <c r="F3981" s="7"/>
      <c r="G3981" s="7"/>
      <c r="H3981" s="7"/>
      <c r="I3981" s="7"/>
      <c r="J3981" s="7"/>
      <c r="K3981" s="7"/>
      <c r="L3981" s="7"/>
      <c r="M3981" s="7"/>
      <c r="N3981" s="7"/>
      <c r="O3981" s="7"/>
      <c r="P3981" s="7"/>
      <c r="R3981" s="7"/>
      <c r="S3981" s="7"/>
      <c r="T3981" s="7"/>
      <c r="U3981" s="7"/>
      <c r="V3981" s="7"/>
      <c r="W3981" s="7"/>
      <c r="X3981" s="7"/>
      <c r="Y3981" s="7"/>
      <c r="Z3981" s="7"/>
      <c r="AA3981" s="7"/>
      <c r="AB3981" s="7"/>
      <c r="AC3981" s="7"/>
      <c r="AD3981" s="7"/>
      <c r="AE3981" s="7"/>
      <c r="AF3981" s="7"/>
      <c r="AG3981" s="7"/>
      <c r="AH3981" s="7"/>
      <c r="AI3981" s="7"/>
      <c r="AJ3981" s="7"/>
      <c r="AK3981" s="7"/>
    </row>
    <row r="3982" spans="1:37" ht="15.75" x14ac:dyDescent="0.25">
      <c r="A3982" s="7"/>
      <c r="B3982" s="7"/>
      <c r="C3982" s="7"/>
      <c r="D3982" s="7"/>
      <c r="E3982" s="7"/>
      <c r="F3982" s="7"/>
      <c r="G3982" s="7"/>
      <c r="H3982" s="7"/>
      <c r="I3982" s="7"/>
      <c r="J3982" s="7"/>
      <c r="K3982" s="7"/>
      <c r="L3982" s="7"/>
      <c r="M3982" s="7"/>
      <c r="N3982" s="7"/>
      <c r="O3982" s="7"/>
      <c r="P3982" s="7"/>
      <c r="R3982" s="7"/>
      <c r="S3982" s="7"/>
      <c r="T3982" s="7"/>
      <c r="U3982" s="7"/>
      <c r="V3982" s="7"/>
      <c r="W3982" s="7"/>
      <c r="X3982" s="7"/>
      <c r="Y3982" s="7"/>
      <c r="Z3982" s="7"/>
      <c r="AA3982" s="7"/>
      <c r="AB3982" s="7"/>
      <c r="AC3982" s="7"/>
      <c r="AD3982" s="7"/>
      <c r="AE3982" s="7"/>
      <c r="AF3982" s="7"/>
      <c r="AG3982" s="7"/>
      <c r="AH3982" s="7"/>
      <c r="AI3982" s="7"/>
      <c r="AJ3982" s="7"/>
      <c r="AK3982" s="7"/>
    </row>
    <row r="3983" spans="1:37" ht="15.75" x14ac:dyDescent="0.25">
      <c r="A3983" s="7"/>
      <c r="B3983" s="7"/>
      <c r="C3983" s="7"/>
      <c r="D3983" s="7"/>
      <c r="E3983" s="7"/>
      <c r="F3983" s="7"/>
      <c r="G3983" s="7"/>
      <c r="H3983" s="7"/>
      <c r="I3983" s="7"/>
      <c r="J3983" s="7"/>
      <c r="K3983" s="7"/>
      <c r="L3983" s="7"/>
      <c r="M3983" s="7"/>
      <c r="N3983" s="7"/>
      <c r="O3983" s="7"/>
      <c r="P3983" s="7"/>
      <c r="R3983" s="7"/>
      <c r="S3983" s="7"/>
      <c r="T3983" s="7"/>
      <c r="U3983" s="7"/>
      <c r="V3983" s="7"/>
      <c r="W3983" s="7"/>
      <c r="X3983" s="7"/>
      <c r="Y3983" s="7"/>
      <c r="Z3983" s="7"/>
      <c r="AA3983" s="7"/>
      <c r="AB3983" s="7"/>
      <c r="AC3983" s="7"/>
      <c r="AD3983" s="7"/>
      <c r="AE3983" s="7"/>
      <c r="AF3983" s="7"/>
      <c r="AG3983" s="7"/>
      <c r="AH3983" s="7"/>
      <c r="AI3983" s="7"/>
      <c r="AJ3983" s="7"/>
      <c r="AK3983" s="7"/>
    </row>
    <row r="3984" spans="1:37" ht="15.75" x14ac:dyDescent="0.25">
      <c r="A3984" s="7"/>
      <c r="B3984" s="7"/>
      <c r="C3984" s="7"/>
      <c r="D3984" s="7"/>
      <c r="E3984" s="7"/>
      <c r="F3984" s="7"/>
      <c r="G3984" s="7"/>
      <c r="H3984" s="7"/>
      <c r="I3984" s="7"/>
      <c r="J3984" s="7"/>
      <c r="K3984" s="7"/>
      <c r="L3984" s="7"/>
      <c r="M3984" s="7"/>
      <c r="N3984" s="7"/>
      <c r="O3984" s="7"/>
      <c r="P3984" s="7"/>
      <c r="R3984" s="7"/>
      <c r="S3984" s="7"/>
      <c r="T3984" s="7"/>
      <c r="U3984" s="7"/>
      <c r="V3984" s="7"/>
      <c r="W3984" s="7"/>
      <c r="X3984" s="7"/>
      <c r="Y3984" s="7"/>
      <c r="Z3984" s="7"/>
      <c r="AA3984" s="7"/>
      <c r="AB3984" s="7"/>
      <c r="AC3984" s="7"/>
      <c r="AD3984" s="7"/>
      <c r="AE3984" s="7"/>
      <c r="AF3984" s="7"/>
      <c r="AG3984" s="7"/>
      <c r="AH3984" s="7"/>
      <c r="AI3984" s="7"/>
      <c r="AJ3984" s="7"/>
      <c r="AK3984" s="7"/>
    </row>
    <row r="3985" spans="1:37" ht="15.75" x14ac:dyDescent="0.25">
      <c r="A3985" s="7"/>
      <c r="B3985" s="7"/>
      <c r="C3985" s="7"/>
      <c r="D3985" s="7"/>
      <c r="E3985" s="7"/>
      <c r="F3985" s="7"/>
      <c r="G3985" s="7"/>
      <c r="H3985" s="7"/>
      <c r="I3985" s="7"/>
      <c r="J3985" s="7"/>
      <c r="K3985" s="7"/>
      <c r="L3985" s="7"/>
      <c r="M3985" s="7"/>
      <c r="N3985" s="7"/>
      <c r="O3985" s="7"/>
      <c r="P3985" s="7"/>
      <c r="R3985" s="7"/>
      <c r="S3985" s="7"/>
      <c r="T3985" s="7"/>
      <c r="U3985" s="7"/>
      <c r="V3985" s="7"/>
      <c r="W3985" s="7"/>
      <c r="X3985" s="7"/>
      <c r="Y3985" s="7"/>
      <c r="Z3985" s="7"/>
      <c r="AA3985" s="7"/>
      <c r="AB3985" s="7"/>
      <c r="AC3985" s="7"/>
      <c r="AD3985" s="7"/>
      <c r="AE3985" s="7"/>
      <c r="AF3985" s="7"/>
      <c r="AG3985" s="7"/>
      <c r="AH3985" s="7"/>
      <c r="AI3985" s="7"/>
      <c r="AJ3985" s="7"/>
      <c r="AK3985" s="7"/>
    </row>
    <row r="3986" spans="1:37" ht="15.75" x14ac:dyDescent="0.25">
      <c r="A3986" s="7"/>
      <c r="B3986" s="7"/>
      <c r="C3986" s="7"/>
      <c r="D3986" s="7"/>
      <c r="E3986" s="7"/>
      <c r="F3986" s="7"/>
      <c r="G3986" s="7"/>
      <c r="H3986" s="7"/>
      <c r="I3986" s="7"/>
      <c r="J3986" s="7"/>
      <c r="K3986" s="7"/>
      <c r="L3986" s="7"/>
      <c r="M3986" s="7"/>
      <c r="N3986" s="7"/>
      <c r="O3986" s="7"/>
      <c r="P3986" s="7"/>
      <c r="R3986" s="7"/>
      <c r="S3986" s="7"/>
      <c r="T3986" s="7"/>
      <c r="U3986" s="7"/>
      <c r="V3986" s="7"/>
      <c r="W3986" s="7"/>
      <c r="X3986" s="7"/>
      <c r="Y3986" s="7"/>
      <c r="Z3986" s="7"/>
      <c r="AA3986" s="7"/>
      <c r="AB3986" s="7"/>
      <c r="AC3986" s="7"/>
      <c r="AD3986" s="7"/>
      <c r="AE3986" s="7"/>
      <c r="AF3986" s="7"/>
      <c r="AG3986" s="7"/>
      <c r="AH3986" s="7"/>
      <c r="AI3986" s="7"/>
      <c r="AJ3986" s="7"/>
      <c r="AK3986" s="7"/>
    </row>
    <row r="3987" spans="1:37" ht="15.75" x14ac:dyDescent="0.25">
      <c r="A3987" s="7"/>
      <c r="B3987" s="7"/>
      <c r="C3987" s="7"/>
      <c r="D3987" s="7"/>
      <c r="E3987" s="7"/>
      <c r="F3987" s="7"/>
      <c r="G3987" s="7"/>
      <c r="H3987" s="7"/>
      <c r="I3987" s="7"/>
      <c r="J3987" s="7"/>
      <c r="K3987" s="7"/>
      <c r="L3987" s="7"/>
      <c r="M3987" s="7"/>
      <c r="N3987" s="7"/>
      <c r="O3987" s="7"/>
      <c r="P3987" s="7"/>
      <c r="R3987" s="7"/>
      <c r="S3987" s="7"/>
      <c r="T3987" s="7"/>
      <c r="U3987" s="7"/>
      <c r="V3987" s="7"/>
      <c r="W3987" s="7"/>
      <c r="X3987" s="7"/>
      <c r="Y3987" s="7"/>
      <c r="Z3987" s="7"/>
      <c r="AA3987" s="7"/>
      <c r="AB3987" s="7"/>
      <c r="AC3987" s="7"/>
      <c r="AD3987" s="7"/>
      <c r="AE3987" s="7"/>
      <c r="AF3987" s="7"/>
      <c r="AG3987" s="7"/>
      <c r="AH3987" s="7"/>
      <c r="AI3987" s="7"/>
      <c r="AJ3987" s="7"/>
      <c r="AK3987" s="7"/>
    </row>
    <row r="3988" spans="1:37" ht="15.75" x14ac:dyDescent="0.25">
      <c r="A3988" s="7"/>
      <c r="B3988" s="7"/>
      <c r="C3988" s="7"/>
      <c r="D3988" s="7"/>
      <c r="E3988" s="7"/>
      <c r="F3988" s="7"/>
      <c r="G3988" s="7"/>
      <c r="H3988" s="7"/>
      <c r="I3988" s="7"/>
      <c r="J3988" s="7"/>
      <c r="K3988" s="7"/>
      <c r="L3988" s="7"/>
      <c r="M3988" s="7"/>
      <c r="N3988" s="7"/>
      <c r="O3988" s="7"/>
      <c r="P3988" s="7"/>
      <c r="R3988" s="7"/>
      <c r="S3988" s="7"/>
      <c r="T3988" s="7"/>
      <c r="U3988" s="7"/>
      <c r="V3988" s="7"/>
      <c r="W3988" s="7"/>
      <c r="X3988" s="7"/>
      <c r="Y3988" s="7"/>
      <c r="Z3988" s="7"/>
      <c r="AA3988" s="7"/>
      <c r="AB3988" s="7"/>
      <c r="AC3988" s="7"/>
      <c r="AD3988" s="7"/>
      <c r="AE3988" s="7"/>
      <c r="AF3988" s="7"/>
      <c r="AG3988" s="7"/>
      <c r="AH3988" s="7"/>
      <c r="AI3988" s="7"/>
      <c r="AJ3988" s="7"/>
      <c r="AK3988" s="7"/>
    </row>
    <row r="3989" spans="1:37" ht="15.75" x14ac:dyDescent="0.25">
      <c r="A3989" s="7"/>
      <c r="B3989" s="7"/>
      <c r="C3989" s="7"/>
      <c r="D3989" s="7"/>
      <c r="E3989" s="7"/>
      <c r="F3989" s="7"/>
      <c r="G3989" s="7"/>
      <c r="H3989" s="7"/>
      <c r="I3989" s="7"/>
      <c r="J3989" s="7"/>
      <c r="K3989" s="7"/>
      <c r="L3989" s="7"/>
      <c r="M3989" s="7"/>
      <c r="N3989" s="7"/>
      <c r="O3989" s="7"/>
      <c r="P3989" s="7"/>
      <c r="R3989" s="7"/>
      <c r="S3989" s="7"/>
      <c r="T3989" s="7"/>
      <c r="U3989" s="7"/>
      <c r="V3989" s="7"/>
      <c r="W3989" s="7"/>
      <c r="X3989" s="7"/>
      <c r="Y3989" s="7"/>
      <c r="Z3989" s="7"/>
      <c r="AA3989" s="7"/>
      <c r="AB3989" s="7"/>
      <c r="AC3989" s="7"/>
      <c r="AD3989" s="7"/>
      <c r="AE3989" s="7"/>
      <c r="AF3989" s="7"/>
      <c r="AG3989" s="7"/>
      <c r="AH3989" s="7"/>
      <c r="AI3989" s="7"/>
      <c r="AJ3989" s="7"/>
      <c r="AK3989" s="7"/>
    </row>
    <row r="3990" spans="1:37" ht="15.75" x14ac:dyDescent="0.25">
      <c r="A3990" s="7"/>
      <c r="B3990" s="7"/>
      <c r="C3990" s="7"/>
      <c r="D3990" s="7"/>
      <c r="E3990" s="7"/>
      <c r="F3990" s="7"/>
      <c r="G3990" s="7"/>
      <c r="H3990" s="7"/>
      <c r="I3990" s="7"/>
      <c r="J3990" s="7"/>
      <c r="K3990" s="7"/>
      <c r="L3990" s="7"/>
      <c r="M3990" s="7"/>
      <c r="N3990" s="7"/>
      <c r="O3990" s="7"/>
      <c r="P3990" s="7"/>
      <c r="R3990" s="7"/>
      <c r="S3990" s="7"/>
      <c r="T3990" s="7"/>
      <c r="U3990" s="7"/>
      <c r="V3990" s="7"/>
      <c r="W3990" s="7"/>
      <c r="X3990" s="7"/>
      <c r="Y3990" s="7"/>
      <c r="Z3990" s="7"/>
      <c r="AA3990" s="7"/>
      <c r="AB3990" s="7"/>
      <c r="AC3990" s="7"/>
      <c r="AD3990" s="7"/>
      <c r="AE3990" s="7"/>
      <c r="AF3990" s="7"/>
      <c r="AG3990" s="7"/>
      <c r="AH3990" s="7"/>
      <c r="AI3990" s="7"/>
      <c r="AJ3990" s="7"/>
      <c r="AK3990" s="7"/>
    </row>
    <row r="3991" spans="1:37" ht="15.75" x14ac:dyDescent="0.25">
      <c r="A3991" s="7"/>
      <c r="B3991" s="7"/>
      <c r="C3991" s="7"/>
      <c r="D3991" s="7"/>
      <c r="E3991" s="7"/>
      <c r="F3991" s="7"/>
      <c r="G3991" s="7"/>
      <c r="H3991" s="7"/>
      <c r="I3991" s="7"/>
      <c r="J3991" s="7"/>
      <c r="K3991" s="7"/>
      <c r="L3991" s="7"/>
      <c r="M3991" s="7"/>
      <c r="N3991" s="7"/>
      <c r="O3991" s="7"/>
      <c r="P3991" s="7"/>
      <c r="R3991" s="7"/>
      <c r="S3991" s="7"/>
      <c r="T3991" s="7"/>
      <c r="U3991" s="7"/>
      <c r="V3991" s="7"/>
      <c r="W3991" s="7"/>
      <c r="X3991" s="7"/>
      <c r="Y3991" s="7"/>
      <c r="Z3991" s="7"/>
      <c r="AA3991" s="7"/>
      <c r="AB3991" s="7"/>
      <c r="AC3991" s="7"/>
      <c r="AD3991" s="7"/>
      <c r="AE3991" s="7"/>
      <c r="AF3991" s="7"/>
      <c r="AG3991" s="7"/>
      <c r="AH3991" s="7"/>
      <c r="AI3991" s="7"/>
      <c r="AJ3991" s="7"/>
      <c r="AK3991" s="7"/>
    </row>
    <row r="3992" spans="1:37" ht="15.75" x14ac:dyDescent="0.25">
      <c r="A3992" s="7"/>
      <c r="B3992" s="7"/>
      <c r="C3992" s="7"/>
      <c r="D3992" s="7"/>
      <c r="E3992" s="7"/>
      <c r="F3992" s="7"/>
      <c r="G3992" s="7"/>
      <c r="H3992" s="7"/>
      <c r="I3992" s="7"/>
      <c r="J3992" s="7"/>
      <c r="K3992" s="7"/>
      <c r="L3992" s="7"/>
      <c r="M3992" s="7"/>
      <c r="N3992" s="7"/>
      <c r="O3992" s="7"/>
      <c r="P3992" s="7"/>
      <c r="R3992" s="7"/>
      <c r="S3992" s="7"/>
      <c r="T3992" s="7"/>
      <c r="U3992" s="7"/>
      <c r="V3992" s="7"/>
      <c r="W3992" s="7"/>
      <c r="X3992" s="7"/>
      <c r="Y3992" s="7"/>
      <c r="Z3992" s="7"/>
      <c r="AA3992" s="7"/>
      <c r="AB3992" s="7"/>
      <c r="AC3992" s="7"/>
      <c r="AD3992" s="7"/>
      <c r="AE3992" s="7"/>
      <c r="AF3992" s="7"/>
      <c r="AG3992" s="7"/>
      <c r="AH3992" s="7"/>
      <c r="AI3992" s="7"/>
      <c r="AJ3992" s="7"/>
      <c r="AK3992" s="7"/>
    </row>
    <row r="3993" spans="1:37" ht="15.75" x14ac:dyDescent="0.25">
      <c r="A3993" s="7"/>
      <c r="B3993" s="7"/>
      <c r="C3993" s="7"/>
      <c r="D3993" s="7"/>
      <c r="E3993" s="7"/>
      <c r="F3993" s="7"/>
      <c r="G3993" s="7"/>
      <c r="H3993" s="7"/>
      <c r="I3993" s="7"/>
      <c r="J3993" s="7"/>
      <c r="K3993" s="7"/>
      <c r="L3993" s="7"/>
      <c r="M3993" s="7"/>
      <c r="N3993" s="7"/>
      <c r="O3993" s="7"/>
      <c r="P3993" s="7"/>
      <c r="R3993" s="7"/>
      <c r="S3993" s="7"/>
      <c r="T3993" s="7"/>
      <c r="U3993" s="7"/>
      <c r="V3993" s="7"/>
      <c r="W3993" s="7"/>
      <c r="X3993" s="7"/>
      <c r="Y3993" s="7"/>
      <c r="Z3993" s="7"/>
      <c r="AA3993" s="7"/>
      <c r="AB3993" s="7"/>
      <c r="AC3993" s="7"/>
      <c r="AD3993" s="7"/>
      <c r="AE3993" s="7"/>
      <c r="AF3993" s="7"/>
      <c r="AG3993" s="7"/>
      <c r="AH3993" s="7"/>
      <c r="AI3993" s="7"/>
      <c r="AJ3993" s="7"/>
      <c r="AK3993" s="7"/>
    </row>
    <row r="3994" spans="1:37" ht="15.75" x14ac:dyDescent="0.25">
      <c r="A3994" s="7"/>
      <c r="B3994" s="7"/>
      <c r="C3994" s="7"/>
      <c r="D3994" s="7"/>
      <c r="E3994" s="7"/>
      <c r="F3994" s="7"/>
      <c r="G3994" s="7"/>
      <c r="H3994" s="7"/>
      <c r="I3994" s="7"/>
      <c r="J3994" s="7"/>
      <c r="K3994" s="7"/>
      <c r="L3994" s="7"/>
      <c r="M3994" s="7"/>
      <c r="N3994" s="7"/>
      <c r="O3994" s="7"/>
      <c r="P3994" s="7"/>
      <c r="R3994" s="7"/>
      <c r="S3994" s="7"/>
      <c r="T3994" s="7"/>
      <c r="U3994" s="7"/>
      <c r="V3994" s="7"/>
      <c r="W3994" s="7"/>
      <c r="X3994" s="7"/>
      <c r="Y3994" s="7"/>
      <c r="Z3994" s="7"/>
      <c r="AA3994" s="7"/>
      <c r="AB3994" s="7"/>
      <c r="AC3994" s="7"/>
      <c r="AD3994" s="7"/>
      <c r="AE3994" s="7"/>
      <c r="AF3994" s="7"/>
      <c r="AG3994" s="7"/>
      <c r="AH3994" s="7"/>
      <c r="AI3994" s="7"/>
      <c r="AJ3994" s="7"/>
      <c r="AK3994" s="7"/>
    </row>
    <row r="3995" spans="1:37" ht="15.75" x14ac:dyDescent="0.25">
      <c r="A3995" s="7"/>
      <c r="B3995" s="7"/>
      <c r="C3995" s="7"/>
      <c r="D3995" s="7"/>
      <c r="E3995" s="7"/>
      <c r="F3995" s="7"/>
      <c r="G3995" s="7"/>
      <c r="H3995" s="7"/>
      <c r="I3995" s="7"/>
      <c r="J3995" s="7"/>
      <c r="K3995" s="7"/>
      <c r="L3995" s="7"/>
      <c r="M3995" s="7"/>
      <c r="N3995" s="7"/>
      <c r="O3995" s="7"/>
      <c r="P3995" s="7"/>
      <c r="R3995" s="7"/>
      <c r="S3995" s="7"/>
      <c r="T3995" s="7"/>
      <c r="U3995" s="7"/>
      <c r="V3995" s="7"/>
      <c r="W3995" s="7"/>
      <c r="X3995" s="7"/>
      <c r="Y3995" s="7"/>
      <c r="Z3995" s="7"/>
      <c r="AA3995" s="7"/>
      <c r="AB3995" s="7"/>
      <c r="AC3995" s="7"/>
      <c r="AD3995" s="7"/>
      <c r="AE3995" s="7"/>
      <c r="AF3995" s="7"/>
      <c r="AG3995" s="7"/>
      <c r="AH3995" s="7"/>
      <c r="AI3995" s="7"/>
      <c r="AJ3995" s="7"/>
      <c r="AK3995" s="7"/>
    </row>
    <row r="3996" spans="1:37" ht="15.75" x14ac:dyDescent="0.25">
      <c r="A3996" s="7"/>
      <c r="B3996" s="7"/>
      <c r="C3996" s="7"/>
      <c r="D3996" s="7"/>
      <c r="E3996" s="7"/>
      <c r="F3996" s="7"/>
      <c r="G3996" s="7"/>
      <c r="H3996" s="7"/>
      <c r="I3996" s="7"/>
      <c r="J3996" s="7"/>
      <c r="K3996" s="7"/>
      <c r="L3996" s="7"/>
      <c r="M3996" s="7"/>
      <c r="N3996" s="7"/>
      <c r="O3996" s="7"/>
      <c r="P3996" s="7"/>
      <c r="R3996" s="7"/>
      <c r="S3996" s="7"/>
      <c r="T3996" s="7"/>
      <c r="U3996" s="7"/>
      <c r="V3996" s="7"/>
      <c r="W3996" s="7"/>
      <c r="X3996" s="7"/>
      <c r="Y3996" s="7"/>
      <c r="Z3996" s="7"/>
      <c r="AA3996" s="7"/>
      <c r="AB3996" s="7"/>
      <c r="AC3996" s="7"/>
      <c r="AD3996" s="7"/>
      <c r="AE3996" s="7"/>
      <c r="AF3996" s="7"/>
      <c r="AG3996" s="7"/>
      <c r="AH3996" s="7"/>
      <c r="AI3996" s="7"/>
      <c r="AJ3996" s="7"/>
      <c r="AK3996" s="7"/>
    </row>
    <row r="3997" spans="1:37" ht="15.75" x14ac:dyDescent="0.25">
      <c r="A3997" s="7"/>
      <c r="B3997" s="7"/>
      <c r="C3997" s="7"/>
      <c r="D3997" s="7"/>
      <c r="E3997" s="7"/>
      <c r="F3997" s="7"/>
      <c r="G3997" s="7"/>
      <c r="H3997" s="7"/>
      <c r="I3997" s="7"/>
      <c r="J3997" s="7"/>
      <c r="K3997" s="7"/>
      <c r="L3997" s="7"/>
      <c r="M3997" s="7"/>
      <c r="N3997" s="7"/>
      <c r="O3997" s="7"/>
      <c r="P3997" s="7"/>
      <c r="R3997" s="7"/>
      <c r="S3997" s="7"/>
      <c r="T3997" s="7"/>
      <c r="U3997" s="7"/>
      <c r="V3997" s="7"/>
      <c r="W3997" s="7"/>
      <c r="X3997" s="7"/>
      <c r="Y3997" s="7"/>
      <c r="Z3997" s="7"/>
      <c r="AA3997" s="7"/>
      <c r="AB3997" s="7"/>
      <c r="AC3997" s="7"/>
      <c r="AD3997" s="7"/>
      <c r="AE3997" s="7"/>
      <c r="AF3997" s="7"/>
      <c r="AG3997" s="7"/>
      <c r="AH3997" s="7"/>
      <c r="AI3997" s="7"/>
      <c r="AJ3997" s="7"/>
      <c r="AK3997" s="7"/>
    </row>
    <row r="3998" spans="1:37" ht="15.75" x14ac:dyDescent="0.25">
      <c r="A3998" s="7"/>
      <c r="B3998" s="7"/>
      <c r="C3998" s="7"/>
      <c r="D3998" s="7"/>
      <c r="E3998" s="7"/>
      <c r="F3998" s="7"/>
      <c r="G3998" s="7"/>
      <c r="H3998" s="7"/>
      <c r="I3998" s="7"/>
      <c r="J3998" s="7"/>
      <c r="K3998" s="7"/>
      <c r="L3998" s="7"/>
      <c r="M3998" s="7"/>
      <c r="N3998" s="7"/>
      <c r="O3998" s="7"/>
      <c r="P3998" s="7"/>
      <c r="R3998" s="7"/>
      <c r="S3998" s="7"/>
      <c r="T3998" s="7"/>
      <c r="U3998" s="7"/>
      <c r="V3998" s="7"/>
      <c r="W3998" s="7"/>
      <c r="X3998" s="7"/>
      <c r="Y3998" s="7"/>
      <c r="Z3998" s="7"/>
      <c r="AA3998" s="7"/>
      <c r="AB3998" s="7"/>
      <c r="AC3998" s="7"/>
      <c r="AD3998" s="7"/>
      <c r="AE3998" s="7"/>
      <c r="AF3998" s="7"/>
      <c r="AG3998" s="7"/>
      <c r="AH3998" s="7"/>
      <c r="AI3998" s="7"/>
      <c r="AJ3998" s="7"/>
      <c r="AK3998" s="7"/>
    </row>
    <row r="3999" spans="1:37" ht="15.75" x14ac:dyDescent="0.25">
      <c r="A3999" s="7"/>
      <c r="B3999" s="7"/>
      <c r="C3999" s="7"/>
      <c r="D3999" s="7"/>
      <c r="E3999" s="7"/>
      <c r="F3999" s="7"/>
      <c r="G3999" s="7"/>
      <c r="H3999" s="7"/>
      <c r="I3999" s="7"/>
      <c r="J3999" s="7"/>
      <c r="K3999" s="7"/>
      <c r="L3999" s="7"/>
      <c r="M3999" s="7"/>
      <c r="N3999" s="7"/>
      <c r="O3999" s="7"/>
      <c r="P3999" s="7"/>
      <c r="R3999" s="7"/>
      <c r="S3999" s="7"/>
      <c r="T3999" s="7"/>
      <c r="U3999" s="7"/>
      <c r="V3999" s="7"/>
      <c r="W3999" s="7"/>
      <c r="X3999" s="7"/>
      <c r="Y3999" s="7"/>
      <c r="Z3999" s="7"/>
      <c r="AA3999" s="7"/>
      <c r="AB3999" s="7"/>
      <c r="AC3999" s="7"/>
      <c r="AD3999" s="7"/>
      <c r="AE3999" s="7"/>
      <c r="AF3999" s="7"/>
      <c r="AG3999" s="7"/>
      <c r="AH3999" s="7"/>
      <c r="AI3999" s="7"/>
      <c r="AJ3999" s="7"/>
      <c r="AK3999" s="7"/>
    </row>
    <row r="4000" spans="1:37" ht="15.75" x14ac:dyDescent="0.25">
      <c r="A4000" s="7"/>
      <c r="B4000" s="7"/>
      <c r="C4000" s="7"/>
      <c r="D4000" s="7"/>
      <c r="E4000" s="7"/>
      <c r="F4000" s="7"/>
      <c r="G4000" s="7"/>
      <c r="H4000" s="7"/>
      <c r="I4000" s="7"/>
      <c r="J4000" s="7"/>
      <c r="K4000" s="7"/>
      <c r="L4000" s="7"/>
      <c r="M4000" s="7"/>
      <c r="N4000" s="7"/>
      <c r="O4000" s="7"/>
      <c r="P4000" s="7"/>
      <c r="R4000" s="7"/>
      <c r="S4000" s="7"/>
      <c r="T4000" s="7"/>
      <c r="U4000" s="7"/>
      <c r="V4000" s="7"/>
      <c r="W4000" s="7"/>
      <c r="X4000" s="7"/>
      <c r="Y4000" s="7"/>
      <c r="Z4000" s="7"/>
      <c r="AA4000" s="7"/>
      <c r="AB4000" s="7"/>
      <c r="AC4000" s="7"/>
      <c r="AD4000" s="7"/>
      <c r="AE4000" s="7"/>
      <c r="AF4000" s="7"/>
      <c r="AG4000" s="7"/>
      <c r="AH4000" s="7"/>
      <c r="AI4000" s="7"/>
      <c r="AJ4000" s="7"/>
      <c r="AK4000" s="7"/>
    </row>
    <row r="4001" spans="1:37" ht="15.75" x14ac:dyDescent="0.25">
      <c r="A4001" s="7"/>
      <c r="B4001" s="7"/>
      <c r="C4001" s="7"/>
      <c r="D4001" s="7"/>
      <c r="E4001" s="7"/>
      <c r="F4001" s="7"/>
      <c r="G4001" s="7"/>
      <c r="H4001" s="7"/>
      <c r="I4001" s="7"/>
      <c r="J4001" s="7"/>
      <c r="K4001" s="7"/>
      <c r="L4001" s="7"/>
      <c r="M4001" s="7"/>
      <c r="N4001" s="7"/>
      <c r="O4001" s="7"/>
      <c r="P4001" s="7"/>
      <c r="R4001" s="7"/>
      <c r="S4001" s="7"/>
      <c r="T4001" s="7"/>
      <c r="U4001" s="7"/>
      <c r="V4001" s="7"/>
      <c r="W4001" s="7"/>
      <c r="X4001" s="7"/>
      <c r="Y4001" s="7"/>
      <c r="Z4001" s="7"/>
      <c r="AA4001" s="7"/>
      <c r="AB4001" s="7"/>
      <c r="AC4001" s="7"/>
      <c r="AD4001" s="7"/>
      <c r="AE4001" s="7"/>
      <c r="AF4001" s="7"/>
      <c r="AG4001" s="7"/>
      <c r="AH4001" s="7"/>
      <c r="AI4001" s="7"/>
      <c r="AJ4001" s="7"/>
      <c r="AK4001" s="7"/>
    </row>
    <row r="4002" spans="1:37" ht="15.75" x14ac:dyDescent="0.25">
      <c r="A4002" s="7"/>
      <c r="B4002" s="7"/>
      <c r="C4002" s="7"/>
      <c r="D4002" s="7"/>
      <c r="E4002" s="7"/>
      <c r="F4002" s="7"/>
      <c r="G4002" s="7"/>
      <c r="H4002" s="7"/>
      <c r="I4002" s="7"/>
      <c r="J4002" s="7"/>
      <c r="K4002" s="7"/>
      <c r="L4002" s="7"/>
      <c r="M4002" s="7"/>
      <c r="N4002" s="7"/>
      <c r="O4002" s="7"/>
      <c r="P4002" s="7"/>
      <c r="R4002" s="7"/>
      <c r="S4002" s="7"/>
      <c r="T4002" s="7"/>
      <c r="U4002" s="7"/>
      <c r="V4002" s="7"/>
      <c r="W4002" s="7"/>
      <c r="X4002" s="7"/>
      <c r="Y4002" s="7"/>
      <c r="Z4002" s="7"/>
      <c r="AA4002" s="7"/>
      <c r="AB4002" s="7"/>
      <c r="AC4002" s="7"/>
      <c r="AD4002" s="7"/>
      <c r="AE4002" s="7"/>
      <c r="AF4002" s="7"/>
      <c r="AG4002" s="7"/>
      <c r="AH4002" s="7"/>
      <c r="AI4002" s="7"/>
      <c r="AJ4002" s="7"/>
      <c r="AK4002" s="7"/>
    </row>
    <row r="4003" spans="1:37" ht="15.75" x14ac:dyDescent="0.25">
      <c r="A4003" s="7"/>
      <c r="B4003" s="7"/>
      <c r="C4003" s="7"/>
      <c r="D4003" s="7"/>
      <c r="E4003" s="7"/>
      <c r="F4003" s="7"/>
      <c r="G4003" s="7"/>
      <c r="H4003" s="7"/>
      <c r="I4003" s="7"/>
      <c r="J4003" s="7"/>
      <c r="K4003" s="7"/>
      <c r="L4003" s="7"/>
      <c r="M4003" s="7"/>
      <c r="N4003" s="7"/>
      <c r="O4003" s="7"/>
      <c r="P4003" s="7"/>
      <c r="R4003" s="7"/>
      <c r="S4003" s="7"/>
      <c r="T4003" s="7"/>
      <c r="U4003" s="7"/>
      <c r="V4003" s="7"/>
      <c r="W4003" s="7"/>
      <c r="X4003" s="7"/>
      <c r="Y4003" s="7"/>
      <c r="Z4003" s="7"/>
      <c r="AA4003" s="7"/>
      <c r="AB4003" s="7"/>
      <c r="AC4003" s="7"/>
      <c r="AD4003" s="7"/>
      <c r="AE4003" s="7"/>
      <c r="AF4003" s="7"/>
      <c r="AG4003" s="7"/>
      <c r="AH4003" s="7"/>
      <c r="AI4003" s="7"/>
      <c r="AJ4003" s="7"/>
      <c r="AK4003" s="7"/>
    </row>
    <row r="4004" spans="1:37" ht="15.75" x14ac:dyDescent="0.25">
      <c r="A4004" s="7"/>
      <c r="B4004" s="7"/>
      <c r="C4004" s="7"/>
      <c r="D4004" s="7"/>
      <c r="E4004" s="7"/>
      <c r="F4004" s="7"/>
      <c r="G4004" s="7"/>
      <c r="H4004" s="7"/>
      <c r="I4004" s="7"/>
      <c r="J4004" s="7"/>
      <c r="K4004" s="7"/>
      <c r="L4004" s="7"/>
      <c r="M4004" s="7"/>
      <c r="N4004" s="7"/>
      <c r="O4004" s="7"/>
      <c r="P4004" s="7"/>
      <c r="R4004" s="7"/>
      <c r="S4004" s="7"/>
      <c r="T4004" s="7"/>
      <c r="U4004" s="7"/>
      <c r="V4004" s="7"/>
      <c r="W4004" s="7"/>
      <c r="X4004" s="7"/>
      <c r="Y4004" s="7"/>
      <c r="Z4004" s="7"/>
      <c r="AA4004" s="7"/>
      <c r="AB4004" s="7"/>
      <c r="AC4004" s="7"/>
      <c r="AD4004" s="7"/>
      <c r="AE4004" s="7"/>
      <c r="AF4004" s="7"/>
      <c r="AG4004" s="7"/>
      <c r="AH4004" s="7"/>
      <c r="AI4004" s="7"/>
      <c r="AJ4004" s="7"/>
      <c r="AK4004" s="7"/>
    </row>
    <row r="4005" spans="1:37" ht="15.75" x14ac:dyDescent="0.25">
      <c r="A4005" s="7"/>
      <c r="B4005" s="7"/>
      <c r="C4005" s="7"/>
      <c r="D4005" s="7"/>
      <c r="E4005" s="7"/>
      <c r="F4005" s="7"/>
      <c r="G4005" s="7"/>
      <c r="H4005" s="7"/>
      <c r="I4005" s="7"/>
      <c r="J4005" s="7"/>
      <c r="K4005" s="7"/>
      <c r="L4005" s="7"/>
      <c r="M4005" s="7"/>
      <c r="N4005" s="7"/>
      <c r="O4005" s="7"/>
      <c r="P4005" s="7"/>
      <c r="R4005" s="7"/>
      <c r="S4005" s="7"/>
      <c r="T4005" s="7"/>
      <c r="U4005" s="7"/>
      <c r="V4005" s="7"/>
      <c r="W4005" s="7"/>
      <c r="X4005" s="7"/>
      <c r="Y4005" s="7"/>
      <c r="Z4005" s="7"/>
      <c r="AA4005" s="7"/>
      <c r="AB4005" s="7"/>
      <c r="AC4005" s="7"/>
      <c r="AD4005" s="7"/>
      <c r="AE4005" s="7"/>
      <c r="AF4005" s="7"/>
      <c r="AG4005" s="7"/>
      <c r="AH4005" s="7"/>
      <c r="AI4005" s="7"/>
      <c r="AJ4005" s="7"/>
      <c r="AK4005" s="7"/>
    </row>
    <row r="4006" spans="1:37" ht="15.75" x14ac:dyDescent="0.25">
      <c r="A4006" s="7"/>
      <c r="B4006" s="7"/>
      <c r="C4006" s="7"/>
      <c r="D4006" s="7"/>
      <c r="E4006" s="7"/>
      <c r="F4006" s="7"/>
      <c r="G4006" s="7"/>
      <c r="H4006" s="7"/>
      <c r="I4006" s="7"/>
      <c r="J4006" s="7"/>
      <c r="K4006" s="7"/>
      <c r="L4006" s="7"/>
      <c r="M4006" s="7"/>
      <c r="N4006" s="7"/>
      <c r="O4006" s="7"/>
      <c r="P4006" s="7"/>
      <c r="R4006" s="7"/>
      <c r="S4006" s="7"/>
      <c r="T4006" s="7"/>
      <c r="U4006" s="7"/>
      <c r="V4006" s="7"/>
      <c r="W4006" s="7"/>
      <c r="X4006" s="7"/>
      <c r="Y4006" s="7"/>
      <c r="Z4006" s="7"/>
      <c r="AA4006" s="7"/>
      <c r="AB4006" s="7"/>
      <c r="AC4006" s="7"/>
      <c r="AD4006" s="7"/>
      <c r="AE4006" s="7"/>
      <c r="AF4006" s="7"/>
      <c r="AG4006" s="7"/>
      <c r="AH4006" s="7"/>
      <c r="AI4006" s="7"/>
      <c r="AJ4006" s="7"/>
      <c r="AK4006" s="7"/>
    </row>
    <row r="4007" spans="1:37" ht="15.75" x14ac:dyDescent="0.25">
      <c r="A4007" s="7"/>
      <c r="B4007" s="7"/>
      <c r="C4007" s="7"/>
      <c r="D4007" s="7"/>
      <c r="E4007" s="7"/>
      <c r="F4007" s="7"/>
      <c r="G4007" s="7"/>
      <c r="H4007" s="7"/>
      <c r="I4007" s="7"/>
      <c r="J4007" s="7"/>
      <c r="K4007" s="7"/>
      <c r="L4007" s="7"/>
      <c r="M4007" s="7"/>
      <c r="N4007" s="7"/>
      <c r="O4007" s="7"/>
      <c r="P4007" s="7"/>
      <c r="R4007" s="7"/>
      <c r="S4007" s="7"/>
      <c r="T4007" s="7"/>
      <c r="U4007" s="7"/>
      <c r="V4007" s="7"/>
      <c r="W4007" s="7"/>
      <c r="X4007" s="7"/>
      <c r="Y4007" s="7"/>
      <c r="Z4007" s="7"/>
      <c r="AA4007" s="7"/>
      <c r="AB4007" s="7"/>
      <c r="AC4007" s="7"/>
      <c r="AD4007" s="7"/>
      <c r="AE4007" s="7"/>
      <c r="AF4007" s="7"/>
      <c r="AG4007" s="7"/>
      <c r="AH4007" s="7"/>
      <c r="AI4007" s="7"/>
      <c r="AJ4007" s="7"/>
      <c r="AK4007" s="7"/>
    </row>
    <row r="4008" spans="1:37" ht="15.75" x14ac:dyDescent="0.25">
      <c r="A4008" s="7"/>
      <c r="B4008" s="7"/>
      <c r="C4008" s="7"/>
      <c r="D4008" s="7"/>
      <c r="E4008" s="7"/>
      <c r="F4008" s="7"/>
      <c r="G4008" s="7"/>
      <c r="H4008" s="7"/>
      <c r="I4008" s="7"/>
      <c r="J4008" s="7"/>
      <c r="K4008" s="7"/>
      <c r="L4008" s="7"/>
      <c r="M4008" s="7"/>
      <c r="N4008" s="7"/>
      <c r="O4008" s="7"/>
      <c r="P4008" s="7"/>
      <c r="R4008" s="7"/>
      <c r="S4008" s="7"/>
      <c r="T4008" s="7"/>
      <c r="U4008" s="7"/>
      <c r="V4008" s="7"/>
      <c r="W4008" s="7"/>
      <c r="X4008" s="7"/>
      <c r="Y4008" s="7"/>
      <c r="Z4008" s="7"/>
      <c r="AA4008" s="7"/>
      <c r="AB4008" s="7"/>
      <c r="AC4008" s="7"/>
      <c r="AD4008" s="7"/>
      <c r="AE4008" s="7"/>
      <c r="AF4008" s="7"/>
      <c r="AG4008" s="7"/>
      <c r="AH4008" s="7"/>
      <c r="AI4008" s="7"/>
      <c r="AJ4008" s="7"/>
      <c r="AK4008" s="7"/>
    </row>
    <row r="4009" spans="1:37" ht="15.75" x14ac:dyDescent="0.25">
      <c r="A4009" s="7"/>
      <c r="B4009" s="7"/>
      <c r="C4009" s="7"/>
      <c r="D4009" s="7"/>
      <c r="E4009" s="7"/>
      <c r="F4009" s="7"/>
      <c r="G4009" s="7"/>
      <c r="H4009" s="7"/>
      <c r="I4009" s="7"/>
      <c r="J4009" s="7"/>
      <c r="K4009" s="7"/>
      <c r="L4009" s="7"/>
      <c r="M4009" s="7"/>
      <c r="N4009" s="7"/>
      <c r="O4009" s="7"/>
      <c r="P4009" s="7"/>
      <c r="R4009" s="7"/>
      <c r="S4009" s="7"/>
      <c r="T4009" s="7"/>
      <c r="U4009" s="7"/>
      <c r="V4009" s="7"/>
      <c r="W4009" s="7"/>
      <c r="X4009" s="7"/>
      <c r="Y4009" s="7"/>
      <c r="Z4009" s="7"/>
      <c r="AA4009" s="7"/>
      <c r="AB4009" s="7"/>
      <c r="AC4009" s="7"/>
      <c r="AD4009" s="7"/>
      <c r="AE4009" s="7"/>
      <c r="AF4009" s="7"/>
      <c r="AG4009" s="7"/>
      <c r="AH4009" s="7"/>
      <c r="AI4009" s="7"/>
      <c r="AJ4009" s="7"/>
      <c r="AK4009" s="7"/>
    </row>
    <row r="4010" spans="1:37" ht="15.75" x14ac:dyDescent="0.25">
      <c r="A4010" s="7"/>
      <c r="B4010" s="7"/>
      <c r="C4010" s="7"/>
      <c r="D4010" s="7"/>
      <c r="E4010" s="7"/>
      <c r="F4010" s="7"/>
      <c r="G4010" s="7"/>
      <c r="H4010" s="7"/>
      <c r="I4010" s="7"/>
      <c r="J4010" s="7"/>
      <c r="K4010" s="7"/>
      <c r="L4010" s="7"/>
      <c r="M4010" s="7"/>
      <c r="N4010" s="7"/>
      <c r="O4010" s="7"/>
      <c r="P4010" s="7"/>
      <c r="R4010" s="7"/>
      <c r="S4010" s="7"/>
      <c r="T4010" s="7"/>
      <c r="U4010" s="7"/>
      <c r="V4010" s="7"/>
      <c r="W4010" s="7"/>
      <c r="X4010" s="7"/>
      <c r="Y4010" s="7"/>
      <c r="Z4010" s="7"/>
      <c r="AA4010" s="7"/>
      <c r="AB4010" s="7"/>
      <c r="AC4010" s="7"/>
      <c r="AD4010" s="7"/>
      <c r="AE4010" s="7"/>
      <c r="AF4010" s="7"/>
      <c r="AG4010" s="7"/>
      <c r="AH4010" s="7"/>
      <c r="AI4010" s="7"/>
      <c r="AJ4010" s="7"/>
      <c r="AK4010" s="7"/>
    </row>
    <row r="4011" spans="1:37" ht="15.75" x14ac:dyDescent="0.25">
      <c r="A4011" s="7"/>
      <c r="B4011" s="7"/>
      <c r="C4011" s="7"/>
      <c r="D4011" s="7"/>
      <c r="E4011" s="7"/>
      <c r="F4011" s="7"/>
      <c r="G4011" s="7"/>
      <c r="H4011" s="7"/>
      <c r="I4011" s="7"/>
      <c r="J4011" s="7"/>
      <c r="K4011" s="7"/>
      <c r="L4011" s="7"/>
      <c r="M4011" s="7"/>
      <c r="N4011" s="7"/>
      <c r="O4011" s="7"/>
      <c r="P4011" s="7"/>
      <c r="R4011" s="7"/>
      <c r="S4011" s="7"/>
      <c r="T4011" s="7"/>
      <c r="U4011" s="7"/>
      <c r="V4011" s="7"/>
      <c r="W4011" s="7"/>
      <c r="X4011" s="7"/>
      <c r="Y4011" s="7"/>
      <c r="Z4011" s="7"/>
      <c r="AA4011" s="7"/>
      <c r="AB4011" s="7"/>
      <c r="AC4011" s="7"/>
      <c r="AD4011" s="7"/>
      <c r="AE4011" s="7"/>
      <c r="AF4011" s="7"/>
      <c r="AG4011" s="7"/>
      <c r="AH4011" s="7"/>
      <c r="AI4011" s="7"/>
      <c r="AJ4011" s="7"/>
      <c r="AK4011" s="7"/>
    </row>
    <row r="4012" spans="1:37" ht="15.75" x14ac:dyDescent="0.25">
      <c r="A4012" s="7"/>
      <c r="B4012" s="7"/>
      <c r="C4012" s="7"/>
      <c r="D4012" s="7"/>
      <c r="E4012" s="7"/>
      <c r="F4012" s="7"/>
      <c r="G4012" s="7"/>
      <c r="H4012" s="7"/>
      <c r="I4012" s="7"/>
      <c r="J4012" s="7"/>
      <c r="K4012" s="7"/>
      <c r="L4012" s="7"/>
      <c r="M4012" s="7"/>
      <c r="N4012" s="7"/>
      <c r="O4012" s="7"/>
      <c r="P4012" s="7"/>
      <c r="R4012" s="7"/>
      <c r="S4012" s="7"/>
      <c r="T4012" s="7"/>
      <c r="U4012" s="7"/>
      <c r="V4012" s="7"/>
      <c r="W4012" s="7"/>
      <c r="X4012" s="7"/>
      <c r="Y4012" s="7"/>
      <c r="Z4012" s="7"/>
      <c r="AA4012" s="7"/>
      <c r="AB4012" s="7"/>
      <c r="AC4012" s="7"/>
      <c r="AD4012" s="7"/>
      <c r="AE4012" s="7"/>
      <c r="AF4012" s="7"/>
      <c r="AG4012" s="7"/>
      <c r="AH4012" s="7"/>
      <c r="AI4012" s="7"/>
      <c r="AJ4012" s="7"/>
      <c r="AK4012" s="7"/>
    </row>
    <row r="4013" spans="1:37" ht="15.75" x14ac:dyDescent="0.25">
      <c r="A4013" s="7"/>
      <c r="B4013" s="7"/>
      <c r="C4013" s="7"/>
      <c r="D4013" s="7"/>
      <c r="E4013" s="7"/>
      <c r="F4013" s="7"/>
      <c r="G4013" s="7"/>
      <c r="H4013" s="7"/>
      <c r="I4013" s="7"/>
      <c r="J4013" s="7"/>
      <c r="K4013" s="7"/>
      <c r="L4013" s="7"/>
      <c r="M4013" s="7"/>
      <c r="N4013" s="7"/>
      <c r="O4013" s="7"/>
      <c r="P4013" s="7"/>
      <c r="R4013" s="7"/>
      <c r="S4013" s="7"/>
      <c r="T4013" s="7"/>
      <c r="U4013" s="7"/>
      <c r="V4013" s="7"/>
      <c r="W4013" s="7"/>
      <c r="X4013" s="7"/>
      <c r="Y4013" s="7"/>
      <c r="Z4013" s="7"/>
      <c r="AA4013" s="7"/>
      <c r="AB4013" s="7"/>
      <c r="AC4013" s="7"/>
      <c r="AD4013" s="7"/>
      <c r="AE4013" s="7"/>
      <c r="AF4013" s="7"/>
      <c r="AG4013" s="7"/>
      <c r="AH4013" s="7"/>
      <c r="AI4013" s="7"/>
      <c r="AJ4013" s="7"/>
      <c r="AK4013" s="7"/>
    </row>
    <row r="4014" spans="1:37" ht="15.75" x14ac:dyDescent="0.25">
      <c r="A4014" s="7"/>
      <c r="B4014" s="7"/>
      <c r="C4014" s="7"/>
      <c r="D4014" s="7"/>
      <c r="E4014" s="7"/>
      <c r="F4014" s="7"/>
      <c r="G4014" s="7"/>
      <c r="H4014" s="7"/>
      <c r="I4014" s="7"/>
      <c r="J4014" s="7"/>
      <c r="K4014" s="7"/>
      <c r="L4014" s="7"/>
      <c r="M4014" s="7"/>
      <c r="N4014" s="7"/>
      <c r="O4014" s="7"/>
      <c r="P4014" s="7"/>
      <c r="R4014" s="7"/>
      <c r="S4014" s="7"/>
      <c r="T4014" s="7"/>
      <c r="U4014" s="7"/>
      <c r="V4014" s="7"/>
      <c r="W4014" s="7"/>
      <c r="X4014" s="7"/>
      <c r="Y4014" s="7"/>
      <c r="Z4014" s="7"/>
      <c r="AA4014" s="7"/>
      <c r="AB4014" s="7"/>
      <c r="AC4014" s="7"/>
      <c r="AD4014" s="7"/>
      <c r="AE4014" s="7"/>
      <c r="AF4014" s="7"/>
      <c r="AG4014" s="7"/>
      <c r="AH4014" s="7"/>
      <c r="AI4014" s="7"/>
      <c r="AJ4014" s="7"/>
      <c r="AK4014" s="7"/>
    </row>
    <row r="4015" spans="1:37" ht="15.75" x14ac:dyDescent="0.25">
      <c r="A4015" s="7"/>
      <c r="B4015" s="7"/>
      <c r="C4015" s="7"/>
      <c r="D4015" s="7"/>
      <c r="E4015" s="7"/>
      <c r="F4015" s="7"/>
      <c r="G4015" s="7"/>
      <c r="H4015" s="7"/>
      <c r="I4015" s="7"/>
      <c r="J4015" s="7"/>
      <c r="K4015" s="7"/>
      <c r="L4015" s="7"/>
      <c r="M4015" s="7"/>
      <c r="N4015" s="7"/>
      <c r="O4015" s="7"/>
      <c r="P4015" s="7"/>
      <c r="R4015" s="7"/>
      <c r="S4015" s="7"/>
      <c r="T4015" s="7"/>
      <c r="U4015" s="7"/>
      <c r="V4015" s="7"/>
      <c r="W4015" s="7"/>
      <c r="X4015" s="7"/>
      <c r="Y4015" s="7"/>
      <c r="Z4015" s="7"/>
      <c r="AA4015" s="7"/>
      <c r="AB4015" s="7"/>
      <c r="AC4015" s="7"/>
      <c r="AD4015" s="7"/>
      <c r="AE4015" s="7"/>
      <c r="AF4015" s="7"/>
      <c r="AG4015" s="7"/>
      <c r="AH4015" s="7"/>
      <c r="AI4015" s="7"/>
      <c r="AJ4015" s="7"/>
      <c r="AK4015" s="7"/>
    </row>
    <row r="4016" spans="1:37" ht="15.75" x14ac:dyDescent="0.25">
      <c r="A4016" s="7"/>
      <c r="B4016" s="7"/>
      <c r="C4016" s="7"/>
      <c r="D4016" s="7"/>
      <c r="E4016" s="7"/>
      <c r="F4016" s="7"/>
      <c r="G4016" s="7"/>
      <c r="H4016" s="7"/>
      <c r="I4016" s="7"/>
      <c r="J4016" s="7"/>
      <c r="K4016" s="7"/>
      <c r="L4016" s="7"/>
      <c r="M4016" s="7"/>
      <c r="N4016" s="7"/>
      <c r="O4016" s="7"/>
      <c r="P4016" s="7"/>
      <c r="R4016" s="7"/>
      <c r="S4016" s="7"/>
      <c r="T4016" s="7"/>
      <c r="U4016" s="7"/>
      <c r="V4016" s="7"/>
      <c r="W4016" s="7"/>
      <c r="X4016" s="7"/>
      <c r="Y4016" s="7"/>
      <c r="Z4016" s="7"/>
      <c r="AA4016" s="7"/>
      <c r="AB4016" s="7"/>
      <c r="AC4016" s="7"/>
      <c r="AD4016" s="7"/>
      <c r="AE4016" s="7"/>
      <c r="AF4016" s="7"/>
      <c r="AG4016" s="7"/>
      <c r="AH4016" s="7"/>
      <c r="AI4016" s="7"/>
      <c r="AJ4016" s="7"/>
      <c r="AK4016" s="7"/>
    </row>
    <row r="4017" spans="1:37" ht="15.75" x14ac:dyDescent="0.25">
      <c r="A4017" s="7"/>
      <c r="B4017" s="7"/>
      <c r="C4017" s="7"/>
      <c r="D4017" s="7"/>
      <c r="E4017" s="7"/>
      <c r="F4017" s="7"/>
      <c r="G4017" s="7"/>
      <c r="H4017" s="7"/>
      <c r="I4017" s="7"/>
      <c r="J4017" s="7"/>
      <c r="K4017" s="7"/>
      <c r="L4017" s="7"/>
      <c r="M4017" s="7"/>
      <c r="N4017" s="7"/>
      <c r="O4017" s="7"/>
      <c r="P4017" s="7"/>
      <c r="R4017" s="7"/>
      <c r="S4017" s="7"/>
      <c r="T4017" s="7"/>
      <c r="U4017" s="7"/>
      <c r="V4017" s="7"/>
      <c r="W4017" s="7"/>
      <c r="X4017" s="7"/>
      <c r="Y4017" s="7"/>
      <c r="Z4017" s="7"/>
      <c r="AA4017" s="7"/>
      <c r="AB4017" s="7"/>
      <c r="AC4017" s="7"/>
      <c r="AD4017" s="7"/>
      <c r="AE4017" s="7"/>
      <c r="AF4017" s="7"/>
      <c r="AG4017" s="7"/>
      <c r="AH4017" s="7"/>
      <c r="AI4017" s="7"/>
      <c r="AJ4017" s="7"/>
      <c r="AK4017" s="7"/>
    </row>
    <row r="4018" spans="1:37" ht="15.75" x14ac:dyDescent="0.25">
      <c r="A4018" s="7"/>
      <c r="B4018" s="7"/>
      <c r="C4018" s="7"/>
      <c r="D4018" s="7"/>
      <c r="E4018" s="7"/>
      <c r="F4018" s="7"/>
      <c r="G4018" s="7"/>
      <c r="H4018" s="7"/>
      <c r="I4018" s="7"/>
      <c r="J4018" s="7"/>
      <c r="K4018" s="7"/>
      <c r="L4018" s="7"/>
      <c r="M4018" s="7"/>
      <c r="N4018" s="7"/>
      <c r="O4018" s="7"/>
      <c r="P4018" s="7"/>
      <c r="R4018" s="7"/>
      <c r="S4018" s="7"/>
      <c r="T4018" s="7"/>
      <c r="U4018" s="7"/>
      <c r="V4018" s="7"/>
      <c r="W4018" s="7"/>
      <c r="X4018" s="7"/>
      <c r="Y4018" s="7"/>
      <c r="Z4018" s="7"/>
      <c r="AA4018" s="7"/>
      <c r="AB4018" s="7"/>
      <c r="AC4018" s="7"/>
      <c r="AD4018" s="7"/>
      <c r="AE4018" s="7"/>
      <c r="AF4018" s="7"/>
      <c r="AG4018" s="7"/>
      <c r="AH4018" s="7"/>
      <c r="AI4018" s="7"/>
      <c r="AJ4018" s="7"/>
      <c r="AK4018" s="7"/>
    </row>
    <row r="4019" spans="1:37" ht="15.75" x14ac:dyDescent="0.25">
      <c r="A4019" s="7"/>
      <c r="B4019" s="7"/>
      <c r="C4019" s="7"/>
      <c r="D4019" s="7"/>
      <c r="E4019" s="7"/>
      <c r="F4019" s="7"/>
      <c r="G4019" s="7"/>
      <c r="H4019" s="7"/>
      <c r="I4019" s="7"/>
      <c r="J4019" s="7"/>
      <c r="K4019" s="7"/>
      <c r="L4019" s="7"/>
      <c r="M4019" s="7"/>
      <c r="N4019" s="7"/>
      <c r="O4019" s="7"/>
      <c r="P4019" s="7"/>
      <c r="R4019" s="7"/>
      <c r="S4019" s="7"/>
      <c r="T4019" s="7"/>
      <c r="U4019" s="7"/>
      <c r="V4019" s="7"/>
      <c r="W4019" s="7"/>
      <c r="X4019" s="7"/>
      <c r="Y4019" s="7"/>
      <c r="Z4019" s="7"/>
      <c r="AA4019" s="7"/>
      <c r="AB4019" s="7"/>
      <c r="AC4019" s="7"/>
      <c r="AD4019" s="7"/>
      <c r="AE4019" s="7"/>
      <c r="AF4019" s="7"/>
      <c r="AG4019" s="7"/>
      <c r="AH4019" s="7"/>
      <c r="AI4019" s="7"/>
      <c r="AJ4019" s="7"/>
      <c r="AK4019" s="7"/>
    </row>
    <row r="4020" spans="1:37" ht="15.75" x14ac:dyDescent="0.25">
      <c r="A4020" s="7"/>
      <c r="B4020" s="7"/>
      <c r="C4020" s="7"/>
      <c r="D4020" s="7"/>
      <c r="E4020" s="7"/>
      <c r="F4020" s="7"/>
      <c r="G4020" s="7"/>
      <c r="H4020" s="7"/>
      <c r="I4020" s="7"/>
      <c r="J4020" s="7"/>
      <c r="K4020" s="7"/>
      <c r="L4020" s="7"/>
      <c r="M4020" s="7"/>
      <c r="N4020" s="7"/>
      <c r="O4020" s="7"/>
      <c r="P4020" s="7"/>
      <c r="R4020" s="7"/>
      <c r="S4020" s="7"/>
      <c r="T4020" s="7"/>
      <c r="U4020" s="7"/>
      <c r="V4020" s="7"/>
      <c r="W4020" s="7"/>
      <c r="X4020" s="7"/>
      <c r="Y4020" s="7"/>
      <c r="Z4020" s="7"/>
      <c r="AA4020" s="7"/>
      <c r="AB4020" s="7"/>
      <c r="AC4020" s="7"/>
      <c r="AD4020" s="7"/>
      <c r="AE4020" s="7"/>
      <c r="AF4020" s="7"/>
      <c r="AG4020" s="7"/>
      <c r="AH4020" s="7"/>
      <c r="AI4020" s="7"/>
      <c r="AJ4020" s="7"/>
      <c r="AK4020" s="7"/>
    </row>
    <row r="4021" spans="1:37" ht="15.75" x14ac:dyDescent="0.25">
      <c r="A4021" s="7"/>
      <c r="B4021" s="7"/>
      <c r="C4021" s="7"/>
      <c r="D4021" s="7"/>
      <c r="E4021" s="7"/>
      <c r="F4021" s="7"/>
      <c r="G4021" s="7"/>
      <c r="H4021" s="7"/>
      <c r="I4021" s="7"/>
      <c r="J4021" s="7"/>
      <c r="K4021" s="7"/>
      <c r="L4021" s="7"/>
      <c r="M4021" s="7"/>
      <c r="N4021" s="7"/>
      <c r="O4021" s="7"/>
      <c r="P4021" s="7"/>
      <c r="R4021" s="7"/>
      <c r="S4021" s="7"/>
      <c r="T4021" s="7"/>
      <c r="U4021" s="7"/>
      <c r="V4021" s="7"/>
      <c r="W4021" s="7"/>
      <c r="X4021" s="7"/>
      <c r="Y4021" s="7"/>
      <c r="Z4021" s="7"/>
      <c r="AA4021" s="7"/>
      <c r="AB4021" s="7"/>
      <c r="AC4021" s="7"/>
      <c r="AD4021" s="7"/>
      <c r="AE4021" s="7"/>
      <c r="AF4021" s="7"/>
      <c r="AG4021" s="7"/>
      <c r="AH4021" s="7"/>
      <c r="AI4021" s="7"/>
      <c r="AJ4021" s="7"/>
      <c r="AK4021" s="7"/>
    </row>
    <row r="4022" spans="1:37" ht="15.75" x14ac:dyDescent="0.25">
      <c r="A4022" s="7"/>
      <c r="B4022" s="7"/>
      <c r="C4022" s="7"/>
      <c r="D4022" s="7"/>
      <c r="E4022" s="7"/>
      <c r="F4022" s="7"/>
      <c r="G4022" s="7"/>
      <c r="H4022" s="7"/>
      <c r="I4022" s="7"/>
      <c r="J4022" s="7"/>
      <c r="K4022" s="7"/>
      <c r="L4022" s="7"/>
      <c r="M4022" s="7"/>
      <c r="N4022" s="7"/>
      <c r="O4022" s="7"/>
      <c r="P4022" s="7"/>
      <c r="R4022" s="7"/>
      <c r="S4022" s="7"/>
      <c r="T4022" s="7"/>
      <c r="U4022" s="7"/>
      <c r="V4022" s="7"/>
      <c r="W4022" s="7"/>
      <c r="X4022" s="7"/>
      <c r="Y4022" s="7"/>
      <c r="Z4022" s="7"/>
      <c r="AA4022" s="7"/>
      <c r="AB4022" s="7"/>
      <c r="AC4022" s="7"/>
      <c r="AD4022" s="7"/>
      <c r="AE4022" s="7"/>
      <c r="AF4022" s="7"/>
      <c r="AG4022" s="7"/>
      <c r="AH4022" s="7"/>
      <c r="AI4022" s="7"/>
      <c r="AJ4022" s="7"/>
      <c r="AK4022" s="7"/>
    </row>
    <row r="4023" spans="1:37" ht="15.75" x14ac:dyDescent="0.25">
      <c r="A4023" s="7"/>
      <c r="B4023" s="7"/>
      <c r="C4023" s="7"/>
      <c r="D4023" s="7"/>
      <c r="E4023" s="7"/>
      <c r="F4023" s="7"/>
      <c r="G4023" s="7"/>
      <c r="H4023" s="7"/>
      <c r="I4023" s="7"/>
      <c r="J4023" s="7"/>
      <c r="K4023" s="7"/>
      <c r="L4023" s="7"/>
      <c r="M4023" s="7"/>
      <c r="N4023" s="7"/>
      <c r="O4023" s="7"/>
      <c r="P4023" s="7"/>
      <c r="R4023" s="7"/>
      <c r="S4023" s="7"/>
      <c r="T4023" s="7"/>
      <c r="U4023" s="7"/>
      <c r="V4023" s="7"/>
      <c r="W4023" s="7"/>
      <c r="X4023" s="7"/>
      <c r="Y4023" s="7"/>
      <c r="Z4023" s="7"/>
      <c r="AA4023" s="7"/>
      <c r="AB4023" s="7"/>
      <c r="AC4023" s="7"/>
      <c r="AD4023" s="7"/>
      <c r="AE4023" s="7"/>
      <c r="AF4023" s="7"/>
      <c r="AG4023" s="7"/>
      <c r="AH4023" s="7"/>
      <c r="AI4023" s="7"/>
      <c r="AJ4023" s="7"/>
      <c r="AK4023" s="7"/>
    </row>
    <row r="4024" spans="1:37" ht="15.75" x14ac:dyDescent="0.25">
      <c r="A4024" s="7"/>
      <c r="B4024" s="7"/>
      <c r="C4024" s="7"/>
      <c r="D4024" s="7"/>
      <c r="E4024" s="7"/>
      <c r="F4024" s="7"/>
      <c r="G4024" s="7"/>
      <c r="H4024" s="7"/>
      <c r="I4024" s="7"/>
      <c r="J4024" s="7"/>
      <c r="K4024" s="7"/>
      <c r="L4024" s="7"/>
      <c r="M4024" s="7"/>
      <c r="N4024" s="7"/>
      <c r="O4024" s="7"/>
      <c r="P4024" s="7"/>
      <c r="R4024" s="7"/>
      <c r="S4024" s="7"/>
      <c r="T4024" s="7"/>
      <c r="U4024" s="7"/>
      <c r="V4024" s="7"/>
      <c r="W4024" s="7"/>
      <c r="X4024" s="7"/>
      <c r="Y4024" s="7"/>
      <c r="Z4024" s="7"/>
      <c r="AA4024" s="7"/>
      <c r="AB4024" s="7"/>
      <c r="AC4024" s="7"/>
      <c r="AD4024" s="7"/>
      <c r="AE4024" s="7"/>
      <c r="AF4024" s="7"/>
      <c r="AG4024" s="7"/>
      <c r="AH4024" s="7"/>
      <c r="AI4024" s="7"/>
      <c r="AJ4024" s="7"/>
      <c r="AK4024" s="7"/>
    </row>
    <row r="4025" spans="1:37" ht="15.75" x14ac:dyDescent="0.25">
      <c r="A4025" s="7"/>
      <c r="B4025" s="7"/>
      <c r="C4025" s="7"/>
      <c r="D4025" s="7"/>
      <c r="E4025" s="7"/>
      <c r="F4025" s="7"/>
      <c r="G4025" s="7"/>
      <c r="H4025" s="7"/>
      <c r="I4025" s="7"/>
      <c r="J4025" s="7"/>
      <c r="K4025" s="7"/>
      <c r="L4025" s="7"/>
      <c r="M4025" s="7"/>
      <c r="N4025" s="7"/>
      <c r="O4025" s="7"/>
      <c r="P4025" s="7"/>
      <c r="R4025" s="7"/>
      <c r="S4025" s="7"/>
      <c r="T4025" s="7"/>
      <c r="U4025" s="7"/>
      <c r="V4025" s="7"/>
      <c r="W4025" s="7"/>
      <c r="X4025" s="7"/>
      <c r="Y4025" s="7"/>
      <c r="Z4025" s="7"/>
      <c r="AA4025" s="7"/>
      <c r="AB4025" s="7"/>
      <c r="AC4025" s="7"/>
      <c r="AD4025" s="7"/>
      <c r="AE4025" s="7"/>
      <c r="AF4025" s="7"/>
      <c r="AG4025" s="7"/>
      <c r="AH4025" s="7"/>
      <c r="AI4025" s="7"/>
      <c r="AJ4025" s="7"/>
      <c r="AK4025" s="7"/>
    </row>
    <row r="4026" spans="1:37" ht="15.75" x14ac:dyDescent="0.25">
      <c r="A4026" s="7"/>
      <c r="B4026" s="7"/>
      <c r="C4026" s="7"/>
      <c r="D4026" s="7"/>
      <c r="E4026" s="7"/>
      <c r="F4026" s="7"/>
      <c r="G4026" s="7"/>
      <c r="H4026" s="7"/>
      <c r="I4026" s="7"/>
      <c r="J4026" s="7"/>
      <c r="K4026" s="7"/>
      <c r="L4026" s="7"/>
      <c r="M4026" s="7"/>
      <c r="N4026" s="7"/>
      <c r="O4026" s="7"/>
      <c r="P4026" s="7"/>
      <c r="R4026" s="7"/>
      <c r="S4026" s="7"/>
      <c r="T4026" s="7"/>
      <c r="U4026" s="7"/>
      <c r="V4026" s="7"/>
      <c r="W4026" s="7"/>
      <c r="X4026" s="7"/>
      <c r="Y4026" s="7"/>
      <c r="Z4026" s="7"/>
      <c r="AA4026" s="7"/>
      <c r="AB4026" s="7"/>
      <c r="AC4026" s="7"/>
      <c r="AD4026" s="7"/>
      <c r="AE4026" s="7"/>
      <c r="AF4026" s="7"/>
      <c r="AG4026" s="7"/>
      <c r="AH4026" s="7"/>
      <c r="AI4026" s="7"/>
      <c r="AJ4026" s="7"/>
      <c r="AK4026" s="7"/>
    </row>
    <row r="4027" spans="1:37" ht="15.75" x14ac:dyDescent="0.25">
      <c r="A4027" s="7"/>
      <c r="B4027" s="7"/>
      <c r="C4027" s="7"/>
      <c r="D4027" s="7"/>
      <c r="E4027" s="7"/>
      <c r="F4027" s="7"/>
      <c r="G4027" s="7"/>
      <c r="H4027" s="7"/>
      <c r="I4027" s="7"/>
      <c r="J4027" s="7"/>
      <c r="K4027" s="7"/>
      <c r="L4027" s="7"/>
      <c r="M4027" s="7"/>
      <c r="N4027" s="7"/>
      <c r="O4027" s="7"/>
      <c r="P4027" s="7"/>
      <c r="R4027" s="7"/>
      <c r="S4027" s="7"/>
      <c r="T4027" s="7"/>
      <c r="U4027" s="7"/>
      <c r="V4027" s="7"/>
      <c r="W4027" s="7"/>
      <c r="X4027" s="7"/>
      <c r="Y4027" s="7"/>
      <c r="Z4027" s="7"/>
      <c r="AA4027" s="7"/>
      <c r="AB4027" s="7"/>
      <c r="AC4027" s="7"/>
      <c r="AD4027" s="7"/>
      <c r="AE4027" s="7"/>
      <c r="AF4027" s="7"/>
      <c r="AG4027" s="7"/>
      <c r="AH4027" s="7"/>
      <c r="AI4027" s="7"/>
      <c r="AJ4027" s="7"/>
      <c r="AK4027" s="7"/>
    </row>
    <row r="4028" spans="1:37" ht="15.75" x14ac:dyDescent="0.25">
      <c r="A4028" s="7"/>
      <c r="B4028" s="7"/>
      <c r="C4028" s="7"/>
      <c r="D4028" s="7"/>
      <c r="E4028" s="7"/>
      <c r="F4028" s="7"/>
      <c r="G4028" s="7"/>
      <c r="H4028" s="7"/>
      <c r="I4028" s="7"/>
      <c r="J4028" s="7"/>
      <c r="K4028" s="7"/>
      <c r="L4028" s="7"/>
      <c r="M4028" s="7"/>
      <c r="N4028" s="7"/>
      <c r="O4028" s="7"/>
      <c r="P4028" s="7"/>
      <c r="R4028" s="7"/>
      <c r="S4028" s="7"/>
      <c r="T4028" s="7"/>
      <c r="U4028" s="7"/>
      <c r="V4028" s="7"/>
      <c r="W4028" s="7"/>
      <c r="X4028" s="7"/>
      <c r="Y4028" s="7"/>
      <c r="Z4028" s="7"/>
      <c r="AA4028" s="7"/>
      <c r="AB4028" s="7"/>
      <c r="AC4028" s="7"/>
      <c r="AD4028" s="7"/>
      <c r="AE4028" s="7"/>
      <c r="AF4028" s="7"/>
      <c r="AG4028" s="7"/>
      <c r="AH4028" s="7"/>
      <c r="AI4028" s="7"/>
      <c r="AJ4028" s="7"/>
      <c r="AK4028" s="7"/>
    </row>
    <row r="4029" spans="1:37" ht="15.75" x14ac:dyDescent="0.25">
      <c r="A4029" s="7"/>
      <c r="B4029" s="7"/>
      <c r="C4029" s="7"/>
      <c r="D4029" s="7"/>
      <c r="E4029" s="7"/>
      <c r="F4029" s="7"/>
      <c r="G4029" s="7"/>
      <c r="H4029" s="7"/>
      <c r="I4029" s="7"/>
      <c r="J4029" s="7"/>
      <c r="K4029" s="7"/>
      <c r="L4029" s="7"/>
      <c r="M4029" s="7"/>
      <c r="N4029" s="7"/>
      <c r="O4029" s="7"/>
      <c r="P4029" s="7"/>
      <c r="R4029" s="7"/>
      <c r="S4029" s="7"/>
      <c r="T4029" s="7"/>
      <c r="U4029" s="7"/>
      <c r="V4029" s="7"/>
      <c r="W4029" s="7"/>
      <c r="X4029" s="7"/>
      <c r="Y4029" s="7"/>
      <c r="Z4029" s="7"/>
      <c r="AA4029" s="7"/>
      <c r="AB4029" s="7"/>
      <c r="AC4029" s="7"/>
      <c r="AD4029" s="7"/>
      <c r="AE4029" s="7"/>
      <c r="AF4029" s="7"/>
      <c r="AG4029" s="7"/>
      <c r="AH4029" s="7"/>
      <c r="AI4029" s="7"/>
      <c r="AJ4029" s="7"/>
      <c r="AK4029" s="7"/>
    </row>
    <row r="4030" spans="1:37" ht="15.75" x14ac:dyDescent="0.25">
      <c r="A4030" s="7"/>
      <c r="B4030" s="7"/>
      <c r="C4030" s="7"/>
      <c r="D4030" s="7"/>
      <c r="E4030" s="7"/>
      <c r="F4030" s="7"/>
      <c r="G4030" s="7"/>
      <c r="H4030" s="7"/>
      <c r="I4030" s="7"/>
      <c r="J4030" s="7"/>
      <c r="K4030" s="7"/>
      <c r="L4030" s="7"/>
      <c r="M4030" s="7"/>
      <c r="N4030" s="7"/>
      <c r="O4030" s="7"/>
      <c r="P4030" s="7"/>
      <c r="R4030" s="7"/>
      <c r="S4030" s="7"/>
      <c r="T4030" s="7"/>
      <c r="U4030" s="7"/>
      <c r="V4030" s="7"/>
      <c r="W4030" s="7"/>
      <c r="X4030" s="7"/>
      <c r="Y4030" s="7"/>
      <c r="Z4030" s="7"/>
      <c r="AA4030" s="7"/>
      <c r="AB4030" s="7"/>
      <c r="AC4030" s="7"/>
      <c r="AD4030" s="7"/>
      <c r="AE4030" s="7"/>
      <c r="AF4030" s="7"/>
      <c r="AG4030" s="7"/>
      <c r="AH4030" s="7"/>
      <c r="AI4030" s="7"/>
      <c r="AJ4030" s="7"/>
      <c r="AK4030" s="7"/>
    </row>
    <row r="4031" spans="1:37" ht="15.75" x14ac:dyDescent="0.25">
      <c r="A4031" s="7"/>
      <c r="B4031" s="7"/>
      <c r="C4031" s="7"/>
      <c r="D4031" s="7"/>
      <c r="E4031" s="7"/>
      <c r="F4031" s="7"/>
      <c r="G4031" s="7"/>
      <c r="H4031" s="7"/>
      <c r="I4031" s="7"/>
      <c r="J4031" s="7"/>
      <c r="K4031" s="7"/>
      <c r="L4031" s="7"/>
      <c r="M4031" s="7"/>
      <c r="N4031" s="7"/>
      <c r="O4031" s="7"/>
      <c r="P4031" s="7"/>
      <c r="R4031" s="7"/>
      <c r="S4031" s="7"/>
      <c r="T4031" s="7"/>
      <c r="U4031" s="7"/>
      <c r="V4031" s="7"/>
      <c r="W4031" s="7"/>
      <c r="X4031" s="7"/>
      <c r="Y4031" s="7"/>
      <c r="Z4031" s="7"/>
      <c r="AA4031" s="7"/>
      <c r="AB4031" s="7"/>
      <c r="AC4031" s="7"/>
      <c r="AD4031" s="7"/>
      <c r="AE4031" s="7"/>
      <c r="AF4031" s="7"/>
      <c r="AG4031" s="7"/>
      <c r="AH4031" s="7"/>
      <c r="AI4031" s="7"/>
      <c r="AJ4031" s="7"/>
      <c r="AK4031" s="7"/>
    </row>
    <row r="4032" spans="1:37" ht="15.75" x14ac:dyDescent="0.25">
      <c r="A4032" s="7"/>
      <c r="B4032" s="7"/>
      <c r="C4032" s="7"/>
      <c r="D4032" s="7"/>
      <c r="E4032" s="7"/>
      <c r="F4032" s="7"/>
      <c r="G4032" s="7"/>
      <c r="H4032" s="7"/>
      <c r="I4032" s="7"/>
      <c r="J4032" s="7"/>
      <c r="K4032" s="7"/>
      <c r="L4032" s="7"/>
      <c r="M4032" s="7"/>
      <c r="N4032" s="7"/>
      <c r="O4032" s="7"/>
      <c r="P4032" s="7"/>
      <c r="R4032" s="7"/>
      <c r="S4032" s="7"/>
      <c r="T4032" s="7"/>
      <c r="U4032" s="7"/>
      <c r="V4032" s="7"/>
      <c r="W4032" s="7"/>
      <c r="X4032" s="7"/>
      <c r="Y4032" s="7"/>
      <c r="Z4032" s="7"/>
      <c r="AA4032" s="7"/>
      <c r="AB4032" s="7"/>
      <c r="AC4032" s="7"/>
      <c r="AD4032" s="7"/>
      <c r="AE4032" s="7"/>
      <c r="AF4032" s="7"/>
      <c r="AG4032" s="7"/>
      <c r="AH4032" s="7"/>
      <c r="AI4032" s="7"/>
      <c r="AJ4032" s="7"/>
      <c r="AK4032" s="7"/>
    </row>
    <row r="4033" spans="1:37" ht="15.75" x14ac:dyDescent="0.25">
      <c r="A4033" s="7"/>
      <c r="B4033" s="7"/>
      <c r="C4033" s="7"/>
      <c r="D4033" s="7"/>
      <c r="E4033" s="7"/>
      <c r="F4033" s="7"/>
      <c r="G4033" s="7"/>
      <c r="H4033" s="7"/>
      <c r="I4033" s="7"/>
      <c r="J4033" s="7"/>
      <c r="K4033" s="7"/>
      <c r="L4033" s="7"/>
      <c r="M4033" s="7"/>
      <c r="N4033" s="7"/>
      <c r="O4033" s="7"/>
      <c r="P4033" s="7"/>
      <c r="R4033" s="7"/>
      <c r="S4033" s="7"/>
      <c r="T4033" s="7"/>
      <c r="U4033" s="7"/>
      <c r="V4033" s="7"/>
      <c r="W4033" s="7"/>
      <c r="X4033" s="7"/>
      <c r="Y4033" s="7"/>
      <c r="Z4033" s="7"/>
      <c r="AA4033" s="7"/>
      <c r="AB4033" s="7"/>
      <c r="AC4033" s="7"/>
      <c r="AD4033" s="7"/>
      <c r="AE4033" s="7"/>
      <c r="AF4033" s="7"/>
      <c r="AG4033" s="7"/>
      <c r="AH4033" s="7"/>
      <c r="AI4033" s="7"/>
      <c r="AJ4033" s="7"/>
      <c r="AK4033" s="7"/>
    </row>
    <row r="4034" spans="1:37" ht="15.75" x14ac:dyDescent="0.25">
      <c r="A4034" s="7"/>
      <c r="B4034" s="7"/>
      <c r="C4034" s="7"/>
      <c r="D4034" s="7"/>
      <c r="E4034" s="7"/>
      <c r="F4034" s="7"/>
      <c r="G4034" s="7"/>
      <c r="H4034" s="7"/>
      <c r="I4034" s="7"/>
      <c r="J4034" s="7"/>
      <c r="K4034" s="7"/>
      <c r="L4034" s="7"/>
      <c r="M4034" s="7"/>
      <c r="N4034" s="7"/>
      <c r="O4034" s="7"/>
      <c r="P4034" s="7"/>
      <c r="R4034" s="7"/>
      <c r="S4034" s="7"/>
      <c r="T4034" s="7"/>
      <c r="U4034" s="7"/>
      <c r="V4034" s="7"/>
      <c r="W4034" s="7"/>
      <c r="X4034" s="7"/>
      <c r="Y4034" s="7"/>
      <c r="Z4034" s="7"/>
      <c r="AA4034" s="7"/>
      <c r="AB4034" s="7"/>
      <c r="AC4034" s="7"/>
      <c r="AD4034" s="7"/>
      <c r="AE4034" s="7"/>
      <c r="AF4034" s="7"/>
      <c r="AG4034" s="7"/>
      <c r="AH4034" s="7"/>
      <c r="AI4034" s="7"/>
      <c r="AJ4034" s="7"/>
      <c r="AK4034" s="7"/>
    </row>
    <row r="4035" spans="1:37" ht="15.75" x14ac:dyDescent="0.25">
      <c r="A4035" s="7"/>
      <c r="B4035" s="7"/>
      <c r="C4035" s="7"/>
      <c r="D4035" s="7"/>
      <c r="E4035" s="7"/>
      <c r="F4035" s="7"/>
      <c r="G4035" s="7"/>
      <c r="H4035" s="7"/>
      <c r="I4035" s="7"/>
      <c r="J4035" s="7"/>
      <c r="K4035" s="7"/>
      <c r="L4035" s="7"/>
      <c r="M4035" s="7"/>
      <c r="N4035" s="7"/>
      <c r="O4035" s="7"/>
      <c r="P4035" s="7"/>
      <c r="R4035" s="7"/>
      <c r="S4035" s="7"/>
      <c r="T4035" s="7"/>
      <c r="U4035" s="7"/>
      <c r="V4035" s="7"/>
      <c r="W4035" s="7"/>
      <c r="X4035" s="7"/>
      <c r="Y4035" s="7"/>
      <c r="Z4035" s="7"/>
      <c r="AA4035" s="7"/>
      <c r="AB4035" s="7"/>
      <c r="AC4035" s="7"/>
      <c r="AD4035" s="7"/>
      <c r="AE4035" s="7"/>
      <c r="AF4035" s="7"/>
      <c r="AG4035" s="7"/>
      <c r="AH4035" s="7"/>
      <c r="AI4035" s="7"/>
      <c r="AJ4035" s="7"/>
      <c r="AK4035" s="7"/>
    </row>
    <row r="4036" spans="1:37" ht="15.75" x14ac:dyDescent="0.25">
      <c r="A4036" s="7"/>
      <c r="B4036" s="7"/>
      <c r="C4036" s="7"/>
      <c r="D4036" s="7"/>
      <c r="E4036" s="7"/>
      <c r="F4036" s="7"/>
      <c r="G4036" s="7"/>
      <c r="H4036" s="7"/>
      <c r="I4036" s="7"/>
      <c r="J4036" s="7"/>
      <c r="K4036" s="7"/>
      <c r="L4036" s="7"/>
      <c r="M4036" s="7"/>
      <c r="N4036" s="7"/>
      <c r="O4036" s="7"/>
      <c r="P4036" s="7"/>
      <c r="R4036" s="7"/>
      <c r="S4036" s="7"/>
      <c r="T4036" s="7"/>
      <c r="U4036" s="7"/>
      <c r="V4036" s="7"/>
      <c r="W4036" s="7"/>
      <c r="X4036" s="7"/>
      <c r="Y4036" s="7"/>
      <c r="Z4036" s="7"/>
      <c r="AA4036" s="7"/>
      <c r="AB4036" s="7"/>
      <c r="AC4036" s="7"/>
      <c r="AD4036" s="7"/>
      <c r="AE4036" s="7"/>
      <c r="AF4036" s="7"/>
      <c r="AG4036" s="7"/>
      <c r="AH4036" s="7"/>
      <c r="AI4036" s="7"/>
      <c r="AJ4036" s="7"/>
      <c r="AK4036" s="7"/>
    </row>
    <row r="4037" spans="1:37" ht="15.75" x14ac:dyDescent="0.25">
      <c r="A4037" s="7"/>
      <c r="B4037" s="7"/>
      <c r="C4037" s="7"/>
      <c r="D4037" s="7"/>
      <c r="E4037" s="7"/>
      <c r="F4037" s="7"/>
      <c r="G4037" s="7"/>
      <c r="H4037" s="7"/>
      <c r="I4037" s="7"/>
      <c r="J4037" s="7"/>
      <c r="K4037" s="7"/>
      <c r="L4037" s="7"/>
      <c r="M4037" s="7"/>
      <c r="N4037" s="7"/>
      <c r="O4037" s="7"/>
      <c r="P4037" s="7"/>
      <c r="R4037" s="7"/>
      <c r="S4037" s="7"/>
      <c r="T4037" s="7"/>
      <c r="U4037" s="7"/>
      <c r="V4037" s="7"/>
      <c r="W4037" s="7"/>
      <c r="X4037" s="7"/>
      <c r="Y4037" s="7"/>
      <c r="Z4037" s="7"/>
      <c r="AA4037" s="7"/>
      <c r="AB4037" s="7"/>
      <c r="AC4037" s="7"/>
      <c r="AD4037" s="7"/>
      <c r="AE4037" s="7"/>
      <c r="AF4037" s="7"/>
      <c r="AG4037" s="7"/>
      <c r="AH4037" s="7"/>
      <c r="AI4037" s="7"/>
      <c r="AJ4037" s="7"/>
      <c r="AK4037" s="7"/>
    </row>
    <row r="4038" spans="1:37" ht="15.75" x14ac:dyDescent="0.25">
      <c r="A4038" s="7"/>
      <c r="B4038" s="7"/>
      <c r="C4038" s="7"/>
      <c r="D4038" s="7"/>
      <c r="E4038" s="7"/>
      <c r="F4038" s="7"/>
      <c r="G4038" s="7"/>
      <c r="H4038" s="7"/>
      <c r="I4038" s="7"/>
      <c r="J4038" s="7"/>
      <c r="K4038" s="7"/>
      <c r="L4038" s="7"/>
      <c r="M4038" s="7"/>
      <c r="N4038" s="7"/>
      <c r="O4038" s="7"/>
      <c r="P4038" s="7"/>
      <c r="R4038" s="7"/>
      <c r="S4038" s="7"/>
      <c r="T4038" s="7"/>
      <c r="U4038" s="7"/>
      <c r="V4038" s="7"/>
      <c r="W4038" s="7"/>
      <c r="X4038" s="7"/>
      <c r="Y4038" s="7"/>
      <c r="Z4038" s="7"/>
      <c r="AA4038" s="7"/>
      <c r="AB4038" s="7"/>
      <c r="AC4038" s="7"/>
      <c r="AD4038" s="7"/>
      <c r="AE4038" s="7"/>
      <c r="AF4038" s="7"/>
      <c r="AG4038" s="7"/>
      <c r="AH4038" s="7"/>
      <c r="AI4038" s="7"/>
      <c r="AJ4038" s="7"/>
      <c r="AK4038" s="7"/>
    </row>
    <row r="4039" spans="1:37" ht="15.75" x14ac:dyDescent="0.25">
      <c r="A4039" s="7"/>
      <c r="B4039" s="7"/>
      <c r="C4039" s="7"/>
      <c r="D4039" s="7"/>
      <c r="E4039" s="7"/>
      <c r="F4039" s="7"/>
      <c r="G4039" s="7"/>
      <c r="H4039" s="7"/>
      <c r="I4039" s="7"/>
      <c r="J4039" s="7"/>
      <c r="K4039" s="7"/>
      <c r="L4039" s="7"/>
      <c r="M4039" s="7"/>
      <c r="N4039" s="7"/>
      <c r="O4039" s="7"/>
      <c r="P4039" s="7"/>
      <c r="R4039" s="7"/>
      <c r="S4039" s="7"/>
      <c r="T4039" s="7"/>
      <c r="U4039" s="7"/>
      <c r="V4039" s="7"/>
      <c r="W4039" s="7"/>
      <c r="X4039" s="7"/>
      <c r="Y4039" s="7"/>
      <c r="Z4039" s="7"/>
      <c r="AA4039" s="7"/>
      <c r="AB4039" s="7"/>
      <c r="AC4039" s="7"/>
      <c r="AD4039" s="7"/>
      <c r="AE4039" s="7"/>
      <c r="AF4039" s="7"/>
      <c r="AG4039" s="7"/>
      <c r="AH4039" s="7"/>
      <c r="AI4039" s="7"/>
      <c r="AJ4039" s="7"/>
      <c r="AK4039" s="7"/>
    </row>
    <row r="4040" spans="1:37" ht="15.75" x14ac:dyDescent="0.25">
      <c r="A4040" s="7"/>
      <c r="B4040" s="7"/>
      <c r="C4040" s="7"/>
      <c r="D4040" s="7"/>
      <c r="E4040" s="7"/>
      <c r="F4040" s="7"/>
      <c r="G4040" s="7"/>
      <c r="H4040" s="7"/>
      <c r="I4040" s="7"/>
      <c r="J4040" s="7"/>
      <c r="K4040" s="7"/>
      <c r="L4040" s="7"/>
      <c r="M4040" s="7"/>
      <c r="N4040" s="7"/>
      <c r="O4040" s="7"/>
      <c r="P4040" s="7"/>
      <c r="R4040" s="7"/>
      <c r="S4040" s="7"/>
      <c r="T4040" s="7"/>
      <c r="U4040" s="7"/>
      <c r="V4040" s="7"/>
      <c r="W4040" s="7"/>
      <c r="X4040" s="7"/>
      <c r="Y4040" s="7"/>
      <c r="Z4040" s="7"/>
      <c r="AA4040" s="7"/>
      <c r="AB4040" s="7"/>
      <c r="AC4040" s="7"/>
      <c r="AD4040" s="7"/>
      <c r="AE4040" s="7"/>
      <c r="AF4040" s="7"/>
      <c r="AG4040" s="7"/>
      <c r="AH4040" s="7"/>
      <c r="AI4040" s="7"/>
      <c r="AJ4040" s="7"/>
      <c r="AK4040" s="7"/>
    </row>
    <row r="4041" spans="1:37" ht="15.75" x14ac:dyDescent="0.25">
      <c r="A4041" s="7"/>
      <c r="B4041" s="7"/>
      <c r="C4041" s="7"/>
      <c r="D4041" s="7"/>
      <c r="E4041" s="7"/>
      <c r="F4041" s="7"/>
      <c r="G4041" s="7"/>
      <c r="H4041" s="7"/>
      <c r="I4041" s="7"/>
      <c r="J4041" s="7"/>
      <c r="K4041" s="7"/>
      <c r="L4041" s="7"/>
      <c r="M4041" s="7"/>
      <c r="N4041" s="7"/>
      <c r="O4041" s="7"/>
      <c r="P4041" s="7"/>
      <c r="R4041" s="7"/>
      <c r="S4041" s="7"/>
      <c r="T4041" s="7"/>
      <c r="U4041" s="7"/>
      <c r="V4041" s="7"/>
      <c r="W4041" s="7"/>
      <c r="X4041" s="7"/>
      <c r="Y4041" s="7"/>
      <c r="Z4041" s="7"/>
      <c r="AA4041" s="7"/>
      <c r="AB4041" s="7"/>
      <c r="AC4041" s="7"/>
      <c r="AD4041" s="7"/>
      <c r="AE4041" s="7"/>
      <c r="AF4041" s="7"/>
      <c r="AG4041" s="7"/>
      <c r="AH4041" s="7"/>
      <c r="AI4041" s="7"/>
      <c r="AJ4041" s="7"/>
      <c r="AK4041" s="7"/>
    </row>
    <row r="4042" spans="1:37" ht="15.75" x14ac:dyDescent="0.25">
      <c r="A4042" s="7"/>
      <c r="B4042" s="7"/>
      <c r="C4042" s="7"/>
      <c r="D4042" s="7"/>
      <c r="E4042" s="7"/>
      <c r="F4042" s="7"/>
      <c r="G4042" s="7"/>
      <c r="H4042" s="7"/>
      <c r="I4042" s="7"/>
      <c r="J4042" s="7"/>
      <c r="K4042" s="7"/>
      <c r="L4042" s="7"/>
      <c r="M4042" s="7"/>
      <c r="N4042" s="7"/>
      <c r="O4042" s="7"/>
      <c r="P4042" s="7"/>
      <c r="R4042" s="7"/>
      <c r="S4042" s="7"/>
      <c r="T4042" s="7"/>
      <c r="U4042" s="7"/>
      <c r="V4042" s="7"/>
      <c r="W4042" s="7"/>
      <c r="X4042" s="7"/>
      <c r="Y4042" s="7"/>
      <c r="Z4042" s="7"/>
      <c r="AA4042" s="7"/>
      <c r="AB4042" s="7"/>
      <c r="AC4042" s="7"/>
      <c r="AD4042" s="7"/>
      <c r="AE4042" s="7"/>
      <c r="AF4042" s="7"/>
      <c r="AG4042" s="7"/>
      <c r="AH4042" s="7"/>
      <c r="AI4042" s="7"/>
      <c r="AJ4042" s="7"/>
      <c r="AK4042" s="7"/>
    </row>
    <row r="4043" spans="1:37" ht="15.75" x14ac:dyDescent="0.25">
      <c r="A4043" s="7"/>
      <c r="B4043" s="7"/>
      <c r="C4043" s="7"/>
      <c r="D4043" s="7"/>
      <c r="E4043" s="7"/>
      <c r="F4043" s="7"/>
      <c r="G4043" s="7"/>
      <c r="H4043" s="7"/>
      <c r="I4043" s="7"/>
      <c r="J4043" s="7"/>
      <c r="K4043" s="7"/>
      <c r="L4043" s="7"/>
      <c r="M4043" s="7"/>
      <c r="N4043" s="7"/>
      <c r="O4043" s="7"/>
      <c r="P4043" s="7"/>
      <c r="R4043" s="7"/>
      <c r="S4043" s="7"/>
      <c r="T4043" s="7"/>
      <c r="U4043" s="7"/>
      <c r="V4043" s="7"/>
      <c r="W4043" s="7"/>
      <c r="X4043" s="7"/>
      <c r="Y4043" s="7"/>
      <c r="Z4043" s="7"/>
      <c r="AA4043" s="7"/>
      <c r="AB4043" s="7"/>
      <c r="AC4043" s="7"/>
      <c r="AD4043" s="7"/>
      <c r="AE4043" s="7"/>
      <c r="AF4043" s="7"/>
      <c r="AG4043" s="7"/>
      <c r="AH4043" s="7"/>
      <c r="AI4043" s="7"/>
      <c r="AJ4043" s="7"/>
      <c r="AK4043" s="7"/>
    </row>
    <row r="4044" spans="1:37" ht="15.75" x14ac:dyDescent="0.25">
      <c r="A4044" s="7"/>
      <c r="B4044" s="7"/>
      <c r="C4044" s="7"/>
      <c r="D4044" s="7"/>
      <c r="E4044" s="7"/>
      <c r="F4044" s="7"/>
      <c r="G4044" s="7"/>
      <c r="H4044" s="7"/>
      <c r="I4044" s="7"/>
      <c r="J4044" s="7"/>
      <c r="K4044" s="7"/>
      <c r="L4044" s="7"/>
      <c r="M4044" s="7"/>
      <c r="N4044" s="7"/>
      <c r="O4044" s="7"/>
      <c r="P4044" s="7"/>
      <c r="R4044" s="7"/>
      <c r="S4044" s="7"/>
      <c r="T4044" s="7"/>
      <c r="U4044" s="7"/>
      <c r="V4044" s="7"/>
      <c r="W4044" s="7"/>
      <c r="X4044" s="7"/>
      <c r="Y4044" s="7"/>
      <c r="Z4044" s="7"/>
      <c r="AA4044" s="7"/>
      <c r="AB4044" s="7"/>
      <c r="AC4044" s="7"/>
      <c r="AD4044" s="7"/>
      <c r="AE4044" s="7"/>
      <c r="AF4044" s="7"/>
      <c r="AG4044" s="7"/>
      <c r="AH4044" s="7"/>
      <c r="AI4044" s="7"/>
      <c r="AJ4044" s="7"/>
      <c r="AK4044" s="7"/>
    </row>
    <row r="4045" spans="1:37" ht="15.75" x14ac:dyDescent="0.25">
      <c r="A4045" s="7"/>
      <c r="B4045" s="7"/>
      <c r="C4045" s="7"/>
      <c r="D4045" s="7"/>
      <c r="E4045" s="7"/>
      <c r="F4045" s="7"/>
      <c r="G4045" s="7"/>
      <c r="H4045" s="7"/>
      <c r="I4045" s="7"/>
      <c r="J4045" s="7"/>
      <c r="K4045" s="7"/>
      <c r="L4045" s="7"/>
      <c r="M4045" s="7"/>
      <c r="N4045" s="7"/>
      <c r="O4045" s="7"/>
      <c r="P4045" s="7"/>
      <c r="R4045" s="7"/>
      <c r="S4045" s="7"/>
      <c r="T4045" s="7"/>
      <c r="U4045" s="7"/>
      <c r="V4045" s="7"/>
      <c r="W4045" s="7"/>
      <c r="X4045" s="7"/>
      <c r="Y4045" s="7"/>
      <c r="Z4045" s="7"/>
      <c r="AA4045" s="7"/>
      <c r="AB4045" s="7"/>
      <c r="AC4045" s="7"/>
      <c r="AD4045" s="7"/>
      <c r="AE4045" s="7"/>
      <c r="AF4045" s="7"/>
      <c r="AG4045" s="7"/>
      <c r="AH4045" s="7"/>
      <c r="AI4045" s="7"/>
      <c r="AJ4045" s="7"/>
      <c r="AK4045" s="7"/>
    </row>
    <row r="4046" spans="1:37" ht="15.75" x14ac:dyDescent="0.25">
      <c r="A4046" s="7"/>
      <c r="B4046" s="7"/>
      <c r="C4046" s="7"/>
      <c r="D4046" s="7"/>
      <c r="E4046" s="7"/>
      <c r="F4046" s="7"/>
      <c r="G4046" s="7"/>
      <c r="H4046" s="7"/>
      <c r="I4046" s="7"/>
      <c r="J4046" s="7"/>
      <c r="K4046" s="7"/>
      <c r="L4046" s="7"/>
      <c r="M4046" s="7"/>
      <c r="N4046" s="7"/>
      <c r="O4046" s="7"/>
      <c r="P4046" s="7"/>
      <c r="R4046" s="7"/>
      <c r="S4046" s="7"/>
      <c r="T4046" s="7"/>
      <c r="U4046" s="7"/>
      <c r="V4046" s="7"/>
      <c r="W4046" s="7"/>
      <c r="X4046" s="7"/>
      <c r="Y4046" s="7"/>
      <c r="Z4046" s="7"/>
      <c r="AA4046" s="7"/>
      <c r="AB4046" s="7"/>
      <c r="AC4046" s="7"/>
      <c r="AD4046" s="7"/>
      <c r="AE4046" s="7"/>
      <c r="AF4046" s="7"/>
      <c r="AG4046" s="7"/>
      <c r="AH4046" s="7"/>
      <c r="AI4046" s="7"/>
      <c r="AJ4046" s="7"/>
      <c r="AK4046" s="7"/>
    </row>
    <row r="4047" spans="1:37" ht="15.75" x14ac:dyDescent="0.25">
      <c r="A4047" s="7"/>
      <c r="B4047" s="7"/>
      <c r="C4047" s="7"/>
      <c r="D4047" s="7"/>
      <c r="E4047" s="7"/>
      <c r="F4047" s="7"/>
      <c r="G4047" s="7"/>
      <c r="H4047" s="7"/>
      <c r="I4047" s="7"/>
      <c r="J4047" s="7"/>
      <c r="K4047" s="7"/>
      <c r="L4047" s="7"/>
      <c r="M4047" s="7"/>
      <c r="N4047" s="7"/>
      <c r="O4047" s="7"/>
      <c r="P4047" s="7"/>
      <c r="R4047" s="7"/>
      <c r="S4047" s="7"/>
      <c r="T4047" s="7"/>
      <c r="U4047" s="7"/>
      <c r="V4047" s="7"/>
      <c r="W4047" s="7"/>
      <c r="X4047" s="7"/>
      <c r="Y4047" s="7"/>
      <c r="Z4047" s="7"/>
      <c r="AA4047" s="7"/>
      <c r="AB4047" s="7"/>
      <c r="AC4047" s="7"/>
      <c r="AD4047" s="7"/>
      <c r="AE4047" s="7"/>
      <c r="AF4047" s="7"/>
      <c r="AG4047" s="7"/>
      <c r="AH4047" s="7"/>
      <c r="AI4047" s="7"/>
      <c r="AJ4047" s="7"/>
      <c r="AK4047" s="7"/>
    </row>
    <row r="4048" spans="1:37" ht="15.75" x14ac:dyDescent="0.25">
      <c r="A4048" s="7"/>
      <c r="B4048" s="7"/>
      <c r="C4048" s="7"/>
      <c r="D4048" s="7"/>
      <c r="E4048" s="7"/>
      <c r="F4048" s="7"/>
      <c r="G4048" s="7"/>
      <c r="H4048" s="7"/>
      <c r="I4048" s="7"/>
      <c r="J4048" s="7"/>
      <c r="K4048" s="7"/>
      <c r="L4048" s="7"/>
      <c r="M4048" s="7"/>
      <c r="N4048" s="7"/>
      <c r="O4048" s="7"/>
      <c r="P4048" s="7"/>
      <c r="R4048" s="7"/>
      <c r="S4048" s="7"/>
      <c r="T4048" s="7"/>
      <c r="U4048" s="7"/>
      <c r="V4048" s="7"/>
      <c r="W4048" s="7"/>
      <c r="X4048" s="7"/>
      <c r="Y4048" s="7"/>
      <c r="Z4048" s="7"/>
      <c r="AA4048" s="7"/>
      <c r="AB4048" s="7"/>
      <c r="AC4048" s="7"/>
      <c r="AD4048" s="7"/>
      <c r="AE4048" s="7"/>
      <c r="AF4048" s="7"/>
      <c r="AG4048" s="7"/>
      <c r="AH4048" s="7"/>
      <c r="AI4048" s="7"/>
      <c r="AJ4048" s="7"/>
      <c r="AK4048" s="7"/>
    </row>
    <row r="4049" spans="1:37" ht="15.75" x14ac:dyDescent="0.25">
      <c r="A4049" s="7"/>
      <c r="B4049" s="7"/>
      <c r="C4049" s="7"/>
      <c r="D4049" s="7"/>
      <c r="E4049" s="7"/>
      <c r="F4049" s="7"/>
      <c r="G4049" s="7"/>
      <c r="H4049" s="7"/>
      <c r="I4049" s="7"/>
      <c r="J4049" s="7"/>
      <c r="K4049" s="7"/>
      <c r="L4049" s="7"/>
      <c r="M4049" s="7"/>
      <c r="N4049" s="7"/>
      <c r="O4049" s="7"/>
      <c r="P4049" s="7"/>
      <c r="R4049" s="7"/>
      <c r="S4049" s="7"/>
      <c r="T4049" s="7"/>
      <c r="U4049" s="7"/>
      <c r="V4049" s="7"/>
      <c r="W4049" s="7"/>
      <c r="X4049" s="7"/>
      <c r="Y4049" s="7"/>
      <c r="Z4049" s="7"/>
      <c r="AA4049" s="7"/>
      <c r="AB4049" s="7"/>
      <c r="AC4049" s="7"/>
      <c r="AD4049" s="7"/>
      <c r="AE4049" s="7"/>
      <c r="AF4049" s="7"/>
      <c r="AG4049" s="7"/>
      <c r="AH4049" s="7"/>
      <c r="AI4049" s="7"/>
      <c r="AJ4049" s="7"/>
      <c r="AK4049" s="7"/>
    </row>
    <row r="4050" spans="1:37" ht="15.75" x14ac:dyDescent="0.25">
      <c r="A4050" s="7"/>
      <c r="B4050" s="7"/>
      <c r="C4050" s="7"/>
      <c r="D4050" s="7"/>
      <c r="E4050" s="7"/>
      <c r="F4050" s="7"/>
      <c r="G4050" s="7"/>
      <c r="H4050" s="7"/>
      <c r="I4050" s="7"/>
      <c r="J4050" s="7"/>
      <c r="K4050" s="7"/>
      <c r="L4050" s="7"/>
      <c r="M4050" s="7"/>
      <c r="N4050" s="7"/>
      <c r="O4050" s="7"/>
      <c r="P4050" s="7"/>
      <c r="R4050" s="7"/>
      <c r="S4050" s="7"/>
      <c r="T4050" s="7"/>
      <c r="U4050" s="7"/>
      <c r="V4050" s="7"/>
      <c r="W4050" s="7"/>
      <c r="X4050" s="7"/>
      <c r="Y4050" s="7"/>
      <c r="Z4050" s="7"/>
      <c r="AA4050" s="7"/>
      <c r="AB4050" s="7"/>
      <c r="AC4050" s="7"/>
      <c r="AD4050" s="7"/>
      <c r="AE4050" s="7"/>
      <c r="AF4050" s="7"/>
      <c r="AG4050" s="7"/>
      <c r="AH4050" s="7"/>
      <c r="AI4050" s="7"/>
      <c r="AJ4050" s="7"/>
      <c r="AK4050" s="7"/>
    </row>
    <row r="4051" spans="1:37" ht="15.75" x14ac:dyDescent="0.25">
      <c r="A4051" s="7"/>
      <c r="B4051" s="7"/>
      <c r="C4051" s="7"/>
      <c r="D4051" s="7"/>
      <c r="E4051" s="7"/>
      <c r="F4051" s="7"/>
      <c r="G4051" s="7"/>
      <c r="H4051" s="7"/>
      <c r="I4051" s="7"/>
      <c r="J4051" s="7"/>
      <c r="K4051" s="7"/>
      <c r="L4051" s="7"/>
      <c r="M4051" s="7"/>
      <c r="N4051" s="7"/>
      <c r="O4051" s="7"/>
      <c r="P4051" s="7"/>
      <c r="R4051" s="7"/>
      <c r="S4051" s="7"/>
      <c r="T4051" s="7"/>
      <c r="U4051" s="7"/>
      <c r="V4051" s="7"/>
      <c r="W4051" s="7"/>
      <c r="X4051" s="7"/>
      <c r="Y4051" s="7"/>
      <c r="Z4051" s="7"/>
      <c r="AA4051" s="7"/>
      <c r="AB4051" s="7"/>
      <c r="AC4051" s="7"/>
      <c r="AD4051" s="7"/>
      <c r="AE4051" s="7"/>
      <c r="AF4051" s="7"/>
      <c r="AG4051" s="7"/>
      <c r="AH4051" s="7"/>
      <c r="AI4051" s="7"/>
      <c r="AJ4051" s="7"/>
      <c r="AK4051" s="7"/>
    </row>
    <row r="4052" spans="1:37" ht="15.75" x14ac:dyDescent="0.25">
      <c r="A4052" s="7"/>
      <c r="B4052" s="7"/>
      <c r="C4052" s="7"/>
      <c r="D4052" s="7"/>
      <c r="E4052" s="7"/>
      <c r="F4052" s="7"/>
      <c r="G4052" s="7"/>
      <c r="H4052" s="7"/>
      <c r="I4052" s="7"/>
      <c r="J4052" s="7"/>
      <c r="K4052" s="7"/>
      <c r="L4052" s="7"/>
      <c r="M4052" s="7"/>
      <c r="N4052" s="7"/>
      <c r="O4052" s="7"/>
      <c r="P4052" s="7"/>
      <c r="R4052" s="7"/>
      <c r="S4052" s="7"/>
      <c r="T4052" s="7"/>
      <c r="U4052" s="7"/>
      <c r="V4052" s="7"/>
      <c r="W4052" s="7"/>
      <c r="X4052" s="7"/>
      <c r="Y4052" s="7"/>
      <c r="Z4052" s="7"/>
      <c r="AA4052" s="7"/>
      <c r="AB4052" s="7"/>
      <c r="AC4052" s="7"/>
      <c r="AD4052" s="7"/>
      <c r="AE4052" s="7"/>
      <c r="AF4052" s="7"/>
      <c r="AG4052" s="7"/>
      <c r="AH4052" s="7"/>
      <c r="AI4052" s="7"/>
      <c r="AJ4052" s="7"/>
      <c r="AK4052" s="7"/>
    </row>
    <row r="4053" spans="1:37" ht="15.75" x14ac:dyDescent="0.25">
      <c r="A4053" s="7"/>
      <c r="B4053" s="7"/>
      <c r="C4053" s="7"/>
      <c r="D4053" s="7"/>
      <c r="E4053" s="7"/>
      <c r="F4053" s="7"/>
      <c r="G4053" s="7"/>
      <c r="H4053" s="7"/>
      <c r="I4053" s="7"/>
      <c r="J4053" s="7"/>
      <c r="K4053" s="7"/>
      <c r="L4053" s="7"/>
      <c r="M4053" s="7"/>
      <c r="N4053" s="7"/>
      <c r="O4053" s="7"/>
      <c r="P4053" s="7"/>
      <c r="R4053" s="7"/>
      <c r="S4053" s="7"/>
      <c r="T4053" s="7"/>
      <c r="U4053" s="7"/>
      <c r="V4053" s="7"/>
      <c r="W4053" s="7"/>
      <c r="X4053" s="7"/>
      <c r="Y4053" s="7"/>
      <c r="Z4053" s="7"/>
      <c r="AA4053" s="7"/>
      <c r="AB4053" s="7"/>
      <c r="AC4053" s="7"/>
      <c r="AD4053" s="7"/>
      <c r="AE4053" s="7"/>
      <c r="AF4053" s="7"/>
      <c r="AG4053" s="7"/>
      <c r="AH4053" s="7"/>
      <c r="AI4053" s="7"/>
      <c r="AJ4053" s="7"/>
      <c r="AK4053" s="7"/>
    </row>
    <row r="4054" spans="1:37" ht="15.75" x14ac:dyDescent="0.25">
      <c r="A4054" s="7"/>
      <c r="B4054" s="7"/>
      <c r="C4054" s="7"/>
      <c r="D4054" s="7"/>
      <c r="E4054" s="7"/>
      <c r="F4054" s="7"/>
      <c r="G4054" s="7"/>
      <c r="H4054" s="7"/>
      <c r="I4054" s="7"/>
      <c r="J4054" s="7"/>
      <c r="K4054" s="7"/>
      <c r="L4054" s="7"/>
      <c r="M4054" s="7"/>
      <c r="N4054" s="7"/>
      <c r="O4054" s="7"/>
      <c r="P4054" s="7"/>
      <c r="R4054" s="7"/>
      <c r="S4054" s="7"/>
      <c r="T4054" s="7"/>
      <c r="U4054" s="7"/>
      <c r="V4054" s="7"/>
      <c r="W4054" s="7"/>
      <c r="X4054" s="7"/>
      <c r="Y4054" s="7"/>
      <c r="Z4054" s="7"/>
      <c r="AA4054" s="7"/>
      <c r="AB4054" s="7"/>
      <c r="AC4054" s="7"/>
      <c r="AD4054" s="7"/>
      <c r="AE4054" s="7"/>
      <c r="AF4054" s="7"/>
      <c r="AG4054" s="7"/>
      <c r="AH4054" s="7"/>
      <c r="AI4054" s="7"/>
      <c r="AJ4054" s="7"/>
      <c r="AK4054" s="7"/>
    </row>
    <row r="4055" spans="1:37" ht="15.75" x14ac:dyDescent="0.25">
      <c r="A4055" s="7"/>
      <c r="B4055" s="7"/>
      <c r="C4055" s="7"/>
      <c r="D4055" s="7"/>
      <c r="E4055" s="7"/>
      <c r="F4055" s="7"/>
      <c r="G4055" s="7"/>
      <c r="H4055" s="7"/>
      <c r="I4055" s="7"/>
      <c r="J4055" s="7"/>
      <c r="K4055" s="7"/>
      <c r="L4055" s="7"/>
      <c r="M4055" s="7"/>
      <c r="N4055" s="7"/>
      <c r="O4055" s="7"/>
      <c r="P4055" s="7"/>
      <c r="R4055" s="7"/>
      <c r="S4055" s="7"/>
      <c r="T4055" s="7"/>
      <c r="U4055" s="7"/>
      <c r="V4055" s="7"/>
      <c r="W4055" s="7"/>
      <c r="X4055" s="7"/>
      <c r="Y4055" s="7"/>
      <c r="Z4055" s="7"/>
      <c r="AA4055" s="7"/>
      <c r="AB4055" s="7"/>
      <c r="AC4055" s="7"/>
      <c r="AD4055" s="7"/>
      <c r="AE4055" s="7"/>
      <c r="AF4055" s="7"/>
      <c r="AG4055" s="7"/>
      <c r="AH4055" s="7"/>
      <c r="AI4055" s="7"/>
      <c r="AJ4055" s="7"/>
      <c r="AK4055" s="7"/>
    </row>
    <row r="4056" spans="1:37" ht="15.75" x14ac:dyDescent="0.25">
      <c r="A4056" s="7"/>
      <c r="B4056" s="7"/>
      <c r="C4056" s="7"/>
      <c r="D4056" s="7"/>
      <c r="E4056" s="7"/>
      <c r="F4056" s="7"/>
      <c r="G4056" s="7"/>
      <c r="H4056" s="7"/>
      <c r="I4056" s="7"/>
      <c r="J4056" s="7"/>
      <c r="K4056" s="7"/>
      <c r="L4056" s="7"/>
      <c r="M4056" s="7"/>
      <c r="N4056" s="7"/>
      <c r="O4056" s="7"/>
      <c r="P4056" s="7"/>
      <c r="R4056" s="7"/>
      <c r="S4056" s="7"/>
      <c r="T4056" s="7"/>
      <c r="U4056" s="7"/>
      <c r="V4056" s="7"/>
      <c r="W4056" s="7"/>
      <c r="X4056" s="7"/>
      <c r="Y4056" s="7"/>
      <c r="Z4056" s="7"/>
      <c r="AA4056" s="7"/>
      <c r="AB4056" s="7"/>
      <c r="AC4056" s="7"/>
      <c r="AD4056" s="7"/>
      <c r="AE4056" s="7"/>
      <c r="AF4056" s="7"/>
      <c r="AG4056" s="7"/>
      <c r="AH4056" s="7"/>
      <c r="AI4056" s="7"/>
      <c r="AJ4056" s="7"/>
      <c r="AK4056" s="7"/>
    </row>
    <row r="4057" spans="1:37" ht="15.75" x14ac:dyDescent="0.25">
      <c r="A4057" s="7"/>
      <c r="B4057" s="7"/>
      <c r="C4057" s="7"/>
      <c r="D4057" s="7"/>
      <c r="E4057" s="7"/>
      <c r="F4057" s="7"/>
      <c r="G4057" s="7"/>
      <c r="H4057" s="7"/>
      <c r="I4057" s="7"/>
      <c r="J4057" s="7"/>
      <c r="K4057" s="7"/>
      <c r="L4057" s="7"/>
      <c r="M4057" s="7"/>
      <c r="N4057" s="7"/>
      <c r="O4057" s="7"/>
      <c r="P4057" s="7"/>
      <c r="R4057" s="7"/>
      <c r="S4057" s="7"/>
      <c r="T4057" s="7"/>
      <c r="U4057" s="7"/>
      <c r="V4057" s="7"/>
      <c r="W4057" s="7"/>
      <c r="X4057" s="7"/>
      <c r="Y4057" s="7"/>
      <c r="Z4057" s="7"/>
      <c r="AA4057" s="7"/>
      <c r="AB4057" s="7"/>
      <c r="AC4057" s="7"/>
      <c r="AD4057" s="7"/>
      <c r="AE4057" s="7"/>
      <c r="AF4057" s="7"/>
      <c r="AG4057" s="7"/>
      <c r="AH4057" s="7"/>
      <c r="AI4057" s="7"/>
      <c r="AJ4057" s="7"/>
      <c r="AK4057" s="7"/>
    </row>
    <row r="4058" spans="1:37" ht="15.75" x14ac:dyDescent="0.25">
      <c r="A4058" s="7"/>
      <c r="B4058" s="7"/>
      <c r="C4058" s="7"/>
      <c r="D4058" s="7"/>
      <c r="E4058" s="7"/>
      <c r="F4058" s="7"/>
      <c r="G4058" s="7"/>
      <c r="H4058" s="7"/>
      <c r="I4058" s="7"/>
      <c r="J4058" s="7"/>
      <c r="K4058" s="7"/>
      <c r="L4058" s="7"/>
      <c r="M4058" s="7"/>
      <c r="N4058" s="7"/>
      <c r="O4058" s="7"/>
      <c r="P4058" s="7"/>
      <c r="R4058" s="7"/>
      <c r="S4058" s="7"/>
      <c r="T4058" s="7"/>
      <c r="U4058" s="7"/>
      <c r="V4058" s="7"/>
      <c r="W4058" s="7"/>
      <c r="X4058" s="7"/>
      <c r="Y4058" s="7"/>
      <c r="Z4058" s="7"/>
      <c r="AA4058" s="7"/>
      <c r="AB4058" s="7"/>
      <c r="AC4058" s="7"/>
      <c r="AD4058" s="7"/>
      <c r="AE4058" s="7"/>
      <c r="AF4058" s="7"/>
      <c r="AG4058" s="7"/>
      <c r="AH4058" s="7"/>
      <c r="AI4058" s="7"/>
      <c r="AJ4058" s="7"/>
      <c r="AK4058" s="7"/>
    </row>
    <row r="4059" spans="1:37" ht="15.75" x14ac:dyDescent="0.25">
      <c r="A4059" s="7"/>
      <c r="B4059" s="7"/>
      <c r="C4059" s="7"/>
      <c r="D4059" s="7"/>
      <c r="E4059" s="7"/>
      <c r="F4059" s="7"/>
      <c r="G4059" s="7"/>
      <c r="H4059" s="7"/>
      <c r="I4059" s="7"/>
      <c r="J4059" s="7"/>
      <c r="K4059" s="7"/>
      <c r="L4059" s="7"/>
      <c r="M4059" s="7"/>
      <c r="N4059" s="7"/>
      <c r="O4059" s="7"/>
      <c r="P4059" s="7"/>
      <c r="R4059" s="7"/>
      <c r="S4059" s="7"/>
      <c r="T4059" s="7"/>
      <c r="U4059" s="7"/>
      <c r="V4059" s="7"/>
      <c r="W4059" s="7"/>
      <c r="X4059" s="7"/>
      <c r="Y4059" s="7"/>
      <c r="Z4059" s="7"/>
      <c r="AA4059" s="7"/>
      <c r="AB4059" s="7"/>
      <c r="AC4059" s="7"/>
      <c r="AD4059" s="7"/>
      <c r="AE4059" s="7"/>
      <c r="AF4059" s="7"/>
      <c r="AG4059" s="7"/>
      <c r="AH4059" s="7"/>
      <c r="AI4059" s="7"/>
      <c r="AJ4059" s="7"/>
      <c r="AK4059" s="7"/>
    </row>
    <row r="4060" spans="1:37" ht="15.75" x14ac:dyDescent="0.25">
      <c r="A4060" s="7"/>
      <c r="B4060" s="7"/>
      <c r="C4060" s="7"/>
      <c r="D4060" s="7"/>
      <c r="E4060" s="7"/>
      <c r="F4060" s="7"/>
      <c r="G4060" s="7"/>
      <c r="H4060" s="7"/>
      <c r="I4060" s="7"/>
      <c r="J4060" s="7"/>
      <c r="K4060" s="7"/>
      <c r="L4060" s="7"/>
      <c r="M4060" s="7"/>
      <c r="N4060" s="7"/>
      <c r="O4060" s="7"/>
      <c r="P4060" s="7"/>
      <c r="R4060" s="7"/>
      <c r="S4060" s="7"/>
      <c r="T4060" s="7"/>
      <c r="U4060" s="7"/>
      <c r="V4060" s="7"/>
      <c r="W4060" s="7"/>
      <c r="X4060" s="7"/>
      <c r="Y4060" s="7"/>
      <c r="Z4060" s="7"/>
      <c r="AA4060" s="7"/>
      <c r="AB4060" s="7"/>
      <c r="AC4060" s="7"/>
      <c r="AD4060" s="7"/>
      <c r="AE4060" s="7"/>
      <c r="AF4060" s="7"/>
      <c r="AG4060" s="7"/>
      <c r="AH4060" s="7"/>
      <c r="AI4060" s="7"/>
      <c r="AJ4060" s="7"/>
      <c r="AK4060" s="7"/>
    </row>
    <row r="4061" spans="1:37" ht="15.75" x14ac:dyDescent="0.25">
      <c r="A4061" s="7"/>
      <c r="B4061" s="7"/>
      <c r="C4061" s="7"/>
      <c r="D4061" s="7"/>
      <c r="E4061" s="7"/>
      <c r="F4061" s="7"/>
      <c r="G4061" s="7"/>
      <c r="H4061" s="7"/>
      <c r="I4061" s="7"/>
      <c r="J4061" s="7"/>
      <c r="K4061" s="7"/>
      <c r="L4061" s="7"/>
      <c r="M4061" s="7"/>
      <c r="N4061" s="7"/>
      <c r="O4061" s="7"/>
      <c r="P4061" s="7"/>
      <c r="R4061" s="7"/>
      <c r="S4061" s="7"/>
      <c r="T4061" s="7"/>
      <c r="U4061" s="7"/>
      <c r="V4061" s="7"/>
      <c r="W4061" s="7"/>
      <c r="X4061" s="7"/>
      <c r="Y4061" s="7"/>
      <c r="Z4061" s="7"/>
      <c r="AA4061" s="7"/>
      <c r="AB4061" s="7"/>
      <c r="AC4061" s="7"/>
      <c r="AD4061" s="7"/>
      <c r="AE4061" s="7"/>
      <c r="AF4061" s="7"/>
      <c r="AG4061" s="7"/>
      <c r="AH4061" s="7"/>
      <c r="AI4061" s="7"/>
      <c r="AJ4061" s="7"/>
      <c r="AK4061" s="7"/>
    </row>
    <row r="4062" spans="1:37" ht="15.75" x14ac:dyDescent="0.25">
      <c r="A4062" s="7"/>
      <c r="B4062" s="7"/>
      <c r="C4062" s="7"/>
      <c r="D4062" s="7"/>
      <c r="E4062" s="7"/>
      <c r="F4062" s="7"/>
      <c r="G4062" s="7"/>
      <c r="H4062" s="7"/>
      <c r="I4062" s="7"/>
      <c r="J4062" s="7"/>
      <c r="K4062" s="7"/>
      <c r="L4062" s="7"/>
      <c r="M4062" s="7"/>
      <c r="N4062" s="7"/>
      <c r="O4062" s="7"/>
      <c r="P4062" s="7"/>
      <c r="R4062" s="7"/>
      <c r="S4062" s="7"/>
      <c r="T4062" s="7"/>
      <c r="U4062" s="7"/>
      <c r="V4062" s="7"/>
      <c r="W4062" s="7"/>
      <c r="X4062" s="7"/>
      <c r="Y4062" s="7"/>
      <c r="Z4062" s="7"/>
      <c r="AA4062" s="7"/>
      <c r="AB4062" s="7"/>
      <c r="AC4062" s="7"/>
      <c r="AD4062" s="7"/>
      <c r="AE4062" s="7"/>
      <c r="AF4062" s="7"/>
      <c r="AG4062" s="7"/>
      <c r="AH4062" s="7"/>
      <c r="AI4062" s="7"/>
      <c r="AJ4062" s="7"/>
      <c r="AK4062" s="7"/>
    </row>
    <row r="4063" spans="1:37" ht="15.75" x14ac:dyDescent="0.25">
      <c r="A4063" s="7"/>
      <c r="B4063" s="7"/>
      <c r="C4063" s="7"/>
      <c r="D4063" s="7"/>
      <c r="E4063" s="7"/>
      <c r="F4063" s="7"/>
      <c r="G4063" s="7"/>
      <c r="H4063" s="7"/>
      <c r="I4063" s="7"/>
      <c r="J4063" s="7"/>
      <c r="K4063" s="7"/>
      <c r="L4063" s="7"/>
      <c r="M4063" s="7"/>
      <c r="N4063" s="7"/>
      <c r="O4063" s="7"/>
      <c r="P4063" s="7"/>
      <c r="R4063" s="7"/>
      <c r="S4063" s="7"/>
      <c r="T4063" s="7"/>
      <c r="U4063" s="7"/>
      <c r="V4063" s="7"/>
      <c r="W4063" s="7"/>
      <c r="X4063" s="7"/>
      <c r="Y4063" s="7"/>
      <c r="Z4063" s="7"/>
      <c r="AA4063" s="7"/>
      <c r="AB4063" s="7"/>
      <c r="AC4063" s="7"/>
      <c r="AD4063" s="7"/>
      <c r="AE4063" s="7"/>
      <c r="AF4063" s="7"/>
      <c r="AG4063" s="7"/>
      <c r="AH4063" s="7"/>
      <c r="AI4063" s="7"/>
      <c r="AJ4063" s="7"/>
      <c r="AK4063" s="7"/>
    </row>
    <row r="4064" spans="1:37" ht="15.75" x14ac:dyDescent="0.25">
      <c r="A4064" s="7"/>
      <c r="B4064" s="7"/>
      <c r="C4064" s="7"/>
      <c r="D4064" s="7"/>
      <c r="E4064" s="7"/>
      <c r="F4064" s="7"/>
      <c r="G4064" s="7"/>
      <c r="H4064" s="7"/>
      <c r="I4064" s="7"/>
      <c r="J4064" s="7"/>
      <c r="K4064" s="7"/>
      <c r="L4064" s="7"/>
      <c r="M4064" s="7"/>
      <c r="N4064" s="7"/>
      <c r="O4064" s="7"/>
      <c r="P4064" s="7"/>
      <c r="R4064" s="7"/>
      <c r="S4064" s="7"/>
      <c r="T4064" s="7"/>
      <c r="U4064" s="7"/>
      <c r="V4064" s="7"/>
      <c r="W4064" s="7"/>
      <c r="X4064" s="7"/>
      <c r="Y4064" s="7"/>
      <c r="Z4064" s="7"/>
      <c r="AA4064" s="7"/>
      <c r="AB4064" s="7"/>
      <c r="AC4064" s="7"/>
      <c r="AD4064" s="7"/>
      <c r="AE4064" s="7"/>
      <c r="AF4064" s="7"/>
      <c r="AG4064" s="7"/>
      <c r="AH4064" s="7"/>
      <c r="AI4064" s="7"/>
      <c r="AJ4064" s="7"/>
      <c r="AK4064" s="7"/>
    </row>
    <row r="4065" spans="1:37" ht="15.75" x14ac:dyDescent="0.25">
      <c r="A4065" s="7"/>
      <c r="B4065" s="7"/>
      <c r="C4065" s="7"/>
      <c r="D4065" s="7"/>
      <c r="E4065" s="7"/>
      <c r="F4065" s="7"/>
      <c r="G4065" s="7"/>
      <c r="H4065" s="7"/>
      <c r="I4065" s="7"/>
      <c r="J4065" s="7"/>
      <c r="K4065" s="7"/>
      <c r="L4065" s="7"/>
      <c r="M4065" s="7"/>
      <c r="N4065" s="7"/>
      <c r="O4065" s="7"/>
      <c r="P4065" s="7"/>
      <c r="R4065" s="7"/>
      <c r="S4065" s="7"/>
      <c r="T4065" s="7"/>
      <c r="U4065" s="7"/>
      <c r="V4065" s="7"/>
      <c r="W4065" s="7"/>
      <c r="X4065" s="7"/>
      <c r="Y4065" s="7"/>
      <c r="Z4065" s="7"/>
      <c r="AA4065" s="7"/>
      <c r="AB4065" s="7"/>
      <c r="AC4065" s="7"/>
      <c r="AD4065" s="7"/>
      <c r="AE4065" s="7"/>
      <c r="AF4065" s="7"/>
      <c r="AG4065" s="7"/>
      <c r="AH4065" s="7"/>
      <c r="AI4065" s="7"/>
      <c r="AJ4065" s="7"/>
      <c r="AK4065" s="7"/>
    </row>
    <row r="4066" spans="1:37" ht="15.75" x14ac:dyDescent="0.25">
      <c r="A4066" s="7"/>
      <c r="B4066" s="7"/>
      <c r="C4066" s="7"/>
      <c r="D4066" s="7"/>
      <c r="E4066" s="7"/>
      <c r="F4066" s="7"/>
      <c r="G4066" s="7"/>
      <c r="H4066" s="7"/>
      <c r="I4066" s="7"/>
      <c r="J4066" s="7"/>
      <c r="K4066" s="7"/>
      <c r="L4066" s="7"/>
      <c r="M4066" s="7"/>
      <c r="N4066" s="7"/>
      <c r="O4066" s="7"/>
      <c r="P4066" s="7"/>
      <c r="R4066" s="7"/>
      <c r="S4066" s="7"/>
      <c r="T4066" s="7"/>
      <c r="U4066" s="7"/>
      <c r="V4066" s="7"/>
      <c r="W4066" s="7"/>
      <c r="X4066" s="7"/>
      <c r="Y4066" s="7"/>
      <c r="Z4066" s="7"/>
      <c r="AA4066" s="7"/>
      <c r="AB4066" s="7"/>
      <c r="AC4066" s="7"/>
      <c r="AD4066" s="7"/>
      <c r="AE4066" s="7"/>
      <c r="AF4066" s="7"/>
      <c r="AG4066" s="7"/>
      <c r="AH4066" s="7"/>
      <c r="AI4066" s="7"/>
      <c r="AJ4066" s="7"/>
      <c r="AK4066" s="7"/>
    </row>
    <row r="4067" spans="1:37" ht="15.75" x14ac:dyDescent="0.25">
      <c r="A4067" s="7"/>
      <c r="B4067" s="7"/>
      <c r="C4067" s="7"/>
      <c r="D4067" s="7"/>
      <c r="E4067" s="7"/>
      <c r="F4067" s="7"/>
      <c r="G4067" s="7"/>
      <c r="H4067" s="7"/>
      <c r="I4067" s="7"/>
      <c r="J4067" s="7"/>
      <c r="K4067" s="7"/>
      <c r="L4067" s="7"/>
      <c r="M4067" s="7"/>
      <c r="N4067" s="7"/>
      <c r="O4067" s="7"/>
      <c r="P4067" s="7"/>
      <c r="R4067" s="7"/>
      <c r="S4067" s="7"/>
      <c r="T4067" s="7"/>
      <c r="U4067" s="7"/>
      <c r="V4067" s="7"/>
      <c r="W4067" s="7"/>
      <c r="X4067" s="7"/>
      <c r="Y4067" s="7"/>
      <c r="Z4067" s="7"/>
      <c r="AA4067" s="7"/>
      <c r="AB4067" s="7"/>
      <c r="AC4067" s="7"/>
      <c r="AD4067" s="7"/>
      <c r="AE4067" s="7"/>
      <c r="AF4067" s="7"/>
      <c r="AG4067" s="7"/>
      <c r="AH4067" s="7"/>
      <c r="AI4067" s="7"/>
      <c r="AJ4067" s="7"/>
      <c r="AK4067" s="7"/>
    </row>
    <row r="4068" spans="1:37" ht="15.75" x14ac:dyDescent="0.25">
      <c r="A4068" s="7"/>
      <c r="B4068" s="7"/>
      <c r="C4068" s="7"/>
      <c r="D4068" s="7"/>
      <c r="E4068" s="7"/>
      <c r="F4068" s="7"/>
      <c r="G4068" s="7"/>
      <c r="H4068" s="7"/>
      <c r="I4068" s="7"/>
      <c r="J4068" s="7"/>
      <c r="K4068" s="7"/>
      <c r="L4068" s="7"/>
      <c r="M4068" s="7"/>
      <c r="N4068" s="7"/>
      <c r="O4068" s="7"/>
      <c r="P4068" s="7"/>
      <c r="R4068" s="7"/>
      <c r="S4068" s="7"/>
      <c r="T4068" s="7"/>
      <c r="U4068" s="7"/>
      <c r="V4068" s="7"/>
      <c r="W4068" s="7"/>
      <c r="X4068" s="7"/>
      <c r="Y4068" s="7"/>
      <c r="Z4068" s="7"/>
      <c r="AA4068" s="7"/>
      <c r="AB4068" s="7"/>
      <c r="AC4068" s="7"/>
      <c r="AD4068" s="7"/>
      <c r="AE4068" s="7"/>
      <c r="AF4068" s="7"/>
      <c r="AG4068" s="7"/>
      <c r="AH4068" s="7"/>
      <c r="AI4068" s="7"/>
      <c r="AJ4068" s="7"/>
      <c r="AK4068" s="7"/>
    </row>
    <row r="4069" spans="1:37" ht="15.75" x14ac:dyDescent="0.25">
      <c r="A4069" s="7"/>
      <c r="B4069" s="7"/>
      <c r="C4069" s="7"/>
      <c r="D4069" s="7"/>
      <c r="E4069" s="7"/>
      <c r="F4069" s="7"/>
      <c r="G4069" s="7"/>
      <c r="H4069" s="7"/>
      <c r="I4069" s="7"/>
      <c r="J4069" s="7"/>
      <c r="K4069" s="7"/>
      <c r="L4069" s="7"/>
      <c r="M4069" s="7"/>
      <c r="N4069" s="7"/>
      <c r="O4069" s="7"/>
      <c r="P4069" s="7"/>
      <c r="R4069" s="7"/>
      <c r="S4069" s="7"/>
      <c r="T4069" s="7"/>
      <c r="U4069" s="7"/>
      <c r="V4069" s="7"/>
      <c r="W4069" s="7"/>
      <c r="X4069" s="7"/>
      <c r="Y4069" s="7"/>
      <c r="Z4069" s="7"/>
      <c r="AA4069" s="7"/>
      <c r="AB4069" s="7"/>
      <c r="AC4069" s="7"/>
      <c r="AD4069" s="7"/>
      <c r="AE4069" s="7"/>
      <c r="AF4069" s="7"/>
      <c r="AG4069" s="7"/>
      <c r="AH4069" s="7"/>
      <c r="AI4069" s="7"/>
      <c r="AJ4069" s="7"/>
      <c r="AK4069" s="7"/>
    </row>
    <row r="4070" spans="1:37" ht="15.75" x14ac:dyDescent="0.25">
      <c r="A4070" s="7"/>
      <c r="B4070" s="7"/>
      <c r="C4070" s="7"/>
      <c r="D4070" s="7"/>
      <c r="E4070" s="7"/>
      <c r="F4070" s="7"/>
      <c r="G4070" s="7"/>
      <c r="H4070" s="7"/>
      <c r="I4070" s="7"/>
      <c r="J4070" s="7"/>
      <c r="K4070" s="7"/>
      <c r="L4070" s="7"/>
      <c r="M4070" s="7"/>
      <c r="N4070" s="7"/>
      <c r="O4070" s="7"/>
      <c r="P4070" s="7"/>
      <c r="R4070" s="7"/>
      <c r="S4070" s="7"/>
      <c r="T4070" s="7"/>
      <c r="U4070" s="7"/>
      <c r="V4070" s="7"/>
      <c r="W4070" s="7"/>
      <c r="X4070" s="7"/>
      <c r="Y4070" s="7"/>
      <c r="Z4070" s="7"/>
      <c r="AA4070" s="7"/>
      <c r="AB4070" s="7"/>
      <c r="AC4070" s="7"/>
      <c r="AD4070" s="7"/>
      <c r="AE4070" s="7"/>
      <c r="AF4070" s="7"/>
      <c r="AG4070" s="7"/>
      <c r="AH4070" s="7"/>
      <c r="AI4070" s="7"/>
      <c r="AJ4070" s="7"/>
      <c r="AK4070" s="7"/>
    </row>
    <row r="4071" spans="1:37" ht="15.75" x14ac:dyDescent="0.25">
      <c r="A4071" s="7"/>
      <c r="B4071" s="7"/>
      <c r="C4071" s="7"/>
      <c r="D4071" s="7"/>
      <c r="E4071" s="7"/>
      <c r="F4071" s="7"/>
      <c r="G4071" s="7"/>
      <c r="H4071" s="7"/>
      <c r="I4071" s="7"/>
      <c r="J4071" s="7"/>
      <c r="K4071" s="7"/>
      <c r="L4071" s="7"/>
      <c r="M4071" s="7"/>
      <c r="N4071" s="7"/>
      <c r="O4071" s="7"/>
      <c r="P4071" s="7"/>
      <c r="R4071" s="7"/>
      <c r="S4071" s="7"/>
      <c r="T4071" s="7"/>
      <c r="U4071" s="7"/>
      <c r="V4071" s="7"/>
      <c r="W4071" s="7"/>
      <c r="X4071" s="7"/>
      <c r="Y4071" s="7"/>
      <c r="Z4071" s="7"/>
      <c r="AA4071" s="7"/>
      <c r="AB4071" s="7"/>
      <c r="AC4071" s="7"/>
      <c r="AD4071" s="7"/>
      <c r="AE4071" s="7"/>
      <c r="AF4071" s="7"/>
      <c r="AG4071" s="7"/>
      <c r="AH4071" s="7"/>
      <c r="AI4071" s="7"/>
      <c r="AJ4071" s="7"/>
      <c r="AK4071" s="7"/>
    </row>
    <row r="4072" spans="1:37" ht="15.75" x14ac:dyDescent="0.25">
      <c r="A4072" s="7"/>
      <c r="B4072" s="7"/>
      <c r="C4072" s="7"/>
      <c r="D4072" s="7"/>
      <c r="E4072" s="7"/>
      <c r="F4072" s="7"/>
      <c r="G4072" s="7"/>
      <c r="H4072" s="7"/>
      <c r="I4072" s="7"/>
      <c r="J4072" s="7"/>
      <c r="K4072" s="7"/>
      <c r="L4072" s="7"/>
      <c r="M4072" s="7"/>
      <c r="N4072" s="7"/>
      <c r="O4072" s="7"/>
      <c r="P4072" s="7"/>
      <c r="R4072" s="7"/>
      <c r="S4072" s="7"/>
      <c r="T4072" s="7"/>
      <c r="U4072" s="7"/>
      <c r="V4072" s="7"/>
      <c r="W4072" s="7"/>
      <c r="X4072" s="7"/>
      <c r="Y4072" s="7"/>
      <c r="Z4072" s="7"/>
      <c r="AA4072" s="7"/>
      <c r="AB4072" s="7"/>
      <c r="AC4072" s="7"/>
      <c r="AD4072" s="7"/>
      <c r="AE4072" s="7"/>
      <c r="AF4072" s="7"/>
      <c r="AG4072" s="7"/>
      <c r="AH4072" s="7"/>
      <c r="AI4072" s="7"/>
      <c r="AJ4072" s="7"/>
      <c r="AK4072" s="7"/>
    </row>
    <row r="4073" spans="1:37" ht="15.75" x14ac:dyDescent="0.25">
      <c r="A4073" s="7"/>
      <c r="B4073" s="7"/>
      <c r="C4073" s="7"/>
      <c r="D4073" s="7"/>
      <c r="E4073" s="7"/>
      <c r="F4073" s="7"/>
      <c r="G4073" s="7"/>
      <c r="H4073" s="7"/>
      <c r="I4073" s="7"/>
      <c r="J4073" s="7"/>
      <c r="K4073" s="7"/>
      <c r="L4073" s="7"/>
      <c r="M4073" s="7"/>
      <c r="N4073" s="7"/>
      <c r="O4073" s="7"/>
      <c r="P4073" s="7"/>
      <c r="R4073" s="7"/>
      <c r="S4073" s="7"/>
      <c r="T4073" s="7"/>
      <c r="U4073" s="7"/>
      <c r="V4073" s="7"/>
      <c r="W4073" s="7"/>
      <c r="X4073" s="7"/>
      <c r="Y4073" s="7"/>
      <c r="Z4073" s="7"/>
      <c r="AA4073" s="7"/>
      <c r="AB4073" s="7"/>
      <c r="AC4073" s="7"/>
      <c r="AD4073" s="7"/>
      <c r="AE4073" s="7"/>
      <c r="AF4073" s="7"/>
      <c r="AG4073" s="7"/>
      <c r="AH4073" s="7"/>
      <c r="AI4073" s="7"/>
      <c r="AJ4073" s="7"/>
      <c r="AK4073" s="7"/>
    </row>
    <row r="4074" spans="1:37" ht="15.75" x14ac:dyDescent="0.25">
      <c r="A4074" s="7"/>
      <c r="B4074" s="7"/>
      <c r="C4074" s="7"/>
      <c r="D4074" s="7"/>
      <c r="E4074" s="7"/>
      <c r="F4074" s="7"/>
      <c r="G4074" s="7"/>
      <c r="H4074" s="7"/>
      <c r="I4074" s="7"/>
      <c r="J4074" s="7"/>
      <c r="K4074" s="7"/>
      <c r="L4074" s="7"/>
      <c r="M4074" s="7"/>
      <c r="N4074" s="7"/>
      <c r="O4074" s="7"/>
      <c r="P4074" s="7"/>
      <c r="R4074" s="7"/>
      <c r="S4074" s="7"/>
      <c r="T4074" s="7"/>
      <c r="U4074" s="7"/>
      <c r="V4074" s="7"/>
      <c r="W4074" s="7"/>
      <c r="X4074" s="7"/>
      <c r="Y4074" s="7"/>
      <c r="Z4074" s="7"/>
      <c r="AA4074" s="7"/>
      <c r="AB4074" s="7"/>
      <c r="AC4074" s="7"/>
      <c r="AD4074" s="7"/>
      <c r="AE4074" s="7"/>
      <c r="AF4074" s="7"/>
      <c r="AG4074" s="7"/>
      <c r="AH4074" s="7"/>
      <c r="AI4074" s="7"/>
      <c r="AJ4074" s="7"/>
      <c r="AK4074" s="7"/>
    </row>
    <row r="4075" spans="1:37" ht="15.75" x14ac:dyDescent="0.25">
      <c r="A4075" s="7"/>
      <c r="B4075" s="7"/>
      <c r="C4075" s="7"/>
      <c r="D4075" s="7"/>
      <c r="E4075" s="7"/>
      <c r="F4075" s="7"/>
      <c r="G4075" s="7"/>
      <c r="H4075" s="7"/>
      <c r="I4075" s="7"/>
      <c r="J4075" s="7"/>
      <c r="K4075" s="7"/>
      <c r="L4075" s="7"/>
      <c r="M4075" s="7"/>
      <c r="N4075" s="7"/>
      <c r="O4075" s="7"/>
      <c r="P4075" s="7"/>
      <c r="R4075" s="7"/>
      <c r="S4075" s="7"/>
      <c r="T4075" s="7"/>
      <c r="U4075" s="7"/>
      <c r="V4075" s="7"/>
      <c r="W4075" s="7"/>
      <c r="X4075" s="7"/>
      <c r="Y4075" s="7"/>
      <c r="Z4075" s="7"/>
      <c r="AA4075" s="7"/>
      <c r="AB4075" s="7"/>
      <c r="AC4075" s="7"/>
      <c r="AD4075" s="7"/>
      <c r="AE4075" s="7"/>
      <c r="AF4075" s="7"/>
      <c r="AG4075" s="7"/>
      <c r="AH4075" s="7"/>
      <c r="AI4075" s="7"/>
      <c r="AJ4075" s="7"/>
      <c r="AK4075" s="7"/>
    </row>
    <row r="4076" spans="1:37" ht="15.75" x14ac:dyDescent="0.25">
      <c r="A4076" s="7"/>
      <c r="B4076" s="7"/>
      <c r="C4076" s="7"/>
      <c r="D4076" s="7"/>
      <c r="E4076" s="7"/>
      <c r="F4076" s="7"/>
      <c r="G4076" s="7"/>
      <c r="H4076" s="7"/>
      <c r="I4076" s="7"/>
      <c r="J4076" s="7"/>
      <c r="K4076" s="7"/>
      <c r="L4076" s="7"/>
      <c r="M4076" s="7"/>
      <c r="N4076" s="7"/>
      <c r="O4076" s="7"/>
      <c r="P4076" s="7"/>
      <c r="R4076" s="7"/>
      <c r="S4076" s="7"/>
      <c r="T4076" s="7"/>
      <c r="U4076" s="7"/>
      <c r="V4076" s="7"/>
      <c r="W4076" s="7"/>
      <c r="X4076" s="7"/>
      <c r="Y4076" s="7"/>
      <c r="Z4076" s="7"/>
      <c r="AA4076" s="7"/>
      <c r="AB4076" s="7"/>
      <c r="AC4076" s="7"/>
      <c r="AD4076" s="7"/>
      <c r="AE4076" s="7"/>
      <c r="AF4076" s="7"/>
      <c r="AG4076" s="7"/>
      <c r="AH4076" s="7"/>
      <c r="AI4076" s="7"/>
      <c r="AJ4076" s="7"/>
      <c r="AK4076" s="7"/>
    </row>
    <row r="4077" spans="1:37" ht="15.75" x14ac:dyDescent="0.25">
      <c r="A4077" s="7"/>
      <c r="B4077" s="7"/>
      <c r="C4077" s="7"/>
      <c r="D4077" s="7"/>
      <c r="E4077" s="7"/>
      <c r="F4077" s="7"/>
      <c r="G4077" s="7"/>
      <c r="H4077" s="7"/>
      <c r="I4077" s="7"/>
      <c r="J4077" s="7"/>
      <c r="K4077" s="7"/>
      <c r="L4077" s="7"/>
      <c r="M4077" s="7"/>
      <c r="N4077" s="7"/>
      <c r="O4077" s="7"/>
      <c r="P4077" s="7"/>
      <c r="R4077" s="7"/>
      <c r="S4077" s="7"/>
      <c r="T4077" s="7"/>
      <c r="U4077" s="7"/>
      <c r="V4077" s="7"/>
      <c r="W4077" s="7"/>
      <c r="X4077" s="7"/>
      <c r="Y4077" s="7"/>
      <c r="Z4077" s="7"/>
      <c r="AA4077" s="7"/>
      <c r="AB4077" s="7"/>
      <c r="AC4077" s="7"/>
      <c r="AD4077" s="7"/>
      <c r="AE4077" s="7"/>
      <c r="AF4077" s="7"/>
      <c r="AG4077" s="7"/>
      <c r="AH4077" s="7"/>
      <c r="AI4077" s="7"/>
      <c r="AJ4077" s="7"/>
      <c r="AK4077" s="7"/>
    </row>
    <row r="4078" spans="1:37" ht="15.75" x14ac:dyDescent="0.25">
      <c r="A4078" s="7"/>
      <c r="B4078" s="7"/>
      <c r="C4078" s="7"/>
      <c r="D4078" s="7"/>
      <c r="E4078" s="7"/>
      <c r="F4078" s="7"/>
      <c r="G4078" s="7"/>
      <c r="H4078" s="7"/>
      <c r="I4078" s="7"/>
      <c r="J4078" s="7"/>
      <c r="K4078" s="7"/>
      <c r="L4078" s="7"/>
      <c r="M4078" s="7"/>
      <c r="N4078" s="7"/>
      <c r="O4078" s="7"/>
      <c r="P4078" s="7"/>
      <c r="R4078" s="7"/>
      <c r="S4078" s="7"/>
      <c r="T4078" s="7"/>
      <c r="U4078" s="7"/>
      <c r="V4078" s="7"/>
      <c r="W4078" s="7"/>
      <c r="X4078" s="7"/>
      <c r="Y4078" s="7"/>
      <c r="Z4078" s="7"/>
      <c r="AA4078" s="7"/>
      <c r="AB4078" s="7"/>
      <c r="AC4078" s="7"/>
      <c r="AD4078" s="7"/>
      <c r="AE4078" s="7"/>
      <c r="AF4078" s="7"/>
      <c r="AG4078" s="7"/>
      <c r="AH4078" s="7"/>
      <c r="AI4078" s="7"/>
      <c r="AJ4078" s="7"/>
      <c r="AK4078" s="7"/>
    </row>
    <row r="4079" spans="1:37" ht="15.75" x14ac:dyDescent="0.25">
      <c r="A4079" s="7"/>
      <c r="B4079" s="7"/>
      <c r="C4079" s="7"/>
      <c r="D4079" s="7"/>
      <c r="E4079" s="7"/>
      <c r="F4079" s="7"/>
      <c r="G4079" s="7"/>
      <c r="H4079" s="7"/>
      <c r="I4079" s="7"/>
      <c r="J4079" s="7"/>
      <c r="K4079" s="7"/>
      <c r="L4079" s="7"/>
      <c r="M4079" s="7"/>
      <c r="N4079" s="7"/>
      <c r="O4079" s="7"/>
      <c r="P4079" s="7"/>
      <c r="R4079" s="7"/>
      <c r="S4079" s="7"/>
      <c r="T4079" s="7"/>
      <c r="U4079" s="7"/>
      <c r="V4079" s="7"/>
      <c r="W4079" s="7"/>
      <c r="X4079" s="7"/>
      <c r="Y4079" s="7"/>
      <c r="Z4079" s="7"/>
      <c r="AA4079" s="7"/>
      <c r="AB4079" s="7"/>
      <c r="AC4079" s="7"/>
      <c r="AD4079" s="7"/>
      <c r="AE4079" s="7"/>
      <c r="AF4079" s="7"/>
      <c r="AG4079" s="7"/>
      <c r="AH4079" s="7"/>
      <c r="AI4079" s="7"/>
      <c r="AJ4079" s="7"/>
      <c r="AK4079" s="7"/>
    </row>
    <row r="4080" spans="1:37" ht="15.75" x14ac:dyDescent="0.25">
      <c r="A4080" s="7"/>
      <c r="B4080" s="7"/>
      <c r="C4080" s="7"/>
      <c r="D4080" s="7"/>
      <c r="E4080" s="7"/>
      <c r="F4080" s="7"/>
      <c r="G4080" s="7"/>
      <c r="H4080" s="7"/>
      <c r="I4080" s="7"/>
      <c r="J4080" s="7"/>
      <c r="K4080" s="7"/>
      <c r="L4080" s="7"/>
      <c r="M4080" s="7"/>
      <c r="N4080" s="7"/>
      <c r="O4080" s="7"/>
      <c r="P4080" s="7"/>
      <c r="R4080" s="7"/>
      <c r="S4080" s="7"/>
      <c r="T4080" s="7"/>
      <c r="U4080" s="7"/>
      <c r="V4080" s="7"/>
      <c r="W4080" s="7"/>
      <c r="X4080" s="7"/>
      <c r="Y4080" s="7"/>
      <c r="Z4080" s="7"/>
      <c r="AA4080" s="7"/>
      <c r="AB4080" s="7"/>
      <c r="AC4080" s="7"/>
      <c r="AD4080" s="7"/>
      <c r="AE4080" s="7"/>
      <c r="AF4080" s="7"/>
      <c r="AG4080" s="7"/>
      <c r="AH4080" s="7"/>
      <c r="AI4080" s="7"/>
      <c r="AJ4080" s="7"/>
      <c r="AK4080" s="7"/>
    </row>
    <row r="4081" spans="1:37" ht="15.75" x14ac:dyDescent="0.25">
      <c r="A4081" s="7"/>
      <c r="B4081" s="7"/>
      <c r="C4081" s="7"/>
      <c r="D4081" s="7"/>
      <c r="E4081" s="7"/>
      <c r="F4081" s="7"/>
      <c r="G4081" s="7"/>
      <c r="H4081" s="7"/>
      <c r="I4081" s="7"/>
      <c r="J4081" s="7"/>
      <c r="K4081" s="7"/>
      <c r="L4081" s="7"/>
      <c r="M4081" s="7"/>
      <c r="N4081" s="7"/>
      <c r="O4081" s="7"/>
      <c r="P4081" s="7"/>
      <c r="R4081" s="7"/>
      <c r="S4081" s="7"/>
      <c r="T4081" s="7"/>
      <c r="U4081" s="7"/>
      <c r="V4081" s="7"/>
      <c r="W4081" s="7"/>
      <c r="X4081" s="7"/>
      <c r="Y4081" s="7"/>
      <c r="Z4081" s="7"/>
      <c r="AA4081" s="7"/>
      <c r="AB4081" s="7"/>
      <c r="AC4081" s="7"/>
      <c r="AD4081" s="7"/>
      <c r="AE4081" s="7"/>
      <c r="AF4081" s="7"/>
      <c r="AG4081" s="7"/>
      <c r="AH4081" s="7"/>
      <c r="AI4081" s="7"/>
      <c r="AJ4081" s="7"/>
      <c r="AK4081" s="7"/>
    </row>
    <row r="4082" spans="1:37" ht="15.75" x14ac:dyDescent="0.25">
      <c r="A4082" s="7"/>
      <c r="B4082" s="7"/>
      <c r="C4082" s="7"/>
      <c r="D4082" s="7"/>
      <c r="E4082" s="7"/>
      <c r="F4082" s="7"/>
      <c r="G4082" s="7"/>
      <c r="H4082" s="7"/>
      <c r="I4082" s="7"/>
      <c r="J4082" s="7"/>
      <c r="K4082" s="7"/>
      <c r="L4082" s="7"/>
      <c r="M4082" s="7"/>
      <c r="N4082" s="7"/>
      <c r="O4082" s="7"/>
      <c r="P4082" s="7"/>
      <c r="R4082" s="7"/>
      <c r="S4082" s="7"/>
      <c r="T4082" s="7"/>
      <c r="U4082" s="7"/>
      <c r="V4082" s="7"/>
      <c r="W4082" s="7"/>
      <c r="X4082" s="7"/>
      <c r="Y4082" s="7"/>
      <c r="Z4082" s="7"/>
      <c r="AA4082" s="7"/>
      <c r="AB4082" s="7"/>
      <c r="AC4082" s="7"/>
      <c r="AD4082" s="7"/>
      <c r="AE4082" s="7"/>
      <c r="AF4082" s="7"/>
      <c r="AG4082" s="7"/>
      <c r="AH4082" s="7"/>
      <c r="AI4082" s="7"/>
      <c r="AJ4082" s="7"/>
      <c r="AK4082" s="7"/>
    </row>
    <row r="4083" spans="1:37" ht="15.75" x14ac:dyDescent="0.25">
      <c r="A4083" s="7"/>
      <c r="B4083" s="7"/>
      <c r="C4083" s="7"/>
      <c r="D4083" s="7"/>
      <c r="E4083" s="7"/>
      <c r="F4083" s="7"/>
      <c r="G4083" s="7"/>
      <c r="H4083" s="7"/>
      <c r="I4083" s="7"/>
      <c r="J4083" s="7"/>
      <c r="K4083" s="7"/>
      <c r="L4083" s="7"/>
      <c r="M4083" s="7"/>
      <c r="N4083" s="7"/>
      <c r="O4083" s="7"/>
      <c r="P4083" s="7"/>
      <c r="R4083" s="7"/>
      <c r="S4083" s="7"/>
      <c r="T4083" s="7"/>
      <c r="U4083" s="7"/>
      <c r="V4083" s="7"/>
      <c r="W4083" s="7"/>
      <c r="X4083" s="7"/>
      <c r="Y4083" s="7"/>
      <c r="Z4083" s="7"/>
      <c r="AA4083" s="7"/>
      <c r="AB4083" s="7"/>
      <c r="AC4083" s="7"/>
      <c r="AD4083" s="7"/>
      <c r="AE4083" s="7"/>
      <c r="AF4083" s="7"/>
      <c r="AG4083" s="7"/>
      <c r="AH4083" s="7"/>
      <c r="AI4083" s="7"/>
      <c r="AJ4083" s="7"/>
      <c r="AK4083" s="7"/>
    </row>
    <row r="4084" spans="1:37" ht="15.75" x14ac:dyDescent="0.25">
      <c r="A4084" s="7"/>
      <c r="B4084" s="7"/>
      <c r="C4084" s="7"/>
      <c r="D4084" s="7"/>
      <c r="E4084" s="7"/>
      <c r="F4084" s="7"/>
      <c r="G4084" s="7"/>
      <c r="H4084" s="7"/>
      <c r="I4084" s="7"/>
      <c r="J4084" s="7"/>
      <c r="K4084" s="7"/>
      <c r="L4084" s="7"/>
      <c r="M4084" s="7"/>
      <c r="N4084" s="7"/>
      <c r="O4084" s="7"/>
      <c r="P4084" s="7"/>
      <c r="R4084" s="7"/>
      <c r="S4084" s="7"/>
      <c r="T4084" s="7"/>
      <c r="U4084" s="7"/>
      <c r="V4084" s="7"/>
      <c r="W4084" s="7"/>
      <c r="X4084" s="7"/>
      <c r="Y4084" s="7"/>
      <c r="Z4084" s="7"/>
      <c r="AA4084" s="7"/>
      <c r="AB4084" s="7"/>
      <c r="AC4084" s="7"/>
      <c r="AD4084" s="7"/>
      <c r="AE4084" s="7"/>
      <c r="AF4084" s="7"/>
      <c r="AG4084" s="7"/>
      <c r="AH4084" s="7"/>
      <c r="AI4084" s="7"/>
      <c r="AJ4084" s="7"/>
      <c r="AK4084" s="7"/>
    </row>
    <row r="4085" spans="1:37" ht="15.75" x14ac:dyDescent="0.25">
      <c r="A4085" s="7"/>
      <c r="B4085" s="7"/>
      <c r="C4085" s="7"/>
      <c r="D4085" s="7"/>
      <c r="E4085" s="7"/>
      <c r="F4085" s="7"/>
      <c r="G4085" s="7"/>
      <c r="H4085" s="7"/>
      <c r="I4085" s="7"/>
      <c r="J4085" s="7"/>
      <c r="K4085" s="7"/>
      <c r="L4085" s="7"/>
      <c r="M4085" s="7"/>
      <c r="N4085" s="7"/>
      <c r="O4085" s="7"/>
      <c r="P4085" s="7"/>
      <c r="R4085" s="7"/>
      <c r="S4085" s="7"/>
      <c r="T4085" s="7"/>
      <c r="U4085" s="7"/>
      <c r="V4085" s="7"/>
      <c r="W4085" s="7"/>
      <c r="X4085" s="7"/>
      <c r="Y4085" s="7"/>
      <c r="Z4085" s="7"/>
      <c r="AA4085" s="7"/>
      <c r="AB4085" s="7"/>
      <c r="AC4085" s="7"/>
      <c r="AD4085" s="7"/>
      <c r="AE4085" s="7"/>
      <c r="AF4085" s="7"/>
      <c r="AG4085" s="7"/>
      <c r="AH4085" s="7"/>
      <c r="AI4085" s="7"/>
      <c r="AJ4085" s="7"/>
      <c r="AK4085" s="7"/>
    </row>
    <row r="4086" spans="1:37" ht="15.75" x14ac:dyDescent="0.25">
      <c r="A4086" s="7"/>
      <c r="B4086" s="7"/>
      <c r="C4086" s="7"/>
      <c r="D4086" s="7"/>
      <c r="E4086" s="7"/>
      <c r="F4086" s="7"/>
      <c r="G4086" s="7"/>
      <c r="H4086" s="7"/>
      <c r="I4086" s="7"/>
      <c r="J4086" s="7"/>
      <c r="K4086" s="7"/>
      <c r="L4086" s="7"/>
      <c r="M4086" s="7"/>
      <c r="N4086" s="7"/>
      <c r="O4086" s="7"/>
      <c r="P4086" s="7"/>
      <c r="R4086" s="7"/>
      <c r="S4086" s="7"/>
      <c r="T4086" s="7"/>
      <c r="U4086" s="7"/>
      <c r="V4086" s="7"/>
      <c r="W4086" s="7"/>
      <c r="X4086" s="7"/>
      <c r="Y4086" s="7"/>
      <c r="Z4086" s="7"/>
      <c r="AA4086" s="7"/>
      <c r="AB4086" s="7"/>
      <c r="AC4086" s="7"/>
      <c r="AD4086" s="7"/>
      <c r="AE4086" s="7"/>
      <c r="AF4086" s="7"/>
      <c r="AG4086" s="7"/>
      <c r="AH4086" s="7"/>
      <c r="AI4086" s="7"/>
      <c r="AJ4086" s="7"/>
      <c r="AK4086" s="7"/>
    </row>
    <row r="4087" spans="1:37" ht="15.75" x14ac:dyDescent="0.25">
      <c r="A4087" s="7"/>
      <c r="B4087" s="7"/>
      <c r="C4087" s="7"/>
      <c r="D4087" s="7"/>
      <c r="E4087" s="7"/>
      <c r="F4087" s="7"/>
      <c r="G4087" s="7"/>
      <c r="H4087" s="7"/>
      <c r="I4087" s="7"/>
      <c r="J4087" s="7"/>
      <c r="K4087" s="7"/>
      <c r="L4087" s="7"/>
      <c r="M4087" s="7"/>
      <c r="N4087" s="7"/>
      <c r="O4087" s="7"/>
      <c r="P4087" s="7"/>
      <c r="R4087" s="7"/>
      <c r="S4087" s="7"/>
      <c r="T4087" s="7"/>
      <c r="U4087" s="7"/>
      <c r="V4087" s="7"/>
      <c r="W4087" s="7"/>
      <c r="X4087" s="7"/>
      <c r="Y4087" s="7"/>
      <c r="Z4087" s="7"/>
      <c r="AA4087" s="7"/>
      <c r="AB4087" s="7"/>
      <c r="AC4087" s="7"/>
      <c r="AD4087" s="7"/>
      <c r="AE4087" s="7"/>
      <c r="AF4087" s="7"/>
      <c r="AG4087" s="7"/>
      <c r="AH4087" s="7"/>
      <c r="AI4087" s="7"/>
      <c r="AJ4087" s="7"/>
      <c r="AK4087" s="7"/>
    </row>
    <row r="4088" spans="1:37" ht="15.75" x14ac:dyDescent="0.25">
      <c r="A4088" s="7"/>
      <c r="B4088" s="7"/>
      <c r="C4088" s="7"/>
      <c r="D4088" s="7"/>
      <c r="E4088" s="7"/>
      <c r="F4088" s="7"/>
      <c r="G4088" s="7"/>
      <c r="H4088" s="7"/>
      <c r="I4088" s="7"/>
      <c r="J4088" s="7"/>
      <c r="K4088" s="7"/>
      <c r="L4088" s="7"/>
      <c r="M4088" s="7"/>
      <c r="N4088" s="7"/>
      <c r="O4088" s="7"/>
      <c r="P4088" s="7"/>
      <c r="R4088" s="7"/>
      <c r="S4088" s="7"/>
      <c r="T4088" s="7"/>
      <c r="U4088" s="7"/>
      <c r="V4088" s="7"/>
      <c r="W4088" s="7"/>
      <c r="X4088" s="7"/>
      <c r="Y4088" s="7"/>
      <c r="Z4088" s="7"/>
      <c r="AA4088" s="7"/>
      <c r="AB4088" s="7"/>
      <c r="AC4088" s="7"/>
      <c r="AD4088" s="7"/>
      <c r="AE4088" s="7"/>
      <c r="AF4088" s="7"/>
      <c r="AG4088" s="7"/>
      <c r="AH4088" s="7"/>
      <c r="AI4088" s="7"/>
      <c r="AJ4088" s="7"/>
      <c r="AK4088" s="7"/>
    </row>
    <row r="4089" spans="1:37" ht="15.75" x14ac:dyDescent="0.25">
      <c r="A4089" s="7"/>
      <c r="B4089" s="7"/>
      <c r="C4089" s="7"/>
      <c r="D4089" s="7"/>
      <c r="E4089" s="7"/>
      <c r="F4089" s="7"/>
      <c r="G4089" s="7"/>
      <c r="H4089" s="7"/>
      <c r="I4089" s="7"/>
      <c r="J4089" s="7"/>
      <c r="K4089" s="7"/>
      <c r="L4089" s="7"/>
      <c r="M4089" s="7"/>
      <c r="N4089" s="7"/>
      <c r="O4089" s="7"/>
      <c r="P4089" s="7"/>
      <c r="R4089" s="7"/>
      <c r="S4089" s="7"/>
      <c r="T4089" s="7"/>
      <c r="U4089" s="7"/>
      <c r="V4089" s="7"/>
      <c r="W4089" s="7"/>
      <c r="X4089" s="7"/>
      <c r="Y4089" s="7"/>
      <c r="Z4089" s="7"/>
      <c r="AA4089" s="7"/>
      <c r="AB4089" s="7"/>
      <c r="AC4089" s="7"/>
      <c r="AD4089" s="7"/>
      <c r="AE4089" s="7"/>
      <c r="AF4089" s="7"/>
      <c r="AG4089" s="7"/>
      <c r="AH4089" s="7"/>
      <c r="AI4089" s="7"/>
      <c r="AJ4089" s="7"/>
      <c r="AK4089" s="7"/>
    </row>
    <row r="4090" spans="1:37" ht="15.75" x14ac:dyDescent="0.25">
      <c r="A4090" s="7"/>
      <c r="B4090" s="7"/>
      <c r="C4090" s="7"/>
      <c r="D4090" s="7"/>
      <c r="E4090" s="7"/>
      <c r="F4090" s="7"/>
      <c r="G4090" s="7"/>
      <c r="H4090" s="7"/>
      <c r="I4090" s="7"/>
      <c r="J4090" s="7"/>
      <c r="K4090" s="7"/>
      <c r="L4090" s="7"/>
      <c r="M4090" s="7"/>
      <c r="N4090" s="7"/>
      <c r="O4090" s="7"/>
      <c r="P4090" s="7"/>
      <c r="R4090" s="7"/>
      <c r="S4090" s="7"/>
      <c r="T4090" s="7"/>
      <c r="U4090" s="7"/>
      <c r="V4090" s="7"/>
      <c r="W4090" s="7"/>
      <c r="X4090" s="7"/>
      <c r="Y4090" s="7"/>
      <c r="Z4090" s="7"/>
      <c r="AA4090" s="7"/>
      <c r="AB4090" s="7"/>
      <c r="AC4090" s="7"/>
      <c r="AD4090" s="7"/>
      <c r="AE4090" s="7"/>
      <c r="AF4090" s="7"/>
      <c r="AG4090" s="7"/>
      <c r="AH4090" s="7"/>
      <c r="AI4090" s="7"/>
      <c r="AJ4090" s="7"/>
      <c r="AK4090" s="7"/>
    </row>
    <row r="4091" spans="1:37" ht="15.75" x14ac:dyDescent="0.25">
      <c r="A4091" s="7"/>
      <c r="B4091" s="7"/>
      <c r="C4091" s="7"/>
      <c r="D4091" s="7"/>
      <c r="E4091" s="7"/>
      <c r="F4091" s="7"/>
      <c r="G4091" s="7"/>
      <c r="H4091" s="7"/>
      <c r="I4091" s="7"/>
      <c r="J4091" s="7"/>
      <c r="K4091" s="7"/>
      <c r="L4091" s="7"/>
      <c r="M4091" s="7"/>
      <c r="N4091" s="7"/>
      <c r="O4091" s="7"/>
      <c r="P4091" s="7"/>
      <c r="R4091" s="7"/>
      <c r="S4091" s="7"/>
      <c r="T4091" s="7"/>
      <c r="U4091" s="7"/>
      <c r="V4091" s="7"/>
      <c r="W4091" s="7"/>
      <c r="X4091" s="7"/>
      <c r="Y4091" s="7"/>
      <c r="Z4091" s="7"/>
      <c r="AA4091" s="7"/>
      <c r="AB4091" s="7"/>
      <c r="AC4091" s="7"/>
      <c r="AD4091" s="7"/>
      <c r="AE4091" s="7"/>
      <c r="AF4091" s="7"/>
      <c r="AG4091" s="7"/>
      <c r="AH4091" s="7"/>
      <c r="AI4091" s="7"/>
      <c r="AJ4091" s="7"/>
      <c r="AK4091" s="7"/>
    </row>
    <row r="4092" spans="1:37" ht="15.75" x14ac:dyDescent="0.25">
      <c r="A4092" s="7"/>
      <c r="B4092" s="7"/>
      <c r="C4092" s="7"/>
      <c r="D4092" s="7"/>
      <c r="E4092" s="7"/>
      <c r="F4092" s="7"/>
      <c r="G4092" s="7"/>
      <c r="H4092" s="7"/>
      <c r="I4092" s="7"/>
      <c r="J4092" s="7"/>
      <c r="K4092" s="7"/>
      <c r="L4092" s="7"/>
      <c r="M4092" s="7"/>
      <c r="N4092" s="7"/>
      <c r="O4092" s="7"/>
      <c r="P4092" s="7"/>
      <c r="R4092" s="7"/>
      <c r="S4092" s="7"/>
      <c r="T4092" s="7"/>
      <c r="U4092" s="7"/>
      <c r="V4092" s="7"/>
      <c r="W4092" s="7"/>
      <c r="X4092" s="7"/>
      <c r="Y4092" s="7"/>
      <c r="Z4092" s="7"/>
      <c r="AA4092" s="7"/>
      <c r="AB4092" s="7"/>
      <c r="AC4092" s="7"/>
      <c r="AD4092" s="7"/>
      <c r="AE4092" s="7"/>
      <c r="AF4092" s="7"/>
      <c r="AG4092" s="7"/>
      <c r="AH4092" s="7"/>
      <c r="AI4092" s="7"/>
      <c r="AJ4092" s="7"/>
      <c r="AK4092" s="7"/>
    </row>
    <row r="4093" spans="1:37" ht="15.75" x14ac:dyDescent="0.25">
      <c r="A4093" s="7"/>
      <c r="B4093" s="7"/>
      <c r="C4093" s="7"/>
      <c r="D4093" s="7"/>
      <c r="E4093" s="7"/>
      <c r="F4093" s="7"/>
      <c r="G4093" s="7"/>
      <c r="H4093" s="7"/>
      <c r="I4093" s="7"/>
      <c r="J4093" s="7"/>
      <c r="K4093" s="7"/>
      <c r="L4093" s="7"/>
      <c r="M4093" s="7"/>
      <c r="N4093" s="7"/>
      <c r="O4093" s="7"/>
      <c r="P4093" s="7"/>
      <c r="R4093" s="7"/>
      <c r="S4093" s="7"/>
      <c r="T4093" s="7"/>
      <c r="U4093" s="7"/>
      <c r="V4093" s="7"/>
      <c r="W4093" s="7"/>
      <c r="X4093" s="7"/>
      <c r="Y4093" s="7"/>
      <c r="Z4093" s="7"/>
      <c r="AA4093" s="7"/>
      <c r="AB4093" s="7"/>
      <c r="AC4093" s="7"/>
      <c r="AD4093" s="7"/>
      <c r="AE4093" s="7"/>
      <c r="AF4093" s="7"/>
      <c r="AG4093" s="7"/>
      <c r="AH4093" s="7"/>
      <c r="AI4093" s="7"/>
      <c r="AJ4093" s="7"/>
      <c r="AK4093" s="7"/>
    </row>
    <row r="4094" spans="1:37" ht="15.75" x14ac:dyDescent="0.25">
      <c r="A4094" s="7"/>
      <c r="B4094" s="7"/>
      <c r="C4094" s="7"/>
      <c r="D4094" s="7"/>
      <c r="E4094" s="7"/>
      <c r="F4094" s="7"/>
      <c r="G4094" s="7"/>
      <c r="H4094" s="7"/>
      <c r="I4094" s="7"/>
      <c r="J4094" s="7"/>
      <c r="K4094" s="7"/>
      <c r="L4094" s="7"/>
      <c r="M4094" s="7"/>
      <c r="N4094" s="7"/>
      <c r="O4094" s="7"/>
      <c r="P4094" s="7"/>
      <c r="R4094" s="7"/>
      <c r="S4094" s="7"/>
      <c r="T4094" s="7"/>
      <c r="U4094" s="7"/>
      <c r="V4094" s="7"/>
      <c r="W4094" s="7"/>
      <c r="X4094" s="7"/>
      <c r="Y4094" s="7"/>
      <c r="Z4094" s="7"/>
      <c r="AA4094" s="7"/>
      <c r="AB4094" s="7"/>
      <c r="AC4094" s="7"/>
      <c r="AD4094" s="7"/>
      <c r="AE4094" s="7"/>
      <c r="AF4094" s="7"/>
      <c r="AG4094" s="7"/>
      <c r="AH4094" s="7"/>
      <c r="AI4094" s="7"/>
      <c r="AJ4094" s="7"/>
      <c r="AK4094" s="7"/>
    </row>
    <row r="4095" spans="1:37" ht="15.75" x14ac:dyDescent="0.25">
      <c r="A4095" s="7"/>
      <c r="B4095" s="7"/>
      <c r="C4095" s="7"/>
      <c r="D4095" s="7"/>
      <c r="E4095" s="7"/>
      <c r="F4095" s="7"/>
      <c r="G4095" s="7"/>
      <c r="H4095" s="7"/>
      <c r="I4095" s="7"/>
      <c r="J4095" s="7"/>
      <c r="K4095" s="7"/>
      <c r="L4095" s="7"/>
      <c r="M4095" s="7"/>
      <c r="N4095" s="7"/>
      <c r="O4095" s="7"/>
      <c r="P4095" s="7"/>
      <c r="R4095" s="7"/>
      <c r="S4095" s="7"/>
      <c r="T4095" s="7"/>
      <c r="U4095" s="7"/>
      <c r="V4095" s="7"/>
      <c r="W4095" s="7"/>
      <c r="X4095" s="7"/>
      <c r="Y4095" s="7"/>
      <c r="Z4095" s="7"/>
      <c r="AA4095" s="7"/>
      <c r="AB4095" s="7"/>
      <c r="AC4095" s="7"/>
      <c r="AD4095" s="7"/>
      <c r="AE4095" s="7"/>
      <c r="AF4095" s="7"/>
      <c r="AG4095" s="7"/>
      <c r="AH4095" s="7"/>
      <c r="AI4095" s="7"/>
      <c r="AJ4095" s="7"/>
      <c r="AK4095" s="7"/>
    </row>
    <row r="4096" spans="1:37" ht="15.75" x14ac:dyDescent="0.25">
      <c r="A4096" s="7"/>
      <c r="B4096" s="7"/>
      <c r="C4096" s="7"/>
      <c r="D4096" s="7"/>
      <c r="E4096" s="7"/>
      <c r="F4096" s="7"/>
      <c r="G4096" s="7"/>
      <c r="H4096" s="7"/>
      <c r="I4096" s="7"/>
      <c r="J4096" s="7"/>
      <c r="K4096" s="7"/>
      <c r="L4096" s="7"/>
      <c r="M4096" s="7"/>
      <c r="N4096" s="7"/>
      <c r="O4096" s="7"/>
      <c r="P4096" s="7"/>
      <c r="R4096" s="7"/>
      <c r="S4096" s="7"/>
      <c r="T4096" s="7"/>
      <c r="U4096" s="7"/>
      <c r="V4096" s="7"/>
      <c r="W4096" s="7"/>
      <c r="X4096" s="7"/>
      <c r="Y4096" s="7"/>
      <c r="Z4096" s="7"/>
      <c r="AA4096" s="7"/>
      <c r="AB4096" s="7"/>
      <c r="AC4096" s="7"/>
      <c r="AD4096" s="7"/>
      <c r="AE4096" s="7"/>
      <c r="AF4096" s="7"/>
      <c r="AG4096" s="7"/>
      <c r="AH4096" s="7"/>
      <c r="AI4096" s="7"/>
      <c r="AJ4096" s="7"/>
      <c r="AK4096" s="7"/>
    </row>
    <row r="4097" spans="1:37" ht="15.75" x14ac:dyDescent="0.25">
      <c r="A4097" s="7"/>
      <c r="B4097" s="7"/>
      <c r="C4097" s="7"/>
      <c r="D4097" s="7"/>
      <c r="E4097" s="7"/>
      <c r="F4097" s="7"/>
      <c r="G4097" s="7"/>
      <c r="H4097" s="7"/>
      <c r="I4097" s="7"/>
      <c r="J4097" s="7"/>
      <c r="K4097" s="7"/>
      <c r="L4097" s="7"/>
      <c r="M4097" s="7"/>
      <c r="N4097" s="7"/>
      <c r="O4097" s="7"/>
      <c r="P4097" s="7"/>
      <c r="R4097" s="7"/>
      <c r="S4097" s="7"/>
      <c r="T4097" s="7"/>
      <c r="U4097" s="7"/>
      <c r="V4097" s="7"/>
      <c r="W4097" s="7"/>
      <c r="X4097" s="7"/>
      <c r="Y4097" s="7"/>
      <c r="Z4097" s="7"/>
      <c r="AA4097" s="7"/>
      <c r="AB4097" s="7"/>
      <c r="AC4097" s="7"/>
      <c r="AD4097" s="7"/>
      <c r="AE4097" s="7"/>
      <c r="AF4097" s="7"/>
      <c r="AG4097" s="7"/>
      <c r="AH4097" s="7"/>
      <c r="AI4097" s="7"/>
      <c r="AJ4097" s="7"/>
      <c r="AK4097" s="7"/>
    </row>
    <row r="4098" spans="1:37" ht="15.75" x14ac:dyDescent="0.25">
      <c r="A4098" s="7"/>
      <c r="B4098" s="7"/>
      <c r="C4098" s="7"/>
      <c r="D4098" s="7"/>
      <c r="E4098" s="7"/>
      <c r="F4098" s="7"/>
      <c r="G4098" s="7"/>
      <c r="H4098" s="7"/>
      <c r="I4098" s="7"/>
      <c r="J4098" s="7"/>
      <c r="K4098" s="7"/>
      <c r="L4098" s="7"/>
      <c r="M4098" s="7"/>
      <c r="N4098" s="7"/>
      <c r="O4098" s="7"/>
      <c r="P4098" s="7"/>
      <c r="R4098" s="7"/>
      <c r="S4098" s="7"/>
      <c r="T4098" s="7"/>
      <c r="U4098" s="7"/>
      <c r="V4098" s="7"/>
      <c r="W4098" s="7"/>
      <c r="X4098" s="7"/>
      <c r="Y4098" s="7"/>
      <c r="Z4098" s="7"/>
      <c r="AA4098" s="7"/>
      <c r="AB4098" s="7"/>
      <c r="AC4098" s="7"/>
      <c r="AD4098" s="7"/>
      <c r="AE4098" s="7"/>
      <c r="AF4098" s="7"/>
      <c r="AG4098" s="7"/>
      <c r="AH4098" s="7"/>
      <c r="AI4098" s="7"/>
      <c r="AJ4098" s="7"/>
      <c r="AK4098" s="7"/>
    </row>
    <row r="4099" spans="1:37" ht="15.75" x14ac:dyDescent="0.25">
      <c r="A4099" s="7"/>
      <c r="B4099" s="7"/>
      <c r="C4099" s="7"/>
      <c r="D4099" s="7"/>
      <c r="E4099" s="7"/>
      <c r="F4099" s="7"/>
      <c r="G4099" s="7"/>
      <c r="H4099" s="7"/>
      <c r="I4099" s="7"/>
      <c r="J4099" s="7"/>
      <c r="K4099" s="7"/>
      <c r="L4099" s="7"/>
      <c r="M4099" s="7"/>
      <c r="N4099" s="7"/>
      <c r="O4099" s="7"/>
      <c r="P4099" s="7"/>
      <c r="R4099" s="7"/>
      <c r="S4099" s="7"/>
      <c r="T4099" s="7"/>
      <c r="U4099" s="7"/>
      <c r="V4099" s="7"/>
      <c r="W4099" s="7"/>
      <c r="X4099" s="7"/>
      <c r="Y4099" s="7"/>
      <c r="Z4099" s="7"/>
      <c r="AA4099" s="7"/>
      <c r="AB4099" s="7"/>
      <c r="AC4099" s="7"/>
      <c r="AD4099" s="7"/>
      <c r="AE4099" s="7"/>
      <c r="AF4099" s="7"/>
      <c r="AG4099" s="7"/>
      <c r="AH4099" s="7"/>
      <c r="AI4099" s="7"/>
      <c r="AJ4099" s="7"/>
      <c r="AK4099" s="7"/>
    </row>
    <row r="4100" spans="1:37" ht="15.75" x14ac:dyDescent="0.25">
      <c r="A4100" s="7"/>
      <c r="B4100" s="7"/>
      <c r="C4100" s="7"/>
      <c r="D4100" s="7"/>
      <c r="E4100" s="7"/>
      <c r="F4100" s="7"/>
      <c r="G4100" s="7"/>
      <c r="H4100" s="7"/>
      <c r="I4100" s="7"/>
      <c r="J4100" s="7"/>
      <c r="K4100" s="7"/>
      <c r="L4100" s="7"/>
      <c r="M4100" s="7"/>
      <c r="N4100" s="7"/>
      <c r="O4100" s="7"/>
      <c r="P4100" s="7"/>
      <c r="R4100" s="7"/>
      <c r="S4100" s="7"/>
      <c r="T4100" s="7"/>
      <c r="U4100" s="7"/>
      <c r="V4100" s="7"/>
      <c r="W4100" s="7"/>
      <c r="X4100" s="7"/>
      <c r="Y4100" s="7"/>
      <c r="Z4100" s="7"/>
      <c r="AA4100" s="7"/>
      <c r="AB4100" s="7"/>
      <c r="AC4100" s="7"/>
      <c r="AD4100" s="7"/>
      <c r="AE4100" s="7"/>
      <c r="AF4100" s="7"/>
      <c r="AG4100" s="7"/>
      <c r="AH4100" s="7"/>
      <c r="AI4100" s="7"/>
      <c r="AJ4100" s="7"/>
      <c r="AK4100" s="7"/>
    </row>
    <row r="4101" spans="1:37" ht="15.75" x14ac:dyDescent="0.25">
      <c r="A4101" s="7"/>
      <c r="B4101" s="7"/>
      <c r="C4101" s="7"/>
      <c r="D4101" s="7"/>
      <c r="E4101" s="7"/>
      <c r="F4101" s="7"/>
      <c r="G4101" s="7"/>
      <c r="H4101" s="7"/>
      <c r="I4101" s="7"/>
      <c r="J4101" s="7"/>
      <c r="K4101" s="7"/>
      <c r="L4101" s="7"/>
      <c r="M4101" s="7"/>
      <c r="N4101" s="7"/>
      <c r="O4101" s="7"/>
      <c r="P4101" s="7"/>
      <c r="R4101" s="7"/>
      <c r="S4101" s="7"/>
      <c r="T4101" s="7"/>
      <c r="U4101" s="7"/>
      <c r="V4101" s="7"/>
      <c r="W4101" s="7"/>
      <c r="X4101" s="7"/>
      <c r="Y4101" s="7"/>
      <c r="Z4101" s="7"/>
      <c r="AA4101" s="7"/>
      <c r="AB4101" s="7"/>
      <c r="AC4101" s="7"/>
      <c r="AD4101" s="7"/>
      <c r="AE4101" s="7"/>
      <c r="AF4101" s="7"/>
      <c r="AG4101" s="7"/>
      <c r="AH4101" s="7"/>
      <c r="AI4101" s="7"/>
      <c r="AJ4101" s="7"/>
      <c r="AK4101" s="7"/>
    </row>
    <row r="4102" spans="1:37" ht="15.75" x14ac:dyDescent="0.25">
      <c r="A4102" s="7"/>
      <c r="B4102" s="7"/>
      <c r="C4102" s="7"/>
      <c r="D4102" s="7"/>
      <c r="E4102" s="7"/>
      <c r="F4102" s="7"/>
      <c r="G4102" s="7"/>
      <c r="H4102" s="7"/>
      <c r="I4102" s="7"/>
      <c r="J4102" s="7"/>
      <c r="K4102" s="7"/>
      <c r="L4102" s="7"/>
      <c r="M4102" s="7"/>
      <c r="N4102" s="7"/>
      <c r="O4102" s="7"/>
      <c r="P4102" s="7"/>
      <c r="R4102" s="7"/>
      <c r="S4102" s="7"/>
      <c r="T4102" s="7"/>
      <c r="U4102" s="7"/>
      <c r="V4102" s="7"/>
      <c r="W4102" s="7"/>
      <c r="X4102" s="7"/>
      <c r="Y4102" s="7"/>
      <c r="Z4102" s="7"/>
      <c r="AA4102" s="7"/>
      <c r="AB4102" s="7"/>
      <c r="AC4102" s="7"/>
      <c r="AD4102" s="7"/>
      <c r="AE4102" s="7"/>
      <c r="AF4102" s="7"/>
      <c r="AG4102" s="7"/>
      <c r="AH4102" s="7"/>
      <c r="AI4102" s="7"/>
      <c r="AJ4102" s="7"/>
      <c r="AK4102" s="7"/>
    </row>
    <row r="4103" spans="1:37" ht="15.75" x14ac:dyDescent="0.25">
      <c r="A4103" s="7"/>
      <c r="B4103" s="7"/>
      <c r="C4103" s="7"/>
      <c r="D4103" s="7"/>
      <c r="E4103" s="7"/>
      <c r="F4103" s="7"/>
      <c r="G4103" s="7"/>
      <c r="H4103" s="7"/>
      <c r="I4103" s="7"/>
      <c r="J4103" s="7"/>
      <c r="K4103" s="7"/>
      <c r="L4103" s="7"/>
      <c r="M4103" s="7"/>
      <c r="N4103" s="7"/>
      <c r="O4103" s="7"/>
      <c r="P4103" s="7"/>
      <c r="R4103" s="7"/>
      <c r="S4103" s="7"/>
      <c r="T4103" s="7"/>
      <c r="U4103" s="7"/>
      <c r="V4103" s="7"/>
      <c r="W4103" s="7"/>
      <c r="X4103" s="7"/>
      <c r="Y4103" s="7"/>
      <c r="Z4103" s="7"/>
      <c r="AA4103" s="7"/>
      <c r="AB4103" s="7"/>
      <c r="AC4103" s="7"/>
      <c r="AD4103" s="7"/>
      <c r="AE4103" s="7"/>
      <c r="AF4103" s="7"/>
      <c r="AG4103" s="7"/>
      <c r="AH4103" s="7"/>
      <c r="AI4103" s="7"/>
      <c r="AJ4103" s="7"/>
      <c r="AK4103" s="7"/>
    </row>
    <row r="4104" spans="1:37" ht="15.75" x14ac:dyDescent="0.25">
      <c r="A4104" s="7"/>
      <c r="B4104" s="7"/>
      <c r="C4104" s="7"/>
      <c r="D4104" s="7"/>
      <c r="E4104" s="7"/>
      <c r="F4104" s="7"/>
      <c r="G4104" s="7"/>
      <c r="H4104" s="7"/>
      <c r="I4104" s="7"/>
      <c r="J4104" s="7"/>
      <c r="K4104" s="7"/>
      <c r="L4104" s="7"/>
      <c r="M4104" s="7"/>
      <c r="N4104" s="7"/>
      <c r="O4104" s="7"/>
      <c r="P4104" s="7"/>
      <c r="R4104" s="7"/>
      <c r="S4104" s="7"/>
      <c r="T4104" s="7"/>
      <c r="U4104" s="7"/>
      <c r="V4104" s="7"/>
      <c r="W4104" s="7"/>
      <c r="X4104" s="7"/>
      <c r="Y4104" s="7"/>
      <c r="Z4104" s="7"/>
      <c r="AA4104" s="7"/>
      <c r="AB4104" s="7"/>
      <c r="AC4104" s="7"/>
      <c r="AD4104" s="7"/>
      <c r="AE4104" s="7"/>
      <c r="AF4104" s="7"/>
      <c r="AG4104" s="7"/>
      <c r="AH4104" s="7"/>
      <c r="AI4104" s="7"/>
      <c r="AJ4104" s="7"/>
      <c r="AK4104" s="7"/>
    </row>
    <row r="4105" spans="1:37" ht="15.75" x14ac:dyDescent="0.25">
      <c r="A4105" s="7"/>
      <c r="B4105" s="7"/>
      <c r="C4105" s="7"/>
      <c r="D4105" s="7"/>
      <c r="E4105" s="7"/>
      <c r="F4105" s="7"/>
      <c r="G4105" s="7"/>
      <c r="H4105" s="7"/>
      <c r="I4105" s="7"/>
      <c r="J4105" s="7"/>
      <c r="K4105" s="7"/>
      <c r="L4105" s="7"/>
      <c r="M4105" s="7"/>
      <c r="N4105" s="7"/>
      <c r="O4105" s="7"/>
      <c r="P4105" s="7"/>
      <c r="R4105" s="7"/>
      <c r="S4105" s="7"/>
      <c r="T4105" s="7"/>
      <c r="U4105" s="7"/>
      <c r="V4105" s="7"/>
      <c r="W4105" s="7"/>
      <c r="X4105" s="7"/>
      <c r="Y4105" s="7"/>
      <c r="Z4105" s="7"/>
      <c r="AA4105" s="7"/>
      <c r="AB4105" s="7"/>
      <c r="AC4105" s="7"/>
      <c r="AD4105" s="7"/>
      <c r="AE4105" s="7"/>
      <c r="AF4105" s="7"/>
      <c r="AG4105" s="7"/>
      <c r="AH4105" s="7"/>
      <c r="AI4105" s="7"/>
      <c r="AJ4105" s="7"/>
      <c r="AK4105" s="7"/>
    </row>
    <row r="4106" spans="1:37" ht="15.75" x14ac:dyDescent="0.25">
      <c r="A4106" s="7"/>
      <c r="B4106" s="7"/>
      <c r="C4106" s="7"/>
      <c r="D4106" s="7"/>
      <c r="E4106" s="7"/>
      <c r="F4106" s="7"/>
      <c r="G4106" s="7"/>
      <c r="H4106" s="7"/>
      <c r="I4106" s="7"/>
      <c r="J4106" s="7"/>
      <c r="K4106" s="7"/>
      <c r="L4106" s="7"/>
      <c r="M4106" s="7"/>
      <c r="N4106" s="7"/>
      <c r="O4106" s="7"/>
      <c r="P4106" s="7"/>
      <c r="R4106" s="7"/>
      <c r="S4106" s="7"/>
      <c r="T4106" s="7"/>
      <c r="U4106" s="7"/>
      <c r="V4106" s="7"/>
      <c r="W4106" s="7"/>
      <c r="X4106" s="7"/>
      <c r="Y4106" s="7"/>
      <c r="Z4106" s="7"/>
      <c r="AA4106" s="7"/>
      <c r="AB4106" s="7"/>
      <c r="AC4106" s="7"/>
      <c r="AD4106" s="7"/>
      <c r="AE4106" s="7"/>
      <c r="AF4106" s="7"/>
      <c r="AG4106" s="7"/>
      <c r="AH4106" s="7"/>
      <c r="AI4106" s="7"/>
      <c r="AJ4106" s="7"/>
      <c r="AK4106" s="7"/>
    </row>
    <row r="4107" spans="1:37" ht="15.75" x14ac:dyDescent="0.25">
      <c r="A4107" s="7"/>
      <c r="B4107" s="7"/>
      <c r="C4107" s="7"/>
      <c r="D4107" s="7"/>
      <c r="E4107" s="7"/>
      <c r="F4107" s="7"/>
      <c r="G4107" s="7"/>
      <c r="H4107" s="7"/>
      <c r="I4107" s="7"/>
      <c r="J4107" s="7"/>
      <c r="K4107" s="7"/>
      <c r="L4107" s="7"/>
      <c r="M4107" s="7"/>
      <c r="N4107" s="7"/>
      <c r="O4107" s="7"/>
      <c r="P4107" s="7"/>
      <c r="R4107" s="7"/>
      <c r="S4107" s="7"/>
      <c r="T4107" s="7"/>
      <c r="U4107" s="7"/>
      <c r="V4107" s="7"/>
      <c r="W4107" s="7"/>
      <c r="X4107" s="7"/>
      <c r="Y4107" s="7"/>
      <c r="Z4107" s="7"/>
      <c r="AA4107" s="7"/>
      <c r="AB4107" s="7"/>
      <c r="AC4107" s="7"/>
      <c r="AD4107" s="7"/>
      <c r="AE4107" s="7"/>
      <c r="AF4107" s="7"/>
      <c r="AG4107" s="7"/>
      <c r="AH4107" s="7"/>
      <c r="AI4107" s="7"/>
      <c r="AJ4107" s="7"/>
      <c r="AK4107" s="7"/>
    </row>
    <row r="4108" spans="1:37" ht="15.75" x14ac:dyDescent="0.25">
      <c r="A4108" s="7"/>
      <c r="B4108" s="7"/>
      <c r="C4108" s="7"/>
      <c r="D4108" s="7"/>
      <c r="E4108" s="7"/>
      <c r="F4108" s="7"/>
      <c r="G4108" s="7"/>
      <c r="H4108" s="7"/>
      <c r="I4108" s="7"/>
      <c r="J4108" s="7"/>
      <c r="K4108" s="7"/>
      <c r="L4108" s="7"/>
      <c r="M4108" s="7"/>
      <c r="N4108" s="7"/>
      <c r="O4108" s="7"/>
      <c r="P4108" s="7"/>
      <c r="R4108" s="7"/>
      <c r="S4108" s="7"/>
      <c r="T4108" s="7"/>
      <c r="U4108" s="7"/>
      <c r="V4108" s="7"/>
      <c r="W4108" s="7"/>
      <c r="X4108" s="7"/>
      <c r="Y4108" s="7"/>
      <c r="Z4108" s="7"/>
      <c r="AA4108" s="7"/>
      <c r="AB4108" s="7"/>
      <c r="AC4108" s="7"/>
      <c r="AD4108" s="7"/>
      <c r="AE4108" s="7"/>
      <c r="AF4108" s="7"/>
      <c r="AG4108" s="7"/>
      <c r="AH4108" s="7"/>
      <c r="AI4108" s="7"/>
      <c r="AJ4108" s="7"/>
      <c r="AK4108" s="7"/>
    </row>
    <row r="4109" spans="1:37" ht="15.75" x14ac:dyDescent="0.25">
      <c r="A4109" s="7"/>
      <c r="B4109" s="7"/>
      <c r="C4109" s="7"/>
      <c r="D4109" s="7"/>
      <c r="E4109" s="7"/>
      <c r="F4109" s="7"/>
      <c r="G4109" s="7"/>
      <c r="H4109" s="7"/>
      <c r="I4109" s="7"/>
      <c r="J4109" s="7"/>
      <c r="K4109" s="7"/>
      <c r="L4109" s="7"/>
      <c r="M4109" s="7"/>
      <c r="N4109" s="7"/>
      <c r="O4109" s="7"/>
      <c r="P4109" s="7"/>
      <c r="R4109" s="7"/>
      <c r="S4109" s="7"/>
      <c r="T4109" s="7"/>
      <c r="U4109" s="7"/>
      <c r="V4109" s="7"/>
      <c r="W4109" s="7"/>
      <c r="X4109" s="7"/>
      <c r="Y4109" s="7"/>
      <c r="Z4109" s="7"/>
      <c r="AA4109" s="7"/>
      <c r="AB4109" s="7"/>
      <c r="AC4109" s="7"/>
      <c r="AD4109" s="7"/>
      <c r="AE4109" s="7"/>
      <c r="AF4109" s="7"/>
      <c r="AG4109" s="7"/>
      <c r="AH4109" s="7"/>
      <c r="AI4109" s="7"/>
      <c r="AJ4109" s="7"/>
      <c r="AK4109" s="7"/>
    </row>
    <row r="4110" spans="1:37" ht="15.75" x14ac:dyDescent="0.25">
      <c r="A4110" s="7"/>
      <c r="B4110" s="7"/>
      <c r="C4110" s="7"/>
      <c r="D4110" s="7"/>
      <c r="E4110" s="7"/>
      <c r="F4110" s="7"/>
      <c r="G4110" s="7"/>
      <c r="H4110" s="7"/>
      <c r="I4110" s="7"/>
      <c r="J4110" s="7"/>
      <c r="K4110" s="7"/>
      <c r="L4110" s="7"/>
      <c r="M4110" s="7"/>
      <c r="N4110" s="7"/>
      <c r="O4110" s="7"/>
      <c r="P4110" s="7"/>
      <c r="R4110" s="7"/>
      <c r="S4110" s="7"/>
      <c r="T4110" s="7"/>
      <c r="U4110" s="7"/>
      <c r="V4110" s="7"/>
      <c r="W4110" s="7"/>
      <c r="X4110" s="7"/>
      <c r="Y4110" s="7"/>
      <c r="Z4110" s="7"/>
      <c r="AA4110" s="7"/>
      <c r="AB4110" s="7"/>
      <c r="AC4110" s="7"/>
      <c r="AD4110" s="7"/>
      <c r="AE4110" s="7"/>
      <c r="AF4110" s="7"/>
      <c r="AG4110" s="7"/>
      <c r="AH4110" s="7"/>
      <c r="AI4110" s="7"/>
      <c r="AJ4110" s="7"/>
      <c r="AK4110" s="7"/>
    </row>
    <row r="4111" spans="1:37" ht="15.75" x14ac:dyDescent="0.25">
      <c r="A4111" s="7"/>
      <c r="B4111" s="7"/>
      <c r="C4111" s="7"/>
      <c r="D4111" s="7"/>
      <c r="E4111" s="7"/>
      <c r="F4111" s="7"/>
      <c r="G4111" s="7"/>
      <c r="H4111" s="7"/>
      <c r="I4111" s="7"/>
      <c r="J4111" s="7"/>
      <c r="K4111" s="7"/>
      <c r="L4111" s="7"/>
      <c r="M4111" s="7"/>
      <c r="N4111" s="7"/>
      <c r="O4111" s="7"/>
      <c r="P4111" s="7"/>
      <c r="R4111" s="7"/>
      <c r="S4111" s="7"/>
      <c r="T4111" s="7"/>
      <c r="U4111" s="7"/>
      <c r="V4111" s="7"/>
      <c r="W4111" s="7"/>
      <c r="X4111" s="7"/>
      <c r="Y4111" s="7"/>
      <c r="Z4111" s="7"/>
      <c r="AA4111" s="7"/>
      <c r="AB4111" s="7"/>
      <c r="AC4111" s="7"/>
      <c r="AD4111" s="7"/>
      <c r="AE4111" s="7"/>
      <c r="AF4111" s="7"/>
      <c r="AG4111" s="7"/>
      <c r="AH4111" s="7"/>
      <c r="AI4111" s="7"/>
      <c r="AJ4111" s="7"/>
      <c r="AK4111" s="7"/>
    </row>
    <row r="4112" spans="1:37" ht="15.75" x14ac:dyDescent="0.25">
      <c r="A4112" s="7"/>
      <c r="B4112" s="7"/>
      <c r="C4112" s="7"/>
      <c r="D4112" s="7"/>
      <c r="E4112" s="7"/>
      <c r="F4112" s="7"/>
      <c r="G4112" s="7"/>
      <c r="H4112" s="7"/>
      <c r="I4112" s="7"/>
      <c r="J4112" s="7"/>
      <c r="K4112" s="7"/>
      <c r="L4112" s="7"/>
      <c r="M4112" s="7"/>
      <c r="N4112" s="7"/>
      <c r="O4112" s="7"/>
      <c r="P4112" s="7"/>
      <c r="R4112" s="7"/>
      <c r="S4112" s="7"/>
      <c r="T4112" s="7"/>
      <c r="U4112" s="7"/>
      <c r="V4112" s="7"/>
      <c r="W4112" s="7"/>
      <c r="X4112" s="7"/>
      <c r="Y4112" s="7"/>
      <c r="Z4112" s="7"/>
      <c r="AA4112" s="7"/>
      <c r="AB4112" s="7"/>
      <c r="AC4112" s="7"/>
      <c r="AD4112" s="7"/>
      <c r="AE4112" s="7"/>
      <c r="AF4112" s="7"/>
      <c r="AG4112" s="7"/>
      <c r="AH4112" s="7"/>
      <c r="AI4112" s="7"/>
      <c r="AJ4112" s="7"/>
      <c r="AK4112" s="7"/>
    </row>
    <row r="4113" spans="1:37" ht="15.75" x14ac:dyDescent="0.25">
      <c r="A4113" s="7"/>
      <c r="B4113" s="7"/>
      <c r="C4113" s="7"/>
      <c r="D4113" s="7"/>
      <c r="E4113" s="7"/>
      <c r="F4113" s="7"/>
      <c r="G4113" s="7"/>
      <c r="H4113" s="7"/>
      <c r="I4113" s="7"/>
      <c r="J4113" s="7"/>
      <c r="K4113" s="7"/>
      <c r="L4113" s="7"/>
      <c r="M4113" s="7"/>
      <c r="N4113" s="7"/>
      <c r="O4113" s="7"/>
      <c r="P4113" s="7"/>
      <c r="R4113" s="7"/>
      <c r="S4113" s="7"/>
      <c r="T4113" s="7"/>
      <c r="U4113" s="7"/>
      <c r="V4113" s="7"/>
      <c r="W4113" s="7"/>
      <c r="X4113" s="7"/>
      <c r="Y4113" s="7"/>
      <c r="Z4113" s="7"/>
      <c r="AA4113" s="7"/>
      <c r="AB4113" s="7"/>
      <c r="AC4113" s="7"/>
      <c r="AD4113" s="7"/>
      <c r="AE4113" s="7"/>
      <c r="AF4113" s="7"/>
      <c r="AG4113" s="7"/>
      <c r="AH4113" s="7"/>
      <c r="AI4113" s="7"/>
      <c r="AJ4113" s="7"/>
      <c r="AK4113" s="7"/>
    </row>
    <row r="4114" spans="1:37" ht="15.75" x14ac:dyDescent="0.25">
      <c r="A4114" s="7"/>
      <c r="B4114" s="7"/>
      <c r="C4114" s="7"/>
      <c r="D4114" s="7"/>
      <c r="E4114" s="7"/>
      <c r="F4114" s="7"/>
      <c r="G4114" s="7"/>
      <c r="H4114" s="7"/>
      <c r="I4114" s="7"/>
      <c r="J4114" s="7"/>
      <c r="K4114" s="7"/>
      <c r="L4114" s="7"/>
      <c r="M4114" s="7"/>
      <c r="N4114" s="7"/>
      <c r="O4114" s="7"/>
      <c r="P4114" s="7"/>
      <c r="R4114" s="7"/>
      <c r="S4114" s="7"/>
      <c r="T4114" s="7"/>
      <c r="U4114" s="7"/>
      <c r="V4114" s="7"/>
      <c r="W4114" s="7"/>
      <c r="X4114" s="7"/>
      <c r="Y4114" s="7"/>
      <c r="Z4114" s="7"/>
      <c r="AA4114" s="7"/>
      <c r="AB4114" s="7"/>
      <c r="AC4114" s="7"/>
      <c r="AD4114" s="7"/>
      <c r="AE4114" s="7"/>
      <c r="AF4114" s="7"/>
      <c r="AG4114" s="7"/>
      <c r="AH4114" s="7"/>
      <c r="AI4114" s="7"/>
      <c r="AJ4114" s="7"/>
      <c r="AK4114" s="7"/>
    </row>
    <row r="4115" spans="1:37" ht="15.75" x14ac:dyDescent="0.25">
      <c r="A4115" s="7"/>
      <c r="B4115" s="7"/>
      <c r="C4115" s="7"/>
      <c r="D4115" s="7"/>
      <c r="E4115" s="7"/>
      <c r="F4115" s="7"/>
      <c r="G4115" s="7"/>
      <c r="H4115" s="7"/>
      <c r="I4115" s="7"/>
      <c r="J4115" s="7"/>
      <c r="K4115" s="7"/>
      <c r="L4115" s="7"/>
      <c r="M4115" s="7"/>
      <c r="N4115" s="7"/>
      <c r="O4115" s="7"/>
      <c r="P4115" s="7"/>
      <c r="R4115" s="7"/>
      <c r="S4115" s="7"/>
      <c r="T4115" s="7"/>
      <c r="U4115" s="7"/>
      <c r="V4115" s="7"/>
      <c r="W4115" s="7"/>
      <c r="X4115" s="7"/>
      <c r="Y4115" s="7"/>
      <c r="Z4115" s="7"/>
      <c r="AA4115" s="7"/>
      <c r="AB4115" s="7"/>
      <c r="AC4115" s="7"/>
      <c r="AD4115" s="7"/>
      <c r="AE4115" s="7"/>
      <c r="AF4115" s="7"/>
      <c r="AG4115" s="7"/>
      <c r="AH4115" s="7"/>
      <c r="AI4115" s="7"/>
      <c r="AJ4115" s="7"/>
      <c r="AK4115" s="7"/>
    </row>
    <row r="4116" spans="1:37" ht="15.75" x14ac:dyDescent="0.25">
      <c r="A4116" s="7"/>
      <c r="B4116" s="7"/>
      <c r="C4116" s="7"/>
      <c r="D4116" s="7"/>
      <c r="E4116" s="7"/>
      <c r="F4116" s="7"/>
      <c r="G4116" s="7"/>
      <c r="H4116" s="7"/>
      <c r="I4116" s="7"/>
      <c r="J4116" s="7"/>
      <c r="K4116" s="7"/>
      <c r="L4116" s="7"/>
      <c r="M4116" s="7"/>
      <c r="N4116" s="7"/>
      <c r="O4116" s="7"/>
      <c r="P4116" s="7"/>
      <c r="R4116" s="7"/>
      <c r="S4116" s="7"/>
      <c r="T4116" s="7"/>
      <c r="U4116" s="7"/>
      <c r="V4116" s="7"/>
      <c r="W4116" s="7"/>
      <c r="X4116" s="7"/>
      <c r="Y4116" s="7"/>
      <c r="Z4116" s="7"/>
      <c r="AA4116" s="7"/>
      <c r="AB4116" s="7"/>
      <c r="AC4116" s="7"/>
      <c r="AD4116" s="7"/>
      <c r="AE4116" s="7"/>
      <c r="AF4116" s="7"/>
      <c r="AG4116" s="7"/>
      <c r="AH4116" s="7"/>
      <c r="AI4116" s="7"/>
      <c r="AJ4116" s="7"/>
      <c r="AK4116" s="7"/>
    </row>
    <row r="4117" spans="1:37" ht="15.75" x14ac:dyDescent="0.25">
      <c r="A4117" s="7"/>
      <c r="B4117" s="7"/>
      <c r="C4117" s="7"/>
      <c r="D4117" s="7"/>
      <c r="E4117" s="7"/>
      <c r="F4117" s="7"/>
      <c r="G4117" s="7"/>
      <c r="H4117" s="7"/>
      <c r="I4117" s="7"/>
      <c r="J4117" s="7"/>
      <c r="K4117" s="7"/>
      <c r="L4117" s="7"/>
      <c r="M4117" s="7"/>
      <c r="N4117" s="7"/>
      <c r="O4117" s="7"/>
      <c r="P4117" s="7"/>
      <c r="R4117" s="7"/>
      <c r="S4117" s="7"/>
      <c r="T4117" s="7"/>
      <c r="U4117" s="7"/>
      <c r="V4117" s="7"/>
      <c r="W4117" s="7"/>
      <c r="X4117" s="7"/>
      <c r="Y4117" s="7"/>
      <c r="Z4117" s="7"/>
      <c r="AA4117" s="7"/>
      <c r="AB4117" s="7"/>
      <c r="AC4117" s="7"/>
      <c r="AD4117" s="7"/>
      <c r="AE4117" s="7"/>
      <c r="AF4117" s="7"/>
      <c r="AG4117" s="7"/>
      <c r="AH4117" s="7"/>
      <c r="AI4117" s="7"/>
      <c r="AJ4117" s="7"/>
      <c r="AK4117" s="7"/>
    </row>
    <row r="4118" spans="1:37" ht="15.75" x14ac:dyDescent="0.25">
      <c r="A4118" s="7"/>
      <c r="B4118" s="7"/>
      <c r="C4118" s="7"/>
      <c r="D4118" s="7"/>
      <c r="E4118" s="7"/>
      <c r="F4118" s="7"/>
      <c r="G4118" s="7"/>
      <c r="H4118" s="7"/>
      <c r="I4118" s="7"/>
      <c r="J4118" s="7"/>
      <c r="K4118" s="7"/>
      <c r="L4118" s="7"/>
      <c r="M4118" s="7"/>
      <c r="N4118" s="7"/>
      <c r="O4118" s="7"/>
      <c r="P4118" s="7"/>
      <c r="R4118" s="7"/>
      <c r="S4118" s="7"/>
      <c r="T4118" s="7"/>
      <c r="U4118" s="7"/>
      <c r="V4118" s="7"/>
      <c r="W4118" s="7"/>
      <c r="X4118" s="7"/>
      <c r="Y4118" s="7"/>
      <c r="Z4118" s="7"/>
      <c r="AA4118" s="7"/>
      <c r="AB4118" s="7"/>
      <c r="AC4118" s="7"/>
      <c r="AD4118" s="7"/>
      <c r="AE4118" s="7"/>
      <c r="AF4118" s="7"/>
      <c r="AG4118" s="7"/>
      <c r="AH4118" s="7"/>
      <c r="AI4118" s="7"/>
      <c r="AJ4118" s="7"/>
      <c r="AK4118" s="7"/>
    </row>
    <row r="4119" spans="1:37" ht="15.75" x14ac:dyDescent="0.25">
      <c r="A4119" s="7"/>
      <c r="B4119" s="7"/>
      <c r="C4119" s="7"/>
      <c r="D4119" s="7"/>
      <c r="E4119" s="7"/>
      <c r="F4119" s="7"/>
      <c r="G4119" s="7"/>
      <c r="H4119" s="7"/>
      <c r="I4119" s="7"/>
      <c r="J4119" s="7"/>
      <c r="K4119" s="7"/>
      <c r="L4119" s="7"/>
      <c r="M4119" s="7"/>
      <c r="N4119" s="7"/>
      <c r="O4119" s="7"/>
      <c r="P4119" s="7"/>
      <c r="R4119" s="7"/>
      <c r="S4119" s="7"/>
      <c r="T4119" s="7"/>
      <c r="U4119" s="7"/>
      <c r="V4119" s="7"/>
      <c r="W4119" s="7"/>
      <c r="X4119" s="7"/>
      <c r="Y4119" s="7"/>
      <c r="Z4119" s="7"/>
      <c r="AA4119" s="7"/>
      <c r="AB4119" s="7"/>
      <c r="AC4119" s="7"/>
      <c r="AD4119" s="7"/>
      <c r="AE4119" s="7"/>
      <c r="AF4119" s="7"/>
      <c r="AG4119" s="7"/>
      <c r="AH4119" s="7"/>
      <c r="AI4119" s="7"/>
      <c r="AJ4119" s="7"/>
      <c r="AK4119" s="7"/>
    </row>
    <row r="4120" spans="1:37" ht="15.75" x14ac:dyDescent="0.25">
      <c r="A4120" s="7"/>
      <c r="B4120" s="7"/>
      <c r="C4120" s="7"/>
      <c r="D4120" s="7"/>
      <c r="E4120" s="7"/>
      <c r="F4120" s="7"/>
      <c r="G4120" s="7"/>
      <c r="H4120" s="7"/>
      <c r="I4120" s="7"/>
      <c r="J4120" s="7"/>
      <c r="K4120" s="7"/>
      <c r="L4120" s="7"/>
      <c r="M4120" s="7"/>
      <c r="N4120" s="7"/>
      <c r="O4120" s="7"/>
      <c r="P4120" s="7"/>
      <c r="R4120" s="7"/>
      <c r="S4120" s="7"/>
      <c r="T4120" s="7"/>
      <c r="U4120" s="7"/>
      <c r="V4120" s="7"/>
      <c r="W4120" s="7"/>
      <c r="X4120" s="7"/>
      <c r="Y4120" s="7"/>
      <c r="Z4120" s="7"/>
      <c r="AA4120" s="7"/>
      <c r="AB4120" s="7"/>
      <c r="AC4120" s="7"/>
      <c r="AD4120" s="7"/>
      <c r="AE4120" s="7"/>
      <c r="AF4120" s="7"/>
      <c r="AG4120" s="7"/>
      <c r="AH4120" s="7"/>
      <c r="AI4120" s="7"/>
      <c r="AJ4120" s="7"/>
      <c r="AK4120" s="7"/>
    </row>
    <row r="4121" spans="1:37" ht="15.75" x14ac:dyDescent="0.25">
      <c r="A4121" s="7"/>
      <c r="B4121" s="7"/>
      <c r="C4121" s="7"/>
      <c r="D4121" s="7"/>
      <c r="E4121" s="7"/>
      <c r="F4121" s="7"/>
      <c r="G4121" s="7"/>
      <c r="H4121" s="7"/>
      <c r="I4121" s="7"/>
      <c r="J4121" s="7"/>
      <c r="K4121" s="7"/>
      <c r="L4121" s="7"/>
      <c r="M4121" s="7"/>
      <c r="N4121" s="7"/>
      <c r="O4121" s="7"/>
      <c r="P4121" s="7"/>
      <c r="R4121" s="7"/>
      <c r="S4121" s="7"/>
      <c r="T4121" s="7"/>
      <c r="U4121" s="7"/>
      <c r="V4121" s="7"/>
      <c r="W4121" s="7"/>
      <c r="X4121" s="7"/>
      <c r="Y4121" s="7"/>
      <c r="Z4121" s="7"/>
      <c r="AA4121" s="7"/>
      <c r="AB4121" s="7"/>
      <c r="AC4121" s="7"/>
      <c r="AD4121" s="7"/>
      <c r="AE4121" s="7"/>
      <c r="AF4121" s="7"/>
      <c r="AG4121" s="7"/>
      <c r="AH4121" s="7"/>
      <c r="AI4121" s="7"/>
      <c r="AJ4121" s="7"/>
      <c r="AK4121" s="7"/>
    </row>
    <row r="4122" spans="1:37" ht="15.75" x14ac:dyDescent="0.25">
      <c r="A4122" s="7"/>
      <c r="B4122" s="7"/>
      <c r="C4122" s="7"/>
      <c r="D4122" s="7"/>
      <c r="E4122" s="7"/>
      <c r="F4122" s="7"/>
      <c r="G4122" s="7"/>
      <c r="H4122" s="7"/>
      <c r="I4122" s="7"/>
      <c r="J4122" s="7"/>
      <c r="K4122" s="7"/>
      <c r="L4122" s="7"/>
      <c r="M4122" s="7"/>
      <c r="N4122" s="7"/>
      <c r="O4122" s="7"/>
      <c r="P4122" s="7"/>
      <c r="R4122" s="7"/>
      <c r="S4122" s="7"/>
      <c r="T4122" s="7"/>
      <c r="U4122" s="7"/>
      <c r="V4122" s="7"/>
      <c r="W4122" s="7"/>
      <c r="X4122" s="7"/>
      <c r="Y4122" s="7"/>
      <c r="Z4122" s="7"/>
      <c r="AA4122" s="7"/>
      <c r="AB4122" s="7"/>
      <c r="AC4122" s="7"/>
      <c r="AD4122" s="7"/>
      <c r="AE4122" s="7"/>
      <c r="AF4122" s="7"/>
      <c r="AG4122" s="7"/>
      <c r="AH4122" s="7"/>
      <c r="AI4122" s="7"/>
      <c r="AJ4122" s="7"/>
      <c r="AK4122" s="7"/>
    </row>
    <row r="4123" spans="1:37" ht="15.75" x14ac:dyDescent="0.25">
      <c r="A4123" s="7"/>
      <c r="B4123" s="7"/>
      <c r="C4123" s="7"/>
      <c r="D4123" s="7"/>
      <c r="E4123" s="7"/>
      <c r="F4123" s="7"/>
      <c r="G4123" s="7"/>
      <c r="H4123" s="7"/>
      <c r="I4123" s="7"/>
      <c r="J4123" s="7"/>
      <c r="K4123" s="7"/>
      <c r="L4123" s="7"/>
      <c r="M4123" s="7"/>
      <c r="N4123" s="7"/>
      <c r="O4123" s="7"/>
      <c r="P4123" s="7"/>
      <c r="R4123" s="7"/>
      <c r="S4123" s="7"/>
      <c r="T4123" s="7"/>
      <c r="U4123" s="7"/>
      <c r="V4123" s="7"/>
      <c r="W4123" s="7"/>
      <c r="X4123" s="7"/>
      <c r="Y4123" s="7"/>
      <c r="Z4123" s="7"/>
      <c r="AA4123" s="7"/>
      <c r="AB4123" s="7"/>
      <c r="AC4123" s="7"/>
      <c r="AD4123" s="7"/>
      <c r="AE4123" s="7"/>
      <c r="AF4123" s="7"/>
      <c r="AG4123" s="7"/>
      <c r="AH4123" s="7"/>
      <c r="AI4123" s="7"/>
      <c r="AJ4123" s="7"/>
      <c r="AK4123" s="7"/>
    </row>
    <row r="4124" spans="1:37" ht="15.75" x14ac:dyDescent="0.25">
      <c r="A4124" s="7"/>
      <c r="B4124" s="7"/>
      <c r="C4124" s="7"/>
      <c r="D4124" s="7"/>
      <c r="E4124" s="7"/>
      <c r="F4124" s="7"/>
      <c r="G4124" s="7"/>
      <c r="H4124" s="7"/>
      <c r="I4124" s="7"/>
      <c r="J4124" s="7"/>
      <c r="K4124" s="7"/>
      <c r="L4124" s="7"/>
      <c r="M4124" s="7"/>
      <c r="N4124" s="7"/>
      <c r="O4124" s="7"/>
      <c r="P4124" s="7"/>
      <c r="R4124" s="7"/>
      <c r="S4124" s="7"/>
      <c r="T4124" s="7"/>
      <c r="U4124" s="7"/>
      <c r="V4124" s="7"/>
      <c r="W4124" s="7"/>
      <c r="X4124" s="7"/>
      <c r="Y4124" s="7"/>
      <c r="Z4124" s="7"/>
      <c r="AA4124" s="7"/>
      <c r="AB4124" s="7"/>
      <c r="AC4124" s="7"/>
      <c r="AD4124" s="7"/>
      <c r="AE4124" s="7"/>
      <c r="AF4124" s="7"/>
      <c r="AG4124" s="7"/>
      <c r="AH4124" s="7"/>
      <c r="AI4124" s="7"/>
      <c r="AJ4124" s="7"/>
      <c r="AK4124" s="7"/>
    </row>
    <row r="4125" spans="1:37" ht="15.75" x14ac:dyDescent="0.25">
      <c r="A4125" s="7"/>
      <c r="B4125" s="7"/>
      <c r="C4125" s="7"/>
      <c r="D4125" s="7"/>
      <c r="E4125" s="7"/>
      <c r="F4125" s="7"/>
      <c r="G4125" s="7"/>
      <c r="H4125" s="7"/>
      <c r="I4125" s="7"/>
      <c r="J4125" s="7"/>
      <c r="K4125" s="7"/>
      <c r="L4125" s="7"/>
      <c r="M4125" s="7"/>
      <c r="N4125" s="7"/>
      <c r="O4125" s="7"/>
      <c r="P4125" s="7"/>
      <c r="R4125" s="7"/>
      <c r="S4125" s="7"/>
      <c r="T4125" s="7"/>
      <c r="U4125" s="7"/>
      <c r="V4125" s="7"/>
      <c r="W4125" s="7"/>
      <c r="X4125" s="7"/>
      <c r="Y4125" s="7"/>
      <c r="Z4125" s="7"/>
      <c r="AA4125" s="7"/>
      <c r="AB4125" s="7"/>
      <c r="AC4125" s="7"/>
      <c r="AD4125" s="7"/>
      <c r="AE4125" s="7"/>
      <c r="AF4125" s="7"/>
      <c r="AG4125" s="7"/>
      <c r="AH4125" s="7"/>
      <c r="AI4125" s="7"/>
      <c r="AJ4125" s="7"/>
      <c r="AK4125" s="7"/>
    </row>
    <row r="4126" spans="1:37" ht="15.75" x14ac:dyDescent="0.25">
      <c r="A4126" s="7"/>
      <c r="B4126" s="7"/>
      <c r="C4126" s="7"/>
      <c r="D4126" s="7"/>
      <c r="E4126" s="7"/>
      <c r="F4126" s="7"/>
      <c r="G4126" s="7"/>
      <c r="H4126" s="7"/>
      <c r="I4126" s="7"/>
      <c r="J4126" s="7"/>
      <c r="K4126" s="7"/>
      <c r="L4126" s="7"/>
      <c r="M4126" s="7"/>
      <c r="N4126" s="7"/>
      <c r="O4126" s="7"/>
      <c r="P4126" s="7"/>
      <c r="R4126" s="7"/>
      <c r="S4126" s="7"/>
      <c r="T4126" s="7"/>
      <c r="U4126" s="7"/>
      <c r="V4126" s="7"/>
      <c r="W4126" s="7"/>
      <c r="X4126" s="7"/>
      <c r="Y4126" s="7"/>
      <c r="Z4126" s="7"/>
      <c r="AA4126" s="7"/>
      <c r="AB4126" s="7"/>
      <c r="AC4126" s="7"/>
      <c r="AD4126" s="7"/>
      <c r="AE4126" s="7"/>
      <c r="AF4126" s="7"/>
      <c r="AG4126" s="7"/>
      <c r="AH4126" s="7"/>
      <c r="AI4126" s="7"/>
      <c r="AJ4126" s="7"/>
      <c r="AK4126" s="7"/>
    </row>
    <row r="4127" spans="1:37" ht="15.75" x14ac:dyDescent="0.25">
      <c r="A4127" s="7"/>
      <c r="B4127" s="7"/>
      <c r="C4127" s="7"/>
      <c r="D4127" s="7"/>
      <c r="E4127" s="7"/>
      <c r="F4127" s="7"/>
      <c r="G4127" s="7"/>
      <c r="H4127" s="7"/>
      <c r="I4127" s="7"/>
      <c r="J4127" s="7"/>
      <c r="K4127" s="7"/>
      <c r="L4127" s="7"/>
      <c r="M4127" s="7"/>
      <c r="N4127" s="7"/>
      <c r="O4127" s="7"/>
      <c r="P4127" s="7"/>
      <c r="R4127" s="7"/>
      <c r="S4127" s="7"/>
      <c r="T4127" s="7"/>
      <c r="U4127" s="7"/>
      <c r="V4127" s="7"/>
      <c r="W4127" s="7"/>
      <c r="X4127" s="7"/>
      <c r="Y4127" s="7"/>
      <c r="Z4127" s="7"/>
      <c r="AA4127" s="7"/>
      <c r="AB4127" s="7"/>
      <c r="AC4127" s="7"/>
      <c r="AD4127" s="7"/>
      <c r="AE4127" s="7"/>
      <c r="AF4127" s="7"/>
      <c r="AG4127" s="7"/>
      <c r="AH4127" s="7"/>
      <c r="AI4127" s="7"/>
      <c r="AJ4127" s="7"/>
      <c r="AK4127" s="7"/>
    </row>
    <row r="4128" spans="1:37" ht="15.75" x14ac:dyDescent="0.25">
      <c r="A4128" s="7"/>
      <c r="B4128" s="7"/>
      <c r="C4128" s="7"/>
      <c r="D4128" s="7"/>
      <c r="E4128" s="7"/>
      <c r="F4128" s="7"/>
      <c r="G4128" s="7"/>
      <c r="H4128" s="7"/>
      <c r="I4128" s="7"/>
      <c r="J4128" s="7"/>
      <c r="K4128" s="7"/>
      <c r="L4128" s="7"/>
      <c r="M4128" s="7"/>
      <c r="N4128" s="7"/>
      <c r="O4128" s="7"/>
      <c r="P4128" s="7"/>
      <c r="R4128" s="7"/>
      <c r="S4128" s="7"/>
      <c r="T4128" s="7"/>
      <c r="U4128" s="7"/>
      <c r="V4128" s="7"/>
      <c r="W4128" s="7"/>
      <c r="X4128" s="7"/>
      <c r="Y4128" s="7"/>
      <c r="Z4128" s="7"/>
      <c r="AA4128" s="7"/>
      <c r="AB4128" s="7"/>
      <c r="AC4128" s="7"/>
      <c r="AD4128" s="7"/>
      <c r="AE4128" s="7"/>
      <c r="AF4128" s="7"/>
      <c r="AG4128" s="7"/>
      <c r="AH4128" s="7"/>
      <c r="AI4128" s="7"/>
      <c r="AJ4128" s="7"/>
      <c r="AK4128" s="7"/>
    </row>
    <row r="4129" spans="1:37" ht="15.75" x14ac:dyDescent="0.25">
      <c r="A4129" s="7"/>
      <c r="B4129" s="7"/>
      <c r="C4129" s="7"/>
      <c r="D4129" s="7"/>
      <c r="E4129" s="7"/>
      <c r="F4129" s="7"/>
      <c r="G4129" s="7"/>
      <c r="H4129" s="7"/>
      <c r="I4129" s="7"/>
      <c r="J4129" s="7"/>
      <c r="K4129" s="7"/>
      <c r="L4129" s="7"/>
      <c r="M4129" s="7"/>
      <c r="N4129" s="7"/>
      <c r="O4129" s="7"/>
      <c r="P4129" s="7"/>
      <c r="R4129" s="7"/>
      <c r="S4129" s="7"/>
      <c r="T4129" s="7"/>
      <c r="U4129" s="7"/>
      <c r="V4129" s="7"/>
      <c r="W4129" s="7"/>
      <c r="X4129" s="7"/>
      <c r="Y4129" s="7"/>
      <c r="Z4129" s="7"/>
      <c r="AA4129" s="7"/>
      <c r="AB4129" s="7"/>
      <c r="AC4129" s="7"/>
      <c r="AD4129" s="7"/>
      <c r="AE4129" s="7"/>
      <c r="AF4129" s="7"/>
      <c r="AG4129" s="7"/>
      <c r="AH4129" s="7"/>
      <c r="AI4129" s="7"/>
      <c r="AJ4129" s="7"/>
      <c r="AK4129" s="7"/>
    </row>
    <row r="4130" spans="1:37" ht="15.75" x14ac:dyDescent="0.25">
      <c r="A4130" s="7"/>
      <c r="B4130" s="7"/>
      <c r="C4130" s="7"/>
      <c r="D4130" s="7"/>
      <c r="E4130" s="7"/>
      <c r="F4130" s="7"/>
      <c r="G4130" s="7"/>
      <c r="H4130" s="7"/>
      <c r="I4130" s="7"/>
      <c r="J4130" s="7"/>
      <c r="K4130" s="7"/>
      <c r="L4130" s="7"/>
      <c r="M4130" s="7"/>
      <c r="N4130" s="7"/>
      <c r="O4130" s="7"/>
      <c r="P4130" s="7"/>
      <c r="R4130" s="7"/>
      <c r="S4130" s="7"/>
      <c r="T4130" s="7"/>
      <c r="U4130" s="7"/>
      <c r="V4130" s="7"/>
      <c r="W4130" s="7"/>
      <c r="X4130" s="7"/>
      <c r="Y4130" s="7"/>
      <c r="Z4130" s="7"/>
      <c r="AA4130" s="7"/>
      <c r="AB4130" s="7"/>
      <c r="AC4130" s="7"/>
      <c r="AD4130" s="7"/>
      <c r="AE4130" s="7"/>
      <c r="AF4130" s="7"/>
      <c r="AG4130" s="7"/>
      <c r="AH4130" s="7"/>
      <c r="AI4130" s="7"/>
      <c r="AJ4130" s="7"/>
      <c r="AK4130" s="7"/>
    </row>
    <row r="4131" spans="1:37" ht="15.75" x14ac:dyDescent="0.25">
      <c r="A4131" s="7"/>
      <c r="B4131" s="7"/>
      <c r="C4131" s="7"/>
      <c r="D4131" s="7"/>
      <c r="E4131" s="7"/>
      <c r="F4131" s="7"/>
      <c r="G4131" s="7"/>
      <c r="H4131" s="7"/>
      <c r="I4131" s="7"/>
      <c r="J4131" s="7"/>
      <c r="K4131" s="7"/>
      <c r="L4131" s="7"/>
      <c r="M4131" s="7"/>
      <c r="N4131" s="7"/>
      <c r="O4131" s="7"/>
      <c r="P4131" s="7"/>
      <c r="R4131" s="7"/>
      <c r="S4131" s="7"/>
      <c r="T4131" s="7"/>
      <c r="U4131" s="7"/>
      <c r="V4131" s="7"/>
      <c r="W4131" s="7"/>
      <c r="X4131" s="7"/>
      <c r="Y4131" s="7"/>
      <c r="Z4131" s="7"/>
      <c r="AA4131" s="7"/>
      <c r="AB4131" s="7"/>
      <c r="AC4131" s="7"/>
      <c r="AD4131" s="7"/>
      <c r="AE4131" s="7"/>
      <c r="AF4131" s="7"/>
      <c r="AG4131" s="7"/>
      <c r="AH4131" s="7"/>
      <c r="AI4131" s="7"/>
      <c r="AJ4131" s="7"/>
      <c r="AK4131" s="7"/>
    </row>
    <row r="4132" spans="1:37" ht="15.75" x14ac:dyDescent="0.25">
      <c r="A4132" s="7"/>
      <c r="B4132" s="7"/>
      <c r="C4132" s="7"/>
      <c r="D4132" s="7"/>
      <c r="E4132" s="7"/>
      <c r="F4132" s="7"/>
      <c r="G4132" s="7"/>
      <c r="H4132" s="7"/>
      <c r="I4132" s="7"/>
      <c r="J4132" s="7"/>
      <c r="K4132" s="7"/>
      <c r="L4132" s="7"/>
      <c r="M4132" s="7"/>
      <c r="N4132" s="7"/>
      <c r="O4132" s="7"/>
      <c r="P4132" s="7"/>
      <c r="R4132" s="7"/>
      <c r="S4132" s="7"/>
      <c r="T4132" s="7"/>
      <c r="U4132" s="7"/>
      <c r="V4132" s="7"/>
      <c r="W4132" s="7"/>
      <c r="X4132" s="7"/>
      <c r="Y4132" s="7"/>
      <c r="Z4132" s="7"/>
      <c r="AA4132" s="7"/>
      <c r="AB4132" s="7"/>
      <c r="AC4132" s="7"/>
      <c r="AD4132" s="7"/>
      <c r="AE4132" s="7"/>
      <c r="AF4132" s="7"/>
      <c r="AG4132" s="7"/>
      <c r="AH4132" s="7"/>
      <c r="AI4132" s="7"/>
      <c r="AJ4132" s="7"/>
      <c r="AK4132" s="7"/>
    </row>
    <row r="4133" spans="1:37" ht="15.75" x14ac:dyDescent="0.25">
      <c r="A4133" s="7"/>
      <c r="B4133" s="7"/>
      <c r="C4133" s="7"/>
      <c r="D4133" s="7"/>
      <c r="E4133" s="7"/>
      <c r="F4133" s="7"/>
      <c r="G4133" s="7"/>
      <c r="H4133" s="7"/>
      <c r="I4133" s="7"/>
      <c r="J4133" s="7"/>
      <c r="K4133" s="7"/>
      <c r="L4133" s="7"/>
      <c r="M4133" s="7"/>
      <c r="N4133" s="7"/>
      <c r="O4133" s="7"/>
      <c r="P4133" s="7"/>
      <c r="R4133" s="7"/>
      <c r="S4133" s="7"/>
      <c r="T4133" s="7"/>
      <c r="U4133" s="7"/>
      <c r="V4133" s="7"/>
      <c r="W4133" s="7"/>
      <c r="X4133" s="7"/>
      <c r="Y4133" s="7"/>
      <c r="Z4133" s="7"/>
      <c r="AA4133" s="7"/>
      <c r="AB4133" s="7"/>
      <c r="AC4133" s="7"/>
      <c r="AD4133" s="7"/>
      <c r="AE4133" s="7"/>
      <c r="AF4133" s="7"/>
      <c r="AG4133" s="7"/>
      <c r="AH4133" s="7"/>
      <c r="AI4133" s="7"/>
      <c r="AJ4133" s="7"/>
      <c r="AK4133" s="7"/>
    </row>
    <row r="4134" spans="1:37" ht="15.75" x14ac:dyDescent="0.25">
      <c r="A4134" s="7"/>
      <c r="B4134" s="7"/>
      <c r="C4134" s="7"/>
      <c r="D4134" s="7"/>
      <c r="E4134" s="7"/>
      <c r="F4134" s="7"/>
      <c r="G4134" s="7"/>
      <c r="H4134" s="7"/>
      <c r="I4134" s="7"/>
      <c r="J4134" s="7"/>
      <c r="K4134" s="7"/>
      <c r="L4134" s="7"/>
      <c r="M4134" s="7"/>
      <c r="N4134" s="7"/>
      <c r="O4134" s="7"/>
      <c r="P4134" s="7"/>
      <c r="R4134" s="7"/>
      <c r="S4134" s="7"/>
      <c r="T4134" s="7"/>
      <c r="U4134" s="7"/>
      <c r="V4134" s="7"/>
      <c r="W4134" s="7"/>
      <c r="X4134" s="7"/>
      <c r="Y4134" s="7"/>
      <c r="Z4134" s="7"/>
      <c r="AA4134" s="7"/>
      <c r="AB4134" s="7"/>
      <c r="AC4134" s="7"/>
      <c r="AD4134" s="7"/>
      <c r="AE4134" s="7"/>
      <c r="AF4134" s="7"/>
      <c r="AG4134" s="7"/>
      <c r="AH4134" s="7"/>
      <c r="AI4134" s="7"/>
      <c r="AJ4134" s="7"/>
      <c r="AK4134" s="7"/>
    </row>
    <row r="4135" spans="1:37" ht="15.75" x14ac:dyDescent="0.25">
      <c r="A4135" s="7"/>
      <c r="B4135" s="7"/>
      <c r="C4135" s="7"/>
      <c r="D4135" s="7"/>
      <c r="E4135" s="7"/>
      <c r="F4135" s="7"/>
      <c r="G4135" s="7"/>
      <c r="H4135" s="7"/>
      <c r="I4135" s="7"/>
      <c r="J4135" s="7"/>
      <c r="K4135" s="7"/>
      <c r="L4135" s="7"/>
      <c r="M4135" s="7"/>
      <c r="N4135" s="7"/>
      <c r="O4135" s="7"/>
      <c r="P4135" s="7"/>
      <c r="R4135" s="7"/>
      <c r="S4135" s="7"/>
      <c r="T4135" s="7"/>
      <c r="U4135" s="7"/>
      <c r="V4135" s="7"/>
      <c r="W4135" s="7"/>
      <c r="X4135" s="7"/>
      <c r="Y4135" s="7"/>
      <c r="Z4135" s="7"/>
      <c r="AA4135" s="7"/>
      <c r="AB4135" s="7"/>
      <c r="AC4135" s="7"/>
      <c r="AD4135" s="7"/>
      <c r="AE4135" s="7"/>
      <c r="AF4135" s="7"/>
      <c r="AG4135" s="7"/>
      <c r="AH4135" s="7"/>
      <c r="AI4135" s="7"/>
      <c r="AJ4135" s="7"/>
      <c r="AK4135" s="7"/>
    </row>
    <row r="4136" spans="1:37" ht="15.75" x14ac:dyDescent="0.25">
      <c r="A4136" s="7"/>
      <c r="B4136" s="7"/>
      <c r="C4136" s="7"/>
      <c r="D4136" s="7"/>
      <c r="E4136" s="7"/>
      <c r="F4136" s="7"/>
      <c r="G4136" s="7"/>
      <c r="H4136" s="7"/>
      <c r="I4136" s="7"/>
      <c r="J4136" s="7"/>
      <c r="K4136" s="7"/>
      <c r="L4136" s="7"/>
      <c r="M4136" s="7"/>
      <c r="N4136" s="7"/>
      <c r="O4136" s="7"/>
      <c r="P4136" s="7"/>
      <c r="R4136" s="7"/>
      <c r="S4136" s="7"/>
      <c r="T4136" s="7"/>
      <c r="U4136" s="7"/>
      <c r="V4136" s="7"/>
      <c r="W4136" s="7"/>
      <c r="X4136" s="7"/>
      <c r="Y4136" s="7"/>
      <c r="Z4136" s="7"/>
      <c r="AA4136" s="7"/>
      <c r="AB4136" s="7"/>
      <c r="AC4136" s="7"/>
      <c r="AD4136" s="7"/>
      <c r="AE4136" s="7"/>
      <c r="AF4136" s="7"/>
      <c r="AG4136" s="7"/>
      <c r="AH4136" s="7"/>
      <c r="AI4136" s="7"/>
      <c r="AJ4136" s="7"/>
      <c r="AK4136" s="7"/>
    </row>
    <row r="4137" spans="1:37" ht="15.75" x14ac:dyDescent="0.25">
      <c r="A4137" s="7"/>
      <c r="B4137" s="7"/>
      <c r="C4137" s="7"/>
      <c r="D4137" s="7"/>
      <c r="E4137" s="7"/>
      <c r="F4137" s="7"/>
      <c r="G4137" s="7"/>
      <c r="H4137" s="7"/>
      <c r="I4137" s="7"/>
      <c r="J4137" s="7"/>
      <c r="K4137" s="7"/>
      <c r="L4137" s="7"/>
      <c r="M4137" s="7"/>
      <c r="N4137" s="7"/>
      <c r="O4137" s="7"/>
      <c r="P4137" s="7"/>
      <c r="R4137" s="7"/>
      <c r="S4137" s="7"/>
      <c r="T4137" s="7"/>
      <c r="U4137" s="7"/>
      <c r="V4137" s="7"/>
      <c r="W4137" s="7"/>
      <c r="X4137" s="7"/>
      <c r="Y4137" s="7"/>
      <c r="Z4137" s="7"/>
      <c r="AA4137" s="7"/>
      <c r="AB4137" s="7"/>
      <c r="AC4137" s="7"/>
      <c r="AD4137" s="7"/>
      <c r="AE4137" s="7"/>
      <c r="AF4137" s="7"/>
      <c r="AG4137" s="7"/>
      <c r="AH4137" s="7"/>
      <c r="AI4137" s="7"/>
      <c r="AJ4137" s="7"/>
      <c r="AK4137" s="7"/>
    </row>
    <row r="4138" spans="1:37" ht="15.75" x14ac:dyDescent="0.25">
      <c r="A4138" s="7"/>
      <c r="B4138" s="7"/>
      <c r="C4138" s="7"/>
      <c r="D4138" s="7"/>
      <c r="E4138" s="7"/>
      <c r="F4138" s="7"/>
      <c r="G4138" s="7"/>
      <c r="H4138" s="7"/>
      <c r="I4138" s="7"/>
      <c r="J4138" s="7"/>
      <c r="K4138" s="7"/>
      <c r="L4138" s="7"/>
      <c r="M4138" s="7"/>
      <c r="N4138" s="7"/>
      <c r="O4138" s="7"/>
      <c r="P4138" s="7"/>
      <c r="R4138" s="7"/>
      <c r="S4138" s="7"/>
      <c r="T4138" s="7"/>
      <c r="U4138" s="7"/>
      <c r="V4138" s="7"/>
      <c r="W4138" s="7"/>
      <c r="X4138" s="7"/>
      <c r="Y4138" s="7"/>
      <c r="Z4138" s="7"/>
      <c r="AA4138" s="7"/>
      <c r="AB4138" s="7"/>
      <c r="AC4138" s="7"/>
      <c r="AD4138" s="7"/>
      <c r="AE4138" s="7"/>
      <c r="AF4138" s="7"/>
      <c r="AG4138" s="7"/>
      <c r="AH4138" s="7"/>
      <c r="AI4138" s="7"/>
      <c r="AJ4138" s="7"/>
      <c r="AK4138" s="7"/>
    </row>
    <row r="4139" spans="1:37" ht="15.75" x14ac:dyDescent="0.25">
      <c r="A4139" s="7"/>
      <c r="B4139" s="7"/>
      <c r="C4139" s="7"/>
      <c r="D4139" s="7"/>
      <c r="E4139" s="7"/>
      <c r="F4139" s="7"/>
      <c r="G4139" s="7"/>
      <c r="H4139" s="7"/>
      <c r="I4139" s="7"/>
      <c r="J4139" s="7"/>
      <c r="K4139" s="7"/>
      <c r="L4139" s="7"/>
      <c r="M4139" s="7"/>
      <c r="N4139" s="7"/>
      <c r="O4139" s="7"/>
      <c r="P4139" s="7"/>
      <c r="R4139" s="7"/>
      <c r="S4139" s="7"/>
      <c r="T4139" s="7"/>
      <c r="U4139" s="7"/>
      <c r="V4139" s="7"/>
      <c r="W4139" s="7"/>
      <c r="X4139" s="7"/>
      <c r="Y4139" s="7"/>
      <c r="Z4139" s="7"/>
      <c r="AA4139" s="7"/>
      <c r="AB4139" s="7"/>
      <c r="AC4139" s="7"/>
      <c r="AD4139" s="7"/>
      <c r="AE4139" s="7"/>
      <c r="AF4139" s="7"/>
      <c r="AG4139" s="7"/>
      <c r="AH4139" s="7"/>
      <c r="AI4139" s="7"/>
      <c r="AJ4139" s="7"/>
      <c r="AK4139" s="7"/>
    </row>
    <row r="4140" spans="1:37" ht="15.75" x14ac:dyDescent="0.25">
      <c r="A4140" s="7"/>
      <c r="B4140" s="7"/>
      <c r="C4140" s="7"/>
      <c r="D4140" s="7"/>
      <c r="E4140" s="7"/>
      <c r="F4140" s="7"/>
      <c r="G4140" s="7"/>
      <c r="H4140" s="7"/>
      <c r="I4140" s="7"/>
      <c r="J4140" s="7"/>
      <c r="K4140" s="7"/>
      <c r="L4140" s="7"/>
      <c r="M4140" s="7"/>
      <c r="N4140" s="7"/>
      <c r="O4140" s="7"/>
      <c r="P4140" s="7"/>
      <c r="R4140" s="7"/>
      <c r="S4140" s="7"/>
      <c r="T4140" s="7"/>
      <c r="U4140" s="7"/>
      <c r="V4140" s="7"/>
      <c r="W4140" s="7"/>
      <c r="X4140" s="7"/>
      <c r="Y4140" s="7"/>
      <c r="Z4140" s="7"/>
      <c r="AA4140" s="7"/>
      <c r="AB4140" s="7"/>
      <c r="AC4140" s="7"/>
      <c r="AD4140" s="7"/>
      <c r="AE4140" s="7"/>
      <c r="AF4140" s="7"/>
      <c r="AG4140" s="7"/>
      <c r="AH4140" s="7"/>
      <c r="AI4140" s="7"/>
      <c r="AJ4140" s="7"/>
      <c r="AK4140" s="7"/>
    </row>
    <row r="4141" spans="1:37" ht="15.75" x14ac:dyDescent="0.25">
      <c r="A4141" s="7"/>
      <c r="B4141" s="7"/>
      <c r="C4141" s="7"/>
      <c r="D4141" s="7"/>
      <c r="E4141" s="7"/>
      <c r="F4141" s="7"/>
      <c r="G4141" s="7"/>
      <c r="H4141" s="7"/>
      <c r="I4141" s="7"/>
      <c r="J4141" s="7"/>
      <c r="K4141" s="7"/>
      <c r="L4141" s="7"/>
      <c r="M4141" s="7"/>
      <c r="N4141" s="7"/>
      <c r="O4141" s="7"/>
      <c r="P4141" s="7"/>
      <c r="R4141" s="7"/>
      <c r="S4141" s="7"/>
      <c r="T4141" s="7"/>
      <c r="U4141" s="7"/>
      <c r="V4141" s="7"/>
      <c r="W4141" s="7"/>
      <c r="X4141" s="7"/>
      <c r="Y4141" s="7"/>
      <c r="Z4141" s="7"/>
      <c r="AA4141" s="7"/>
      <c r="AB4141" s="7"/>
      <c r="AC4141" s="7"/>
      <c r="AD4141" s="7"/>
      <c r="AE4141" s="7"/>
      <c r="AF4141" s="7"/>
      <c r="AG4141" s="7"/>
      <c r="AH4141" s="7"/>
      <c r="AI4141" s="7"/>
      <c r="AJ4141" s="7"/>
      <c r="AK4141" s="7"/>
    </row>
    <row r="4142" spans="1:37" ht="15.75" x14ac:dyDescent="0.25">
      <c r="A4142" s="7"/>
      <c r="B4142" s="7"/>
      <c r="C4142" s="7"/>
      <c r="D4142" s="7"/>
      <c r="E4142" s="7"/>
      <c r="F4142" s="7"/>
      <c r="G4142" s="7"/>
      <c r="H4142" s="7"/>
      <c r="I4142" s="7"/>
      <c r="J4142" s="7"/>
      <c r="K4142" s="7"/>
      <c r="L4142" s="7"/>
      <c r="M4142" s="7"/>
      <c r="N4142" s="7"/>
      <c r="O4142" s="7"/>
      <c r="P4142" s="7"/>
      <c r="R4142" s="7"/>
      <c r="S4142" s="7"/>
      <c r="T4142" s="7"/>
      <c r="U4142" s="7"/>
      <c r="V4142" s="7"/>
      <c r="W4142" s="7"/>
      <c r="X4142" s="7"/>
      <c r="Y4142" s="7"/>
      <c r="Z4142" s="7"/>
      <c r="AA4142" s="7"/>
      <c r="AB4142" s="7"/>
      <c r="AC4142" s="7"/>
      <c r="AD4142" s="7"/>
      <c r="AE4142" s="7"/>
      <c r="AF4142" s="7"/>
      <c r="AG4142" s="7"/>
      <c r="AH4142" s="7"/>
      <c r="AI4142" s="7"/>
      <c r="AJ4142" s="7"/>
      <c r="AK4142" s="7"/>
    </row>
    <row r="4143" spans="1:37" ht="15.75" x14ac:dyDescent="0.25">
      <c r="A4143" s="7"/>
      <c r="B4143" s="7"/>
      <c r="C4143" s="7"/>
      <c r="D4143" s="7"/>
      <c r="E4143" s="7"/>
      <c r="F4143" s="7"/>
      <c r="G4143" s="7"/>
      <c r="H4143" s="7"/>
      <c r="I4143" s="7"/>
      <c r="J4143" s="7"/>
      <c r="K4143" s="7"/>
      <c r="L4143" s="7"/>
      <c r="M4143" s="7"/>
      <c r="N4143" s="7"/>
      <c r="O4143" s="7"/>
      <c r="P4143" s="7"/>
      <c r="R4143" s="7"/>
      <c r="S4143" s="7"/>
      <c r="T4143" s="7"/>
      <c r="U4143" s="7"/>
      <c r="V4143" s="7"/>
      <c r="W4143" s="7"/>
      <c r="X4143" s="7"/>
      <c r="Y4143" s="7"/>
      <c r="Z4143" s="7"/>
      <c r="AA4143" s="7"/>
      <c r="AB4143" s="7"/>
      <c r="AC4143" s="7"/>
      <c r="AD4143" s="7"/>
      <c r="AE4143" s="7"/>
      <c r="AF4143" s="7"/>
      <c r="AG4143" s="7"/>
      <c r="AH4143" s="7"/>
      <c r="AI4143" s="7"/>
      <c r="AJ4143" s="7"/>
      <c r="AK4143" s="7"/>
    </row>
    <row r="4144" spans="1:37" ht="15.75" x14ac:dyDescent="0.25">
      <c r="A4144" s="7"/>
      <c r="B4144" s="7"/>
      <c r="C4144" s="7"/>
      <c r="D4144" s="7"/>
      <c r="E4144" s="7"/>
      <c r="F4144" s="7"/>
      <c r="G4144" s="7"/>
      <c r="H4144" s="7"/>
      <c r="I4144" s="7"/>
      <c r="J4144" s="7"/>
      <c r="K4144" s="7"/>
      <c r="L4144" s="7"/>
      <c r="M4144" s="7"/>
      <c r="N4144" s="7"/>
      <c r="O4144" s="7"/>
      <c r="P4144" s="7"/>
      <c r="R4144" s="7"/>
      <c r="S4144" s="7"/>
      <c r="T4144" s="7"/>
      <c r="U4144" s="7"/>
      <c r="V4144" s="7"/>
      <c r="W4144" s="7"/>
      <c r="X4144" s="7"/>
      <c r="Y4144" s="7"/>
      <c r="Z4144" s="7"/>
      <c r="AA4144" s="7"/>
      <c r="AB4144" s="7"/>
      <c r="AC4144" s="7"/>
      <c r="AD4144" s="7"/>
      <c r="AE4144" s="7"/>
      <c r="AF4144" s="7"/>
      <c r="AG4144" s="7"/>
      <c r="AH4144" s="7"/>
      <c r="AI4144" s="7"/>
      <c r="AJ4144" s="7"/>
      <c r="AK4144" s="7"/>
    </row>
    <row r="4145" spans="1:37" ht="15.75" x14ac:dyDescent="0.25">
      <c r="A4145" s="7"/>
      <c r="B4145" s="7"/>
      <c r="C4145" s="7"/>
      <c r="D4145" s="7"/>
      <c r="E4145" s="7"/>
      <c r="F4145" s="7"/>
      <c r="G4145" s="7"/>
      <c r="H4145" s="7"/>
      <c r="I4145" s="7"/>
      <c r="J4145" s="7"/>
      <c r="K4145" s="7"/>
      <c r="L4145" s="7"/>
      <c r="M4145" s="7"/>
      <c r="N4145" s="7"/>
      <c r="O4145" s="7"/>
      <c r="P4145" s="7"/>
      <c r="R4145" s="7"/>
      <c r="S4145" s="7"/>
      <c r="T4145" s="7"/>
      <c r="U4145" s="7"/>
      <c r="V4145" s="7"/>
      <c r="W4145" s="7"/>
      <c r="X4145" s="7"/>
      <c r="Y4145" s="7"/>
      <c r="Z4145" s="7"/>
      <c r="AA4145" s="7"/>
      <c r="AB4145" s="7"/>
      <c r="AC4145" s="7"/>
      <c r="AD4145" s="7"/>
      <c r="AE4145" s="7"/>
      <c r="AF4145" s="7"/>
      <c r="AG4145" s="7"/>
      <c r="AH4145" s="7"/>
      <c r="AI4145" s="7"/>
      <c r="AJ4145" s="7"/>
      <c r="AK4145" s="7"/>
    </row>
    <row r="4146" spans="1:37" ht="15.75" x14ac:dyDescent="0.25">
      <c r="A4146" s="7"/>
      <c r="B4146" s="7"/>
      <c r="C4146" s="7"/>
      <c r="D4146" s="7"/>
      <c r="E4146" s="7"/>
      <c r="F4146" s="7"/>
      <c r="G4146" s="7"/>
      <c r="H4146" s="7"/>
      <c r="I4146" s="7"/>
      <c r="J4146" s="7"/>
      <c r="K4146" s="7"/>
      <c r="L4146" s="7"/>
      <c r="M4146" s="7"/>
      <c r="N4146" s="7"/>
      <c r="O4146" s="7"/>
      <c r="P4146" s="7"/>
      <c r="R4146" s="7"/>
      <c r="S4146" s="7"/>
      <c r="T4146" s="7"/>
      <c r="U4146" s="7"/>
      <c r="V4146" s="7"/>
      <c r="W4146" s="7"/>
      <c r="X4146" s="7"/>
      <c r="Y4146" s="7"/>
      <c r="Z4146" s="7"/>
      <c r="AA4146" s="7"/>
      <c r="AB4146" s="7"/>
      <c r="AC4146" s="7"/>
      <c r="AD4146" s="7"/>
      <c r="AE4146" s="7"/>
      <c r="AF4146" s="7"/>
      <c r="AG4146" s="7"/>
      <c r="AH4146" s="7"/>
      <c r="AI4146" s="7"/>
      <c r="AJ4146" s="7"/>
      <c r="AK4146" s="7"/>
    </row>
    <row r="4147" spans="1:37" ht="15.75" x14ac:dyDescent="0.25">
      <c r="A4147" s="7"/>
      <c r="B4147" s="7"/>
      <c r="C4147" s="7"/>
      <c r="D4147" s="7"/>
      <c r="E4147" s="7"/>
      <c r="F4147" s="7"/>
      <c r="G4147" s="7"/>
      <c r="H4147" s="7"/>
      <c r="I4147" s="7"/>
      <c r="J4147" s="7"/>
      <c r="K4147" s="7"/>
      <c r="L4147" s="7"/>
      <c r="M4147" s="7"/>
      <c r="N4147" s="7"/>
      <c r="O4147" s="7"/>
      <c r="P4147" s="7"/>
      <c r="R4147" s="7"/>
      <c r="S4147" s="7"/>
      <c r="T4147" s="7"/>
      <c r="U4147" s="7"/>
      <c r="V4147" s="7"/>
      <c r="W4147" s="7"/>
      <c r="X4147" s="7"/>
      <c r="Y4147" s="7"/>
      <c r="Z4147" s="7"/>
      <c r="AA4147" s="7"/>
      <c r="AB4147" s="7"/>
      <c r="AC4147" s="7"/>
      <c r="AD4147" s="7"/>
      <c r="AE4147" s="7"/>
      <c r="AF4147" s="7"/>
      <c r="AG4147" s="7"/>
      <c r="AH4147" s="7"/>
      <c r="AI4147" s="7"/>
      <c r="AJ4147" s="7"/>
      <c r="AK4147" s="7"/>
    </row>
    <row r="4148" spans="1:37" ht="15.75" x14ac:dyDescent="0.25">
      <c r="A4148" s="7"/>
      <c r="B4148" s="7"/>
      <c r="C4148" s="7"/>
      <c r="D4148" s="7"/>
      <c r="E4148" s="7"/>
      <c r="F4148" s="7"/>
      <c r="G4148" s="7"/>
      <c r="H4148" s="7"/>
      <c r="I4148" s="7"/>
      <c r="J4148" s="7"/>
      <c r="K4148" s="7"/>
      <c r="L4148" s="7"/>
      <c r="M4148" s="7"/>
      <c r="N4148" s="7"/>
      <c r="O4148" s="7"/>
      <c r="P4148" s="7"/>
      <c r="R4148" s="7"/>
      <c r="S4148" s="7"/>
      <c r="T4148" s="7"/>
      <c r="U4148" s="7"/>
      <c r="V4148" s="7"/>
      <c r="W4148" s="7"/>
      <c r="X4148" s="7"/>
      <c r="Y4148" s="7"/>
      <c r="Z4148" s="7"/>
      <c r="AA4148" s="7"/>
      <c r="AB4148" s="7"/>
      <c r="AC4148" s="7"/>
      <c r="AD4148" s="7"/>
      <c r="AE4148" s="7"/>
      <c r="AF4148" s="7"/>
      <c r="AG4148" s="7"/>
      <c r="AH4148" s="7"/>
      <c r="AI4148" s="7"/>
      <c r="AJ4148" s="7"/>
      <c r="AK4148" s="7"/>
    </row>
    <row r="4149" spans="1:37" ht="15.75" x14ac:dyDescent="0.25">
      <c r="A4149" s="7"/>
      <c r="B4149" s="7"/>
      <c r="C4149" s="7"/>
      <c r="D4149" s="7"/>
      <c r="E4149" s="7"/>
      <c r="F4149" s="7"/>
      <c r="G4149" s="7"/>
      <c r="H4149" s="7"/>
      <c r="I4149" s="7"/>
      <c r="J4149" s="7"/>
      <c r="K4149" s="7"/>
      <c r="L4149" s="7"/>
      <c r="M4149" s="7"/>
      <c r="N4149" s="7"/>
      <c r="O4149" s="7"/>
      <c r="P4149" s="7"/>
      <c r="R4149" s="7"/>
      <c r="S4149" s="7"/>
      <c r="T4149" s="7"/>
      <c r="U4149" s="7"/>
      <c r="V4149" s="7"/>
      <c r="W4149" s="7"/>
      <c r="X4149" s="7"/>
      <c r="Y4149" s="7"/>
      <c r="Z4149" s="7"/>
      <c r="AA4149" s="7"/>
      <c r="AB4149" s="7"/>
      <c r="AC4149" s="7"/>
      <c r="AD4149" s="7"/>
      <c r="AE4149" s="7"/>
      <c r="AF4149" s="7"/>
      <c r="AG4149" s="7"/>
      <c r="AH4149" s="7"/>
      <c r="AI4149" s="7"/>
      <c r="AJ4149" s="7"/>
      <c r="AK4149" s="7"/>
    </row>
    <row r="4150" spans="1:37" ht="15.75" x14ac:dyDescent="0.25">
      <c r="A4150" s="7"/>
      <c r="B4150" s="7"/>
      <c r="C4150" s="7"/>
      <c r="D4150" s="7"/>
      <c r="E4150" s="7"/>
      <c r="F4150" s="7"/>
      <c r="G4150" s="7"/>
      <c r="H4150" s="7"/>
      <c r="I4150" s="7"/>
      <c r="J4150" s="7"/>
      <c r="K4150" s="7"/>
      <c r="L4150" s="7"/>
      <c r="M4150" s="7"/>
      <c r="N4150" s="7"/>
      <c r="O4150" s="7"/>
      <c r="P4150" s="7"/>
      <c r="R4150" s="7"/>
      <c r="S4150" s="7"/>
      <c r="T4150" s="7"/>
      <c r="U4150" s="7"/>
      <c r="V4150" s="7"/>
      <c r="W4150" s="7"/>
      <c r="X4150" s="7"/>
      <c r="Y4150" s="7"/>
      <c r="Z4150" s="7"/>
      <c r="AA4150" s="7"/>
      <c r="AB4150" s="7"/>
      <c r="AC4150" s="7"/>
      <c r="AD4150" s="7"/>
      <c r="AE4150" s="7"/>
      <c r="AF4150" s="7"/>
      <c r="AG4150" s="7"/>
      <c r="AH4150" s="7"/>
      <c r="AI4150" s="7"/>
      <c r="AJ4150" s="7"/>
      <c r="AK4150" s="7"/>
    </row>
    <row r="4151" spans="1:37" ht="15.75" x14ac:dyDescent="0.25">
      <c r="A4151" s="7"/>
      <c r="B4151" s="7"/>
      <c r="C4151" s="7"/>
      <c r="D4151" s="7"/>
      <c r="E4151" s="7"/>
      <c r="F4151" s="7"/>
      <c r="G4151" s="7"/>
      <c r="H4151" s="7"/>
      <c r="I4151" s="7"/>
      <c r="J4151" s="7"/>
      <c r="K4151" s="7"/>
      <c r="L4151" s="7"/>
      <c r="M4151" s="7"/>
      <c r="N4151" s="7"/>
      <c r="O4151" s="7"/>
      <c r="P4151" s="7"/>
      <c r="R4151" s="7"/>
      <c r="S4151" s="7"/>
      <c r="T4151" s="7"/>
      <c r="U4151" s="7"/>
      <c r="V4151" s="7"/>
      <c r="W4151" s="7"/>
      <c r="X4151" s="7"/>
      <c r="Y4151" s="7"/>
      <c r="Z4151" s="7"/>
      <c r="AA4151" s="7"/>
      <c r="AB4151" s="7"/>
      <c r="AC4151" s="7"/>
      <c r="AD4151" s="7"/>
      <c r="AE4151" s="7"/>
      <c r="AF4151" s="7"/>
      <c r="AG4151" s="7"/>
      <c r="AH4151" s="7"/>
      <c r="AI4151" s="7"/>
      <c r="AJ4151" s="7"/>
      <c r="AK4151" s="7"/>
    </row>
    <row r="4152" spans="1:37" ht="15.75" x14ac:dyDescent="0.25">
      <c r="A4152" s="7"/>
      <c r="B4152" s="7"/>
      <c r="C4152" s="7"/>
      <c r="D4152" s="7"/>
      <c r="E4152" s="7"/>
      <c r="F4152" s="7"/>
      <c r="G4152" s="7"/>
      <c r="H4152" s="7"/>
      <c r="I4152" s="7"/>
      <c r="J4152" s="7"/>
      <c r="K4152" s="7"/>
      <c r="L4152" s="7"/>
      <c r="M4152" s="7"/>
      <c r="N4152" s="7"/>
      <c r="O4152" s="7"/>
      <c r="P4152" s="7"/>
      <c r="R4152" s="7"/>
      <c r="S4152" s="7"/>
      <c r="T4152" s="7"/>
      <c r="U4152" s="7"/>
      <c r="V4152" s="7"/>
      <c r="W4152" s="7"/>
      <c r="X4152" s="7"/>
      <c r="Y4152" s="7"/>
      <c r="Z4152" s="7"/>
      <c r="AA4152" s="7"/>
      <c r="AB4152" s="7"/>
      <c r="AC4152" s="7"/>
      <c r="AD4152" s="7"/>
      <c r="AE4152" s="7"/>
      <c r="AF4152" s="7"/>
      <c r="AG4152" s="7"/>
      <c r="AH4152" s="7"/>
      <c r="AI4152" s="7"/>
      <c r="AJ4152" s="7"/>
      <c r="AK4152" s="7"/>
    </row>
    <row r="4153" spans="1:37" ht="15.75" x14ac:dyDescent="0.25">
      <c r="A4153" s="7"/>
      <c r="B4153" s="7"/>
      <c r="C4153" s="7"/>
      <c r="D4153" s="7"/>
      <c r="E4153" s="7"/>
      <c r="F4153" s="7"/>
      <c r="G4153" s="7"/>
      <c r="H4153" s="7"/>
      <c r="I4153" s="7"/>
      <c r="J4153" s="7"/>
      <c r="K4153" s="7"/>
      <c r="L4153" s="7"/>
      <c r="M4153" s="7"/>
      <c r="N4153" s="7"/>
      <c r="O4153" s="7"/>
      <c r="P4153" s="7"/>
      <c r="R4153" s="7"/>
      <c r="S4153" s="7"/>
      <c r="T4153" s="7"/>
      <c r="U4153" s="7"/>
      <c r="V4153" s="7"/>
      <c r="W4153" s="7"/>
      <c r="X4153" s="7"/>
      <c r="Y4153" s="7"/>
      <c r="Z4153" s="7"/>
      <c r="AA4153" s="7"/>
      <c r="AB4153" s="7"/>
      <c r="AC4153" s="7"/>
      <c r="AD4153" s="7"/>
      <c r="AE4153" s="7"/>
      <c r="AF4153" s="7"/>
      <c r="AG4153" s="7"/>
      <c r="AH4153" s="7"/>
      <c r="AI4153" s="7"/>
      <c r="AJ4153" s="7"/>
      <c r="AK4153" s="7"/>
    </row>
    <row r="4154" spans="1:37" ht="15.75" x14ac:dyDescent="0.25">
      <c r="A4154" s="7"/>
      <c r="B4154" s="7"/>
      <c r="C4154" s="7"/>
      <c r="D4154" s="7"/>
      <c r="E4154" s="7"/>
      <c r="F4154" s="7"/>
      <c r="G4154" s="7"/>
      <c r="H4154" s="7"/>
      <c r="I4154" s="7"/>
      <c r="J4154" s="7"/>
      <c r="K4154" s="7"/>
      <c r="L4154" s="7"/>
      <c r="M4154" s="7"/>
      <c r="N4154" s="7"/>
      <c r="O4154" s="7"/>
      <c r="P4154" s="7"/>
      <c r="R4154" s="7"/>
      <c r="S4154" s="7"/>
      <c r="T4154" s="7"/>
      <c r="U4154" s="7"/>
      <c r="V4154" s="7"/>
      <c r="W4154" s="7"/>
      <c r="X4154" s="7"/>
      <c r="Y4154" s="7"/>
      <c r="Z4154" s="7"/>
      <c r="AA4154" s="7"/>
      <c r="AB4154" s="7"/>
      <c r="AC4154" s="7"/>
      <c r="AD4154" s="7"/>
      <c r="AE4154" s="7"/>
      <c r="AF4154" s="7"/>
      <c r="AG4154" s="7"/>
      <c r="AH4154" s="7"/>
      <c r="AI4154" s="7"/>
      <c r="AJ4154" s="7"/>
      <c r="AK4154" s="7"/>
    </row>
    <row r="4155" spans="1:37" ht="15.75" x14ac:dyDescent="0.25">
      <c r="A4155" s="7"/>
      <c r="B4155" s="7"/>
      <c r="C4155" s="7"/>
      <c r="D4155" s="7"/>
      <c r="E4155" s="7"/>
      <c r="F4155" s="7"/>
      <c r="G4155" s="7"/>
      <c r="H4155" s="7"/>
      <c r="I4155" s="7"/>
      <c r="J4155" s="7"/>
      <c r="K4155" s="7"/>
      <c r="L4155" s="7"/>
      <c r="M4155" s="7"/>
      <c r="N4155" s="7"/>
      <c r="O4155" s="7"/>
      <c r="P4155" s="7"/>
      <c r="R4155" s="7"/>
      <c r="S4155" s="7"/>
      <c r="T4155" s="7"/>
      <c r="U4155" s="7"/>
      <c r="V4155" s="7"/>
      <c r="W4155" s="7"/>
      <c r="X4155" s="7"/>
      <c r="Y4155" s="7"/>
      <c r="Z4155" s="7"/>
      <c r="AA4155" s="7"/>
      <c r="AB4155" s="7"/>
      <c r="AC4155" s="7"/>
      <c r="AD4155" s="7"/>
      <c r="AE4155" s="7"/>
      <c r="AF4155" s="7"/>
      <c r="AG4155" s="7"/>
      <c r="AH4155" s="7"/>
      <c r="AI4155" s="7"/>
      <c r="AJ4155" s="7"/>
      <c r="AK4155" s="7"/>
    </row>
    <row r="4156" spans="1:37" ht="15.75" x14ac:dyDescent="0.25">
      <c r="A4156" s="7"/>
      <c r="B4156" s="7"/>
      <c r="C4156" s="7"/>
      <c r="D4156" s="7"/>
      <c r="E4156" s="7"/>
      <c r="F4156" s="7"/>
      <c r="G4156" s="7"/>
      <c r="H4156" s="7"/>
      <c r="I4156" s="7"/>
      <c r="J4156" s="7"/>
      <c r="K4156" s="7"/>
      <c r="L4156" s="7"/>
      <c r="M4156" s="7"/>
      <c r="N4156" s="7"/>
      <c r="O4156" s="7"/>
      <c r="P4156" s="7"/>
      <c r="R4156" s="7"/>
      <c r="S4156" s="7"/>
      <c r="T4156" s="7"/>
      <c r="U4156" s="7"/>
      <c r="V4156" s="7"/>
      <c r="W4156" s="7"/>
      <c r="X4156" s="7"/>
      <c r="Y4156" s="7"/>
      <c r="Z4156" s="7"/>
      <c r="AA4156" s="7"/>
      <c r="AB4156" s="7"/>
      <c r="AC4156" s="7"/>
      <c r="AD4156" s="7"/>
      <c r="AE4156" s="7"/>
      <c r="AF4156" s="7"/>
      <c r="AG4156" s="7"/>
      <c r="AH4156" s="7"/>
      <c r="AI4156" s="7"/>
      <c r="AJ4156" s="7"/>
      <c r="AK4156" s="7"/>
    </row>
    <row r="4157" spans="1:37" ht="15.75" x14ac:dyDescent="0.25">
      <c r="A4157" s="7"/>
      <c r="B4157" s="7"/>
      <c r="C4157" s="7"/>
      <c r="D4157" s="7"/>
      <c r="E4157" s="7"/>
      <c r="F4157" s="7"/>
      <c r="G4157" s="7"/>
      <c r="H4157" s="7"/>
      <c r="I4157" s="7"/>
      <c r="J4157" s="7"/>
      <c r="K4157" s="7"/>
      <c r="L4157" s="7"/>
      <c r="M4157" s="7"/>
      <c r="N4157" s="7"/>
      <c r="O4157" s="7"/>
      <c r="P4157" s="7"/>
      <c r="R4157" s="7"/>
      <c r="S4157" s="7"/>
      <c r="T4157" s="7"/>
      <c r="U4157" s="7"/>
      <c r="V4157" s="7"/>
      <c r="W4157" s="7"/>
      <c r="X4157" s="7"/>
      <c r="Y4157" s="7"/>
      <c r="Z4157" s="7"/>
      <c r="AA4157" s="7"/>
      <c r="AB4157" s="7"/>
      <c r="AC4157" s="7"/>
      <c r="AD4157" s="7"/>
      <c r="AE4157" s="7"/>
      <c r="AF4157" s="7"/>
      <c r="AG4157" s="7"/>
      <c r="AH4157" s="7"/>
      <c r="AI4157" s="7"/>
      <c r="AJ4157" s="7"/>
      <c r="AK4157" s="7"/>
    </row>
    <row r="4158" spans="1:37" ht="15.75" x14ac:dyDescent="0.25">
      <c r="A4158" s="7"/>
      <c r="B4158" s="7"/>
      <c r="C4158" s="7"/>
      <c r="D4158" s="7"/>
      <c r="E4158" s="7"/>
      <c r="F4158" s="7"/>
      <c r="G4158" s="7"/>
      <c r="H4158" s="7"/>
      <c r="I4158" s="7"/>
      <c r="J4158" s="7"/>
      <c r="K4158" s="7"/>
      <c r="L4158" s="7"/>
      <c r="M4158" s="7"/>
      <c r="N4158" s="7"/>
      <c r="O4158" s="7"/>
      <c r="P4158" s="7"/>
      <c r="R4158" s="7"/>
      <c r="S4158" s="7"/>
      <c r="T4158" s="7"/>
      <c r="U4158" s="7"/>
      <c r="V4158" s="7"/>
      <c r="W4158" s="7"/>
      <c r="X4158" s="7"/>
      <c r="Y4158" s="7"/>
      <c r="Z4158" s="7"/>
      <c r="AA4158" s="7"/>
      <c r="AB4158" s="7"/>
      <c r="AC4158" s="7"/>
      <c r="AD4158" s="7"/>
      <c r="AE4158" s="7"/>
      <c r="AF4158" s="7"/>
      <c r="AG4158" s="7"/>
      <c r="AH4158" s="7"/>
      <c r="AI4158" s="7"/>
      <c r="AJ4158" s="7"/>
      <c r="AK4158" s="7"/>
    </row>
    <row r="4159" spans="1:37" ht="15.75" x14ac:dyDescent="0.25">
      <c r="A4159" s="7"/>
      <c r="B4159" s="7"/>
      <c r="C4159" s="7"/>
      <c r="D4159" s="7"/>
      <c r="E4159" s="7"/>
      <c r="F4159" s="7"/>
      <c r="G4159" s="7"/>
      <c r="H4159" s="7"/>
      <c r="I4159" s="7"/>
      <c r="J4159" s="7"/>
      <c r="K4159" s="7"/>
      <c r="L4159" s="7"/>
      <c r="M4159" s="7"/>
      <c r="N4159" s="7"/>
      <c r="O4159" s="7"/>
      <c r="P4159" s="7"/>
      <c r="R4159" s="7"/>
      <c r="S4159" s="7"/>
      <c r="T4159" s="7"/>
      <c r="U4159" s="7"/>
      <c r="V4159" s="7"/>
      <c r="W4159" s="7"/>
      <c r="X4159" s="7"/>
      <c r="Y4159" s="7"/>
      <c r="Z4159" s="7"/>
      <c r="AA4159" s="7"/>
      <c r="AB4159" s="7"/>
      <c r="AC4159" s="7"/>
      <c r="AD4159" s="7"/>
      <c r="AE4159" s="7"/>
      <c r="AF4159" s="7"/>
      <c r="AG4159" s="7"/>
      <c r="AH4159" s="7"/>
      <c r="AI4159" s="7"/>
      <c r="AJ4159" s="7"/>
      <c r="AK4159" s="7"/>
    </row>
    <row r="4160" spans="1:37" ht="15.75" x14ac:dyDescent="0.25">
      <c r="A4160" s="7"/>
      <c r="B4160" s="7"/>
      <c r="C4160" s="7"/>
      <c r="D4160" s="7"/>
      <c r="E4160" s="7"/>
      <c r="F4160" s="7"/>
      <c r="G4160" s="7"/>
      <c r="H4160" s="7"/>
      <c r="I4160" s="7"/>
      <c r="J4160" s="7"/>
      <c r="K4160" s="7"/>
      <c r="L4160" s="7"/>
      <c r="M4160" s="7"/>
      <c r="N4160" s="7"/>
      <c r="O4160" s="7"/>
      <c r="P4160" s="7"/>
      <c r="R4160" s="7"/>
      <c r="S4160" s="7"/>
      <c r="T4160" s="7"/>
      <c r="U4160" s="7"/>
      <c r="V4160" s="7"/>
      <c r="W4160" s="7"/>
      <c r="X4160" s="7"/>
      <c r="Y4160" s="7"/>
      <c r="Z4160" s="7"/>
      <c r="AA4160" s="7"/>
      <c r="AB4160" s="7"/>
      <c r="AC4160" s="7"/>
      <c r="AD4160" s="7"/>
      <c r="AE4160" s="7"/>
      <c r="AF4160" s="7"/>
      <c r="AG4160" s="7"/>
      <c r="AH4160" s="7"/>
      <c r="AI4160" s="7"/>
      <c r="AJ4160" s="7"/>
      <c r="AK4160" s="7"/>
    </row>
    <row r="4161" spans="1:37" ht="15.75" x14ac:dyDescent="0.25">
      <c r="A4161" s="7"/>
      <c r="B4161" s="7"/>
      <c r="C4161" s="7"/>
      <c r="D4161" s="7"/>
      <c r="E4161" s="7"/>
      <c r="F4161" s="7"/>
      <c r="G4161" s="7"/>
      <c r="H4161" s="7"/>
      <c r="I4161" s="7"/>
      <c r="J4161" s="7"/>
      <c r="K4161" s="7"/>
      <c r="L4161" s="7"/>
      <c r="M4161" s="7"/>
      <c r="N4161" s="7"/>
      <c r="O4161" s="7"/>
      <c r="P4161" s="7"/>
      <c r="R4161" s="7"/>
      <c r="S4161" s="7"/>
      <c r="T4161" s="7"/>
      <c r="U4161" s="7"/>
      <c r="V4161" s="7"/>
      <c r="W4161" s="7"/>
      <c r="X4161" s="7"/>
      <c r="Y4161" s="7"/>
      <c r="Z4161" s="7"/>
      <c r="AA4161" s="7"/>
      <c r="AB4161" s="7"/>
      <c r="AC4161" s="7"/>
      <c r="AD4161" s="7"/>
      <c r="AE4161" s="7"/>
      <c r="AF4161" s="7"/>
      <c r="AG4161" s="7"/>
      <c r="AH4161" s="7"/>
      <c r="AI4161" s="7"/>
      <c r="AJ4161" s="7"/>
      <c r="AK4161" s="7"/>
    </row>
    <row r="4162" spans="1:37" ht="15.75" x14ac:dyDescent="0.25">
      <c r="A4162" s="7"/>
      <c r="B4162" s="7"/>
      <c r="C4162" s="7"/>
      <c r="D4162" s="7"/>
      <c r="E4162" s="7"/>
      <c r="F4162" s="7"/>
      <c r="G4162" s="7"/>
      <c r="H4162" s="7"/>
      <c r="I4162" s="7"/>
      <c r="J4162" s="7"/>
      <c r="K4162" s="7"/>
      <c r="L4162" s="7"/>
      <c r="M4162" s="7"/>
      <c r="N4162" s="7"/>
      <c r="O4162" s="7"/>
      <c r="P4162" s="7"/>
      <c r="R4162" s="7"/>
      <c r="S4162" s="7"/>
      <c r="T4162" s="7"/>
      <c r="U4162" s="7"/>
      <c r="V4162" s="7"/>
      <c r="W4162" s="7"/>
      <c r="X4162" s="7"/>
      <c r="Y4162" s="7"/>
      <c r="Z4162" s="7"/>
      <c r="AA4162" s="7"/>
      <c r="AB4162" s="7"/>
      <c r="AC4162" s="7"/>
      <c r="AD4162" s="7"/>
      <c r="AE4162" s="7"/>
      <c r="AF4162" s="7"/>
      <c r="AG4162" s="7"/>
      <c r="AH4162" s="7"/>
      <c r="AI4162" s="7"/>
      <c r="AJ4162" s="7"/>
      <c r="AK4162" s="7"/>
    </row>
    <row r="4163" spans="1:37" ht="15.75" x14ac:dyDescent="0.25">
      <c r="A4163" s="7"/>
      <c r="B4163" s="7"/>
      <c r="C4163" s="7"/>
      <c r="D4163" s="7"/>
      <c r="E4163" s="7"/>
      <c r="F4163" s="7"/>
      <c r="G4163" s="7"/>
      <c r="H4163" s="7"/>
      <c r="I4163" s="7"/>
      <c r="J4163" s="7"/>
      <c r="K4163" s="7"/>
      <c r="L4163" s="7"/>
      <c r="M4163" s="7"/>
      <c r="N4163" s="7"/>
      <c r="O4163" s="7"/>
      <c r="P4163" s="7"/>
      <c r="R4163" s="7"/>
      <c r="S4163" s="7"/>
      <c r="T4163" s="7"/>
      <c r="U4163" s="7"/>
      <c r="V4163" s="7"/>
      <c r="W4163" s="7"/>
      <c r="X4163" s="7"/>
      <c r="Y4163" s="7"/>
      <c r="Z4163" s="7"/>
      <c r="AA4163" s="7"/>
      <c r="AB4163" s="7"/>
      <c r="AC4163" s="7"/>
      <c r="AD4163" s="7"/>
      <c r="AE4163" s="7"/>
      <c r="AF4163" s="7"/>
      <c r="AG4163" s="7"/>
      <c r="AH4163" s="7"/>
      <c r="AI4163" s="7"/>
      <c r="AJ4163" s="7"/>
      <c r="AK4163" s="7"/>
    </row>
    <row r="4164" spans="1:37" ht="15.75" x14ac:dyDescent="0.25">
      <c r="A4164" s="7"/>
      <c r="B4164" s="7"/>
      <c r="C4164" s="7"/>
      <c r="D4164" s="7"/>
      <c r="E4164" s="7"/>
      <c r="F4164" s="7"/>
      <c r="G4164" s="7"/>
      <c r="H4164" s="7"/>
      <c r="I4164" s="7"/>
      <c r="J4164" s="7"/>
      <c r="K4164" s="7"/>
      <c r="L4164" s="7"/>
      <c r="M4164" s="7"/>
      <c r="N4164" s="7"/>
      <c r="O4164" s="7"/>
      <c r="P4164" s="7"/>
      <c r="R4164" s="7"/>
      <c r="S4164" s="7"/>
      <c r="T4164" s="7"/>
      <c r="U4164" s="7"/>
      <c r="V4164" s="7"/>
      <c r="W4164" s="7"/>
      <c r="X4164" s="7"/>
      <c r="Y4164" s="7"/>
      <c r="Z4164" s="7"/>
      <c r="AA4164" s="7"/>
      <c r="AB4164" s="7"/>
      <c r="AC4164" s="7"/>
      <c r="AD4164" s="7"/>
      <c r="AE4164" s="7"/>
      <c r="AF4164" s="7"/>
      <c r="AG4164" s="7"/>
      <c r="AH4164" s="7"/>
      <c r="AI4164" s="7"/>
      <c r="AJ4164" s="7"/>
      <c r="AK4164" s="7"/>
    </row>
    <row r="4165" spans="1:37" ht="15.75" x14ac:dyDescent="0.25">
      <c r="A4165" s="7"/>
      <c r="B4165" s="7"/>
      <c r="C4165" s="7"/>
      <c r="D4165" s="7"/>
      <c r="E4165" s="7"/>
      <c r="F4165" s="7"/>
      <c r="G4165" s="7"/>
      <c r="H4165" s="7"/>
      <c r="I4165" s="7"/>
      <c r="J4165" s="7"/>
      <c r="K4165" s="7"/>
      <c r="L4165" s="7"/>
      <c r="M4165" s="7"/>
      <c r="N4165" s="7"/>
      <c r="O4165" s="7"/>
      <c r="P4165" s="7"/>
      <c r="R4165" s="7"/>
      <c r="S4165" s="7"/>
      <c r="T4165" s="7"/>
      <c r="U4165" s="7"/>
      <c r="V4165" s="7"/>
      <c r="W4165" s="7"/>
      <c r="X4165" s="7"/>
      <c r="Y4165" s="7"/>
      <c r="Z4165" s="7"/>
      <c r="AA4165" s="7"/>
      <c r="AB4165" s="7"/>
      <c r="AC4165" s="7"/>
      <c r="AD4165" s="7"/>
      <c r="AE4165" s="7"/>
      <c r="AF4165" s="7"/>
      <c r="AG4165" s="7"/>
      <c r="AH4165" s="7"/>
      <c r="AI4165" s="7"/>
      <c r="AJ4165" s="7"/>
      <c r="AK4165" s="7"/>
    </row>
    <row r="4166" spans="1:37" ht="15.75" x14ac:dyDescent="0.25">
      <c r="A4166" s="7"/>
      <c r="B4166" s="7"/>
      <c r="C4166" s="7"/>
      <c r="D4166" s="7"/>
      <c r="E4166" s="7"/>
      <c r="F4166" s="7"/>
      <c r="G4166" s="7"/>
      <c r="H4166" s="7"/>
      <c r="I4166" s="7"/>
      <c r="J4166" s="7"/>
      <c r="K4166" s="7"/>
      <c r="L4166" s="7"/>
      <c r="M4166" s="7"/>
      <c r="N4166" s="7"/>
      <c r="O4166" s="7"/>
      <c r="P4166" s="7"/>
      <c r="R4166" s="7"/>
      <c r="S4166" s="7"/>
      <c r="T4166" s="7"/>
      <c r="U4166" s="7"/>
      <c r="V4166" s="7"/>
      <c r="W4166" s="7"/>
      <c r="X4166" s="7"/>
      <c r="Y4166" s="7"/>
      <c r="Z4166" s="7"/>
      <c r="AA4166" s="7"/>
      <c r="AB4166" s="7"/>
      <c r="AC4166" s="7"/>
      <c r="AD4166" s="7"/>
      <c r="AE4166" s="7"/>
      <c r="AF4166" s="7"/>
      <c r="AG4166" s="7"/>
      <c r="AH4166" s="7"/>
      <c r="AI4166" s="7"/>
      <c r="AJ4166" s="7"/>
      <c r="AK4166" s="7"/>
    </row>
    <row r="4167" spans="1:37" ht="15.75" x14ac:dyDescent="0.25">
      <c r="A4167" s="7"/>
      <c r="B4167" s="7"/>
      <c r="C4167" s="7"/>
      <c r="D4167" s="7"/>
      <c r="E4167" s="7"/>
      <c r="F4167" s="7"/>
      <c r="G4167" s="7"/>
      <c r="H4167" s="7"/>
      <c r="I4167" s="7"/>
      <c r="J4167" s="7"/>
      <c r="K4167" s="7"/>
      <c r="L4167" s="7"/>
      <c r="M4167" s="7"/>
      <c r="N4167" s="7"/>
      <c r="O4167" s="7"/>
      <c r="P4167" s="7"/>
      <c r="R4167" s="7"/>
      <c r="S4167" s="7"/>
      <c r="T4167" s="7"/>
      <c r="U4167" s="7"/>
      <c r="V4167" s="7"/>
      <c r="W4167" s="7"/>
      <c r="X4167" s="7"/>
      <c r="Y4167" s="7"/>
      <c r="Z4167" s="7"/>
      <c r="AA4167" s="7"/>
      <c r="AB4167" s="7"/>
      <c r="AC4167" s="7"/>
      <c r="AD4167" s="7"/>
      <c r="AE4167" s="7"/>
      <c r="AF4167" s="7"/>
      <c r="AG4167" s="7"/>
      <c r="AH4167" s="7"/>
      <c r="AI4167" s="7"/>
      <c r="AJ4167" s="7"/>
      <c r="AK4167" s="7"/>
    </row>
    <row r="4168" spans="1:37" ht="15.75" x14ac:dyDescent="0.25">
      <c r="A4168" s="7"/>
      <c r="B4168" s="7"/>
      <c r="C4168" s="7"/>
      <c r="D4168" s="7"/>
      <c r="E4168" s="7"/>
      <c r="F4168" s="7"/>
      <c r="G4168" s="7"/>
      <c r="H4168" s="7"/>
      <c r="I4168" s="7"/>
      <c r="J4168" s="7"/>
      <c r="K4168" s="7"/>
      <c r="L4168" s="7"/>
      <c r="M4168" s="7"/>
      <c r="N4168" s="7"/>
      <c r="O4168" s="7"/>
      <c r="P4168" s="7"/>
      <c r="R4168" s="7"/>
      <c r="S4168" s="7"/>
      <c r="T4168" s="7"/>
      <c r="U4168" s="7"/>
      <c r="V4168" s="7"/>
      <c r="W4168" s="7"/>
      <c r="X4168" s="7"/>
      <c r="Y4168" s="7"/>
      <c r="Z4168" s="7"/>
      <c r="AA4168" s="7"/>
      <c r="AB4168" s="7"/>
      <c r="AC4168" s="7"/>
      <c r="AD4168" s="7"/>
      <c r="AE4168" s="7"/>
      <c r="AF4168" s="7"/>
      <c r="AG4168" s="7"/>
      <c r="AH4168" s="7"/>
      <c r="AI4168" s="7"/>
      <c r="AJ4168" s="7"/>
      <c r="AK4168" s="7"/>
    </row>
    <row r="4169" spans="1:37" ht="15.75" x14ac:dyDescent="0.25">
      <c r="A4169" s="7"/>
      <c r="B4169" s="7"/>
      <c r="C4169" s="7"/>
      <c r="D4169" s="7"/>
      <c r="E4169" s="7"/>
      <c r="F4169" s="7"/>
      <c r="G4169" s="7"/>
      <c r="H4169" s="7"/>
      <c r="I4169" s="7"/>
      <c r="J4169" s="7"/>
      <c r="K4169" s="7"/>
      <c r="L4169" s="7"/>
      <c r="M4169" s="7"/>
      <c r="N4169" s="7"/>
      <c r="O4169" s="7"/>
      <c r="P4169" s="7"/>
      <c r="R4169" s="7"/>
      <c r="S4169" s="7"/>
      <c r="T4169" s="7"/>
      <c r="U4169" s="7"/>
      <c r="V4169" s="7"/>
      <c r="W4169" s="7"/>
      <c r="X4169" s="7"/>
      <c r="Y4169" s="7"/>
      <c r="Z4169" s="7"/>
      <c r="AA4169" s="7"/>
      <c r="AB4169" s="7"/>
      <c r="AC4169" s="7"/>
      <c r="AD4169" s="7"/>
      <c r="AE4169" s="7"/>
      <c r="AF4169" s="7"/>
      <c r="AG4169" s="7"/>
      <c r="AH4169" s="7"/>
      <c r="AI4169" s="7"/>
      <c r="AJ4169" s="7"/>
      <c r="AK4169" s="7"/>
    </row>
    <row r="4170" spans="1:37" ht="15.75" x14ac:dyDescent="0.25">
      <c r="A4170" s="7"/>
      <c r="B4170" s="7"/>
      <c r="C4170" s="7"/>
      <c r="D4170" s="7"/>
      <c r="E4170" s="7"/>
      <c r="F4170" s="7"/>
      <c r="G4170" s="7"/>
      <c r="H4170" s="7"/>
      <c r="I4170" s="7"/>
      <c r="J4170" s="7"/>
      <c r="K4170" s="7"/>
      <c r="L4170" s="7"/>
      <c r="M4170" s="7"/>
      <c r="N4170" s="7"/>
      <c r="O4170" s="7"/>
      <c r="P4170" s="7"/>
      <c r="R4170" s="7"/>
      <c r="S4170" s="7"/>
      <c r="T4170" s="7"/>
      <c r="U4170" s="7"/>
      <c r="V4170" s="7"/>
      <c r="W4170" s="7"/>
      <c r="X4170" s="7"/>
      <c r="Y4170" s="7"/>
      <c r="Z4170" s="7"/>
      <c r="AA4170" s="7"/>
      <c r="AB4170" s="7"/>
      <c r="AC4170" s="7"/>
      <c r="AD4170" s="7"/>
      <c r="AE4170" s="7"/>
      <c r="AF4170" s="7"/>
      <c r="AG4170" s="7"/>
      <c r="AH4170" s="7"/>
      <c r="AI4170" s="7"/>
      <c r="AJ4170" s="7"/>
      <c r="AK4170" s="7"/>
    </row>
    <row r="4171" spans="1:37" ht="15.75" x14ac:dyDescent="0.25">
      <c r="A4171" s="7"/>
      <c r="B4171" s="7"/>
      <c r="C4171" s="7"/>
      <c r="D4171" s="7"/>
      <c r="E4171" s="7"/>
      <c r="F4171" s="7"/>
      <c r="G4171" s="7"/>
      <c r="H4171" s="7"/>
      <c r="I4171" s="7"/>
      <c r="J4171" s="7"/>
      <c r="K4171" s="7"/>
      <c r="L4171" s="7"/>
      <c r="M4171" s="7"/>
      <c r="N4171" s="7"/>
      <c r="O4171" s="7"/>
      <c r="P4171" s="7"/>
      <c r="R4171" s="7"/>
      <c r="S4171" s="7"/>
      <c r="T4171" s="7"/>
      <c r="U4171" s="7"/>
      <c r="V4171" s="7"/>
      <c r="W4171" s="7"/>
      <c r="X4171" s="7"/>
      <c r="Y4171" s="7"/>
      <c r="Z4171" s="7"/>
      <c r="AA4171" s="7"/>
      <c r="AB4171" s="7"/>
      <c r="AC4171" s="7"/>
      <c r="AD4171" s="7"/>
      <c r="AE4171" s="7"/>
      <c r="AF4171" s="7"/>
      <c r="AG4171" s="7"/>
      <c r="AH4171" s="7"/>
      <c r="AI4171" s="7"/>
      <c r="AJ4171" s="7"/>
      <c r="AK4171" s="7"/>
    </row>
    <row r="4172" spans="1:37" ht="15.75" x14ac:dyDescent="0.25">
      <c r="A4172" s="7"/>
      <c r="B4172" s="7"/>
      <c r="C4172" s="7"/>
      <c r="D4172" s="7"/>
      <c r="E4172" s="7"/>
      <c r="F4172" s="7"/>
      <c r="G4172" s="7"/>
      <c r="H4172" s="7"/>
      <c r="I4172" s="7"/>
      <c r="J4172" s="7"/>
      <c r="K4172" s="7"/>
      <c r="L4172" s="7"/>
      <c r="M4172" s="7"/>
      <c r="N4172" s="7"/>
      <c r="O4172" s="7"/>
      <c r="P4172" s="7"/>
      <c r="R4172" s="7"/>
      <c r="S4172" s="7"/>
      <c r="T4172" s="7"/>
      <c r="U4172" s="7"/>
      <c r="V4172" s="7"/>
      <c r="W4172" s="7"/>
      <c r="X4172" s="7"/>
      <c r="Y4172" s="7"/>
      <c r="Z4172" s="7"/>
      <c r="AA4172" s="7"/>
      <c r="AB4172" s="7"/>
      <c r="AC4172" s="7"/>
      <c r="AD4172" s="7"/>
      <c r="AE4172" s="7"/>
      <c r="AF4172" s="7"/>
      <c r="AG4172" s="7"/>
      <c r="AH4172" s="7"/>
      <c r="AI4172" s="7"/>
      <c r="AJ4172" s="7"/>
      <c r="AK4172" s="7"/>
    </row>
    <row r="4173" spans="1:37" ht="15.75" x14ac:dyDescent="0.25">
      <c r="A4173" s="7"/>
      <c r="B4173" s="7"/>
      <c r="C4173" s="7"/>
      <c r="D4173" s="7"/>
      <c r="E4173" s="7"/>
      <c r="F4173" s="7"/>
      <c r="G4173" s="7"/>
      <c r="H4173" s="7"/>
      <c r="I4173" s="7"/>
      <c r="J4173" s="7"/>
      <c r="K4173" s="7"/>
      <c r="L4173" s="7"/>
      <c r="M4173" s="7"/>
      <c r="N4173" s="7"/>
      <c r="O4173" s="7"/>
      <c r="P4173" s="7"/>
      <c r="R4173" s="7"/>
      <c r="S4173" s="7"/>
      <c r="T4173" s="7"/>
      <c r="U4173" s="7"/>
      <c r="V4173" s="7"/>
      <c r="W4173" s="7"/>
      <c r="X4173" s="7"/>
      <c r="Y4173" s="7"/>
      <c r="Z4173" s="7"/>
      <c r="AA4173" s="7"/>
      <c r="AB4173" s="7"/>
      <c r="AC4173" s="7"/>
      <c r="AD4173" s="7"/>
      <c r="AE4173" s="7"/>
      <c r="AF4173" s="7"/>
      <c r="AG4173" s="7"/>
      <c r="AH4173" s="7"/>
      <c r="AI4173" s="7"/>
      <c r="AJ4173" s="7"/>
      <c r="AK4173" s="7"/>
    </row>
    <row r="4174" spans="1:37" ht="15.75" x14ac:dyDescent="0.25">
      <c r="A4174" s="7"/>
      <c r="B4174" s="7"/>
      <c r="C4174" s="7"/>
      <c r="D4174" s="7"/>
      <c r="E4174" s="7"/>
      <c r="F4174" s="7"/>
      <c r="G4174" s="7"/>
      <c r="H4174" s="7"/>
      <c r="I4174" s="7"/>
      <c r="J4174" s="7"/>
      <c r="K4174" s="7"/>
      <c r="L4174" s="7"/>
      <c r="M4174" s="7"/>
      <c r="N4174" s="7"/>
      <c r="O4174" s="7"/>
      <c r="P4174" s="7"/>
      <c r="R4174" s="7"/>
      <c r="S4174" s="7"/>
      <c r="T4174" s="7"/>
      <c r="U4174" s="7"/>
      <c r="V4174" s="7"/>
      <c r="W4174" s="7"/>
      <c r="X4174" s="7"/>
      <c r="Y4174" s="7"/>
      <c r="Z4174" s="7"/>
      <c r="AA4174" s="7"/>
      <c r="AB4174" s="7"/>
      <c r="AC4174" s="7"/>
      <c r="AD4174" s="7"/>
      <c r="AE4174" s="7"/>
      <c r="AF4174" s="7"/>
      <c r="AG4174" s="7"/>
      <c r="AH4174" s="7"/>
      <c r="AI4174" s="7"/>
      <c r="AJ4174" s="7"/>
      <c r="AK4174" s="7"/>
    </row>
    <row r="4175" spans="1:37" ht="15.75" x14ac:dyDescent="0.25">
      <c r="A4175" s="7"/>
      <c r="B4175" s="7"/>
      <c r="C4175" s="7"/>
      <c r="D4175" s="7"/>
      <c r="E4175" s="7"/>
      <c r="F4175" s="7"/>
      <c r="G4175" s="7"/>
      <c r="H4175" s="7"/>
      <c r="I4175" s="7"/>
      <c r="J4175" s="7"/>
      <c r="K4175" s="7"/>
      <c r="L4175" s="7"/>
      <c r="M4175" s="7"/>
      <c r="N4175" s="7"/>
      <c r="O4175" s="7"/>
      <c r="P4175" s="7"/>
      <c r="R4175" s="7"/>
      <c r="S4175" s="7"/>
      <c r="T4175" s="7"/>
      <c r="U4175" s="7"/>
      <c r="V4175" s="7"/>
      <c r="W4175" s="7"/>
      <c r="X4175" s="7"/>
      <c r="Y4175" s="7"/>
      <c r="Z4175" s="7"/>
      <c r="AA4175" s="7"/>
      <c r="AB4175" s="7"/>
      <c r="AC4175" s="7"/>
      <c r="AD4175" s="7"/>
      <c r="AE4175" s="7"/>
      <c r="AF4175" s="7"/>
      <c r="AG4175" s="7"/>
      <c r="AH4175" s="7"/>
      <c r="AI4175" s="7"/>
      <c r="AJ4175" s="7"/>
      <c r="AK4175" s="7"/>
    </row>
    <row r="4176" spans="1:37" ht="15.75" x14ac:dyDescent="0.25">
      <c r="A4176" s="7"/>
      <c r="B4176" s="7"/>
      <c r="C4176" s="7"/>
      <c r="D4176" s="7"/>
      <c r="E4176" s="7"/>
      <c r="F4176" s="7"/>
      <c r="G4176" s="7"/>
      <c r="H4176" s="7"/>
      <c r="I4176" s="7"/>
      <c r="J4176" s="7"/>
      <c r="K4176" s="7"/>
      <c r="L4176" s="7"/>
      <c r="M4176" s="7"/>
      <c r="N4176" s="7"/>
      <c r="O4176" s="7"/>
      <c r="P4176" s="7"/>
      <c r="R4176" s="7"/>
      <c r="S4176" s="7"/>
      <c r="T4176" s="7"/>
      <c r="U4176" s="7"/>
      <c r="V4176" s="7"/>
      <c r="W4176" s="7"/>
      <c r="X4176" s="7"/>
      <c r="Y4176" s="7"/>
      <c r="Z4176" s="7"/>
      <c r="AA4176" s="7"/>
      <c r="AB4176" s="7"/>
      <c r="AC4176" s="7"/>
      <c r="AD4176" s="7"/>
      <c r="AE4176" s="7"/>
      <c r="AF4176" s="7"/>
      <c r="AG4176" s="7"/>
      <c r="AH4176" s="7"/>
      <c r="AI4176" s="7"/>
      <c r="AJ4176" s="7"/>
      <c r="AK4176" s="7"/>
    </row>
    <row r="4177" spans="1:37" ht="15.75" x14ac:dyDescent="0.25">
      <c r="A4177" s="7"/>
      <c r="B4177" s="7"/>
      <c r="C4177" s="7"/>
      <c r="D4177" s="7"/>
      <c r="E4177" s="7"/>
      <c r="F4177" s="7"/>
      <c r="G4177" s="7"/>
      <c r="H4177" s="7"/>
      <c r="I4177" s="7"/>
      <c r="J4177" s="7"/>
      <c r="K4177" s="7"/>
      <c r="L4177" s="7"/>
      <c r="M4177" s="7"/>
      <c r="N4177" s="7"/>
      <c r="O4177" s="7"/>
      <c r="P4177" s="7"/>
      <c r="R4177" s="7"/>
      <c r="S4177" s="7"/>
      <c r="T4177" s="7"/>
      <c r="U4177" s="7"/>
      <c r="V4177" s="7"/>
      <c r="W4177" s="7"/>
      <c r="X4177" s="7"/>
      <c r="Y4177" s="7"/>
      <c r="Z4177" s="7"/>
      <c r="AA4177" s="7"/>
      <c r="AB4177" s="7"/>
      <c r="AC4177" s="7"/>
      <c r="AD4177" s="7"/>
      <c r="AE4177" s="7"/>
      <c r="AF4177" s="7"/>
      <c r="AG4177" s="7"/>
      <c r="AH4177" s="7"/>
      <c r="AI4177" s="7"/>
      <c r="AJ4177" s="7"/>
      <c r="AK4177" s="7"/>
    </row>
    <row r="4178" spans="1:37" ht="15.75" x14ac:dyDescent="0.25">
      <c r="A4178" s="7"/>
      <c r="B4178" s="7"/>
      <c r="C4178" s="7"/>
      <c r="D4178" s="7"/>
      <c r="E4178" s="7"/>
      <c r="F4178" s="7"/>
      <c r="G4178" s="7"/>
      <c r="H4178" s="7"/>
      <c r="I4178" s="7"/>
      <c r="J4178" s="7"/>
      <c r="K4178" s="7"/>
      <c r="L4178" s="7"/>
      <c r="M4178" s="7"/>
      <c r="N4178" s="7"/>
      <c r="O4178" s="7"/>
      <c r="P4178" s="7"/>
      <c r="R4178" s="7"/>
      <c r="S4178" s="7"/>
      <c r="T4178" s="7"/>
      <c r="U4178" s="7"/>
      <c r="V4178" s="7"/>
      <c r="W4178" s="7"/>
      <c r="X4178" s="7"/>
      <c r="Y4178" s="7"/>
      <c r="Z4178" s="7"/>
      <c r="AA4178" s="7"/>
      <c r="AB4178" s="7"/>
      <c r="AC4178" s="7"/>
      <c r="AD4178" s="7"/>
      <c r="AE4178" s="7"/>
      <c r="AF4178" s="7"/>
      <c r="AG4178" s="7"/>
      <c r="AH4178" s="7"/>
      <c r="AI4178" s="7"/>
      <c r="AJ4178" s="7"/>
      <c r="AK4178" s="7"/>
    </row>
    <row r="4179" spans="1:37" ht="15.75" x14ac:dyDescent="0.25">
      <c r="A4179" s="7"/>
      <c r="B4179" s="7"/>
      <c r="C4179" s="7"/>
      <c r="D4179" s="7"/>
      <c r="E4179" s="7"/>
      <c r="F4179" s="7"/>
      <c r="G4179" s="7"/>
      <c r="H4179" s="7"/>
      <c r="I4179" s="7"/>
      <c r="J4179" s="7"/>
      <c r="K4179" s="7"/>
      <c r="L4179" s="7"/>
      <c r="M4179" s="7"/>
      <c r="N4179" s="7"/>
      <c r="O4179" s="7"/>
      <c r="P4179" s="7"/>
      <c r="R4179" s="7"/>
      <c r="S4179" s="7"/>
      <c r="T4179" s="7"/>
      <c r="U4179" s="7"/>
      <c r="V4179" s="7"/>
      <c r="W4179" s="7"/>
      <c r="X4179" s="7"/>
      <c r="Y4179" s="7"/>
      <c r="Z4179" s="7"/>
      <c r="AA4179" s="7"/>
      <c r="AB4179" s="7"/>
      <c r="AC4179" s="7"/>
      <c r="AD4179" s="7"/>
      <c r="AE4179" s="7"/>
      <c r="AF4179" s="7"/>
      <c r="AG4179" s="7"/>
      <c r="AH4179" s="7"/>
      <c r="AI4179" s="7"/>
      <c r="AJ4179" s="7"/>
      <c r="AK4179" s="7"/>
    </row>
    <row r="4180" spans="1:37" ht="15.75" x14ac:dyDescent="0.25">
      <c r="A4180" s="7"/>
      <c r="B4180" s="7"/>
      <c r="C4180" s="7"/>
      <c r="D4180" s="7"/>
      <c r="E4180" s="7"/>
      <c r="F4180" s="7"/>
      <c r="G4180" s="7"/>
      <c r="H4180" s="7"/>
      <c r="I4180" s="7"/>
      <c r="J4180" s="7"/>
      <c r="K4180" s="7"/>
      <c r="L4180" s="7"/>
      <c r="M4180" s="7"/>
      <c r="N4180" s="7"/>
      <c r="O4180" s="7"/>
      <c r="P4180" s="7"/>
      <c r="R4180" s="7"/>
      <c r="S4180" s="7"/>
      <c r="T4180" s="7"/>
      <c r="U4180" s="7"/>
      <c r="V4180" s="7"/>
      <c r="W4180" s="7"/>
      <c r="X4180" s="7"/>
      <c r="Y4180" s="7"/>
      <c r="Z4180" s="7"/>
      <c r="AA4180" s="7"/>
      <c r="AB4180" s="7"/>
      <c r="AC4180" s="7"/>
      <c r="AD4180" s="7"/>
      <c r="AE4180" s="7"/>
      <c r="AF4180" s="7"/>
      <c r="AG4180" s="7"/>
      <c r="AH4180" s="7"/>
      <c r="AI4180" s="7"/>
      <c r="AJ4180" s="7"/>
      <c r="AK4180" s="7"/>
    </row>
    <row r="4181" spans="1:37" ht="15.75" x14ac:dyDescent="0.25">
      <c r="A4181" s="7"/>
      <c r="B4181" s="7"/>
      <c r="C4181" s="7"/>
      <c r="D4181" s="7"/>
      <c r="E4181" s="7"/>
      <c r="F4181" s="7"/>
      <c r="G4181" s="7"/>
      <c r="H4181" s="7"/>
      <c r="I4181" s="7"/>
      <c r="J4181" s="7"/>
      <c r="K4181" s="7"/>
      <c r="L4181" s="7"/>
      <c r="M4181" s="7"/>
      <c r="N4181" s="7"/>
      <c r="O4181" s="7"/>
      <c r="P4181" s="7"/>
      <c r="R4181" s="7"/>
      <c r="S4181" s="7"/>
      <c r="T4181" s="7"/>
      <c r="U4181" s="7"/>
      <c r="V4181" s="7"/>
      <c r="W4181" s="7"/>
      <c r="X4181" s="7"/>
      <c r="Y4181" s="7"/>
      <c r="Z4181" s="7"/>
      <c r="AA4181" s="7"/>
      <c r="AB4181" s="7"/>
      <c r="AC4181" s="7"/>
      <c r="AD4181" s="7"/>
      <c r="AE4181" s="7"/>
      <c r="AF4181" s="7"/>
      <c r="AG4181" s="7"/>
      <c r="AH4181" s="7"/>
      <c r="AI4181" s="7"/>
      <c r="AJ4181" s="7"/>
      <c r="AK4181" s="7"/>
    </row>
    <row r="4182" spans="1:37" ht="15.75" x14ac:dyDescent="0.25">
      <c r="A4182" s="7"/>
      <c r="B4182" s="7"/>
      <c r="C4182" s="7"/>
      <c r="D4182" s="7"/>
      <c r="E4182" s="7"/>
      <c r="F4182" s="7"/>
      <c r="G4182" s="7"/>
      <c r="H4182" s="7"/>
      <c r="I4182" s="7"/>
      <c r="J4182" s="7"/>
      <c r="K4182" s="7"/>
      <c r="L4182" s="7"/>
      <c r="M4182" s="7"/>
      <c r="N4182" s="7"/>
      <c r="O4182" s="7"/>
      <c r="P4182" s="7"/>
      <c r="R4182" s="7"/>
      <c r="S4182" s="7"/>
      <c r="T4182" s="7"/>
      <c r="U4182" s="7"/>
      <c r="V4182" s="7"/>
      <c r="W4182" s="7"/>
      <c r="X4182" s="7"/>
      <c r="Y4182" s="7"/>
      <c r="Z4182" s="7"/>
      <c r="AA4182" s="7"/>
      <c r="AB4182" s="7"/>
      <c r="AC4182" s="7"/>
      <c r="AD4182" s="7"/>
      <c r="AE4182" s="7"/>
      <c r="AF4182" s="7"/>
      <c r="AG4182" s="7"/>
      <c r="AH4182" s="7"/>
      <c r="AI4182" s="7"/>
      <c r="AJ4182" s="7"/>
      <c r="AK4182" s="7"/>
    </row>
    <row r="4183" spans="1:37" ht="15.75" x14ac:dyDescent="0.25">
      <c r="A4183" s="7"/>
      <c r="B4183" s="7"/>
      <c r="C4183" s="7"/>
      <c r="D4183" s="7"/>
      <c r="E4183" s="7"/>
      <c r="F4183" s="7"/>
      <c r="G4183" s="7"/>
      <c r="H4183" s="7"/>
      <c r="I4183" s="7"/>
      <c r="J4183" s="7"/>
      <c r="K4183" s="7"/>
      <c r="L4183" s="7"/>
      <c r="M4183" s="7"/>
      <c r="N4183" s="7"/>
      <c r="O4183" s="7"/>
      <c r="P4183" s="7"/>
      <c r="R4183" s="7"/>
      <c r="S4183" s="7"/>
      <c r="T4183" s="7"/>
      <c r="U4183" s="7"/>
      <c r="V4183" s="7"/>
      <c r="W4183" s="7"/>
      <c r="X4183" s="7"/>
      <c r="Y4183" s="7"/>
      <c r="Z4183" s="7"/>
      <c r="AA4183" s="7"/>
      <c r="AB4183" s="7"/>
      <c r="AC4183" s="7"/>
      <c r="AD4183" s="7"/>
      <c r="AE4183" s="7"/>
      <c r="AF4183" s="7"/>
      <c r="AG4183" s="7"/>
      <c r="AH4183" s="7"/>
      <c r="AI4183" s="7"/>
      <c r="AJ4183" s="7"/>
      <c r="AK4183" s="7"/>
    </row>
    <row r="4184" spans="1:37" ht="15.75" x14ac:dyDescent="0.25">
      <c r="A4184" s="7"/>
      <c r="B4184" s="7"/>
      <c r="C4184" s="7"/>
      <c r="D4184" s="7"/>
      <c r="E4184" s="7"/>
      <c r="F4184" s="7"/>
      <c r="G4184" s="7"/>
      <c r="H4184" s="7"/>
      <c r="I4184" s="7"/>
      <c r="J4184" s="7"/>
      <c r="K4184" s="7"/>
      <c r="L4184" s="7"/>
      <c r="M4184" s="7"/>
      <c r="N4184" s="7"/>
      <c r="O4184" s="7"/>
      <c r="P4184" s="7"/>
      <c r="R4184" s="7"/>
      <c r="S4184" s="7"/>
      <c r="T4184" s="7"/>
      <c r="U4184" s="7"/>
      <c r="V4184" s="7"/>
      <c r="W4184" s="7"/>
      <c r="X4184" s="7"/>
      <c r="Y4184" s="7"/>
      <c r="Z4184" s="7"/>
      <c r="AA4184" s="7"/>
      <c r="AB4184" s="7"/>
      <c r="AC4184" s="7"/>
      <c r="AD4184" s="7"/>
      <c r="AE4184" s="7"/>
      <c r="AF4184" s="7"/>
      <c r="AG4184" s="7"/>
      <c r="AH4184" s="7"/>
      <c r="AI4184" s="7"/>
      <c r="AJ4184" s="7"/>
      <c r="AK4184" s="7"/>
    </row>
    <row r="4185" spans="1:37" ht="15.75" x14ac:dyDescent="0.25">
      <c r="A4185" s="7"/>
      <c r="B4185" s="7"/>
      <c r="C4185" s="7"/>
      <c r="D4185" s="7"/>
      <c r="E4185" s="7"/>
      <c r="F4185" s="7"/>
      <c r="G4185" s="7"/>
      <c r="H4185" s="7"/>
      <c r="I4185" s="7"/>
      <c r="J4185" s="7"/>
      <c r="K4185" s="7"/>
      <c r="L4185" s="7"/>
      <c r="M4185" s="7"/>
      <c r="N4185" s="7"/>
      <c r="O4185" s="7"/>
      <c r="P4185" s="7"/>
      <c r="R4185" s="7"/>
      <c r="S4185" s="7"/>
      <c r="T4185" s="7"/>
      <c r="U4185" s="7"/>
      <c r="V4185" s="7"/>
      <c r="W4185" s="7"/>
      <c r="X4185" s="7"/>
      <c r="Y4185" s="7"/>
      <c r="Z4185" s="7"/>
      <c r="AA4185" s="7"/>
      <c r="AB4185" s="7"/>
      <c r="AC4185" s="7"/>
      <c r="AD4185" s="7"/>
      <c r="AE4185" s="7"/>
      <c r="AF4185" s="7"/>
      <c r="AG4185" s="7"/>
      <c r="AH4185" s="7"/>
      <c r="AI4185" s="7"/>
      <c r="AJ4185" s="7"/>
      <c r="AK4185" s="7"/>
    </row>
    <row r="4186" spans="1:37" ht="15.75" x14ac:dyDescent="0.25">
      <c r="A4186" s="7"/>
      <c r="B4186" s="7"/>
      <c r="C4186" s="7"/>
      <c r="D4186" s="7"/>
      <c r="E4186" s="7"/>
      <c r="F4186" s="7"/>
      <c r="G4186" s="7"/>
      <c r="H4186" s="7"/>
      <c r="I4186" s="7"/>
      <c r="J4186" s="7"/>
      <c r="K4186" s="7"/>
      <c r="L4186" s="7"/>
      <c r="M4186" s="7"/>
      <c r="N4186" s="7"/>
      <c r="O4186" s="7"/>
      <c r="P4186" s="7"/>
      <c r="R4186" s="7"/>
      <c r="S4186" s="7"/>
      <c r="T4186" s="7"/>
      <c r="U4186" s="7"/>
      <c r="V4186" s="7"/>
      <c r="W4186" s="7"/>
      <c r="X4186" s="7"/>
      <c r="Y4186" s="7"/>
      <c r="Z4186" s="7"/>
      <c r="AA4186" s="7"/>
      <c r="AB4186" s="7"/>
      <c r="AC4186" s="7"/>
      <c r="AD4186" s="7"/>
      <c r="AE4186" s="7"/>
      <c r="AF4186" s="7"/>
      <c r="AG4186" s="7"/>
      <c r="AH4186" s="7"/>
      <c r="AI4186" s="7"/>
      <c r="AJ4186" s="7"/>
      <c r="AK4186" s="7"/>
    </row>
    <row r="4187" spans="1:37" ht="15.75" x14ac:dyDescent="0.25">
      <c r="A4187" s="7"/>
      <c r="B4187" s="7"/>
      <c r="C4187" s="7"/>
      <c r="D4187" s="7"/>
      <c r="E4187" s="7"/>
      <c r="F4187" s="7"/>
      <c r="G4187" s="7"/>
      <c r="H4187" s="7"/>
      <c r="I4187" s="7"/>
      <c r="J4187" s="7"/>
      <c r="K4187" s="7"/>
      <c r="L4187" s="7"/>
      <c r="M4187" s="7"/>
      <c r="N4187" s="7"/>
      <c r="O4187" s="7"/>
      <c r="P4187" s="7"/>
      <c r="R4187" s="7"/>
      <c r="S4187" s="7"/>
      <c r="T4187" s="7"/>
      <c r="U4187" s="7"/>
      <c r="V4187" s="7"/>
      <c r="W4187" s="7"/>
      <c r="X4187" s="7"/>
      <c r="Y4187" s="7"/>
      <c r="Z4187" s="7"/>
      <c r="AA4187" s="7"/>
      <c r="AB4187" s="7"/>
      <c r="AC4187" s="7"/>
      <c r="AD4187" s="7"/>
      <c r="AE4187" s="7"/>
      <c r="AF4187" s="7"/>
      <c r="AG4187" s="7"/>
      <c r="AH4187" s="7"/>
      <c r="AI4187" s="7"/>
      <c r="AJ4187" s="7"/>
      <c r="AK4187" s="7"/>
    </row>
    <row r="4188" spans="1:37" ht="15.75" x14ac:dyDescent="0.25">
      <c r="A4188" s="7"/>
      <c r="B4188" s="7"/>
      <c r="C4188" s="7"/>
      <c r="D4188" s="7"/>
      <c r="E4188" s="7"/>
      <c r="F4188" s="7"/>
      <c r="G4188" s="7"/>
      <c r="H4188" s="7"/>
      <c r="I4188" s="7"/>
      <c r="J4188" s="7"/>
      <c r="K4188" s="7"/>
      <c r="L4188" s="7"/>
      <c r="M4188" s="7"/>
      <c r="N4188" s="7"/>
      <c r="O4188" s="7"/>
      <c r="P4188" s="7"/>
      <c r="R4188" s="7"/>
      <c r="S4188" s="7"/>
      <c r="T4188" s="7"/>
      <c r="U4188" s="7"/>
      <c r="V4188" s="7"/>
      <c r="W4188" s="7"/>
      <c r="X4188" s="7"/>
      <c r="Y4188" s="7"/>
      <c r="Z4188" s="7"/>
      <c r="AA4188" s="7"/>
      <c r="AB4188" s="7"/>
      <c r="AC4188" s="7"/>
      <c r="AD4188" s="7"/>
      <c r="AE4188" s="7"/>
      <c r="AF4188" s="7"/>
      <c r="AG4188" s="7"/>
      <c r="AH4188" s="7"/>
      <c r="AI4188" s="7"/>
      <c r="AJ4188" s="7"/>
      <c r="AK4188" s="7"/>
    </row>
    <row r="4189" spans="1:37" ht="15.75" x14ac:dyDescent="0.25">
      <c r="A4189" s="7"/>
      <c r="B4189" s="7"/>
      <c r="C4189" s="7"/>
      <c r="D4189" s="7"/>
      <c r="E4189" s="7"/>
      <c r="F4189" s="7"/>
      <c r="G4189" s="7"/>
      <c r="H4189" s="7"/>
      <c r="I4189" s="7"/>
      <c r="J4189" s="7"/>
      <c r="K4189" s="7"/>
      <c r="L4189" s="7"/>
      <c r="M4189" s="7"/>
      <c r="N4189" s="7"/>
      <c r="O4189" s="7"/>
      <c r="P4189" s="7"/>
      <c r="R4189" s="7"/>
      <c r="S4189" s="7"/>
      <c r="T4189" s="7"/>
      <c r="U4189" s="7"/>
      <c r="V4189" s="7"/>
      <c r="W4189" s="7"/>
      <c r="X4189" s="7"/>
      <c r="Y4189" s="7"/>
      <c r="Z4189" s="7"/>
      <c r="AA4189" s="7"/>
      <c r="AB4189" s="7"/>
      <c r="AC4189" s="7"/>
      <c r="AD4189" s="7"/>
      <c r="AE4189" s="7"/>
      <c r="AF4189" s="7"/>
      <c r="AG4189" s="7"/>
      <c r="AH4189" s="7"/>
      <c r="AI4189" s="7"/>
      <c r="AJ4189" s="7"/>
      <c r="AK4189" s="7"/>
    </row>
    <row r="4190" spans="1:37" ht="15.75" x14ac:dyDescent="0.25">
      <c r="A4190" s="7"/>
      <c r="B4190" s="7"/>
      <c r="C4190" s="7"/>
      <c r="D4190" s="7"/>
      <c r="E4190" s="7"/>
      <c r="F4190" s="7"/>
      <c r="G4190" s="7"/>
      <c r="H4190" s="7"/>
      <c r="I4190" s="7"/>
      <c r="J4190" s="7"/>
      <c r="K4190" s="7"/>
      <c r="L4190" s="7"/>
      <c r="M4190" s="7"/>
      <c r="N4190" s="7"/>
      <c r="O4190" s="7"/>
      <c r="P4190" s="7"/>
      <c r="R4190" s="7"/>
      <c r="S4190" s="7"/>
      <c r="T4190" s="7"/>
      <c r="U4190" s="7"/>
      <c r="V4190" s="7"/>
      <c r="W4190" s="7"/>
      <c r="X4190" s="7"/>
      <c r="Y4190" s="7"/>
      <c r="Z4190" s="7"/>
      <c r="AA4190" s="7"/>
      <c r="AB4190" s="7"/>
      <c r="AC4190" s="7"/>
      <c r="AD4190" s="7"/>
      <c r="AE4190" s="7"/>
      <c r="AF4190" s="7"/>
      <c r="AG4190" s="7"/>
      <c r="AH4190" s="7"/>
      <c r="AI4190" s="7"/>
      <c r="AJ4190" s="7"/>
      <c r="AK4190" s="7"/>
    </row>
    <row r="4191" spans="1:37" ht="15.75" x14ac:dyDescent="0.25">
      <c r="A4191" s="7"/>
      <c r="B4191" s="7"/>
      <c r="C4191" s="7"/>
      <c r="D4191" s="7"/>
      <c r="E4191" s="7"/>
      <c r="F4191" s="7"/>
      <c r="G4191" s="7"/>
      <c r="H4191" s="7"/>
      <c r="I4191" s="7"/>
      <c r="J4191" s="7"/>
      <c r="K4191" s="7"/>
      <c r="L4191" s="7"/>
      <c r="M4191" s="7"/>
      <c r="N4191" s="7"/>
      <c r="O4191" s="7"/>
      <c r="P4191" s="7"/>
      <c r="R4191" s="7"/>
      <c r="S4191" s="7"/>
      <c r="T4191" s="7"/>
      <c r="U4191" s="7"/>
      <c r="V4191" s="7"/>
      <c r="W4191" s="7"/>
      <c r="X4191" s="7"/>
      <c r="Y4191" s="7"/>
      <c r="Z4191" s="7"/>
      <c r="AA4191" s="7"/>
      <c r="AB4191" s="7"/>
      <c r="AC4191" s="7"/>
      <c r="AD4191" s="7"/>
      <c r="AE4191" s="7"/>
      <c r="AF4191" s="7"/>
      <c r="AG4191" s="7"/>
      <c r="AH4191" s="7"/>
      <c r="AI4191" s="7"/>
      <c r="AJ4191" s="7"/>
      <c r="AK4191" s="7"/>
    </row>
    <row r="4192" spans="1:37" ht="15.75" x14ac:dyDescent="0.25">
      <c r="A4192" s="7"/>
      <c r="B4192" s="7"/>
      <c r="C4192" s="7"/>
      <c r="D4192" s="7"/>
      <c r="E4192" s="7"/>
      <c r="F4192" s="7"/>
      <c r="G4192" s="7"/>
      <c r="H4192" s="7"/>
      <c r="I4192" s="7"/>
      <c r="J4192" s="7"/>
      <c r="K4192" s="7"/>
      <c r="L4192" s="7"/>
      <c r="M4192" s="7"/>
      <c r="N4192" s="7"/>
      <c r="O4192" s="7"/>
      <c r="P4192" s="7"/>
      <c r="R4192" s="7"/>
      <c r="S4192" s="7"/>
      <c r="T4192" s="7"/>
      <c r="U4192" s="7"/>
      <c r="V4192" s="7"/>
      <c r="W4192" s="7"/>
      <c r="X4192" s="7"/>
      <c r="Y4192" s="7"/>
      <c r="Z4192" s="7"/>
      <c r="AA4192" s="7"/>
      <c r="AB4192" s="7"/>
      <c r="AC4192" s="7"/>
      <c r="AD4192" s="7"/>
      <c r="AE4192" s="7"/>
      <c r="AF4192" s="7"/>
      <c r="AG4192" s="7"/>
      <c r="AH4192" s="7"/>
      <c r="AI4192" s="7"/>
      <c r="AJ4192" s="7"/>
      <c r="AK4192" s="7"/>
    </row>
    <row r="4193" spans="1:37" ht="15.75" x14ac:dyDescent="0.25">
      <c r="A4193" s="7"/>
      <c r="B4193" s="7"/>
      <c r="C4193" s="7"/>
      <c r="D4193" s="7"/>
      <c r="E4193" s="7"/>
      <c r="F4193" s="7"/>
      <c r="G4193" s="7"/>
      <c r="H4193" s="7"/>
      <c r="I4193" s="7"/>
      <c r="J4193" s="7"/>
      <c r="K4193" s="7"/>
      <c r="L4193" s="7"/>
      <c r="M4193" s="7"/>
      <c r="N4193" s="7"/>
      <c r="O4193" s="7"/>
      <c r="P4193" s="7"/>
      <c r="R4193" s="7"/>
      <c r="S4193" s="7"/>
      <c r="T4193" s="7"/>
      <c r="U4193" s="7"/>
      <c r="V4193" s="7"/>
      <c r="W4193" s="7"/>
      <c r="X4193" s="7"/>
      <c r="Y4193" s="7"/>
      <c r="Z4193" s="7"/>
      <c r="AA4193" s="7"/>
      <c r="AB4193" s="7"/>
      <c r="AC4193" s="7"/>
      <c r="AD4193" s="7"/>
      <c r="AE4193" s="7"/>
      <c r="AF4193" s="7"/>
      <c r="AG4193" s="7"/>
      <c r="AH4193" s="7"/>
      <c r="AI4193" s="7"/>
      <c r="AJ4193" s="7"/>
      <c r="AK4193" s="7"/>
    </row>
    <row r="4194" spans="1:37" ht="15.75" x14ac:dyDescent="0.25">
      <c r="A4194" s="7"/>
      <c r="B4194" s="7"/>
      <c r="C4194" s="7"/>
      <c r="D4194" s="7"/>
      <c r="E4194" s="7"/>
      <c r="F4194" s="7"/>
      <c r="G4194" s="7"/>
      <c r="H4194" s="7"/>
      <c r="I4194" s="7"/>
      <c r="J4194" s="7"/>
      <c r="K4194" s="7"/>
      <c r="L4194" s="7"/>
      <c r="M4194" s="7"/>
      <c r="N4194" s="7"/>
      <c r="O4194" s="7"/>
      <c r="P4194" s="7"/>
      <c r="R4194" s="7"/>
      <c r="S4194" s="7"/>
      <c r="T4194" s="7"/>
      <c r="U4194" s="7"/>
      <c r="V4194" s="7"/>
      <c r="W4194" s="7"/>
      <c r="X4194" s="7"/>
      <c r="Y4194" s="7"/>
      <c r="Z4194" s="7"/>
      <c r="AA4194" s="7"/>
      <c r="AB4194" s="7"/>
      <c r="AC4194" s="7"/>
      <c r="AD4194" s="7"/>
      <c r="AE4194" s="7"/>
      <c r="AF4194" s="7"/>
      <c r="AG4194" s="7"/>
      <c r="AH4194" s="7"/>
      <c r="AI4194" s="7"/>
      <c r="AJ4194" s="7"/>
      <c r="AK4194" s="7"/>
    </row>
    <row r="4195" spans="1:37" ht="15.75" x14ac:dyDescent="0.25">
      <c r="A4195" s="7"/>
      <c r="B4195" s="7"/>
      <c r="C4195" s="7"/>
      <c r="D4195" s="7"/>
      <c r="E4195" s="7"/>
      <c r="F4195" s="7"/>
      <c r="G4195" s="7"/>
      <c r="H4195" s="7"/>
      <c r="I4195" s="7"/>
      <c r="J4195" s="7"/>
      <c r="K4195" s="7"/>
      <c r="L4195" s="7"/>
      <c r="M4195" s="7"/>
      <c r="N4195" s="7"/>
      <c r="O4195" s="7"/>
      <c r="P4195" s="7"/>
      <c r="R4195" s="7"/>
      <c r="S4195" s="7"/>
      <c r="T4195" s="7"/>
      <c r="U4195" s="7"/>
      <c r="V4195" s="7"/>
      <c r="W4195" s="7"/>
      <c r="X4195" s="7"/>
      <c r="Y4195" s="7"/>
      <c r="Z4195" s="7"/>
      <c r="AA4195" s="7"/>
      <c r="AB4195" s="7"/>
      <c r="AC4195" s="7"/>
      <c r="AD4195" s="7"/>
      <c r="AE4195" s="7"/>
      <c r="AF4195" s="7"/>
      <c r="AG4195" s="7"/>
      <c r="AH4195" s="7"/>
      <c r="AI4195" s="7"/>
      <c r="AJ4195" s="7"/>
      <c r="AK4195" s="7"/>
    </row>
    <row r="4196" spans="1:37" ht="15.75" x14ac:dyDescent="0.25">
      <c r="A4196" s="7"/>
      <c r="B4196" s="7"/>
      <c r="C4196" s="7"/>
      <c r="D4196" s="7"/>
      <c r="E4196" s="7"/>
      <c r="F4196" s="7"/>
      <c r="G4196" s="7"/>
      <c r="H4196" s="7"/>
      <c r="I4196" s="7"/>
      <c r="J4196" s="7"/>
      <c r="K4196" s="7"/>
      <c r="L4196" s="7"/>
      <c r="M4196" s="7"/>
      <c r="N4196" s="7"/>
      <c r="O4196" s="7"/>
      <c r="P4196" s="7"/>
      <c r="R4196" s="7"/>
      <c r="S4196" s="7"/>
      <c r="T4196" s="7"/>
      <c r="U4196" s="7"/>
      <c r="V4196" s="7"/>
      <c r="W4196" s="7"/>
      <c r="X4196" s="7"/>
      <c r="Y4196" s="7"/>
      <c r="Z4196" s="7"/>
      <c r="AA4196" s="7"/>
      <c r="AB4196" s="7"/>
      <c r="AC4196" s="7"/>
      <c r="AD4196" s="7"/>
      <c r="AE4196" s="7"/>
      <c r="AF4196" s="7"/>
      <c r="AG4196" s="7"/>
      <c r="AH4196" s="7"/>
      <c r="AI4196" s="7"/>
      <c r="AJ4196" s="7"/>
      <c r="AK4196" s="7"/>
    </row>
    <row r="4197" spans="1:37" ht="15.75" x14ac:dyDescent="0.25">
      <c r="A4197" s="7"/>
      <c r="B4197" s="7"/>
      <c r="C4197" s="7"/>
      <c r="D4197" s="7"/>
      <c r="E4197" s="7"/>
      <c r="F4197" s="7"/>
      <c r="G4197" s="7"/>
      <c r="H4197" s="7"/>
      <c r="I4197" s="7"/>
      <c r="J4197" s="7"/>
      <c r="K4197" s="7"/>
      <c r="L4197" s="7"/>
      <c r="M4197" s="7"/>
      <c r="N4197" s="7"/>
      <c r="O4197" s="7"/>
      <c r="P4197" s="7"/>
      <c r="R4197" s="7"/>
      <c r="S4197" s="7"/>
      <c r="T4197" s="7"/>
      <c r="U4197" s="7"/>
      <c r="V4197" s="7"/>
      <c r="W4197" s="7"/>
      <c r="X4197" s="7"/>
      <c r="Y4197" s="7"/>
      <c r="Z4197" s="7"/>
      <c r="AA4197" s="7"/>
      <c r="AB4197" s="7"/>
      <c r="AC4197" s="7"/>
      <c r="AD4197" s="7"/>
      <c r="AE4197" s="7"/>
      <c r="AF4197" s="7"/>
      <c r="AG4197" s="7"/>
      <c r="AH4197" s="7"/>
      <c r="AI4197" s="7"/>
      <c r="AJ4197" s="7"/>
      <c r="AK4197" s="7"/>
    </row>
    <row r="4198" spans="1:37" ht="15.75" x14ac:dyDescent="0.25">
      <c r="A4198" s="7"/>
      <c r="B4198" s="7"/>
      <c r="C4198" s="7"/>
      <c r="D4198" s="7"/>
      <c r="E4198" s="7"/>
      <c r="F4198" s="7"/>
      <c r="G4198" s="7"/>
      <c r="H4198" s="7"/>
      <c r="I4198" s="7"/>
      <c r="J4198" s="7"/>
      <c r="K4198" s="7"/>
      <c r="L4198" s="7"/>
      <c r="M4198" s="7"/>
      <c r="N4198" s="7"/>
      <c r="O4198" s="7"/>
      <c r="P4198" s="7"/>
      <c r="R4198" s="7"/>
      <c r="S4198" s="7"/>
      <c r="T4198" s="7"/>
      <c r="U4198" s="7"/>
      <c r="V4198" s="7"/>
      <c r="W4198" s="7"/>
      <c r="X4198" s="7"/>
      <c r="Y4198" s="7"/>
      <c r="Z4198" s="7"/>
      <c r="AA4198" s="7"/>
      <c r="AB4198" s="7"/>
      <c r="AC4198" s="7"/>
      <c r="AD4198" s="7"/>
      <c r="AE4198" s="7"/>
      <c r="AF4198" s="7"/>
      <c r="AG4198" s="7"/>
      <c r="AH4198" s="7"/>
      <c r="AI4198" s="7"/>
      <c r="AJ4198" s="7"/>
      <c r="AK4198" s="7"/>
    </row>
    <row r="4199" spans="1:37" ht="15.75" x14ac:dyDescent="0.25">
      <c r="A4199" s="7"/>
      <c r="B4199" s="7"/>
      <c r="C4199" s="7"/>
      <c r="D4199" s="7"/>
      <c r="E4199" s="7"/>
      <c r="F4199" s="7"/>
      <c r="G4199" s="7"/>
      <c r="H4199" s="7"/>
      <c r="I4199" s="7"/>
      <c r="J4199" s="7"/>
      <c r="K4199" s="7"/>
      <c r="L4199" s="7"/>
      <c r="M4199" s="7"/>
      <c r="N4199" s="7"/>
      <c r="O4199" s="7"/>
      <c r="P4199" s="7"/>
      <c r="R4199" s="7"/>
      <c r="S4199" s="7"/>
      <c r="T4199" s="7"/>
      <c r="U4199" s="7"/>
      <c r="V4199" s="7"/>
      <c r="W4199" s="7"/>
      <c r="X4199" s="7"/>
      <c r="Y4199" s="7"/>
      <c r="Z4199" s="7"/>
      <c r="AA4199" s="7"/>
      <c r="AB4199" s="7"/>
      <c r="AC4199" s="7"/>
      <c r="AD4199" s="7"/>
      <c r="AE4199" s="7"/>
      <c r="AF4199" s="7"/>
      <c r="AG4199" s="7"/>
      <c r="AH4199" s="7"/>
      <c r="AI4199" s="7"/>
      <c r="AJ4199" s="7"/>
      <c r="AK4199" s="7"/>
    </row>
    <row r="4200" spans="1:37" ht="15.75" x14ac:dyDescent="0.25">
      <c r="A4200" s="7"/>
      <c r="B4200" s="7"/>
      <c r="C4200" s="7"/>
      <c r="D4200" s="7"/>
      <c r="E4200" s="7"/>
      <c r="F4200" s="7"/>
      <c r="G4200" s="7"/>
      <c r="H4200" s="7"/>
      <c r="I4200" s="7"/>
      <c r="J4200" s="7"/>
      <c r="K4200" s="7"/>
      <c r="L4200" s="7"/>
      <c r="M4200" s="7"/>
      <c r="N4200" s="7"/>
      <c r="O4200" s="7"/>
      <c r="P4200" s="7"/>
      <c r="R4200" s="7"/>
      <c r="S4200" s="7"/>
      <c r="T4200" s="7"/>
      <c r="U4200" s="7"/>
      <c r="V4200" s="7"/>
      <c r="W4200" s="7"/>
      <c r="X4200" s="7"/>
      <c r="Y4200" s="7"/>
      <c r="Z4200" s="7"/>
      <c r="AA4200" s="7"/>
      <c r="AB4200" s="7"/>
      <c r="AC4200" s="7"/>
      <c r="AD4200" s="7"/>
      <c r="AE4200" s="7"/>
      <c r="AF4200" s="7"/>
      <c r="AG4200" s="7"/>
      <c r="AH4200" s="7"/>
      <c r="AI4200" s="7"/>
      <c r="AJ4200" s="7"/>
      <c r="AK4200" s="7"/>
    </row>
    <row r="4201" spans="1:37" ht="15.75" x14ac:dyDescent="0.25">
      <c r="A4201" s="7"/>
      <c r="B4201" s="7"/>
      <c r="C4201" s="7"/>
      <c r="D4201" s="7"/>
      <c r="E4201" s="7"/>
      <c r="F4201" s="7"/>
      <c r="G4201" s="7"/>
      <c r="H4201" s="7"/>
      <c r="I4201" s="7"/>
      <c r="J4201" s="7"/>
      <c r="K4201" s="7"/>
      <c r="L4201" s="7"/>
      <c r="M4201" s="7"/>
      <c r="N4201" s="7"/>
      <c r="O4201" s="7"/>
      <c r="P4201" s="7"/>
      <c r="R4201" s="7"/>
      <c r="S4201" s="7"/>
      <c r="T4201" s="7"/>
      <c r="U4201" s="7"/>
      <c r="V4201" s="7"/>
      <c r="W4201" s="7"/>
      <c r="X4201" s="7"/>
      <c r="Y4201" s="7"/>
      <c r="Z4201" s="7"/>
      <c r="AA4201" s="7"/>
      <c r="AB4201" s="7"/>
      <c r="AC4201" s="7"/>
      <c r="AD4201" s="7"/>
      <c r="AE4201" s="7"/>
      <c r="AF4201" s="7"/>
      <c r="AG4201" s="7"/>
      <c r="AH4201" s="7"/>
      <c r="AI4201" s="7"/>
      <c r="AJ4201" s="7"/>
      <c r="AK4201" s="7"/>
    </row>
    <row r="4202" spans="1:37" ht="15.75" x14ac:dyDescent="0.25">
      <c r="A4202" s="7"/>
      <c r="B4202" s="7"/>
      <c r="C4202" s="7"/>
      <c r="D4202" s="7"/>
      <c r="E4202" s="7"/>
      <c r="F4202" s="7"/>
      <c r="G4202" s="7"/>
      <c r="H4202" s="7"/>
      <c r="I4202" s="7"/>
      <c r="J4202" s="7"/>
      <c r="K4202" s="7"/>
      <c r="L4202" s="7"/>
      <c r="M4202" s="7"/>
      <c r="N4202" s="7"/>
      <c r="O4202" s="7"/>
      <c r="P4202" s="7"/>
      <c r="R4202" s="7"/>
      <c r="S4202" s="7"/>
      <c r="T4202" s="7"/>
      <c r="U4202" s="7"/>
      <c r="V4202" s="7"/>
      <c r="W4202" s="7"/>
      <c r="X4202" s="7"/>
      <c r="Y4202" s="7"/>
      <c r="Z4202" s="7"/>
      <c r="AA4202" s="7"/>
      <c r="AB4202" s="7"/>
      <c r="AC4202" s="7"/>
      <c r="AD4202" s="7"/>
      <c r="AE4202" s="7"/>
      <c r="AF4202" s="7"/>
      <c r="AG4202" s="7"/>
      <c r="AH4202" s="7"/>
      <c r="AI4202" s="7"/>
      <c r="AJ4202" s="7"/>
      <c r="AK4202" s="7"/>
    </row>
    <row r="4203" spans="1:37" ht="15.75" x14ac:dyDescent="0.25">
      <c r="A4203" s="7"/>
      <c r="B4203" s="7"/>
      <c r="C4203" s="7"/>
      <c r="D4203" s="7"/>
      <c r="E4203" s="7"/>
      <c r="F4203" s="7"/>
      <c r="G4203" s="7"/>
      <c r="H4203" s="7"/>
      <c r="I4203" s="7"/>
      <c r="J4203" s="7"/>
      <c r="K4203" s="7"/>
      <c r="L4203" s="7"/>
      <c r="M4203" s="7"/>
      <c r="N4203" s="7"/>
      <c r="O4203" s="7"/>
      <c r="P4203" s="7"/>
      <c r="R4203" s="7"/>
      <c r="S4203" s="7"/>
      <c r="T4203" s="7"/>
      <c r="U4203" s="7"/>
      <c r="V4203" s="7"/>
      <c r="W4203" s="7"/>
      <c r="X4203" s="7"/>
      <c r="Y4203" s="7"/>
      <c r="Z4203" s="7"/>
      <c r="AA4203" s="7"/>
      <c r="AB4203" s="7"/>
      <c r="AC4203" s="7"/>
      <c r="AD4203" s="7"/>
      <c r="AE4203" s="7"/>
      <c r="AF4203" s="7"/>
      <c r="AG4203" s="7"/>
      <c r="AH4203" s="7"/>
      <c r="AI4203" s="7"/>
      <c r="AJ4203" s="7"/>
      <c r="AK4203" s="7"/>
    </row>
    <row r="4204" spans="1:37" ht="15.75" x14ac:dyDescent="0.25">
      <c r="A4204" s="7"/>
      <c r="B4204" s="7"/>
      <c r="C4204" s="7"/>
      <c r="D4204" s="7"/>
      <c r="E4204" s="7"/>
      <c r="F4204" s="7"/>
      <c r="G4204" s="7"/>
      <c r="H4204" s="7"/>
      <c r="I4204" s="7"/>
      <c r="J4204" s="7"/>
      <c r="K4204" s="7"/>
      <c r="L4204" s="7"/>
      <c r="M4204" s="7"/>
      <c r="N4204" s="7"/>
      <c r="O4204" s="7"/>
      <c r="P4204" s="7"/>
      <c r="R4204" s="7"/>
      <c r="S4204" s="7"/>
      <c r="T4204" s="7"/>
      <c r="U4204" s="7"/>
      <c r="V4204" s="7"/>
      <c r="W4204" s="7"/>
      <c r="X4204" s="7"/>
      <c r="Y4204" s="7"/>
      <c r="Z4204" s="7"/>
      <c r="AA4204" s="7"/>
      <c r="AB4204" s="7"/>
      <c r="AC4204" s="7"/>
      <c r="AD4204" s="7"/>
      <c r="AE4204" s="7"/>
      <c r="AF4204" s="7"/>
      <c r="AG4204" s="7"/>
      <c r="AH4204" s="7"/>
      <c r="AI4204" s="7"/>
      <c r="AJ4204" s="7"/>
      <c r="AK4204" s="7"/>
    </row>
    <row r="4205" spans="1:37" ht="15.75" x14ac:dyDescent="0.25">
      <c r="A4205" s="7"/>
      <c r="B4205" s="7"/>
      <c r="C4205" s="7"/>
      <c r="D4205" s="7"/>
      <c r="E4205" s="7"/>
      <c r="F4205" s="7"/>
      <c r="G4205" s="7"/>
      <c r="H4205" s="7"/>
      <c r="I4205" s="7"/>
      <c r="J4205" s="7"/>
      <c r="K4205" s="7"/>
      <c r="L4205" s="7"/>
      <c r="M4205" s="7"/>
      <c r="N4205" s="7"/>
      <c r="O4205" s="7"/>
      <c r="P4205" s="7"/>
      <c r="R4205" s="7"/>
      <c r="S4205" s="7"/>
      <c r="T4205" s="7"/>
      <c r="U4205" s="7"/>
      <c r="V4205" s="7"/>
      <c r="W4205" s="7"/>
      <c r="X4205" s="7"/>
      <c r="Y4205" s="7"/>
      <c r="Z4205" s="7"/>
      <c r="AA4205" s="7"/>
      <c r="AB4205" s="7"/>
      <c r="AC4205" s="7"/>
      <c r="AD4205" s="7"/>
      <c r="AE4205" s="7"/>
      <c r="AF4205" s="7"/>
      <c r="AG4205" s="7"/>
      <c r="AH4205" s="7"/>
      <c r="AI4205" s="7"/>
      <c r="AJ4205" s="7"/>
      <c r="AK4205" s="7"/>
    </row>
    <row r="4206" spans="1:37" ht="15.75" x14ac:dyDescent="0.25">
      <c r="A4206" s="7"/>
      <c r="B4206" s="7"/>
      <c r="C4206" s="7"/>
      <c r="D4206" s="7"/>
      <c r="E4206" s="7"/>
      <c r="F4206" s="7"/>
      <c r="G4206" s="7"/>
      <c r="H4206" s="7"/>
      <c r="I4206" s="7"/>
      <c r="J4206" s="7"/>
      <c r="K4206" s="7"/>
      <c r="L4206" s="7"/>
      <c r="M4206" s="7"/>
      <c r="N4206" s="7"/>
      <c r="O4206" s="7"/>
      <c r="P4206" s="7"/>
      <c r="R4206" s="7"/>
      <c r="S4206" s="7"/>
      <c r="T4206" s="7"/>
      <c r="U4206" s="7"/>
      <c r="V4206" s="7"/>
      <c r="W4206" s="7"/>
      <c r="X4206" s="7"/>
      <c r="Y4206" s="7"/>
      <c r="Z4206" s="7"/>
      <c r="AA4206" s="7"/>
      <c r="AB4206" s="7"/>
      <c r="AC4206" s="7"/>
      <c r="AD4206" s="7"/>
      <c r="AE4206" s="7"/>
      <c r="AF4206" s="7"/>
      <c r="AG4206" s="7"/>
      <c r="AH4206" s="7"/>
      <c r="AI4206" s="7"/>
      <c r="AJ4206" s="7"/>
      <c r="AK4206" s="7"/>
    </row>
    <row r="4207" spans="1:37" ht="15.75" x14ac:dyDescent="0.25">
      <c r="A4207" s="7"/>
      <c r="B4207" s="7"/>
      <c r="C4207" s="7"/>
      <c r="D4207" s="7"/>
      <c r="E4207" s="7"/>
      <c r="F4207" s="7"/>
      <c r="G4207" s="7"/>
      <c r="H4207" s="7"/>
      <c r="I4207" s="7"/>
      <c r="J4207" s="7"/>
      <c r="K4207" s="7"/>
      <c r="L4207" s="7"/>
      <c r="M4207" s="7"/>
      <c r="N4207" s="7"/>
      <c r="O4207" s="7"/>
      <c r="P4207" s="7"/>
      <c r="R4207" s="7"/>
      <c r="S4207" s="7"/>
      <c r="T4207" s="7"/>
      <c r="U4207" s="7"/>
      <c r="V4207" s="7"/>
      <c r="W4207" s="7"/>
      <c r="X4207" s="7"/>
      <c r="Y4207" s="7"/>
      <c r="Z4207" s="7"/>
      <c r="AA4207" s="7"/>
      <c r="AB4207" s="7"/>
      <c r="AC4207" s="7"/>
      <c r="AD4207" s="7"/>
      <c r="AE4207" s="7"/>
      <c r="AF4207" s="7"/>
      <c r="AG4207" s="7"/>
      <c r="AH4207" s="7"/>
      <c r="AI4207" s="7"/>
      <c r="AJ4207" s="7"/>
      <c r="AK4207" s="7"/>
    </row>
    <row r="4208" spans="1:37" ht="15.75" x14ac:dyDescent="0.25">
      <c r="A4208" s="7"/>
      <c r="B4208" s="7"/>
      <c r="C4208" s="7"/>
      <c r="D4208" s="7"/>
      <c r="E4208" s="7"/>
      <c r="F4208" s="7"/>
      <c r="G4208" s="7"/>
      <c r="H4208" s="7"/>
      <c r="I4208" s="7"/>
      <c r="J4208" s="7"/>
      <c r="K4208" s="7"/>
      <c r="L4208" s="7"/>
      <c r="M4208" s="7"/>
      <c r="N4208" s="7"/>
      <c r="O4208" s="7"/>
      <c r="P4208" s="7"/>
      <c r="R4208" s="7"/>
      <c r="S4208" s="7"/>
      <c r="T4208" s="7"/>
      <c r="U4208" s="7"/>
      <c r="V4208" s="7"/>
      <c r="W4208" s="7"/>
      <c r="X4208" s="7"/>
      <c r="Y4208" s="7"/>
      <c r="Z4208" s="7"/>
      <c r="AA4208" s="7"/>
      <c r="AB4208" s="7"/>
      <c r="AC4208" s="7"/>
      <c r="AD4208" s="7"/>
      <c r="AE4208" s="7"/>
      <c r="AF4208" s="7"/>
      <c r="AG4208" s="7"/>
      <c r="AH4208" s="7"/>
      <c r="AI4208" s="7"/>
      <c r="AJ4208" s="7"/>
      <c r="AK4208" s="7"/>
    </row>
    <row r="4209" spans="1:37" ht="15.75" x14ac:dyDescent="0.25">
      <c r="A4209" s="7"/>
      <c r="B4209" s="7"/>
      <c r="C4209" s="7"/>
      <c r="D4209" s="7"/>
      <c r="E4209" s="7"/>
      <c r="F4209" s="7"/>
      <c r="G4209" s="7"/>
      <c r="H4209" s="7"/>
      <c r="I4209" s="7"/>
      <c r="J4209" s="7"/>
      <c r="K4209" s="7"/>
      <c r="L4209" s="7"/>
      <c r="M4209" s="7"/>
      <c r="N4209" s="7"/>
      <c r="O4209" s="7"/>
      <c r="P4209" s="7"/>
      <c r="R4209" s="7"/>
      <c r="S4209" s="7"/>
      <c r="T4209" s="7"/>
      <c r="U4209" s="7"/>
      <c r="V4209" s="7"/>
      <c r="W4209" s="7"/>
      <c r="X4209" s="7"/>
      <c r="Y4209" s="7"/>
      <c r="Z4209" s="7"/>
      <c r="AA4209" s="7"/>
      <c r="AB4209" s="7"/>
      <c r="AC4209" s="7"/>
      <c r="AD4209" s="7"/>
      <c r="AE4209" s="7"/>
      <c r="AF4209" s="7"/>
      <c r="AG4209" s="7"/>
      <c r="AH4209" s="7"/>
      <c r="AI4209" s="7"/>
      <c r="AJ4209" s="7"/>
      <c r="AK4209" s="7"/>
    </row>
    <row r="4210" spans="1:37" ht="15.75" x14ac:dyDescent="0.25">
      <c r="A4210" s="7"/>
      <c r="B4210" s="7"/>
      <c r="C4210" s="7"/>
      <c r="D4210" s="7"/>
      <c r="E4210" s="7"/>
      <c r="F4210" s="7"/>
      <c r="G4210" s="7"/>
      <c r="H4210" s="7"/>
      <c r="I4210" s="7"/>
      <c r="J4210" s="7"/>
      <c r="K4210" s="7"/>
      <c r="L4210" s="7"/>
      <c r="M4210" s="7"/>
      <c r="N4210" s="7"/>
      <c r="O4210" s="7"/>
      <c r="P4210" s="7"/>
      <c r="R4210" s="7"/>
      <c r="S4210" s="7"/>
      <c r="T4210" s="7"/>
      <c r="U4210" s="7"/>
      <c r="V4210" s="7"/>
      <c r="W4210" s="7"/>
      <c r="X4210" s="7"/>
      <c r="Y4210" s="7"/>
      <c r="Z4210" s="7"/>
      <c r="AA4210" s="7"/>
      <c r="AB4210" s="7"/>
      <c r="AC4210" s="7"/>
      <c r="AD4210" s="7"/>
      <c r="AE4210" s="7"/>
      <c r="AF4210" s="7"/>
      <c r="AG4210" s="7"/>
      <c r="AH4210" s="7"/>
      <c r="AI4210" s="7"/>
      <c r="AJ4210" s="7"/>
      <c r="AK4210" s="7"/>
    </row>
    <row r="4211" spans="1:37" ht="15.75" x14ac:dyDescent="0.25">
      <c r="A4211" s="7"/>
      <c r="B4211" s="7"/>
      <c r="C4211" s="7"/>
      <c r="D4211" s="7"/>
      <c r="E4211" s="7"/>
      <c r="F4211" s="7"/>
      <c r="G4211" s="7"/>
      <c r="H4211" s="7"/>
      <c r="I4211" s="7"/>
      <c r="J4211" s="7"/>
      <c r="K4211" s="7"/>
      <c r="L4211" s="7"/>
      <c r="M4211" s="7"/>
      <c r="N4211" s="7"/>
      <c r="O4211" s="7"/>
      <c r="P4211" s="7"/>
      <c r="R4211" s="7"/>
      <c r="S4211" s="7"/>
      <c r="T4211" s="7"/>
      <c r="U4211" s="7"/>
      <c r="V4211" s="7"/>
      <c r="W4211" s="7"/>
      <c r="X4211" s="7"/>
      <c r="Y4211" s="7"/>
      <c r="Z4211" s="7"/>
      <c r="AA4211" s="7"/>
      <c r="AB4211" s="7"/>
      <c r="AC4211" s="7"/>
      <c r="AD4211" s="7"/>
      <c r="AE4211" s="7"/>
      <c r="AF4211" s="7"/>
      <c r="AG4211" s="7"/>
      <c r="AH4211" s="7"/>
      <c r="AI4211" s="7"/>
      <c r="AJ4211" s="7"/>
      <c r="AK4211" s="7"/>
    </row>
    <row r="4212" spans="1:37" ht="15.75" x14ac:dyDescent="0.25">
      <c r="A4212" s="7"/>
      <c r="B4212" s="7"/>
      <c r="C4212" s="7"/>
      <c r="D4212" s="7"/>
      <c r="E4212" s="7"/>
      <c r="F4212" s="7"/>
      <c r="G4212" s="7"/>
      <c r="H4212" s="7"/>
      <c r="I4212" s="7"/>
      <c r="J4212" s="7"/>
      <c r="K4212" s="7"/>
      <c r="L4212" s="7"/>
      <c r="M4212" s="7"/>
      <c r="N4212" s="7"/>
      <c r="O4212" s="7"/>
      <c r="P4212" s="7"/>
      <c r="R4212" s="7"/>
      <c r="S4212" s="7"/>
      <c r="T4212" s="7"/>
      <c r="U4212" s="7"/>
      <c r="V4212" s="7"/>
      <c r="W4212" s="7"/>
      <c r="X4212" s="7"/>
      <c r="Y4212" s="7"/>
      <c r="Z4212" s="7"/>
      <c r="AA4212" s="7"/>
      <c r="AB4212" s="7"/>
      <c r="AC4212" s="7"/>
      <c r="AD4212" s="7"/>
      <c r="AE4212" s="7"/>
      <c r="AF4212" s="7"/>
      <c r="AG4212" s="7"/>
      <c r="AH4212" s="7"/>
      <c r="AI4212" s="7"/>
      <c r="AJ4212" s="7"/>
      <c r="AK4212" s="7"/>
    </row>
    <row r="4213" spans="1:37" ht="15.75" x14ac:dyDescent="0.25">
      <c r="A4213" s="7"/>
      <c r="B4213" s="7"/>
      <c r="C4213" s="7"/>
      <c r="D4213" s="7"/>
      <c r="E4213" s="7"/>
      <c r="F4213" s="7"/>
      <c r="G4213" s="7"/>
      <c r="H4213" s="7"/>
      <c r="I4213" s="7"/>
      <c r="J4213" s="7"/>
      <c r="K4213" s="7"/>
      <c r="L4213" s="7"/>
      <c r="M4213" s="7"/>
      <c r="N4213" s="7"/>
      <c r="O4213" s="7"/>
      <c r="P4213" s="7"/>
      <c r="R4213" s="7"/>
      <c r="S4213" s="7"/>
      <c r="T4213" s="7"/>
      <c r="U4213" s="7"/>
      <c r="V4213" s="7"/>
      <c r="W4213" s="7"/>
      <c r="X4213" s="7"/>
      <c r="Y4213" s="7"/>
      <c r="Z4213" s="7"/>
      <c r="AA4213" s="7"/>
      <c r="AB4213" s="7"/>
      <c r="AC4213" s="7"/>
      <c r="AD4213" s="7"/>
      <c r="AE4213" s="7"/>
      <c r="AF4213" s="7"/>
      <c r="AG4213" s="7"/>
      <c r="AH4213" s="7"/>
      <c r="AI4213" s="7"/>
      <c r="AJ4213" s="7"/>
      <c r="AK4213" s="7"/>
    </row>
    <row r="4214" spans="1:37" ht="15.75" x14ac:dyDescent="0.25">
      <c r="A4214" s="7"/>
      <c r="B4214" s="7"/>
      <c r="C4214" s="7"/>
      <c r="D4214" s="7"/>
      <c r="E4214" s="7"/>
      <c r="F4214" s="7"/>
      <c r="G4214" s="7"/>
      <c r="H4214" s="7"/>
      <c r="I4214" s="7"/>
      <c r="J4214" s="7"/>
      <c r="K4214" s="7"/>
      <c r="L4214" s="7"/>
      <c r="M4214" s="7"/>
      <c r="N4214" s="7"/>
      <c r="O4214" s="7"/>
      <c r="P4214" s="7"/>
      <c r="R4214" s="7"/>
      <c r="S4214" s="7"/>
      <c r="T4214" s="7"/>
      <c r="U4214" s="7"/>
      <c r="V4214" s="7"/>
      <c r="W4214" s="7"/>
      <c r="X4214" s="7"/>
      <c r="Y4214" s="7"/>
      <c r="Z4214" s="7"/>
      <c r="AA4214" s="7"/>
      <c r="AB4214" s="7"/>
      <c r="AC4214" s="7"/>
      <c r="AD4214" s="7"/>
      <c r="AE4214" s="7"/>
      <c r="AF4214" s="7"/>
      <c r="AG4214" s="7"/>
      <c r="AH4214" s="7"/>
      <c r="AI4214" s="7"/>
      <c r="AJ4214" s="7"/>
      <c r="AK4214" s="7"/>
    </row>
    <row r="4215" spans="1:37" ht="15.75" x14ac:dyDescent="0.25">
      <c r="A4215" s="7"/>
      <c r="B4215" s="7"/>
      <c r="C4215" s="7"/>
      <c r="D4215" s="7"/>
      <c r="E4215" s="7"/>
      <c r="F4215" s="7"/>
      <c r="G4215" s="7"/>
      <c r="H4215" s="7"/>
      <c r="I4215" s="7"/>
      <c r="J4215" s="7"/>
      <c r="K4215" s="7"/>
      <c r="L4215" s="7"/>
      <c r="M4215" s="7"/>
      <c r="N4215" s="7"/>
      <c r="O4215" s="7"/>
      <c r="P4215" s="7"/>
      <c r="R4215" s="7"/>
      <c r="S4215" s="7"/>
      <c r="T4215" s="7"/>
      <c r="U4215" s="7"/>
      <c r="V4215" s="7"/>
      <c r="W4215" s="7"/>
      <c r="X4215" s="7"/>
      <c r="Y4215" s="7"/>
      <c r="Z4215" s="7"/>
      <c r="AA4215" s="7"/>
      <c r="AB4215" s="7"/>
      <c r="AC4215" s="7"/>
      <c r="AD4215" s="7"/>
      <c r="AE4215" s="7"/>
      <c r="AF4215" s="7"/>
      <c r="AG4215" s="7"/>
      <c r="AH4215" s="7"/>
      <c r="AI4215" s="7"/>
      <c r="AJ4215" s="7"/>
      <c r="AK4215" s="7"/>
    </row>
    <row r="4216" spans="1:37" ht="15.75" x14ac:dyDescent="0.25">
      <c r="A4216" s="7"/>
      <c r="B4216" s="7"/>
      <c r="C4216" s="7"/>
      <c r="D4216" s="7"/>
      <c r="E4216" s="7"/>
      <c r="F4216" s="7"/>
      <c r="G4216" s="7"/>
      <c r="H4216" s="7"/>
      <c r="I4216" s="7"/>
      <c r="J4216" s="7"/>
      <c r="K4216" s="7"/>
      <c r="L4216" s="7"/>
      <c r="M4216" s="7"/>
      <c r="N4216" s="7"/>
      <c r="O4216" s="7"/>
      <c r="P4216" s="7"/>
      <c r="R4216" s="7"/>
      <c r="S4216" s="7"/>
      <c r="T4216" s="7"/>
      <c r="U4216" s="7"/>
      <c r="V4216" s="7"/>
      <c r="W4216" s="7"/>
      <c r="X4216" s="7"/>
      <c r="Y4216" s="7"/>
      <c r="Z4216" s="7"/>
      <c r="AA4216" s="7"/>
      <c r="AB4216" s="7"/>
      <c r="AC4216" s="7"/>
      <c r="AD4216" s="7"/>
      <c r="AE4216" s="7"/>
      <c r="AF4216" s="7"/>
      <c r="AG4216" s="7"/>
      <c r="AH4216" s="7"/>
      <c r="AI4216" s="7"/>
      <c r="AJ4216" s="7"/>
      <c r="AK4216" s="7"/>
    </row>
    <row r="4217" spans="1:37" ht="15.75" x14ac:dyDescent="0.25">
      <c r="A4217" s="7"/>
      <c r="B4217" s="7"/>
      <c r="C4217" s="7"/>
      <c r="D4217" s="7"/>
      <c r="E4217" s="7"/>
      <c r="F4217" s="7"/>
      <c r="G4217" s="7"/>
      <c r="H4217" s="7"/>
      <c r="I4217" s="7"/>
      <c r="J4217" s="7"/>
      <c r="K4217" s="7"/>
      <c r="L4217" s="7"/>
      <c r="M4217" s="7"/>
      <c r="N4217" s="7"/>
      <c r="O4217" s="7"/>
      <c r="P4217" s="7"/>
      <c r="R4217" s="7"/>
      <c r="S4217" s="7"/>
      <c r="T4217" s="7"/>
      <c r="U4217" s="7"/>
      <c r="V4217" s="7"/>
      <c r="W4217" s="7"/>
      <c r="X4217" s="7"/>
      <c r="Y4217" s="7"/>
      <c r="Z4217" s="7"/>
      <c r="AA4217" s="7"/>
      <c r="AB4217" s="7"/>
      <c r="AC4217" s="7"/>
      <c r="AD4217" s="7"/>
      <c r="AE4217" s="7"/>
      <c r="AF4217" s="7"/>
      <c r="AG4217" s="7"/>
      <c r="AH4217" s="7"/>
      <c r="AI4217" s="7"/>
      <c r="AJ4217" s="7"/>
      <c r="AK4217" s="7"/>
    </row>
    <row r="4218" spans="1:37" ht="15.75" x14ac:dyDescent="0.25">
      <c r="A4218" s="7"/>
      <c r="B4218" s="7"/>
      <c r="C4218" s="7"/>
      <c r="D4218" s="7"/>
      <c r="E4218" s="7"/>
      <c r="F4218" s="7"/>
      <c r="G4218" s="7"/>
      <c r="H4218" s="7"/>
      <c r="I4218" s="7"/>
      <c r="J4218" s="7"/>
      <c r="K4218" s="7"/>
      <c r="L4218" s="7"/>
      <c r="M4218" s="7"/>
      <c r="N4218" s="7"/>
      <c r="O4218" s="7"/>
      <c r="P4218" s="7"/>
      <c r="R4218" s="7"/>
      <c r="S4218" s="7"/>
      <c r="T4218" s="7"/>
      <c r="U4218" s="7"/>
      <c r="V4218" s="7"/>
      <c r="W4218" s="7"/>
      <c r="X4218" s="7"/>
      <c r="Y4218" s="7"/>
      <c r="Z4218" s="7"/>
      <c r="AA4218" s="7"/>
      <c r="AB4218" s="7"/>
      <c r="AC4218" s="7"/>
      <c r="AD4218" s="7"/>
      <c r="AE4218" s="7"/>
      <c r="AF4218" s="7"/>
      <c r="AG4218" s="7"/>
      <c r="AH4218" s="7"/>
      <c r="AI4218" s="7"/>
      <c r="AJ4218" s="7"/>
      <c r="AK4218" s="7"/>
    </row>
    <row r="4219" spans="1:37" ht="15.75" x14ac:dyDescent="0.25">
      <c r="A4219" s="7"/>
      <c r="B4219" s="7"/>
      <c r="C4219" s="7"/>
      <c r="D4219" s="7"/>
      <c r="E4219" s="7"/>
      <c r="F4219" s="7"/>
      <c r="G4219" s="7"/>
      <c r="H4219" s="7"/>
      <c r="I4219" s="7"/>
      <c r="J4219" s="7"/>
      <c r="K4219" s="7"/>
      <c r="L4219" s="7"/>
      <c r="M4219" s="7"/>
      <c r="N4219" s="7"/>
      <c r="O4219" s="7"/>
      <c r="P4219" s="7"/>
      <c r="R4219" s="7"/>
      <c r="S4219" s="7"/>
      <c r="T4219" s="7"/>
      <c r="U4219" s="7"/>
      <c r="V4219" s="7"/>
      <c r="W4219" s="7"/>
      <c r="X4219" s="7"/>
      <c r="Y4219" s="7"/>
      <c r="Z4219" s="7"/>
      <c r="AA4219" s="7"/>
      <c r="AB4219" s="7"/>
      <c r="AC4219" s="7"/>
      <c r="AD4219" s="7"/>
      <c r="AE4219" s="7"/>
      <c r="AF4219" s="7"/>
      <c r="AG4219" s="7"/>
      <c r="AH4219" s="7"/>
      <c r="AI4219" s="7"/>
      <c r="AJ4219" s="7"/>
      <c r="AK4219" s="7"/>
    </row>
    <row r="4220" spans="1:37" ht="15.75" x14ac:dyDescent="0.25">
      <c r="A4220" s="7"/>
      <c r="B4220" s="7"/>
      <c r="C4220" s="7"/>
      <c r="D4220" s="7"/>
      <c r="E4220" s="7"/>
      <c r="F4220" s="7"/>
      <c r="G4220" s="7"/>
      <c r="H4220" s="7"/>
      <c r="I4220" s="7"/>
      <c r="J4220" s="7"/>
      <c r="K4220" s="7"/>
      <c r="L4220" s="7"/>
      <c r="M4220" s="7"/>
      <c r="N4220" s="7"/>
      <c r="O4220" s="7"/>
      <c r="P4220" s="7"/>
      <c r="R4220" s="7"/>
      <c r="S4220" s="7"/>
      <c r="T4220" s="7"/>
      <c r="U4220" s="7"/>
      <c r="V4220" s="7"/>
      <c r="W4220" s="7"/>
      <c r="X4220" s="7"/>
      <c r="Y4220" s="7"/>
      <c r="Z4220" s="7"/>
      <c r="AA4220" s="7"/>
      <c r="AB4220" s="7"/>
      <c r="AC4220" s="7"/>
      <c r="AD4220" s="7"/>
      <c r="AE4220" s="7"/>
      <c r="AF4220" s="7"/>
      <c r="AG4220" s="7"/>
      <c r="AH4220" s="7"/>
      <c r="AI4220" s="7"/>
      <c r="AJ4220" s="7"/>
      <c r="AK4220" s="7"/>
    </row>
    <row r="4221" spans="1:37" ht="15.75" x14ac:dyDescent="0.25">
      <c r="A4221" s="7"/>
      <c r="B4221" s="7"/>
      <c r="C4221" s="7"/>
      <c r="D4221" s="7"/>
      <c r="E4221" s="7"/>
      <c r="F4221" s="7"/>
      <c r="G4221" s="7"/>
      <c r="H4221" s="7"/>
      <c r="I4221" s="7"/>
      <c r="J4221" s="7"/>
      <c r="K4221" s="7"/>
      <c r="L4221" s="7"/>
      <c r="M4221" s="7"/>
      <c r="N4221" s="7"/>
      <c r="O4221" s="7"/>
      <c r="P4221" s="7"/>
      <c r="R4221" s="7"/>
      <c r="S4221" s="7"/>
      <c r="T4221" s="7"/>
      <c r="U4221" s="7"/>
      <c r="V4221" s="7"/>
      <c r="W4221" s="7"/>
      <c r="X4221" s="7"/>
      <c r="Y4221" s="7"/>
      <c r="Z4221" s="7"/>
      <c r="AA4221" s="7"/>
      <c r="AB4221" s="7"/>
      <c r="AC4221" s="7"/>
      <c r="AD4221" s="7"/>
      <c r="AE4221" s="7"/>
      <c r="AF4221" s="7"/>
      <c r="AG4221" s="7"/>
      <c r="AH4221" s="7"/>
      <c r="AI4221" s="7"/>
      <c r="AJ4221" s="7"/>
      <c r="AK4221" s="7"/>
    </row>
    <row r="4222" spans="1:37" ht="15.75" x14ac:dyDescent="0.25">
      <c r="A4222" s="7"/>
      <c r="B4222" s="7"/>
      <c r="C4222" s="7"/>
      <c r="D4222" s="7"/>
      <c r="E4222" s="7"/>
      <c r="F4222" s="7"/>
      <c r="G4222" s="7"/>
      <c r="H4222" s="7"/>
      <c r="I4222" s="7"/>
      <c r="J4222" s="7"/>
      <c r="K4222" s="7"/>
      <c r="L4222" s="7"/>
      <c r="M4222" s="7"/>
      <c r="N4222" s="7"/>
      <c r="O4222" s="7"/>
      <c r="P4222" s="7"/>
      <c r="R4222" s="7"/>
      <c r="S4222" s="7"/>
      <c r="T4222" s="7"/>
      <c r="U4222" s="7"/>
      <c r="V4222" s="7"/>
      <c r="W4222" s="7"/>
      <c r="X4222" s="7"/>
      <c r="Y4222" s="7"/>
      <c r="Z4222" s="7"/>
      <c r="AA4222" s="7"/>
      <c r="AB4222" s="7"/>
      <c r="AC4222" s="7"/>
      <c r="AD4222" s="7"/>
      <c r="AE4222" s="7"/>
      <c r="AF4222" s="7"/>
      <c r="AG4222" s="7"/>
      <c r="AH4222" s="7"/>
      <c r="AI4222" s="7"/>
      <c r="AJ4222" s="7"/>
      <c r="AK4222" s="7"/>
    </row>
    <row r="4223" spans="1:37" ht="15.75" x14ac:dyDescent="0.25">
      <c r="A4223" s="7"/>
      <c r="B4223" s="7"/>
      <c r="C4223" s="7"/>
      <c r="D4223" s="7"/>
      <c r="E4223" s="7"/>
      <c r="F4223" s="7"/>
      <c r="G4223" s="7"/>
      <c r="H4223" s="7"/>
      <c r="I4223" s="7"/>
      <c r="J4223" s="7"/>
      <c r="K4223" s="7"/>
      <c r="L4223" s="7"/>
      <c r="M4223" s="7"/>
      <c r="N4223" s="7"/>
      <c r="O4223" s="7"/>
      <c r="P4223" s="7"/>
      <c r="R4223" s="7"/>
      <c r="S4223" s="7"/>
      <c r="T4223" s="7"/>
      <c r="U4223" s="7"/>
      <c r="V4223" s="7"/>
      <c r="W4223" s="7"/>
      <c r="X4223" s="7"/>
      <c r="Y4223" s="7"/>
      <c r="Z4223" s="7"/>
      <c r="AA4223" s="7"/>
      <c r="AB4223" s="7"/>
      <c r="AC4223" s="7"/>
      <c r="AD4223" s="7"/>
      <c r="AE4223" s="7"/>
      <c r="AF4223" s="7"/>
      <c r="AG4223" s="7"/>
      <c r="AH4223" s="7"/>
      <c r="AI4223" s="7"/>
      <c r="AJ4223" s="7"/>
      <c r="AK4223" s="7"/>
    </row>
    <row r="4224" spans="1:37" ht="15.75" x14ac:dyDescent="0.25">
      <c r="A4224" s="7"/>
      <c r="B4224" s="7"/>
      <c r="C4224" s="7"/>
      <c r="D4224" s="7"/>
      <c r="E4224" s="7"/>
      <c r="F4224" s="7"/>
      <c r="G4224" s="7"/>
      <c r="H4224" s="7"/>
      <c r="I4224" s="7"/>
      <c r="J4224" s="7"/>
      <c r="K4224" s="7"/>
      <c r="L4224" s="7"/>
      <c r="M4224" s="7"/>
      <c r="N4224" s="7"/>
      <c r="O4224" s="7"/>
      <c r="P4224" s="7"/>
      <c r="R4224" s="7"/>
      <c r="S4224" s="7"/>
      <c r="T4224" s="7"/>
      <c r="U4224" s="7"/>
      <c r="V4224" s="7"/>
      <c r="W4224" s="7"/>
      <c r="X4224" s="7"/>
      <c r="Y4224" s="7"/>
      <c r="Z4224" s="7"/>
      <c r="AA4224" s="7"/>
      <c r="AB4224" s="7"/>
      <c r="AC4224" s="7"/>
      <c r="AD4224" s="7"/>
      <c r="AE4224" s="7"/>
      <c r="AF4224" s="7"/>
      <c r="AG4224" s="7"/>
      <c r="AH4224" s="7"/>
      <c r="AI4224" s="7"/>
      <c r="AJ4224" s="7"/>
      <c r="AK4224" s="7"/>
    </row>
    <row r="4225" spans="1:37" ht="15.75" x14ac:dyDescent="0.25">
      <c r="A4225" s="7"/>
      <c r="B4225" s="7"/>
      <c r="C4225" s="7"/>
      <c r="D4225" s="7"/>
      <c r="E4225" s="7"/>
      <c r="F4225" s="7"/>
      <c r="G4225" s="7"/>
      <c r="H4225" s="7"/>
      <c r="I4225" s="7"/>
      <c r="J4225" s="7"/>
      <c r="K4225" s="7"/>
      <c r="L4225" s="7"/>
      <c r="M4225" s="7"/>
      <c r="N4225" s="7"/>
      <c r="O4225" s="7"/>
      <c r="P4225" s="7"/>
      <c r="R4225" s="7"/>
      <c r="S4225" s="7"/>
      <c r="T4225" s="7"/>
      <c r="U4225" s="7"/>
      <c r="V4225" s="7"/>
      <c r="W4225" s="7"/>
      <c r="X4225" s="7"/>
      <c r="Y4225" s="7"/>
      <c r="Z4225" s="7"/>
      <c r="AA4225" s="7"/>
      <c r="AB4225" s="7"/>
      <c r="AC4225" s="7"/>
      <c r="AD4225" s="7"/>
      <c r="AE4225" s="7"/>
      <c r="AF4225" s="7"/>
      <c r="AG4225" s="7"/>
      <c r="AH4225" s="7"/>
      <c r="AI4225" s="7"/>
      <c r="AJ4225" s="7"/>
      <c r="AK4225" s="7"/>
    </row>
    <row r="4226" spans="1:37" ht="15.75" x14ac:dyDescent="0.25">
      <c r="A4226" s="7"/>
      <c r="B4226" s="7"/>
      <c r="C4226" s="7"/>
      <c r="D4226" s="7"/>
      <c r="E4226" s="7"/>
      <c r="F4226" s="7"/>
      <c r="G4226" s="7"/>
      <c r="H4226" s="7"/>
      <c r="I4226" s="7"/>
      <c r="J4226" s="7"/>
      <c r="K4226" s="7"/>
      <c r="L4226" s="7"/>
      <c r="M4226" s="7"/>
      <c r="N4226" s="7"/>
      <c r="O4226" s="7"/>
      <c r="P4226" s="7"/>
      <c r="R4226" s="7"/>
      <c r="S4226" s="7"/>
      <c r="T4226" s="7"/>
      <c r="U4226" s="7"/>
      <c r="V4226" s="7"/>
      <c r="W4226" s="7"/>
      <c r="X4226" s="7"/>
      <c r="Y4226" s="7"/>
      <c r="Z4226" s="7"/>
      <c r="AA4226" s="7"/>
      <c r="AB4226" s="7"/>
      <c r="AC4226" s="7"/>
      <c r="AD4226" s="7"/>
      <c r="AE4226" s="7"/>
      <c r="AF4226" s="7"/>
      <c r="AG4226" s="7"/>
      <c r="AH4226" s="7"/>
      <c r="AI4226" s="7"/>
      <c r="AJ4226" s="7"/>
      <c r="AK4226" s="7"/>
    </row>
    <row r="4227" spans="1:37" ht="15.75" x14ac:dyDescent="0.25">
      <c r="A4227" s="7"/>
      <c r="B4227" s="7"/>
      <c r="C4227" s="7"/>
      <c r="D4227" s="7"/>
      <c r="E4227" s="7"/>
      <c r="F4227" s="7"/>
      <c r="G4227" s="7"/>
      <c r="H4227" s="7"/>
      <c r="I4227" s="7"/>
      <c r="J4227" s="7"/>
      <c r="K4227" s="7"/>
      <c r="L4227" s="7"/>
      <c r="M4227" s="7"/>
      <c r="N4227" s="7"/>
      <c r="O4227" s="7"/>
      <c r="P4227" s="7"/>
      <c r="R4227" s="7"/>
      <c r="S4227" s="7"/>
      <c r="T4227" s="7"/>
      <c r="U4227" s="7"/>
      <c r="V4227" s="7"/>
      <c r="W4227" s="7"/>
      <c r="X4227" s="7"/>
      <c r="Y4227" s="7"/>
      <c r="Z4227" s="7"/>
      <c r="AA4227" s="7"/>
      <c r="AB4227" s="7"/>
      <c r="AC4227" s="7"/>
      <c r="AD4227" s="7"/>
      <c r="AE4227" s="7"/>
      <c r="AF4227" s="7"/>
      <c r="AG4227" s="7"/>
      <c r="AH4227" s="7"/>
      <c r="AI4227" s="7"/>
      <c r="AJ4227" s="7"/>
      <c r="AK4227" s="7"/>
    </row>
    <row r="4228" spans="1:37" ht="15.75" x14ac:dyDescent="0.25">
      <c r="A4228" s="7"/>
      <c r="B4228" s="7"/>
      <c r="C4228" s="7"/>
      <c r="D4228" s="7"/>
      <c r="E4228" s="7"/>
      <c r="F4228" s="7"/>
      <c r="G4228" s="7"/>
      <c r="H4228" s="7"/>
      <c r="I4228" s="7"/>
      <c r="J4228" s="7"/>
      <c r="K4228" s="7"/>
      <c r="L4228" s="7"/>
      <c r="M4228" s="7"/>
      <c r="N4228" s="7"/>
      <c r="O4228" s="7"/>
      <c r="P4228" s="7"/>
      <c r="R4228" s="7"/>
      <c r="S4228" s="7"/>
      <c r="T4228" s="7"/>
      <c r="U4228" s="7"/>
      <c r="V4228" s="7"/>
      <c r="W4228" s="7"/>
      <c r="X4228" s="7"/>
      <c r="Y4228" s="7"/>
      <c r="Z4228" s="7"/>
      <c r="AA4228" s="7"/>
      <c r="AB4228" s="7"/>
      <c r="AC4228" s="7"/>
      <c r="AD4228" s="7"/>
      <c r="AE4228" s="7"/>
      <c r="AF4228" s="7"/>
      <c r="AG4228" s="7"/>
      <c r="AH4228" s="7"/>
      <c r="AI4228" s="7"/>
      <c r="AJ4228" s="7"/>
      <c r="AK4228" s="7"/>
    </row>
    <row r="4229" spans="1:37" ht="15.75" x14ac:dyDescent="0.25">
      <c r="A4229" s="7"/>
      <c r="B4229" s="7"/>
      <c r="C4229" s="7"/>
      <c r="D4229" s="7"/>
      <c r="E4229" s="7"/>
      <c r="F4229" s="7"/>
      <c r="G4229" s="7"/>
      <c r="H4229" s="7"/>
      <c r="I4229" s="7"/>
      <c r="J4229" s="7"/>
      <c r="K4229" s="7"/>
      <c r="L4229" s="7"/>
      <c r="M4229" s="7"/>
      <c r="N4229" s="7"/>
      <c r="O4229" s="7"/>
      <c r="P4229" s="7"/>
      <c r="R4229" s="7"/>
      <c r="S4229" s="7"/>
      <c r="T4229" s="7"/>
      <c r="U4229" s="7"/>
      <c r="V4229" s="7"/>
      <c r="W4229" s="7"/>
      <c r="X4229" s="7"/>
      <c r="Y4229" s="7"/>
      <c r="Z4229" s="7"/>
      <c r="AA4229" s="7"/>
      <c r="AB4229" s="7"/>
      <c r="AC4229" s="7"/>
      <c r="AD4229" s="7"/>
      <c r="AE4229" s="7"/>
      <c r="AF4229" s="7"/>
      <c r="AG4229" s="7"/>
      <c r="AH4229" s="7"/>
      <c r="AI4229" s="7"/>
      <c r="AJ4229" s="7"/>
      <c r="AK4229" s="7"/>
    </row>
    <row r="4230" spans="1:37" ht="15.75" x14ac:dyDescent="0.25">
      <c r="A4230" s="7"/>
      <c r="B4230" s="7"/>
      <c r="C4230" s="7"/>
      <c r="D4230" s="7"/>
      <c r="E4230" s="7"/>
      <c r="F4230" s="7"/>
      <c r="G4230" s="7"/>
      <c r="H4230" s="7"/>
      <c r="I4230" s="7"/>
      <c r="J4230" s="7"/>
      <c r="K4230" s="7"/>
      <c r="L4230" s="7"/>
      <c r="M4230" s="7"/>
      <c r="N4230" s="7"/>
      <c r="O4230" s="7"/>
      <c r="P4230" s="7"/>
      <c r="R4230" s="7"/>
      <c r="S4230" s="7"/>
      <c r="T4230" s="7"/>
      <c r="U4230" s="7"/>
      <c r="V4230" s="7"/>
      <c r="W4230" s="7"/>
      <c r="X4230" s="7"/>
      <c r="Y4230" s="7"/>
      <c r="Z4230" s="7"/>
      <c r="AA4230" s="7"/>
      <c r="AB4230" s="7"/>
      <c r="AC4230" s="7"/>
      <c r="AD4230" s="7"/>
      <c r="AE4230" s="7"/>
      <c r="AF4230" s="7"/>
      <c r="AG4230" s="7"/>
      <c r="AH4230" s="7"/>
      <c r="AI4230" s="7"/>
      <c r="AJ4230" s="7"/>
      <c r="AK4230" s="7"/>
    </row>
    <row r="4231" spans="1:37" ht="15.75" x14ac:dyDescent="0.25">
      <c r="A4231" s="7"/>
      <c r="B4231" s="7"/>
      <c r="C4231" s="7"/>
      <c r="D4231" s="7"/>
      <c r="E4231" s="7"/>
      <c r="F4231" s="7"/>
      <c r="G4231" s="7"/>
      <c r="H4231" s="7"/>
      <c r="I4231" s="7"/>
      <c r="J4231" s="7"/>
      <c r="K4231" s="7"/>
      <c r="L4231" s="7"/>
      <c r="M4231" s="7"/>
      <c r="N4231" s="7"/>
      <c r="O4231" s="7"/>
      <c r="P4231" s="7"/>
      <c r="R4231" s="7"/>
      <c r="S4231" s="7"/>
      <c r="T4231" s="7"/>
      <c r="U4231" s="7"/>
      <c r="V4231" s="7"/>
      <c r="W4231" s="7"/>
      <c r="X4231" s="7"/>
      <c r="Y4231" s="7"/>
      <c r="Z4231" s="7"/>
      <c r="AA4231" s="7"/>
      <c r="AB4231" s="7"/>
      <c r="AC4231" s="7"/>
      <c r="AD4231" s="7"/>
      <c r="AE4231" s="7"/>
      <c r="AF4231" s="7"/>
      <c r="AG4231" s="7"/>
      <c r="AH4231" s="7"/>
      <c r="AI4231" s="7"/>
      <c r="AJ4231" s="7"/>
      <c r="AK4231" s="7"/>
    </row>
    <row r="4232" spans="1:37" ht="15.75" x14ac:dyDescent="0.25">
      <c r="A4232" s="7"/>
      <c r="B4232" s="7"/>
      <c r="C4232" s="7"/>
      <c r="D4232" s="7"/>
      <c r="E4232" s="7"/>
      <c r="F4232" s="7"/>
      <c r="G4232" s="7"/>
      <c r="H4232" s="7"/>
      <c r="I4232" s="7"/>
      <c r="J4232" s="7"/>
      <c r="K4232" s="7"/>
      <c r="L4232" s="7"/>
      <c r="M4232" s="7"/>
      <c r="N4232" s="7"/>
      <c r="O4232" s="7"/>
      <c r="P4232" s="7"/>
      <c r="R4232" s="7"/>
      <c r="S4232" s="7"/>
      <c r="T4232" s="7"/>
      <c r="U4232" s="7"/>
      <c r="V4232" s="7"/>
      <c r="W4232" s="7"/>
      <c r="X4232" s="7"/>
      <c r="Y4232" s="7"/>
      <c r="Z4232" s="7"/>
      <c r="AA4232" s="7"/>
      <c r="AB4232" s="7"/>
      <c r="AC4232" s="7"/>
      <c r="AD4232" s="7"/>
      <c r="AE4232" s="7"/>
      <c r="AF4232" s="7"/>
      <c r="AG4232" s="7"/>
      <c r="AH4232" s="7"/>
      <c r="AI4232" s="7"/>
      <c r="AJ4232" s="7"/>
      <c r="AK4232" s="7"/>
    </row>
    <row r="4233" spans="1:37" ht="15.75" x14ac:dyDescent="0.25">
      <c r="A4233" s="7"/>
      <c r="B4233" s="7"/>
      <c r="C4233" s="7"/>
      <c r="D4233" s="7"/>
      <c r="E4233" s="7"/>
      <c r="F4233" s="7"/>
      <c r="G4233" s="7"/>
      <c r="H4233" s="7"/>
      <c r="I4233" s="7"/>
      <c r="J4233" s="7"/>
      <c r="K4233" s="7"/>
      <c r="L4233" s="7"/>
      <c r="M4233" s="7"/>
      <c r="N4233" s="7"/>
      <c r="O4233" s="7"/>
      <c r="P4233" s="7"/>
      <c r="R4233" s="7"/>
      <c r="S4233" s="7"/>
      <c r="T4233" s="7"/>
      <c r="U4233" s="7"/>
      <c r="V4233" s="7"/>
      <c r="W4233" s="7"/>
      <c r="X4233" s="7"/>
      <c r="Y4233" s="7"/>
      <c r="Z4233" s="7"/>
      <c r="AA4233" s="7"/>
      <c r="AB4233" s="7"/>
      <c r="AC4233" s="7"/>
      <c r="AD4233" s="7"/>
      <c r="AE4233" s="7"/>
      <c r="AF4233" s="7"/>
      <c r="AG4233" s="7"/>
      <c r="AH4233" s="7"/>
      <c r="AI4233" s="7"/>
      <c r="AJ4233" s="7"/>
      <c r="AK4233" s="7"/>
    </row>
    <row r="4234" spans="1:37" ht="15.75" x14ac:dyDescent="0.25">
      <c r="A4234" s="7"/>
      <c r="B4234" s="7"/>
      <c r="C4234" s="7"/>
      <c r="D4234" s="7"/>
      <c r="E4234" s="7"/>
      <c r="F4234" s="7"/>
      <c r="G4234" s="7"/>
      <c r="H4234" s="7"/>
      <c r="I4234" s="7"/>
      <c r="J4234" s="7"/>
      <c r="K4234" s="7"/>
      <c r="L4234" s="7"/>
      <c r="M4234" s="7"/>
      <c r="N4234" s="7"/>
      <c r="O4234" s="7"/>
      <c r="P4234" s="7"/>
      <c r="R4234" s="7"/>
      <c r="S4234" s="7"/>
      <c r="T4234" s="7"/>
      <c r="U4234" s="7"/>
      <c r="V4234" s="7"/>
      <c r="W4234" s="7"/>
      <c r="X4234" s="7"/>
      <c r="Y4234" s="7"/>
      <c r="Z4234" s="7"/>
      <c r="AA4234" s="7"/>
      <c r="AB4234" s="7"/>
      <c r="AC4234" s="7"/>
      <c r="AD4234" s="7"/>
      <c r="AE4234" s="7"/>
      <c r="AF4234" s="7"/>
      <c r="AG4234" s="7"/>
      <c r="AH4234" s="7"/>
      <c r="AI4234" s="7"/>
      <c r="AJ4234" s="7"/>
      <c r="AK4234" s="7"/>
    </row>
    <row r="4235" spans="1:37" ht="15.75" x14ac:dyDescent="0.25">
      <c r="A4235" s="7"/>
      <c r="B4235" s="7"/>
      <c r="C4235" s="7"/>
      <c r="D4235" s="7"/>
      <c r="E4235" s="7"/>
      <c r="F4235" s="7"/>
      <c r="G4235" s="7"/>
      <c r="H4235" s="7"/>
      <c r="I4235" s="7"/>
      <c r="J4235" s="7"/>
      <c r="K4235" s="7"/>
      <c r="L4235" s="7"/>
      <c r="M4235" s="7"/>
      <c r="N4235" s="7"/>
      <c r="O4235" s="7"/>
      <c r="P4235" s="7"/>
      <c r="R4235" s="7"/>
      <c r="S4235" s="7"/>
      <c r="T4235" s="7"/>
      <c r="U4235" s="7"/>
      <c r="V4235" s="7"/>
      <c r="W4235" s="7"/>
      <c r="X4235" s="7"/>
      <c r="Y4235" s="7"/>
      <c r="Z4235" s="7"/>
      <c r="AA4235" s="7"/>
      <c r="AB4235" s="7"/>
      <c r="AC4235" s="7"/>
      <c r="AD4235" s="7"/>
      <c r="AE4235" s="7"/>
      <c r="AF4235" s="7"/>
      <c r="AG4235" s="7"/>
      <c r="AH4235" s="7"/>
      <c r="AI4235" s="7"/>
      <c r="AJ4235" s="7"/>
      <c r="AK4235" s="7"/>
    </row>
    <row r="4236" spans="1:37" ht="15.75" x14ac:dyDescent="0.25">
      <c r="A4236" s="7"/>
      <c r="B4236" s="7"/>
      <c r="C4236" s="7"/>
      <c r="D4236" s="7"/>
      <c r="E4236" s="7"/>
      <c r="F4236" s="7"/>
      <c r="G4236" s="7"/>
      <c r="H4236" s="7"/>
      <c r="I4236" s="7"/>
      <c r="J4236" s="7"/>
      <c r="K4236" s="7"/>
      <c r="L4236" s="7"/>
      <c r="M4236" s="7"/>
      <c r="N4236" s="7"/>
      <c r="O4236" s="7"/>
      <c r="P4236" s="7"/>
      <c r="R4236" s="7"/>
      <c r="S4236" s="7"/>
      <c r="T4236" s="7"/>
      <c r="U4236" s="7"/>
      <c r="V4236" s="7"/>
      <c r="W4236" s="7"/>
      <c r="X4236" s="7"/>
      <c r="Y4236" s="7"/>
      <c r="Z4236" s="7"/>
      <c r="AA4236" s="7"/>
      <c r="AB4236" s="7"/>
      <c r="AC4236" s="7"/>
      <c r="AD4236" s="7"/>
      <c r="AE4236" s="7"/>
      <c r="AF4236" s="7"/>
      <c r="AG4236" s="7"/>
      <c r="AH4236" s="7"/>
      <c r="AI4236" s="7"/>
      <c r="AJ4236" s="7"/>
      <c r="AK4236" s="7"/>
    </row>
    <row r="4237" spans="1:37" ht="15.75" x14ac:dyDescent="0.25">
      <c r="A4237" s="7"/>
      <c r="B4237" s="7"/>
      <c r="C4237" s="7"/>
      <c r="D4237" s="7"/>
      <c r="E4237" s="7"/>
      <c r="F4237" s="7"/>
      <c r="G4237" s="7"/>
      <c r="H4237" s="7"/>
      <c r="I4237" s="7"/>
      <c r="J4237" s="7"/>
      <c r="K4237" s="7"/>
      <c r="L4237" s="7"/>
      <c r="M4237" s="7"/>
      <c r="N4237" s="7"/>
      <c r="O4237" s="7"/>
      <c r="P4237" s="7"/>
      <c r="R4237" s="7"/>
      <c r="S4237" s="7"/>
      <c r="T4237" s="7"/>
      <c r="U4237" s="7"/>
      <c r="V4237" s="7"/>
      <c r="W4237" s="7"/>
      <c r="X4237" s="7"/>
      <c r="Y4237" s="7"/>
      <c r="Z4237" s="7"/>
      <c r="AA4237" s="7"/>
      <c r="AB4237" s="7"/>
      <c r="AC4237" s="7"/>
      <c r="AD4237" s="7"/>
      <c r="AE4237" s="7"/>
      <c r="AF4237" s="7"/>
      <c r="AG4237" s="7"/>
      <c r="AH4237" s="7"/>
      <c r="AI4237" s="7"/>
      <c r="AJ4237" s="7"/>
      <c r="AK4237" s="7"/>
    </row>
    <row r="4238" spans="1:37" ht="15.75" x14ac:dyDescent="0.25">
      <c r="A4238" s="7"/>
      <c r="B4238" s="7"/>
      <c r="C4238" s="7"/>
      <c r="D4238" s="7"/>
      <c r="E4238" s="7"/>
      <c r="F4238" s="7"/>
      <c r="G4238" s="7"/>
      <c r="H4238" s="7"/>
      <c r="I4238" s="7"/>
      <c r="J4238" s="7"/>
      <c r="K4238" s="7"/>
      <c r="L4238" s="7"/>
      <c r="M4238" s="7"/>
      <c r="N4238" s="7"/>
      <c r="O4238" s="7"/>
      <c r="P4238" s="7"/>
      <c r="R4238" s="7"/>
      <c r="S4238" s="7"/>
      <c r="T4238" s="7"/>
      <c r="U4238" s="7"/>
      <c r="V4238" s="7"/>
      <c r="W4238" s="7"/>
      <c r="X4238" s="7"/>
      <c r="Y4238" s="7"/>
      <c r="Z4238" s="7"/>
      <c r="AA4238" s="7"/>
      <c r="AB4238" s="7"/>
      <c r="AC4238" s="7"/>
      <c r="AD4238" s="7"/>
      <c r="AE4238" s="7"/>
      <c r="AF4238" s="7"/>
      <c r="AG4238" s="7"/>
      <c r="AH4238" s="7"/>
      <c r="AI4238" s="7"/>
      <c r="AJ4238" s="7"/>
      <c r="AK4238" s="7"/>
    </row>
    <row r="4239" spans="1:37" ht="15.75" x14ac:dyDescent="0.25">
      <c r="A4239" s="7"/>
      <c r="B4239" s="7"/>
      <c r="C4239" s="7"/>
      <c r="D4239" s="7"/>
      <c r="E4239" s="7"/>
      <c r="F4239" s="7"/>
      <c r="G4239" s="7"/>
      <c r="H4239" s="7"/>
      <c r="I4239" s="7"/>
      <c r="J4239" s="7"/>
      <c r="K4239" s="7"/>
      <c r="L4239" s="7"/>
      <c r="M4239" s="7"/>
      <c r="N4239" s="7"/>
      <c r="O4239" s="7"/>
      <c r="P4239" s="7"/>
      <c r="R4239" s="7"/>
      <c r="S4239" s="7"/>
      <c r="T4239" s="7"/>
      <c r="U4239" s="7"/>
      <c r="V4239" s="7"/>
      <c r="W4239" s="7"/>
      <c r="X4239" s="7"/>
      <c r="Y4239" s="7"/>
      <c r="Z4239" s="7"/>
      <c r="AA4239" s="7"/>
      <c r="AB4239" s="7"/>
      <c r="AC4239" s="7"/>
      <c r="AD4239" s="7"/>
      <c r="AE4239" s="7"/>
      <c r="AF4239" s="7"/>
      <c r="AG4239" s="7"/>
      <c r="AH4239" s="7"/>
      <c r="AI4239" s="7"/>
      <c r="AJ4239" s="7"/>
      <c r="AK4239" s="7"/>
    </row>
    <row r="4240" spans="1:37" ht="15.75" x14ac:dyDescent="0.25">
      <c r="A4240" s="7"/>
      <c r="B4240" s="7"/>
      <c r="C4240" s="7"/>
      <c r="D4240" s="7"/>
      <c r="E4240" s="7"/>
      <c r="F4240" s="7"/>
      <c r="G4240" s="7"/>
      <c r="H4240" s="7"/>
      <c r="I4240" s="7"/>
      <c r="J4240" s="7"/>
      <c r="K4240" s="7"/>
      <c r="L4240" s="7"/>
      <c r="M4240" s="7"/>
      <c r="N4240" s="7"/>
      <c r="O4240" s="7"/>
      <c r="P4240" s="7"/>
      <c r="R4240" s="7"/>
      <c r="S4240" s="7"/>
      <c r="T4240" s="7"/>
      <c r="U4240" s="7"/>
      <c r="V4240" s="7"/>
      <c r="W4240" s="7"/>
      <c r="X4240" s="7"/>
      <c r="Y4240" s="7"/>
      <c r="Z4240" s="7"/>
      <c r="AA4240" s="7"/>
      <c r="AB4240" s="7"/>
      <c r="AC4240" s="7"/>
      <c r="AD4240" s="7"/>
      <c r="AE4240" s="7"/>
      <c r="AF4240" s="7"/>
      <c r="AG4240" s="7"/>
      <c r="AH4240" s="7"/>
      <c r="AI4240" s="7"/>
      <c r="AJ4240" s="7"/>
      <c r="AK4240" s="7"/>
    </row>
    <row r="4241" spans="1:37" ht="15.75" x14ac:dyDescent="0.25">
      <c r="A4241" s="7"/>
      <c r="B4241" s="7"/>
      <c r="C4241" s="7"/>
      <c r="D4241" s="7"/>
      <c r="E4241" s="7"/>
      <c r="F4241" s="7"/>
      <c r="G4241" s="7"/>
      <c r="H4241" s="7"/>
      <c r="I4241" s="7"/>
      <c r="J4241" s="7"/>
      <c r="K4241" s="7"/>
      <c r="L4241" s="7"/>
      <c r="M4241" s="7"/>
      <c r="N4241" s="7"/>
      <c r="O4241" s="7"/>
      <c r="P4241" s="7"/>
      <c r="R4241" s="7"/>
      <c r="S4241" s="7"/>
      <c r="T4241" s="7"/>
      <c r="U4241" s="7"/>
      <c r="V4241" s="7"/>
      <c r="W4241" s="7"/>
      <c r="X4241" s="7"/>
      <c r="Y4241" s="7"/>
      <c r="Z4241" s="7"/>
      <c r="AA4241" s="7"/>
      <c r="AB4241" s="7"/>
      <c r="AC4241" s="7"/>
      <c r="AD4241" s="7"/>
      <c r="AE4241" s="7"/>
      <c r="AF4241" s="7"/>
      <c r="AG4241" s="7"/>
      <c r="AH4241" s="7"/>
      <c r="AI4241" s="7"/>
      <c r="AJ4241" s="7"/>
      <c r="AK4241" s="7"/>
    </row>
    <row r="4242" spans="1:37" ht="15.75" x14ac:dyDescent="0.25">
      <c r="A4242" s="7"/>
      <c r="B4242" s="7"/>
      <c r="C4242" s="7"/>
      <c r="D4242" s="7"/>
      <c r="E4242" s="7"/>
      <c r="F4242" s="7"/>
      <c r="G4242" s="7"/>
      <c r="H4242" s="7"/>
      <c r="I4242" s="7"/>
      <c r="J4242" s="7"/>
      <c r="K4242" s="7"/>
      <c r="L4242" s="7"/>
      <c r="M4242" s="7"/>
      <c r="N4242" s="7"/>
      <c r="O4242" s="7"/>
      <c r="P4242" s="7"/>
      <c r="R4242" s="7"/>
      <c r="S4242" s="7"/>
      <c r="T4242" s="7"/>
      <c r="U4242" s="7"/>
      <c r="V4242" s="7"/>
      <c r="W4242" s="7"/>
      <c r="X4242" s="7"/>
      <c r="Y4242" s="7"/>
      <c r="Z4242" s="7"/>
      <c r="AA4242" s="7"/>
      <c r="AB4242" s="7"/>
      <c r="AC4242" s="7"/>
      <c r="AD4242" s="7"/>
      <c r="AE4242" s="7"/>
      <c r="AF4242" s="7"/>
      <c r="AG4242" s="7"/>
      <c r="AH4242" s="7"/>
      <c r="AI4242" s="7"/>
      <c r="AJ4242" s="7"/>
      <c r="AK4242" s="7"/>
    </row>
    <row r="4243" spans="1:37" ht="15.75" x14ac:dyDescent="0.25">
      <c r="A4243" s="7"/>
      <c r="B4243" s="7"/>
      <c r="C4243" s="7"/>
      <c r="D4243" s="7"/>
      <c r="E4243" s="7"/>
      <c r="F4243" s="7"/>
      <c r="G4243" s="7"/>
      <c r="H4243" s="7"/>
      <c r="I4243" s="7"/>
      <c r="J4243" s="7"/>
      <c r="K4243" s="7"/>
      <c r="L4243" s="7"/>
      <c r="M4243" s="7"/>
      <c r="N4243" s="7"/>
      <c r="O4243" s="7"/>
      <c r="P4243" s="7"/>
      <c r="R4243" s="7"/>
      <c r="S4243" s="7"/>
      <c r="T4243" s="7"/>
      <c r="U4243" s="7"/>
      <c r="V4243" s="7"/>
      <c r="W4243" s="7"/>
      <c r="X4243" s="7"/>
      <c r="Y4243" s="7"/>
      <c r="Z4243" s="7"/>
      <c r="AA4243" s="7"/>
      <c r="AB4243" s="7"/>
      <c r="AC4243" s="7"/>
      <c r="AD4243" s="7"/>
      <c r="AE4243" s="7"/>
      <c r="AF4243" s="7"/>
      <c r="AG4243" s="7"/>
      <c r="AH4243" s="7"/>
      <c r="AI4243" s="7"/>
      <c r="AJ4243" s="7"/>
      <c r="AK4243" s="7"/>
    </row>
    <row r="4244" spans="1:37" ht="15.75" x14ac:dyDescent="0.25">
      <c r="A4244" s="7"/>
      <c r="B4244" s="7"/>
      <c r="C4244" s="7"/>
      <c r="D4244" s="7"/>
      <c r="E4244" s="7"/>
      <c r="F4244" s="7"/>
      <c r="G4244" s="7"/>
      <c r="H4244" s="7"/>
      <c r="I4244" s="7"/>
      <c r="J4244" s="7"/>
      <c r="K4244" s="7"/>
      <c r="L4244" s="7"/>
      <c r="M4244" s="7"/>
      <c r="N4244" s="7"/>
      <c r="O4244" s="7"/>
      <c r="P4244" s="7"/>
      <c r="R4244" s="7"/>
      <c r="S4244" s="7"/>
      <c r="T4244" s="7"/>
      <c r="U4244" s="7"/>
      <c r="V4244" s="7"/>
      <c r="W4244" s="7"/>
      <c r="X4244" s="7"/>
      <c r="Y4244" s="7"/>
      <c r="Z4244" s="7"/>
      <c r="AA4244" s="7"/>
      <c r="AB4244" s="7"/>
      <c r="AC4244" s="7"/>
      <c r="AD4244" s="7"/>
      <c r="AE4244" s="7"/>
      <c r="AF4244" s="7"/>
      <c r="AG4244" s="7"/>
      <c r="AH4244" s="7"/>
      <c r="AI4244" s="7"/>
      <c r="AJ4244" s="7"/>
      <c r="AK4244" s="7"/>
    </row>
    <row r="4245" spans="1:37" ht="15.75" x14ac:dyDescent="0.25">
      <c r="A4245" s="7"/>
      <c r="B4245" s="7"/>
      <c r="C4245" s="7"/>
      <c r="D4245" s="7"/>
      <c r="E4245" s="7"/>
      <c r="F4245" s="7"/>
      <c r="G4245" s="7"/>
      <c r="H4245" s="7"/>
      <c r="I4245" s="7"/>
      <c r="J4245" s="7"/>
      <c r="K4245" s="7"/>
      <c r="L4245" s="7"/>
      <c r="M4245" s="7"/>
      <c r="N4245" s="7"/>
      <c r="O4245" s="7"/>
      <c r="P4245" s="7"/>
      <c r="R4245" s="7"/>
      <c r="S4245" s="7"/>
      <c r="T4245" s="7"/>
      <c r="U4245" s="7"/>
      <c r="V4245" s="7"/>
      <c r="W4245" s="7"/>
      <c r="X4245" s="7"/>
      <c r="Y4245" s="7"/>
      <c r="Z4245" s="7"/>
      <c r="AA4245" s="7"/>
      <c r="AB4245" s="7"/>
      <c r="AC4245" s="7"/>
      <c r="AD4245" s="7"/>
      <c r="AE4245" s="7"/>
      <c r="AF4245" s="7"/>
      <c r="AG4245" s="7"/>
      <c r="AH4245" s="7"/>
      <c r="AI4245" s="7"/>
      <c r="AJ4245" s="7"/>
      <c r="AK4245" s="7"/>
    </row>
    <row r="4246" spans="1:37" ht="15.75" x14ac:dyDescent="0.25">
      <c r="A4246" s="7"/>
      <c r="B4246" s="7"/>
      <c r="C4246" s="7"/>
      <c r="D4246" s="7"/>
      <c r="E4246" s="7"/>
      <c r="F4246" s="7"/>
      <c r="G4246" s="7"/>
      <c r="H4246" s="7"/>
      <c r="I4246" s="7"/>
      <c r="J4246" s="7"/>
      <c r="K4246" s="7"/>
      <c r="L4246" s="7"/>
      <c r="M4246" s="7"/>
      <c r="N4246" s="7"/>
      <c r="O4246" s="7"/>
      <c r="P4246" s="7"/>
      <c r="R4246" s="7"/>
      <c r="S4246" s="7"/>
      <c r="T4246" s="7"/>
      <c r="U4246" s="7"/>
      <c r="V4246" s="7"/>
      <c r="W4246" s="7"/>
      <c r="X4246" s="7"/>
      <c r="Y4246" s="7"/>
      <c r="Z4246" s="7"/>
      <c r="AA4246" s="7"/>
      <c r="AB4246" s="7"/>
      <c r="AC4246" s="7"/>
      <c r="AD4246" s="7"/>
      <c r="AE4246" s="7"/>
      <c r="AF4246" s="7"/>
      <c r="AG4246" s="7"/>
      <c r="AH4246" s="7"/>
      <c r="AI4246" s="7"/>
      <c r="AJ4246" s="7"/>
      <c r="AK4246" s="7"/>
    </row>
    <row r="4247" spans="1:37" ht="15.75" x14ac:dyDescent="0.25">
      <c r="A4247" s="7"/>
      <c r="B4247" s="7"/>
      <c r="C4247" s="7"/>
      <c r="D4247" s="7"/>
      <c r="E4247" s="7"/>
      <c r="F4247" s="7"/>
      <c r="G4247" s="7"/>
      <c r="H4247" s="7"/>
      <c r="I4247" s="7"/>
      <c r="J4247" s="7"/>
      <c r="K4247" s="7"/>
      <c r="L4247" s="7"/>
      <c r="M4247" s="7"/>
      <c r="N4247" s="7"/>
      <c r="O4247" s="7"/>
      <c r="P4247" s="7"/>
      <c r="R4247" s="7"/>
      <c r="S4247" s="7"/>
      <c r="T4247" s="7"/>
      <c r="U4247" s="7"/>
      <c r="V4247" s="7"/>
      <c r="W4247" s="7"/>
      <c r="X4247" s="7"/>
      <c r="Y4247" s="7"/>
      <c r="Z4247" s="7"/>
      <c r="AA4247" s="7"/>
      <c r="AB4247" s="7"/>
      <c r="AC4247" s="7"/>
      <c r="AD4247" s="7"/>
      <c r="AE4247" s="7"/>
      <c r="AF4247" s="7"/>
      <c r="AG4247" s="7"/>
      <c r="AH4247" s="7"/>
      <c r="AI4247" s="7"/>
      <c r="AJ4247" s="7"/>
      <c r="AK4247" s="7"/>
    </row>
    <row r="4248" spans="1:37" ht="15.75" x14ac:dyDescent="0.25">
      <c r="A4248" s="7"/>
      <c r="B4248" s="7"/>
      <c r="C4248" s="7"/>
      <c r="D4248" s="7"/>
      <c r="E4248" s="7"/>
      <c r="F4248" s="7"/>
      <c r="G4248" s="7"/>
      <c r="H4248" s="7"/>
      <c r="I4248" s="7"/>
      <c r="J4248" s="7"/>
      <c r="K4248" s="7"/>
      <c r="L4248" s="7"/>
      <c r="M4248" s="7"/>
      <c r="N4248" s="7"/>
      <c r="O4248" s="7"/>
      <c r="P4248" s="7"/>
      <c r="R4248" s="7"/>
      <c r="S4248" s="7"/>
      <c r="T4248" s="7"/>
      <c r="U4248" s="7"/>
      <c r="V4248" s="7"/>
      <c r="W4248" s="7"/>
      <c r="X4248" s="7"/>
      <c r="Y4248" s="7"/>
      <c r="Z4248" s="7"/>
      <c r="AA4248" s="7"/>
      <c r="AB4248" s="7"/>
      <c r="AC4248" s="7"/>
      <c r="AD4248" s="7"/>
      <c r="AE4248" s="7"/>
      <c r="AF4248" s="7"/>
      <c r="AG4248" s="7"/>
      <c r="AH4248" s="7"/>
      <c r="AI4248" s="7"/>
      <c r="AJ4248" s="7"/>
      <c r="AK4248" s="7"/>
    </row>
    <row r="4249" spans="1:37" ht="15.75" x14ac:dyDescent="0.25">
      <c r="A4249" s="7"/>
      <c r="B4249" s="7"/>
      <c r="C4249" s="7"/>
      <c r="D4249" s="7"/>
      <c r="E4249" s="7"/>
      <c r="F4249" s="7"/>
      <c r="G4249" s="7"/>
      <c r="H4249" s="7"/>
      <c r="I4249" s="7"/>
      <c r="J4249" s="7"/>
      <c r="K4249" s="7"/>
      <c r="L4249" s="7"/>
      <c r="M4249" s="7"/>
      <c r="N4249" s="7"/>
      <c r="O4249" s="7"/>
      <c r="P4249" s="7"/>
      <c r="R4249" s="7"/>
      <c r="S4249" s="7"/>
      <c r="T4249" s="7"/>
      <c r="U4249" s="7"/>
      <c r="V4249" s="7"/>
      <c r="W4249" s="7"/>
      <c r="X4249" s="7"/>
      <c r="Y4249" s="7"/>
      <c r="Z4249" s="7"/>
      <c r="AA4249" s="7"/>
      <c r="AB4249" s="7"/>
      <c r="AC4249" s="7"/>
      <c r="AD4249" s="7"/>
      <c r="AE4249" s="7"/>
      <c r="AF4249" s="7"/>
      <c r="AG4249" s="7"/>
      <c r="AH4249" s="7"/>
      <c r="AI4249" s="7"/>
      <c r="AJ4249" s="7"/>
      <c r="AK4249" s="7"/>
    </row>
    <row r="4250" spans="1:37" ht="15.75" x14ac:dyDescent="0.25">
      <c r="A4250" s="7"/>
      <c r="B4250" s="7"/>
      <c r="C4250" s="7"/>
      <c r="D4250" s="7"/>
      <c r="E4250" s="7"/>
      <c r="F4250" s="7"/>
      <c r="G4250" s="7"/>
      <c r="H4250" s="7"/>
      <c r="I4250" s="7"/>
      <c r="J4250" s="7"/>
      <c r="K4250" s="7"/>
      <c r="L4250" s="7"/>
      <c r="M4250" s="7"/>
      <c r="N4250" s="7"/>
      <c r="O4250" s="7"/>
      <c r="P4250" s="7"/>
      <c r="R4250" s="7"/>
      <c r="S4250" s="7"/>
      <c r="T4250" s="7"/>
      <c r="U4250" s="7"/>
      <c r="V4250" s="7"/>
      <c r="W4250" s="7"/>
      <c r="X4250" s="7"/>
      <c r="Y4250" s="7"/>
      <c r="Z4250" s="7"/>
      <c r="AA4250" s="7"/>
      <c r="AB4250" s="7"/>
      <c r="AC4250" s="7"/>
      <c r="AD4250" s="7"/>
      <c r="AE4250" s="7"/>
      <c r="AF4250" s="7"/>
      <c r="AG4250" s="7"/>
      <c r="AH4250" s="7"/>
      <c r="AI4250" s="7"/>
      <c r="AJ4250" s="7"/>
      <c r="AK4250" s="7"/>
    </row>
    <row r="4251" spans="1:37" ht="15.75" x14ac:dyDescent="0.25">
      <c r="A4251" s="7"/>
      <c r="B4251" s="7"/>
      <c r="C4251" s="7"/>
      <c r="D4251" s="7"/>
      <c r="E4251" s="7"/>
      <c r="F4251" s="7"/>
      <c r="G4251" s="7"/>
      <c r="H4251" s="7"/>
      <c r="I4251" s="7"/>
      <c r="J4251" s="7"/>
      <c r="K4251" s="7"/>
      <c r="L4251" s="7"/>
      <c r="M4251" s="7"/>
      <c r="N4251" s="7"/>
      <c r="O4251" s="7"/>
      <c r="P4251" s="7"/>
      <c r="R4251" s="7"/>
      <c r="S4251" s="7"/>
      <c r="T4251" s="7"/>
      <c r="U4251" s="7"/>
      <c r="V4251" s="7"/>
      <c r="W4251" s="7"/>
      <c r="X4251" s="7"/>
      <c r="Y4251" s="7"/>
      <c r="Z4251" s="7"/>
      <c r="AA4251" s="7"/>
      <c r="AB4251" s="7"/>
      <c r="AC4251" s="7"/>
      <c r="AD4251" s="7"/>
      <c r="AE4251" s="7"/>
      <c r="AF4251" s="7"/>
      <c r="AG4251" s="7"/>
      <c r="AH4251" s="7"/>
      <c r="AI4251" s="7"/>
      <c r="AJ4251" s="7"/>
      <c r="AK4251" s="7"/>
    </row>
    <row r="4252" spans="1:37" ht="15.75" x14ac:dyDescent="0.25">
      <c r="A4252" s="7"/>
      <c r="B4252" s="7"/>
      <c r="C4252" s="7"/>
      <c r="D4252" s="7"/>
      <c r="E4252" s="7"/>
      <c r="F4252" s="7"/>
      <c r="G4252" s="7"/>
      <c r="H4252" s="7"/>
      <c r="I4252" s="7"/>
      <c r="J4252" s="7"/>
      <c r="K4252" s="7"/>
      <c r="L4252" s="7"/>
      <c r="M4252" s="7"/>
      <c r="N4252" s="7"/>
      <c r="O4252" s="7"/>
      <c r="P4252" s="7"/>
      <c r="R4252" s="7"/>
      <c r="S4252" s="7"/>
      <c r="T4252" s="7"/>
      <c r="U4252" s="7"/>
      <c r="V4252" s="7"/>
      <c r="W4252" s="7"/>
      <c r="X4252" s="7"/>
      <c r="Y4252" s="7"/>
      <c r="Z4252" s="7"/>
      <c r="AA4252" s="7"/>
      <c r="AB4252" s="7"/>
      <c r="AC4252" s="7"/>
      <c r="AD4252" s="7"/>
      <c r="AE4252" s="7"/>
      <c r="AF4252" s="7"/>
      <c r="AG4252" s="7"/>
      <c r="AH4252" s="7"/>
      <c r="AI4252" s="7"/>
      <c r="AJ4252" s="7"/>
      <c r="AK4252" s="7"/>
    </row>
    <row r="4253" spans="1:37" ht="15.75" x14ac:dyDescent="0.25">
      <c r="A4253" s="7"/>
      <c r="B4253" s="7"/>
      <c r="C4253" s="7"/>
      <c r="D4253" s="7"/>
      <c r="E4253" s="7"/>
      <c r="F4253" s="7"/>
      <c r="G4253" s="7"/>
      <c r="H4253" s="7"/>
      <c r="I4253" s="7"/>
      <c r="J4253" s="7"/>
      <c r="K4253" s="7"/>
      <c r="L4253" s="7"/>
      <c r="M4253" s="7"/>
      <c r="N4253" s="7"/>
      <c r="O4253" s="7"/>
      <c r="P4253" s="7"/>
      <c r="R4253" s="7"/>
      <c r="S4253" s="7"/>
      <c r="T4253" s="7"/>
      <c r="U4253" s="7"/>
      <c r="V4253" s="7"/>
      <c r="W4253" s="7"/>
      <c r="X4253" s="7"/>
      <c r="Y4253" s="7"/>
      <c r="Z4253" s="7"/>
      <c r="AA4253" s="7"/>
      <c r="AB4253" s="7"/>
      <c r="AC4253" s="7"/>
      <c r="AD4253" s="7"/>
      <c r="AE4253" s="7"/>
      <c r="AF4253" s="7"/>
      <c r="AG4253" s="7"/>
      <c r="AH4253" s="7"/>
      <c r="AI4253" s="7"/>
      <c r="AJ4253" s="7"/>
      <c r="AK4253" s="7"/>
    </row>
    <row r="4254" spans="1:37" ht="15.75" x14ac:dyDescent="0.25">
      <c r="A4254" s="7"/>
      <c r="B4254" s="7"/>
      <c r="C4254" s="7"/>
      <c r="D4254" s="7"/>
      <c r="E4254" s="7"/>
      <c r="F4254" s="7"/>
      <c r="G4254" s="7"/>
      <c r="H4254" s="7"/>
      <c r="I4254" s="7"/>
      <c r="J4254" s="7"/>
      <c r="K4254" s="7"/>
      <c r="L4254" s="7"/>
      <c r="M4254" s="7"/>
      <c r="N4254" s="7"/>
      <c r="O4254" s="7"/>
      <c r="P4254" s="7"/>
      <c r="R4254" s="7"/>
      <c r="S4254" s="7"/>
      <c r="T4254" s="7"/>
      <c r="U4254" s="7"/>
      <c r="V4254" s="7"/>
      <c r="W4254" s="7"/>
      <c r="X4254" s="7"/>
      <c r="Y4254" s="7"/>
      <c r="Z4254" s="7"/>
      <c r="AA4254" s="7"/>
      <c r="AB4254" s="7"/>
      <c r="AC4254" s="7"/>
      <c r="AD4254" s="7"/>
      <c r="AE4254" s="7"/>
      <c r="AF4254" s="7"/>
      <c r="AG4254" s="7"/>
      <c r="AH4254" s="7"/>
      <c r="AI4254" s="7"/>
      <c r="AJ4254" s="7"/>
      <c r="AK4254" s="7"/>
    </row>
    <row r="4255" spans="1:37" ht="15.75" x14ac:dyDescent="0.25">
      <c r="A4255" s="7"/>
      <c r="B4255" s="7"/>
      <c r="C4255" s="7"/>
      <c r="D4255" s="7"/>
      <c r="E4255" s="7"/>
      <c r="F4255" s="7"/>
      <c r="G4255" s="7"/>
      <c r="H4255" s="7"/>
      <c r="I4255" s="7"/>
      <c r="J4255" s="7"/>
      <c r="K4255" s="7"/>
      <c r="L4255" s="7"/>
      <c r="M4255" s="7"/>
      <c r="N4255" s="7"/>
      <c r="O4255" s="7"/>
      <c r="P4255" s="7"/>
      <c r="R4255" s="7"/>
      <c r="S4255" s="7"/>
      <c r="T4255" s="7"/>
      <c r="U4255" s="7"/>
      <c r="V4255" s="7"/>
      <c r="W4255" s="7"/>
      <c r="X4255" s="7"/>
      <c r="Y4255" s="7"/>
      <c r="Z4255" s="7"/>
      <c r="AA4255" s="7"/>
      <c r="AB4255" s="7"/>
      <c r="AC4255" s="7"/>
      <c r="AD4255" s="7"/>
      <c r="AE4255" s="7"/>
      <c r="AF4255" s="7"/>
      <c r="AG4255" s="7"/>
      <c r="AH4255" s="7"/>
      <c r="AI4255" s="7"/>
      <c r="AJ4255" s="7"/>
      <c r="AK4255" s="7"/>
    </row>
    <row r="4256" spans="1:37" ht="15.75" x14ac:dyDescent="0.25">
      <c r="A4256" s="7"/>
      <c r="B4256" s="7"/>
      <c r="C4256" s="7"/>
      <c r="D4256" s="7"/>
      <c r="E4256" s="7"/>
      <c r="F4256" s="7"/>
      <c r="G4256" s="7"/>
      <c r="H4256" s="7"/>
      <c r="I4256" s="7"/>
      <c r="J4256" s="7"/>
      <c r="K4256" s="7"/>
      <c r="L4256" s="7"/>
      <c r="M4256" s="7"/>
      <c r="N4256" s="7"/>
      <c r="O4256" s="7"/>
      <c r="P4256" s="7"/>
      <c r="R4256" s="7"/>
      <c r="S4256" s="7"/>
      <c r="T4256" s="7"/>
      <c r="U4256" s="7"/>
      <c r="V4256" s="7"/>
      <c r="W4256" s="7"/>
      <c r="X4256" s="7"/>
      <c r="Y4256" s="7"/>
      <c r="Z4256" s="7"/>
      <c r="AA4256" s="7"/>
      <c r="AB4256" s="7"/>
      <c r="AC4256" s="7"/>
      <c r="AD4256" s="7"/>
      <c r="AE4256" s="7"/>
      <c r="AF4256" s="7"/>
      <c r="AG4256" s="7"/>
      <c r="AH4256" s="7"/>
      <c r="AI4256" s="7"/>
      <c r="AJ4256" s="7"/>
      <c r="AK4256" s="7"/>
    </row>
    <row r="4257" spans="1:37" ht="15.75" x14ac:dyDescent="0.25">
      <c r="A4257" s="7"/>
      <c r="B4257" s="7"/>
      <c r="C4257" s="7"/>
      <c r="D4257" s="7"/>
      <c r="E4257" s="7"/>
      <c r="F4257" s="7"/>
      <c r="G4257" s="7"/>
      <c r="H4257" s="7"/>
      <c r="I4257" s="7"/>
      <c r="J4257" s="7"/>
      <c r="K4257" s="7"/>
      <c r="L4257" s="7"/>
      <c r="M4257" s="7"/>
      <c r="N4257" s="7"/>
      <c r="O4257" s="7"/>
      <c r="P4257" s="7"/>
      <c r="R4257" s="7"/>
      <c r="S4257" s="7"/>
      <c r="T4257" s="7"/>
      <c r="U4257" s="7"/>
      <c r="V4257" s="7"/>
      <c r="W4257" s="7"/>
      <c r="X4257" s="7"/>
      <c r="Y4257" s="7"/>
      <c r="Z4257" s="7"/>
      <c r="AA4257" s="7"/>
      <c r="AB4257" s="7"/>
      <c r="AC4257" s="7"/>
      <c r="AD4257" s="7"/>
      <c r="AE4257" s="7"/>
      <c r="AF4257" s="7"/>
      <c r="AG4257" s="7"/>
      <c r="AH4257" s="7"/>
      <c r="AI4257" s="7"/>
      <c r="AJ4257" s="7"/>
      <c r="AK4257" s="7"/>
    </row>
    <row r="4258" spans="1:37" ht="15.75" x14ac:dyDescent="0.25">
      <c r="A4258" s="7"/>
      <c r="B4258" s="7"/>
      <c r="C4258" s="7"/>
      <c r="D4258" s="7"/>
      <c r="E4258" s="7"/>
      <c r="F4258" s="7"/>
      <c r="G4258" s="7"/>
      <c r="H4258" s="7"/>
      <c r="I4258" s="7"/>
      <c r="J4258" s="7"/>
      <c r="K4258" s="7"/>
      <c r="L4258" s="7"/>
      <c r="M4258" s="7"/>
      <c r="N4258" s="7"/>
      <c r="O4258" s="7"/>
      <c r="P4258" s="7"/>
      <c r="R4258" s="7"/>
      <c r="S4258" s="7"/>
      <c r="T4258" s="7"/>
      <c r="U4258" s="7"/>
      <c r="V4258" s="7"/>
      <c r="W4258" s="7"/>
      <c r="X4258" s="7"/>
      <c r="Y4258" s="7"/>
      <c r="Z4258" s="7"/>
      <c r="AA4258" s="7"/>
      <c r="AB4258" s="7"/>
      <c r="AC4258" s="7"/>
      <c r="AD4258" s="7"/>
      <c r="AE4258" s="7"/>
      <c r="AF4258" s="7"/>
      <c r="AG4258" s="7"/>
      <c r="AH4258" s="7"/>
      <c r="AI4258" s="7"/>
      <c r="AJ4258" s="7"/>
      <c r="AK4258" s="7"/>
    </row>
    <row r="4259" spans="1:37" ht="15.75" x14ac:dyDescent="0.25">
      <c r="A4259" s="7"/>
      <c r="B4259" s="7"/>
      <c r="C4259" s="7"/>
      <c r="D4259" s="7"/>
      <c r="E4259" s="7"/>
      <c r="F4259" s="7"/>
      <c r="G4259" s="7"/>
      <c r="H4259" s="7"/>
      <c r="I4259" s="7"/>
      <c r="J4259" s="7"/>
      <c r="K4259" s="7"/>
      <c r="L4259" s="7"/>
      <c r="M4259" s="7"/>
      <c r="N4259" s="7"/>
      <c r="O4259" s="7"/>
      <c r="P4259" s="7"/>
      <c r="R4259" s="7"/>
      <c r="S4259" s="7"/>
      <c r="T4259" s="7"/>
      <c r="U4259" s="7"/>
      <c r="V4259" s="7"/>
      <c r="W4259" s="7"/>
      <c r="X4259" s="7"/>
      <c r="Y4259" s="7"/>
      <c r="Z4259" s="7"/>
      <c r="AA4259" s="7"/>
      <c r="AB4259" s="7"/>
      <c r="AC4259" s="7"/>
      <c r="AD4259" s="7"/>
      <c r="AE4259" s="7"/>
      <c r="AF4259" s="7"/>
      <c r="AG4259" s="7"/>
      <c r="AH4259" s="7"/>
      <c r="AI4259" s="7"/>
      <c r="AJ4259" s="7"/>
      <c r="AK4259" s="7"/>
    </row>
    <row r="4260" spans="1:37" ht="15.75" x14ac:dyDescent="0.25">
      <c r="A4260" s="7"/>
      <c r="B4260" s="7"/>
      <c r="C4260" s="7"/>
      <c r="D4260" s="7"/>
      <c r="E4260" s="7"/>
      <c r="F4260" s="7"/>
      <c r="G4260" s="7"/>
      <c r="H4260" s="7"/>
      <c r="I4260" s="7"/>
      <c r="J4260" s="7"/>
      <c r="K4260" s="7"/>
      <c r="L4260" s="7"/>
      <c r="M4260" s="7"/>
      <c r="N4260" s="7"/>
      <c r="O4260" s="7"/>
      <c r="P4260" s="7"/>
      <c r="R4260" s="7"/>
      <c r="S4260" s="7"/>
      <c r="T4260" s="7"/>
      <c r="U4260" s="7"/>
      <c r="V4260" s="7"/>
      <c r="W4260" s="7"/>
      <c r="X4260" s="7"/>
      <c r="Y4260" s="7"/>
      <c r="Z4260" s="7"/>
      <c r="AA4260" s="7"/>
      <c r="AB4260" s="7"/>
      <c r="AC4260" s="7"/>
      <c r="AD4260" s="7"/>
      <c r="AE4260" s="7"/>
      <c r="AF4260" s="7"/>
      <c r="AG4260" s="7"/>
      <c r="AH4260" s="7"/>
      <c r="AI4260" s="7"/>
      <c r="AJ4260" s="7"/>
      <c r="AK4260" s="7"/>
    </row>
    <row r="4261" spans="1:37" ht="15.75" x14ac:dyDescent="0.25">
      <c r="A4261" s="7"/>
      <c r="B4261" s="7"/>
      <c r="C4261" s="7"/>
      <c r="D4261" s="7"/>
      <c r="E4261" s="7"/>
      <c r="F4261" s="7"/>
      <c r="G4261" s="7"/>
      <c r="H4261" s="7"/>
      <c r="I4261" s="7"/>
      <c r="J4261" s="7"/>
      <c r="K4261" s="7"/>
      <c r="L4261" s="7"/>
      <c r="M4261" s="7"/>
      <c r="N4261" s="7"/>
      <c r="O4261" s="7"/>
      <c r="P4261" s="7"/>
      <c r="R4261" s="7"/>
      <c r="S4261" s="7"/>
      <c r="T4261" s="7"/>
      <c r="U4261" s="7"/>
      <c r="V4261" s="7"/>
      <c r="W4261" s="7"/>
      <c r="X4261" s="7"/>
      <c r="Y4261" s="7"/>
      <c r="Z4261" s="7"/>
      <c r="AA4261" s="7"/>
      <c r="AB4261" s="7"/>
      <c r="AC4261" s="7"/>
      <c r="AD4261" s="7"/>
      <c r="AE4261" s="7"/>
      <c r="AF4261" s="7"/>
      <c r="AG4261" s="7"/>
      <c r="AH4261" s="7"/>
      <c r="AI4261" s="7"/>
      <c r="AJ4261" s="7"/>
      <c r="AK4261" s="7"/>
    </row>
    <row r="4262" spans="1:37" ht="15.75" x14ac:dyDescent="0.25">
      <c r="A4262" s="7"/>
      <c r="B4262" s="7"/>
      <c r="C4262" s="7"/>
      <c r="D4262" s="7"/>
      <c r="E4262" s="7"/>
      <c r="F4262" s="7"/>
      <c r="G4262" s="7"/>
      <c r="H4262" s="7"/>
      <c r="I4262" s="7"/>
      <c r="J4262" s="7"/>
      <c r="K4262" s="7"/>
      <c r="L4262" s="7"/>
      <c r="M4262" s="7"/>
      <c r="N4262" s="7"/>
      <c r="O4262" s="7"/>
      <c r="P4262" s="7"/>
      <c r="R4262" s="7"/>
      <c r="S4262" s="7"/>
      <c r="T4262" s="7"/>
      <c r="U4262" s="7"/>
      <c r="V4262" s="7"/>
      <c r="W4262" s="7"/>
      <c r="X4262" s="7"/>
      <c r="Y4262" s="7"/>
      <c r="Z4262" s="7"/>
      <c r="AA4262" s="7"/>
      <c r="AB4262" s="7"/>
      <c r="AC4262" s="7"/>
      <c r="AD4262" s="7"/>
      <c r="AE4262" s="7"/>
      <c r="AF4262" s="7"/>
      <c r="AG4262" s="7"/>
      <c r="AH4262" s="7"/>
      <c r="AI4262" s="7"/>
      <c r="AJ4262" s="7"/>
      <c r="AK4262" s="7"/>
    </row>
    <row r="4263" spans="1:37" ht="15.75" x14ac:dyDescent="0.25">
      <c r="A4263" s="7"/>
      <c r="B4263" s="7"/>
      <c r="C4263" s="7"/>
      <c r="D4263" s="7"/>
      <c r="E4263" s="7"/>
      <c r="F4263" s="7"/>
      <c r="G4263" s="7"/>
      <c r="H4263" s="7"/>
      <c r="I4263" s="7"/>
      <c r="J4263" s="7"/>
      <c r="K4263" s="7"/>
      <c r="L4263" s="7"/>
      <c r="M4263" s="7"/>
      <c r="N4263" s="7"/>
      <c r="O4263" s="7"/>
      <c r="P4263" s="7"/>
      <c r="R4263" s="7"/>
      <c r="S4263" s="7"/>
      <c r="T4263" s="7"/>
      <c r="U4263" s="7"/>
      <c r="V4263" s="7"/>
      <c r="W4263" s="7"/>
      <c r="X4263" s="7"/>
      <c r="Y4263" s="7"/>
      <c r="Z4263" s="7"/>
      <c r="AA4263" s="7"/>
      <c r="AB4263" s="7"/>
      <c r="AC4263" s="7"/>
      <c r="AD4263" s="7"/>
      <c r="AE4263" s="7"/>
      <c r="AF4263" s="7"/>
      <c r="AG4263" s="7"/>
      <c r="AH4263" s="7"/>
      <c r="AI4263" s="7"/>
      <c r="AJ4263" s="7"/>
      <c r="AK4263" s="7"/>
    </row>
    <row r="4264" spans="1:37" ht="15.75" x14ac:dyDescent="0.25">
      <c r="A4264" s="7"/>
      <c r="B4264" s="7"/>
      <c r="C4264" s="7"/>
      <c r="D4264" s="7"/>
      <c r="E4264" s="7"/>
      <c r="F4264" s="7"/>
      <c r="G4264" s="7"/>
      <c r="H4264" s="7"/>
      <c r="I4264" s="7"/>
      <c r="J4264" s="7"/>
      <c r="K4264" s="7"/>
      <c r="L4264" s="7"/>
      <c r="M4264" s="7"/>
      <c r="N4264" s="7"/>
      <c r="O4264" s="7"/>
      <c r="P4264" s="7"/>
      <c r="R4264" s="7"/>
      <c r="S4264" s="7"/>
      <c r="T4264" s="7"/>
      <c r="U4264" s="7"/>
      <c r="V4264" s="7"/>
      <c r="W4264" s="7"/>
      <c r="X4264" s="7"/>
      <c r="Y4264" s="7"/>
      <c r="Z4264" s="7"/>
      <c r="AA4264" s="7"/>
      <c r="AB4264" s="7"/>
      <c r="AC4264" s="7"/>
      <c r="AD4264" s="7"/>
      <c r="AE4264" s="7"/>
      <c r="AF4264" s="7"/>
      <c r="AG4264" s="7"/>
      <c r="AH4264" s="7"/>
      <c r="AI4264" s="7"/>
      <c r="AJ4264" s="7"/>
      <c r="AK4264" s="7"/>
    </row>
    <row r="4265" spans="1:37" ht="15.75" x14ac:dyDescent="0.25">
      <c r="A4265" s="7"/>
      <c r="B4265" s="7"/>
      <c r="C4265" s="7"/>
      <c r="D4265" s="7"/>
      <c r="E4265" s="7"/>
      <c r="F4265" s="7"/>
      <c r="G4265" s="7"/>
      <c r="H4265" s="7"/>
      <c r="I4265" s="7"/>
      <c r="J4265" s="7"/>
      <c r="K4265" s="7"/>
      <c r="L4265" s="7"/>
      <c r="M4265" s="7"/>
      <c r="N4265" s="7"/>
      <c r="O4265" s="7"/>
      <c r="P4265" s="7"/>
      <c r="R4265" s="7"/>
      <c r="S4265" s="7"/>
      <c r="T4265" s="7"/>
      <c r="U4265" s="7"/>
      <c r="V4265" s="7"/>
      <c r="W4265" s="7"/>
      <c r="X4265" s="7"/>
      <c r="Y4265" s="7"/>
      <c r="Z4265" s="7"/>
      <c r="AA4265" s="7"/>
      <c r="AB4265" s="7"/>
      <c r="AC4265" s="7"/>
      <c r="AD4265" s="7"/>
      <c r="AE4265" s="7"/>
      <c r="AF4265" s="7"/>
      <c r="AG4265" s="7"/>
      <c r="AH4265" s="7"/>
      <c r="AI4265" s="7"/>
      <c r="AJ4265" s="7"/>
      <c r="AK4265" s="7"/>
    </row>
    <row r="4266" spans="1:37" ht="15.75" x14ac:dyDescent="0.25">
      <c r="A4266" s="7"/>
      <c r="B4266" s="7"/>
      <c r="C4266" s="7"/>
      <c r="D4266" s="7"/>
      <c r="E4266" s="7"/>
      <c r="F4266" s="7"/>
      <c r="G4266" s="7"/>
      <c r="H4266" s="7"/>
      <c r="I4266" s="7"/>
      <c r="J4266" s="7"/>
      <c r="K4266" s="7"/>
      <c r="L4266" s="7"/>
      <c r="M4266" s="7"/>
      <c r="N4266" s="7"/>
      <c r="O4266" s="7"/>
      <c r="P4266" s="7"/>
      <c r="R4266" s="7"/>
      <c r="S4266" s="7"/>
      <c r="T4266" s="7"/>
      <c r="U4266" s="7"/>
      <c r="V4266" s="7"/>
      <c r="W4266" s="7"/>
      <c r="X4266" s="7"/>
      <c r="Y4266" s="7"/>
      <c r="Z4266" s="7"/>
      <c r="AA4266" s="7"/>
      <c r="AB4266" s="7"/>
      <c r="AC4266" s="7"/>
      <c r="AD4266" s="7"/>
      <c r="AE4266" s="7"/>
      <c r="AF4266" s="7"/>
      <c r="AG4266" s="7"/>
      <c r="AH4266" s="7"/>
      <c r="AI4266" s="7"/>
      <c r="AJ4266" s="7"/>
      <c r="AK4266" s="7"/>
    </row>
    <row r="4267" spans="1:37" ht="15.75" x14ac:dyDescent="0.25">
      <c r="A4267" s="7"/>
      <c r="B4267" s="7"/>
      <c r="C4267" s="7"/>
      <c r="D4267" s="7"/>
      <c r="E4267" s="7"/>
      <c r="F4267" s="7"/>
      <c r="G4267" s="7"/>
      <c r="H4267" s="7"/>
      <c r="I4267" s="7"/>
      <c r="J4267" s="7"/>
      <c r="K4267" s="7"/>
      <c r="L4267" s="7"/>
      <c r="M4267" s="7"/>
      <c r="N4267" s="7"/>
      <c r="O4267" s="7"/>
      <c r="P4267" s="7"/>
      <c r="R4267" s="7"/>
      <c r="S4267" s="7"/>
      <c r="T4267" s="7"/>
      <c r="U4267" s="7"/>
      <c r="V4267" s="7"/>
      <c r="W4267" s="7"/>
      <c r="X4267" s="7"/>
      <c r="Y4267" s="7"/>
      <c r="Z4267" s="7"/>
      <c r="AA4267" s="7"/>
      <c r="AB4267" s="7"/>
      <c r="AC4267" s="7"/>
      <c r="AD4267" s="7"/>
      <c r="AE4267" s="7"/>
      <c r="AF4267" s="7"/>
      <c r="AG4267" s="7"/>
      <c r="AH4267" s="7"/>
      <c r="AI4267" s="7"/>
      <c r="AJ4267" s="7"/>
      <c r="AK4267" s="7"/>
    </row>
    <row r="4268" spans="1:37" ht="15.75" x14ac:dyDescent="0.25">
      <c r="A4268" s="7"/>
      <c r="B4268" s="7"/>
      <c r="C4268" s="7"/>
      <c r="D4268" s="7"/>
      <c r="E4268" s="7"/>
      <c r="F4268" s="7"/>
      <c r="G4268" s="7"/>
      <c r="H4268" s="7"/>
      <c r="I4268" s="7"/>
      <c r="J4268" s="7"/>
      <c r="K4268" s="7"/>
      <c r="L4268" s="7"/>
      <c r="M4268" s="7"/>
      <c r="N4268" s="7"/>
      <c r="O4268" s="7"/>
      <c r="P4268" s="7"/>
      <c r="R4268" s="7"/>
      <c r="S4268" s="7"/>
      <c r="T4268" s="7"/>
      <c r="U4268" s="7"/>
      <c r="V4268" s="7"/>
      <c r="W4268" s="7"/>
      <c r="X4268" s="7"/>
      <c r="Y4268" s="7"/>
      <c r="Z4268" s="7"/>
      <c r="AA4268" s="7"/>
      <c r="AB4268" s="7"/>
      <c r="AC4268" s="7"/>
      <c r="AD4268" s="7"/>
      <c r="AE4268" s="7"/>
      <c r="AF4268" s="7"/>
      <c r="AG4268" s="7"/>
      <c r="AH4268" s="7"/>
      <c r="AI4268" s="7"/>
      <c r="AJ4268" s="7"/>
      <c r="AK4268" s="7"/>
    </row>
    <row r="4269" spans="1:37" ht="15.75" x14ac:dyDescent="0.25">
      <c r="A4269" s="7"/>
      <c r="B4269" s="7"/>
      <c r="C4269" s="7"/>
      <c r="D4269" s="7"/>
      <c r="E4269" s="7"/>
      <c r="F4269" s="7"/>
      <c r="G4269" s="7"/>
      <c r="H4269" s="7"/>
      <c r="I4269" s="7"/>
      <c r="J4269" s="7"/>
      <c r="K4269" s="7"/>
      <c r="L4269" s="7"/>
      <c r="M4269" s="7"/>
      <c r="N4269" s="7"/>
      <c r="O4269" s="7"/>
      <c r="P4269" s="7"/>
      <c r="R4269" s="7"/>
      <c r="S4269" s="7"/>
      <c r="T4269" s="7"/>
      <c r="U4269" s="7"/>
      <c r="V4269" s="7"/>
      <c r="W4269" s="7"/>
      <c r="X4269" s="7"/>
      <c r="Y4269" s="7"/>
      <c r="Z4269" s="7"/>
      <c r="AA4269" s="7"/>
      <c r="AB4269" s="7"/>
      <c r="AC4269" s="7"/>
      <c r="AD4269" s="7"/>
      <c r="AE4269" s="7"/>
      <c r="AF4269" s="7"/>
      <c r="AG4269" s="7"/>
      <c r="AH4269" s="7"/>
      <c r="AI4269" s="7"/>
      <c r="AJ4269" s="7"/>
      <c r="AK4269" s="7"/>
    </row>
    <row r="4270" spans="1:37" ht="15.75" x14ac:dyDescent="0.25">
      <c r="A4270" s="7"/>
      <c r="B4270" s="7"/>
      <c r="C4270" s="7"/>
      <c r="D4270" s="7"/>
      <c r="E4270" s="7"/>
      <c r="F4270" s="7"/>
      <c r="G4270" s="7"/>
      <c r="H4270" s="7"/>
      <c r="I4270" s="7"/>
      <c r="J4270" s="7"/>
      <c r="K4270" s="7"/>
      <c r="L4270" s="7"/>
      <c r="M4270" s="7"/>
      <c r="N4270" s="7"/>
      <c r="O4270" s="7"/>
      <c r="P4270" s="7"/>
      <c r="R4270" s="7"/>
      <c r="S4270" s="7"/>
      <c r="T4270" s="7"/>
      <c r="U4270" s="7"/>
      <c r="V4270" s="7"/>
      <c r="W4270" s="7"/>
      <c r="X4270" s="7"/>
      <c r="Y4270" s="7"/>
      <c r="Z4270" s="7"/>
      <c r="AA4270" s="7"/>
      <c r="AB4270" s="7"/>
      <c r="AC4270" s="7"/>
      <c r="AD4270" s="7"/>
      <c r="AE4270" s="7"/>
      <c r="AF4270" s="7"/>
      <c r="AG4270" s="7"/>
      <c r="AH4270" s="7"/>
      <c r="AI4270" s="7"/>
      <c r="AJ4270" s="7"/>
      <c r="AK4270" s="7"/>
    </row>
    <row r="4271" spans="1:37" ht="15.75" x14ac:dyDescent="0.25">
      <c r="A4271" s="7"/>
      <c r="B4271" s="7"/>
      <c r="C4271" s="7"/>
      <c r="D4271" s="7"/>
      <c r="E4271" s="7"/>
      <c r="F4271" s="7"/>
      <c r="G4271" s="7"/>
      <c r="H4271" s="7"/>
      <c r="I4271" s="7"/>
      <c r="J4271" s="7"/>
      <c r="K4271" s="7"/>
      <c r="L4271" s="7"/>
      <c r="M4271" s="7"/>
      <c r="N4271" s="7"/>
      <c r="O4271" s="7"/>
      <c r="P4271" s="7"/>
      <c r="R4271" s="7"/>
      <c r="S4271" s="7"/>
      <c r="T4271" s="7"/>
      <c r="U4271" s="7"/>
      <c r="V4271" s="7"/>
      <c r="W4271" s="7"/>
      <c r="X4271" s="7"/>
      <c r="Y4271" s="7"/>
      <c r="Z4271" s="7"/>
      <c r="AA4271" s="7"/>
      <c r="AB4271" s="7"/>
      <c r="AC4271" s="7"/>
      <c r="AD4271" s="7"/>
      <c r="AE4271" s="7"/>
      <c r="AF4271" s="7"/>
      <c r="AG4271" s="7"/>
      <c r="AH4271" s="7"/>
      <c r="AI4271" s="7"/>
      <c r="AJ4271" s="7"/>
      <c r="AK4271" s="7"/>
    </row>
    <row r="4272" spans="1:37" ht="15.75" x14ac:dyDescent="0.25">
      <c r="A4272" s="7"/>
      <c r="B4272" s="7"/>
      <c r="C4272" s="7"/>
      <c r="D4272" s="7"/>
      <c r="E4272" s="7"/>
      <c r="F4272" s="7"/>
      <c r="G4272" s="7"/>
      <c r="H4272" s="7"/>
      <c r="I4272" s="7"/>
      <c r="J4272" s="7"/>
      <c r="K4272" s="7"/>
      <c r="L4272" s="7"/>
      <c r="M4272" s="7"/>
      <c r="N4272" s="7"/>
      <c r="O4272" s="7"/>
      <c r="P4272" s="7"/>
      <c r="R4272" s="7"/>
      <c r="S4272" s="7"/>
      <c r="T4272" s="7"/>
      <c r="U4272" s="7"/>
      <c r="V4272" s="7"/>
      <c r="W4272" s="7"/>
      <c r="X4272" s="7"/>
      <c r="Y4272" s="7"/>
      <c r="Z4272" s="7"/>
      <c r="AA4272" s="7"/>
      <c r="AB4272" s="7"/>
      <c r="AC4272" s="7"/>
      <c r="AD4272" s="7"/>
      <c r="AE4272" s="7"/>
      <c r="AF4272" s="7"/>
      <c r="AG4272" s="7"/>
      <c r="AH4272" s="7"/>
      <c r="AI4272" s="7"/>
      <c r="AJ4272" s="7"/>
      <c r="AK4272" s="7"/>
    </row>
    <row r="4273" spans="1:37" ht="15.75" x14ac:dyDescent="0.25">
      <c r="A4273" s="7"/>
      <c r="B4273" s="7"/>
      <c r="C4273" s="7"/>
      <c r="D4273" s="7"/>
      <c r="E4273" s="7"/>
      <c r="F4273" s="7"/>
      <c r="G4273" s="7"/>
      <c r="H4273" s="7"/>
      <c r="I4273" s="7"/>
      <c r="J4273" s="7"/>
      <c r="K4273" s="7"/>
      <c r="L4273" s="7"/>
      <c r="M4273" s="7"/>
      <c r="N4273" s="7"/>
      <c r="O4273" s="7"/>
      <c r="P4273" s="7"/>
      <c r="R4273" s="7"/>
      <c r="S4273" s="7"/>
      <c r="T4273" s="7"/>
      <c r="U4273" s="7"/>
      <c r="V4273" s="7"/>
      <c r="W4273" s="7"/>
      <c r="X4273" s="7"/>
      <c r="Y4273" s="7"/>
      <c r="Z4273" s="7"/>
      <c r="AA4273" s="7"/>
      <c r="AB4273" s="7"/>
      <c r="AC4273" s="7"/>
      <c r="AD4273" s="7"/>
      <c r="AE4273" s="7"/>
      <c r="AF4273" s="7"/>
      <c r="AG4273" s="7"/>
      <c r="AH4273" s="7"/>
      <c r="AI4273" s="7"/>
      <c r="AJ4273" s="7"/>
      <c r="AK4273" s="7"/>
    </row>
    <row r="4274" spans="1:37" ht="15.75" x14ac:dyDescent="0.25">
      <c r="A4274" s="7"/>
      <c r="B4274" s="7"/>
      <c r="C4274" s="7"/>
      <c r="D4274" s="7"/>
      <c r="E4274" s="7"/>
      <c r="F4274" s="7"/>
      <c r="G4274" s="7"/>
      <c r="H4274" s="7"/>
      <c r="I4274" s="7"/>
      <c r="J4274" s="7"/>
      <c r="K4274" s="7"/>
      <c r="L4274" s="7"/>
      <c r="M4274" s="7"/>
      <c r="N4274" s="7"/>
      <c r="O4274" s="7"/>
      <c r="P4274" s="7"/>
      <c r="R4274" s="7"/>
      <c r="S4274" s="7"/>
      <c r="T4274" s="7"/>
      <c r="U4274" s="7"/>
      <c r="V4274" s="7"/>
      <c r="W4274" s="7"/>
      <c r="X4274" s="7"/>
      <c r="Y4274" s="7"/>
      <c r="Z4274" s="7"/>
      <c r="AA4274" s="7"/>
      <c r="AB4274" s="7"/>
      <c r="AC4274" s="7"/>
      <c r="AD4274" s="7"/>
      <c r="AE4274" s="7"/>
      <c r="AF4274" s="7"/>
      <c r="AG4274" s="7"/>
      <c r="AH4274" s="7"/>
      <c r="AI4274" s="7"/>
      <c r="AJ4274" s="7"/>
      <c r="AK4274" s="7"/>
    </row>
    <row r="4275" spans="1:37" ht="15.75" x14ac:dyDescent="0.25">
      <c r="A4275" s="7"/>
      <c r="B4275" s="7"/>
      <c r="C4275" s="7"/>
      <c r="D4275" s="7"/>
      <c r="E4275" s="7"/>
      <c r="F4275" s="7"/>
      <c r="G4275" s="7"/>
      <c r="H4275" s="7"/>
      <c r="I4275" s="7"/>
      <c r="J4275" s="7"/>
      <c r="K4275" s="7"/>
      <c r="L4275" s="7"/>
      <c r="M4275" s="7"/>
      <c r="N4275" s="7"/>
      <c r="O4275" s="7"/>
      <c r="P4275" s="7"/>
      <c r="R4275" s="7"/>
      <c r="S4275" s="7"/>
      <c r="T4275" s="7"/>
      <c r="U4275" s="7"/>
      <c r="V4275" s="7"/>
      <c r="W4275" s="7"/>
      <c r="X4275" s="7"/>
      <c r="Y4275" s="7"/>
      <c r="Z4275" s="7"/>
      <c r="AA4275" s="7"/>
      <c r="AB4275" s="7"/>
      <c r="AC4275" s="7"/>
      <c r="AD4275" s="7"/>
      <c r="AE4275" s="7"/>
      <c r="AF4275" s="7"/>
      <c r="AG4275" s="7"/>
      <c r="AH4275" s="7"/>
      <c r="AI4275" s="7"/>
      <c r="AJ4275" s="7"/>
      <c r="AK4275" s="7"/>
    </row>
    <row r="4276" spans="1:37" ht="15.75" x14ac:dyDescent="0.25">
      <c r="A4276" s="7"/>
      <c r="B4276" s="7"/>
      <c r="C4276" s="7"/>
      <c r="D4276" s="7"/>
      <c r="E4276" s="7"/>
      <c r="F4276" s="7"/>
      <c r="G4276" s="7"/>
      <c r="H4276" s="7"/>
      <c r="I4276" s="7"/>
      <c r="J4276" s="7"/>
      <c r="K4276" s="7"/>
      <c r="L4276" s="7"/>
      <c r="M4276" s="7"/>
      <c r="N4276" s="7"/>
      <c r="O4276" s="7"/>
      <c r="P4276" s="7"/>
      <c r="R4276" s="7"/>
      <c r="S4276" s="7"/>
      <c r="T4276" s="7"/>
      <c r="U4276" s="7"/>
      <c r="V4276" s="7"/>
      <c r="W4276" s="7"/>
      <c r="X4276" s="7"/>
      <c r="Y4276" s="7"/>
      <c r="Z4276" s="7"/>
      <c r="AA4276" s="7"/>
      <c r="AB4276" s="7"/>
      <c r="AC4276" s="7"/>
      <c r="AD4276" s="7"/>
      <c r="AE4276" s="7"/>
      <c r="AF4276" s="7"/>
      <c r="AG4276" s="7"/>
      <c r="AH4276" s="7"/>
      <c r="AI4276" s="7"/>
      <c r="AJ4276" s="7"/>
      <c r="AK4276" s="7"/>
    </row>
    <row r="4277" spans="1:37" ht="15.75" x14ac:dyDescent="0.25">
      <c r="A4277" s="7"/>
      <c r="B4277" s="7"/>
      <c r="C4277" s="7"/>
      <c r="D4277" s="7"/>
      <c r="E4277" s="7"/>
      <c r="F4277" s="7"/>
      <c r="G4277" s="7"/>
      <c r="H4277" s="7"/>
      <c r="I4277" s="7"/>
      <c r="J4277" s="7"/>
      <c r="K4277" s="7"/>
      <c r="L4277" s="7"/>
      <c r="M4277" s="7"/>
      <c r="N4277" s="7"/>
      <c r="O4277" s="7"/>
      <c r="P4277" s="7"/>
      <c r="R4277" s="7"/>
      <c r="S4277" s="7"/>
      <c r="T4277" s="7"/>
      <c r="U4277" s="7"/>
      <c r="V4277" s="7"/>
      <c r="W4277" s="7"/>
      <c r="X4277" s="7"/>
      <c r="Y4277" s="7"/>
      <c r="Z4277" s="7"/>
      <c r="AA4277" s="7"/>
      <c r="AB4277" s="7"/>
      <c r="AC4277" s="7"/>
      <c r="AD4277" s="7"/>
      <c r="AE4277" s="7"/>
      <c r="AF4277" s="7"/>
      <c r="AG4277" s="7"/>
      <c r="AH4277" s="7"/>
      <c r="AI4277" s="7"/>
      <c r="AJ4277" s="7"/>
      <c r="AK4277" s="7"/>
    </row>
    <row r="4278" spans="1:37" ht="15.75" x14ac:dyDescent="0.25">
      <c r="A4278" s="7"/>
      <c r="B4278" s="7"/>
      <c r="C4278" s="7"/>
      <c r="D4278" s="7"/>
      <c r="E4278" s="7"/>
      <c r="F4278" s="7"/>
      <c r="G4278" s="7"/>
      <c r="H4278" s="7"/>
      <c r="I4278" s="7"/>
      <c r="J4278" s="7"/>
      <c r="K4278" s="7"/>
      <c r="L4278" s="7"/>
      <c r="M4278" s="7"/>
      <c r="N4278" s="7"/>
      <c r="O4278" s="7"/>
      <c r="P4278" s="7"/>
      <c r="R4278" s="7"/>
      <c r="S4278" s="7"/>
      <c r="T4278" s="7"/>
      <c r="U4278" s="7"/>
      <c r="V4278" s="7"/>
      <c r="W4278" s="7"/>
      <c r="X4278" s="7"/>
      <c r="Y4278" s="7"/>
      <c r="Z4278" s="7"/>
      <c r="AA4278" s="7"/>
      <c r="AB4278" s="7"/>
      <c r="AC4278" s="7"/>
      <c r="AD4278" s="7"/>
      <c r="AE4278" s="7"/>
      <c r="AF4278" s="7"/>
      <c r="AG4278" s="7"/>
      <c r="AH4278" s="7"/>
      <c r="AI4278" s="7"/>
      <c r="AJ4278" s="7"/>
      <c r="AK4278" s="7"/>
    </row>
    <row r="4279" spans="1:37" ht="15.75" x14ac:dyDescent="0.25">
      <c r="A4279" s="7"/>
      <c r="B4279" s="7"/>
      <c r="C4279" s="7"/>
      <c r="D4279" s="7"/>
      <c r="E4279" s="7"/>
      <c r="F4279" s="7"/>
      <c r="G4279" s="7"/>
      <c r="H4279" s="7"/>
      <c r="I4279" s="7"/>
      <c r="J4279" s="7"/>
      <c r="K4279" s="7"/>
      <c r="L4279" s="7"/>
      <c r="M4279" s="7"/>
      <c r="N4279" s="7"/>
      <c r="O4279" s="7"/>
      <c r="P4279" s="7"/>
      <c r="R4279" s="7"/>
      <c r="S4279" s="7"/>
      <c r="T4279" s="7"/>
      <c r="U4279" s="7"/>
      <c r="V4279" s="7"/>
      <c r="W4279" s="7"/>
      <c r="X4279" s="7"/>
      <c r="Y4279" s="7"/>
      <c r="Z4279" s="7"/>
      <c r="AA4279" s="7"/>
      <c r="AB4279" s="7"/>
      <c r="AC4279" s="7"/>
      <c r="AD4279" s="7"/>
      <c r="AE4279" s="7"/>
      <c r="AF4279" s="7"/>
      <c r="AG4279" s="7"/>
      <c r="AH4279" s="7"/>
      <c r="AI4279" s="7"/>
      <c r="AJ4279" s="7"/>
      <c r="AK4279" s="7"/>
    </row>
    <row r="4280" spans="1:37" ht="15.75" x14ac:dyDescent="0.25">
      <c r="A4280" s="7"/>
      <c r="B4280" s="7"/>
      <c r="C4280" s="7"/>
      <c r="D4280" s="7"/>
      <c r="E4280" s="7"/>
      <c r="F4280" s="7"/>
      <c r="G4280" s="7"/>
      <c r="H4280" s="7"/>
      <c r="I4280" s="7"/>
      <c r="J4280" s="7"/>
      <c r="K4280" s="7"/>
      <c r="L4280" s="7"/>
      <c r="M4280" s="7"/>
      <c r="N4280" s="7"/>
      <c r="O4280" s="7"/>
      <c r="P4280" s="7"/>
      <c r="R4280" s="7"/>
      <c r="S4280" s="7"/>
      <c r="T4280" s="7"/>
      <c r="U4280" s="7"/>
      <c r="V4280" s="7"/>
      <c r="W4280" s="7"/>
      <c r="X4280" s="7"/>
      <c r="Y4280" s="7"/>
      <c r="Z4280" s="7"/>
      <c r="AA4280" s="7"/>
      <c r="AB4280" s="7"/>
      <c r="AC4280" s="7"/>
      <c r="AD4280" s="7"/>
      <c r="AE4280" s="7"/>
      <c r="AF4280" s="7"/>
      <c r="AG4280" s="7"/>
      <c r="AH4280" s="7"/>
      <c r="AI4280" s="7"/>
      <c r="AJ4280" s="7"/>
      <c r="AK4280" s="7"/>
    </row>
    <row r="4281" spans="1:37" ht="15.75" x14ac:dyDescent="0.25">
      <c r="A4281" s="7"/>
      <c r="B4281" s="7"/>
      <c r="C4281" s="7"/>
      <c r="D4281" s="7"/>
      <c r="E4281" s="7"/>
      <c r="F4281" s="7"/>
      <c r="G4281" s="7"/>
      <c r="H4281" s="7"/>
      <c r="I4281" s="7"/>
      <c r="J4281" s="7"/>
      <c r="K4281" s="7"/>
      <c r="L4281" s="7"/>
      <c r="M4281" s="7"/>
      <c r="N4281" s="7"/>
      <c r="O4281" s="7"/>
      <c r="P4281" s="7"/>
      <c r="R4281" s="7"/>
      <c r="S4281" s="7"/>
      <c r="T4281" s="7"/>
      <c r="U4281" s="7"/>
      <c r="V4281" s="7"/>
      <c r="W4281" s="7"/>
      <c r="X4281" s="7"/>
      <c r="Y4281" s="7"/>
      <c r="Z4281" s="7"/>
      <c r="AA4281" s="7"/>
      <c r="AB4281" s="7"/>
      <c r="AC4281" s="7"/>
      <c r="AD4281" s="7"/>
      <c r="AE4281" s="7"/>
      <c r="AF4281" s="7"/>
      <c r="AG4281" s="7"/>
      <c r="AH4281" s="7"/>
      <c r="AI4281" s="7"/>
      <c r="AJ4281" s="7"/>
      <c r="AK4281" s="7"/>
    </row>
    <row r="4282" spans="1:37" ht="15.75" x14ac:dyDescent="0.25">
      <c r="A4282" s="7"/>
      <c r="B4282" s="7"/>
      <c r="C4282" s="7"/>
      <c r="D4282" s="7"/>
      <c r="E4282" s="7"/>
      <c r="F4282" s="7"/>
      <c r="G4282" s="7"/>
      <c r="H4282" s="7"/>
      <c r="I4282" s="7"/>
      <c r="J4282" s="7"/>
      <c r="K4282" s="7"/>
      <c r="L4282" s="7"/>
      <c r="M4282" s="7"/>
      <c r="N4282" s="7"/>
      <c r="O4282" s="7"/>
      <c r="P4282" s="7"/>
      <c r="R4282" s="7"/>
      <c r="S4282" s="7"/>
      <c r="T4282" s="7"/>
      <c r="U4282" s="7"/>
      <c r="V4282" s="7"/>
      <c r="W4282" s="7"/>
      <c r="X4282" s="7"/>
      <c r="Y4282" s="7"/>
      <c r="Z4282" s="7"/>
      <c r="AA4282" s="7"/>
      <c r="AB4282" s="7"/>
      <c r="AC4282" s="7"/>
      <c r="AD4282" s="7"/>
      <c r="AE4282" s="7"/>
      <c r="AF4282" s="7"/>
      <c r="AG4282" s="7"/>
      <c r="AH4282" s="7"/>
      <c r="AI4282" s="7"/>
      <c r="AJ4282" s="7"/>
      <c r="AK4282" s="7"/>
    </row>
    <row r="4283" spans="1:37" ht="15.75" x14ac:dyDescent="0.25">
      <c r="A4283" s="7"/>
      <c r="B4283" s="7"/>
      <c r="C4283" s="7"/>
      <c r="D4283" s="7"/>
      <c r="E4283" s="7"/>
      <c r="F4283" s="7"/>
      <c r="G4283" s="7"/>
      <c r="H4283" s="7"/>
      <c r="I4283" s="7"/>
      <c r="J4283" s="7"/>
      <c r="K4283" s="7"/>
      <c r="L4283" s="7"/>
      <c r="M4283" s="7"/>
      <c r="N4283" s="7"/>
      <c r="O4283" s="7"/>
      <c r="P4283" s="7"/>
      <c r="R4283" s="7"/>
      <c r="S4283" s="7"/>
      <c r="T4283" s="7"/>
      <c r="U4283" s="7"/>
      <c r="V4283" s="7"/>
      <c r="W4283" s="7"/>
      <c r="X4283" s="7"/>
      <c r="Y4283" s="7"/>
      <c r="Z4283" s="7"/>
      <c r="AA4283" s="7"/>
      <c r="AB4283" s="7"/>
      <c r="AC4283" s="7"/>
      <c r="AD4283" s="7"/>
      <c r="AE4283" s="7"/>
      <c r="AF4283" s="7"/>
      <c r="AG4283" s="7"/>
      <c r="AH4283" s="7"/>
      <c r="AI4283" s="7"/>
      <c r="AJ4283" s="7"/>
      <c r="AK4283" s="7"/>
    </row>
    <row r="4284" spans="1:37" ht="15.75" x14ac:dyDescent="0.25">
      <c r="A4284" s="7"/>
      <c r="B4284" s="7"/>
      <c r="C4284" s="7"/>
      <c r="D4284" s="7"/>
      <c r="E4284" s="7"/>
      <c r="F4284" s="7"/>
      <c r="G4284" s="7"/>
      <c r="H4284" s="7"/>
      <c r="I4284" s="7"/>
      <c r="J4284" s="7"/>
      <c r="K4284" s="7"/>
      <c r="L4284" s="7"/>
      <c r="M4284" s="7"/>
      <c r="N4284" s="7"/>
      <c r="O4284" s="7"/>
      <c r="P4284" s="7"/>
      <c r="R4284" s="7"/>
      <c r="S4284" s="7"/>
      <c r="T4284" s="7"/>
      <c r="U4284" s="7"/>
      <c r="V4284" s="7"/>
      <c r="W4284" s="7"/>
      <c r="X4284" s="7"/>
      <c r="Y4284" s="7"/>
      <c r="Z4284" s="7"/>
      <c r="AA4284" s="7"/>
      <c r="AB4284" s="7"/>
      <c r="AC4284" s="7"/>
      <c r="AD4284" s="7"/>
      <c r="AE4284" s="7"/>
      <c r="AF4284" s="7"/>
      <c r="AG4284" s="7"/>
      <c r="AH4284" s="7"/>
      <c r="AI4284" s="7"/>
      <c r="AJ4284" s="7"/>
      <c r="AK4284" s="7"/>
    </row>
    <row r="4285" spans="1:37" ht="15.75" x14ac:dyDescent="0.25">
      <c r="A4285" s="7"/>
      <c r="B4285" s="7"/>
      <c r="C4285" s="7"/>
      <c r="D4285" s="7"/>
      <c r="E4285" s="7"/>
      <c r="F4285" s="7"/>
      <c r="G4285" s="7"/>
      <c r="H4285" s="7"/>
      <c r="I4285" s="7"/>
      <c r="J4285" s="7"/>
      <c r="K4285" s="7"/>
      <c r="L4285" s="7"/>
      <c r="M4285" s="7"/>
      <c r="N4285" s="7"/>
      <c r="O4285" s="7"/>
      <c r="P4285" s="7"/>
      <c r="R4285" s="7"/>
      <c r="S4285" s="7"/>
      <c r="T4285" s="7"/>
      <c r="U4285" s="7"/>
      <c r="V4285" s="7"/>
      <c r="W4285" s="7"/>
      <c r="X4285" s="7"/>
      <c r="Y4285" s="7"/>
      <c r="Z4285" s="7"/>
      <c r="AA4285" s="7"/>
      <c r="AB4285" s="7"/>
      <c r="AC4285" s="7"/>
      <c r="AD4285" s="7"/>
      <c r="AE4285" s="7"/>
      <c r="AF4285" s="7"/>
      <c r="AG4285" s="7"/>
      <c r="AH4285" s="7"/>
      <c r="AI4285" s="7"/>
      <c r="AJ4285" s="7"/>
      <c r="AK4285" s="7"/>
    </row>
    <row r="4286" spans="1:37" ht="15.75" x14ac:dyDescent="0.25">
      <c r="A4286" s="7"/>
      <c r="B4286" s="7"/>
      <c r="C4286" s="7"/>
      <c r="D4286" s="7"/>
      <c r="E4286" s="7"/>
      <c r="F4286" s="7"/>
      <c r="G4286" s="7"/>
      <c r="H4286" s="7"/>
      <c r="I4286" s="7"/>
      <c r="J4286" s="7"/>
      <c r="K4286" s="7"/>
      <c r="L4286" s="7"/>
      <c r="M4286" s="7"/>
      <c r="N4286" s="7"/>
      <c r="O4286" s="7"/>
      <c r="P4286" s="7"/>
      <c r="R4286" s="7"/>
      <c r="S4286" s="7"/>
      <c r="T4286" s="7"/>
      <c r="U4286" s="7"/>
      <c r="V4286" s="7"/>
      <c r="W4286" s="7"/>
      <c r="X4286" s="7"/>
      <c r="Y4286" s="7"/>
      <c r="Z4286" s="7"/>
      <c r="AA4286" s="7"/>
      <c r="AB4286" s="7"/>
      <c r="AC4286" s="7"/>
      <c r="AD4286" s="7"/>
      <c r="AE4286" s="7"/>
      <c r="AF4286" s="7"/>
      <c r="AG4286" s="7"/>
      <c r="AH4286" s="7"/>
      <c r="AI4286" s="7"/>
      <c r="AJ4286" s="7"/>
      <c r="AK4286" s="7"/>
    </row>
    <row r="4287" spans="1:37" ht="15.75" x14ac:dyDescent="0.25">
      <c r="A4287" s="7"/>
      <c r="B4287" s="7"/>
      <c r="C4287" s="7"/>
      <c r="D4287" s="7"/>
      <c r="E4287" s="7"/>
      <c r="F4287" s="7"/>
      <c r="G4287" s="7"/>
      <c r="H4287" s="7"/>
      <c r="I4287" s="7"/>
      <c r="J4287" s="7"/>
      <c r="K4287" s="7"/>
      <c r="L4287" s="7"/>
      <c r="M4287" s="7"/>
      <c r="N4287" s="7"/>
      <c r="O4287" s="7"/>
      <c r="P4287" s="7"/>
      <c r="R4287" s="7"/>
      <c r="S4287" s="7"/>
      <c r="T4287" s="7"/>
      <c r="U4287" s="7"/>
      <c r="V4287" s="7"/>
      <c r="W4287" s="7"/>
      <c r="X4287" s="7"/>
      <c r="Y4287" s="7"/>
      <c r="Z4287" s="7"/>
      <c r="AA4287" s="7"/>
      <c r="AB4287" s="7"/>
      <c r="AC4287" s="7"/>
      <c r="AD4287" s="7"/>
      <c r="AE4287" s="7"/>
      <c r="AF4287" s="7"/>
      <c r="AG4287" s="7"/>
      <c r="AH4287" s="7"/>
      <c r="AI4287" s="7"/>
      <c r="AJ4287" s="7"/>
      <c r="AK4287" s="7"/>
    </row>
    <row r="4288" spans="1:37" ht="15.75" x14ac:dyDescent="0.25">
      <c r="A4288" s="7"/>
      <c r="B4288" s="7"/>
      <c r="C4288" s="7"/>
      <c r="D4288" s="7"/>
      <c r="E4288" s="7"/>
      <c r="F4288" s="7"/>
      <c r="G4288" s="7"/>
      <c r="H4288" s="7"/>
      <c r="I4288" s="7"/>
      <c r="J4288" s="7"/>
      <c r="K4288" s="7"/>
      <c r="L4288" s="7"/>
      <c r="M4288" s="7"/>
      <c r="N4288" s="7"/>
      <c r="O4288" s="7"/>
      <c r="P4288" s="7"/>
      <c r="R4288" s="7"/>
      <c r="S4288" s="7"/>
      <c r="T4288" s="7"/>
      <c r="U4288" s="7"/>
      <c r="V4288" s="7"/>
      <c r="W4288" s="7"/>
      <c r="X4288" s="7"/>
      <c r="Y4288" s="7"/>
      <c r="Z4288" s="7"/>
      <c r="AA4288" s="7"/>
      <c r="AB4288" s="7"/>
      <c r="AC4288" s="7"/>
      <c r="AD4288" s="7"/>
      <c r="AE4288" s="7"/>
      <c r="AF4288" s="7"/>
      <c r="AG4288" s="7"/>
      <c r="AH4288" s="7"/>
      <c r="AI4288" s="7"/>
      <c r="AJ4288" s="7"/>
      <c r="AK4288" s="7"/>
    </row>
    <row r="4289" spans="1:37" ht="15.75" x14ac:dyDescent="0.25">
      <c r="A4289" s="7"/>
      <c r="B4289" s="7"/>
      <c r="C4289" s="7"/>
      <c r="D4289" s="7"/>
      <c r="E4289" s="7"/>
      <c r="F4289" s="7"/>
      <c r="G4289" s="7"/>
      <c r="H4289" s="7"/>
      <c r="I4289" s="7"/>
      <c r="J4289" s="7"/>
      <c r="K4289" s="7"/>
      <c r="L4289" s="7"/>
      <c r="M4289" s="7"/>
      <c r="N4289" s="7"/>
      <c r="O4289" s="7"/>
      <c r="P4289" s="7"/>
      <c r="R4289" s="7"/>
      <c r="S4289" s="7"/>
      <c r="T4289" s="7"/>
      <c r="U4289" s="7"/>
      <c r="V4289" s="7"/>
      <c r="W4289" s="7"/>
      <c r="X4289" s="7"/>
      <c r="Y4289" s="7"/>
      <c r="Z4289" s="7"/>
      <c r="AA4289" s="7"/>
      <c r="AB4289" s="7"/>
      <c r="AC4289" s="7"/>
      <c r="AD4289" s="7"/>
      <c r="AE4289" s="7"/>
      <c r="AF4289" s="7"/>
      <c r="AG4289" s="7"/>
      <c r="AH4289" s="7"/>
      <c r="AI4289" s="7"/>
      <c r="AJ4289" s="7"/>
      <c r="AK4289" s="7"/>
    </row>
    <row r="4290" spans="1:37" ht="15.75" x14ac:dyDescent="0.25">
      <c r="A4290" s="7"/>
      <c r="B4290" s="7"/>
      <c r="C4290" s="7"/>
      <c r="D4290" s="7"/>
      <c r="E4290" s="7"/>
      <c r="F4290" s="7"/>
      <c r="G4290" s="7"/>
      <c r="H4290" s="7"/>
      <c r="I4290" s="7"/>
      <c r="J4290" s="7"/>
      <c r="K4290" s="7"/>
      <c r="L4290" s="7"/>
      <c r="M4290" s="7"/>
      <c r="N4290" s="7"/>
      <c r="O4290" s="7"/>
      <c r="P4290" s="7"/>
      <c r="R4290" s="7"/>
      <c r="S4290" s="7"/>
      <c r="T4290" s="7"/>
      <c r="U4290" s="7"/>
      <c r="V4290" s="7"/>
      <c r="W4290" s="7"/>
      <c r="X4290" s="7"/>
      <c r="Y4290" s="7"/>
      <c r="Z4290" s="7"/>
      <c r="AA4290" s="7"/>
      <c r="AB4290" s="7"/>
      <c r="AC4290" s="7"/>
      <c r="AD4290" s="7"/>
      <c r="AE4290" s="7"/>
      <c r="AF4290" s="7"/>
      <c r="AG4290" s="7"/>
      <c r="AH4290" s="7"/>
      <c r="AI4290" s="7"/>
      <c r="AJ4290" s="7"/>
      <c r="AK4290" s="7"/>
    </row>
    <row r="4291" spans="1:37" ht="15.75" x14ac:dyDescent="0.25">
      <c r="A4291" s="7"/>
      <c r="B4291" s="7"/>
      <c r="C4291" s="7"/>
      <c r="D4291" s="7"/>
      <c r="E4291" s="7"/>
      <c r="F4291" s="7"/>
      <c r="G4291" s="7"/>
      <c r="H4291" s="7"/>
      <c r="I4291" s="7"/>
      <c r="J4291" s="7"/>
      <c r="K4291" s="7"/>
      <c r="L4291" s="7"/>
      <c r="M4291" s="7"/>
      <c r="N4291" s="7"/>
      <c r="O4291" s="7"/>
      <c r="P4291" s="7"/>
      <c r="R4291" s="7"/>
      <c r="S4291" s="7"/>
      <c r="T4291" s="7"/>
      <c r="U4291" s="7"/>
      <c r="V4291" s="7"/>
      <c r="W4291" s="7"/>
      <c r="X4291" s="7"/>
      <c r="Y4291" s="7"/>
      <c r="Z4291" s="7"/>
      <c r="AA4291" s="7"/>
      <c r="AB4291" s="7"/>
      <c r="AC4291" s="7"/>
      <c r="AD4291" s="7"/>
      <c r="AE4291" s="7"/>
      <c r="AF4291" s="7"/>
      <c r="AG4291" s="7"/>
      <c r="AH4291" s="7"/>
      <c r="AI4291" s="7"/>
      <c r="AJ4291" s="7"/>
      <c r="AK4291" s="7"/>
    </row>
    <row r="4292" spans="1:37" ht="15.75" x14ac:dyDescent="0.25">
      <c r="A4292" s="7"/>
      <c r="B4292" s="7"/>
      <c r="C4292" s="7"/>
      <c r="D4292" s="7"/>
      <c r="E4292" s="7"/>
      <c r="F4292" s="7"/>
      <c r="G4292" s="7"/>
      <c r="H4292" s="7"/>
      <c r="I4292" s="7"/>
      <c r="J4292" s="7"/>
      <c r="K4292" s="7"/>
      <c r="L4292" s="7"/>
      <c r="M4292" s="7"/>
      <c r="N4292" s="7"/>
      <c r="O4292" s="7"/>
      <c r="P4292" s="7"/>
      <c r="R4292" s="7"/>
      <c r="S4292" s="7"/>
      <c r="T4292" s="7"/>
      <c r="U4292" s="7"/>
      <c r="V4292" s="7"/>
      <c r="W4292" s="7"/>
      <c r="X4292" s="7"/>
      <c r="Y4292" s="7"/>
      <c r="Z4292" s="7"/>
      <c r="AA4292" s="7"/>
      <c r="AB4292" s="7"/>
      <c r="AC4292" s="7"/>
      <c r="AD4292" s="7"/>
      <c r="AE4292" s="7"/>
      <c r="AF4292" s="7"/>
      <c r="AG4292" s="7"/>
      <c r="AH4292" s="7"/>
      <c r="AI4292" s="7"/>
      <c r="AJ4292" s="7"/>
      <c r="AK4292" s="7"/>
    </row>
    <row r="4293" spans="1:37" ht="15.75" x14ac:dyDescent="0.25">
      <c r="A4293" s="7"/>
      <c r="B4293" s="7"/>
      <c r="C4293" s="7"/>
      <c r="D4293" s="7"/>
      <c r="E4293" s="7"/>
      <c r="F4293" s="7"/>
      <c r="G4293" s="7"/>
      <c r="H4293" s="7"/>
      <c r="I4293" s="7"/>
      <c r="J4293" s="7"/>
      <c r="K4293" s="7"/>
      <c r="L4293" s="7"/>
      <c r="M4293" s="7"/>
      <c r="N4293" s="7"/>
      <c r="O4293" s="7"/>
      <c r="P4293" s="7"/>
      <c r="R4293" s="7"/>
      <c r="S4293" s="7"/>
      <c r="T4293" s="7"/>
      <c r="U4293" s="7"/>
      <c r="V4293" s="7"/>
      <c r="W4293" s="7"/>
      <c r="X4293" s="7"/>
      <c r="Y4293" s="7"/>
      <c r="Z4293" s="7"/>
      <c r="AA4293" s="7"/>
      <c r="AB4293" s="7"/>
      <c r="AC4293" s="7"/>
      <c r="AD4293" s="7"/>
      <c r="AE4293" s="7"/>
      <c r="AF4293" s="7"/>
      <c r="AG4293" s="7"/>
      <c r="AH4293" s="7"/>
      <c r="AI4293" s="7"/>
      <c r="AJ4293" s="7"/>
      <c r="AK4293" s="7"/>
    </row>
    <row r="4294" spans="1:37" ht="15.75" x14ac:dyDescent="0.25">
      <c r="A4294" s="7"/>
      <c r="B4294" s="7"/>
      <c r="C4294" s="7"/>
      <c r="D4294" s="7"/>
      <c r="E4294" s="7"/>
      <c r="F4294" s="7"/>
      <c r="G4294" s="7"/>
      <c r="H4294" s="7"/>
      <c r="I4294" s="7"/>
      <c r="J4294" s="7"/>
      <c r="K4294" s="7"/>
      <c r="L4294" s="7"/>
      <c r="M4294" s="7"/>
      <c r="N4294" s="7"/>
      <c r="O4294" s="7"/>
      <c r="P4294" s="7"/>
      <c r="R4294" s="7"/>
      <c r="S4294" s="7"/>
      <c r="T4294" s="7"/>
      <c r="U4294" s="7"/>
      <c r="V4294" s="7"/>
      <c r="W4294" s="7"/>
      <c r="X4294" s="7"/>
      <c r="Y4294" s="7"/>
      <c r="Z4294" s="7"/>
      <c r="AA4294" s="7"/>
      <c r="AB4294" s="7"/>
      <c r="AC4294" s="7"/>
      <c r="AD4294" s="7"/>
      <c r="AE4294" s="7"/>
      <c r="AF4294" s="7"/>
      <c r="AG4294" s="7"/>
      <c r="AH4294" s="7"/>
      <c r="AI4294" s="7"/>
      <c r="AJ4294" s="7"/>
      <c r="AK4294" s="7"/>
    </row>
    <row r="4295" spans="1:37" ht="15.75" x14ac:dyDescent="0.25">
      <c r="A4295" s="7"/>
      <c r="B4295" s="7"/>
      <c r="C4295" s="7"/>
      <c r="D4295" s="7"/>
      <c r="E4295" s="7"/>
      <c r="F4295" s="7"/>
      <c r="G4295" s="7"/>
      <c r="H4295" s="7"/>
      <c r="I4295" s="7"/>
      <c r="J4295" s="7"/>
      <c r="K4295" s="7"/>
      <c r="L4295" s="7"/>
      <c r="M4295" s="7"/>
      <c r="N4295" s="7"/>
      <c r="O4295" s="7"/>
      <c r="P4295" s="7"/>
      <c r="R4295" s="7"/>
      <c r="S4295" s="7"/>
      <c r="T4295" s="7"/>
      <c r="U4295" s="7"/>
      <c r="V4295" s="7"/>
      <c r="W4295" s="7"/>
      <c r="X4295" s="7"/>
      <c r="Y4295" s="7"/>
      <c r="Z4295" s="7"/>
      <c r="AA4295" s="7"/>
      <c r="AB4295" s="7"/>
      <c r="AC4295" s="7"/>
      <c r="AD4295" s="7"/>
      <c r="AE4295" s="7"/>
      <c r="AF4295" s="7"/>
      <c r="AG4295" s="7"/>
      <c r="AH4295" s="7"/>
      <c r="AI4295" s="7"/>
      <c r="AJ4295" s="7"/>
      <c r="AK4295" s="7"/>
    </row>
    <row r="4296" spans="1:37" ht="15.75" x14ac:dyDescent="0.25">
      <c r="A4296" s="7"/>
      <c r="B4296" s="7"/>
      <c r="C4296" s="7"/>
      <c r="D4296" s="7"/>
      <c r="E4296" s="7"/>
      <c r="F4296" s="7"/>
      <c r="G4296" s="7"/>
      <c r="H4296" s="7"/>
      <c r="I4296" s="7"/>
      <c r="J4296" s="7"/>
      <c r="K4296" s="7"/>
      <c r="L4296" s="7"/>
      <c r="M4296" s="7"/>
      <c r="N4296" s="7"/>
      <c r="O4296" s="7"/>
      <c r="P4296" s="7"/>
      <c r="R4296" s="7"/>
      <c r="S4296" s="7"/>
      <c r="T4296" s="7"/>
      <c r="U4296" s="7"/>
      <c r="V4296" s="7"/>
      <c r="W4296" s="7"/>
      <c r="X4296" s="7"/>
      <c r="Y4296" s="7"/>
      <c r="Z4296" s="7"/>
      <c r="AA4296" s="7"/>
      <c r="AB4296" s="7"/>
      <c r="AC4296" s="7"/>
      <c r="AD4296" s="7"/>
      <c r="AE4296" s="7"/>
      <c r="AF4296" s="7"/>
      <c r="AG4296" s="7"/>
      <c r="AH4296" s="7"/>
      <c r="AI4296" s="7"/>
      <c r="AJ4296" s="7"/>
      <c r="AK4296" s="7"/>
    </row>
    <row r="4297" spans="1:37" ht="15.75" x14ac:dyDescent="0.25">
      <c r="A4297" s="7"/>
      <c r="B4297" s="7"/>
      <c r="C4297" s="7"/>
      <c r="D4297" s="7"/>
      <c r="E4297" s="7"/>
      <c r="F4297" s="7"/>
      <c r="G4297" s="7"/>
      <c r="H4297" s="7"/>
      <c r="I4297" s="7"/>
      <c r="J4297" s="7"/>
      <c r="K4297" s="7"/>
      <c r="L4297" s="7"/>
      <c r="M4297" s="7"/>
      <c r="N4297" s="7"/>
      <c r="O4297" s="7"/>
      <c r="P4297" s="7"/>
      <c r="R4297" s="7"/>
      <c r="S4297" s="7"/>
      <c r="T4297" s="7"/>
      <c r="U4297" s="7"/>
      <c r="V4297" s="7"/>
      <c r="W4297" s="7"/>
      <c r="X4297" s="7"/>
      <c r="Y4297" s="7"/>
      <c r="Z4297" s="7"/>
      <c r="AA4297" s="7"/>
      <c r="AB4297" s="7"/>
      <c r="AC4297" s="7"/>
      <c r="AD4297" s="7"/>
      <c r="AE4297" s="7"/>
      <c r="AF4297" s="7"/>
      <c r="AG4297" s="7"/>
      <c r="AH4297" s="7"/>
      <c r="AI4297" s="7"/>
      <c r="AJ4297" s="7"/>
      <c r="AK4297" s="7"/>
    </row>
    <row r="4298" spans="1:37" ht="15.75" x14ac:dyDescent="0.25">
      <c r="A4298" s="7"/>
      <c r="B4298" s="7"/>
      <c r="C4298" s="7"/>
      <c r="D4298" s="7"/>
      <c r="E4298" s="7"/>
      <c r="F4298" s="7"/>
      <c r="G4298" s="7"/>
      <c r="H4298" s="7"/>
      <c r="I4298" s="7"/>
      <c r="J4298" s="7"/>
      <c r="K4298" s="7"/>
      <c r="L4298" s="7"/>
      <c r="M4298" s="7"/>
      <c r="N4298" s="7"/>
      <c r="O4298" s="7"/>
      <c r="P4298" s="7"/>
      <c r="R4298" s="7"/>
      <c r="S4298" s="7"/>
      <c r="T4298" s="7"/>
      <c r="U4298" s="7"/>
      <c r="V4298" s="7"/>
      <c r="W4298" s="7"/>
      <c r="X4298" s="7"/>
      <c r="Y4298" s="7"/>
      <c r="Z4298" s="7"/>
      <c r="AA4298" s="7"/>
      <c r="AB4298" s="7"/>
      <c r="AC4298" s="7"/>
      <c r="AD4298" s="7"/>
      <c r="AE4298" s="7"/>
      <c r="AF4298" s="7"/>
      <c r="AG4298" s="7"/>
      <c r="AH4298" s="7"/>
      <c r="AI4298" s="7"/>
      <c r="AJ4298" s="7"/>
      <c r="AK4298" s="7"/>
    </row>
    <row r="4299" spans="1:37" ht="15.75" x14ac:dyDescent="0.25">
      <c r="A4299" s="7"/>
      <c r="B4299" s="7"/>
      <c r="C4299" s="7"/>
      <c r="D4299" s="7"/>
      <c r="E4299" s="7"/>
      <c r="F4299" s="7"/>
      <c r="G4299" s="7"/>
      <c r="H4299" s="7"/>
      <c r="I4299" s="7"/>
      <c r="J4299" s="7"/>
      <c r="K4299" s="7"/>
      <c r="L4299" s="7"/>
      <c r="M4299" s="7"/>
      <c r="N4299" s="7"/>
      <c r="O4299" s="7"/>
      <c r="P4299" s="7"/>
      <c r="R4299" s="7"/>
      <c r="S4299" s="7"/>
      <c r="T4299" s="7"/>
      <c r="U4299" s="7"/>
      <c r="V4299" s="7"/>
      <c r="W4299" s="7"/>
      <c r="X4299" s="7"/>
      <c r="Y4299" s="7"/>
      <c r="Z4299" s="7"/>
      <c r="AA4299" s="7"/>
      <c r="AB4299" s="7"/>
      <c r="AC4299" s="7"/>
      <c r="AD4299" s="7"/>
      <c r="AE4299" s="7"/>
      <c r="AF4299" s="7"/>
      <c r="AG4299" s="7"/>
      <c r="AH4299" s="7"/>
      <c r="AI4299" s="7"/>
      <c r="AJ4299" s="7"/>
      <c r="AK4299" s="7"/>
    </row>
    <row r="4300" spans="1:37" ht="15.75" x14ac:dyDescent="0.25">
      <c r="A4300" s="7"/>
      <c r="B4300" s="7"/>
      <c r="C4300" s="7"/>
      <c r="D4300" s="7"/>
      <c r="E4300" s="7"/>
      <c r="F4300" s="7"/>
      <c r="G4300" s="7"/>
      <c r="H4300" s="7"/>
      <c r="I4300" s="7"/>
      <c r="J4300" s="7"/>
      <c r="K4300" s="7"/>
      <c r="L4300" s="7"/>
      <c r="M4300" s="7"/>
      <c r="N4300" s="7"/>
      <c r="O4300" s="7"/>
      <c r="P4300" s="7"/>
      <c r="R4300" s="7"/>
      <c r="S4300" s="7"/>
      <c r="T4300" s="7"/>
      <c r="U4300" s="7"/>
      <c r="V4300" s="7"/>
      <c r="W4300" s="7"/>
      <c r="X4300" s="7"/>
      <c r="Y4300" s="7"/>
      <c r="Z4300" s="7"/>
      <c r="AA4300" s="7"/>
      <c r="AB4300" s="7"/>
      <c r="AC4300" s="7"/>
      <c r="AD4300" s="7"/>
      <c r="AE4300" s="7"/>
      <c r="AF4300" s="7"/>
      <c r="AG4300" s="7"/>
      <c r="AH4300" s="7"/>
      <c r="AI4300" s="7"/>
      <c r="AJ4300" s="7"/>
      <c r="AK4300" s="7"/>
    </row>
    <row r="4301" spans="1:37" ht="15.75" x14ac:dyDescent="0.25">
      <c r="A4301" s="7"/>
      <c r="B4301" s="7"/>
      <c r="C4301" s="7"/>
      <c r="D4301" s="7"/>
      <c r="E4301" s="7"/>
      <c r="F4301" s="7"/>
      <c r="G4301" s="7"/>
      <c r="H4301" s="7"/>
      <c r="I4301" s="7"/>
      <c r="J4301" s="7"/>
      <c r="K4301" s="7"/>
      <c r="L4301" s="7"/>
      <c r="M4301" s="7"/>
      <c r="N4301" s="7"/>
      <c r="O4301" s="7"/>
      <c r="P4301" s="7"/>
      <c r="R4301" s="7"/>
      <c r="S4301" s="7"/>
      <c r="T4301" s="7"/>
      <c r="U4301" s="7"/>
      <c r="V4301" s="7"/>
      <c r="W4301" s="7"/>
      <c r="X4301" s="7"/>
      <c r="Y4301" s="7"/>
      <c r="Z4301" s="7"/>
      <c r="AA4301" s="7"/>
      <c r="AB4301" s="7"/>
      <c r="AC4301" s="7"/>
      <c r="AD4301" s="7"/>
      <c r="AE4301" s="7"/>
      <c r="AF4301" s="7"/>
      <c r="AG4301" s="7"/>
      <c r="AH4301" s="7"/>
      <c r="AI4301" s="7"/>
      <c r="AJ4301" s="7"/>
      <c r="AK4301" s="7"/>
    </row>
    <row r="4302" spans="1:37" ht="15.75" x14ac:dyDescent="0.25">
      <c r="A4302" s="7"/>
      <c r="B4302" s="7"/>
      <c r="C4302" s="7"/>
      <c r="D4302" s="7"/>
      <c r="E4302" s="7"/>
      <c r="F4302" s="7"/>
      <c r="G4302" s="7"/>
      <c r="H4302" s="7"/>
      <c r="I4302" s="7"/>
      <c r="J4302" s="7"/>
      <c r="K4302" s="7"/>
      <c r="L4302" s="7"/>
      <c r="M4302" s="7"/>
      <c r="N4302" s="7"/>
      <c r="O4302" s="7"/>
      <c r="P4302" s="7"/>
      <c r="R4302" s="7"/>
      <c r="S4302" s="7"/>
      <c r="T4302" s="7"/>
      <c r="U4302" s="7"/>
      <c r="V4302" s="7"/>
      <c r="W4302" s="7"/>
      <c r="X4302" s="7"/>
      <c r="Y4302" s="7"/>
      <c r="Z4302" s="7"/>
      <c r="AA4302" s="7"/>
      <c r="AB4302" s="7"/>
      <c r="AC4302" s="7"/>
      <c r="AD4302" s="7"/>
      <c r="AE4302" s="7"/>
      <c r="AF4302" s="7"/>
      <c r="AG4302" s="7"/>
      <c r="AH4302" s="7"/>
      <c r="AI4302" s="7"/>
      <c r="AJ4302" s="7"/>
      <c r="AK4302" s="7"/>
    </row>
    <row r="4303" spans="1:37" ht="15.75" x14ac:dyDescent="0.25">
      <c r="A4303" s="7"/>
      <c r="B4303" s="7"/>
      <c r="C4303" s="7"/>
      <c r="D4303" s="7"/>
      <c r="E4303" s="7"/>
      <c r="F4303" s="7"/>
      <c r="G4303" s="7"/>
      <c r="H4303" s="7"/>
      <c r="I4303" s="7"/>
      <c r="J4303" s="7"/>
      <c r="K4303" s="7"/>
      <c r="L4303" s="7"/>
      <c r="M4303" s="7"/>
      <c r="N4303" s="7"/>
      <c r="O4303" s="7"/>
      <c r="P4303" s="7"/>
      <c r="R4303" s="7"/>
      <c r="S4303" s="7"/>
      <c r="T4303" s="7"/>
      <c r="U4303" s="7"/>
      <c r="V4303" s="7"/>
      <c r="W4303" s="7"/>
      <c r="X4303" s="7"/>
      <c r="Y4303" s="7"/>
      <c r="Z4303" s="7"/>
      <c r="AA4303" s="7"/>
      <c r="AB4303" s="7"/>
      <c r="AC4303" s="7"/>
      <c r="AD4303" s="7"/>
      <c r="AE4303" s="7"/>
      <c r="AF4303" s="7"/>
      <c r="AG4303" s="7"/>
      <c r="AH4303" s="7"/>
      <c r="AI4303" s="7"/>
      <c r="AJ4303" s="7"/>
      <c r="AK4303" s="7"/>
    </row>
    <row r="4304" spans="1:37" ht="15.75" x14ac:dyDescent="0.25">
      <c r="A4304" s="7"/>
      <c r="B4304" s="7"/>
      <c r="C4304" s="7"/>
      <c r="D4304" s="7"/>
      <c r="E4304" s="7"/>
      <c r="F4304" s="7"/>
      <c r="G4304" s="7"/>
      <c r="H4304" s="7"/>
      <c r="I4304" s="7"/>
      <c r="J4304" s="7"/>
      <c r="K4304" s="7"/>
      <c r="L4304" s="7"/>
      <c r="M4304" s="7"/>
      <c r="N4304" s="7"/>
      <c r="O4304" s="7"/>
      <c r="P4304" s="7"/>
      <c r="R4304" s="7"/>
      <c r="S4304" s="7"/>
      <c r="T4304" s="7"/>
      <c r="U4304" s="7"/>
      <c r="V4304" s="7"/>
      <c r="W4304" s="7"/>
      <c r="X4304" s="7"/>
      <c r="Y4304" s="7"/>
      <c r="Z4304" s="7"/>
      <c r="AA4304" s="7"/>
      <c r="AB4304" s="7"/>
      <c r="AC4304" s="7"/>
      <c r="AD4304" s="7"/>
      <c r="AE4304" s="7"/>
      <c r="AF4304" s="7"/>
      <c r="AG4304" s="7"/>
      <c r="AH4304" s="7"/>
      <c r="AI4304" s="7"/>
      <c r="AJ4304" s="7"/>
      <c r="AK4304" s="7"/>
    </row>
    <row r="4305" spans="1:37" ht="15.75" x14ac:dyDescent="0.25">
      <c r="A4305" s="7"/>
      <c r="B4305" s="7"/>
      <c r="C4305" s="7"/>
      <c r="D4305" s="7"/>
      <c r="E4305" s="7"/>
      <c r="F4305" s="7"/>
      <c r="G4305" s="7"/>
      <c r="H4305" s="7"/>
      <c r="I4305" s="7"/>
      <c r="J4305" s="7"/>
      <c r="K4305" s="7"/>
      <c r="L4305" s="7"/>
      <c r="M4305" s="7"/>
      <c r="N4305" s="7"/>
      <c r="O4305" s="7"/>
      <c r="P4305" s="7"/>
      <c r="R4305" s="7"/>
      <c r="S4305" s="7"/>
      <c r="T4305" s="7"/>
      <c r="U4305" s="7"/>
      <c r="V4305" s="7"/>
      <c r="W4305" s="7"/>
      <c r="X4305" s="7"/>
      <c r="Y4305" s="7"/>
      <c r="Z4305" s="7"/>
      <c r="AA4305" s="7"/>
      <c r="AB4305" s="7"/>
      <c r="AC4305" s="7"/>
      <c r="AD4305" s="7"/>
      <c r="AE4305" s="7"/>
      <c r="AF4305" s="7"/>
      <c r="AG4305" s="7"/>
      <c r="AH4305" s="7"/>
      <c r="AI4305" s="7"/>
      <c r="AJ4305" s="7"/>
      <c r="AK4305" s="7"/>
    </row>
    <row r="4306" spans="1:37" ht="15.75" x14ac:dyDescent="0.25">
      <c r="A4306" s="7"/>
      <c r="B4306" s="7"/>
      <c r="C4306" s="7"/>
      <c r="D4306" s="7"/>
      <c r="E4306" s="7"/>
      <c r="F4306" s="7"/>
      <c r="G4306" s="7"/>
      <c r="H4306" s="7"/>
      <c r="I4306" s="7"/>
      <c r="J4306" s="7"/>
      <c r="K4306" s="7"/>
      <c r="L4306" s="7"/>
      <c r="M4306" s="7"/>
      <c r="N4306" s="7"/>
      <c r="O4306" s="7"/>
      <c r="P4306" s="7"/>
      <c r="R4306" s="7"/>
      <c r="S4306" s="7"/>
      <c r="T4306" s="7"/>
      <c r="U4306" s="7"/>
      <c r="V4306" s="7"/>
      <c r="W4306" s="7"/>
      <c r="X4306" s="7"/>
      <c r="Y4306" s="7"/>
      <c r="Z4306" s="7"/>
      <c r="AA4306" s="7"/>
      <c r="AB4306" s="7"/>
      <c r="AC4306" s="7"/>
      <c r="AD4306" s="7"/>
      <c r="AE4306" s="7"/>
      <c r="AF4306" s="7"/>
      <c r="AG4306" s="7"/>
      <c r="AH4306" s="7"/>
      <c r="AI4306" s="7"/>
      <c r="AJ4306" s="7"/>
      <c r="AK4306" s="7"/>
    </row>
    <row r="4307" spans="1:37" ht="15.75" x14ac:dyDescent="0.25">
      <c r="A4307" s="7"/>
      <c r="B4307" s="7"/>
      <c r="C4307" s="7"/>
      <c r="D4307" s="7"/>
      <c r="E4307" s="7"/>
      <c r="F4307" s="7"/>
      <c r="G4307" s="7"/>
      <c r="H4307" s="7"/>
      <c r="I4307" s="7"/>
      <c r="J4307" s="7"/>
      <c r="K4307" s="7"/>
      <c r="L4307" s="7"/>
      <c r="M4307" s="7"/>
      <c r="N4307" s="7"/>
      <c r="O4307" s="7"/>
      <c r="P4307" s="7"/>
      <c r="R4307" s="7"/>
      <c r="S4307" s="7"/>
      <c r="T4307" s="7"/>
      <c r="U4307" s="7"/>
      <c r="V4307" s="7"/>
      <c r="W4307" s="7"/>
      <c r="X4307" s="7"/>
      <c r="Y4307" s="7"/>
      <c r="Z4307" s="7"/>
      <c r="AA4307" s="7"/>
      <c r="AB4307" s="7"/>
      <c r="AC4307" s="7"/>
      <c r="AD4307" s="7"/>
      <c r="AE4307" s="7"/>
      <c r="AF4307" s="7"/>
      <c r="AG4307" s="7"/>
      <c r="AH4307" s="7"/>
      <c r="AI4307" s="7"/>
      <c r="AJ4307" s="7"/>
      <c r="AK4307" s="7"/>
    </row>
    <row r="4308" spans="1:37" ht="15.75" x14ac:dyDescent="0.25">
      <c r="A4308" s="7"/>
      <c r="B4308" s="7"/>
      <c r="C4308" s="7"/>
      <c r="D4308" s="7"/>
      <c r="E4308" s="7"/>
      <c r="F4308" s="7"/>
      <c r="G4308" s="7"/>
      <c r="H4308" s="7"/>
      <c r="I4308" s="7"/>
      <c r="J4308" s="7"/>
      <c r="K4308" s="7"/>
      <c r="L4308" s="7"/>
      <c r="M4308" s="7"/>
      <c r="N4308" s="7"/>
      <c r="O4308" s="7"/>
      <c r="P4308" s="7"/>
      <c r="R4308" s="7"/>
      <c r="S4308" s="7"/>
      <c r="T4308" s="7"/>
      <c r="U4308" s="7"/>
      <c r="V4308" s="7"/>
      <c r="W4308" s="7"/>
      <c r="X4308" s="7"/>
      <c r="Y4308" s="7"/>
      <c r="Z4308" s="7"/>
      <c r="AA4308" s="7"/>
      <c r="AB4308" s="7"/>
      <c r="AC4308" s="7"/>
      <c r="AD4308" s="7"/>
      <c r="AE4308" s="7"/>
      <c r="AF4308" s="7"/>
      <c r="AG4308" s="7"/>
      <c r="AH4308" s="7"/>
      <c r="AI4308" s="7"/>
      <c r="AJ4308" s="7"/>
      <c r="AK4308" s="7"/>
    </row>
    <row r="4309" spans="1:37" ht="15.75" x14ac:dyDescent="0.25">
      <c r="A4309" s="7"/>
      <c r="B4309" s="7"/>
      <c r="C4309" s="7"/>
      <c r="D4309" s="7"/>
      <c r="E4309" s="7"/>
      <c r="F4309" s="7"/>
      <c r="G4309" s="7"/>
      <c r="H4309" s="7"/>
      <c r="I4309" s="7"/>
      <c r="J4309" s="7"/>
      <c r="K4309" s="7"/>
      <c r="L4309" s="7"/>
      <c r="M4309" s="7"/>
      <c r="N4309" s="7"/>
      <c r="O4309" s="7"/>
      <c r="P4309" s="7"/>
      <c r="R4309" s="7"/>
      <c r="S4309" s="7"/>
      <c r="T4309" s="7"/>
      <c r="U4309" s="7"/>
      <c r="V4309" s="7"/>
      <c r="W4309" s="7"/>
      <c r="X4309" s="7"/>
      <c r="Y4309" s="7"/>
      <c r="Z4309" s="7"/>
      <c r="AA4309" s="7"/>
      <c r="AB4309" s="7"/>
      <c r="AC4309" s="7"/>
      <c r="AD4309" s="7"/>
      <c r="AE4309" s="7"/>
      <c r="AF4309" s="7"/>
      <c r="AG4309" s="7"/>
      <c r="AH4309" s="7"/>
      <c r="AI4309" s="7"/>
      <c r="AJ4309" s="7"/>
      <c r="AK4309" s="7"/>
    </row>
    <row r="4310" spans="1:37" ht="15.75" x14ac:dyDescent="0.25">
      <c r="A4310" s="7"/>
      <c r="B4310" s="7"/>
      <c r="C4310" s="7"/>
      <c r="D4310" s="7"/>
      <c r="E4310" s="7"/>
      <c r="F4310" s="7"/>
      <c r="G4310" s="7"/>
      <c r="H4310" s="7"/>
      <c r="I4310" s="7"/>
      <c r="J4310" s="7"/>
      <c r="K4310" s="7"/>
      <c r="L4310" s="7"/>
      <c r="M4310" s="7"/>
      <c r="N4310" s="7"/>
      <c r="O4310" s="7"/>
      <c r="P4310" s="7"/>
      <c r="R4310" s="7"/>
      <c r="S4310" s="7"/>
      <c r="T4310" s="7"/>
      <c r="U4310" s="7"/>
      <c r="V4310" s="7"/>
      <c r="W4310" s="7"/>
      <c r="X4310" s="7"/>
      <c r="Y4310" s="7"/>
      <c r="Z4310" s="7"/>
      <c r="AA4310" s="7"/>
      <c r="AB4310" s="7"/>
      <c r="AC4310" s="7"/>
      <c r="AD4310" s="7"/>
      <c r="AE4310" s="7"/>
      <c r="AF4310" s="7"/>
      <c r="AG4310" s="7"/>
      <c r="AH4310" s="7"/>
      <c r="AI4310" s="7"/>
      <c r="AJ4310" s="7"/>
      <c r="AK4310" s="7"/>
    </row>
    <row r="4311" spans="1:37" ht="15.75" x14ac:dyDescent="0.25">
      <c r="A4311" s="7"/>
      <c r="B4311" s="7"/>
      <c r="C4311" s="7"/>
      <c r="D4311" s="7"/>
      <c r="E4311" s="7"/>
      <c r="F4311" s="7"/>
      <c r="G4311" s="7"/>
      <c r="H4311" s="7"/>
      <c r="I4311" s="7"/>
      <c r="J4311" s="7"/>
      <c r="K4311" s="7"/>
      <c r="L4311" s="7"/>
      <c r="M4311" s="7"/>
      <c r="N4311" s="7"/>
      <c r="O4311" s="7"/>
      <c r="P4311" s="7"/>
      <c r="R4311" s="7"/>
      <c r="S4311" s="7"/>
      <c r="T4311" s="7"/>
      <c r="U4311" s="7"/>
      <c r="V4311" s="7"/>
      <c r="W4311" s="7"/>
      <c r="X4311" s="7"/>
      <c r="Y4311" s="7"/>
      <c r="Z4311" s="7"/>
      <c r="AA4311" s="7"/>
      <c r="AB4311" s="7"/>
      <c r="AC4311" s="7"/>
      <c r="AD4311" s="7"/>
      <c r="AE4311" s="7"/>
      <c r="AF4311" s="7"/>
      <c r="AG4311" s="7"/>
      <c r="AH4311" s="7"/>
      <c r="AI4311" s="7"/>
      <c r="AJ4311" s="7"/>
      <c r="AK4311" s="7"/>
    </row>
    <row r="4312" spans="1:37" ht="15.75" x14ac:dyDescent="0.25">
      <c r="A4312" s="7"/>
      <c r="B4312" s="7"/>
      <c r="C4312" s="7"/>
      <c r="D4312" s="7"/>
      <c r="E4312" s="7"/>
      <c r="F4312" s="7"/>
      <c r="G4312" s="7"/>
      <c r="H4312" s="7"/>
      <c r="I4312" s="7"/>
      <c r="J4312" s="7"/>
      <c r="K4312" s="7"/>
      <c r="L4312" s="7"/>
      <c r="M4312" s="7"/>
      <c r="N4312" s="7"/>
      <c r="O4312" s="7"/>
      <c r="P4312" s="7"/>
      <c r="R4312" s="7"/>
      <c r="S4312" s="7"/>
      <c r="T4312" s="7"/>
      <c r="U4312" s="7"/>
      <c r="V4312" s="7"/>
      <c r="W4312" s="7"/>
      <c r="X4312" s="7"/>
      <c r="Y4312" s="7"/>
      <c r="Z4312" s="7"/>
      <c r="AA4312" s="7"/>
      <c r="AB4312" s="7"/>
      <c r="AC4312" s="7"/>
      <c r="AD4312" s="7"/>
      <c r="AE4312" s="7"/>
      <c r="AF4312" s="7"/>
      <c r="AG4312" s="7"/>
      <c r="AH4312" s="7"/>
      <c r="AI4312" s="7"/>
      <c r="AJ4312" s="7"/>
      <c r="AK4312" s="7"/>
    </row>
    <row r="4313" spans="1:37" ht="15.75" x14ac:dyDescent="0.25">
      <c r="A4313" s="7"/>
      <c r="B4313" s="7"/>
      <c r="C4313" s="7"/>
      <c r="D4313" s="7"/>
      <c r="E4313" s="7"/>
      <c r="F4313" s="7"/>
      <c r="G4313" s="7"/>
      <c r="H4313" s="7"/>
      <c r="I4313" s="7"/>
      <c r="J4313" s="7"/>
      <c r="K4313" s="7"/>
      <c r="L4313" s="7"/>
      <c r="M4313" s="7"/>
      <c r="N4313" s="7"/>
      <c r="O4313" s="7"/>
      <c r="P4313" s="7"/>
      <c r="R4313" s="7"/>
      <c r="S4313" s="7"/>
      <c r="T4313" s="7"/>
      <c r="U4313" s="7"/>
      <c r="V4313" s="7"/>
      <c r="W4313" s="7"/>
      <c r="X4313" s="7"/>
      <c r="Y4313" s="7"/>
      <c r="Z4313" s="7"/>
      <c r="AA4313" s="7"/>
      <c r="AB4313" s="7"/>
      <c r="AC4313" s="7"/>
      <c r="AD4313" s="7"/>
      <c r="AE4313" s="7"/>
      <c r="AF4313" s="7"/>
      <c r="AG4313" s="7"/>
      <c r="AH4313" s="7"/>
      <c r="AI4313" s="7"/>
      <c r="AJ4313" s="7"/>
      <c r="AK4313" s="7"/>
    </row>
    <row r="4314" spans="1:37" ht="15.75" x14ac:dyDescent="0.25">
      <c r="A4314" s="7"/>
      <c r="B4314" s="7"/>
      <c r="C4314" s="7"/>
      <c r="D4314" s="7"/>
      <c r="E4314" s="7"/>
      <c r="F4314" s="7"/>
      <c r="G4314" s="7"/>
      <c r="H4314" s="7"/>
      <c r="I4314" s="7"/>
      <c r="J4314" s="7"/>
      <c r="K4314" s="7"/>
      <c r="L4314" s="7"/>
      <c r="M4314" s="7"/>
      <c r="N4314" s="7"/>
      <c r="O4314" s="7"/>
      <c r="P4314" s="7"/>
      <c r="R4314" s="7"/>
      <c r="S4314" s="7"/>
      <c r="T4314" s="7"/>
      <c r="U4314" s="7"/>
      <c r="V4314" s="7"/>
      <c r="W4314" s="7"/>
      <c r="X4314" s="7"/>
      <c r="Y4314" s="7"/>
      <c r="Z4314" s="7"/>
      <c r="AA4314" s="7"/>
      <c r="AB4314" s="7"/>
      <c r="AC4314" s="7"/>
      <c r="AD4314" s="7"/>
      <c r="AE4314" s="7"/>
      <c r="AF4314" s="7"/>
      <c r="AG4314" s="7"/>
      <c r="AH4314" s="7"/>
      <c r="AI4314" s="7"/>
      <c r="AJ4314" s="7"/>
      <c r="AK4314" s="7"/>
    </row>
    <row r="4315" spans="1:37" ht="15.75" x14ac:dyDescent="0.25">
      <c r="A4315" s="7"/>
      <c r="B4315" s="7"/>
      <c r="C4315" s="7"/>
      <c r="D4315" s="7"/>
      <c r="E4315" s="7"/>
      <c r="F4315" s="7"/>
      <c r="G4315" s="7"/>
      <c r="H4315" s="7"/>
      <c r="I4315" s="7"/>
      <c r="J4315" s="7"/>
      <c r="K4315" s="7"/>
      <c r="L4315" s="7"/>
      <c r="M4315" s="7"/>
      <c r="N4315" s="7"/>
      <c r="O4315" s="7"/>
      <c r="P4315" s="7"/>
      <c r="R4315" s="7"/>
      <c r="S4315" s="7"/>
      <c r="T4315" s="7"/>
      <c r="U4315" s="7"/>
      <c r="V4315" s="7"/>
      <c r="W4315" s="7"/>
      <c r="X4315" s="7"/>
      <c r="Y4315" s="7"/>
      <c r="Z4315" s="7"/>
      <c r="AA4315" s="7"/>
      <c r="AB4315" s="7"/>
      <c r="AC4315" s="7"/>
      <c r="AD4315" s="7"/>
      <c r="AE4315" s="7"/>
      <c r="AF4315" s="7"/>
      <c r="AG4315" s="7"/>
      <c r="AH4315" s="7"/>
      <c r="AI4315" s="7"/>
      <c r="AJ4315" s="7"/>
      <c r="AK4315" s="7"/>
    </row>
    <row r="4316" spans="1:37" ht="15.75" x14ac:dyDescent="0.25">
      <c r="A4316" s="7"/>
      <c r="B4316" s="7"/>
      <c r="C4316" s="7"/>
      <c r="D4316" s="7"/>
      <c r="E4316" s="7"/>
      <c r="F4316" s="7"/>
      <c r="G4316" s="7"/>
      <c r="H4316" s="7"/>
      <c r="I4316" s="7"/>
      <c r="J4316" s="7"/>
      <c r="K4316" s="7"/>
      <c r="L4316" s="7"/>
      <c r="M4316" s="7"/>
      <c r="N4316" s="7"/>
      <c r="O4316" s="7"/>
      <c r="P4316" s="7"/>
      <c r="R4316" s="7"/>
      <c r="S4316" s="7"/>
      <c r="T4316" s="7"/>
      <c r="U4316" s="7"/>
      <c r="V4316" s="7"/>
      <c r="W4316" s="7"/>
      <c r="X4316" s="7"/>
      <c r="Y4316" s="7"/>
      <c r="Z4316" s="7"/>
      <c r="AA4316" s="7"/>
      <c r="AB4316" s="7"/>
      <c r="AC4316" s="7"/>
      <c r="AD4316" s="7"/>
      <c r="AE4316" s="7"/>
      <c r="AF4316" s="7"/>
      <c r="AG4316" s="7"/>
      <c r="AH4316" s="7"/>
      <c r="AI4316" s="7"/>
      <c r="AJ4316" s="7"/>
      <c r="AK4316" s="7"/>
    </row>
    <row r="4317" spans="1:37" ht="15.75" x14ac:dyDescent="0.25">
      <c r="A4317" s="7"/>
      <c r="B4317" s="7"/>
      <c r="C4317" s="7"/>
      <c r="D4317" s="7"/>
      <c r="E4317" s="7"/>
      <c r="F4317" s="7"/>
      <c r="G4317" s="7"/>
      <c r="H4317" s="7"/>
      <c r="I4317" s="7"/>
      <c r="J4317" s="7"/>
      <c r="K4317" s="7"/>
      <c r="L4317" s="7"/>
      <c r="M4317" s="7"/>
      <c r="N4317" s="7"/>
      <c r="O4317" s="7"/>
      <c r="P4317" s="7"/>
      <c r="R4317" s="7"/>
      <c r="S4317" s="7"/>
      <c r="T4317" s="7"/>
      <c r="U4317" s="7"/>
      <c r="V4317" s="7"/>
      <c r="W4317" s="7"/>
      <c r="X4317" s="7"/>
      <c r="Y4317" s="7"/>
      <c r="Z4317" s="7"/>
      <c r="AA4317" s="7"/>
      <c r="AB4317" s="7"/>
      <c r="AC4317" s="7"/>
      <c r="AD4317" s="7"/>
      <c r="AE4317" s="7"/>
      <c r="AF4317" s="7"/>
      <c r="AG4317" s="7"/>
      <c r="AH4317" s="7"/>
      <c r="AI4317" s="7"/>
      <c r="AJ4317" s="7"/>
      <c r="AK4317" s="7"/>
    </row>
    <row r="4318" spans="1:37" ht="15.75" x14ac:dyDescent="0.25">
      <c r="A4318" s="7"/>
      <c r="B4318" s="7"/>
      <c r="C4318" s="7"/>
      <c r="D4318" s="7"/>
      <c r="E4318" s="7"/>
      <c r="F4318" s="7"/>
      <c r="G4318" s="7"/>
      <c r="H4318" s="7"/>
      <c r="I4318" s="7"/>
      <c r="J4318" s="7"/>
      <c r="K4318" s="7"/>
      <c r="L4318" s="7"/>
      <c r="M4318" s="7"/>
      <c r="N4318" s="7"/>
      <c r="O4318" s="7"/>
      <c r="P4318" s="7"/>
      <c r="R4318" s="7"/>
      <c r="S4318" s="7"/>
      <c r="T4318" s="7"/>
      <c r="U4318" s="7"/>
      <c r="V4318" s="7"/>
      <c r="W4318" s="7"/>
      <c r="X4318" s="7"/>
      <c r="Y4318" s="7"/>
      <c r="Z4318" s="7"/>
      <c r="AA4318" s="7"/>
      <c r="AB4318" s="7"/>
      <c r="AC4318" s="7"/>
      <c r="AD4318" s="7"/>
      <c r="AE4318" s="7"/>
      <c r="AF4318" s="7"/>
      <c r="AG4318" s="7"/>
      <c r="AH4318" s="7"/>
      <c r="AI4318" s="7"/>
      <c r="AJ4318" s="7"/>
      <c r="AK4318" s="7"/>
    </row>
    <row r="4319" spans="1:37" ht="15.75" x14ac:dyDescent="0.25">
      <c r="A4319" s="7"/>
      <c r="B4319" s="7"/>
      <c r="C4319" s="7"/>
      <c r="D4319" s="7"/>
      <c r="E4319" s="7"/>
      <c r="F4319" s="7"/>
      <c r="G4319" s="7"/>
      <c r="H4319" s="7"/>
      <c r="I4319" s="7"/>
      <c r="J4319" s="7"/>
      <c r="K4319" s="7"/>
      <c r="L4319" s="7"/>
      <c r="M4319" s="7"/>
      <c r="N4319" s="7"/>
      <c r="O4319" s="7"/>
      <c r="P4319" s="7"/>
      <c r="R4319" s="7"/>
      <c r="S4319" s="7"/>
      <c r="T4319" s="7"/>
      <c r="U4319" s="7"/>
      <c r="V4319" s="7"/>
      <c r="W4319" s="7"/>
      <c r="X4319" s="7"/>
      <c r="Y4319" s="7"/>
      <c r="Z4319" s="7"/>
      <c r="AA4319" s="7"/>
      <c r="AB4319" s="7"/>
      <c r="AC4319" s="7"/>
      <c r="AD4319" s="7"/>
      <c r="AE4319" s="7"/>
      <c r="AF4319" s="7"/>
      <c r="AG4319" s="7"/>
      <c r="AH4319" s="7"/>
      <c r="AI4319" s="7"/>
      <c r="AJ4319" s="7"/>
      <c r="AK4319" s="7"/>
    </row>
    <row r="4320" spans="1:37" ht="15.75" x14ac:dyDescent="0.25">
      <c r="A4320" s="7"/>
      <c r="B4320" s="7"/>
      <c r="C4320" s="7"/>
      <c r="D4320" s="7"/>
      <c r="E4320" s="7"/>
      <c r="F4320" s="7"/>
      <c r="G4320" s="7"/>
      <c r="H4320" s="7"/>
      <c r="I4320" s="7"/>
      <c r="J4320" s="7"/>
      <c r="K4320" s="7"/>
      <c r="L4320" s="7"/>
      <c r="M4320" s="7"/>
      <c r="N4320" s="7"/>
      <c r="O4320" s="7"/>
      <c r="P4320" s="7"/>
      <c r="R4320" s="7"/>
      <c r="S4320" s="7"/>
      <c r="T4320" s="7"/>
      <c r="U4320" s="7"/>
      <c r="V4320" s="7"/>
      <c r="W4320" s="7"/>
      <c r="X4320" s="7"/>
      <c r="Y4320" s="7"/>
      <c r="Z4320" s="7"/>
      <c r="AA4320" s="7"/>
      <c r="AB4320" s="7"/>
      <c r="AC4320" s="7"/>
      <c r="AD4320" s="7"/>
      <c r="AE4320" s="7"/>
      <c r="AF4320" s="7"/>
      <c r="AG4320" s="7"/>
      <c r="AH4320" s="7"/>
      <c r="AI4320" s="7"/>
      <c r="AJ4320" s="7"/>
      <c r="AK4320" s="7"/>
    </row>
    <row r="4321" spans="1:37" ht="15.75" x14ac:dyDescent="0.25">
      <c r="A4321" s="7"/>
      <c r="B4321" s="7"/>
      <c r="C4321" s="7"/>
      <c r="D4321" s="7"/>
      <c r="E4321" s="7"/>
      <c r="F4321" s="7"/>
      <c r="G4321" s="7"/>
      <c r="H4321" s="7"/>
      <c r="I4321" s="7"/>
      <c r="J4321" s="7"/>
      <c r="K4321" s="7"/>
      <c r="L4321" s="7"/>
      <c r="M4321" s="7"/>
      <c r="N4321" s="7"/>
      <c r="O4321" s="7"/>
      <c r="P4321" s="7"/>
      <c r="R4321" s="7"/>
      <c r="S4321" s="7"/>
      <c r="T4321" s="7"/>
      <c r="U4321" s="7"/>
      <c r="V4321" s="7"/>
      <c r="W4321" s="7"/>
      <c r="X4321" s="7"/>
      <c r="Y4321" s="7"/>
      <c r="Z4321" s="7"/>
      <c r="AA4321" s="7"/>
      <c r="AB4321" s="7"/>
      <c r="AC4321" s="7"/>
      <c r="AD4321" s="7"/>
      <c r="AE4321" s="7"/>
      <c r="AF4321" s="7"/>
      <c r="AG4321" s="7"/>
      <c r="AH4321" s="7"/>
      <c r="AI4321" s="7"/>
      <c r="AJ4321" s="7"/>
      <c r="AK4321" s="7"/>
    </row>
    <row r="4322" spans="1:37" ht="15.75" x14ac:dyDescent="0.25">
      <c r="A4322" s="7"/>
      <c r="B4322" s="7"/>
      <c r="C4322" s="7"/>
      <c r="D4322" s="7"/>
      <c r="E4322" s="7"/>
      <c r="F4322" s="7"/>
      <c r="G4322" s="7"/>
      <c r="H4322" s="7"/>
      <c r="I4322" s="7"/>
      <c r="J4322" s="7"/>
      <c r="K4322" s="7"/>
      <c r="L4322" s="7"/>
      <c r="M4322" s="7"/>
      <c r="N4322" s="7"/>
      <c r="O4322" s="7"/>
      <c r="P4322" s="7"/>
      <c r="R4322" s="7"/>
      <c r="S4322" s="7"/>
      <c r="T4322" s="7"/>
      <c r="U4322" s="7"/>
      <c r="V4322" s="7"/>
      <c r="W4322" s="7"/>
      <c r="X4322" s="7"/>
      <c r="Y4322" s="7"/>
      <c r="Z4322" s="7"/>
      <c r="AA4322" s="7"/>
      <c r="AB4322" s="7"/>
      <c r="AC4322" s="7"/>
      <c r="AD4322" s="7"/>
      <c r="AE4322" s="7"/>
      <c r="AF4322" s="7"/>
      <c r="AG4322" s="7"/>
      <c r="AH4322" s="7"/>
      <c r="AI4322" s="7"/>
      <c r="AJ4322" s="7"/>
      <c r="AK4322" s="7"/>
    </row>
    <row r="4323" spans="1:37" ht="15.75" x14ac:dyDescent="0.25">
      <c r="A4323" s="7"/>
      <c r="B4323" s="7"/>
      <c r="C4323" s="7"/>
      <c r="D4323" s="7"/>
      <c r="E4323" s="7"/>
      <c r="F4323" s="7"/>
      <c r="G4323" s="7"/>
      <c r="H4323" s="7"/>
      <c r="I4323" s="7"/>
      <c r="J4323" s="7"/>
      <c r="K4323" s="7"/>
      <c r="L4323" s="7"/>
      <c r="M4323" s="7"/>
      <c r="N4323" s="7"/>
      <c r="O4323" s="7"/>
      <c r="P4323" s="7"/>
      <c r="R4323" s="7"/>
      <c r="S4323" s="7"/>
      <c r="T4323" s="7"/>
      <c r="U4323" s="7"/>
      <c r="V4323" s="7"/>
      <c r="W4323" s="7"/>
      <c r="X4323" s="7"/>
      <c r="Y4323" s="7"/>
      <c r="Z4323" s="7"/>
      <c r="AA4323" s="7"/>
      <c r="AB4323" s="7"/>
      <c r="AC4323" s="7"/>
      <c r="AD4323" s="7"/>
      <c r="AE4323" s="7"/>
      <c r="AF4323" s="7"/>
      <c r="AG4323" s="7"/>
      <c r="AH4323" s="7"/>
      <c r="AI4323" s="7"/>
      <c r="AJ4323" s="7"/>
      <c r="AK4323" s="7"/>
    </row>
    <row r="4324" spans="1:37" ht="15.75" x14ac:dyDescent="0.25">
      <c r="A4324" s="7"/>
      <c r="B4324" s="7"/>
      <c r="C4324" s="7"/>
      <c r="D4324" s="7"/>
      <c r="E4324" s="7"/>
      <c r="F4324" s="7"/>
      <c r="G4324" s="7"/>
      <c r="H4324" s="7"/>
      <c r="I4324" s="7"/>
      <c r="J4324" s="7"/>
      <c r="K4324" s="7"/>
      <c r="L4324" s="7"/>
      <c r="M4324" s="7"/>
      <c r="N4324" s="7"/>
      <c r="O4324" s="7"/>
      <c r="P4324" s="7"/>
      <c r="R4324" s="7"/>
      <c r="S4324" s="7"/>
      <c r="T4324" s="7"/>
      <c r="U4324" s="7"/>
      <c r="V4324" s="7"/>
      <c r="W4324" s="7"/>
      <c r="X4324" s="7"/>
      <c r="Y4324" s="7"/>
      <c r="Z4324" s="7"/>
      <c r="AA4324" s="7"/>
      <c r="AB4324" s="7"/>
      <c r="AC4324" s="7"/>
      <c r="AD4324" s="7"/>
      <c r="AE4324" s="7"/>
      <c r="AF4324" s="7"/>
      <c r="AG4324" s="7"/>
      <c r="AH4324" s="7"/>
      <c r="AI4324" s="7"/>
      <c r="AJ4324" s="7"/>
      <c r="AK4324" s="7"/>
    </row>
    <row r="4325" spans="1:37" ht="15.75" x14ac:dyDescent="0.25">
      <c r="A4325" s="7"/>
      <c r="B4325" s="7"/>
      <c r="C4325" s="7"/>
      <c r="D4325" s="7"/>
      <c r="E4325" s="7"/>
      <c r="F4325" s="7"/>
      <c r="G4325" s="7"/>
      <c r="H4325" s="7"/>
      <c r="I4325" s="7"/>
      <c r="J4325" s="7"/>
      <c r="K4325" s="7"/>
      <c r="L4325" s="7"/>
      <c r="M4325" s="7"/>
      <c r="N4325" s="7"/>
      <c r="O4325" s="7"/>
      <c r="P4325" s="7"/>
      <c r="R4325" s="7"/>
      <c r="S4325" s="7"/>
      <c r="T4325" s="7"/>
      <c r="U4325" s="7"/>
      <c r="V4325" s="7"/>
      <c r="W4325" s="7"/>
      <c r="X4325" s="7"/>
      <c r="Y4325" s="7"/>
      <c r="Z4325" s="7"/>
      <c r="AA4325" s="7"/>
      <c r="AB4325" s="7"/>
      <c r="AC4325" s="7"/>
      <c r="AD4325" s="7"/>
      <c r="AE4325" s="7"/>
      <c r="AF4325" s="7"/>
      <c r="AG4325" s="7"/>
      <c r="AH4325" s="7"/>
      <c r="AI4325" s="7"/>
      <c r="AJ4325" s="7"/>
      <c r="AK4325" s="7"/>
    </row>
    <row r="4326" spans="1:37" ht="15.75" x14ac:dyDescent="0.25">
      <c r="A4326" s="7"/>
      <c r="B4326" s="7"/>
      <c r="C4326" s="7"/>
      <c r="D4326" s="7"/>
      <c r="E4326" s="7"/>
      <c r="F4326" s="7"/>
      <c r="G4326" s="7"/>
      <c r="H4326" s="7"/>
      <c r="I4326" s="7"/>
      <c r="J4326" s="7"/>
      <c r="K4326" s="7"/>
      <c r="L4326" s="7"/>
      <c r="M4326" s="7"/>
      <c r="N4326" s="7"/>
      <c r="O4326" s="7"/>
      <c r="P4326" s="7"/>
      <c r="R4326" s="7"/>
      <c r="S4326" s="7"/>
      <c r="T4326" s="7"/>
      <c r="U4326" s="7"/>
      <c r="V4326" s="7"/>
      <c r="W4326" s="7"/>
      <c r="X4326" s="7"/>
      <c r="Y4326" s="7"/>
      <c r="Z4326" s="7"/>
      <c r="AA4326" s="7"/>
      <c r="AB4326" s="7"/>
      <c r="AC4326" s="7"/>
      <c r="AD4326" s="7"/>
      <c r="AE4326" s="7"/>
      <c r="AF4326" s="7"/>
      <c r="AG4326" s="7"/>
      <c r="AH4326" s="7"/>
      <c r="AI4326" s="7"/>
      <c r="AJ4326" s="7"/>
      <c r="AK4326" s="7"/>
    </row>
    <row r="4327" spans="1:37" ht="15.75" x14ac:dyDescent="0.25">
      <c r="A4327" s="7"/>
      <c r="B4327" s="7"/>
      <c r="C4327" s="7"/>
      <c r="D4327" s="7"/>
      <c r="E4327" s="7"/>
      <c r="F4327" s="7"/>
      <c r="G4327" s="7"/>
      <c r="H4327" s="7"/>
      <c r="I4327" s="7"/>
      <c r="J4327" s="7"/>
      <c r="K4327" s="7"/>
      <c r="L4327" s="7"/>
      <c r="M4327" s="7"/>
      <c r="N4327" s="7"/>
      <c r="O4327" s="7"/>
      <c r="P4327" s="7"/>
      <c r="R4327" s="7"/>
      <c r="S4327" s="7"/>
      <c r="T4327" s="7"/>
      <c r="U4327" s="7"/>
      <c r="V4327" s="7"/>
      <c r="W4327" s="7"/>
      <c r="X4327" s="7"/>
      <c r="Y4327" s="7"/>
      <c r="Z4327" s="7"/>
      <c r="AA4327" s="7"/>
      <c r="AB4327" s="7"/>
      <c r="AC4327" s="7"/>
      <c r="AD4327" s="7"/>
      <c r="AE4327" s="7"/>
      <c r="AF4327" s="7"/>
      <c r="AG4327" s="7"/>
      <c r="AH4327" s="7"/>
      <c r="AI4327" s="7"/>
      <c r="AJ4327" s="7"/>
      <c r="AK4327" s="7"/>
    </row>
    <row r="4328" spans="1:37" ht="15.75" x14ac:dyDescent="0.25">
      <c r="A4328" s="7"/>
      <c r="B4328" s="7"/>
      <c r="C4328" s="7"/>
      <c r="D4328" s="7"/>
      <c r="E4328" s="7"/>
      <c r="F4328" s="7"/>
      <c r="G4328" s="7"/>
      <c r="H4328" s="7"/>
      <c r="I4328" s="7"/>
      <c r="J4328" s="7"/>
      <c r="K4328" s="7"/>
      <c r="L4328" s="7"/>
      <c r="M4328" s="7"/>
      <c r="N4328" s="7"/>
      <c r="O4328" s="7"/>
      <c r="P4328" s="7"/>
      <c r="R4328" s="7"/>
      <c r="S4328" s="7"/>
      <c r="T4328" s="7"/>
      <c r="U4328" s="7"/>
      <c r="V4328" s="7"/>
      <c r="W4328" s="7"/>
      <c r="X4328" s="7"/>
      <c r="Y4328" s="7"/>
      <c r="Z4328" s="7"/>
      <c r="AA4328" s="7"/>
      <c r="AB4328" s="7"/>
      <c r="AC4328" s="7"/>
      <c r="AD4328" s="7"/>
      <c r="AE4328" s="7"/>
      <c r="AF4328" s="7"/>
      <c r="AG4328" s="7"/>
      <c r="AH4328" s="7"/>
      <c r="AI4328" s="7"/>
      <c r="AJ4328" s="7"/>
      <c r="AK4328" s="7"/>
    </row>
    <row r="4329" spans="1:37" ht="15.75" x14ac:dyDescent="0.25">
      <c r="A4329" s="7"/>
      <c r="B4329" s="7"/>
      <c r="C4329" s="7"/>
      <c r="D4329" s="7"/>
      <c r="E4329" s="7"/>
      <c r="F4329" s="7"/>
      <c r="G4329" s="7"/>
      <c r="H4329" s="7"/>
      <c r="I4329" s="7"/>
      <c r="J4329" s="7"/>
      <c r="K4329" s="7"/>
      <c r="L4329" s="7"/>
      <c r="M4329" s="7"/>
      <c r="N4329" s="7"/>
      <c r="O4329" s="7"/>
      <c r="P4329" s="7"/>
      <c r="R4329" s="7"/>
      <c r="S4329" s="7"/>
      <c r="T4329" s="7"/>
      <c r="U4329" s="7"/>
      <c r="V4329" s="7"/>
      <c r="W4329" s="7"/>
      <c r="X4329" s="7"/>
      <c r="Y4329" s="7"/>
      <c r="Z4329" s="7"/>
      <c r="AA4329" s="7"/>
      <c r="AB4329" s="7"/>
      <c r="AC4329" s="7"/>
      <c r="AD4329" s="7"/>
      <c r="AE4329" s="7"/>
      <c r="AF4329" s="7"/>
      <c r="AG4329" s="7"/>
      <c r="AH4329" s="7"/>
      <c r="AI4329" s="7"/>
      <c r="AJ4329" s="7"/>
      <c r="AK4329" s="7"/>
    </row>
    <row r="4330" spans="1:37" ht="15.75" x14ac:dyDescent="0.25">
      <c r="A4330" s="7"/>
      <c r="B4330" s="7"/>
      <c r="C4330" s="7"/>
      <c r="D4330" s="7"/>
      <c r="E4330" s="7"/>
      <c r="F4330" s="7"/>
      <c r="G4330" s="7"/>
      <c r="H4330" s="7"/>
      <c r="I4330" s="7"/>
      <c r="J4330" s="7"/>
      <c r="K4330" s="7"/>
      <c r="L4330" s="7"/>
      <c r="M4330" s="7"/>
      <c r="N4330" s="7"/>
      <c r="O4330" s="7"/>
      <c r="P4330" s="7"/>
      <c r="R4330" s="7"/>
      <c r="S4330" s="7"/>
      <c r="T4330" s="7"/>
      <c r="U4330" s="7"/>
      <c r="V4330" s="7"/>
      <c r="W4330" s="7"/>
      <c r="X4330" s="7"/>
      <c r="Y4330" s="7"/>
      <c r="Z4330" s="7"/>
      <c r="AA4330" s="7"/>
      <c r="AB4330" s="7"/>
      <c r="AC4330" s="7"/>
      <c r="AD4330" s="7"/>
      <c r="AE4330" s="7"/>
      <c r="AF4330" s="7"/>
      <c r="AG4330" s="7"/>
      <c r="AH4330" s="7"/>
      <c r="AI4330" s="7"/>
      <c r="AJ4330" s="7"/>
      <c r="AK4330" s="7"/>
    </row>
    <row r="4331" spans="1:37" ht="15.75" x14ac:dyDescent="0.25">
      <c r="A4331" s="7"/>
      <c r="B4331" s="7"/>
      <c r="C4331" s="7"/>
      <c r="D4331" s="7"/>
      <c r="E4331" s="7"/>
      <c r="F4331" s="7"/>
      <c r="G4331" s="7"/>
      <c r="H4331" s="7"/>
      <c r="I4331" s="7"/>
      <c r="J4331" s="7"/>
      <c r="K4331" s="7"/>
      <c r="L4331" s="7"/>
      <c r="M4331" s="7"/>
      <c r="N4331" s="7"/>
      <c r="O4331" s="7"/>
      <c r="P4331" s="7"/>
      <c r="R4331" s="7"/>
      <c r="S4331" s="7"/>
      <c r="T4331" s="7"/>
      <c r="U4331" s="7"/>
      <c r="V4331" s="7"/>
      <c r="W4331" s="7"/>
      <c r="X4331" s="7"/>
      <c r="Y4331" s="7"/>
      <c r="Z4331" s="7"/>
      <c r="AA4331" s="7"/>
      <c r="AB4331" s="7"/>
      <c r="AC4331" s="7"/>
      <c r="AD4331" s="7"/>
      <c r="AE4331" s="7"/>
      <c r="AF4331" s="7"/>
      <c r="AG4331" s="7"/>
      <c r="AH4331" s="7"/>
      <c r="AI4331" s="7"/>
      <c r="AJ4331" s="7"/>
      <c r="AK4331" s="7"/>
    </row>
    <row r="4332" spans="1:37" ht="15.75" x14ac:dyDescent="0.25">
      <c r="A4332" s="7"/>
      <c r="B4332" s="7"/>
      <c r="C4332" s="7"/>
      <c r="D4332" s="7"/>
      <c r="E4332" s="7"/>
      <c r="F4332" s="7"/>
      <c r="G4332" s="7"/>
      <c r="H4332" s="7"/>
      <c r="I4332" s="7"/>
      <c r="J4332" s="7"/>
      <c r="K4332" s="7"/>
      <c r="L4332" s="7"/>
      <c r="M4332" s="7"/>
      <c r="N4332" s="7"/>
      <c r="O4332" s="7"/>
      <c r="P4332" s="7"/>
      <c r="R4332" s="7"/>
      <c r="S4332" s="7"/>
      <c r="T4332" s="7"/>
      <c r="U4332" s="7"/>
      <c r="V4332" s="7"/>
      <c r="W4332" s="7"/>
      <c r="X4332" s="7"/>
      <c r="Y4332" s="7"/>
      <c r="Z4332" s="7"/>
      <c r="AA4332" s="7"/>
      <c r="AB4332" s="7"/>
      <c r="AC4332" s="7"/>
      <c r="AD4332" s="7"/>
      <c r="AE4332" s="7"/>
      <c r="AF4332" s="7"/>
      <c r="AG4332" s="7"/>
      <c r="AH4332" s="7"/>
      <c r="AI4332" s="7"/>
      <c r="AJ4332" s="7"/>
      <c r="AK4332" s="7"/>
    </row>
    <row r="4333" spans="1:37" ht="15.75" x14ac:dyDescent="0.25">
      <c r="A4333" s="7"/>
      <c r="B4333" s="7"/>
      <c r="C4333" s="7"/>
      <c r="D4333" s="7"/>
      <c r="E4333" s="7"/>
      <c r="F4333" s="7"/>
      <c r="G4333" s="7"/>
      <c r="H4333" s="7"/>
      <c r="I4333" s="7"/>
      <c r="J4333" s="7"/>
      <c r="K4333" s="7"/>
      <c r="L4333" s="7"/>
      <c r="M4333" s="7"/>
      <c r="N4333" s="7"/>
      <c r="O4333" s="7"/>
      <c r="P4333" s="7"/>
      <c r="R4333" s="7"/>
      <c r="S4333" s="7"/>
      <c r="T4333" s="7"/>
      <c r="U4333" s="7"/>
      <c r="V4333" s="7"/>
      <c r="W4333" s="7"/>
      <c r="X4333" s="7"/>
      <c r="Y4333" s="7"/>
      <c r="Z4333" s="7"/>
      <c r="AA4333" s="7"/>
      <c r="AB4333" s="7"/>
      <c r="AC4333" s="7"/>
      <c r="AD4333" s="7"/>
      <c r="AE4333" s="7"/>
      <c r="AF4333" s="7"/>
      <c r="AG4333" s="7"/>
      <c r="AH4333" s="7"/>
      <c r="AI4333" s="7"/>
      <c r="AJ4333" s="7"/>
      <c r="AK4333" s="7"/>
    </row>
    <row r="4334" spans="1:37" ht="15.75" x14ac:dyDescent="0.25">
      <c r="A4334" s="7"/>
      <c r="B4334" s="7"/>
      <c r="C4334" s="7"/>
      <c r="D4334" s="7"/>
      <c r="E4334" s="7"/>
      <c r="F4334" s="7"/>
      <c r="G4334" s="7"/>
      <c r="H4334" s="7"/>
      <c r="I4334" s="7"/>
      <c r="J4334" s="7"/>
      <c r="K4334" s="7"/>
      <c r="L4334" s="7"/>
      <c r="M4334" s="7"/>
      <c r="N4334" s="7"/>
      <c r="O4334" s="7"/>
      <c r="P4334" s="7"/>
      <c r="R4334" s="7"/>
      <c r="S4334" s="7"/>
      <c r="T4334" s="7"/>
      <c r="U4334" s="7"/>
      <c r="V4334" s="7"/>
      <c r="W4334" s="7"/>
      <c r="X4334" s="7"/>
      <c r="Y4334" s="7"/>
      <c r="Z4334" s="7"/>
      <c r="AA4334" s="7"/>
      <c r="AB4334" s="7"/>
      <c r="AC4334" s="7"/>
      <c r="AD4334" s="7"/>
      <c r="AE4334" s="7"/>
      <c r="AF4334" s="7"/>
      <c r="AG4334" s="7"/>
      <c r="AH4334" s="7"/>
      <c r="AI4334" s="7"/>
      <c r="AJ4334" s="7"/>
      <c r="AK4334" s="7"/>
    </row>
    <row r="4335" spans="1:37" ht="15.75" x14ac:dyDescent="0.25">
      <c r="A4335" s="7"/>
      <c r="B4335" s="7"/>
      <c r="C4335" s="7"/>
      <c r="D4335" s="7"/>
      <c r="E4335" s="7"/>
      <c r="F4335" s="7"/>
      <c r="G4335" s="7"/>
      <c r="H4335" s="7"/>
      <c r="I4335" s="7"/>
      <c r="J4335" s="7"/>
      <c r="K4335" s="7"/>
      <c r="L4335" s="7"/>
      <c r="M4335" s="7"/>
      <c r="N4335" s="7"/>
      <c r="O4335" s="7"/>
      <c r="P4335" s="7"/>
      <c r="R4335" s="7"/>
      <c r="S4335" s="7"/>
      <c r="T4335" s="7"/>
      <c r="U4335" s="7"/>
      <c r="V4335" s="7"/>
      <c r="W4335" s="7"/>
      <c r="X4335" s="7"/>
      <c r="Y4335" s="7"/>
      <c r="Z4335" s="7"/>
      <c r="AA4335" s="7"/>
      <c r="AB4335" s="7"/>
      <c r="AC4335" s="7"/>
      <c r="AD4335" s="7"/>
      <c r="AE4335" s="7"/>
      <c r="AF4335" s="7"/>
      <c r="AG4335" s="7"/>
      <c r="AH4335" s="7"/>
      <c r="AI4335" s="7"/>
      <c r="AJ4335" s="7"/>
      <c r="AK4335" s="7"/>
    </row>
    <row r="4336" spans="1:37" ht="15.75" x14ac:dyDescent="0.25">
      <c r="A4336" s="7"/>
      <c r="B4336" s="7"/>
      <c r="C4336" s="7"/>
      <c r="D4336" s="7"/>
      <c r="E4336" s="7"/>
      <c r="F4336" s="7"/>
      <c r="G4336" s="7"/>
      <c r="H4336" s="7"/>
      <c r="I4336" s="7"/>
      <c r="J4336" s="7"/>
      <c r="K4336" s="7"/>
      <c r="L4336" s="7"/>
      <c r="M4336" s="7"/>
      <c r="N4336" s="7"/>
      <c r="O4336" s="7"/>
      <c r="P4336" s="7"/>
      <c r="R4336" s="7"/>
      <c r="S4336" s="7"/>
      <c r="T4336" s="7"/>
      <c r="U4336" s="7"/>
      <c r="V4336" s="7"/>
      <c r="W4336" s="7"/>
      <c r="X4336" s="7"/>
      <c r="Y4336" s="7"/>
      <c r="Z4336" s="7"/>
      <c r="AA4336" s="7"/>
      <c r="AB4336" s="7"/>
      <c r="AC4336" s="7"/>
      <c r="AD4336" s="7"/>
      <c r="AE4336" s="7"/>
      <c r="AF4336" s="7"/>
      <c r="AG4336" s="7"/>
      <c r="AH4336" s="7"/>
      <c r="AI4336" s="7"/>
      <c r="AJ4336" s="7"/>
      <c r="AK4336" s="7"/>
    </row>
    <row r="4337" spans="1:37" ht="15.75" x14ac:dyDescent="0.25">
      <c r="A4337" s="7"/>
      <c r="B4337" s="7"/>
      <c r="C4337" s="7"/>
      <c r="D4337" s="7"/>
      <c r="E4337" s="7"/>
      <c r="F4337" s="7"/>
      <c r="G4337" s="7"/>
      <c r="H4337" s="7"/>
      <c r="I4337" s="7"/>
      <c r="J4337" s="7"/>
      <c r="K4337" s="7"/>
      <c r="L4337" s="7"/>
      <c r="M4337" s="7"/>
      <c r="N4337" s="7"/>
      <c r="O4337" s="7"/>
      <c r="P4337" s="7"/>
      <c r="R4337" s="7"/>
      <c r="S4337" s="7"/>
      <c r="T4337" s="7"/>
      <c r="U4337" s="7"/>
      <c r="V4337" s="7"/>
      <c r="W4337" s="7"/>
      <c r="X4337" s="7"/>
      <c r="Y4337" s="7"/>
      <c r="Z4337" s="7"/>
      <c r="AA4337" s="7"/>
      <c r="AB4337" s="7"/>
      <c r="AC4337" s="7"/>
      <c r="AD4337" s="7"/>
      <c r="AE4337" s="7"/>
      <c r="AF4337" s="7"/>
      <c r="AG4337" s="7"/>
      <c r="AH4337" s="7"/>
      <c r="AI4337" s="7"/>
      <c r="AJ4337" s="7"/>
      <c r="AK4337" s="7"/>
    </row>
    <row r="4338" spans="1:37" ht="15.75" x14ac:dyDescent="0.25">
      <c r="A4338" s="7"/>
      <c r="B4338" s="7"/>
      <c r="C4338" s="7"/>
      <c r="D4338" s="7"/>
      <c r="E4338" s="7"/>
      <c r="F4338" s="7"/>
      <c r="G4338" s="7"/>
      <c r="H4338" s="7"/>
      <c r="I4338" s="7"/>
      <c r="J4338" s="7"/>
      <c r="K4338" s="7"/>
      <c r="L4338" s="7"/>
      <c r="M4338" s="7"/>
      <c r="N4338" s="7"/>
      <c r="O4338" s="7"/>
      <c r="P4338" s="7"/>
      <c r="R4338" s="7"/>
      <c r="S4338" s="7"/>
      <c r="T4338" s="7"/>
      <c r="U4338" s="7"/>
      <c r="V4338" s="7"/>
      <c r="W4338" s="7"/>
      <c r="X4338" s="7"/>
      <c r="Y4338" s="7"/>
      <c r="Z4338" s="7"/>
      <c r="AA4338" s="7"/>
      <c r="AB4338" s="7"/>
      <c r="AC4338" s="7"/>
      <c r="AD4338" s="7"/>
      <c r="AE4338" s="7"/>
      <c r="AF4338" s="7"/>
      <c r="AG4338" s="7"/>
      <c r="AH4338" s="7"/>
      <c r="AI4338" s="7"/>
      <c r="AJ4338" s="7"/>
      <c r="AK4338" s="7"/>
    </row>
    <row r="4339" spans="1:37" ht="15.75" x14ac:dyDescent="0.25">
      <c r="A4339" s="7"/>
      <c r="B4339" s="7"/>
      <c r="C4339" s="7"/>
      <c r="D4339" s="7"/>
      <c r="E4339" s="7"/>
      <c r="F4339" s="7"/>
      <c r="G4339" s="7"/>
      <c r="H4339" s="7"/>
      <c r="I4339" s="7"/>
      <c r="J4339" s="7"/>
      <c r="K4339" s="7"/>
      <c r="L4339" s="7"/>
      <c r="M4339" s="7"/>
      <c r="N4339" s="7"/>
      <c r="O4339" s="7"/>
      <c r="P4339" s="7"/>
      <c r="R4339" s="7"/>
      <c r="S4339" s="7"/>
      <c r="T4339" s="7"/>
      <c r="U4339" s="7"/>
      <c r="V4339" s="7"/>
      <c r="W4339" s="7"/>
      <c r="X4339" s="7"/>
      <c r="Y4339" s="7"/>
      <c r="Z4339" s="7"/>
      <c r="AA4339" s="7"/>
      <c r="AB4339" s="7"/>
      <c r="AC4339" s="7"/>
      <c r="AD4339" s="7"/>
      <c r="AE4339" s="7"/>
      <c r="AF4339" s="7"/>
      <c r="AG4339" s="7"/>
      <c r="AH4339" s="7"/>
      <c r="AI4339" s="7"/>
      <c r="AJ4339" s="7"/>
      <c r="AK4339" s="7"/>
    </row>
    <row r="4340" spans="1:37" ht="15.75" x14ac:dyDescent="0.25">
      <c r="A4340" s="7"/>
      <c r="B4340" s="7"/>
      <c r="C4340" s="7"/>
      <c r="D4340" s="7"/>
      <c r="E4340" s="7"/>
      <c r="F4340" s="7"/>
      <c r="G4340" s="7"/>
      <c r="H4340" s="7"/>
      <c r="I4340" s="7"/>
      <c r="J4340" s="7"/>
      <c r="K4340" s="7"/>
      <c r="L4340" s="7"/>
      <c r="M4340" s="7"/>
      <c r="N4340" s="7"/>
      <c r="O4340" s="7"/>
      <c r="P4340" s="7"/>
      <c r="R4340" s="7"/>
      <c r="S4340" s="7"/>
      <c r="T4340" s="7"/>
      <c r="U4340" s="7"/>
      <c r="V4340" s="7"/>
      <c r="W4340" s="7"/>
      <c r="X4340" s="7"/>
      <c r="Y4340" s="7"/>
      <c r="Z4340" s="7"/>
      <c r="AA4340" s="7"/>
      <c r="AB4340" s="7"/>
      <c r="AC4340" s="7"/>
      <c r="AD4340" s="7"/>
      <c r="AE4340" s="7"/>
      <c r="AF4340" s="7"/>
      <c r="AG4340" s="7"/>
      <c r="AH4340" s="7"/>
      <c r="AI4340" s="7"/>
      <c r="AJ4340" s="7"/>
      <c r="AK4340" s="7"/>
    </row>
    <row r="4341" spans="1:37" ht="15.75" x14ac:dyDescent="0.25">
      <c r="A4341" s="7"/>
      <c r="B4341" s="7"/>
      <c r="C4341" s="7"/>
      <c r="D4341" s="7"/>
      <c r="E4341" s="7"/>
      <c r="F4341" s="7"/>
      <c r="G4341" s="7"/>
      <c r="H4341" s="7"/>
      <c r="I4341" s="7"/>
      <c r="J4341" s="7"/>
      <c r="K4341" s="7"/>
      <c r="L4341" s="7"/>
      <c r="M4341" s="7"/>
      <c r="N4341" s="7"/>
      <c r="O4341" s="7"/>
      <c r="P4341" s="7"/>
      <c r="R4341" s="7"/>
      <c r="S4341" s="7"/>
      <c r="T4341" s="7"/>
      <c r="U4341" s="7"/>
      <c r="V4341" s="7"/>
      <c r="W4341" s="7"/>
      <c r="X4341" s="7"/>
      <c r="Y4341" s="7"/>
      <c r="Z4341" s="7"/>
      <c r="AA4341" s="7"/>
      <c r="AB4341" s="7"/>
      <c r="AC4341" s="7"/>
      <c r="AD4341" s="7"/>
      <c r="AE4341" s="7"/>
      <c r="AF4341" s="7"/>
      <c r="AG4341" s="7"/>
      <c r="AH4341" s="7"/>
      <c r="AI4341" s="7"/>
      <c r="AJ4341" s="7"/>
      <c r="AK4341" s="7"/>
    </row>
    <row r="4342" spans="1:37" ht="15.75" x14ac:dyDescent="0.25">
      <c r="A4342" s="7"/>
      <c r="B4342" s="7"/>
      <c r="C4342" s="7"/>
      <c r="D4342" s="7"/>
      <c r="E4342" s="7"/>
      <c r="F4342" s="7"/>
      <c r="G4342" s="7"/>
      <c r="H4342" s="7"/>
      <c r="I4342" s="7"/>
      <c r="J4342" s="7"/>
      <c r="K4342" s="7"/>
      <c r="L4342" s="7"/>
      <c r="M4342" s="7"/>
      <c r="N4342" s="7"/>
      <c r="O4342" s="7"/>
      <c r="P4342" s="7"/>
      <c r="R4342" s="7"/>
      <c r="S4342" s="7"/>
      <c r="T4342" s="7"/>
      <c r="U4342" s="7"/>
      <c r="V4342" s="7"/>
      <c r="W4342" s="7"/>
      <c r="X4342" s="7"/>
      <c r="Y4342" s="7"/>
      <c r="Z4342" s="7"/>
      <c r="AA4342" s="7"/>
      <c r="AB4342" s="7"/>
      <c r="AC4342" s="7"/>
      <c r="AD4342" s="7"/>
      <c r="AE4342" s="7"/>
      <c r="AF4342" s="7"/>
      <c r="AG4342" s="7"/>
      <c r="AH4342" s="7"/>
      <c r="AI4342" s="7"/>
      <c r="AJ4342" s="7"/>
      <c r="AK4342" s="7"/>
    </row>
    <row r="4343" spans="1:37" ht="15.75" x14ac:dyDescent="0.25">
      <c r="A4343" s="7"/>
      <c r="B4343" s="7"/>
      <c r="C4343" s="7"/>
      <c r="D4343" s="7"/>
      <c r="E4343" s="7"/>
      <c r="F4343" s="7"/>
      <c r="G4343" s="7"/>
      <c r="H4343" s="7"/>
      <c r="I4343" s="7"/>
      <c r="J4343" s="7"/>
      <c r="K4343" s="7"/>
      <c r="L4343" s="7"/>
      <c r="M4343" s="7"/>
      <c r="N4343" s="7"/>
      <c r="O4343" s="7"/>
      <c r="P4343" s="7"/>
      <c r="R4343" s="7"/>
      <c r="S4343" s="7"/>
      <c r="T4343" s="7"/>
      <c r="U4343" s="7"/>
      <c r="V4343" s="7"/>
      <c r="W4343" s="7"/>
      <c r="X4343" s="7"/>
      <c r="Y4343" s="7"/>
      <c r="Z4343" s="7"/>
      <c r="AA4343" s="7"/>
      <c r="AB4343" s="7"/>
      <c r="AC4343" s="7"/>
      <c r="AD4343" s="7"/>
      <c r="AE4343" s="7"/>
      <c r="AF4343" s="7"/>
      <c r="AG4343" s="7"/>
      <c r="AH4343" s="7"/>
      <c r="AI4343" s="7"/>
      <c r="AJ4343" s="7"/>
      <c r="AK4343" s="7"/>
    </row>
    <row r="4344" spans="1:37" ht="15.75" x14ac:dyDescent="0.25">
      <c r="A4344" s="7"/>
      <c r="B4344" s="7"/>
      <c r="C4344" s="7"/>
      <c r="D4344" s="7"/>
      <c r="E4344" s="7"/>
      <c r="F4344" s="7"/>
      <c r="G4344" s="7"/>
      <c r="H4344" s="7"/>
      <c r="I4344" s="7"/>
      <c r="J4344" s="7"/>
      <c r="K4344" s="7"/>
      <c r="L4344" s="7"/>
      <c r="M4344" s="7"/>
      <c r="N4344" s="7"/>
      <c r="O4344" s="7"/>
      <c r="P4344" s="7"/>
      <c r="R4344" s="7"/>
      <c r="S4344" s="7"/>
      <c r="T4344" s="7"/>
      <c r="U4344" s="7"/>
      <c r="V4344" s="7"/>
      <c r="W4344" s="7"/>
      <c r="X4344" s="7"/>
      <c r="Y4344" s="7"/>
      <c r="Z4344" s="7"/>
      <c r="AA4344" s="7"/>
      <c r="AB4344" s="7"/>
      <c r="AC4344" s="7"/>
      <c r="AD4344" s="7"/>
      <c r="AE4344" s="7"/>
      <c r="AF4344" s="7"/>
      <c r="AG4344" s="7"/>
      <c r="AH4344" s="7"/>
      <c r="AI4344" s="7"/>
      <c r="AJ4344" s="7"/>
      <c r="AK4344" s="7"/>
    </row>
    <row r="4345" spans="1:37" ht="15.75" x14ac:dyDescent="0.25">
      <c r="A4345" s="7"/>
      <c r="B4345" s="7"/>
      <c r="C4345" s="7"/>
      <c r="D4345" s="7"/>
      <c r="E4345" s="7"/>
      <c r="F4345" s="7"/>
      <c r="G4345" s="7"/>
      <c r="H4345" s="7"/>
      <c r="I4345" s="7"/>
      <c r="J4345" s="7"/>
      <c r="K4345" s="7"/>
      <c r="L4345" s="7"/>
      <c r="M4345" s="7"/>
      <c r="N4345" s="7"/>
      <c r="O4345" s="7"/>
      <c r="P4345" s="7"/>
      <c r="R4345" s="7"/>
      <c r="S4345" s="7"/>
      <c r="T4345" s="7"/>
      <c r="U4345" s="7"/>
      <c r="V4345" s="7"/>
      <c r="W4345" s="7"/>
      <c r="X4345" s="7"/>
      <c r="Y4345" s="7"/>
      <c r="Z4345" s="7"/>
      <c r="AA4345" s="7"/>
      <c r="AB4345" s="7"/>
      <c r="AC4345" s="7"/>
      <c r="AD4345" s="7"/>
      <c r="AE4345" s="7"/>
      <c r="AF4345" s="7"/>
      <c r="AG4345" s="7"/>
      <c r="AH4345" s="7"/>
      <c r="AI4345" s="7"/>
      <c r="AJ4345" s="7"/>
      <c r="AK4345" s="7"/>
    </row>
    <row r="4346" spans="1:37" ht="15.75" x14ac:dyDescent="0.25">
      <c r="A4346" s="7"/>
      <c r="B4346" s="7"/>
      <c r="C4346" s="7"/>
      <c r="D4346" s="7"/>
      <c r="E4346" s="7"/>
      <c r="F4346" s="7"/>
      <c r="G4346" s="7"/>
      <c r="H4346" s="7"/>
      <c r="I4346" s="7"/>
      <c r="J4346" s="7"/>
      <c r="K4346" s="7"/>
      <c r="L4346" s="7"/>
      <c r="M4346" s="7"/>
      <c r="N4346" s="7"/>
      <c r="O4346" s="7"/>
      <c r="P4346" s="7"/>
      <c r="R4346" s="7"/>
      <c r="S4346" s="7"/>
      <c r="T4346" s="7"/>
      <c r="U4346" s="7"/>
      <c r="V4346" s="7"/>
      <c r="W4346" s="7"/>
      <c r="X4346" s="7"/>
      <c r="Y4346" s="7"/>
      <c r="Z4346" s="7"/>
      <c r="AA4346" s="7"/>
      <c r="AB4346" s="7"/>
      <c r="AC4346" s="7"/>
      <c r="AD4346" s="7"/>
      <c r="AE4346" s="7"/>
      <c r="AF4346" s="7"/>
      <c r="AG4346" s="7"/>
      <c r="AH4346" s="7"/>
      <c r="AI4346" s="7"/>
      <c r="AJ4346" s="7"/>
      <c r="AK4346" s="7"/>
    </row>
    <row r="4347" spans="1:37" ht="15.75" x14ac:dyDescent="0.25">
      <c r="A4347" s="7"/>
      <c r="B4347" s="7"/>
      <c r="C4347" s="7"/>
      <c r="D4347" s="7"/>
      <c r="E4347" s="7"/>
      <c r="F4347" s="7"/>
      <c r="G4347" s="7"/>
      <c r="H4347" s="7"/>
      <c r="I4347" s="7"/>
      <c r="J4347" s="7"/>
      <c r="K4347" s="7"/>
      <c r="L4347" s="7"/>
      <c r="M4347" s="7"/>
      <c r="N4347" s="7"/>
      <c r="O4347" s="7"/>
      <c r="P4347" s="7"/>
      <c r="R4347" s="7"/>
      <c r="S4347" s="7"/>
      <c r="T4347" s="7"/>
      <c r="U4347" s="7"/>
      <c r="V4347" s="7"/>
      <c r="W4347" s="7"/>
      <c r="X4347" s="7"/>
      <c r="Y4347" s="7"/>
      <c r="Z4347" s="7"/>
      <c r="AA4347" s="7"/>
      <c r="AB4347" s="7"/>
      <c r="AC4347" s="7"/>
      <c r="AD4347" s="7"/>
      <c r="AE4347" s="7"/>
      <c r="AF4347" s="7"/>
      <c r="AG4347" s="7"/>
      <c r="AH4347" s="7"/>
      <c r="AI4347" s="7"/>
      <c r="AJ4347" s="7"/>
      <c r="AK4347" s="7"/>
    </row>
    <row r="4348" spans="1:37" ht="15.75" x14ac:dyDescent="0.25">
      <c r="A4348" s="7"/>
      <c r="B4348" s="7"/>
      <c r="C4348" s="7"/>
      <c r="D4348" s="7"/>
      <c r="E4348" s="7"/>
      <c r="F4348" s="7"/>
      <c r="G4348" s="7"/>
      <c r="H4348" s="7"/>
      <c r="I4348" s="7"/>
      <c r="J4348" s="7"/>
      <c r="K4348" s="7"/>
      <c r="L4348" s="7"/>
      <c r="M4348" s="7"/>
      <c r="N4348" s="7"/>
      <c r="O4348" s="7"/>
      <c r="P4348" s="7"/>
      <c r="R4348" s="7"/>
      <c r="S4348" s="7"/>
      <c r="T4348" s="7"/>
      <c r="U4348" s="7"/>
      <c r="V4348" s="7"/>
      <c r="W4348" s="7"/>
      <c r="X4348" s="7"/>
      <c r="Y4348" s="7"/>
      <c r="Z4348" s="7"/>
      <c r="AA4348" s="7"/>
      <c r="AB4348" s="7"/>
      <c r="AC4348" s="7"/>
      <c r="AD4348" s="7"/>
      <c r="AE4348" s="7"/>
      <c r="AF4348" s="7"/>
      <c r="AG4348" s="7"/>
      <c r="AH4348" s="7"/>
      <c r="AI4348" s="7"/>
      <c r="AJ4348" s="7"/>
      <c r="AK4348" s="7"/>
    </row>
    <row r="4349" spans="1:37" ht="15.75" x14ac:dyDescent="0.25">
      <c r="A4349" s="7"/>
      <c r="B4349" s="7"/>
      <c r="C4349" s="7"/>
      <c r="D4349" s="7"/>
      <c r="E4349" s="7"/>
      <c r="F4349" s="7"/>
      <c r="G4349" s="7"/>
      <c r="H4349" s="7"/>
      <c r="I4349" s="7"/>
      <c r="J4349" s="7"/>
      <c r="K4349" s="7"/>
      <c r="L4349" s="7"/>
      <c r="M4349" s="7"/>
      <c r="N4349" s="7"/>
      <c r="O4349" s="7"/>
      <c r="P4349" s="7"/>
      <c r="R4349" s="7"/>
      <c r="S4349" s="7"/>
      <c r="T4349" s="7"/>
      <c r="U4349" s="7"/>
      <c r="V4349" s="7"/>
      <c r="W4349" s="7"/>
      <c r="X4349" s="7"/>
      <c r="Y4349" s="7"/>
      <c r="Z4349" s="7"/>
      <c r="AA4349" s="7"/>
      <c r="AB4349" s="7"/>
      <c r="AC4349" s="7"/>
      <c r="AD4349" s="7"/>
      <c r="AE4349" s="7"/>
      <c r="AF4349" s="7"/>
      <c r="AG4349" s="7"/>
      <c r="AH4349" s="7"/>
      <c r="AI4349" s="7"/>
      <c r="AJ4349" s="7"/>
      <c r="AK4349" s="7"/>
    </row>
    <row r="4350" spans="1:37" ht="15.75" x14ac:dyDescent="0.25">
      <c r="A4350" s="7"/>
      <c r="B4350" s="7"/>
      <c r="C4350" s="7"/>
      <c r="D4350" s="7"/>
      <c r="E4350" s="7"/>
      <c r="F4350" s="7"/>
      <c r="G4350" s="7"/>
      <c r="H4350" s="7"/>
      <c r="I4350" s="7"/>
      <c r="J4350" s="7"/>
      <c r="K4350" s="7"/>
      <c r="L4350" s="7"/>
      <c r="M4350" s="7"/>
      <c r="N4350" s="7"/>
      <c r="O4350" s="7"/>
      <c r="P4350" s="7"/>
      <c r="R4350" s="7"/>
      <c r="S4350" s="7"/>
      <c r="T4350" s="7"/>
      <c r="U4350" s="7"/>
      <c r="V4350" s="7"/>
      <c r="W4350" s="7"/>
      <c r="X4350" s="7"/>
      <c r="Y4350" s="7"/>
      <c r="Z4350" s="7"/>
      <c r="AA4350" s="7"/>
      <c r="AB4350" s="7"/>
      <c r="AC4350" s="7"/>
      <c r="AD4350" s="7"/>
      <c r="AE4350" s="7"/>
      <c r="AF4350" s="7"/>
      <c r="AG4350" s="7"/>
      <c r="AH4350" s="7"/>
      <c r="AI4350" s="7"/>
      <c r="AJ4350" s="7"/>
      <c r="AK4350" s="7"/>
    </row>
    <row r="4351" spans="1:37" ht="15.75" x14ac:dyDescent="0.25">
      <c r="A4351" s="7"/>
      <c r="B4351" s="7"/>
      <c r="C4351" s="7"/>
      <c r="D4351" s="7"/>
      <c r="E4351" s="7"/>
      <c r="F4351" s="7"/>
      <c r="G4351" s="7"/>
      <c r="H4351" s="7"/>
      <c r="I4351" s="7"/>
      <c r="J4351" s="7"/>
      <c r="K4351" s="7"/>
      <c r="L4351" s="7"/>
      <c r="M4351" s="7"/>
      <c r="N4351" s="7"/>
      <c r="O4351" s="7"/>
      <c r="P4351" s="7"/>
      <c r="R4351" s="7"/>
      <c r="S4351" s="7"/>
      <c r="T4351" s="7"/>
      <c r="U4351" s="7"/>
      <c r="V4351" s="7"/>
      <c r="W4351" s="7"/>
      <c r="X4351" s="7"/>
      <c r="Y4351" s="7"/>
      <c r="Z4351" s="7"/>
      <c r="AA4351" s="7"/>
      <c r="AB4351" s="7"/>
      <c r="AC4351" s="7"/>
      <c r="AD4351" s="7"/>
      <c r="AE4351" s="7"/>
      <c r="AF4351" s="7"/>
      <c r="AG4351" s="7"/>
      <c r="AH4351" s="7"/>
      <c r="AI4351" s="7"/>
      <c r="AJ4351" s="7"/>
      <c r="AK4351" s="7"/>
    </row>
    <row r="4352" spans="1:37" ht="15.75" x14ac:dyDescent="0.25">
      <c r="A4352" s="7"/>
      <c r="B4352" s="7"/>
      <c r="C4352" s="7"/>
      <c r="D4352" s="7"/>
      <c r="E4352" s="7"/>
      <c r="F4352" s="7"/>
      <c r="G4352" s="7"/>
      <c r="H4352" s="7"/>
      <c r="I4352" s="7"/>
      <c r="J4352" s="7"/>
      <c r="K4352" s="7"/>
      <c r="L4352" s="7"/>
      <c r="M4352" s="7"/>
      <c r="N4352" s="7"/>
      <c r="O4352" s="7"/>
      <c r="P4352" s="7"/>
      <c r="R4352" s="7"/>
      <c r="S4352" s="7"/>
      <c r="T4352" s="7"/>
      <c r="U4352" s="7"/>
      <c r="V4352" s="7"/>
      <c r="W4352" s="7"/>
      <c r="X4352" s="7"/>
      <c r="Y4352" s="7"/>
      <c r="Z4352" s="7"/>
      <c r="AA4352" s="7"/>
      <c r="AB4352" s="7"/>
      <c r="AC4352" s="7"/>
      <c r="AD4352" s="7"/>
      <c r="AE4352" s="7"/>
      <c r="AF4352" s="7"/>
      <c r="AG4352" s="7"/>
      <c r="AH4352" s="7"/>
      <c r="AI4352" s="7"/>
      <c r="AJ4352" s="7"/>
      <c r="AK4352" s="7"/>
    </row>
    <row r="4353" spans="1:37" ht="15.75" x14ac:dyDescent="0.25">
      <c r="A4353" s="7"/>
      <c r="B4353" s="7"/>
      <c r="C4353" s="7"/>
      <c r="D4353" s="7"/>
      <c r="E4353" s="7"/>
      <c r="F4353" s="7"/>
      <c r="G4353" s="7"/>
      <c r="H4353" s="7"/>
      <c r="I4353" s="7"/>
      <c r="J4353" s="7"/>
      <c r="K4353" s="7"/>
      <c r="L4353" s="7"/>
      <c r="M4353" s="7"/>
      <c r="N4353" s="7"/>
      <c r="O4353" s="7"/>
      <c r="P4353" s="7"/>
      <c r="R4353" s="7"/>
      <c r="S4353" s="7"/>
      <c r="T4353" s="7"/>
      <c r="U4353" s="7"/>
      <c r="V4353" s="7"/>
      <c r="W4353" s="7"/>
      <c r="X4353" s="7"/>
      <c r="Y4353" s="7"/>
      <c r="Z4353" s="7"/>
      <c r="AA4353" s="7"/>
      <c r="AB4353" s="7"/>
      <c r="AC4353" s="7"/>
      <c r="AD4353" s="7"/>
      <c r="AE4353" s="7"/>
      <c r="AF4353" s="7"/>
      <c r="AG4353" s="7"/>
      <c r="AH4353" s="7"/>
      <c r="AI4353" s="7"/>
      <c r="AJ4353" s="7"/>
      <c r="AK4353" s="7"/>
    </row>
    <row r="4354" spans="1:37" ht="15.75" x14ac:dyDescent="0.25">
      <c r="A4354" s="7"/>
      <c r="B4354" s="7"/>
      <c r="C4354" s="7"/>
      <c r="D4354" s="7"/>
      <c r="E4354" s="7"/>
      <c r="F4354" s="7"/>
      <c r="G4354" s="7"/>
      <c r="H4354" s="7"/>
      <c r="I4354" s="7"/>
      <c r="J4354" s="7"/>
      <c r="K4354" s="7"/>
      <c r="L4354" s="7"/>
      <c r="M4354" s="7"/>
      <c r="N4354" s="7"/>
      <c r="O4354" s="7"/>
      <c r="P4354" s="7"/>
      <c r="R4354" s="7"/>
      <c r="S4354" s="7"/>
      <c r="T4354" s="7"/>
      <c r="U4354" s="7"/>
      <c r="V4354" s="7"/>
      <c r="W4354" s="7"/>
      <c r="X4354" s="7"/>
      <c r="Y4354" s="7"/>
      <c r="Z4354" s="7"/>
      <c r="AA4354" s="7"/>
      <c r="AB4354" s="7"/>
      <c r="AC4354" s="7"/>
      <c r="AD4354" s="7"/>
      <c r="AE4354" s="7"/>
      <c r="AF4354" s="7"/>
      <c r="AG4354" s="7"/>
      <c r="AH4354" s="7"/>
      <c r="AI4354" s="7"/>
      <c r="AJ4354" s="7"/>
      <c r="AK4354" s="7"/>
    </row>
    <row r="4355" spans="1:37" ht="15.75" x14ac:dyDescent="0.25">
      <c r="A4355" s="7"/>
      <c r="B4355" s="7"/>
      <c r="C4355" s="7"/>
      <c r="D4355" s="7"/>
      <c r="E4355" s="7"/>
      <c r="F4355" s="7"/>
      <c r="G4355" s="7"/>
      <c r="H4355" s="7"/>
      <c r="I4355" s="7"/>
      <c r="J4355" s="7"/>
      <c r="K4355" s="7"/>
      <c r="L4355" s="7"/>
      <c r="M4355" s="7"/>
      <c r="N4355" s="7"/>
      <c r="O4355" s="7"/>
      <c r="P4355" s="7"/>
      <c r="R4355" s="7"/>
      <c r="S4355" s="7"/>
      <c r="T4355" s="7"/>
      <c r="U4355" s="7"/>
      <c r="V4355" s="7"/>
      <c r="W4355" s="7"/>
      <c r="X4355" s="7"/>
      <c r="Y4355" s="7"/>
      <c r="Z4355" s="7"/>
      <c r="AA4355" s="7"/>
      <c r="AB4355" s="7"/>
      <c r="AC4355" s="7"/>
      <c r="AD4355" s="7"/>
      <c r="AE4355" s="7"/>
      <c r="AF4355" s="7"/>
      <c r="AG4355" s="7"/>
      <c r="AH4355" s="7"/>
      <c r="AI4355" s="7"/>
      <c r="AJ4355" s="7"/>
      <c r="AK4355" s="7"/>
    </row>
    <row r="4356" spans="1:37" ht="15.75" x14ac:dyDescent="0.25">
      <c r="A4356" s="7"/>
      <c r="B4356" s="7"/>
      <c r="C4356" s="7"/>
      <c r="D4356" s="7"/>
      <c r="E4356" s="7"/>
      <c r="F4356" s="7"/>
      <c r="G4356" s="7"/>
      <c r="H4356" s="7"/>
      <c r="I4356" s="7"/>
      <c r="J4356" s="7"/>
      <c r="K4356" s="7"/>
      <c r="L4356" s="7"/>
      <c r="M4356" s="7"/>
      <c r="N4356" s="7"/>
      <c r="O4356" s="7"/>
      <c r="P4356" s="7"/>
      <c r="R4356" s="7"/>
      <c r="S4356" s="7"/>
      <c r="T4356" s="7"/>
      <c r="U4356" s="7"/>
      <c r="V4356" s="7"/>
      <c r="W4356" s="7"/>
      <c r="X4356" s="7"/>
      <c r="Y4356" s="7"/>
      <c r="Z4356" s="7"/>
      <c r="AA4356" s="7"/>
      <c r="AB4356" s="7"/>
      <c r="AC4356" s="7"/>
      <c r="AD4356" s="7"/>
      <c r="AE4356" s="7"/>
      <c r="AF4356" s="7"/>
      <c r="AG4356" s="7"/>
      <c r="AH4356" s="7"/>
      <c r="AI4356" s="7"/>
      <c r="AJ4356" s="7"/>
      <c r="AK4356" s="7"/>
    </row>
    <row r="4357" spans="1:37" ht="15.75" x14ac:dyDescent="0.25">
      <c r="A4357" s="7"/>
      <c r="B4357" s="7"/>
      <c r="C4357" s="7"/>
      <c r="D4357" s="7"/>
      <c r="E4357" s="7"/>
      <c r="F4357" s="7"/>
      <c r="G4357" s="7"/>
      <c r="H4357" s="7"/>
      <c r="I4357" s="7"/>
      <c r="J4357" s="7"/>
      <c r="K4357" s="7"/>
      <c r="L4357" s="7"/>
      <c r="M4357" s="7"/>
      <c r="N4357" s="7"/>
      <c r="O4357" s="7"/>
      <c r="P4357" s="7"/>
      <c r="R4357" s="7"/>
      <c r="S4357" s="7"/>
      <c r="T4357" s="7"/>
      <c r="U4357" s="7"/>
      <c r="V4357" s="7"/>
      <c r="W4357" s="7"/>
      <c r="X4357" s="7"/>
      <c r="Y4357" s="7"/>
      <c r="Z4357" s="7"/>
      <c r="AA4357" s="7"/>
      <c r="AB4357" s="7"/>
      <c r="AC4357" s="7"/>
      <c r="AD4357" s="7"/>
      <c r="AE4357" s="7"/>
      <c r="AF4357" s="7"/>
      <c r="AG4357" s="7"/>
      <c r="AH4357" s="7"/>
      <c r="AI4357" s="7"/>
      <c r="AJ4357" s="7"/>
      <c r="AK4357" s="7"/>
    </row>
    <row r="4358" spans="1:37" ht="15.75" x14ac:dyDescent="0.25">
      <c r="A4358" s="7"/>
      <c r="B4358" s="7"/>
      <c r="C4358" s="7"/>
      <c r="D4358" s="7"/>
      <c r="E4358" s="7"/>
      <c r="F4358" s="7"/>
      <c r="G4358" s="7"/>
      <c r="H4358" s="7"/>
      <c r="I4358" s="7"/>
      <c r="J4358" s="7"/>
      <c r="K4358" s="7"/>
      <c r="L4358" s="7"/>
      <c r="M4358" s="7"/>
      <c r="N4358" s="7"/>
      <c r="O4358" s="7"/>
      <c r="P4358" s="7"/>
      <c r="R4358" s="7"/>
      <c r="S4358" s="7"/>
      <c r="T4358" s="7"/>
      <c r="U4358" s="7"/>
      <c r="V4358" s="7"/>
      <c r="W4358" s="7"/>
      <c r="X4358" s="7"/>
      <c r="Y4358" s="7"/>
      <c r="Z4358" s="7"/>
      <c r="AA4358" s="7"/>
      <c r="AB4358" s="7"/>
      <c r="AC4358" s="7"/>
      <c r="AD4358" s="7"/>
      <c r="AE4358" s="7"/>
      <c r="AF4358" s="7"/>
      <c r="AG4358" s="7"/>
      <c r="AH4358" s="7"/>
      <c r="AI4358" s="7"/>
      <c r="AJ4358" s="7"/>
      <c r="AK4358" s="7"/>
    </row>
    <row r="4359" spans="1:37" ht="15.75" x14ac:dyDescent="0.25">
      <c r="A4359" s="7"/>
      <c r="B4359" s="7"/>
      <c r="C4359" s="7"/>
      <c r="D4359" s="7"/>
      <c r="E4359" s="7"/>
      <c r="F4359" s="7"/>
      <c r="G4359" s="7"/>
      <c r="H4359" s="7"/>
      <c r="I4359" s="7"/>
      <c r="J4359" s="7"/>
      <c r="K4359" s="7"/>
      <c r="L4359" s="7"/>
      <c r="M4359" s="7"/>
      <c r="N4359" s="7"/>
      <c r="O4359" s="7"/>
      <c r="P4359" s="7"/>
      <c r="R4359" s="7"/>
      <c r="S4359" s="7"/>
      <c r="T4359" s="7"/>
      <c r="U4359" s="7"/>
      <c r="V4359" s="7"/>
      <c r="W4359" s="7"/>
      <c r="X4359" s="7"/>
      <c r="Y4359" s="7"/>
      <c r="Z4359" s="7"/>
      <c r="AA4359" s="7"/>
      <c r="AB4359" s="7"/>
      <c r="AC4359" s="7"/>
      <c r="AD4359" s="7"/>
      <c r="AE4359" s="7"/>
      <c r="AF4359" s="7"/>
      <c r="AG4359" s="7"/>
      <c r="AH4359" s="7"/>
      <c r="AI4359" s="7"/>
      <c r="AJ4359" s="7"/>
      <c r="AK4359" s="7"/>
    </row>
    <row r="4360" spans="1:37" ht="15.75" x14ac:dyDescent="0.25">
      <c r="A4360" s="7"/>
      <c r="B4360" s="7"/>
      <c r="C4360" s="7"/>
      <c r="D4360" s="7"/>
      <c r="E4360" s="7"/>
      <c r="F4360" s="7"/>
      <c r="G4360" s="7"/>
      <c r="H4360" s="7"/>
      <c r="I4360" s="7"/>
      <c r="J4360" s="7"/>
      <c r="K4360" s="7"/>
      <c r="L4360" s="7"/>
      <c r="M4360" s="7"/>
      <c r="N4360" s="7"/>
      <c r="O4360" s="7"/>
      <c r="P4360" s="7"/>
      <c r="R4360" s="7"/>
      <c r="S4360" s="7"/>
      <c r="T4360" s="7"/>
      <c r="U4360" s="7"/>
      <c r="V4360" s="7"/>
      <c r="W4360" s="7"/>
      <c r="X4360" s="7"/>
      <c r="Y4360" s="7"/>
      <c r="Z4360" s="7"/>
      <c r="AA4360" s="7"/>
      <c r="AB4360" s="7"/>
      <c r="AC4360" s="7"/>
      <c r="AD4360" s="7"/>
      <c r="AE4360" s="7"/>
      <c r="AF4360" s="7"/>
      <c r="AG4360" s="7"/>
      <c r="AH4360" s="7"/>
      <c r="AI4360" s="7"/>
      <c r="AJ4360" s="7"/>
      <c r="AK4360" s="7"/>
    </row>
    <row r="4361" spans="1:37" ht="15.75" x14ac:dyDescent="0.25">
      <c r="A4361" s="7"/>
      <c r="B4361" s="7"/>
      <c r="C4361" s="7"/>
      <c r="D4361" s="7"/>
      <c r="E4361" s="7"/>
      <c r="F4361" s="7"/>
      <c r="G4361" s="7"/>
      <c r="H4361" s="7"/>
      <c r="I4361" s="7"/>
      <c r="J4361" s="7"/>
      <c r="K4361" s="7"/>
      <c r="L4361" s="7"/>
      <c r="M4361" s="7"/>
      <c r="N4361" s="7"/>
      <c r="O4361" s="7"/>
      <c r="P4361" s="7"/>
      <c r="R4361" s="7"/>
      <c r="S4361" s="7"/>
      <c r="T4361" s="7"/>
      <c r="U4361" s="7"/>
      <c r="V4361" s="7"/>
      <c r="W4361" s="7"/>
      <c r="X4361" s="7"/>
      <c r="Y4361" s="7"/>
      <c r="Z4361" s="7"/>
      <c r="AA4361" s="7"/>
      <c r="AB4361" s="7"/>
      <c r="AC4361" s="7"/>
      <c r="AD4361" s="7"/>
      <c r="AE4361" s="7"/>
      <c r="AF4361" s="7"/>
      <c r="AG4361" s="7"/>
      <c r="AH4361" s="7"/>
      <c r="AI4361" s="7"/>
      <c r="AJ4361" s="7"/>
      <c r="AK4361" s="7"/>
    </row>
    <row r="4362" spans="1:37" ht="15.75" x14ac:dyDescent="0.25">
      <c r="A4362" s="7"/>
      <c r="B4362" s="7"/>
      <c r="C4362" s="7"/>
      <c r="D4362" s="7"/>
      <c r="E4362" s="7"/>
      <c r="F4362" s="7"/>
      <c r="G4362" s="7"/>
      <c r="H4362" s="7"/>
      <c r="I4362" s="7"/>
      <c r="J4362" s="7"/>
      <c r="K4362" s="7"/>
      <c r="L4362" s="7"/>
      <c r="M4362" s="7"/>
      <c r="N4362" s="7"/>
      <c r="O4362" s="7"/>
      <c r="P4362" s="7"/>
      <c r="R4362" s="7"/>
      <c r="S4362" s="7"/>
      <c r="T4362" s="7"/>
      <c r="U4362" s="7"/>
      <c r="V4362" s="7"/>
      <c r="W4362" s="7"/>
      <c r="X4362" s="7"/>
      <c r="Y4362" s="7"/>
      <c r="Z4362" s="7"/>
      <c r="AA4362" s="7"/>
      <c r="AB4362" s="7"/>
      <c r="AC4362" s="7"/>
      <c r="AD4362" s="7"/>
      <c r="AE4362" s="7"/>
      <c r="AF4362" s="7"/>
      <c r="AG4362" s="7"/>
      <c r="AH4362" s="7"/>
      <c r="AI4362" s="7"/>
      <c r="AJ4362" s="7"/>
      <c r="AK4362" s="7"/>
    </row>
    <row r="4363" spans="1:37" ht="15.75" x14ac:dyDescent="0.25">
      <c r="A4363" s="7"/>
      <c r="B4363" s="7"/>
      <c r="C4363" s="7"/>
      <c r="D4363" s="7"/>
      <c r="E4363" s="7"/>
      <c r="F4363" s="7"/>
      <c r="G4363" s="7"/>
      <c r="H4363" s="7"/>
      <c r="I4363" s="7"/>
      <c r="J4363" s="7"/>
      <c r="K4363" s="7"/>
      <c r="L4363" s="7"/>
      <c r="M4363" s="7"/>
      <c r="N4363" s="7"/>
      <c r="O4363" s="7"/>
      <c r="P4363" s="7"/>
      <c r="R4363" s="7"/>
      <c r="S4363" s="7"/>
      <c r="T4363" s="7"/>
      <c r="U4363" s="7"/>
      <c r="V4363" s="7"/>
      <c r="W4363" s="7"/>
      <c r="X4363" s="7"/>
      <c r="Y4363" s="7"/>
      <c r="Z4363" s="7"/>
      <c r="AA4363" s="7"/>
      <c r="AB4363" s="7"/>
      <c r="AC4363" s="7"/>
      <c r="AD4363" s="7"/>
      <c r="AE4363" s="7"/>
      <c r="AF4363" s="7"/>
      <c r="AG4363" s="7"/>
      <c r="AH4363" s="7"/>
      <c r="AI4363" s="7"/>
      <c r="AJ4363" s="7"/>
      <c r="AK4363" s="7"/>
    </row>
    <row r="4364" spans="1:37" ht="15.75" x14ac:dyDescent="0.25">
      <c r="A4364" s="7"/>
      <c r="B4364" s="7"/>
      <c r="C4364" s="7"/>
      <c r="D4364" s="7"/>
      <c r="E4364" s="7"/>
      <c r="F4364" s="7"/>
      <c r="G4364" s="7"/>
      <c r="H4364" s="7"/>
      <c r="I4364" s="7"/>
      <c r="J4364" s="7"/>
      <c r="K4364" s="7"/>
      <c r="L4364" s="7"/>
      <c r="M4364" s="7"/>
      <c r="N4364" s="7"/>
      <c r="O4364" s="7"/>
      <c r="P4364" s="7"/>
      <c r="R4364" s="7"/>
      <c r="S4364" s="7"/>
      <c r="T4364" s="7"/>
      <c r="U4364" s="7"/>
      <c r="V4364" s="7"/>
      <c r="W4364" s="7"/>
      <c r="X4364" s="7"/>
      <c r="Y4364" s="7"/>
      <c r="Z4364" s="7"/>
      <c r="AA4364" s="7"/>
      <c r="AB4364" s="7"/>
      <c r="AC4364" s="7"/>
      <c r="AD4364" s="7"/>
      <c r="AE4364" s="7"/>
      <c r="AF4364" s="7"/>
      <c r="AG4364" s="7"/>
      <c r="AH4364" s="7"/>
      <c r="AI4364" s="7"/>
      <c r="AJ4364" s="7"/>
      <c r="AK4364" s="7"/>
    </row>
    <row r="4365" spans="1:37" ht="15.75" x14ac:dyDescent="0.25">
      <c r="A4365" s="7"/>
      <c r="B4365" s="7"/>
      <c r="C4365" s="7"/>
      <c r="D4365" s="7"/>
      <c r="E4365" s="7"/>
      <c r="F4365" s="7"/>
      <c r="G4365" s="7"/>
      <c r="H4365" s="7"/>
      <c r="I4365" s="7"/>
      <c r="J4365" s="7"/>
      <c r="K4365" s="7"/>
      <c r="L4365" s="7"/>
      <c r="M4365" s="7"/>
      <c r="N4365" s="7"/>
      <c r="O4365" s="7"/>
      <c r="P4365" s="7"/>
      <c r="R4365" s="7"/>
      <c r="S4365" s="7"/>
      <c r="T4365" s="7"/>
      <c r="U4365" s="7"/>
      <c r="V4365" s="7"/>
      <c r="W4365" s="7"/>
      <c r="X4365" s="7"/>
      <c r="Y4365" s="7"/>
      <c r="Z4365" s="7"/>
      <c r="AA4365" s="7"/>
      <c r="AB4365" s="7"/>
      <c r="AC4365" s="7"/>
      <c r="AD4365" s="7"/>
      <c r="AE4365" s="7"/>
      <c r="AF4365" s="7"/>
      <c r="AG4365" s="7"/>
      <c r="AH4365" s="7"/>
      <c r="AI4365" s="7"/>
      <c r="AJ4365" s="7"/>
      <c r="AK4365" s="7"/>
    </row>
    <row r="4366" spans="1:37" ht="15.75" x14ac:dyDescent="0.25">
      <c r="A4366" s="7"/>
      <c r="B4366" s="7"/>
      <c r="C4366" s="7"/>
      <c r="D4366" s="7"/>
      <c r="E4366" s="7"/>
      <c r="F4366" s="7"/>
      <c r="G4366" s="7"/>
      <c r="H4366" s="7"/>
      <c r="I4366" s="7"/>
      <c r="J4366" s="7"/>
      <c r="K4366" s="7"/>
      <c r="L4366" s="7"/>
      <c r="M4366" s="7"/>
      <c r="N4366" s="7"/>
      <c r="O4366" s="7"/>
      <c r="P4366" s="7"/>
      <c r="R4366" s="7"/>
      <c r="S4366" s="7"/>
      <c r="T4366" s="7"/>
      <c r="U4366" s="7"/>
      <c r="V4366" s="7"/>
      <c r="W4366" s="7"/>
      <c r="X4366" s="7"/>
      <c r="Y4366" s="7"/>
      <c r="Z4366" s="7"/>
      <c r="AA4366" s="7"/>
      <c r="AB4366" s="7"/>
      <c r="AC4366" s="7"/>
      <c r="AD4366" s="7"/>
      <c r="AE4366" s="7"/>
      <c r="AF4366" s="7"/>
      <c r="AG4366" s="7"/>
      <c r="AH4366" s="7"/>
      <c r="AI4366" s="7"/>
      <c r="AJ4366" s="7"/>
      <c r="AK4366" s="7"/>
    </row>
    <row r="4367" spans="1:37" ht="15.75" x14ac:dyDescent="0.25">
      <c r="A4367" s="7"/>
      <c r="B4367" s="7"/>
      <c r="C4367" s="7"/>
      <c r="D4367" s="7"/>
      <c r="E4367" s="7"/>
      <c r="F4367" s="7"/>
      <c r="G4367" s="7"/>
      <c r="H4367" s="7"/>
      <c r="I4367" s="7"/>
      <c r="J4367" s="7"/>
      <c r="K4367" s="7"/>
      <c r="L4367" s="7"/>
      <c r="M4367" s="7"/>
      <c r="N4367" s="7"/>
      <c r="O4367" s="7"/>
      <c r="P4367" s="7"/>
      <c r="R4367" s="7"/>
      <c r="S4367" s="7"/>
      <c r="T4367" s="7"/>
      <c r="U4367" s="7"/>
      <c r="V4367" s="7"/>
      <c r="W4367" s="7"/>
      <c r="X4367" s="7"/>
      <c r="Y4367" s="7"/>
      <c r="Z4367" s="7"/>
      <c r="AA4367" s="7"/>
      <c r="AB4367" s="7"/>
      <c r="AC4367" s="7"/>
      <c r="AD4367" s="7"/>
      <c r="AE4367" s="7"/>
      <c r="AF4367" s="7"/>
      <c r="AG4367" s="7"/>
      <c r="AH4367" s="7"/>
      <c r="AI4367" s="7"/>
      <c r="AJ4367" s="7"/>
      <c r="AK4367" s="7"/>
    </row>
    <row r="4368" spans="1:37" ht="15.75" x14ac:dyDescent="0.25">
      <c r="A4368" s="7"/>
      <c r="B4368" s="7"/>
      <c r="C4368" s="7"/>
      <c r="D4368" s="7"/>
      <c r="E4368" s="7"/>
      <c r="F4368" s="7"/>
      <c r="G4368" s="7"/>
      <c r="H4368" s="7"/>
      <c r="I4368" s="7"/>
      <c r="J4368" s="7"/>
      <c r="K4368" s="7"/>
      <c r="L4368" s="7"/>
      <c r="M4368" s="7"/>
      <c r="N4368" s="7"/>
      <c r="O4368" s="7"/>
      <c r="P4368" s="7"/>
      <c r="R4368" s="7"/>
      <c r="S4368" s="7"/>
      <c r="T4368" s="7"/>
      <c r="U4368" s="7"/>
      <c r="V4368" s="7"/>
      <c r="W4368" s="7"/>
      <c r="X4368" s="7"/>
      <c r="Y4368" s="7"/>
      <c r="Z4368" s="7"/>
      <c r="AA4368" s="7"/>
      <c r="AB4368" s="7"/>
      <c r="AC4368" s="7"/>
      <c r="AD4368" s="7"/>
      <c r="AE4368" s="7"/>
      <c r="AF4368" s="7"/>
      <c r="AG4368" s="7"/>
      <c r="AH4368" s="7"/>
      <c r="AI4368" s="7"/>
      <c r="AJ4368" s="7"/>
      <c r="AK4368" s="7"/>
    </row>
    <row r="4369" spans="1:37" ht="15.75" x14ac:dyDescent="0.25">
      <c r="A4369" s="7"/>
      <c r="B4369" s="7"/>
      <c r="C4369" s="7"/>
      <c r="D4369" s="7"/>
      <c r="E4369" s="7"/>
      <c r="F4369" s="7"/>
      <c r="G4369" s="7"/>
      <c r="H4369" s="7"/>
      <c r="I4369" s="7"/>
      <c r="J4369" s="7"/>
      <c r="K4369" s="7"/>
      <c r="L4369" s="7"/>
      <c r="M4369" s="7"/>
      <c r="N4369" s="7"/>
      <c r="O4369" s="7"/>
      <c r="P4369" s="7"/>
      <c r="R4369" s="7"/>
      <c r="S4369" s="7"/>
      <c r="T4369" s="7"/>
      <c r="U4369" s="7"/>
      <c r="V4369" s="7"/>
      <c r="W4369" s="7"/>
      <c r="X4369" s="7"/>
      <c r="Y4369" s="7"/>
      <c r="Z4369" s="7"/>
      <c r="AA4369" s="7"/>
      <c r="AB4369" s="7"/>
      <c r="AC4369" s="7"/>
      <c r="AD4369" s="7"/>
      <c r="AE4369" s="7"/>
      <c r="AF4369" s="7"/>
      <c r="AG4369" s="7"/>
      <c r="AH4369" s="7"/>
      <c r="AI4369" s="7"/>
      <c r="AJ4369" s="7"/>
      <c r="AK4369" s="7"/>
    </row>
    <row r="4370" spans="1:37" ht="15.75" x14ac:dyDescent="0.25">
      <c r="A4370" s="7"/>
      <c r="B4370" s="7"/>
      <c r="C4370" s="7"/>
      <c r="D4370" s="7"/>
      <c r="E4370" s="7"/>
      <c r="F4370" s="7"/>
      <c r="G4370" s="7"/>
      <c r="H4370" s="7"/>
      <c r="I4370" s="7"/>
      <c r="J4370" s="7"/>
      <c r="K4370" s="7"/>
      <c r="L4370" s="7"/>
      <c r="M4370" s="7"/>
      <c r="N4370" s="7"/>
      <c r="O4370" s="7"/>
      <c r="P4370" s="7"/>
      <c r="R4370" s="7"/>
      <c r="S4370" s="7"/>
      <c r="T4370" s="7"/>
      <c r="U4370" s="7"/>
      <c r="V4370" s="7"/>
      <c r="W4370" s="7"/>
      <c r="X4370" s="7"/>
      <c r="Y4370" s="7"/>
      <c r="Z4370" s="7"/>
      <c r="AA4370" s="7"/>
      <c r="AB4370" s="7"/>
      <c r="AC4370" s="7"/>
      <c r="AD4370" s="7"/>
      <c r="AE4370" s="7"/>
      <c r="AF4370" s="7"/>
      <c r="AG4370" s="7"/>
      <c r="AH4370" s="7"/>
      <c r="AI4370" s="7"/>
      <c r="AJ4370" s="7"/>
      <c r="AK4370" s="7"/>
    </row>
    <row r="4371" spans="1:37" ht="15.75" x14ac:dyDescent="0.25">
      <c r="A4371" s="7"/>
      <c r="B4371" s="7"/>
      <c r="C4371" s="7"/>
      <c r="D4371" s="7"/>
      <c r="E4371" s="7"/>
      <c r="F4371" s="7"/>
      <c r="G4371" s="7"/>
      <c r="H4371" s="7"/>
      <c r="I4371" s="7"/>
      <c r="J4371" s="7"/>
      <c r="K4371" s="7"/>
      <c r="L4371" s="7"/>
      <c r="M4371" s="7"/>
      <c r="N4371" s="7"/>
      <c r="O4371" s="7"/>
      <c r="P4371" s="7"/>
      <c r="R4371" s="7"/>
      <c r="S4371" s="7"/>
      <c r="T4371" s="7"/>
      <c r="U4371" s="7"/>
      <c r="V4371" s="7"/>
      <c r="W4371" s="7"/>
      <c r="X4371" s="7"/>
      <c r="Y4371" s="7"/>
      <c r="Z4371" s="7"/>
      <c r="AA4371" s="7"/>
      <c r="AB4371" s="7"/>
      <c r="AC4371" s="7"/>
      <c r="AD4371" s="7"/>
      <c r="AE4371" s="7"/>
      <c r="AF4371" s="7"/>
      <c r="AG4371" s="7"/>
      <c r="AH4371" s="7"/>
      <c r="AI4371" s="7"/>
      <c r="AJ4371" s="7"/>
      <c r="AK4371" s="7"/>
    </row>
    <row r="4372" spans="1:37" ht="15.75" x14ac:dyDescent="0.25">
      <c r="A4372" s="7"/>
      <c r="B4372" s="7"/>
      <c r="C4372" s="7"/>
      <c r="D4372" s="7"/>
      <c r="E4372" s="7"/>
      <c r="F4372" s="7"/>
      <c r="G4372" s="7"/>
      <c r="H4372" s="7"/>
      <c r="I4372" s="7"/>
      <c r="J4372" s="7"/>
      <c r="K4372" s="7"/>
      <c r="L4372" s="7"/>
      <c r="M4372" s="7"/>
      <c r="N4372" s="7"/>
      <c r="O4372" s="7"/>
      <c r="P4372" s="7"/>
      <c r="R4372" s="7"/>
      <c r="S4372" s="7"/>
      <c r="T4372" s="7"/>
      <c r="U4372" s="7"/>
      <c r="V4372" s="7"/>
      <c r="W4372" s="7"/>
      <c r="X4372" s="7"/>
      <c r="Y4372" s="7"/>
      <c r="Z4372" s="7"/>
      <c r="AA4372" s="7"/>
      <c r="AB4372" s="7"/>
      <c r="AC4372" s="7"/>
      <c r="AD4372" s="7"/>
      <c r="AE4372" s="7"/>
      <c r="AF4372" s="7"/>
      <c r="AG4372" s="7"/>
      <c r="AH4372" s="7"/>
      <c r="AI4372" s="7"/>
      <c r="AJ4372" s="7"/>
      <c r="AK4372" s="7"/>
    </row>
    <row r="4373" spans="1:37" ht="15.75" x14ac:dyDescent="0.25">
      <c r="A4373" s="7"/>
      <c r="B4373" s="7"/>
      <c r="C4373" s="7"/>
      <c r="D4373" s="7"/>
      <c r="E4373" s="7"/>
      <c r="F4373" s="7"/>
      <c r="G4373" s="7"/>
      <c r="H4373" s="7"/>
      <c r="I4373" s="7"/>
      <c r="J4373" s="7"/>
      <c r="K4373" s="7"/>
      <c r="L4373" s="7"/>
      <c r="M4373" s="7"/>
      <c r="N4373" s="7"/>
      <c r="O4373" s="7"/>
      <c r="P4373" s="7"/>
      <c r="R4373" s="7"/>
      <c r="S4373" s="7"/>
      <c r="T4373" s="7"/>
      <c r="U4373" s="7"/>
      <c r="V4373" s="7"/>
      <c r="W4373" s="7"/>
      <c r="X4373" s="7"/>
      <c r="Y4373" s="7"/>
      <c r="Z4373" s="7"/>
      <c r="AA4373" s="7"/>
      <c r="AB4373" s="7"/>
      <c r="AC4373" s="7"/>
      <c r="AD4373" s="7"/>
      <c r="AE4373" s="7"/>
      <c r="AF4373" s="7"/>
      <c r="AG4373" s="7"/>
      <c r="AH4373" s="7"/>
      <c r="AI4373" s="7"/>
      <c r="AJ4373" s="7"/>
      <c r="AK4373" s="7"/>
    </row>
    <row r="4374" spans="1:37" ht="15.75" x14ac:dyDescent="0.25">
      <c r="A4374" s="7"/>
      <c r="B4374" s="7"/>
      <c r="C4374" s="7"/>
      <c r="D4374" s="7"/>
      <c r="E4374" s="7"/>
      <c r="F4374" s="7"/>
      <c r="G4374" s="7"/>
      <c r="H4374" s="7"/>
      <c r="I4374" s="7"/>
      <c r="J4374" s="7"/>
      <c r="K4374" s="7"/>
      <c r="L4374" s="7"/>
      <c r="M4374" s="7"/>
      <c r="N4374" s="7"/>
      <c r="O4374" s="7"/>
      <c r="P4374" s="7"/>
      <c r="R4374" s="7"/>
      <c r="S4374" s="7"/>
      <c r="T4374" s="7"/>
      <c r="U4374" s="7"/>
      <c r="V4374" s="7"/>
      <c r="W4374" s="7"/>
      <c r="X4374" s="7"/>
      <c r="Y4374" s="7"/>
      <c r="Z4374" s="7"/>
      <c r="AA4374" s="7"/>
      <c r="AB4374" s="7"/>
      <c r="AC4374" s="7"/>
      <c r="AD4374" s="7"/>
      <c r="AE4374" s="7"/>
      <c r="AF4374" s="7"/>
      <c r="AG4374" s="7"/>
      <c r="AH4374" s="7"/>
      <c r="AI4374" s="7"/>
      <c r="AJ4374" s="7"/>
      <c r="AK4374" s="7"/>
    </row>
    <row r="4375" spans="1:37" ht="15.75" x14ac:dyDescent="0.25">
      <c r="A4375" s="7"/>
      <c r="B4375" s="7"/>
      <c r="C4375" s="7"/>
      <c r="D4375" s="7"/>
      <c r="E4375" s="7"/>
      <c r="F4375" s="7"/>
      <c r="G4375" s="7"/>
      <c r="H4375" s="7"/>
      <c r="I4375" s="7"/>
      <c r="J4375" s="7"/>
      <c r="K4375" s="7"/>
      <c r="L4375" s="7"/>
      <c r="M4375" s="7"/>
      <c r="N4375" s="7"/>
      <c r="O4375" s="7"/>
      <c r="P4375" s="7"/>
      <c r="R4375" s="7"/>
      <c r="S4375" s="7"/>
      <c r="T4375" s="7"/>
      <c r="U4375" s="7"/>
      <c r="V4375" s="7"/>
      <c r="W4375" s="7"/>
      <c r="X4375" s="7"/>
      <c r="Y4375" s="7"/>
      <c r="Z4375" s="7"/>
      <c r="AA4375" s="7"/>
      <c r="AB4375" s="7"/>
      <c r="AC4375" s="7"/>
      <c r="AD4375" s="7"/>
      <c r="AE4375" s="7"/>
      <c r="AF4375" s="7"/>
      <c r="AG4375" s="7"/>
      <c r="AH4375" s="7"/>
      <c r="AI4375" s="7"/>
      <c r="AJ4375" s="7"/>
      <c r="AK4375" s="7"/>
    </row>
    <row r="4376" spans="1:37" ht="15.75" x14ac:dyDescent="0.25">
      <c r="A4376" s="7"/>
      <c r="B4376" s="7"/>
      <c r="C4376" s="7"/>
      <c r="D4376" s="7"/>
      <c r="E4376" s="7"/>
      <c r="F4376" s="7"/>
      <c r="G4376" s="7"/>
      <c r="H4376" s="7"/>
      <c r="I4376" s="7"/>
      <c r="J4376" s="7"/>
      <c r="K4376" s="7"/>
      <c r="L4376" s="7"/>
      <c r="M4376" s="7"/>
      <c r="N4376" s="7"/>
      <c r="O4376" s="7"/>
      <c r="P4376" s="7"/>
      <c r="R4376" s="7"/>
      <c r="S4376" s="7"/>
      <c r="T4376" s="7"/>
      <c r="U4376" s="7"/>
      <c r="V4376" s="7"/>
      <c r="W4376" s="7"/>
      <c r="X4376" s="7"/>
      <c r="Y4376" s="7"/>
      <c r="Z4376" s="7"/>
      <c r="AA4376" s="7"/>
      <c r="AB4376" s="7"/>
      <c r="AC4376" s="7"/>
      <c r="AD4376" s="7"/>
      <c r="AE4376" s="7"/>
      <c r="AF4376" s="7"/>
      <c r="AG4376" s="7"/>
      <c r="AH4376" s="7"/>
      <c r="AI4376" s="7"/>
      <c r="AJ4376" s="7"/>
      <c r="AK4376" s="7"/>
    </row>
    <row r="4377" spans="1:37" ht="15.75" x14ac:dyDescent="0.25">
      <c r="A4377" s="7"/>
      <c r="B4377" s="7"/>
      <c r="C4377" s="7"/>
      <c r="D4377" s="7"/>
      <c r="E4377" s="7"/>
      <c r="F4377" s="7"/>
      <c r="G4377" s="7"/>
      <c r="H4377" s="7"/>
      <c r="I4377" s="7"/>
      <c r="J4377" s="7"/>
      <c r="K4377" s="7"/>
      <c r="L4377" s="7"/>
      <c r="M4377" s="7"/>
      <c r="N4377" s="7"/>
      <c r="O4377" s="7"/>
      <c r="P4377" s="7"/>
      <c r="R4377" s="7"/>
      <c r="S4377" s="7"/>
      <c r="T4377" s="7"/>
      <c r="U4377" s="7"/>
      <c r="V4377" s="7"/>
      <c r="W4377" s="7"/>
      <c r="X4377" s="7"/>
      <c r="Y4377" s="7"/>
      <c r="Z4377" s="7"/>
      <c r="AA4377" s="7"/>
      <c r="AB4377" s="7"/>
      <c r="AC4377" s="7"/>
      <c r="AD4377" s="7"/>
      <c r="AE4377" s="7"/>
      <c r="AF4377" s="7"/>
      <c r="AG4377" s="7"/>
      <c r="AH4377" s="7"/>
      <c r="AI4377" s="7"/>
      <c r="AJ4377" s="7"/>
      <c r="AK4377" s="7"/>
    </row>
    <row r="4378" spans="1:37" ht="15.75" x14ac:dyDescent="0.25">
      <c r="A4378" s="7"/>
      <c r="B4378" s="7"/>
      <c r="C4378" s="7"/>
      <c r="D4378" s="7"/>
      <c r="E4378" s="7"/>
      <c r="F4378" s="7"/>
      <c r="G4378" s="7"/>
      <c r="H4378" s="7"/>
      <c r="I4378" s="7"/>
      <c r="J4378" s="7"/>
      <c r="K4378" s="7"/>
      <c r="L4378" s="7"/>
      <c r="M4378" s="7"/>
      <c r="N4378" s="7"/>
      <c r="O4378" s="7"/>
      <c r="P4378" s="7"/>
      <c r="R4378" s="7"/>
      <c r="S4378" s="7"/>
      <c r="T4378" s="7"/>
      <c r="U4378" s="7"/>
      <c r="V4378" s="7"/>
      <c r="W4378" s="7"/>
      <c r="X4378" s="7"/>
      <c r="Y4378" s="7"/>
      <c r="Z4378" s="7"/>
      <c r="AA4378" s="7"/>
      <c r="AB4378" s="7"/>
      <c r="AC4378" s="7"/>
      <c r="AD4378" s="7"/>
      <c r="AE4378" s="7"/>
      <c r="AF4378" s="7"/>
      <c r="AG4378" s="7"/>
      <c r="AH4378" s="7"/>
      <c r="AI4378" s="7"/>
      <c r="AJ4378" s="7"/>
      <c r="AK4378" s="7"/>
    </row>
    <row r="4379" spans="1:37" ht="15.75" x14ac:dyDescent="0.25">
      <c r="A4379" s="7"/>
      <c r="B4379" s="7"/>
      <c r="C4379" s="7"/>
      <c r="D4379" s="7"/>
      <c r="E4379" s="7"/>
      <c r="F4379" s="7"/>
      <c r="G4379" s="7"/>
      <c r="H4379" s="7"/>
      <c r="I4379" s="7"/>
      <c r="J4379" s="7"/>
      <c r="K4379" s="7"/>
      <c r="L4379" s="7"/>
      <c r="M4379" s="7"/>
      <c r="N4379" s="7"/>
      <c r="O4379" s="7"/>
      <c r="P4379" s="7"/>
      <c r="R4379" s="7"/>
      <c r="S4379" s="7"/>
      <c r="T4379" s="7"/>
      <c r="U4379" s="7"/>
      <c r="V4379" s="7"/>
      <c r="W4379" s="7"/>
      <c r="X4379" s="7"/>
      <c r="Y4379" s="7"/>
      <c r="Z4379" s="7"/>
      <c r="AA4379" s="7"/>
      <c r="AB4379" s="7"/>
      <c r="AC4379" s="7"/>
      <c r="AD4379" s="7"/>
      <c r="AE4379" s="7"/>
      <c r="AF4379" s="7"/>
      <c r="AG4379" s="7"/>
      <c r="AH4379" s="7"/>
      <c r="AI4379" s="7"/>
      <c r="AJ4379" s="7"/>
      <c r="AK4379" s="7"/>
    </row>
    <row r="4380" spans="1:37" ht="15.75" x14ac:dyDescent="0.25">
      <c r="A4380" s="7"/>
      <c r="B4380" s="7"/>
      <c r="C4380" s="7"/>
      <c r="D4380" s="7"/>
      <c r="E4380" s="7"/>
      <c r="F4380" s="7"/>
      <c r="G4380" s="7"/>
      <c r="H4380" s="7"/>
      <c r="I4380" s="7"/>
      <c r="J4380" s="7"/>
      <c r="K4380" s="7"/>
      <c r="L4380" s="7"/>
      <c r="M4380" s="7"/>
      <c r="N4380" s="7"/>
      <c r="O4380" s="7"/>
      <c r="P4380" s="7"/>
      <c r="R4380" s="7"/>
      <c r="S4380" s="7"/>
      <c r="T4380" s="7"/>
      <c r="U4380" s="7"/>
      <c r="V4380" s="7"/>
      <c r="W4380" s="7"/>
      <c r="X4380" s="7"/>
      <c r="Y4380" s="7"/>
      <c r="Z4380" s="7"/>
      <c r="AA4380" s="7"/>
      <c r="AB4380" s="7"/>
      <c r="AC4380" s="7"/>
      <c r="AD4380" s="7"/>
      <c r="AE4380" s="7"/>
      <c r="AF4380" s="7"/>
      <c r="AG4380" s="7"/>
      <c r="AH4380" s="7"/>
      <c r="AI4380" s="7"/>
      <c r="AJ4380" s="7"/>
      <c r="AK4380" s="7"/>
    </row>
    <row r="4381" spans="1:37" ht="15.75" x14ac:dyDescent="0.25">
      <c r="A4381" s="7"/>
      <c r="B4381" s="7"/>
      <c r="C4381" s="7"/>
      <c r="D4381" s="7"/>
      <c r="E4381" s="7"/>
      <c r="F4381" s="7"/>
      <c r="G4381" s="7"/>
      <c r="H4381" s="7"/>
      <c r="I4381" s="7"/>
      <c r="J4381" s="7"/>
      <c r="K4381" s="7"/>
      <c r="L4381" s="7"/>
      <c r="M4381" s="7"/>
      <c r="N4381" s="7"/>
      <c r="O4381" s="7"/>
      <c r="P4381" s="7"/>
      <c r="R4381" s="7"/>
      <c r="S4381" s="7"/>
      <c r="T4381" s="7"/>
      <c r="U4381" s="7"/>
      <c r="V4381" s="7"/>
      <c r="W4381" s="7"/>
      <c r="X4381" s="7"/>
      <c r="Y4381" s="7"/>
      <c r="Z4381" s="7"/>
      <c r="AA4381" s="7"/>
      <c r="AB4381" s="7"/>
      <c r="AC4381" s="7"/>
      <c r="AD4381" s="7"/>
      <c r="AE4381" s="7"/>
      <c r="AF4381" s="7"/>
      <c r="AG4381" s="7"/>
      <c r="AH4381" s="7"/>
      <c r="AI4381" s="7"/>
      <c r="AJ4381" s="7"/>
      <c r="AK4381" s="7"/>
    </row>
    <row r="4382" spans="1:37" ht="15.75" x14ac:dyDescent="0.25">
      <c r="A4382" s="7"/>
      <c r="B4382" s="7"/>
      <c r="C4382" s="7"/>
      <c r="D4382" s="7"/>
      <c r="E4382" s="7"/>
      <c r="F4382" s="7"/>
      <c r="G4382" s="7"/>
      <c r="H4382" s="7"/>
      <c r="I4382" s="7"/>
      <c r="J4382" s="7"/>
      <c r="K4382" s="7"/>
      <c r="L4382" s="7"/>
      <c r="M4382" s="7"/>
      <c r="N4382" s="7"/>
      <c r="O4382" s="7"/>
      <c r="P4382" s="7"/>
      <c r="R4382" s="7"/>
      <c r="S4382" s="7"/>
      <c r="T4382" s="7"/>
      <c r="U4382" s="7"/>
      <c r="V4382" s="7"/>
      <c r="W4382" s="7"/>
      <c r="X4382" s="7"/>
      <c r="Y4382" s="7"/>
      <c r="Z4382" s="7"/>
      <c r="AA4382" s="7"/>
      <c r="AB4382" s="7"/>
      <c r="AC4382" s="7"/>
      <c r="AD4382" s="7"/>
      <c r="AE4382" s="7"/>
      <c r="AF4382" s="7"/>
      <c r="AG4382" s="7"/>
      <c r="AH4382" s="7"/>
      <c r="AI4382" s="7"/>
      <c r="AJ4382" s="7"/>
      <c r="AK4382" s="7"/>
    </row>
    <row r="4383" spans="1:37" ht="15.75" x14ac:dyDescent="0.25">
      <c r="A4383" s="7"/>
      <c r="B4383" s="7"/>
      <c r="C4383" s="7"/>
      <c r="D4383" s="7"/>
      <c r="E4383" s="7"/>
      <c r="F4383" s="7"/>
      <c r="G4383" s="7"/>
      <c r="H4383" s="7"/>
      <c r="I4383" s="7"/>
      <c r="J4383" s="7"/>
      <c r="K4383" s="7"/>
      <c r="L4383" s="7"/>
      <c r="M4383" s="7"/>
      <c r="N4383" s="7"/>
      <c r="O4383" s="7"/>
      <c r="P4383" s="7"/>
      <c r="R4383" s="7"/>
      <c r="S4383" s="7"/>
      <c r="T4383" s="7"/>
      <c r="U4383" s="7"/>
      <c r="V4383" s="7"/>
      <c r="W4383" s="7"/>
      <c r="X4383" s="7"/>
      <c r="Y4383" s="7"/>
      <c r="Z4383" s="7"/>
      <c r="AA4383" s="7"/>
      <c r="AB4383" s="7"/>
      <c r="AC4383" s="7"/>
      <c r="AD4383" s="7"/>
      <c r="AE4383" s="7"/>
      <c r="AF4383" s="7"/>
      <c r="AG4383" s="7"/>
      <c r="AH4383" s="7"/>
      <c r="AI4383" s="7"/>
      <c r="AJ4383" s="7"/>
      <c r="AK4383" s="7"/>
    </row>
    <row r="4384" spans="1:37" ht="15.75" x14ac:dyDescent="0.25">
      <c r="A4384" s="7"/>
      <c r="B4384" s="7"/>
      <c r="C4384" s="7"/>
      <c r="D4384" s="7"/>
      <c r="E4384" s="7"/>
      <c r="F4384" s="7"/>
      <c r="G4384" s="7"/>
      <c r="H4384" s="7"/>
      <c r="I4384" s="7"/>
      <c r="J4384" s="7"/>
      <c r="K4384" s="7"/>
      <c r="L4384" s="7"/>
      <c r="M4384" s="7"/>
      <c r="N4384" s="7"/>
      <c r="O4384" s="7"/>
      <c r="P4384" s="7"/>
      <c r="R4384" s="7"/>
      <c r="S4384" s="7"/>
      <c r="T4384" s="7"/>
      <c r="U4384" s="7"/>
      <c r="V4384" s="7"/>
      <c r="W4384" s="7"/>
      <c r="X4384" s="7"/>
      <c r="Y4384" s="7"/>
      <c r="Z4384" s="7"/>
      <c r="AA4384" s="7"/>
      <c r="AB4384" s="7"/>
      <c r="AC4384" s="7"/>
      <c r="AD4384" s="7"/>
      <c r="AE4384" s="7"/>
      <c r="AF4384" s="7"/>
      <c r="AG4384" s="7"/>
      <c r="AH4384" s="7"/>
      <c r="AI4384" s="7"/>
      <c r="AJ4384" s="7"/>
      <c r="AK4384" s="7"/>
    </row>
    <row r="4385" spans="1:37" ht="15.75" x14ac:dyDescent="0.25">
      <c r="A4385" s="7"/>
      <c r="B4385" s="7"/>
      <c r="C4385" s="7"/>
      <c r="D4385" s="7"/>
      <c r="E4385" s="7"/>
      <c r="F4385" s="7"/>
      <c r="G4385" s="7"/>
      <c r="H4385" s="7"/>
      <c r="I4385" s="7"/>
      <c r="J4385" s="7"/>
      <c r="K4385" s="7"/>
      <c r="L4385" s="7"/>
      <c r="M4385" s="7"/>
      <c r="N4385" s="7"/>
      <c r="O4385" s="7"/>
      <c r="P4385" s="7"/>
      <c r="R4385" s="7"/>
      <c r="S4385" s="7"/>
      <c r="T4385" s="7"/>
      <c r="U4385" s="7"/>
      <c r="V4385" s="7"/>
      <c r="W4385" s="7"/>
      <c r="X4385" s="7"/>
      <c r="Y4385" s="7"/>
      <c r="Z4385" s="7"/>
      <c r="AA4385" s="7"/>
      <c r="AB4385" s="7"/>
      <c r="AC4385" s="7"/>
      <c r="AD4385" s="7"/>
      <c r="AE4385" s="7"/>
      <c r="AF4385" s="7"/>
      <c r="AG4385" s="7"/>
      <c r="AH4385" s="7"/>
      <c r="AI4385" s="7"/>
      <c r="AJ4385" s="7"/>
      <c r="AK4385" s="7"/>
    </row>
    <row r="4386" spans="1:37" ht="15.75" x14ac:dyDescent="0.25">
      <c r="A4386" s="7"/>
      <c r="B4386" s="7"/>
      <c r="C4386" s="7"/>
      <c r="D4386" s="7"/>
      <c r="E4386" s="7"/>
      <c r="F4386" s="7"/>
      <c r="G4386" s="7"/>
      <c r="H4386" s="7"/>
      <c r="I4386" s="7"/>
      <c r="J4386" s="7"/>
      <c r="K4386" s="7"/>
      <c r="L4386" s="7"/>
      <c r="M4386" s="7"/>
      <c r="N4386" s="7"/>
      <c r="O4386" s="7"/>
      <c r="P4386" s="7"/>
      <c r="R4386" s="7"/>
      <c r="S4386" s="7"/>
      <c r="T4386" s="7"/>
      <c r="U4386" s="7"/>
      <c r="V4386" s="7"/>
      <c r="W4386" s="7"/>
      <c r="X4386" s="7"/>
      <c r="Y4386" s="7"/>
      <c r="Z4386" s="7"/>
      <c r="AA4386" s="7"/>
      <c r="AB4386" s="7"/>
      <c r="AC4386" s="7"/>
      <c r="AD4386" s="7"/>
      <c r="AE4386" s="7"/>
      <c r="AF4386" s="7"/>
      <c r="AG4386" s="7"/>
      <c r="AH4386" s="7"/>
      <c r="AI4386" s="7"/>
      <c r="AJ4386" s="7"/>
      <c r="AK4386" s="7"/>
    </row>
    <row r="4387" spans="1:37" ht="15.75" x14ac:dyDescent="0.25">
      <c r="A4387" s="7"/>
      <c r="B4387" s="7"/>
      <c r="C4387" s="7"/>
      <c r="D4387" s="7"/>
      <c r="E4387" s="7"/>
      <c r="F4387" s="7"/>
      <c r="G4387" s="7"/>
      <c r="H4387" s="7"/>
      <c r="I4387" s="7"/>
      <c r="J4387" s="7"/>
      <c r="K4387" s="7"/>
      <c r="L4387" s="7"/>
      <c r="M4387" s="7"/>
      <c r="N4387" s="7"/>
      <c r="O4387" s="7"/>
      <c r="P4387" s="7"/>
      <c r="R4387" s="7"/>
      <c r="S4387" s="7"/>
      <c r="T4387" s="7"/>
      <c r="U4387" s="7"/>
      <c r="V4387" s="7"/>
      <c r="W4387" s="7"/>
      <c r="X4387" s="7"/>
      <c r="Y4387" s="7"/>
      <c r="Z4387" s="7"/>
      <c r="AA4387" s="7"/>
      <c r="AB4387" s="7"/>
      <c r="AC4387" s="7"/>
      <c r="AD4387" s="7"/>
      <c r="AE4387" s="7"/>
      <c r="AF4387" s="7"/>
      <c r="AG4387" s="7"/>
      <c r="AH4387" s="7"/>
      <c r="AI4387" s="7"/>
      <c r="AJ4387" s="7"/>
      <c r="AK4387" s="7"/>
    </row>
    <row r="4388" spans="1:37" ht="15.75" x14ac:dyDescent="0.25">
      <c r="A4388" s="7"/>
      <c r="B4388" s="7"/>
      <c r="C4388" s="7"/>
      <c r="D4388" s="7"/>
      <c r="E4388" s="7"/>
      <c r="F4388" s="7"/>
      <c r="G4388" s="7"/>
      <c r="H4388" s="7"/>
      <c r="I4388" s="7"/>
      <c r="J4388" s="7"/>
      <c r="K4388" s="7"/>
      <c r="L4388" s="7"/>
      <c r="M4388" s="7"/>
      <c r="N4388" s="7"/>
      <c r="O4388" s="7"/>
      <c r="P4388" s="7"/>
      <c r="R4388" s="7"/>
      <c r="S4388" s="7"/>
      <c r="T4388" s="7"/>
      <c r="U4388" s="7"/>
      <c r="V4388" s="7"/>
      <c r="W4388" s="7"/>
      <c r="X4388" s="7"/>
      <c r="Y4388" s="7"/>
      <c r="Z4388" s="7"/>
      <c r="AA4388" s="7"/>
      <c r="AB4388" s="7"/>
      <c r="AC4388" s="7"/>
      <c r="AD4388" s="7"/>
      <c r="AE4388" s="7"/>
      <c r="AF4388" s="7"/>
      <c r="AG4388" s="7"/>
      <c r="AH4388" s="7"/>
      <c r="AI4388" s="7"/>
      <c r="AJ4388" s="7"/>
      <c r="AK4388" s="7"/>
    </row>
    <row r="4389" spans="1:37" ht="15.75" x14ac:dyDescent="0.25">
      <c r="A4389" s="7"/>
      <c r="B4389" s="7"/>
      <c r="C4389" s="7"/>
      <c r="D4389" s="7"/>
      <c r="E4389" s="7"/>
      <c r="F4389" s="7"/>
      <c r="G4389" s="7"/>
      <c r="H4389" s="7"/>
      <c r="I4389" s="7"/>
      <c r="J4389" s="7"/>
      <c r="K4389" s="7"/>
      <c r="L4389" s="7"/>
      <c r="M4389" s="7"/>
      <c r="N4389" s="7"/>
      <c r="O4389" s="7"/>
      <c r="P4389" s="7"/>
      <c r="R4389" s="7"/>
      <c r="S4389" s="7"/>
      <c r="T4389" s="7"/>
      <c r="U4389" s="7"/>
      <c r="V4389" s="7"/>
      <c r="W4389" s="7"/>
      <c r="X4389" s="7"/>
      <c r="Y4389" s="7"/>
      <c r="Z4389" s="7"/>
      <c r="AA4389" s="7"/>
      <c r="AB4389" s="7"/>
      <c r="AC4389" s="7"/>
      <c r="AD4389" s="7"/>
      <c r="AE4389" s="7"/>
      <c r="AF4389" s="7"/>
      <c r="AG4389" s="7"/>
      <c r="AH4389" s="7"/>
      <c r="AI4389" s="7"/>
      <c r="AJ4389" s="7"/>
      <c r="AK4389" s="7"/>
    </row>
    <row r="4390" spans="1:37" ht="15.75" x14ac:dyDescent="0.25">
      <c r="A4390" s="7"/>
      <c r="B4390" s="7"/>
      <c r="C4390" s="7"/>
      <c r="D4390" s="7"/>
      <c r="E4390" s="7"/>
      <c r="F4390" s="7"/>
      <c r="G4390" s="7"/>
      <c r="H4390" s="7"/>
      <c r="I4390" s="7"/>
      <c r="J4390" s="7"/>
      <c r="K4390" s="7"/>
      <c r="L4390" s="7"/>
      <c r="M4390" s="7"/>
      <c r="N4390" s="7"/>
      <c r="O4390" s="7"/>
      <c r="P4390" s="7"/>
      <c r="R4390" s="7"/>
      <c r="S4390" s="7"/>
      <c r="T4390" s="7"/>
      <c r="U4390" s="7"/>
      <c r="V4390" s="7"/>
      <c r="W4390" s="7"/>
      <c r="X4390" s="7"/>
      <c r="Y4390" s="7"/>
      <c r="Z4390" s="7"/>
      <c r="AA4390" s="7"/>
      <c r="AB4390" s="7"/>
      <c r="AC4390" s="7"/>
      <c r="AD4390" s="7"/>
      <c r="AE4390" s="7"/>
      <c r="AF4390" s="7"/>
      <c r="AG4390" s="7"/>
      <c r="AH4390" s="7"/>
      <c r="AI4390" s="7"/>
      <c r="AJ4390" s="7"/>
      <c r="AK4390" s="7"/>
    </row>
    <row r="4391" spans="1:37" ht="15.75" x14ac:dyDescent="0.25">
      <c r="A4391" s="7"/>
      <c r="B4391" s="7"/>
      <c r="C4391" s="7"/>
      <c r="D4391" s="7"/>
      <c r="E4391" s="7"/>
      <c r="F4391" s="7"/>
      <c r="G4391" s="7"/>
      <c r="H4391" s="7"/>
      <c r="I4391" s="7"/>
      <c r="J4391" s="7"/>
      <c r="K4391" s="7"/>
      <c r="L4391" s="7"/>
      <c r="M4391" s="7"/>
      <c r="N4391" s="7"/>
      <c r="O4391" s="7"/>
      <c r="P4391" s="7"/>
      <c r="R4391" s="7"/>
      <c r="S4391" s="7"/>
      <c r="T4391" s="7"/>
      <c r="U4391" s="7"/>
      <c r="V4391" s="7"/>
      <c r="W4391" s="7"/>
      <c r="X4391" s="7"/>
      <c r="Y4391" s="7"/>
      <c r="Z4391" s="7"/>
      <c r="AA4391" s="7"/>
      <c r="AB4391" s="7"/>
      <c r="AC4391" s="7"/>
      <c r="AD4391" s="7"/>
      <c r="AE4391" s="7"/>
      <c r="AF4391" s="7"/>
      <c r="AG4391" s="7"/>
      <c r="AH4391" s="7"/>
      <c r="AI4391" s="7"/>
      <c r="AJ4391" s="7"/>
      <c r="AK4391" s="7"/>
    </row>
    <row r="4392" spans="1:37" ht="15.75" x14ac:dyDescent="0.25">
      <c r="A4392" s="7"/>
      <c r="B4392" s="7"/>
      <c r="C4392" s="7"/>
      <c r="D4392" s="7"/>
      <c r="E4392" s="7"/>
      <c r="F4392" s="7"/>
      <c r="G4392" s="7"/>
      <c r="H4392" s="7"/>
      <c r="I4392" s="7"/>
      <c r="J4392" s="7"/>
      <c r="K4392" s="7"/>
      <c r="L4392" s="7"/>
      <c r="M4392" s="7"/>
      <c r="N4392" s="7"/>
      <c r="O4392" s="7"/>
      <c r="P4392" s="7"/>
      <c r="R4392" s="7"/>
      <c r="S4392" s="7"/>
      <c r="T4392" s="7"/>
      <c r="U4392" s="7"/>
      <c r="V4392" s="7"/>
      <c r="W4392" s="7"/>
      <c r="X4392" s="7"/>
      <c r="Y4392" s="7"/>
      <c r="Z4392" s="7"/>
      <c r="AA4392" s="7"/>
      <c r="AB4392" s="7"/>
      <c r="AC4392" s="7"/>
      <c r="AD4392" s="7"/>
      <c r="AE4392" s="7"/>
      <c r="AF4392" s="7"/>
      <c r="AG4392" s="7"/>
      <c r="AH4392" s="7"/>
      <c r="AI4392" s="7"/>
      <c r="AJ4392" s="7"/>
      <c r="AK4392" s="7"/>
    </row>
    <row r="4393" spans="1:37" ht="15.75" x14ac:dyDescent="0.25">
      <c r="A4393" s="7"/>
      <c r="B4393" s="7"/>
      <c r="C4393" s="7"/>
      <c r="D4393" s="7"/>
      <c r="E4393" s="7"/>
      <c r="F4393" s="7"/>
      <c r="G4393" s="7"/>
      <c r="H4393" s="7"/>
      <c r="I4393" s="7"/>
      <c r="J4393" s="7"/>
      <c r="K4393" s="7"/>
      <c r="L4393" s="7"/>
      <c r="M4393" s="7"/>
      <c r="N4393" s="7"/>
      <c r="O4393" s="7"/>
      <c r="P4393" s="7"/>
      <c r="R4393" s="7"/>
      <c r="S4393" s="7"/>
      <c r="T4393" s="7"/>
      <c r="U4393" s="7"/>
      <c r="V4393" s="7"/>
      <c r="W4393" s="7"/>
      <c r="X4393" s="7"/>
      <c r="Y4393" s="7"/>
      <c r="Z4393" s="7"/>
      <c r="AA4393" s="7"/>
      <c r="AB4393" s="7"/>
      <c r="AC4393" s="7"/>
      <c r="AD4393" s="7"/>
      <c r="AE4393" s="7"/>
      <c r="AF4393" s="7"/>
      <c r="AG4393" s="7"/>
      <c r="AH4393" s="7"/>
      <c r="AI4393" s="7"/>
      <c r="AJ4393" s="7"/>
      <c r="AK4393" s="7"/>
    </row>
    <row r="4394" spans="1:37" ht="15.75" x14ac:dyDescent="0.25">
      <c r="A4394" s="7"/>
      <c r="B4394" s="7"/>
      <c r="C4394" s="7"/>
      <c r="D4394" s="7"/>
      <c r="E4394" s="7"/>
      <c r="F4394" s="7"/>
      <c r="G4394" s="7"/>
      <c r="H4394" s="7"/>
      <c r="I4394" s="7"/>
      <c r="J4394" s="7"/>
      <c r="K4394" s="7"/>
      <c r="L4394" s="7"/>
      <c r="M4394" s="7"/>
      <c r="N4394" s="7"/>
      <c r="O4394" s="7"/>
      <c r="P4394" s="7"/>
      <c r="R4394" s="7"/>
      <c r="S4394" s="7"/>
      <c r="T4394" s="7"/>
      <c r="U4394" s="7"/>
      <c r="V4394" s="7"/>
      <c r="W4394" s="7"/>
      <c r="X4394" s="7"/>
      <c r="Y4394" s="7"/>
      <c r="Z4394" s="7"/>
      <c r="AA4394" s="7"/>
      <c r="AB4394" s="7"/>
      <c r="AC4394" s="7"/>
      <c r="AD4394" s="7"/>
      <c r="AE4394" s="7"/>
      <c r="AF4394" s="7"/>
      <c r="AG4394" s="7"/>
      <c r="AH4394" s="7"/>
      <c r="AI4394" s="7"/>
      <c r="AJ4394" s="7"/>
      <c r="AK4394" s="7"/>
    </row>
    <row r="4395" spans="1:37" ht="15.75" x14ac:dyDescent="0.25">
      <c r="A4395" s="7"/>
      <c r="B4395" s="7"/>
      <c r="C4395" s="7"/>
      <c r="D4395" s="7"/>
      <c r="E4395" s="7"/>
      <c r="F4395" s="7"/>
      <c r="G4395" s="7"/>
      <c r="H4395" s="7"/>
      <c r="I4395" s="7"/>
      <c r="J4395" s="7"/>
      <c r="K4395" s="7"/>
      <c r="L4395" s="7"/>
      <c r="M4395" s="7"/>
      <c r="N4395" s="7"/>
      <c r="O4395" s="7"/>
      <c r="P4395" s="7"/>
      <c r="R4395" s="7"/>
      <c r="S4395" s="7"/>
      <c r="T4395" s="7"/>
      <c r="U4395" s="7"/>
      <c r="V4395" s="7"/>
      <c r="W4395" s="7"/>
      <c r="X4395" s="7"/>
      <c r="Y4395" s="7"/>
      <c r="Z4395" s="7"/>
      <c r="AA4395" s="7"/>
      <c r="AB4395" s="7"/>
      <c r="AC4395" s="7"/>
      <c r="AD4395" s="7"/>
      <c r="AE4395" s="7"/>
      <c r="AF4395" s="7"/>
      <c r="AG4395" s="7"/>
      <c r="AH4395" s="7"/>
      <c r="AI4395" s="7"/>
      <c r="AJ4395" s="7"/>
      <c r="AK4395" s="7"/>
    </row>
    <row r="4396" spans="1:37" ht="15.75" x14ac:dyDescent="0.25">
      <c r="A4396" s="7"/>
      <c r="B4396" s="7"/>
      <c r="C4396" s="7"/>
      <c r="D4396" s="7"/>
      <c r="E4396" s="7"/>
      <c r="F4396" s="7"/>
      <c r="G4396" s="7"/>
      <c r="H4396" s="7"/>
      <c r="I4396" s="7"/>
      <c r="J4396" s="7"/>
      <c r="K4396" s="7"/>
      <c r="L4396" s="7"/>
      <c r="M4396" s="7"/>
      <c r="N4396" s="7"/>
      <c r="O4396" s="7"/>
      <c r="P4396" s="7"/>
      <c r="R4396" s="7"/>
      <c r="S4396" s="7"/>
      <c r="T4396" s="7"/>
      <c r="U4396" s="7"/>
      <c r="V4396" s="7"/>
      <c r="W4396" s="7"/>
      <c r="X4396" s="7"/>
      <c r="Y4396" s="7"/>
      <c r="Z4396" s="7"/>
      <c r="AA4396" s="7"/>
      <c r="AB4396" s="7"/>
      <c r="AC4396" s="7"/>
      <c r="AD4396" s="7"/>
      <c r="AE4396" s="7"/>
      <c r="AF4396" s="7"/>
      <c r="AG4396" s="7"/>
      <c r="AH4396" s="7"/>
      <c r="AI4396" s="7"/>
      <c r="AJ4396" s="7"/>
      <c r="AK4396" s="7"/>
    </row>
    <row r="4397" spans="1:37" ht="15.75" x14ac:dyDescent="0.25">
      <c r="A4397" s="7"/>
      <c r="B4397" s="7"/>
      <c r="C4397" s="7"/>
      <c r="D4397" s="7"/>
      <c r="E4397" s="7"/>
      <c r="F4397" s="7"/>
      <c r="G4397" s="7"/>
      <c r="H4397" s="7"/>
      <c r="I4397" s="7"/>
      <c r="J4397" s="7"/>
      <c r="K4397" s="7"/>
      <c r="L4397" s="7"/>
      <c r="M4397" s="7"/>
      <c r="N4397" s="7"/>
      <c r="O4397" s="7"/>
      <c r="P4397" s="7"/>
      <c r="R4397" s="7"/>
      <c r="S4397" s="7"/>
      <c r="T4397" s="7"/>
      <c r="U4397" s="7"/>
      <c r="V4397" s="7"/>
      <c r="W4397" s="7"/>
      <c r="X4397" s="7"/>
      <c r="Y4397" s="7"/>
      <c r="Z4397" s="7"/>
      <c r="AA4397" s="7"/>
      <c r="AB4397" s="7"/>
      <c r="AC4397" s="7"/>
      <c r="AD4397" s="7"/>
      <c r="AE4397" s="7"/>
      <c r="AF4397" s="7"/>
      <c r="AG4397" s="7"/>
      <c r="AH4397" s="7"/>
      <c r="AI4397" s="7"/>
      <c r="AJ4397" s="7"/>
      <c r="AK4397" s="7"/>
    </row>
    <row r="4398" spans="1:37" ht="15.75" x14ac:dyDescent="0.25">
      <c r="A4398" s="7"/>
      <c r="B4398" s="7"/>
      <c r="C4398" s="7"/>
      <c r="D4398" s="7"/>
      <c r="E4398" s="7"/>
      <c r="F4398" s="7"/>
      <c r="G4398" s="7"/>
      <c r="H4398" s="7"/>
      <c r="I4398" s="7"/>
      <c r="J4398" s="7"/>
      <c r="K4398" s="7"/>
      <c r="L4398" s="7"/>
      <c r="M4398" s="7"/>
      <c r="N4398" s="7"/>
      <c r="O4398" s="7"/>
      <c r="P4398" s="7"/>
      <c r="R4398" s="7"/>
      <c r="S4398" s="7"/>
      <c r="T4398" s="7"/>
      <c r="U4398" s="7"/>
      <c r="V4398" s="7"/>
      <c r="W4398" s="7"/>
      <c r="X4398" s="7"/>
      <c r="Y4398" s="7"/>
      <c r="Z4398" s="7"/>
      <c r="AA4398" s="7"/>
      <c r="AB4398" s="7"/>
      <c r="AC4398" s="7"/>
      <c r="AD4398" s="7"/>
      <c r="AE4398" s="7"/>
      <c r="AF4398" s="7"/>
      <c r="AG4398" s="7"/>
      <c r="AH4398" s="7"/>
      <c r="AI4398" s="7"/>
      <c r="AJ4398" s="7"/>
      <c r="AK4398" s="7"/>
    </row>
    <row r="4399" spans="1:37" ht="15.75" x14ac:dyDescent="0.25">
      <c r="A4399" s="7"/>
      <c r="B4399" s="7"/>
      <c r="C4399" s="7"/>
      <c r="D4399" s="7"/>
      <c r="E4399" s="7"/>
      <c r="F4399" s="7"/>
      <c r="G4399" s="7"/>
      <c r="H4399" s="7"/>
      <c r="I4399" s="7"/>
      <c r="J4399" s="7"/>
      <c r="K4399" s="7"/>
      <c r="L4399" s="7"/>
      <c r="M4399" s="7"/>
      <c r="N4399" s="7"/>
      <c r="O4399" s="7"/>
      <c r="P4399" s="7"/>
      <c r="R4399" s="7"/>
      <c r="S4399" s="7"/>
      <c r="T4399" s="7"/>
      <c r="U4399" s="7"/>
      <c r="V4399" s="7"/>
      <c r="W4399" s="7"/>
      <c r="X4399" s="7"/>
      <c r="Y4399" s="7"/>
      <c r="Z4399" s="7"/>
      <c r="AA4399" s="7"/>
      <c r="AB4399" s="7"/>
      <c r="AC4399" s="7"/>
      <c r="AD4399" s="7"/>
      <c r="AE4399" s="7"/>
      <c r="AF4399" s="7"/>
      <c r="AG4399" s="7"/>
      <c r="AH4399" s="7"/>
      <c r="AI4399" s="7"/>
      <c r="AJ4399" s="7"/>
      <c r="AK4399" s="7"/>
    </row>
    <row r="4400" spans="1:37" ht="15.75" x14ac:dyDescent="0.25">
      <c r="A4400" s="7"/>
      <c r="B4400" s="7"/>
      <c r="C4400" s="7"/>
      <c r="D4400" s="7"/>
      <c r="E4400" s="7"/>
      <c r="F4400" s="7"/>
      <c r="G4400" s="7"/>
      <c r="H4400" s="7"/>
      <c r="I4400" s="7"/>
      <c r="J4400" s="7"/>
      <c r="K4400" s="7"/>
      <c r="L4400" s="7"/>
      <c r="M4400" s="7"/>
      <c r="N4400" s="7"/>
      <c r="O4400" s="7"/>
      <c r="P4400" s="7"/>
      <c r="R4400" s="7"/>
      <c r="S4400" s="7"/>
      <c r="T4400" s="7"/>
      <c r="U4400" s="7"/>
      <c r="V4400" s="7"/>
      <c r="W4400" s="7"/>
      <c r="X4400" s="7"/>
      <c r="Y4400" s="7"/>
      <c r="Z4400" s="7"/>
      <c r="AA4400" s="7"/>
      <c r="AB4400" s="7"/>
      <c r="AC4400" s="7"/>
      <c r="AD4400" s="7"/>
      <c r="AE4400" s="7"/>
      <c r="AF4400" s="7"/>
      <c r="AG4400" s="7"/>
      <c r="AH4400" s="7"/>
      <c r="AI4400" s="7"/>
      <c r="AJ4400" s="7"/>
      <c r="AK4400" s="7"/>
    </row>
    <row r="4401" spans="1:37" ht="15.75" x14ac:dyDescent="0.25">
      <c r="A4401" s="7"/>
      <c r="B4401" s="7"/>
      <c r="C4401" s="7"/>
      <c r="D4401" s="7"/>
      <c r="E4401" s="7"/>
      <c r="F4401" s="7"/>
      <c r="G4401" s="7"/>
      <c r="H4401" s="7"/>
      <c r="I4401" s="7"/>
      <c r="J4401" s="7"/>
      <c r="K4401" s="7"/>
      <c r="L4401" s="7"/>
      <c r="M4401" s="7"/>
      <c r="N4401" s="7"/>
      <c r="O4401" s="7"/>
      <c r="P4401" s="7"/>
      <c r="R4401" s="7"/>
      <c r="S4401" s="7"/>
      <c r="T4401" s="7"/>
      <c r="U4401" s="7"/>
      <c r="V4401" s="7"/>
      <c r="W4401" s="7"/>
      <c r="X4401" s="7"/>
      <c r="Y4401" s="7"/>
      <c r="Z4401" s="7"/>
      <c r="AA4401" s="7"/>
      <c r="AB4401" s="7"/>
      <c r="AC4401" s="7"/>
      <c r="AD4401" s="7"/>
      <c r="AE4401" s="7"/>
      <c r="AF4401" s="7"/>
      <c r="AG4401" s="7"/>
      <c r="AH4401" s="7"/>
      <c r="AI4401" s="7"/>
      <c r="AJ4401" s="7"/>
      <c r="AK4401" s="7"/>
    </row>
    <row r="4402" spans="1:37" ht="15.75" x14ac:dyDescent="0.25">
      <c r="A4402" s="7"/>
      <c r="B4402" s="7"/>
      <c r="C4402" s="7"/>
      <c r="D4402" s="7"/>
      <c r="E4402" s="7"/>
      <c r="F4402" s="7"/>
      <c r="G4402" s="7"/>
      <c r="H4402" s="7"/>
      <c r="I4402" s="7"/>
      <c r="J4402" s="7"/>
      <c r="K4402" s="7"/>
      <c r="L4402" s="7"/>
      <c r="M4402" s="7"/>
      <c r="N4402" s="7"/>
      <c r="O4402" s="7"/>
      <c r="P4402" s="7"/>
      <c r="R4402" s="7"/>
      <c r="S4402" s="7"/>
      <c r="T4402" s="7"/>
      <c r="U4402" s="7"/>
      <c r="V4402" s="7"/>
      <c r="W4402" s="7"/>
      <c r="X4402" s="7"/>
      <c r="Y4402" s="7"/>
      <c r="Z4402" s="7"/>
      <c r="AA4402" s="7"/>
      <c r="AB4402" s="7"/>
      <c r="AC4402" s="7"/>
      <c r="AD4402" s="7"/>
      <c r="AE4402" s="7"/>
      <c r="AF4402" s="7"/>
      <c r="AG4402" s="7"/>
      <c r="AH4402" s="7"/>
      <c r="AI4402" s="7"/>
      <c r="AJ4402" s="7"/>
      <c r="AK4402" s="7"/>
    </row>
    <row r="4403" spans="1:37" ht="15.75" x14ac:dyDescent="0.25">
      <c r="A4403" s="7"/>
      <c r="B4403" s="7"/>
      <c r="C4403" s="7"/>
      <c r="D4403" s="7"/>
      <c r="E4403" s="7"/>
      <c r="F4403" s="7"/>
      <c r="G4403" s="7"/>
      <c r="H4403" s="7"/>
      <c r="I4403" s="7"/>
      <c r="J4403" s="7"/>
      <c r="K4403" s="7"/>
      <c r="L4403" s="7"/>
      <c r="M4403" s="7"/>
      <c r="N4403" s="7"/>
      <c r="O4403" s="7"/>
      <c r="P4403" s="7"/>
      <c r="R4403" s="7"/>
      <c r="S4403" s="7"/>
      <c r="T4403" s="7"/>
      <c r="U4403" s="7"/>
      <c r="V4403" s="7"/>
      <c r="W4403" s="7"/>
      <c r="X4403" s="7"/>
      <c r="Y4403" s="7"/>
      <c r="Z4403" s="7"/>
      <c r="AA4403" s="7"/>
      <c r="AB4403" s="7"/>
      <c r="AC4403" s="7"/>
      <c r="AD4403" s="7"/>
      <c r="AE4403" s="7"/>
      <c r="AF4403" s="7"/>
      <c r="AG4403" s="7"/>
      <c r="AH4403" s="7"/>
      <c r="AI4403" s="7"/>
      <c r="AJ4403" s="7"/>
      <c r="AK4403" s="7"/>
    </row>
    <row r="4404" spans="1:37" ht="15.75" x14ac:dyDescent="0.25">
      <c r="A4404" s="7"/>
      <c r="B4404" s="7"/>
      <c r="C4404" s="7"/>
      <c r="D4404" s="7"/>
      <c r="E4404" s="7"/>
      <c r="F4404" s="7"/>
      <c r="G4404" s="7"/>
      <c r="H4404" s="7"/>
      <c r="I4404" s="7"/>
      <c r="J4404" s="7"/>
      <c r="K4404" s="7"/>
      <c r="L4404" s="7"/>
      <c r="M4404" s="7"/>
      <c r="N4404" s="7"/>
      <c r="O4404" s="7"/>
      <c r="P4404" s="7"/>
      <c r="R4404" s="7"/>
      <c r="S4404" s="7"/>
      <c r="T4404" s="7"/>
      <c r="U4404" s="7"/>
      <c r="V4404" s="7"/>
      <c r="W4404" s="7"/>
      <c r="X4404" s="7"/>
      <c r="Y4404" s="7"/>
      <c r="Z4404" s="7"/>
      <c r="AA4404" s="7"/>
      <c r="AB4404" s="7"/>
      <c r="AC4404" s="7"/>
      <c r="AD4404" s="7"/>
      <c r="AE4404" s="7"/>
      <c r="AF4404" s="7"/>
      <c r="AG4404" s="7"/>
      <c r="AH4404" s="7"/>
      <c r="AI4404" s="7"/>
      <c r="AJ4404" s="7"/>
      <c r="AK4404" s="7"/>
    </row>
    <row r="4405" spans="1:37" ht="15.75" x14ac:dyDescent="0.25">
      <c r="A4405" s="7"/>
      <c r="B4405" s="7"/>
      <c r="C4405" s="7"/>
      <c r="D4405" s="7"/>
      <c r="E4405" s="7"/>
      <c r="F4405" s="7"/>
      <c r="G4405" s="7"/>
      <c r="H4405" s="7"/>
      <c r="I4405" s="7"/>
      <c r="J4405" s="7"/>
      <c r="K4405" s="7"/>
      <c r="L4405" s="7"/>
      <c r="M4405" s="7"/>
      <c r="N4405" s="7"/>
      <c r="O4405" s="7"/>
      <c r="P4405" s="7"/>
      <c r="R4405" s="7"/>
      <c r="S4405" s="7"/>
      <c r="T4405" s="7"/>
      <c r="U4405" s="7"/>
      <c r="V4405" s="7"/>
      <c r="W4405" s="7"/>
      <c r="X4405" s="7"/>
      <c r="Y4405" s="7"/>
      <c r="Z4405" s="7"/>
      <c r="AA4405" s="7"/>
      <c r="AB4405" s="7"/>
      <c r="AC4405" s="7"/>
      <c r="AD4405" s="7"/>
      <c r="AE4405" s="7"/>
      <c r="AF4405" s="7"/>
      <c r="AG4405" s="7"/>
      <c r="AH4405" s="7"/>
      <c r="AI4405" s="7"/>
      <c r="AJ4405" s="7"/>
      <c r="AK4405" s="7"/>
    </row>
    <row r="4406" spans="1:37" ht="15.75" x14ac:dyDescent="0.25">
      <c r="A4406" s="7"/>
      <c r="B4406" s="7"/>
      <c r="C4406" s="7"/>
      <c r="D4406" s="7"/>
      <c r="E4406" s="7"/>
      <c r="F4406" s="7"/>
      <c r="G4406" s="7"/>
      <c r="H4406" s="7"/>
      <c r="I4406" s="7"/>
      <c r="J4406" s="7"/>
      <c r="K4406" s="7"/>
      <c r="L4406" s="7"/>
      <c r="M4406" s="7"/>
      <c r="N4406" s="7"/>
      <c r="O4406" s="7"/>
      <c r="P4406" s="7"/>
      <c r="R4406" s="7"/>
      <c r="S4406" s="7"/>
      <c r="T4406" s="7"/>
      <c r="U4406" s="7"/>
      <c r="V4406" s="7"/>
      <c r="W4406" s="7"/>
      <c r="X4406" s="7"/>
      <c r="Y4406" s="7"/>
      <c r="Z4406" s="7"/>
      <c r="AA4406" s="7"/>
      <c r="AB4406" s="7"/>
      <c r="AC4406" s="7"/>
      <c r="AD4406" s="7"/>
      <c r="AE4406" s="7"/>
      <c r="AF4406" s="7"/>
      <c r="AG4406" s="7"/>
      <c r="AH4406" s="7"/>
      <c r="AI4406" s="7"/>
      <c r="AJ4406" s="7"/>
      <c r="AK4406" s="7"/>
    </row>
    <row r="4407" spans="1:37" ht="15.75" x14ac:dyDescent="0.25">
      <c r="A4407" s="7"/>
      <c r="B4407" s="7"/>
      <c r="C4407" s="7"/>
      <c r="D4407" s="7"/>
      <c r="E4407" s="7"/>
      <c r="F4407" s="7"/>
      <c r="G4407" s="7"/>
      <c r="H4407" s="7"/>
      <c r="I4407" s="7"/>
      <c r="J4407" s="7"/>
      <c r="K4407" s="7"/>
      <c r="L4407" s="7"/>
      <c r="M4407" s="7"/>
      <c r="N4407" s="7"/>
      <c r="O4407" s="7"/>
      <c r="P4407" s="7"/>
      <c r="R4407" s="7"/>
      <c r="S4407" s="7"/>
      <c r="T4407" s="7"/>
      <c r="U4407" s="7"/>
      <c r="V4407" s="7"/>
      <c r="W4407" s="7"/>
      <c r="X4407" s="7"/>
      <c r="Y4407" s="7"/>
      <c r="Z4407" s="7"/>
      <c r="AA4407" s="7"/>
      <c r="AB4407" s="7"/>
      <c r="AC4407" s="7"/>
      <c r="AD4407" s="7"/>
      <c r="AE4407" s="7"/>
      <c r="AF4407" s="7"/>
      <c r="AG4407" s="7"/>
      <c r="AH4407" s="7"/>
      <c r="AI4407" s="7"/>
      <c r="AJ4407" s="7"/>
      <c r="AK4407" s="7"/>
    </row>
    <row r="4408" spans="1:37" ht="15.75" x14ac:dyDescent="0.25">
      <c r="A4408" s="7"/>
      <c r="B4408" s="7"/>
      <c r="C4408" s="7"/>
      <c r="D4408" s="7"/>
      <c r="E4408" s="7"/>
      <c r="F4408" s="7"/>
      <c r="G4408" s="7"/>
      <c r="H4408" s="7"/>
      <c r="I4408" s="7"/>
      <c r="J4408" s="7"/>
      <c r="K4408" s="7"/>
      <c r="L4408" s="7"/>
      <c r="M4408" s="7"/>
      <c r="N4408" s="7"/>
      <c r="O4408" s="7"/>
      <c r="P4408" s="7"/>
      <c r="R4408" s="7"/>
      <c r="S4408" s="7"/>
      <c r="T4408" s="7"/>
      <c r="U4408" s="7"/>
      <c r="V4408" s="7"/>
      <c r="W4408" s="7"/>
      <c r="X4408" s="7"/>
      <c r="Y4408" s="7"/>
      <c r="Z4408" s="7"/>
      <c r="AA4408" s="7"/>
      <c r="AB4408" s="7"/>
      <c r="AC4408" s="7"/>
      <c r="AD4408" s="7"/>
      <c r="AE4408" s="7"/>
      <c r="AF4408" s="7"/>
      <c r="AG4408" s="7"/>
      <c r="AH4408" s="7"/>
      <c r="AI4408" s="7"/>
      <c r="AJ4408" s="7"/>
      <c r="AK4408" s="7"/>
    </row>
    <row r="4409" spans="1:37" ht="15.75" x14ac:dyDescent="0.25">
      <c r="A4409" s="7"/>
      <c r="B4409" s="7"/>
      <c r="C4409" s="7"/>
      <c r="D4409" s="7"/>
      <c r="E4409" s="7"/>
      <c r="F4409" s="7"/>
      <c r="G4409" s="7"/>
      <c r="H4409" s="7"/>
      <c r="I4409" s="7"/>
      <c r="J4409" s="7"/>
      <c r="K4409" s="7"/>
      <c r="L4409" s="7"/>
      <c r="M4409" s="7"/>
      <c r="N4409" s="7"/>
      <c r="O4409" s="7"/>
      <c r="P4409" s="7"/>
      <c r="R4409" s="7"/>
      <c r="S4409" s="7"/>
      <c r="T4409" s="7"/>
      <c r="U4409" s="7"/>
      <c r="V4409" s="7"/>
      <c r="W4409" s="7"/>
      <c r="X4409" s="7"/>
      <c r="Y4409" s="7"/>
      <c r="Z4409" s="7"/>
      <c r="AA4409" s="7"/>
      <c r="AB4409" s="7"/>
      <c r="AC4409" s="7"/>
      <c r="AD4409" s="7"/>
      <c r="AE4409" s="7"/>
      <c r="AF4409" s="7"/>
      <c r="AG4409" s="7"/>
      <c r="AH4409" s="7"/>
      <c r="AI4409" s="7"/>
      <c r="AJ4409" s="7"/>
      <c r="AK4409" s="7"/>
    </row>
    <row r="4410" spans="1:37" ht="15.75" x14ac:dyDescent="0.25">
      <c r="A4410" s="7"/>
      <c r="B4410" s="7"/>
      <c r="C4410" s="7"/>
      <c r="D4410" s="7"/>
      <c r="E4410" s="7"/>
      <c r="F4410" s="7"/>
      <c r="G4410" s="7"/>
      <c r="H4410" s="7"/>
      <c r="I4410" s="7"/>
      <c r="J4410" s="7"/>
      <c r="K4410" s="7"/>
      <c r="L4410" s="7"/>
      <c r="M4410" s="7"/>
      <c r="N4410" s="7"/>
      <c r="O4410" s="7"/>
      <c r="P4410" s="7"/>
      <c r="R4410" s="7"/>
      <c r="S4410" s="7"/>
      <c r="T4410" s="7"/>
      <c r="U4410" s="7"/>
      <c r="V4410" s="7"/>
      <c r="W4410" s="7"/>
      <c r="X4410" s="7"/>
      <c r="Y4410" s="7"/>
      <c r="Z4410" s="7"/>
      <c r="AA4410" s="7"/>
      <c r="AB4410" s="7"/>
      <c r="AC4410" s="7"/>
      <c r="AD4410" s="7"/>
      <c r="AE4410" s="7"/>
      <c r="AF4410" s="7"/>
      <c r="AG4410" s="7"/>
      <c r="AH4410" s="7"/>
      <c r="AI4410" s="7"/>
      <c r="AJ4410" s="7"/>
      <c r="AK4410" s="7"/>
    </row>
    <row r="4411" spans="1:37" ht="15.75" x14ac:dyDescent="0.25">
      <c r="A4411" s="7"/>
      <c r="B4411" s="7"/>
      <c r="C4411" s="7"/>
      <c r="D4411" s="7"/>
      <c r="E4411" s="7"/>
      <c r="F4411" s="7"/>
      <c r="G4411" s="7"/>
      <c r="H4411" s="7"/>
      <c r="I4411" s="7"/>
      <c r="J4411" s="7"/>
      <c r="K4411" s="7"/>
      <c r="L4411" s="7"/>
      <c r="M4411" s="7"/>
      <c r="N4411" s="7"/>
      <c r="O4411" s="7"/>
      <c r="P4411" s="7"/>
      <c r="R4411" s="7"/>
      <c r="S4411" s="7"/>
      <c r="T4411" s="7"/>
      <c r="U4411" s="7"/>
      <c r="V4411" s="7"/>
      <c r="W4411" s="7"/>
      <c r="X4411" s="7"/>
      <c r="Y4411" s="7"/>
      <c r="Z4411" s="7"/>
      <c r="AA4411" s="7"/>
      <c r="AB4411" s="7"/>
      <c r="AC4411" s="7"/>
      <c r="AD4411" s="7"/>
      <c r="AE4411" s="7"/>
      <c r="AF4411" s="7"/>
      <c r="AG4411" s="7"/>
      <c r="AH4411" s="7"/>
      <c r="AI4411" s="7"/>
      <c r="AJ4411" s="7"/>
      <c r="AK4411" s="7"/>
    </row>
    <row r="4412" spans="1:37" ht="15.75" x14ac:dyDescent="0.25">
      <c r="A4412" s="7"/>
      <c r="B4412" s="7"/>
      <c r="C4412" s="7"/>
      <c r="D4412" s="7"/>
      <c r="E4412" s="7"/>
      <c r="F4412" s="7"/>
      <c r="G4412" s="7"/>
      <c r="H4412" s="7"/>
      <c r="I4412" s="7"/>
      <c r="J4412" s="7"/>
      <c r="K4412" s="7"/>
      <c r="L4412" s="7"/>
      <c r="M4412" s="7"/>
      <c r="N4412" s="7"/>
      <c r="O4412" s="7"/>
      <c r="P4412" s="7"/>
      <c r="R4412" s="7"/>
      <c r="S4412" s="7"/>
      <c r="T4412" s="7"/>
      <c r="U4412" s="7"/>
      <c r="V4412" s="7"/>
      <c r="W4412" s="7"/>
      <c r="X4412" s="7"/>
      <c r="Y4412" s="7"/>
      <c r="Z4412" s="7"/>
      <c r="AA4412" s="7"/>
      <c r="AB4412" s="7"/>
      <c r="AC4412" s="7"/>
      <c r="AD4412" s="7"/>
      <c r="AE4412" s="7"/>
      <c r="AF4412" s="7"/>
      <c r="AG4412" s="7"/>
      <c r="AH4412" s="7"/>
      <c r="AI4412" s="7"/>
      <c r="AJ4412" s="7"/>
      <c r="AK4412" s="7"/>
    </row>
    <row r="4413" spans="1:37" ht="15.75" x14ac:dyDescent="0.25">
      <c r="A4413" s="7"/>
      <c r="B4413" s="7"/>
      <c r="C4413" s="7"/>
      <c r="D4413" s="7"/>
      <c r="E4413" s="7"/>
      <c r="F4413" s="7"/>
      <c r="G4413" s="7"/>
      <c r="H4413" s="7"/>
      <c r="I4413" s="7"/>
      <c r="J4413" s="7"/>
      <c r="K4413" s="7"/>
      <c r="L4413" s="7"/>
      <c r="M4413" s="7"/>
      <c r="N4413" s="7"/>
      <c r="O4413" s="7"/>
      <c r="P4413" s="7"/>
      <c r="R4413" s="7"/>
      <c r="S4413" s="7"/>
      <c r="T4413" s="7"/>
      <c r="U4413" s="7"/>
      <c r="V4413" s="7"/>
      <c r="W4413" s="7"/>
      <c r="X4413" s="7"/>
      <c r="Y4413" s="7"/>
      <c r="Z4413" s="7"/>
      <c r="AA4413" s="7"/>
      <c r="AB4413" s="7"/>
      <c r="AC4413" s="7"/>
      <c r="AD4413" s="7"/>
      <c r="AE4413" s="7"/>
      <c r="AF4413" s="7"/>
      <c r="AG4413" s="7"/>
      <c r="AH4413" s="7"/>
      <c r="AI4413" s="7"/>
      <c r="AJ4413" s="7"/>
      <c r="AK4413" s="7"/>
    </row>
    <row r="4414" spans="1:37" ht="15.75" x14ac:dyDescent="0.25">
      <c r="A4414" s="7"/>
      <c r="B4414" s="7"/>
      <c r="C4414" s="7"/>
      <c r="D4414" s="7"/>
      <c r="E4414" s="7"/>
      <c r="F4414" s="7"/>
      <c r="G4414" s="7"/>
      <c r="H4414" s="7"/>
      <c r="I4414" s="7"/>
      <c r="J4414" s="7"/>
      <c r="K4414" s="7"/>
      <c r="L4414" s="7"/>
      <c r="M4414" s="7"/>
      <c r="N4414" s="7"/>
      <c r="O4414" s="7"/>
      <c r="P4414" s="7"/>
      <c r="R4414" s="7"/>
      <c r="S4414" s="7"/>
      <c r="T4414" s="7"/>
      <c r="U4414" s="7"/>
      <c r="V4414" s="7"/>
      <c r="W4414" s="7"/>
      <c r="X4414" s="7"/>
      <c r="Y4414" s="7"/>
      <c r="Z4414" s="7"/>
      <c r="AA4414" s="7"/>
      <c r="AB4414" s="7"/>
      <c r="AC4414" s="7"/>
      <c r="AD4414" s="7"/>
      <c r="AE4414" s="7"/>
      <c r="AF4414" s="7"/>
      <c r="AG4414" s="7"/>
      <c r="AH4414" s="7"/>
      <c r="AI4414" s="7"/>
      <c r="AJ4414" s="7"/>
      <c r="AK4414" s="7"/>
    </row>
    <row r="4415" spans="1:37" ht="15.75" x14ac:dyDescent="0.25">
      <c r="A4415" s="7"/>
      <c r="B4415" s="7"/>
      <c r="C4415" s="7"/>
      <c r="D4415" s="7"/>
      <c r="E4415" s="7"/>
      <c r="F4415" s="7"/>
      <c r="G4415" s="7"/>
      <c r="H4415" s="7"/>
      <c r="I4415" s="7"/>
      <c r="J4415" s="7"/>
      <c r="K4415" s="7"/>
      <c r="L4415" s="7"/>
      <c r="M4415" s="7"/>
      <c r="N4415" s="7"/>
      <c r="O4415" s="7"/>
      <c r="P4415" s="7"/>
      <c r="R4415" s="7"/>
      <c r="S4415" s="7"/>
      <c r="T4415" s="7"/>
      <c r="U4415" s="7"/>
      <c r="V4415" s="7"/>
      <c r="W4415" s="7"/>
      <c r="X4415" s="7"/>
      <c r="Y4415" s="7"/>
      <c r="Z4415" s="7"/>
      <c r="AA4415" s="7"/>
      <c r="AB4415" s="7"/>
      <c r="AC4415" s="7"/>
      <c r="AD4415" s="7"/>
      <c r="AE4415" s="7"/>
      <c r="AF4415" s="7"/>
      <c r="AG4415" s="7"/>
      <c r="AH4415" s="7"/>
      <c r="AI4415" s="7"/>
      <c r="AJ4415" s="7"/>
      <c r="AK4415" s="7"/>
    </row>
    <row r="4416" spans="1:37" ht="15.75" x14ac:dyDescent="0.25">
      <c r="A4416" s="7"/>
      <c r="B4416" s="7"/>
      <c r="C4416" s="7"/>
      <c r="D4416" s="7"/>
      <c r="E4416" s="7"/>
      <c r="F4416" s="7"/>
      <c r="G4416" s="7"/>
      <c r="H4416" s="7"/>
      <c r="I4416" s="7"/>
      <c r="J4416" s="7"/>
      <c r="K4416" s="7"/>
      <c r="L4416" s="7"/>
      <c r="M4416" s="7"/>
      <c r="N4416" s="7"/>
      <c r="O4416" s="7"/>
      <c r="P4416" s="7"/>
      <c r="R4416" s="7"/>
      <c r="S4416" s="7"/>
      <c r="T4416" s="7"/>
      <c r="U4416" s="7"/>
      <c r="V4416" s="7"/>
      <c r="W4416" s="7"/>
      <c r="X4416" s="7"/>
      <c r="Y4416" s="7"/>
      <c r="Z4416" s="7"/>
      <c r="AA4416" s="7"/>
      <c r="AB4416" s="7"/>
      <c r="AC4416" s="7"/>
      <c r="AD4416" s="7"/>
      <c r="AE4416" s="7"/>
      <c r="AF4416" s="7"/>
      <c r="AG4416" s="7"/>
      <c r="AH4416" s="7"/>
      <c r="AI4416" s="7"/>
      <c r="AJ4416" s="7"/>
      <c r="AK4416" s="7"/>
    </row>
    <row r="4417" spans="1:37" ht="15.75" x14ac:dyDescent="0.25">
      <c r="A4417" s="7"/>
      <c r="B4417" s="7"/>
      <c r="C4417" s="7"/>
      <c r="D4417" s="7"/>
      <c r="E4417" s="7"/>
      <c r="F4417" s="7"/>
      <c r="G4417" s="7"/>
      <c r="H4417" s="7"/>
      <c r="I4417" s="7"/>
      <c r="J4417" s="7"/>
      <c r="K4417" s="7"/>
      <c r="L4417" s="7"/>
      <c r="M4417" s="7"/>
      <c r="N4417" s="7"/>
      <c r="O4417" s="7"/>
      <c r="P4417" s="7"/>
      <c r="R4417" s="7"/>
      <c r="S4417" s="7"/>
      <c r="T4417" s="7"/>
      <c r="U4417" s="7"/>
      <c r="V4417" s="7"/>
      <c r="W4417" s="7"/>
      <c r="X4417" s="7"/>
      <c r="Y4417" s="7"/>
      <c r="Z4417" s="7"/>
      <c r="AA4417" s="7"/>
      <c r="AB4417" s="7"/>
      <c r="AC4417" s="7"/>
      <c r="AD4417" s="7"/>
      <c r="AE4417" s="7"/>
      <c r="AF4417" s="7"/>
      <c r="AG4417" s="7"/>
      <c r="AH4417" s="7"/>
      <c r="AI4417" s="7"/>
      <c r="AJ4417" s="7"/>
      <c r="AK4417" s="7"/>
    </row>
    <row r="4418" spans="1:37" ht="15.75" x14ac:dyDescent="0.25">
      <c r="A4418" s="7"/>
      <c r="B4418" s="7"/>
      <c r="C4418" s="7"/>
      <c r="D4418" s="7"/>
      <c r="E4418" s="7"/>
      <c r="F4418" s="7"/>
      <c r="G4418" s="7"/>
      <c r="H4418" s="7"/>
      <c r="I4418" s="7"/>
      <c r="J4418" s="7"/>
      <c r="K4418" s="7"/>
      <c r="L4418" s="7"/>
      <c r="M4418" s="7"/>
      <c r="N4418" s="7"/>
      <c r="O4418" s="7"/>
      <c r="P4418" s="7"/>
      <c r="R4418" s="7"/>
      <c r="S4418" s="7"/>
      <c r="T4418" s="7"/>
      <c r="U4418" s="7"/>
      <c r="V4418" s="7"/>
      <c r="W4418" s="7"/>
      <c r="X4418" s="7"/>
      <c r="Y4418" s="7"/>
      <c r="Z4418" s="7"/>
      <c r="AA4418" s="7"/>
      <c r="AB4418" s="7"/>
      <c r="AC4418" s="7"/>
      <c r="AD4418" s="7"/>
      <c r="AE4418" s="7"/>
      <c r="AF4418" s="7"/>
      <c r="AG4418" s="7"/>
      <c r="AH4418" s="7"/>
      <c r="AI4418" s="7"/>
      <c r="AJ4418" s="7"/>
      <c r="AK4418" s="7"/>
    </row>
    <row r="4419" spans="1:37" ht="15.75" x14ac:dyDescent="0.25">
      <c r="A4419" s="7"/>
      <c r="B4419" s="7"/>
      <c r="C4419" s="7"/>
      <c r="D4419" s="7"/>
      <c r="E4419" s="7"/>
      <c r="F4419" s="7"/>
      <c r="G4419" s="7"/>
      <c r="H4419" s="7"/>
      <c r="I4419" s="7"/>
      <c r="J4419" s="7"/>
      <c r="K4419" s="7"/>
      <c r="L4419" s="7"/>
      <c r="M4419" s="7"/>
      <c r="N4419" s="7"/>
      <c r="O4419" s="7"/>
      <c r="P4419" s="7"/>
      <c r="R4419" s="7"/>
      <c r="S4419" s="7"/>
      <c r="T4419" s="7"/>
      <c r="U4419" s="7"/>
      <c r="V4419" s="7"/>
      <c r="W4419" s="7"/>
      <c r="X4419" s="7"/>
      <c r="Y4419" s="7"/>
      <c r="Z4419" s="7"/>
      <c r="AA4419" s="7"/>
      <c r="AB4419" s="7"/>
      <c r="AC4419" s="7"/>
      <c r="AD4419" s="7"/>
      <c r="AE4419" s="7"/>
      <c r="AF4419" s="7"/>
      <c r="AG4419" s="7"/>
      <c r="AH4419" s="7"/>
      <c r="AI4419" s="7"/>
      <c r="AJ4419" s="7"/>
      <c r="AK4419" s="7"/>
    </row>
    <row r="4420" spans="1:37" ht="15.75" x14ac:dyDescent="0.25">
      <c r="A4420" s="7"/>
      <c r="B4420" s="7"/>
      <c r="C4420" s="7"/>
      <c r="D4420" s="7"/>
      <c r="E4420" s="7"/>
      <c r="F4420" s="7"/>
      <c r="G4420" s="7"/>
      <c r="H4420" s="7"/>
      <c r="I4420" s="7"/>
      <c r="J4420" s="7"/>
      <c r="K4420" s="7"/>
      <c r="L4420" s="7"/>
      <c r="M4420" s="7"/>
      <c r="N4420" s="7"/>
      <c r="O4420" s="7"/>
      <c r="P4420" s="7"/>
      <c r="R4420" s="7"/>
      <c r="S4420" s="7"/>
      <c r="T4420" s="7"/>
      <c r="U4420" s="7"/>
      <c r="V4420" s="7"/>
      <c r="W4420" s="7"/>
      <c r="X4420" s="7"/>
      <c r="Y4420" s="7"/>
      <c r="Z4420" s="7"/>
      <c r="AA4420" s="7"/>
      <c r="AB4420" s="7"/>
      <c r="AC4420" s="7"/>
      <c r="AD4420" s="7"/>
      <c r="AE4420" s="7"/>
      <c r="AF4420" s="7"/>
      <c r="AG4420" s="7"/>
      <c r="AH4420" s="7"/>
      <c r="AI4420" s="7"/>
      <c r="AJ4420" s="7"/>
      <c r="AK4420" s="7"/>
    </row>
    <row r="4421" spans="1:37" ht="15.75" x14ac:dyDescent="0.25">
      <c r="A4421" s="7"/>
      <c r="B4421" s="7"/>
      <c r="C4421" s="7"/>
      <c r="D4421" s="7"/>
      <c r="E4421" s="7"/>
      <c r="F4421" s="7"/>
      <c r="G4421" s="7"/>
      <c r="H4421" s="7"/>
      <c r="I4421" s="7"/>
      <c r="J4421" s="7"/>
      <c r="K4421" s="7"/>
      <c r="L4421" s="7"/>
      <c r="M4421" s="7"/>
      <c r="N4421" s="7"/>
      <c r="O4421" s="7"/>
      <c r="P4421" s="7"/>
      <c r="R4421" s="7"/>
      <c r="S4421" s="7"/>
      <c r="T4421" s="7"/>
      <c r="U4421" s="7"/>
      <c r="V4421" s="7"/>
      <c r="W4421" s="7"/>
      <c r="X4421" s="7"/>
      <c r="Y4421" s="7"/>
      <c r="Z4421" s="7"/>
      <c r="AA4421" s="7"/>
      <c r="AB4421" s="7"/>
      <c r="AC4421" s="7"/>
      <c r="AD4421" s="7"/>
      <c r="AE4421" s="7"/>
      <c r="AF4421" s="7"/>
      <c r="AG4421" s="7"/>
      <c r="AH4421" s="7"/>
      <c r="AI4421" s="7"/>
      <c r="AJ4421" s="7"/>
      <c r="AK4421" s="7"/>
    </row>
    <row r="4422" spans="1:37" ht="15.75" x14ac:dyDescent="0.25">
      <c r="A4422" s="7"/>
      <c r="B4422" s="7"/>
      <c r="C4422" s="7"/>
      <c r="D4422" s="7"/>
      <c r="E4422" s="7"/>
      <c r="F4422" s="7"/>
      <c r="G4422" s="7"/>
      <c r="H4422" s="7"/>
      <c r="I4422" s="7"/>
      <c r="J4422" s="7"/>
      <c r="K4422" s="7"/>
      <c r="L4422" s="7"/>
      <c r="M4422" s="7"/>
      <c r="N4422" s="7"/>
      <c r="O4422" s="7"/>
      <c r="P4422" s="7"/>
      <c r="R4422" s="7"/>
      <c r="S4422" s="7"/>
      <c r="T4422" s="7"/>
      <c r="U4422" s="7"/>
      <c r="V4422" s="7"/>
      <c r="W4422" s="7"/>
      <c r="X4422" s="7"/>
      <c r="Y4422" s="7"/>
      <c r="Z4422" s="7"/>
      <c r="AA4422" s="7"/>
      <c r="AB4422" s="7"/>
      <c r="AC4422" s="7"/>
      <c r="AD4422" s="7"/>
      <c r="AE4422" s="7"/>
      <c r="AF4422" s="7"/>
      <c r="AG4422" s="7"/>
      <c r="AH4422" s="7"/>
      <c r="AI4422" s="7"/>
      <c r="AJ4422" s="7"/>
      <c r="AK4422" s="7"/>
    </row>
    <row r="4423" spans="1:37" ht="15.75" x14ac:dyDescent="0.25">
      <c r="A4423" s="7"/>
      <c r="B4423" s="7"/>
      <c r="C4423" s="7"/>
      <c r="D4423" s="7"/>
      <c r="E4423" s="7"/>
      <c r="F4423" s="7"/>
      <c r="G4423" s="7"/>
      <c r="H4423" s="7"/>
      <c r="I4423" s="7"/>
      <c r="J4423" s="7"/>
      <c r="K4423" s="7"/>
      <c r="L4423" s="7"/>
      <c r="M4423" s="7"/>
      <c r="N4423" s="7"/>
      <c r="O4423" s="7"/>
      <c r="P4423" s="7"/>
    </row>
    <row r="4424" spans="1:37" ht="15.75" x14ac:dyDescent="0.25">
      <c r="A4424" s="7"/>
      <c r="B4424" s="7"/>
      <c r="C4424" s="7"/>
      <c r="D4424" s="7"/>
      <c r="E4424" s="7"/>
      <c r="F4424" s="7"/>
      <c r="G4424" s="7"/>
      <c r="H4424" s="7"/>
      <c r="I4424" s="7"/>
      <c r="J4424" s="7"/>
      <c r="K4424" s="7"/>
      <c r="L4424" s="7"/>
      <c r="M4424" s="7"/>
      <c r="N4424" s="7"/>
      <c r="O4424" s="7"/>
      <c r="P4424" s="7"/>
    </row>
    <row r="4425" spans="1:37" ht="15.75" x14ac:dyDescent="0.25">
      <c r="A4425" s="7"/>
      <c r="B4425" s="7"/>
      <c r="C4425" s="7"/>
      <c r="D4425" s="7"/>
      <c r="E4425" s="7"/>
      <c r="F4425" s="7"/>
      <c r="G4425" s="7"/>
      <c r="H4425" s="7"/>
      <c r="I4425" s="7"/>
      <c r="J4425" s="7"/>
      <c r="K4425" s="7"/>
      <c r="L4425" s="7"/>
      <c r="M4425" s="7"/>
      <c r="N4425" s="7"/>
      <c r="O4425" s="7"/>
      <c r="P4425" s="7"/>
    </row>
    <row r="4426" spans="1:37" ht="15.75" x14ac:dyDescent="0.25">
      <c r="A4426" s="7"/>
      <c r="B4426" s="7"/>
      <c r="C4426" s="7"/>
      <c r="D4426" s="7"/>
      <c r="E4426" s="7"/>
      <c r="F4426" s="7"/>
      <c r="G4426" s="7"/>
      <c r="H4426" s="7"/>
      <c r="I4426" s="7"/>
      <c r="J4426" s="7"/>
      <c r="K4426" s="7"/>
      <c r="L4426" s="7"/>
      <c r="M4426" s="7"/>
      <c r="N4426" s="7"/>
      <c r="O4426" s="7"/>
      <c r="P4426" s="7"/>
    </row>
    <row r="4427" spans="1:37" ht="15.75" x14ac:dyDescent="0.25">
      <c r="A4427" s="7"/>
      <c r="B4427" s="7"/>
      <c r="C4427" s="7"/>
      <c r="D4427" s="7"/>
      <c r="E4427" s="7"/>
      <c r="F4427" s="7"/>
      <c r="G4427" s="7"/>
      <c r="H4427" s="7"/>
      <c r="I4427" s="7"/>
      <c r="J4427" s="7"/>
      <c r="K4427" s="7"/>
      <c r="L4427" s="7"/>
      <c r="M4427" s="7"/>
      <c r="N4427" s="7"/>
      <c r="O4427" s="7"/>
      <c r="P4427" s="7"/>
    </row>
    <row r="4428" spans="1:37" ht="15.75" x14ac:dyDescent="0.25">
      <c r="A4428" s="7"/>
      <c r="B4428" s="7"/>
      <c r="C4428" s="7"/>
      <c r="D4428" s="7"/>
      <c r="E4428" s="7"/>
      <c r="F4428" s="7"/>
      <c r="G4428" s="7"/>
      <c r="H4428" s="7"/>
      <c r="I4428" s="7"/>
      <c r="J4428" s="7"/>
      <c r="K4428" s="7"/>
      <c r="L4428" s="7"/>
      <c r="M4428" s="7"/>
      <c r="N4428" s="7"/>
      <c r="O4428" s="7"/>
      <c r="P4428" s="7"/>
    </row>
    <row r="4429" spans="1:37" ht="15.75" x14ac:dyDescent="0.25">
      <c r="A4429" s="7"/>
      <c r="B4429" s="7"/>
      <c r="C4429" s="7"/>
      <c r="D4429" s="7"/>
      <c r="E4429" s="7"/>
      <c r="F4429" s="7"/>
      <c r="G4429" s="7"/>
      <c r="H4429" s="7"/>
      <c r="I4429" s="7"/>
      <c r="J4429" s="7"/>
      <c r="K4429" s="7"/>
      <c r="L4429" s="7"/>
      <c r="M4429" s="7"/>
      <c r="N4429" s="7"/>
      <c r="O4429" s="7"/>
      <c r="P4429" s="7"/>
    </row>
    <row r="4430" spans="1:37" ht="15.75" x14ac:dyDescent="0.25">
      <c r="A4430" s="7"/>
      <c r="B4430" s="7"/>
      <c r="C4430" s="7"/>
      <c r="D4430" s="7"/>
      <c r="E4430" s="7"/>
      <c r="F4430" s="7"/>
      <c r="G4430" s="7"/>
      <c r="H4430" s="7"/>
      <c r="I4430" s="7"/>
      <c r="J4430" s="7"/>
      <c r="K4430" s="7"/>
      <c r="L4430" s="7"/>
      <c r="M4430" s="7"/>
      <c r="N4430" s="7"/>
      <c r="O4430" s="7"/>
      <c r="P4430" s="7"/>
    </row>
    <row r="4431" spans="1:37" ht="15.75" x14ac:dyDescent="0.25">
      <c r="A4431" s="7"/>
      <c r="B4431" s="7"/>
      <c r="C4431" s="7"/>
      <c r="D4431" s="7"/>
      <c r="E4431" s="7"/>
      <c r="F4431" s="7"/>
      <c r="G4431" s="7"/>
      <c r="H4431" s="7"/>
      <c r="I4431" s="7"/>
      <c r="J4431" s="7"/>
      <c r="K4431" s="7"/>
      <c r="L4431" s="7"/>
      <c r="M4431" s="7"/>
      <c r="N4431" s="7"/>
      <c r="O4431" s="7"/>
      <c r="P4431" s="7"/>
    </row>
    <row r="4432" spans="1:37" ht="15.75" x14ac:dyDescent="0.25">
      <c r="A4432" s="7"/>
      <c r="B4432" s="7"/>
      <c r="C4432" s="7"/>
      <c r="D4432" s="7"/>
      <c r="E4432" s="7"/>
      <c r="F4432" s="7"/>
      <c r="G4432" s="7"/>
      <c r="H4432" s="7"/>
      <c r="I4432" s="7"/>
      <c r="J4432" s="7"/>
      <c r="K4432" s="7"/>
      <c r="L4432" s="7"/>
      <c r="M4432" s="7"/>
      <c r="N4432" s="7"/>
      <c r="O4432" s="7"/>
      <c r="P4432" s="7"/>
    </row>
    <row r="4433" spans="1:16" ht="15.75" x14ac:dyDescent="0.25">
      <c r="A4433" s="7"/>
      <c r="B4433" s="7"/>
      <c r="C4433" s="7"/>
      <c r="D4433" s="7"/>
      <c r="E4433" s="7"/>
      <c r="F4433" s="7"/>
      <c r="G4433" s="7"/>
      <c r="H4433" s="7"/>
      <c r="I4433" s="7"/>
      <c r="J4433" s="7"/>
      <c r="K4433" s="7"/>
      <c r="L4433" s="7"/>
      <c r="M4433" s="7"/>
      <c r="N4433" s="7"/>
      <c r="O4433" s="7"/>
      <c r="P4433" s="7"/>
    </row>
    <row r="4434" spans="1:16" ht="15.75" x14ac:dyDescent="0.25">
      <c r="A4434" s="7"/>
      <c r="B4434" s="7"/>
      <c r="C4434" s="7"/>
      <c r="D4434" s="7"/>
      <c r="E4434" s="7"/>
      <c r="F4434" s="7"/>
      <c r="G4434" s="7"/>
      <c r="H4434" s="7"/>
      <c r="I4434" s="7"/>
      <c r="J4434" s="7"/>
      <c r="K4434" s="7"/>
      <c r="L4434" s="7"/>
      <c r="M4434" s="7"/>
      <c r="N4434" s="7"/>
      <c r="O4434" s="7"/>
      <c r="P4434" s="7"/>
    </row>
    <row r="4435" spans="1:16" ht="15.75" x14ac:dyDescent="0.25">
      <c r="A4435" s="7"/>
      <c r="B4435" s="7"/>
      <c r="C4435" s="7"/>
      <c r="D4435" s="7"/>
      <c r="E4435" s="7"/>
      <c r="F4435" s="7"/>
      <c r="G4435" s="7"/>
      <c r="H4435" s="7"/>
      <c r="I4435" s="7"/>
      <c r="J4435" s="7"/>
      <c r="K4435" s="7"/>
      <c r="L4435" s="7"/>
      <c r="M4435" s="7"/>
      <c r="N4435" s="7"/>
      <c r="O4435" s="7"/>
      <c r="P4435" s="7"/>
    </row>
    <row r="4436" spans="1:16" ht="15.75" x14ac:dyDescent="0.25">
      <c r="A4436" s="7"/>
      <c r="B4436" s="7"/>
      <c r="C4436" s="7"/>
      <c r="D4436" s="7"/>
      <c r="E4436" s="7"/>
      <c r="F4436" s="7"/>
      <c r="G4436" s="7"/>
      <c r="H4436" s="7"/>
      <c r="I4436" s="7"/>
      <c r="J4436" s="7"/>
      <c r="K4436" s="7"/>
      <c r="L4436" s="7"/>
      <c r="M4436" s="7"/>
      <c r="N4436" s="7"/>
      <c r="O4436" s="7"/>
      <c r="P4436" s="7"/>
    </row>
    <row r="4437" spans="1:16" ht="15.75" x14ac:dyDescent="0.25">
      <c r="A4437" s="7"/>
      <c r="B4437" s="7"/>
      <c r="C4437" s="7"/>
      <c r="D4437" s="7"/>
      <c r="E4437" s="7"/>
      <c r="F4437" s="7"/>
      <c r="G4437" s="7"/>
      <c r="H4437" s="7"/>
      <c r="I4437" s="7"/>
      <c r="J4437" s="7"/>
      <c r="K4437" s="7"/>
      <c r="L4437" s="7"/>
      <c r="M4437" s="7"/>
      <c r="N4437" s="7"/>
      <c r="O4437" s="7"/>
      <c r="P4437" s="7"/>
    </row>
    <row r="4438" spans="1:16" ht="15.75" x14ac:dyDescent="0.25">
      <c r="A4438" s="7"/>
      <c r="B4438" s="7"/>
      <c r="C4438" s="7"/>
      <c r="D4438" s="7"/>
      <c r="E4438" s="7"/>
      <c r="F4438" s="7"/>
      <c r="G4438" s="7"/>
      <c r="H4438" s="7"/>
      <c r="I4438" s="7"/>
      <c r="J4438" s="7"/>
      <c r="K4438" s="7"/>
      <c r="L4438" s="7"/>
      <c r="M4438" s="7"/>
      <c r="N4438" s="7"/>
      <c r="O4438" s="7"/>
      <c r="P4438" s="7"/>
    </row>
    <row r="4439" spans="1:16" ht="15.75" x14ac:dyDescent="0.25">
      <c r="A4439" s="7"/>
      <c r="B4439" s="7"/>
      <c r="C4439" s="7"/>
      <c r="D4439" s="7"/>
      <c r="E4439" s="7"/>
      <c r="F4439" s="7"/>
      <c r="G4439" s="7"/>
      <c r="H4439" s="7"/>
      <c r="I4439" s="7"/>
      <c r="J4439" s="7"/>
      <c r="K4439" s="7"/>
      <c r="L4439" s="7"/>
      <c r="M4439" s="7"/>
      <c r="N4439" s="7"/>
      <c r="O4439" s="7"/>
      <c r="P4439" s="7"/>
    </row>
    <row r="4440" spans="1:16" ht="15.75" x14ac:dyDescent="0.25">
      <c r="A4440" s="7"/>
      <c r="B4440" s="7"/>
      <c r="C4440" s="7"/>
      <c r="D4440" s="7"/>
      <c r="E4440" s="7"/>
      <c r="F4440" s="7"/>
      <c r="G4440" s="7"/>
      <c r="H4440" s="7"/>
      <c r="I4440" s="7"/>
      <c r="J4440" s="7"/>
      <c r="K4440" s="7"/>
      <c r="L4440" s="7"/>
      <c r="M4440" s="7"/>
      <c r="N4440" s="7"/>
      <c r="O4440" s="7"/>
      <c r="P4440" s="7"/>
    </row>
    <row r="4441" spans="1:16" ht="15.75" x14ac:dyDescent="0.25">
      <c r="A4441" s="7"/>
      <c r="B4441" s="7"/>
      <c r="C4441" s="7"/>
      <c r="D4441" s="7"/>
      <c r="E4441" s="7"/>
      <c r="F4441" s="7"/>
      <c r="G4441" s="7"/>
      <c r="H4441" s="7"/>
      <c r="I4441" s="7"/>
      <c r="J4441" s="7"/>
      <c r="K4441" s="7"/>
      <c r="L4441" s="7"/>
      <c r="M4441" s="7"/>
      <c r="N4441" s="7"/>
      <c r="O4441" s="7"/>
      <c r="P4441" s="7"/>
    </row>
    <row r="4442" spans="1:16" ht="15.75" x14ac:dyDescent="0.25">
      <c r="A4442" s="7"/>
      <c r="B4442" s="7"/>
      <c r="C4442" s="7"/>
      <c r="D4442" s="7"/>
      <c r="E4442" s="7"/>
      <c r="F4442" s="7"/>
      <c r="G4442" s="7"/>
      <c r="H4442" s="7"/>
      <c r="I4442" s="7"/>
      <c r="J4442" s="7"/>
      <c r="K4442" s="7"/>
      <c r="L4442" s="7"/>
      <c r="M4442" s="7"/>
      <c r="N4442" s="7"/>
      <c r="O4442" s="7"/>
      <c r="P4442" s="7"/>
    </row>
    <row r="4443" spans="1:16" ht="15.75" x14ac:dyDescent="0.25">
      <c r="A4443" s="7"/>
      <c r="B4443" s="7"/>
      <c r="C4443" s="7"/>
      <c r="D4443" s="7"/>
      <c r="E4443" s="7"/>
      <c r="F4443" s="7"/>
      <c r="G4443" s="7"/>
      <c r="H4443" s="7"/>
      <c r="I4443" s="7"/>
      <c r="J4443" s="7"/>
      <c r="K4443" s="7"/>
      <c r="L4443" s="7"/>
      <c r="M4443" s="7"/>
      <c r="N4443" s="7"/>
      <c r="O4443" s="7"/>
      <c r="P4443" s="7"/>
    </row>
    <row r="4444" spans="1:16" ht="15.75" x14ac:dyDescent="0.25">
      <c r="A4444" s="7"/>
      <c r="B4444" s="7"/>
      <c r="C4444" s="7"/>
      <c r="D4444" s="7"/>
      <c r="E4444" s="7"/>
      <c r="F4444" s="7"/>
      <c r="G4444" s="7"/>
      <c r="H4444" s="7"/>
      <c r="I4444" s="7"/>
      <c r="J4444" s="7"/>
      <c r="K4444" s="7"/>
      <c r="L4444" s="7"/>
      <c r="M4444" s="7"/>
      <c r="N4444" s="7"/>
      <c r="O4444" s="7"/>
      <c r="P4444" s="7"/>
    </row>
    <row r="4445" spans="1:16" ht="15.75" x14ac:dyDescent="0.25">
      <c r="A4445" s="7"/>
      <c r="B4445" s="7"/>
      <c r="C4445" s="7"/>
      <c r="D4445" s="7"/>
      <c r="E4445" s="7"/>
      <c r="F4445" s="7"/>
      <c r="G4445" s="7"/>
      <c r="H4445" s="7"/>
      <c r="I4445" s="7"/>
      <c r="J4445" s="7"/>
      <c r="K4445" s="7"/>
      <c r="L4445" s="7"/>
      <c r="M4445" s="7"/>
      <c r="N4445" s="7"/>
      <c r="O4445" s="7"/>
      <c r="P4445" s="7"/>
    </row>
    <row r="4446" spans="1:16" ht="15.75" x14ac:dyDescent="0.25">
      <c r="A4446" s="7"/>
      <c r="B4446" s="7"/>
      <c r="C4446" s="7"/>
      <c r="D4446" s="7"/>
      <c r="E4446" s="7"/>
      <c r="F4446" s="7"/>
      <c r="G4446" s="7"/>
      <c r="H4446" s="7"/>
      <c r="I4446" s="7"/>
      <c r="J4446" s="7"/>
      <c r="K4446" s="7"/>
      <c r="L4446" s="7"/>
      <c r="M4446" s="7"/>
      <c r="N4446" s="7"/>
      <c r="O4446" s="7"/>
      <c r="P4446" s="7"/>
    </row>
    <row r="4447" spans="1:16" ht="15.75" x14ac:dyDescent="0.25">
      <c r="A4447" s="7"/>
      <c r="B4447" s="7"/>
      <c r="C4447" s="7"/>
      <c r="D4447" s="7"/>
      <c r="E4447" s="7"/>
      <c r="F4447" s="7"/>
      <c r="G4447" s="7"/>
      <c r="H4447" s="7"/>
      <c r="I4447" s="7"/>
      <c r="J4447" s="7"/>
      <c r="K4447" s="7"/>
      <c r="L4447" s="7"/>
      <c r="M4447" s="7"/>
      <c r="N4447" s="7"/>
      <c r="O4447" s="7"/>
      <c r="P4447" s="7"/>
    </row>
    <row r="4448" spans="1:16" ht="15.75" x14ac:dyDescent="0.25">
      <c r="A4448" s="7"/>
      <c r="B4448" s="7"/>
      <c r="C4448" s="7"/>
      <c r="D4448" s="7"/>
      <c r="E4448" s="7"/>
      <c r="F4448" s="7"/>
      <c r="G4448" s="7"/>
      <c r="H4448" s="7"/>
      <c r="I4448" s="7"/>
      <c r="J4448" s="7"/>
      <c r="K4448" s="7"/>
      <c r="L4448" s="7"/>
      <c r="M4448" s="7"/>
      <c r="N4448" s="7"/>
      <c r="O4448" s="7"/>
      <c r="P4448" s="7"/>
    </row>
    <row r="4449" spans="1:16" ht="15.75" x14ac:dyDescent="0.25">
      <c r="A4449" s="7"/>
      <c r="B4449" s="7"/>
      <c r="C4449" s="7"/>
      <c r="D4449" s="7"/>
      <c r="E4449" s="7"/>
      <c r="F4449" s="7"/>
      <c r="G4449" s="7"/>
      <c r="H4449" s="7"/>
      <c r="I4449" s="7"/>
      <c r="J4449" s="7"/>
      <c r="K4449" s="7"/>
      <c r="L4449" s="7"/>
      <c r="M4449" s="7"/>
      <c r="N4449" s="7"/>
      <c r="O4449" s="7"/>
      <c r="P4449" s="7"/>
    </row>
    <row r="4450" spans="1:16" ht="15.75" x14ac:dyDescent="0.25">
      <c r="A4450" s="7"/>
      <c r="B4450" s="7"/>
      <c r="C4450" s="7"/>
      <c r="D4450" s="7"/>
      <c r="E4450" s="7"/>
      <c r="F4450" s="7"/>
      <c r="G4450" s="7"/>
      <c r="H4450" s="7"/>
      <c r="I4450" s="7"/>
      <c r="J4450" s="7"/>
      <c r="K4450" s="7"/>
      <c r="L4450" s="7"/>
      <c r="M4450" s="7"/>
      <c r="N4450" s="7"/>
      <c r="O4450" s="7"/>
      <c r="P4450" s="7"/>
    </row>
    <row r="4451" spans="1:16" ht="15.75" x14ac:dyDescent="0.25">
      <c r="A4451" s="7"/>
      <c r="B4451" s="7"/>
      <c r="C4451" s="7"/>
      <c r="D4451" s="7"/>
      <c r="E4451" s="7"/>
      <c r="F4451" s="7"/>
      <c r="G4451" s="7"/>
      <c r="H4451" s="7"/>
      <c r="I4451" s="7"/>
      <c r="J4451" s="7"/>
      <c r="K4451" s="7"/>
      <c r="L4451" s="7"/>
      <c r="M4451" s="7"/>
      <c r="N4451" s="7"/>
      <c r="O4451" s="7"/>
      <c r="P4451" s="7"/>
    </row>
    <row r="4452" spans="1:16" ht="15.75" x14ac:dyDescent="0.25">
      <c r="A4452" s="7"/>
      <c r="B4452" s="7"/>
      <c r="C4452" s="7"/>
      <c r="D4452" s="7"/>
      <c r="E4452" s="7"/>
      <c r="F4452" s="7"/>
      <c r="G4452" s="7"/>
      <c r="H4452" s="7"/>
      <c r="I4452" s="7"/>
      <c r="J4452" s="7"/>
      <c r="K4452" s="7"/>
      <c r="L4452" s="7"/>
      <c r="M4452" s="7"/>
      <c r="N4452" s="7"/>
      <c r="O4452" s="7"/>
      <c r="P4452" s="7"/>
    </row>
    <row r="4453" spans="1:16" ht="15.75" x14ac:dyDescent="0.25">
      <c r="A4453" s="7"/>
      <c r="B4453" s="7"/>
      <c r="C4453" s="7"/>
      <c r="D4453" s="7"/>
      <c r="E4453" s="7"/>
      <c r="F4453" s="7"/>
      <c r="G4453" s="7"/>
      <c r="H4453" s="7"/>
      <c r="I4453" s="7"/>
      <c r="J4453" s="7"/>
      <c r="K4453" s="7"/>
      <c r="L4453" s="7"/>
      <c r="M4453" s="7"/>
      <c r="N4453" s="7"/>
      <c r="O4453" s="7"/>
      <c r="P4453" s="7"/>
    </row>
    <row r="4454" spans="1:16" ht="15.75" x14ac:dyDescent="0.25">
      <c r="A4454" s="7"/>
      <c r="B4454" s="7"/>
      <c r="C4454" s="7"/>
      <c r="D4454" s="7"/>
      <c r="E4454" s="7"/>
      <c r="F4454" s="7"/>
      <c r="G4454" s="7"/>
      <c r="H4454" s="7"/>
      <c r="I4454" s="7"/>
      <c r="J4454" s="7"/>
      <c r="K4454" s="7"/>
      <c r="L4454" s="7"/>
      <c r="M4454" s="7"/>
      <c r="N4454" s="7"/>
      <c r="O4454" s="7"/>
      <c r="P4454" s="7"/>
    </row>
    <row r="4455" spans="1:16" ht="15.75" x14ac:dyDescent="0.25">
      <c r="A4455" s="7"/>
      <c r="B4455" s="7"/>
      <c r="C4455" s="7"/>
      <c r="D4455" s="7"/>
      <c r="E4455" s="7"/>
      <c r="F4455" s="7"/>
      <c r="G4455" s="7"/>
      <c r="H4455" s="7"/>
      <c r="I4455" s="7"/>
      <c r="J4455" s="7"/>
      <c r="K4455" s="7"/>
      <c r="L4455" s="7"/>
      <c r="M4455" s="7"/>
      <c r="N4455" s="7"/>
      <c r="O4455" s="7"/>
      <c r="P4455" s="7"/>
    </row>
    <row r="4456" spans="1:16" ht="15.75" x14ac:dyDescent="0.25">
      <c r="A4456" s="7"/>
      <c r="B4456" s="7"/>
      <c r="C4456" s="7"/>
      <c r="D4456" s="7"/>
      <c r="E4456" s="7"/>
      <c r="F4456" s="7"/>
      <c r="G4456" s="7"/>
      <c r="H4456" s="7"/>
      <c r="I4456" s="7"/>
      <c r="J4456" s="7"/>
      <c r="K4456" s="7"/>
      <c r="L4456" s="7"/>
      <c r="M4456" s="7"/>
      <c r="N4456" s="7"/>
      <c r="O4456" s="7"/>
      <c r="P4456" s="7"/>
    </row>
    <row r="4457" spans="1:16" ht="15.75" x14ac:dyDescent="0.25">
      <c r="A4457" s="7"/>
      <c r="B4457" s="7"/>
      <c r="C4457" s="7"/>
      <c r="D4457" s="7"/>
      <c r="E4457" s="7"/>
      <c r="F4457" s="7"/>
      <c r="G4457" s="7"/>
      <c r="H4457" s="7"/>
      <c r="I4457" s="7"/>
      <c r="J4457" s="7"/>
      <c r="K4457" s="7"/>
      <c r="L4457" s="7"/>
      <c r="M4457" s="7"/>
      <c r="N4457" s="7"/>
      <c r="O4457" s="7"/>
      <c r="P4457" s="7"/>
    </row>
    <row r="4458" spans="1:16" ht="15.75" x14ac:dyDescent="0.25">
      <c r="A4458" s="7"/>
      <c r="B4458" s="7"/>
      <c r="C4458" s="7"/>
      <c r="D4458" s="7"/>
      <c r="E4458" s="7"/>
      <c r="F4458" s="7"/>
      <c r="G4458" s="7"/>
      <c r="H4458" s="7"/>
      <c r="I4458" s="7"/>
      <c r="J4458" s="7"/>
      <c r="K4458" s="7"/>
      <c r="L4458" s="7"/>
      <c r="M4458" s="7"/>
      <c r="N4458" s="7"/>
      <c r="O4458" s="7"/>
      <c r="P4458" s="7"/>
    </row>
    <row r="4459" spans="1:16" ht="15.75" x14ac:dyDescent="0.25">
      <c r="A4459" s="7"/>
      <c r="B4459" s="7"/>
      <c r="C4459" s="7"/>
      <c r="D4459" s="7"/>
      <c r="E4459" s="7"/>
      <c r="F4459" s="7"/>
      <c r="G4459" s="7"/>
      <c r="H4459" s="7"/>
      <c r="I4459" s="7"/>
      <c r="J4459" s="7"/>
      <c r="K4459" s="7"/>
      <c r="L4459" s="7"/>
      <c r="M4459" s="7"/>
      <c r="N4459" s="7"/>
      <c r="O4459" s="7"/>
      <c r="P4459" s="7"/>
    </row>
    <row r="4460" spans="1:16" ht="15.75" x14ac:dyDescent="0.25">
      <c r="A4460" s="7"/>
      <c r="B4460" s="7"/>
      <c r="C4460" s="7"/>
      <c r="D4460" s="7"/>
      <c r="E4460" s="7"/>
      <c r="F4460" s="7"/>
      <c r="G4460" s="7"/>
      <c r="H4460" s="7"/>
      <c r="I4460" s="7"/>
      <c r="J4460" s="7"/>
      <c r="K4460" s="7"/>
      <c r="L4460" s="7"/>
      <c r="M4460" s="7"/>
      <c r="N4460" s="7"/>
      <c r="O4460" s="7"/>
      <c r="P4460" s="7"/>
    </row>
    <row r="4461" spans="1:16" ht="15.75" x14ac:dyDescent="0.25">
      <c r="A4461" s="7"/>
      <c r="B4461" s="7"/>
      <c r="C4461" s="7"/>
      <c r="D4461" s="7"/>
      <c r="E4461" s="7"/>
      <c r="F4461" s="7"/>
      <c r="G4461" s="7"/>
      <c r="H4461" s="7"/>
      <c r="I4461" s="7"/>
      <c r="J4461" s="7"/>
      <c r="K4461" s="7"/>
      <c r="L4461" s="7"/>
      <c r="M4461" s="7"/>
      <c r="N4461" s="7"/>
      <c r="O4461" s="7"/>
      <c r="P4461" s="7"/>
    </row>
    <row r="4462" spans="1:16" ht="15.75" x14ac:dyDescent="0.25">
      <c r="A4462" s="7"/>
      <c r="B4462" s="7"/>
      <c r="C4462" s="7"/>
      <c r="D4462" s="7"/>
      <c r="E4462" s="7"/>
      <c r="F4462" s="7"/>
      <c r="G4462" s="7"/>
      <c r="H4462" s="7"/>
      <c r="I4462" s="7"/>
      <c r="J4462" s="7"/>
      <c r="K4462" s="7"/>
      <c r="L4462" s="7"/>
      <c r="M4462" s="7"/>
      <c r="N4462" s="7"/>
      <c r="O4462" s="7"/>
      <c r="P4462" s="7"/>
    </row>
    <row r="4463" spans="1:16" ht="15.75" x14ac:dyDescent="0.25">
      <c r="A4463" s="7"/>
      <c r="B4463" s="7"/>
      <c r="C4463" s="7"/>
      <c r="D4463" s="7"/>
      <c r="E4463" s="7"/>
      <c r="F4463" s="7"/>
      <c r="G4463" s="7"/>
      <c r="H4463" s="7"/>
      <c r="I4463" s="7"/>
      <c r="J4463" s="7"/>
      <c r="K4463" s="7"/>
      <c r="L4463" s="7"/>
      <c r="M4463" s="7"/>
      <c r="N4463" s="7"/>
      <c r="O4463" s="7"/>
      <c r="P4463" s="7"/>
    </row>
    <row r="4464" spans="1:16" ht="15.75" x14ac:dyDescent="0.25">
      <c r="A4464" s="7"/>
      <c r="B4464" s="7"/>
      <c r="C4464" s="7"/>
      <c r="D4464" s="7"/>
      <c r="E4464" s="7"/>
      <c r="F4464" s="7"/>
      <c r="G4464" s="7"/>
      <c r="H4464" s="7"/>
      <c r="I4464" s="7"/>
      <c r="J4464" s="7"/>
      <c r="K4464" s="7"/>
      <c r="L4464" s="7"/>
      <c r="M4464" s="7"/>
      <c r="N4464" s="7"/>
      <c r="O4464" s="7"/>
      <c r="P4464" s="7"/>
    </row>
    <row r="4465" spans="1:16" ht="15.75" x14ac:dyDescent="0.25">
      <c r="A4465" s="7"/>
      <c r="B4465" s="7"/>
      <c r="C4465" s="7"/>
      <c r="D4465" s="7"/>
      <c r="E4465" s="7"/>
      <c r="F4465" s="7"/>
      <c r="G4465" s="7"/>
      <c r="H4465" s="7"/>
      <c r="I4465" s="7"/>
      <c r="J4465" s="7"/>
      <c r="K4465" s="7"/>
      <c r="L4465" s="7"/>
      <c r="M4465" s="7"/>
      <c r="N4465" s="7"/>
      <c r="O4465" s="7"/>
      <c r="P4465" s="7"/>
    </row>
    <row r="4466" spans="1:16" ht="15.75" x14ac:dyDescent="0.25">
      <c r="A4466" s="7"/>
      <c r="B4466" s="7"/>
      <c r="C4466" s="7"/>
      <c r="D4466" s="7"/>
      <c r="E4466" s="7"/>
      <c r="F4466" s="7"/>
      <c r="G4466" s="7"/>
      <c r="H4466" s="7"/>
      <c r="I4466" s="7"/>
      <c r="J4466" s="7"/>
      <c r="K4466" s="7"/>
      <c r="L4466" s="7"/>
      <c r="M4466" s="7"/>
      <c r="N4466" s="7"/>
      <c r="O4466" s="7"/>
      <c r="P4466" s="7"/>
    </row>
    <row r="4467" spans="1:16" ht="15.75" x14ac:dyDescent="0.25">
      <c r="A4467" s="7"/>
      <c r="B4467" s="7"/>
      <c r="C4467" s="7"/>
      <c r="D4467" s="7"/>
      <c r="E4467" s="7"/>
      <c r="F4467" s="7"/>
      <c r="G4467" s="7"/>
      <c r="H4467" s="7"/>
      <c r="I4467" s="7"/>
      <c r="J4467" s="7"/>
      <c r="K4467" s="7"/>
      <c r="L4467" s="7"/>
      <c r="M4467" s="7"/>
      <c r="N4467" s="7"/>
      <c r="O4467" s="7"/>
      <c r="P4467" s="7"/>
    </row>
    <row r="4468" spans="1:16" ht="15.75" x14ac:dyDescent="0.25">
      <c r="A4468" s="7"/>
      <c r="B4468" s="7"/>
      <c r="C4468" s="7"/>
      <c r="D4468" s="7"/>
      <c r="E4468" s="7"/>
      <c r="F4468" s="7"/>
      <c r="G4468" s="7"/>
      <c r="H4468" s="7"/>
      <c r="I4468" s="7"/>
      <c r="J4468" s="7"/>
      <c r="K4468" s="7"/>
      <c r="L4468" s="7"/>
      <c r="M4468" s="7"/>
      <c r="N4468" s="7"/>
      <c r="O4468" s="7"/>
      <c r="P4468" s="7"/>
    </row>
    <row r="4469" spans="1:16" ht="15.75" x14ac:dyDescent="0.25">
      <c r="A4469" s="7"/>
      <c r="B4469" s="7"/>
      <c r="C4469" s="7"/>
      <c r="D4469" s="7"/>
      <c r="E4469" s="7"/>
      <c r="F4469" s="7"/>
      <c r="G4469" s="7"/>
      <c r="H4469" s="7"/>
      <c r="I4469" s="7"/>
      <c r="J4469" s="7"/>
      <c r="K4469" s="7"/>
      <c r="L4469" s="7"/>
      <c r="M4469" s="7"/>
      <c r="N4469" s="7"/>
      <c r="O4469" s="7"/>
      <c r="P4469" s="7"/>
    </row>
    <row r="4470" spans="1:16" ht="15.75" x14ac:dyDescent="0.25">
      <c r="A4470" s="7"/>
      <c r="B4470" s="7"/>
      <c r="C4470" s="7"/>
      <c r="D4470" s="7"/>
      <c r="E4470" s="7"/>
      <c r="F4470" s="7"/>
      <c r="G4470" s="7"/>
      <c r="H4470" s="7"/>
      <c r="I4470" s="7"/>
      <c r="J4470" s="7"/>
      <c r="K4470" s="7"/>
      <c r="L4470" s="7"/>
      <c r="M4470" s="7"/>
      <c r="N4470" s="7"/>
      <c r="O4470" s="7"/>
      <c r="P4470" s="7"/>
    </row>
    <row r="4471" spans="1:16" ht="15.75" x14ac:dyDescent="0.25">
      <c r="A4471" s="7"/>
      <c r="B4471" s="7"/>
      <c r="C4471" s="7"/>
      <c r="D4471" s="7"/>
      <c r="E4471" s="7"/>
      <c r="F4471" s="7"/>
      <c r="G4471" s="7"/>
      <c r="H4471" s="7"/>
      <c r="I4471" s="7"/>
      <c r="J4471" s="7"/>
      <c r="K4471" s="7"/>
      <c r="L4471" s="7"/>
      <c r="M4471" s="7"/>
      <c r="N4471" s="7"/>
      <c r="O4471" s="7"/>
      <c r="P4471" s="7"/>
    </row>
    <row r="4472" spans="1:16" ht="15.75" x14ac:dyDescent="0.25">
      <c r="A4472" s="7"/>
      <c r="B4472" s="7"/>
      <c r="C4472" s="7"/>
      <c r="D4472" s="7"/>
      <c r="E4472" s="7"/>
      <c r="F4472" s="7"/>
      <c r="G4472" s="7"/>
      <c r="H4472" s="7"/>
      <c r="I4472" s="7"/>
      <c r="J4472" s="7"/>
      <c r="K4472" s="7"/>
      <c r="L4472" s="7"/>
      <c r="M4472" s="7"/>
      <c r="N4472" s="7"/>
      <c r="O4472" s="7"/>
      <c r="P4472" s="7"/>
    </row>
    <row r="4473" spans="1:16" ht="15.75" x14ac:dyDescent="0.25">
      <c r="A4473" s="7"/>
      <c r="B4473" s="7"/>
      <c r="C4473" s="7"/>
      <c r="D4473" s="7"/>
      <c r="E4473" s="7"/>
      <c r="F4473" s="7"/>
      <c r="G4473" s="7"/>
      <c r="H4473" s="7"/>
      <c r="I4473" s="7"/>
      <c r="J4473" s="7"/>
      <c r="K4473" s="7"/>
      <c r="L4473" s="7"/>
      <c r="M4473" s="7"/>
      <c r="N4473" s="7"/>
      <c r="O4473" s="7"/>
      <c r="P4473" s="7"/>
    </row>
    <row r="4474" spans="1:16" ht="15.75" x14ac:dyDescent="0.25">
      <c r="A4474" s="7"/>
      <c r="B4474" s="7"/>
      <c r="C4474" s="7"/>
      <c r="D4474" s="7"/>
      <c r="E4474" s="7"/>
      <c r="F4474" s="7"/>
      <c r="G4474" s="7"/>
      <c r="H4474" s="7"/>
      <c r="I4474" s="7"/>
      <c r="J4474" s="7"/>
      <c r="K4474" s="7"/>
      <c r="L4474" s="7"/>
      <c r="M4474" s="7"/>
      <c r="N4474" s="7"/>
      <c r="O4474" s="7"/>
      <c r="P4474" s="7"/>
    </row>
    <row r="4475" spans="1:16" ht="15.75" x14ac:dyDescent="0.25">
      <c r="A4475" s="7"/>
      <c r="B4475" s="7"/>
      <c r="C4475" s="7"/>
      <c r="D4475" s="7"/>
      <c r="E4475" s="7"/>
      <c r="F4475" s="7"/>
      <c r="G4475" s="7"/>
      <c r="H4475" s="7"/>
      <c r="I4475" s="7"/>
      <c r="J4475" s="7"/>
      <c r="K4475" s="7"/>
      <c r="L4475" s="7"/>
      <c r="M4475" s="7"/>
      <c r="N4475" s="7"/>
      <c r="O4475" s="7"/>
      <c r="P4475" s="7"/>
    </row>
    <row r="4476" spans="1:16" ht="15.75" x14ac:dyDescent="0.25">
      <c r="A4476" s="7"/>
      <c r="B4476" s="7"/>
      <c r="C4476" s="7"/>
      <c r="D4476" s="7"/>
      <c r="E4476" s="7"/>
      <c r="F4476" s="7"/>
      <c r="G4476" s="7"/>
      <c r="H4476" s="7"/>
      <c r="I4476" s="7"/>
      <c r="J4476" s="7"/>
      <c r="K4476" s="7"/>
      <c r="L4476" s="7"/>
      <c r="M4476" s="7"/>
      <c r="N4476" s="7"/>
      <c r="O4476" s="7"/>
      <c r="P4476" s="7"/>
    </row>
    <row r="4477" spans="1:16" ht="15.75" x14ac:dyDescent="0.25">
      <c r="A4477" s="7"/>
      <c r="B4477" s="7"/>
      <c r="C4477" s="7"/>
      <c r="D4477" s="7"/>
      <c r="E4477" s="7"/>
      <c r="F4477" s="7"/>
      <c r="G4477" s="7"/>
      <c r="H4477" s="7"/>
      <c r="I4477" s="7"/>
      <c r="J4477" s="7"/>
      <c r="K4477" s="7"/>
      <c r="L4477" s="7"/>
      <c r="M4477" s="7"/>
      <c r="N4477" s="7"/>
      <c r="O4477" s="7"/>
      <c r="P4477" s="7"/>
    </row>
    <row r="4478" spans="1:16" ht="15.75" x14ac:dyDescent="0.25">
      <c r="A4478" s="7"/>
      <c r="B4478" s="7"/>
      <c r="C4478" s="7"/>
      <c r="D4478" s="7"/>
      <c r="E4478" s="7"/>
      <c r="F4478" s="7"/>
      <c r="G4478" s="7"/>
      <c r="H4478" s="7"/>
      <c r="I4478" s="7"/>
      <c r="J4478" s="7"/>
      <c r="K4478" s="7"/>
      <c r="L4478" s="7"/>
      <c r="M4478" s="7"/>
      <c r="N4478" s="7"/>
      <c r="O4478" s="7"/>
      <c r="P4478" s="7"/>
    </row>
    <row r="4479" spans="1:16" ht="15.75" x14ac:dyDescent="0.25">
      <c r="A4479" s="7"/>
      <c r="B4479" s="7"/>
      <c r="C4479" s="7"/>
      <c r="D4479" s="7"/>
      <c r="E4479" s="7"/>
      <c r="F4479" s="7"/>
      <c r="G4479" s="7"/>
      <c r="H4479" s="7"/>
      <c r="I4479" s="7"/>
      <c r="J4479" s="7"/>
      <c r="K4479" s="7"/>
      <c r="L4479" s="7"/>
      <c r="M4479" s="7"/>
      <c r="N4479" s="7"/>
      <c r="O4479" s="7"/>
      <c r="P4479" s="7"/>
    </row>
    <row r="4480" spans="1:16" ht="15.75" x14ac:dyDescent="0.25">
      <c r="A4480" s="7"/>
      <c r="B4480" s="7"/>
      <c r="C4480" s="7"/>
      <c r="D4480" s="7"/>
      <c r="E4480" s="7"/>
      <c r="F4480" s="7"/>
      <c r="G4480" s="7"/>
      <c r="H4480" s="7"/>
      <c r="I4480" s="7"/>
      <c r="J4480" s="7"/>
      <c r="K4480" s="7"/>
      <c r="L4480" s="7"/>
      <c r="M4480" s="7"/>
      <c r="N4480" s="7"/>
      <c r="O4480" s="7"/>
      <c r="P4480" s="7"/>
    </row>
    <row r="4481" spans="1:16" ht="15.75" x14ac:dyDescent="0.25">
      <c r="A4481" s="7"/>
      <c r="B4481" s="7"/>
      <c r="C4481" s="7"/>
      <c r="D4481" s="7"/>
      <c r="E4481" s="7"/>
      <c r="F4481" s="7"/>
      <c r="G4481" s="7"/>
      <c r="H4481" s="7"/>
      <c r="I4481" s="7"/>
      <c r="J4481" s="7"/>
      <c r="K4481" s="7"/>
      <c r="L4481" s="7"/>
      <c r="M4481" s="7"/>
      <c r="N4481" s="7"/>
      <c r="O4481" s="7"/>
      <c r="P4481" s="7"/>
    </row>
    <row r="4482" spans="1:16" ht="15.75" x14ac:dyDescent="0.25">
      <c r="A4482" s="7"/>
      <c r="B4482" s="7"/>
      <c r="C4482" s="7"/>
      <c r="D4482" s="7"/>
      <c r="E4482" s="7"/>
      <c r="F4482" s="7"/>
      <c r="G4482" s="7"/>
      <c r="H4482" s="7"/>
      <c r="I4482" s="7"/>
      <c r="J4482" s="7"/>
      <c r="K4482" s="7"/>
      <c r="L4482" s="7"/>
      <c r="M4482" s="7"/>
      <c r="N4482" s="7"/>
      <c r="O4482" s="7"/>
      <c r="P4482" s="7"/>
    </row>
    <row r="4483" spans="1:16" ht="15.75" x14ac:dyDescent="0.25">
      <c r="A4483" s="7"/>
      <c r="B4483" s="7"/>
      <c r="C4483" s="7"/>
      <c r="D4483" s="7"/>
      <c r="E4483" s="7"/>
      <c r="F4483" s="7"/>
      <c r="G4483" s="7"/>
      <c r="H4483" s="7"/>
      <c r="I4483" s="7"/>
      <c r="J4483" s="7"/>
      <c r="K4483" s="7"/>
      <c r="L4483" s="7"/>
      <c r="M4483" s="7"/>
      <c r="N4483" s="7"/>
      <c r="O4483" s="7"/>
      <c r="P4483" s="7"/>
    </row>
    <row r="4484" spans="1:16" ht="15.75" x14ac:dyDescent="0.25">
      <c r="A4484" s="7"/>
      <c r="B4484" s="7"/>
      <c r="C4484" s="7"/>
      <c r="D4484" s="7"/>
      <c r="E4484" s="7"/>
      <c r="F4484" s="7"/>
      <c r="G4484" s="7"/>
      <c r="H4484" s="7"/>
      <c r="I4484" s="7"/>
      <c r="J4484" s="7"/>
      <c r="K4484" s="7"/>
      <c r="L4484" s="7"/>
      <c r="M4484" s="7"/>
      <c r="N4484" s="7"/>
      <c r="O4484" s="7"/>
      <c r="P4484" s="7"/>
    </row>
    <row r="4485" spans="1:16" ht="15.75" x14ac:dyDescent="0.25">
      <c r="A4485" s="7"/>
      <c r="B4485" s="7"/>
      <c r="C4485" s="7"/>
      <c r="D4485" s="7"/>
      <c r="E4485" s="7"/>
      <c r="F4485" s="7"/>
      <c r="G4485" s="7"/>
      <c r="H4485" s="7"/>
      <c r="I4485" s="7"/>
      <c r="J4485" s="7"/>
      <c r="K4485" s="7"/>
      <c r="L4485" s="7"/>
      <c r="M4485" s="7"/>
      <c r="N4485" s="7"/>
      <c r="O4485" s="7"/>
      <c r="P4485" s="7"/>
    </row>
    <row r="4486" spans="1:16" ht="15.75" x14ac:dyDescent="0.25">
      <c r="A4486" s="7"/>
      <c r="B4486" s="7"/>
      <c r="C4486" s="7"/>
      <c r="D4486" s="7"/>
      <c r="E4486" s="7"/>
      <c r="F4486" s="7"/>
      <c r="G4486" s="7"/>
      <c r="H4486" s="7"/>
      <c r="I4486" s="7"/>
      <c r="J4486" s="7"/>
      <c r="K4486" s="7"/>
      <c r="L4486" s="7"/>
      <c r="M4486" s="7"/>
      <c r="N4486" s="7"/>
      <c r="O4486" s="7"/>
      <c r="P4486" s="7"/>
    </row>
    <row r="4487" spans="1:16" ht="15.75" x14ac:dyDescent="0.25">
      <c r="A4487" s="7"/>
      <c r="B4487" s="7"/>
      <c r="C4487" s="7"/>
      <c r="D4487" s="7"/>
      <c r="E4487" s="7"/>
      <c r="F4487" s="7"/>
      <c r="G4487" s="7"/>
      <c r="H4487" s="7"/>
      <c r="I4487" s="7"/>
      <c r="J4487" s="7"/>
      <c r="K4487" s="7"/>
      <c r="L4487" s="7"/>
      <c r="M4487" s="7"/>
      <c r="N4487" s="7"/>
      <c r="O4487" s="7"/>
      <c r="P4487" s="7"/>
    </row>
    <row r="4488" spans="1:16" ht="15.75" x14ac:dyDescent="0.25">
      <c r="A4488" s="7"/>
      <c r="B4488" s="7"/>
      <c r="C4488" s="7"/>
      <c r="D4488" s="7"/>
      <c r="E4488" s="7"/>
      <c r="F4488" s="7"/>
      <c r="G4488" s="7"/>
      <c r="H4488" s="7"/>
      <c r="I4488" s="7"/>
      <c r="J4488" s="7"/>
      <c r="K4488" s="7"/>
      <c r="L4488" s="7"/>
      <c r="M4488" s="7"/>
      <c r="N4488" s="7"/>
      <c r="O4488" s="7"/>
      <c r="P4488" s="7"/>
    </row>
    <row r="4489" spans="1:16" ht="15.75" x14ac:dyDescent="0.25">
      <c r="A4489" s="7"/>
      <c r="B4489" s="7"/>
      <c r="C4489" s="7"/>
      <c r="D4489" s="7"/>
      <c r="E4489" s="7"/>
      <c r="F4489" s="7"/>
      <c r="G4489" s="7"/>
      <c r="H4489" s="7"/>
      <c r="I4489" s="7"/>
      <c r="J4489" s="7"/>
      <c r="K4489" s="7"/>
      <c r="L4489" s="7"/>
      <c r="M4489" s="7"/>
      <c r="N4489" s="7"/>
      <c r="O4489" s="7"/>
      <c r="P4489" s="7"/>
    </row>
    <row r="4490" spans="1:16" ht="15.75" x14ac:dyDescent="0.25">
      <c r="A4490" s="7"/>
      <c r="B4490" s="7"/>
      <c r="C4490" s="7"/>
      <c r="D4490" s="7"/>
      <c r="E4490" s="7"/>
      <c r="F4490" s="7"/>
      <c r="G4490" s="7"/>
      <c r="H4490" s="7"/>
      <c r="I4490" s="7"/>
      <c r="J4490" s="7"/>
      <c r="K4490" s="7"/>
      <c r="L4490" s="7"/>
      <c r="M4490" s="7"/>
      <c r="N4490" s="7"/>
      <c r="O4490" s="7"/>
      <c r="P4490" s="7"/>
    </row>
    <row r="4491" spans="1:16" ht="15.75" x14ac:dyDescent="0.25">
      <c r="A4491" s="7"/>
      <c r="B4491" s="7"/>
      <c r="C4491" s="7"/>
      <c r="D4491" s="7"/>
      <c r="E4491" s="7"/>
      <c r="F4491" s="7"/>
      <c r="G4491" s="7"/>
      <c r="H4491" s="7"/>
      <c r="I4491" s="7"/>
      <c r="J4491" s="7"/>
      <c r="K4491" s="7"/>
      <c r="L4491" s="7"/>
      <c r="M4491" s="7"/>
      <c r="N4491" s="7"/>
      <c r="O4491" s="7"/>
      <c r="P4491" s="7"/>
    </row>
    <row r="4492" spans="1:16" ht="15.75" x14ac:dyDescent="0.25">
      <c r="A4492" s="7"/>
      <c r="B4492" s="7"/>
      <c r="C4492" s="7"/>
      <c r="D4492" s="7"/>
      <c r="E4492" s="7"/>
      <c r="F4492" s="7"/>
      <c r="G4492" s="7"/>
      <c r="H4492" s="7"/>
      <c r="I4492" s="7"/>
      <c r="J4492" s="7"/>
      <c r="K4492" s="7"/>
      <c r="L4492" s="7"/>
      <c r="M4492" s="7"/>
      <c r="N4492" s="7"/>
      <c r="O4492" s="7"/>
      <c r="P4492" s="7"/>
    </row>
    <row r="4493" spans="1:16" ht="15.75" x14ac:dyDescent="0.25">
      <c r="A4493" s="7"/>
      <c r="B4493" s="7"/>
      <c r="C4493" s="7"/>
      <c r="D4493" s="7"/>
      <c r="E4493" s="7"/>
      <c r="F4493" s="7"/>
      <c r="G4493" s="7"/>
      <c r="H4493" s="7"/>
      <c r="I4493" s="7"/>
      <c r="J4493" s="7"/>
      <c r="K4493" s="7"/>
      <c r="L4493" s="7"/>
      <c r="M4493" s="7"/>
      <c r="N4493" s="7"/>
      <c r="O4493" s="7"/>
      <c r="P4493" s="7"/>
    </row>
    <row r="4494" spans="1:16" ht="15.75" x14ac:dyDescent="0.25">
      <c r="A4494" s="7"/>
      <c r="B4494" s="7"/>
      <c r="C4494" s="7"/>
      <c r="D4494" s="7"/>
      <c r="E4494" s="7"/>
      <c r="F4494" s="7"/>
      <c r="G4494" s="7"/>
      <c r="H4494" s="7"/>
      <c r="I4494" s="7"/>
      <c r="J4494" s="7"/>
      <c r="K4494" s="7"/>
      <c r="L4494" s="7"/>
      <c r="M4494" s="7"/>
      <c r="N4494" s="7"/>
      <c r="O4494" s="7"/>
      <c r="P4494" s="7"/>
    </row>
    <row r="4495" spans="1:16" ht="15.75" x14ac:dyDescent="0.25">
      <c r="A4495" s="7"/>
      <c r="B4495" s="7"/>
      <c r="C4495" s="7"/>
      <c r="D4495" s="7"/>
      <c r="E4495" s="7"/>
      <c r="F4495" s="7"/>
      <c r="G4495" s="7"/>
      <c r="H4495" s="7"/>
      <c r="I4495" s="7"/>
      <c r="J4495" s="7"/>
      <c r="K4495" s="7"/>
      <c r="L4495" s="7"/>
      <c r="M4495" s="7"/>
      <c r="N4495" s="7"/>
      <c r="O4495" s="7"/>
      <c r="P4495" s="7"/>
    </row>
    <row r="4496" spans="1:16" ht="15.75" x14ac:dyDescent="0.25">
      <c r="A4496" s="7"/>
      <c r="B4496" s="7"/>
      <c r="C4496" s="7"/>
      <c r="D4496" s="7"/>
      <c r="E4496" s="7"/>
      <c r="F4496" s="7"/>
      <c r="G4496" s="7"/>
      <c r="H4496" s="7"/>
      <c r="I4496" s="7"/>
      <c r="J4496" s="7"/>
      <c r="K4496" s="7"/>
      <c r="L4496" s="7"/>
      <c r="M4496" s="7"/>
      <c r="N4496" s="7"/>
      <c r="O4496" s="7"/>
      <c r="P4496" s="7"/>
    </row>
    <row r="4497" spans="1:16" ht="15.75" x14ac:dyDescent="0.25">
      <c r="A4497" s="7"/>
      <c r="B4497" s="7"/>
      <c r="C4497" s="7"/>
      <c r="D4497" s="7"/>
      <c r="E4497" s="7"/>
      <c r="F4497" s="7"/>
      <c r="G4497" s="7"/>
      <c r="H4497" s="7"/>
      <c r="I4497" s="7"/>
      <c r="J4497" s="7"/>
      <c r="K4497" s="7"/>
      <c r="L4497" s="7"/>
      <c r="M4497" s="7"/>
      <c r="N4497" s="7"/>
      <c r="O4497" s="7"/>
      <c r="P4497" s="7"/>
    </row>
    <row r="4498" spans="1:16" ht="15.75" x14ac:dyDescent="0.25">
      <c r="A4498" s="7"/>
      <c r="B4498" s="7"/>
      <c r="C4498" s="7"/>
      <c r="D4498" s="7"/>
      <c r="E4498" s="7"/>
      <c r="F4498" s="7"/>
      <c r="G4498" s="7"/>
      <c r="H4498" s="7"/>
      <c r="I4498" s="7"/>
      <c r="J4498" s="7"/>
      <c r="K4498" s="7"/>
      <c r="L4498" s="7"/>
      <c r="M4498" s="7"/>
      <c r="N4498" s="7"/>
      <c r="O4498" s="7"/>
      <c r="P4498" s="7"/>
    </row>
    <row r="4499" spans="1:16" ht="15.75" x14ac:dyDescent="0.25">
      <c r="A4499" s="7"/>
      <c r="B4499" s="7"/>
      <c r="C4499" s="7"/>
      <c r="D4499" s="7"/>
      <c r="E4499" s="7"/>
      <c r="F4499" s="7"/>
      <c r="G4499" s="7"/>
      <c r="H4499" s="7"/>
      <c r="I4499" s="7"/>
      <c r="J4499" s="7"/>
      <c r="K4499" s="7"/>
      <c r="L4499" s="7"/>
      <c r="M4499" s="7"/>
      <c r="N4499" s="7"/>
      <c r="O4499" s="7"/>
      <c r="P4499" s="7"/>
    </row>
    <row r="4500" spans="1:16" ht="15.75" x14ac:dyDescent="0.25">
      <c r="A4500" s="7"/>
      <c r="B4500" s="7"/>
      <c r="C4500" s="7"/>
      <c r="D4500" s="7"/>
      <c r="E4500" s="7"/>
      <c r="F4500" s="7"/>
      <c r="G4500" s="7"/>
      <c r="H4500" s="7"/>
      <c r="I4500" s="7"/>
      <c r="J4500" s="7"/>
      <c r="K4500" s="7"/>
      <c r="L4500" s="7"/>
      <c r="M4500" s="7"/>
      <c r="N4500" s="7"/>
      <c r="O4500" s="7"/>
      <c r="P4500" s="7"/>
    </row>
    <row r="4501" spans="1:16" ht="15.75" x14ac:dyDescent="0.25">
      <c r="A4501" s="7"/>
      <c r="B4501" s="7"/>
      <c r="C4501" s="7"/>
      <c r="D4501" s="7"/>
      <c r="E4501" s="7"/>
      <c r="F4501" s="7"/>
      <c r="G4501" s="7"/>
      <c r="H4501" s="7"/>
      <c r="I4501" s="7"/>
      <c r="J4501" s="7"/>
      <c r="K4501" s="7"/>
      <c r="L4501" s="7"/>
      <c r="M4501" s="7"/>
      <c r="N4501" s="7"/>
      <c r="O4501" s="7"/>
      <c r="P4501" s="7"/>
    </row>
    <row r="4502" spans="1:16" ht="15.75" x14ac:dyDescent="0.25">
      <c r="A4502" s="7"/>
      <c r="B4502" s="7"/>
      <c r="C4502" s="7"/>
      <c r="D4502" s="7"/>
      <c r="E4502" s="7"/>
      <c r="F4502" s="7"/>
      <c r="G4502" s="7"/>
      <c r="H4502" s="7"/>
      <c r="I4502" s="7"/>
      <c r="J4502" s="7"/>
      <c r="K4502" s="7"/>
      <c r="L4502" s="7"/>
      <c r="M4502" s="7"/>
      <c r="N4502" s="7"/>
      <c r="O4502" s="7"/>
      <c r="P4502" s="7"/>
    </row>
    <row r="4503" spans="1:16" ht="15.75" x14ac:dyDescent="0.25">
      <c r="A4503" s="7"/>
      <c r="B4503" s="7"/>
      <c r="C4503" s="7"/>
      <c r="D4503" s="7"/>
      <c r="E4503" s="7"/>
      <c r="F4503" s="7"/>
      <c r="G4503" s="7"/>
      <c r="H4503" s="7"/>
      <c r="I4503" s="7"/>
      <c r="J4503" s="7"/>
      <c r="K4503" s="7"/>
      <c r="L4503" s="7"/>
      <c r="M4503" s="7"/>
      <c r="N4503" s="7"/>
      <c r="O4503" s="7"/>
      <c r="P4503" s="7"/>
    </row>
    <row r="4504" spans="1:16" ht="15.75" x14ac:dyDescent="0.25">
      <c r="A4504" s="7"/>
      <c r="B4504" s="7"/>
      <c r="C4504" s="7"/>
      <c r="D4504" s="7"/>
      <c r="E4504" s="7"/>
      <c r="F4504" s="7"/>
      <c r="G4504" s="7"/>
      <c r="H4504" s="7"/>
      <c r="I4504" s="7"/>
      <c r="J4504" s="7"/>
      <c r="K4504" s="7"/>
      <c r="L4504" s="7"/>
      <c r="M4504" s="7"/>
      <c r="N4504" s="7"/>
      <c r="O4504" s="7"/>
      <c r="P4504" s="7"/>
    </row>
    <row r="4505" spans="1:16" ht="15.75" x14ac:dyDescent="0.25">
      <c r="A4505" s="7"/>
      <c r="B4505" s="7"/>
      <c r="C4505" s="7"/>
      <c r="D4505" s="7"/>
      <c r="E4505" s="7"/>
      <c r="F4505" s="7"/>
      <c r="G4505" s="7"/>
      <c r="H4505" s="7"/>
      <c r="I4505" s="7"/>
      <c r="J4505" s="7"/>
      <c r="K4505" s="7"/>
      <c r="L4505" s="7"/>
      <c r="M4505" s="7"/>
      <c r="N4505" s="7"/>
      <c r="O4505" s="7"/>
      <c r="P4505" s="7"/>
    </row>
    <row r="4506" spans="1:16" ht="15.75" x14ac:dyDescent="0.25">
      <c r="A4506" s="7"/>
      <c r="B4506" s="7"/>
      <c r="C4506" s="7"/>
      <c r="D4506" s="7"/>
      <c r="E4506" s="7"/>
      <c r="F4506" s="7"/>
      <c r="G4506" s="7"/>
      <c r="H4506" s="7"/>
      <c r="I4506" s="7"/>
      <c r="J4506" s="7"/>
      <c r="K4506" s="7"/>
      <c r="L4506" s="7"/>
      <c r="M4506" s="7"/>
      <c r="N4506" s="7"/>
      <c r="O4506" s="7"/>
      <c r="P4506" s="7"/>
    </row>
    <row r="4507" spans="1:16" ht="15.75" x14ac:dyDescent="0.25">
      <c r="A4507" s="7"/>
      <c r="B4507" s="7"/>
      <c r="C4507" s="7"/>
      <c r="D4507" s="7"/>
      <c r="E4507" s="7"/>
      <c r="F4507" s="7"/>
      <c r="G4507" s="7"/>
      <c r="H4507" s="7"/>
      <c r="I4507" s="7"/>
      <c r="J4507" s="7"/>
      <c r="K4507" s="7"/>
      <c r="L4507" s="7"/>
      <c r="M4507" s="7"/>
      <c r="N4507" s="7"/>
      <c r="O4507" s="7"/>
      <c r="P4507" s="7"/>
    </row>
    <row r="4508" spans="1:16" ht="15.75" x14ac:dyDescent="0.25">
      <c r="A4508" s="7"/>
      <c r="B4508" s="7"/>
      <c r="C4508" s="7"/>
      <c r="D4508" s="7"/>
      <c r="E4508" s="7"/>
      <c r="F4508" s="7"/>
      <c r="G4508" s="7"/>
      <c r="H4508" s="7"/>
      <c r="I4508" s="7"/>
      <c r="J4508" s="7"/>
      <c r="K4508" s="7"/>
      <c r="L4508" s="7"/>
      <c r="M4508" s="7"/>
      <c r="N4508" s="7"/>
      <c r="O4508" s="7"/>
      <c r="P4508" s="7"/>
    </row>
    <row r="4509" spans="1:16" ht="15.75" x14ac:dyDescent="0.25">
      <c r="A4509" s="7"/>
      <c r="B4509" s="7"/>
      <c r="C4509" s="7"/>
      <c r="D4509" s="7"/>
      <c r="E4509" s="7"/>
      <c r="F4509" s="7"/>
      <c r="G4509" s="7"/>
      <c r="H4509" s="7"/>
      <c r="I4509" s="7"/>
      <c r="J4509" s="7"/>
      <c r="K4509" s="7"/>
      <c r="L4509" s="7"/>
      <c r="M4509" s="7"/>
      <c r="N4509" s="7"/>
      <c r="O4509" s="7"/>
      <c r="P4509" s="7"/>
    </row>
    <row r="4510" spans="1:16" ht="15.75" x14ac:dyDescent="0.25">
      <c r="A4510" s="7"/>
      <c r="B4510" s="7"/>
      <c r="C4510" s="7"/>
      <c r="D4510" s="7"/>
      <c r="E4510" s="7"/>
      <c r="F4510" s="7"/>
      <c r="G4510" s="7"/>
      <c r="H4510" s="7"/>
      <c r="I4510" s="7"/>
      <c r="J4510" s="7"/>
      <c r="K4510" s="7"/>
      <c r="L4510" s="7"/>
      <c r="M4510" s="7"/>
      <c r="N4510" s="7"/>
      <c r="O4510" s="7"/>
      <c r="P4510" s="7"/>
    </row>
    <row r="4511" spans="1:16" ht="15.75" x14ac:dyDescent="0.25">
      <c r="A4511" s="7"/>
      <c r="B4511" s="7"/>
      <c r="C4511" s="7"/>
      <c r="D4511" s="7"/>
      <c r="E4511" s="7"/>
      <c r="F4511" s="7"/>
      <c r="G4511" s="7"/>
      <c r="H4511" s="7"/>
      <c r="I4511" s="7"/>
      <c r="J4511" s="7"/>
      <c r="K4511" s="7"/>
      <c r="L4511" s="7"/>
      <c r="M4511" s="7"/>
      <c r="N4511" s="7"/>
      <c r="O4511" s="7"/>
      <c r="P4511" s="7"/>
    </row>
    <row r="4512" spans="1:16" ht="15.75" x14ac:dyDescent="0.25">
      <c r="A4512" s="7"/>
      <c r="B4512" s="7"/>
      <c r="C4512" s="7"/>
      <c r="D4512" s="7"/>
      <c r="E4512" s="7"/>
      <c r="F4512" s="7"/>
      <c r="G4512" s="7"/>
      <c r="H4512" s="7"/>
      <c r="I4512" s="7"/>
      <c r="J4512" s="7"/>
      <c r="K4512" s="7"/>
      <c r="L4512" s="7"/>
      <c r="M4512" s="7"/>
      <c r="N4512" s="7"/>
      <c r="O4512" s="7"/>
      <c r="P4512" s="7"/>
    </row>
    <row r="4513" spans="1:16" ht="15.75" x14ac:dyDescent="0.25">
      <c r="A4513" s="7"/>
      <c r="B4513" s="7"/>
      <c r="C4513" s="7"/>
      <c r="D4513" s="7"/>
      <c r="E4513" s="7"/>
      <c r="F4513" s="7"/>
      <c r="G4513" s="7"/>
      <c r="H4513" s="7"/>
      <c r="I4513" s="7"/>
      <c r="J4513" s="7"/>
      <c r="K4513" s="7"/>
      <c r="L4513" s="7"/>
      <c r="M4513" s="7"/>
      <c r="N4513" s="7"/>
      <c r="O4513" s="7"/>
      <c r="P4513" s="7"/>
    </row>
    <row r="4514" spans="1:16" ht="15.75" x14ac:dyDescent="0.25">
      <c r="A4514" s="7"/>
      <c r="B4514" s="7"/>
      <c r="C4514" s="7"/>
      <c r="D4514" s="7"/>
      <c r="E4514" s="7"/>
      <c r="F4514" s="7"/>
      <c r="G4514" s="7"/>
      <c r="H4514" s="7"/>
      <c r="I4514" s="7"/>
      <c r="J4514" s="7"/>
      <c r="K4514" s="7"/>
      <c r="L4514" s="7"/>
      <c r="M4514" s="7"/>
      <c r="N4514" s="7"/>
      <c r="O4514" s="7"/>
      <c r="P4514" s="7"/>
    </row>
    <row r="4515" spans="1:16" ht="15.75" x14ac:dyDescent="0.25">
      <c r="A4515" s="7"/>
      <c r="B4515" s="7"/>
      <c r="C4515" s="7"/>
      <c r="D4515" s="7"/>
      <c r="E4515" s="7"/>
      <c r="F4515" s="7"/>
      <c r="G4515" s="7"/>
      <c r="H4515" s="7"/>
      <c r="I4515" s="7"/>
      <c r="J4515" s="7"/>
      <c r="K4515" s="7"/>
      <c r="L4515" s="7"/>
      <c r="M4515" s="7"/>
      <c r="N4515" s="7"/>
      <c r="O4515" s="7"/>
      <c r="P4515" s="7"/>
    </row>
    <row r="4516" spans="1:16" ht="15.75" x14ac:dyDescent="0.25">
      <c r="A4516" s="7"/>
      <c r="B4516" s="7"/>
      <c r="C4516" s="7"/>
      <c r="D4516" s="7"/>
      <c r="E4516" s="7"/>
      <c r="F4516" s="7"/>
      <c r="G4516" s="7"/>
      <c r="H4516" s="7"/>
      <c r="I4516" s="7"/>
      <c r="J4516" s="7"/>
      <c r="K4516" s="7"/>
      <c r="L4516" s="7"/>
      <c r="M4516" s="7"/>
      <c r="N4516" s="7"/>
      <c r="O4516" s="7"/>
      <c r="P4516" s="7"/>
    </row>
    <row r="4517" spans="1:16" ht="15.75" x14ac:dyDescent="0.25">
      <c r="A4517" s="7"/>
      <c r="B4517" s="7"/>
      <c r="C4517" s="7"/>
      <c r="D4517" s="7"/>
      <c r="E4517" s="7"/>
      <c r="F4517" s="7"/>
      <c r="G4517" s="7"/>
      <c r="H4517" s="7"/>
      <c r="I4517" s="7"/>
      <c r="J4517" s="7"/>
      <c r="K4517" s="7"/>
      <c r="L4517" s="7"/>
      <c r="M4517" s="7"/>
      <c r="N4517" s="7"/>
      <c r="O4517" s="7"/>
      <c r="P4517" s="7"/>
    </row>
    <row r="4518" spans="1:16" ht="15.75" x14ac:dyDescent="0.25">
      <c r="A4518" s="7"/>
      <c r="B4518" s="7"/>
      <c r="C4518" s="7"/>
      <c r="D4518" s="7"/>
      <c r="E4518" s="7"/>
      <c r="F4518" s="7"/>
      <c r="G4518" s="7"/>
      <c r="H4518" s="7"/>
      <c r="I4518" s="7"/>
      <c r="J4518" s="7"/>
      <c r="K4518" s="7"/>
      <c r="L4518" s="7"/>
      <c r="M4518" s="7"/>
      <c r="N4518" s="7"/>
      <c r="O4518" s="7"/>
      <c r="P4518" s="7"/>
    </row>
    <row r="4519" spans="1:16" ht="15.75" x14ac:dyDescent="0.25">
      <c r="A4519" s="7"/>
      <c r="B4519" s="7"/>
      <c r="C4519" s="7"/>
      <c r="D4519" s="7"/>
      <c r="E4519" s="7"/>
      <c r="F4519" s="7"/>
      <c r="G4519" s="7"/>
      <c r="H4519" s="7"/>
      <c r="I4519" s="7"/>
      <c r="J4519" s="7"/>
      <c r="K4519" s="7"/>
      <c r="L4519" s="7"/>
      <c r="M4519" s="7"/>
      <c r="N4519" s="7"/>
      <c r="O4519" s="7"/>
      <c r="P4519" s="7"/>
    </row>
    <row r="4520" spans="1:16" ht="15.75" x14ac:dyDescent="0.25">
      <c r="A4520" s="7"/>
      <c r="B4520" s="7"/>
      <c r="C4520" s="7"/>
      <c r="D4520" s="7"/>
      <c r="E4520" s="7"/>
      <c r="F4520" s="7"/>
      <c r="G4520" s="7"/>
      <c r="H4520" s="7"/>
      <c r="I4520" s="7"/>
      <c r="J4520" s="7"/>
      <c r="K4520" s="7"/>
      <c r="L4520" s="7"/>
      <c r="M4520" s="7"/>
      <c r="N4520" s="7"/>
      <c r="O4520" s="7"/>
      <c r="P4520" s="7"/>
    </row>
    <row r="4521" spans="1:16" ht="15.75" x14ac:dyDescent="0.25">
      <c r="A4521" s="7"/>
      <c r="B4521" s="7"/>
      <c r="C4521" s="7"/>
      <c r="D4521" s="7"/>
      <c r="E4521" s="7"/>
      <c r="F4521" s="7"/>
      <c r="G4521" s="7"/>
      <c r="H4521" s="7"/>
      <c r="I4521" s="7"/>
      <c r="J4521" s="7"/>
      <c r="K4521" s="7"/>
      <c r="L4521" s="7"/>
      <c r="M4521" s="7"/>
      <c r="N4521" s="7"/>
      <c r="O4521" s="7"/>
      <c r="P4521" s="7"/>
    </row>
    <row r="4522" spans="1:16" ht="15.75" x14ac:dyDescent="0.25">
      <c r="A4522" s="7"/>
      <c r="B4522" s="7"/>
      <c r="C4522" s="7"/>
      <c r="D4522" s="7"/>
      <c r="E4522" s="7"/>
      <c r="F4522" s="7"/>
      <c r="G4522" s="7"/>
      <c r="H4522" s="7"/>
      <c r="I4522" s="7"/>
      <c r="J4522" s="7"/>
      <c r="K4522" s="7"/>
      <c r="L4522" s="7"/>
      <c r="M4522" s="7"/>
      <c r="N4522" s="7"/>
      <c r="O4522" s="7"/>
      <c r="P4522" s="7"/>
    </row>
    <row r="4523" spans="1:16" ht="15.75" x14ac:dyDescent="0.25">
      <c r="A4523" s="7"/>
      <c r="B4523" s="7"/>
      <c r="C4523" s="7"/>
      <c r="D4523" s="7"/>
      <c r="E4523" s="7"/>
      <c r="F4523" s="7"/>
      <c r="G4523" s="7"/>
      <c r="H4523" s="7"/>
      <c r="I4523" s="7"/>
      <c r="J4523" s="7"/>
      <c r="K4523" s="7"/>
      <c r="L4523" s="7"/>
      <c r="M4523" s="7"/>
      <c r="N4523" s="7"/>
      <c r="O4523" s="7"/>
      <c r="P4523" s="7"/>
    </row>
    <row r="4524" spans="1:16" ht="15.75" x14ac:dyDescent="0.25">
      <c r="A4524" s="7"/>
      <c r="B4524" s="7"/>
      <c r="C4524" s="7"/>
      <c r="D4524" s="7"/>
      <c r="E4524" s="7"/>
      <c r="F4524" s="7"/>
      <c r="G4524" s="7"/>
      <c r="H4524" s="7"/>
      <c r="I4524" s="7"/>
      <c r="J4524" s="7"/>
      <c r="K4524" s="7"/>
      <c r="L4524" s="7"/>
      <c r="M4524" s="7"/>
      <c r="N4524" s="7"/>
      <c r="O4524" s="7"/>
      <c r="P4524" s="7"/>
    </row>
    <row r="4525" spans="1:16" ht="15.75" x14ac:dyDescent="0.25">
      <c r="A4525" s="7"/>
      <c r="B4525" s="7"/>
      <c r="C4525" s="7"/>
      <c r="D4525" s="7"/>
      <c r="E4525" s="7"/>
      <c r="F4525" s="7"/>
      <c r="G4525" s="7"/>
      <c r="H4525" s="7"/>
      <c r="I4525" s="7"/>
      <c r="J4525" s="7"/>
      <c r="K4525" s="7"/>
      <c r="L4525" s="7"/>
      <c r="M4525" s="7"/>
      <c r="N4525" s="7"/>
      <c r="O4525" s="7"/>
      <c r="P4525" s="7"/>
    </row>
    <row r="4526" spans="1:16" ht="15.75" x14ac:dyDescent="0.25">
      <c r="A4526" s="7"/>
      <c r="B4526" s="7"/>
      <c r="C4526" s="7"/>
      <c r="D4526" s="7"/>
      <c r="E4526" s="7"/>
      <c r="F4526" s="7"/>
      <c r="G4526" s="7"/>
      <c r="H4526" s="7"/>
      <c r="I4526" s="7"/>
      <c r="J4526" s="7"/>
      <c r="K4526" s="7"/>
      <c r="L4526" s="7"/>
      <c r="M4526" s="7"/>
      <c r="N4526" s="7"/>
      <c r="O4526" s="7"/>
      <c r="P4526" s="7"/>
    </row>
    <row r="4527" spans="1:16" ht="15.75" x14ac:dyDescent="0.25">
      <c r="A4527" s="7"/>
      <c r="B4527" s="7"/>
      <c r="C4527" s="7"/>
      <c r="D4527" s="7"/>
      <c r="E4527" s="7"/>
      <c r="F4527" s="7"/>
      <c r="G4527" s="7"/>
      <c r="H4527" s="7"/>
      <c r="I4527" s="7"/>
      <c r="J4527" s="7"/>
      <c r="K4527" s="7"/>
      <c r="L4527" s="7"/>
      <c r="M4527" s="7"/>
      <c r="N4527" s="7"/>
      <c r="O4527" s="7"/>
      <c r="P4527" s="7"/>
    </row>
    <row r="4528" spans="1:16" ht="15.75" x14ac:dyDescent="0.25">
      <c r="A4528" s="7"/>
      <c r="B4528" s="7"/>
      <c r="C4528" s="7"/>
      <c r="D4528" s="7"/>
      <c r="E4528" s="7"/>
      <c r="F4528" s="7"/>
      <c r="G4528" s="7"/>
      <c r="H4528" s="7"/>
      <c r="I4528" s="7"/>
      <c r="J4528" s="7"/>
      <c r="K4528" s="7"/>
      <c r="L4528" s="7"/>
      <c r="M4528" s="7"/>
      <c r="N4528" s="7"/>
      <c r="O4528" s="7"/>
      <c r="P4528" s="7"/>
    </row>
    <row r="4529" spans="1:16" ht="15.75" x14ac:dyDescent="0.25">
      <c r="A4529" s="7"/>
      <c r="B4529" s="7"/>
      <c r="C4529" s="7"/>
      <c r="D4529" s="7"/>
      <c r="E4529" s="7"/>
      <c r="F4529" s="7"/>
      <c r="G4529" s="7"/>
      <c r="H4529" s="7"/>
      <c r="I4529" s="7"/>
      <c r="J4529" s="7"/>
      <c r="K4529" s="7"/>
      <c r="L4529" s="7"/>
      <c r="M4529" s="7"/>
      <c r="N4529" s="7"/>
      <c r="O4529" s="7"/>
      <c r="P4529" s="7"/>
    </row>
    <row r="4530" spans="1:16" ht="15.75" x14ac:dyDescent="0.25">
      <c r="A4530" s="7"/>
      <c r="B4530" s="7"/>
      <c r="C4530" s="7"/>
      <c r="D4530" s="7"/>
      <c r="E4530" s="7"/>
      <c r="F4530" s="7"/>
      <c r="G4530" s="7"/>
      <c r="H4530" s="7"/>
      <c r="I4530" s="7"/>
      <c r="J4530" s="7"/>
      <c r="K4530" s="7"/>
      <c r="L4530" s="7"/>
      <c r="M4530" s="7"/>
      <c r="N4530" s="7"/>
      <c r="O4530" s="7"/>
      <c r="P4530" s="7"/>
    </row>
    <row r="4531" spans="1:16" ht="15.75" x14ac:dyDescent="0.25">
      <c r="A4531" s="7"/>
      <c r="B4531" s="7"/>
      <c r="C4531" s="7"/>
      <c r="D4531" s="7"/>
      <c r="E4531" s="7"/>
      <c r="F4531" s="7"/>
      <c r="G4531" s="7"/>
      <c r="H4531" s="7"/>
      <c r="I4531" s="7"/>
      <c r="J4531" s="7"/>
      <c r="K4531" s="7"/>
      <c r="L4531" s="7"/>
      <c r="M4531" s="7"/>
      <c r="N4531" s="7"/>
      <c r="O4531" s="7"/>
      <c r="P4531" s="7"/>
    </row>
    <row r="4532" spans="1:16" ht="15.75" x14ac:dyDescent="0.25">
      <c r="A4532" s="7"/>
      <c r="B4532" s="7"/>
      <c r="C4532" s="7"/>
      <c r="D4532" s="7"/>
      <c r="E4532" s="7"/>
      <c r="F4532" s="7"/>
      <c r="G4532" s="7"/>
      <c r="H4532" s="7"/>
      <c r="I4532" s="7"/>
      <c r="J4532" s="7"/>
      <c r="K4532" s="7"/>
      <c r="L4532" s="7"/>
      <c r="M4532" s="7"/>
      <c r="N4532" s="7"/>
      <c r="O4532" s="7"/>
      <c r="P4532" s="7"/>
    </row>
    <row r="4533" spans="1:16" ht="15.75" x14ac:dyDescent="0.25">
      <c r="A4533" s="7"/>
      <c r="B4533" s="7"/>
      <c r="C4533" s="7"/>
      <c r="D4533" s="7"/>
      <c r="E4533" s="7"/>
      <c r="F4533" s="7"/>
      <c r="G4533" s="7"/>
      <c r="H4533" s="7"/>
      <c r="I4533" s="7"/>
      <c r="J4533" s="7"/>
      <c r="K4533" s="7"/>
      <c r="L4533" s="7"/>
      <c r="M4533" s="7"/>
      <c r="N4533" s="7"/>
      <c r="O4533" s="7"/>
      <c r="P4533" s="7"/>
    </row>
    <row r="4534" spans="1:16" ht="15.75" x14ac:dyDescent="0.25">
      <c r="A4534" s="7"/>
      <c r="B4534" s="7"/>
      <c r="C4534" s="7"/>
      <c r="D4534" s="7"/>
      <c r="E4534" s="7"/>
      <c r="F4534" s="7"/>
      <c r="G4534" s="7"/>
      <c r="H4534" s="7"/>
      <c r="I4534" s="7"/>
      <c r="J4534" s="7"/>
      <c r="K4534" s="7"/>
      <c r="L4534" s="7"/>
      <c r="M4534" s="7"/>
      <c r="N4534" s="7"/>
      <c r="O4534" s="7"/>
      <c r="P4534" s="7"/>
    </row>
    <row r="4535" spans="1:16" ht="15.75" x14ac:dyDescent="0.25">
      <c r="A4535" s="7"/>
      <c r="B4535" s="7"/>
      <c r="C4535" s="7"/>
      <c r="D4535" s="7"/>
      <c r="E4535" s="7"/>
      <c r="F4535" s="7"/>
      <c r="G4535" s="7"/>
      <c r="H4535" s="7"/>
      <c r="I4535" s="7"/>
      <c r="J4535" s="7"/>
      <c r="K4535" s="7"/>
      <c r="L4535" s="7"/>
      <c r="M4535" s="7"/>
      <c r="N4535" s="7"/>
      <c r="O4535" s="7"/>
      <c r="P4535" s="7"/>
    </row>
    <row r="4536" spans="1:16" ht="15.75" x14ac:dyDescent="0.25">
      <c r="A4536" s="7"/>
      <c r="B4536" s="7"/>
      <c r="C4536" s="7"/>
      <c r="D4536" s="7"/>
      <c r="E4536" s="7"/>
      <c r="F4536" s="7"/>
      <c r="G4536" s="7"/>
      <c r="H4536" s="7"/>
      <c r="I4536" s="7"/>
      <c r="J4536" s="7"/>
      <c r="K4536" s="7"/>
      <c r="L4536" s="7"/>
      <c r="M4536" s="7"/>
      <c r="N4536" s="7"/>
      <c r="O4536" s="7"/>
      <c r="P4536" s="7"/>
    </row>
    <row r="4537" spans="1:16" ht="15.75" x14ac:dyDescent="0.25">
      <c r="A4537" s="7"/>
      <c r="B4537" s="7"/>
      <c r="C4537" s="7"/>
      <c r="D4537" s="7"/>
      <c r="E4537" s="7"/>
      <c r="F4537" s="7"/>
      <c r="G4537" s="7"/>
      <c r="H4537" s="7"/>
      <c r="I4537" s="7"/>
      <c r="J4537" s="7"/>
      <c r="K4537" s="7"/>
      <c r="L4537" s="7"/>
      <c r="M4537" s="7"/>
      <c r="N4537" s="7"/>
      <c r="O4537" s="7"/>
      <c r="P4537" s="7"/>
    </row>
    <row r="4538" spans="1:16" ht="15.75" x14ac:dyDescent="0.25">
      <c r="A4538" s="7"/>
      <c r="B4538" s="7"/>
      <c r="C4538" s="7"/>
      <c r="D4538" s="7"/>
      <c r="E4538" s="7"/>
      <c r="F4538" s="7"/>
      <c r="G4538" s="7"/>
      <c r="H4538" s="7"/>
      <c r="I4538" s="7"/>
      <c r="J4538" s="7"/>
      <c r="K4538" s="7"/>
      <c r="L4538" s="7"/>
      <c r="M4538" s="7"/>
      <c r="N4538" s="7"/>
      <c r="O4538" s="7"/>
      <c r="P4538" s="7"/>
    </row>
    <row r="4539" spans="1:16" ht="15.75" x14ac:dyDescent="0.25">
      <c r="A4539" s="7"/>
      <c r="B4539" s="7"/>
      <c r="C4539" s="7"/>
      <c r="D4539" s="7"/>
      <c r="E4539" s="7"/>
      <c r="F4539" s="7"/>
      <c r="G4539" s="7"/>
      <c r="H4539" s="7"/>
      <c r="I4539" s="7"/>
      <c r="J4539" s="7"/>
      <c r="K4539" s="7"/>
      <c r="L4539" s="7"/>
      <c r="M4539" s="7"/>
      <c r="N4539" s="7"/>
      <c r="O4539" s="7"/>
      <c r="P4539" s="7"/>
    </row>
    <row r="4540" spans="1:16" ht="15.75" x14ac:dyDescent="0.25">
      <c r="A4540" s="7"/>
      <c r="B4540" s="7"/>
      <c r="C4540" s="7"/>
      <c r="D4540" s="7"/>
      <c r="E4540" s="7"/>
      <c r="F4540" s="7"/>
      <c r="G4540" s="7"/>
      <c r="H4540" s="7"/>
      <c r="I4540" s="7"/>
      <c r="J4540" s="7"/>
      <c r="K4540" s="7"/>
      <c r="L4540" s="7"/>
      <c r="M4540" s="7"/>
      <c r="N4540" s="7"/>
      <c r="O4540" s="7"/>
      <c r="P4540" s="7"/>
    </row>
    <row r="4541" spans="1:16" ht="15.75" x14ac:dyDescent="0.25">
      <c r="A4541" s="7"/>
      <c r="B4541" s="7"/>
      <c r="C4541" s="7"/>
      <c r="D4541" s="7"/>
      <c r="E4541" s="7"/>
      <c r="F4541" s="7"/>
      <c r="G4541" s="7"/>
      <c r="H4541" s="7"/>
      <c r="I4541" s="7"/>
      <c r="J4541" s="7"/>
      <c r="K4541" s="7"/>
      <c r="L4541" s="7"/>
      <c r="M4541" s="7"/>
      <c r="N4541" s="7"/>
      <c r="O4541" s="7"/>
      <c r="P4541" s="7"/>
    </row>
    <row r="4542" spans="1:16" ht="15.75" x14ac:dyDescent="0.25">
      <c r="A4542" s="7"/>
      <c r="B4542" s="7"/>
      <c r="C4542" s="7"/>
      <c r="D4542" s="7"/>
      <c r="E4542" s="7"/>
      <c r="F4542" s="7"/>
      <c r="G4542" s="7"/>
      <c r="H4542" s="7"/>
      <c r="I4542" s="7"/>
      <c r="J4542" s="7"/>
      <c r="K4542" s="7"/>
      <c r="L4542" s="7"/>
      <c r="M4542" s="7"/>
      <c r="N4542" s="7"/>
      <c r="O4542" s="7"/>
      <c r="P4542" s="7"/>
    </row>
    <row r="4543" spans="1:16" ht="15.75" x14ac:dyDescent="0.25">
      <c r="A4543" s="7"/>
      <c r="B4543" s="7"/>
      <c r="C4543" s="7"/>
      <c r="D4543" s="7"/>
      <c r="E4543" s="7"/>
      <c r="F4543" s="7"/>
      <c r="G4543" s="7"/>
      <c r="H4543" s="7"/>
      <c r="I4543" s="7"/>
      <c r="J4543" s="7"/>
      <c r="K4543" s="7"/>
      <c r="L4543" s="7"/>
      <c r="M4543" s="7"/>
      <c r="N4543" s="7"/>
      <c r="O4543" s="7"/>
      <c r="P4543" s="7"/>
    </row>
    <row r="4544" spans="1:16" ht="15.75" x14ac:dyDescent="0.25">
      <c r="A4544" s="7"/>
      <c r="B4544" s="7"/>
      <c r="C4544" s="7"/>
      <c r="D4544" s="7"/>
      <c r="E4544" s="7"/>
      <c r="F4544" s="7"/>
      <c r="G4544" s="7"/>
      <c r="H4544" s="7"/>
      <c r="I4544" s="7"/>
      <c r="J4544" s="7"/>
      <c r="K4544" s="7"/>
      <c r="L4544" s="7"/>
      <c r="M4544" s="7"/>
      <c r="N4544" s="7"/>
      <c r="O4544" s="7"/>
      <c r="P4544" s="7"/>
    </row>
    <row r="4545" spans="1:16" ht="15.75" x14ac:dyDescent="0.25">
      <c r="A4545" s="7"/>
      <c r="B4545" s="7"/>
      <c r="C4545" s="7"/>
      <c r="D4545" s="7"/>
      <c r="E4545" s="7"/>
      <c r="F4545" s="7"/>
      <c r="G4545" s="7"/>
      <c r="H4545" s="7"/>
      <c r="I4545" s="7"/>
      <c r="J4545" s="7"/>
      <c r="K4545" s="7"/>
      <c r="L4545" s="7"/>
      <c r="M4545" s="7"/>
      <c r="N4545" s="7"/>
      <c r="O4545" s="7"/>
      <c r="P4545" s="7"/>
    </row>
    <row r="4546" spans="1:16" ht="15.75" x14ac:dyDescent="0.25">
      <c r="A4546" s="7"/>
      <c r="B4546" s="7"/>
      <c r="C4546" s="7"/>
      <c r="D4546" s="7"/>
      <c r="E4546" s="7"/>
      <c r="F4546" s="7"/>
      <c r="G4546" s="7"/>
      <c r="H4546" s="7"/>
      <c r="I4546" s="7"/>
      <c r="J4546" s="7"/>
      <c r="K4546" s="7"/>
      <c r="L4546" s="7"/>
      <c r="M4546" s="7"/>
      <c r="N4546" s="7"/>
      <c r="O4546" s="7"/>
      <c r="P4546" s="7"/>
    </row>
    <row r="4547" spans="1:16" ht="15.75" x14ac:dyDescent="0.25">
      <c r="A4547" s="7"/>
      <c r="B4547" s="7"/>
      <c r="C4547" s="7"/>
      <c r="D4547" s="7"/>
      <c r="E4547" s="7"/>
      <c r="F4547" s="7"/>
      <c r="G4547" s="7"/>
      <c r="H4547" s="7"/>
      <c r="I4547" s="7"/>
      <c r="J4547" s="7"/>
      <c r="K4547" s="7"/>
      <c r="L4547" s="7"/>
      <c r="M4547" s="7"/>
      <c r="N4547" s="7"/>
      <c r="O4547" s="7"/>
      <c r="P4547" s="7"/>
    </row>
    <row r="4548" spans="1:16" ht="15.75" x14ac:dyDescent="0.25">
      <c r="A4548" s="7"/>
      <c r="B4548" s="7"/>
      <c r="C4548" s="7"/>
      <c r="D4548" s="7"/>
      <c r="E4548" s="7"/>
      <c r="F4548" s="7"/>
      <c r="G4548" s="7"/>
      <c r="H4548" s="7"/>
      <c r="I4548" s="7"/>
      <c r="J4548" s="7"/>
      <c r="K4548" s="7"/>
      <c r="L4548" s="7"/>
      <c r="M4548" s="7"/>
      <c r="N4548" s="7"/>
      <c r="O4548" s="7"/>
      <c r="P4548" s="7"/>
    </row>
    <row r="4549" spans="1:16" ht="15.75" x14ac:dyDescent="0.25">
      <c r="A4549" s="7"/>
      <c r="B4549" s="7"/>
      <c r="C4549" s="7"/>
      <c r="D4549" s="7"/>
      <c r="E4549" s="7"/>
      <c r="F4549" s="7"/>
      <c r="G4549" s="7"/>
      <c r="H4549" s="7"/>
      <c r="I4549" s="7"/>
      <c r="J4549" s="7"/>
      <c r="K4549" s="7"/>
      <c r="L4549" s="7"/>
      <c r="M4549" s="7"/>
      <c r="N4549" s="7"/>
      <c r="O4549" s="7"/>
      <c r="P4549" s="7"/>
    </row>
    <row r="4550" spans="1:16" ht="15.75" x14ac:dyDescent="0.25">
      <c r="A4550" s="7"/>
      <c r="B4550" s="7"/>
      <c r="C4550" s="7"/>
      <c r="D4550" s="7"/>
      <c r="E4550" s="7"/>
      <c r="F4550" s="7"/>
      <c r="G4550" s="7"/>
      <c r="H4550" s="7"/>
      <c r="I4550" s="7"/>
      <c r="J4550" s="7"/>
      <c r="K4550" s="7"/>
      <c r="L4550" s="7"/>
      <c r="M4550" s="7"/>
      <c r="N4550" s="7"/>
      <c r="O4550" s="7"/>
      <c r="P4550" s="7"/>
    </row>
    <row r="4551" spans="1:16" ht="15.75" x14ac:dyDescent="0.25">
      <c r="A4551" s="7"/>
      <c r="B4551" s="7"/>
      <c r="C4551" s="7"/>
      <c r="D4551" s="7"/>
      <c r="E4551" s="7"/>
      <c r="F4551" s="7"/>
      <c r="G4551" s="7"/>
      <c r="H4551" s="7"/>
      <c r="I4551" s="7"/>
      <c r="J4551" s="7"/>
      <c r="K4551" s="7"/>
      <c r="L4551" s="7"/>
      <c r="M4551" s="7"/>
      <c r="N4551" s="7"/>
      <c r="O4551" s="7"/>
      <c r="P4551" s="7"/>
    </row>
    <row r="4552" spans="1:16" ht="15.75" x14ac:dyDescent="0.25">
      <c r="A4552" s="7"/>
      <c r="B4552" s="7"/>
      <c r="C4552" s="7"/>
      <c r="D4552" s="7"/>
      <c r="E4552" s="7"/>
      <c r="F4552" s="7"/>
      <c r="G4552" s="7"/>
      <c r="H4552" s="7"/>
      <c r="I4552" s="7"/>
      <c r="J4552" s="7"/>
      <c r="K4552" s="7"/>
      <c r="L4552" s="7"/>
      <c r="M4552" s="7"/>
      <c r="N4552" s="7"/>
      <c r="O4552" s="7"/>
      <c r="P4552" s="7"/>
    </row>
    <row r="4553" spans="1:16" ht="15.75" x14ac:dyDescent="0.25">
      <c r="A4553" s="7"/>
      <c r="B4553" s="7"/>
      <c r="C4553" s="7"/>
      <c r="D4553" s="7"/>
      <c r="E4553" s="7"/>
      <c r="F4553" s="7"/>
      <c r="G4553" s="7"/>
      <c r="H4553" s="7"/>
      <c r="I4553" s="7"/>
      <c r="J4553" s="7"/>
      <c r="K4553" s="7"/>
      <c r="L4553" s="7"/>
      <c r="M4553" s="7"/>
      <c r="N4553" s="7"/>
      <c r="O4553" s="7"/>
      <c r="P4553" s="7"/>
    </row>
    <row r="4554" spans="1:16" ht="15.75" x14ac:dyDescent="0.25">
      <c r="A4554" s="7"/>
      <c r="B4554" s="7"/>
      <c r="C4554" s="7"/>
      <c r="D4554" s="7"/>
      <c r="E4554" s="7"/>
      <c r="F4554" s="7"/>
      <c r="G4554" s="7"/>
      <c r="H4554" s="7"/>
      <c r="I4554" s="7"/>
      <c r="J4554" s="7"/>
      <c r="K4554" s="7"/>
      <c r="L4554" s="7"/>
      <c r="M4554" s="7"/>
      <c r="N4554" s="7"/>
      <c r="O4554" s="7"/>
      <c r="P4554" s="7"/>
    </row>
    <row r="4555" spans="1:16" ht="15.75" x14ac:dyDescent="0.25">
      <c r="A4555" s="7"/>
      <c r="B4555" s="7"/>
      <c r="C4555" s="7"/>
      <c r="D4555" s="7"/>
      <c r="E4555" s="7"/>
      <c r="F4555" s="7"/>
      <c r="G4555" s="7"/>
      <c r="H4555" s="7"/>
      <c r="I4555" s="7"/>
      <c r="J4555" s="7"/>
      <c r="K4555" s="7"/>
      <c r="L4555" s="7"/>
      <c r="M4555" s="7"/>
      <c r="N4555" s="7"/>
      <c r="O4555" s="7"/>
      <c r="P4555" s="7"/>
    </row>
    <row r="4556" spans="1:16" ht="15.75" x14ac:dyDescent="0.25">
      <c r="A4556" s="7"/>
      <c r="B4556" s="7"/>
      <c r="C4556" s="7"/>
      <c r="D4556" s="7"/>
      <c r="E4556" s="7"/>
      <c r="F4556" s="7"/>
      <c r="G4556" s="7"/>
      <c r="H4556" s="7"/>
      <c r="I4556" s="7"/>
      <c r="J4556" s="7"/>
      <c r="K4556" s="7"/>
      <c r="L4556" s="7"/>
      <c r="M4556" s="7"/>
      <c r="N4556" s="7"/>
      <c r="O4556" s="7"/>
      <c r="P4556" s="7"/>
    </row>
    <row r="4557" spans="1:16" ht="15.75" x14ac:dyDescent="0.25">
      <c r="A4557" s="7"/>
      <c r="B4557" s="7"/>
      <c r="C4557" s="7"/>
      <c r="D4557" s="7"/>
      <c r="E4557" s="7"/>
      <c r="F4557" s="7"/>
      <c r="G4557" s="7"/>
      <c r="H4557" s="7"/>
      <c r="I4557" s="7"/>
      <c r="J4557" s="7"/>
      <c r="K4557" s="7"/>
      <c r="L4557" s="7"/>
      <c r="M4557" s="7"/>
      <c r="N4557" s="7"/>
      <c r="O4557" s="7"/>
      <c r="P4557" s="7"/>
    </row>
    <row r="4558" spans="1:16" ht="15.75" x14ac:dyDescent="0.25">
      <c r="A4558" s="7"/>
      <c r="B4558" s="7"/>
      <c r="C4558" s="7"/>
      <c r="D4558" s="7"/>
      <c r="E4558" s="7"/>
      <c r="F4558" s="7"/>
      <c r="G4558" s="7"/>
      <c r="H4558" s="7"/>
      <c r="I4558" s="7"/>
      <c r="J4558" s="7"/>
      <c r="K4558" s="7"/>
      <c r="L4558" s="7"/>
      <c r="M4558" s="7"/>
      <c r="N4558" s="7"/>
      <c r="O4558" s="7"/>
      <c r="P4558" s="7"/>
    </row>
    <row r="4559" spans="1:16" ht="15.75" x14ac:dyDescent="0.25">
      <c r="A4559" s="7"/>
      <c r="B4559" s="7"/>
      <c r="C4559" s="7"/>
      <c r="D4559" s="7"/>
      <c r="E4559" s="7"/>
      <c r="F4559" s="7"/>
      <c r="G4559" s="7"/>
      <c r="H4559" s="7"/>
      <c r="I4559" s="7"/>
      <c r="J4559" s="7"/>
      <c r="K4559" s="7"/>
      <c r="L4559" s="7"/>
      <c r="M4559" s="7"/>
      <c r="N4559" s="7"/>
      <c r="O4559" s="7"/>
      <c r="P4559" s="7"/>
    </row>
    <row r="4560" spans="1:16" ht="15.75" x14ac:dyDescent="0.25">
      <c r="A4560" s="7"/>
      <c r="B4560" s="7"/>
      <c r="C4560" s="7"/>
      <c r="D4560" s="7"/>
      <c r="E4560" s="7"/>
      <c r="F4560" s="7"/>
      <c r="G4560" s="7"/>
      <c r="H4560" s="7"/>
      <c r="I4560" s="7"/>
      <c r="J4560" s="7"/>
      <c r="K4560" s="7"/>
      <c r="L4560" s="7"/>
      <c r="M4560" s="7"/>
      <c r="N4560" s="7"/>
      <c r="O4560" s="7"/>
      <c r="P4560" s="7"/>
    </row>
    <row r="4561" spans="1:16" ht="15.75" x14ac:dyDescent="0.25">
      <c r="A4561" s="7"/>
      <c r="B4561" s="7"/>
      <c r="C4561" s="7"/>
      <c r="D4561" s="7"/>
      <c r="E4561" s="7"/>
      <c r="F4561" s="7"/>
      <c r="G4561" s="7"/>
      <c r="H4561" s="7"/>
      <c r="I4561" s="7"/>
      <c r="J4561" s="7"/>
      <c r="K4561" s="7"/>
      <c r="L4561" s="7"/>
      <c r="M4561" s="7"/>
      <c r="N4561" s="7"/>
      <c r="O4561" s="7"/>
      <c r="P4561" s="7"/>
    </row>
    <row r="4562" spans="1:16" ht="15.75" x14ac:dyDescent="0.25">
      <c r="A4562" s="7"/>
      <c r="B4562" s="7"/>
      <c r="C4562" s="7"/>
      <c r="D4562" s="7"/>
      <c r="E4562" s="7"/>
      <c r="F4562" s="7"/>
      <c r="G4562" s="7"/>
      <c r="H4562" s="7"/>
      <c r="I4562" s="7"/>
      <c r="J4562" s="7"/>
      <c r="K4562" s="7"/>
      <c r="L4562" s="7"/>
      <c r="M4562" s="7"/>
      <c r="N4562" s="7"/>
      <c r="O4562" s="7"/>
      <c r="P4562" s="7"/>
    </row>
    <row r="4563" spans="1:16" ht="15.75" x14ac:dyDescent="0.25">
      <c r="A4563" s="7"/>
      <c r="B4563" s="7"/>
      <c r="C4563" s="7"/>
      <c r="D4563" s="7"/>
      <c r="E4563" s="7"/>
      <c r="F4563" s="7"/>
      <c r="G4563" s="7"/>
      <c r="H4563" s="7"/>
      <c r="I4563" s="7"/>
      <c r="J4563" s="7"/>
      <c r="K4563" s="7"/>
      <c r="L4563" s="7"/>
      <c r="M4563" s="7"/>
      <c r="N4563" s="7"/>
      <c r="O4563" s="7"/>
      <c r="P4563" s="7"/>
    </row>
    <row r="4564" spans="1:16" ht="15.75" x14ac:dyDescent="0.25">
      <c r="A4564" s="7"/>
      <c r="B4564" s="7"/>
      <c r="C4564" s="7"/>
      <c r="D4564" s="7"/>
      <c r="E4564" s="7"/>
      <c r="F4564" s="7"/>
      <c r="G4564" s="7"/>
      <c r="H4564" s="7"/>
      <c r="I4564" s="7"/>
      <c r="J4564" s="7"/>
      <c r="K4564" s="7"/>
      <c r="L4564" s="7"/>
      <c r="M4564" s="7"/>
      <c r="N4564" s="7"/>
      <c r="O4564" s="7"/>
      <c r="P4564" s="7"/>
    </row>
    <row r="4565" spans="1:16" ht="15.75" x14ac:dyDescent="0.25">
      <c r="A4565" s="7"/>
      <c r="B4565" s="7"/>
      <c r="C4565" s="7"/>
      <c r="D4565" s="7"/>
      <c r="E4565" s="7"/>
      <c r="F4565" s="7"/>
      <c r="G4565" s="7"/>
      <c r="H4565" s="7"/>
      <c r="I4565" s="7"/>
      <c r="J4565" s="7"/>
      <c r="K4565" s="7"/>
      <c r="L4565" s="7"/>
      <c r="M4565" s="7"/>
      <c r="N4565" s="7"/>
      <c r="O4565" s="7"/>
      <c r="P4565" s="7"/>
    </row>
    <row r="4566" spans="1:16" ht="15.75" x14ac:dyDescent="0.25">
      <c r="A4566" s="7"/>
      <c r="B4566" s="7"/>
      <c r="C4566" s="7"/>
      <c r="D4566" s="7"/>
      <c r="E4566" s="7"/>
      <c r="F4566" s="7"/>
      <c r="G4566" s="7"/>
      <c r="H4566" s="7"/>
      <c r="I4566" s="7"/>
      <c r="J4566" s="7"/>
      <c r="K4566" s="7"/>
      <c r="L4566" s="7"/>
      <c r="M4566" s="7"/>
      <c r="N4566" s="7"/>
      <c r="O4566" s="7"/>
      <c r="P4566" s="7"/>
    </row>
    <row r="4567" spans="1:16" ht="15.75" x14ac:dyDescent="0.25">
      <c r="A4567" s="7"/>
      <c r="B4567" s="7"/>
      <c r="C4567" s="7"/>
      <c r="D4567" s="7"/>
      <c r="E4567" s="7"/>
      <c r="F4567" s="7"/>
      <c r="G4567" s="7"/>
      <c r="H4567" s="7"/>
      <c r="I4567" s="7"/>
      <c r="J4567" s="7"/>
      <c r="K4567" s="7"/>
      <c r="L4567" s="7"/>
      <c r="M4567" s="7"/>
      <c r="N4567" s="7"/>
      <c r="O4567" s="7"/>
      <c r="P4567" s="7"/>
    </row>
    <row r="4568" spans="1:16" ht="15.75" x14ac:dyDescent="0.25">
      <c r="A4568" s="7"/>
      <c r="B4568" s="7"/>
      <c r="C4568" s="7"/>
      <c r="D4568" s="7"/>
      <c r="E4568" s="7"/>
      <c r="F4568" s="7"/>
      <c r="G4568" s="7"/>
      <c r="H4568" s="7"/>
      <c r="I4568" s="7"/>
      <c r="J4568" s="7"/>
      <c r="K4568" s="7"/>
      <c r="L4568" s="7"/>
      <c r="M4568" s="7"/>
      <c r="N4568" s="7"/>
      <c r="O4568" s="7"/>
      <c r="P4568" s="7"/>
    </row>
    <row r="4569" spans="1:16" ht="15.75" x14ac:dyDescent="0.25">
      <c r="A4569" s="7"/>
      <c r="B4569" s="7"/>
      <c r="C4569" s="7"/>
      <c r="D4569" s="7"/>
      <c r="E4569" s="7"/>
      <c r="F4569" s="7"/>
      <c r="G4569" s="7"/>
      <c r="H4569" s="7"/>
      <c r="I4569" s="7"/>
      <c r="J4569" s="7"/>
      <c r="K4569" s="7"/>
      <c r="L4569" s="7"/>
      <c r="M4569" s="7"/>
      <c r="N4569" s="7"/>
      <c r="O4569" s="7"/>
      <c r="P4569" s="7"/>
    </row>
    <row r="4570" spans="1:16" ht="15.75" x14ac:dyDescent="0.25">
      <c r="A4570" s="7"/>
      <c r="B4570" s="7"/>
      <c r="C4570" s="7"/>
      <c r="D4570" s="7"/>
      <c r="E4570" s="7"/>
      <c r="F4570" s="7"/>
      <c r="G4570" s="7"/>
      <c r="H4570" s="7"/>
      <c r="I4570" s="7"/>
      <c r="J4570" s="7"/>
      <c r="K4570" s="7"/>
      <c r="L4570" s="7"/>
      <c r="M4570" s="7"/>
      <c r="N4570" s="7"/>
      <c r="O4570" s="7"/>
      <c r="P4570" s="7"/>
    </row>
    <row r="4571" spans="1:16" ht="15.75" x14ac:dyDescent="0.25">
      <c r="A4571" s="7"/>
      <c r="B4571" s="7"/>
      <c r="C4571" s="7"/>
      <c r="D4571" s="7"/>
      <c r="E4571" s="7"/>
      <c r="F4571" s="7"/>
      <c r="G4571" s="7"/>
      <c r="H4571" s="7"/>
      <c r="I4571" s="7"/>
      <c r="J4571" s="7"/>
      <c r="K4571" s="7"/>
      <c r="L4571" s="7"/>
      <c r="M4571" s="7"/>
      <c r="N4571" s="7"/>
      <c r="O4571" s="7"/>
      <c r="P4571" s="7"/>
    </row>
    <row r="4572" spans="1:16" ht="15.75" x14ac:dyDescent="0.25">
      <c r="A4572" s="7"/>
      <c r="B4572" s="7"/>
      <c r="C4572" s="7"/>
      <c r="D4572" s="7"/>
      <c r="E4572" s="7"/>
      <c r="F4572" s="7"/>
      <c r="G4572" s="7"/>
      <c r="H4572" s="7"/>
      <c r="I4572" s="7"/>
      <c r="J4572" s="7"/>
      <c r="K4572" s="7"/>
      <c r="L4572" s="7"/>
      <c r="M4572" s="7"/>
      <c r="N4572" s="7"/>
      <c r="O4572" s="7"/>
      <c r="P4572" s="7"/>
    </row>
    <row r="4573" spans="1:16" ht="15.75" x14ac:dyDescent="0.25">
      <c r="A4573" s="7"/>
      <c r="B4573" s="7"/>
      <c r="C4573" s="7"/>
      <c r="D4573" s="7"/>
      <c r="E4573" s="7"/>
      <c r="F4573" s="7"/>
      <c r="G4573" s="7"/>
      <c r="H4573" s="7"/>
      <c r="I4573" s="7"/>
      <c r="J4573" s="7"/>
      <c r="K4573" s="7"/>
      <c r="L4573" s="7"/>
      <c r="M4573" s="7"/>
      <c r="N4573" s="7"/>
      <c r="O4573" s="7"/>
      <c r="P4573" s="7"/>
    </row>
    <row r="4574" spans="1:16" ht="15.75" x14ac:dyDescent="0.25">
      <c r="A4574" s="7"/>
      <c r="B4574" s="7"/>
      <c r="C4574" s="7"/>
      <c r="D4574" s="7"/>
      <c r="E4574" s="7"/>
      <c r="F4574" s="7"/>
      <c r="G4574" s="7"/>
      <c r="H4574" s="7"/>
      <c r="I4574" s="7"/>
      <c r="J4574" s="7"/>
      <c r="K4574" s="7"/>
      <c r="L4574" s="7"/>
      <c r="M4574" s="7"/>
      <c r="N4574" s="7"/>
      <c r="O4574" s="7"/>
      <c r="P4574" s="7"/>
    </row>
    <row r="4575" spans="1:16" ht="15.75" x14ac:dyDescent="0.25">
      <c r="A4575" s="7"/>
      <c r="B4575" s="7"/>
      <c r="C4575" s="7"/>
      <c r="D4575" s="7"/>
      <c r="E4575" s="7"/>
      <c r="F4575" s="7"/>
      <c r="G4575" s="7"/>
      <c r="H4575" s="7"/>
      <c r="I4575" s="7"/>
      <c r="J4575" s="7"/>
      <c r="K4575" s="7"/>
      <c r="L4575" s="7"/>
      <c r="M4575" s="7"/>
      <c r="N4575" s="7"/>
      <c r="O4575" s="7"/>
      <c r="P4575" s="7"/>
    </row>
    <row r="4576" spans="1:16" ht="15.75" x14ac:dyDescent="0.25">
      <c r="A4576" s="7"/>
      <c r="B4576" s="7"/>
      <c r="C4576" s="7"/>
      <c r="D4576" s="7"/>
      <c r="E4576" s="7"/>
      <c r="F4576" s="7"/>
      <c r="G4576" s="7"/>
      <c r="H4576" s="7"/>
      <c r="I4576" s="7"/>
      <c r="J4576" s="7"/>
      <c r="K4576" s="7"/>
      <c r="L4576" s="7"/>
      <c r="M4576" s="7"/>
      <c r="N4576" s="7"/>
      <c r="O4576" s="7"/>
      <c r="P4576" s="7"/>
    </row>
    <row r="4577" spans="1:16" ht="15.75" x14ac:dyDescent="0.25">
      <c r="A4577" s="7"/>
      <c r="B4577" s="7"/>
      <c r="C4577" s="7"/>
      <c r="D4577" s="7"/>
      <c r="E4577" s="7"/>
      <c r="F4577" s="7"/>
      <c r="G4577" s="7"/>
      <c r="H4577" s="7"/>
      <c r="I4577" s="7"/>
      <c r="J4577" s="7"/>
      <c r="K4577" s="7"/>
      <c r="L4577" s="7"/>
      <c r="M4577" s="7"/>
      <c r="N4577" s="7"/>
      <c r="O4577" s="7"/>
      <c r="P4577" s="7"/>
    </row>
    <row r="4578" spans="1:16" ht="15.75" x14ac:dyDescent="0.25">
      <c r="A4578" s="7"/>
      <c r="B4578" s="7"/>
      <c r="C4578" s="7"/>
      <c r="D4578" s="7"/>
      <c r="E4578" s="7"/>
      <c r="F4578" s="7"/>
      <c r="G4578" s="7"/>
      <c r="H4578" s="7"/>
      <c r="I4578" s="7"/>
      <c r="J4578" s="7"/>
      <c r="K4578" s="7"/>
      <c r="L4578" s="7"/>
      <c r="M4578" s="7"/>
      <c r="N4578" s="7"/>
      <c r="O4578" s="7"/>
      <c r="P4578" s="7"/>
    </row>
    <row r="4579" spans="1:16" ht="15.75" x14ac:dyDescent="0.25">
      <c r="A4579" s="7"/>
      <c r="B4579" s="7"/>
      <c r="C4579" s="7"/>
      <c r="D4579" s="7"/>
      <c r="E4579" s="7"/>
      <c r="F4579" s="7"/>
      <c r="G4579" s="7"/>
      <c r="H4579" s="7"/>
      <c r="I4579" s="7"/>
      <c r="J4579" s="7"/>
      <c r="K4579" s="7"/>
      <c r="L4579" s="7"/>
      <c r="M4579" s="7"/>
      <c r="N4579" s="7"/>
      <c r="O4579" s="7"/>
      <c r="P4579" s="7"/>
    </row>
    <row r="4580" spans="1:16" ht="15.75" x14ac:dyDescent="0.25">
      <c r="A4580" s="7"/>
      <c r="B4580" s="7"/>
      <c r="C4580" s="7"/>
      <c r="D4580" s="7"/>
      <c r="E4580" s="7"/>
      <c r="F4580" s="7"/>
      <c r="G4580" s="7"/>
      <c r="H4580" s="7"/>
      <c r="I4580" s="7"/>
      <c r="J4580" s="7"/>
      <c r="K4580" s="7"/>
      <c r="L4580" s="7"/>
      <c r="M4580" s="7"/>
      <c r="N4580" s="7"/>
      <c r="O4580" s="7"/>
      <c r="P4580" s="7"/>
    </row>
    <row r="4581" spans="1:16" ht="15.75" x14ac:dyDescent="0.25">
      <c r="A4581" s="7"/>
      <c r="B4581" s="7"/>
      <c r="C4581" s="7"/>
      <c r="D4581" s="7"/>
      <c r="E4581" s="7"/>
      <c r="F4581" s="7"/>
      <c r="G4581" s="7"/>
      <c r="H4581" s="7"/>
      <c r="I4581" s="7"/>
      <c r="J4581" s="7"/>
      <c r="K4581" s="7"/>
      <c r="L4581" s="7"/>
      <c r="M4581" s="7"/>
      <c r="N4581" s="7"/>
      <c r="O4581" s="7"/>
      <c r="P4581" s="7"/>
    </row>
    <row r="4582" spans="1:16" ht="15.75" x14ac:dyDescent="0.25">
      <c r="A4582" s="7"/>
      <c r="B4582" s="7"/>
      <c r="C4582" s="7"/>
      <c r="D4582" s="7"/>
      <c r="E4582" s="7"/>
      <c r="F4582" s="7"/>
      <c r="G4582" s="7"/>
      <c r="H4582" s="7"/>
      <c r="I4582" s="7"/>
      <c r="J4582" s="7"/>
      <c r="K4582" s="7"/>
      <c r="L4582" s="7"/>
      <c r="M4582" s="7"/>
      <c r="N4582" s="7"/>
      <c r="O4582" s="7"/>
      <c r="P4582" s="7"/>
    </row>
    <row r="4583" spans="1:16" ht="15.75" x14ac:dyDescent="0.25">
      <c r="A4583" s="7"/>
      <c r="B4583" s="7"/>
      <c r="C4583" s="7"/>
      <c r="D4583" s="7"/>
      <c r="E4583" s="7"/>
      <c r="F4583" s="7"/>
      <c r="G4583" s="7"/>
      <c r="H4583" s="7"/>
      <c r="I4583" s="7"/>
      <c r="J4583" s="7"/>
      <c r="K4583" s="7"/>
      <c r="L4583" s="7"/>
      <c r="M4583" s="7"/>
      <c r="N4583" s="7"/>
      <c r="O4583" s="7"/>
      <c r="P4583" s="7"/>
    </row>
    <row r="4584" spans="1:16" ht="15.75" x14ac:dyDescent="0.25">
      <c r="A4584" s="7"/>
      <c r="B4584" s="7"/>
      <c r="C4584" s="7"/>
      <c r="D4584" s="7"/>
      <c r="E4584" s="7"/>
      <c r="F4584" s="7"/>
      <c r="G4584" s="7"/>
      <c r="H4584" s="7"/>
      <c r="I4584" s="7"/>
      <c r="J4584" s="7"/>
      <c r="K4584" s="7"/>
      <c r="L4584" s="7"/>
      <c r="M4584" s="7"/>
      <c r="N4584" s="7"/>
      <c r="O4584" s="7"/>
      <c r="P4584" s="7"/>
    </row>
    <row r="4585" spans="1:16" ht="15.75" x14ac:dyDescent="0.25">
      <c r="A4585" s="7"/>
      <c r="B4585" s="7"/>
      <c r="C4585" s="7"/>
      <c r="D4585" s="7"/>
      <c r="E4585" s="7"/>
      <c r="F4585" s="7"/>
      <c r="G4585" s="7"/>
      <c r="H4585" s="7"/>
      <c r="I4585" s="7"/>
      <c r="J4585" s="7"/>
      <c r="K4585" s="7"/>
      <c r="L4585" s="7"/>
      <c r="M4585" s="7"/>
      <c r="N4585" s="7"/>
      <c r="O4585" s="7"/>
      <c r="P4585" s="7"/>
    </row>
    <row r="4586" spans="1:16" ht="15.75" x14ac:dyDescent="0.25">
      <c r="A4586" s="7"/>
      <c r="B4586" s="7"/>
      <c r="C4586" s="7"/>
      <c r="D4586" s="7"/>
      <c r="E4586" s="7"/>
      <c r="F4586" s="7"/>
      <c r="G4586" s="7"/>
      <c r="H4586" s="7"/>
      <c r="I4586" s="7"/>
      <c r="J4586" s="7"/>
      <c r="K4586" s="7"/>
      <c r="L4586" s="7"/>
      <c r="M4586" s="7"/>
      <c r="N4586" s="7"/>
      <c r="O4586" s="7"/>
      <c r="P4586" s="7"/>
    </row>
    <row r="4587" spans="1:16" ht="15.75" x14ac:dyDescent="0.25">
      <c r="A4587" s="7"/>
      <c r="B4587" s="7"/>
      <c r="C4587" s="7"/>
      <c r="D4587" s="7"/>
      <c r="E4587" s="7"/>
      <c r="F4587" s="7"/>
      <c r="G4587" s="7"/>
      <c r="H4587" s="7"/>
      <c r="I4587" s="7"/>
      <c r="J4587" s="7"/>
      <c r="K4587" s="7"/>
      <c r="L4587" s="7"/>
      <c r="M4587" s="7"/>
      <c r="N4587" s="7"/>
      <c r="O4587" s="7"/>
      <c r="P4587" s="7"/>
    </row>
    <row r="4588" spans="1:16" ht="15.75" x14ac:dyDescent="0.25">
      <c r="A4588" s="7"/>
      <c r="B4588" s="7"/>
      <c r="C4588" s="7"/>
      <c r="D4588" s="7"/>
      <c r="E4588" s="7"/>
      <c r="F4588" s="7"/>
      <c r="G4588" s="7"/>
      <c r="H4588" s="7"/>
      <c r="I4588" s="7"/>
      <c r="J4588" s="7"/>
      <c r="K4588" s="7"/>
      <c r="L4588" s="7"/>
      <c r="M4588" s="7"/>
      <c r="N4588" s="7"/>
      <c r="O4588" s="7"/>
      <c r="P4588" s="7"/>
    </row>
    <row r="4589" spans="1:16" ht="15.75" x14ac:dyDescent="0.25">
      <c r="A4589" s="7"/>
      <c r="B4589" s="7"/>
      <c r="C4589" s="7"/>
      <c r="D4589" s="7"/>
      <c r="E4589" s="7"/>
      <c r="F4589" s="7"/>
      <c r="G4589" s="7"/>
      <c r="H4589" s="7"/>
      <c r="I4589" s="7"/>
      <c r="J4589" s="7"/>
      <c r="K4589" s="7"/>
      <c r="L4589" s="7"/>
      <c r="M4589" s="7"/>
      <c r="N4589" s="7"/>
      <c r="O4589" s="7"/>
      <c r="P4589" s="7"/>
    </row>
    <row r="4590" spans="1:16" ht="15.75" x14ac:dyDescent="0.25">
      <c r="A4590" s="7"/>
      <c r="B4590" s="7"/>
      <c r="C4590" s="7"/>
      <c r="D4590" s="7"/>
      <c r="E4590" s="7"/>
      <c r="F4590" s="7"/>
      <c r="G4590" s="7"/>
      <c r="H4590" s="7"/>
      <c r="I4590" s="7"/>
      <c r="J4590" s="7"/>
      <c r="K4590" s="7"/>
      <c r="L4590" s="7"/>
      <c r="M4590" s="7"/>
      <c r="N4590" s="7"/>
      <c r="O4590" s="7"/>
      <c r="P4590" s="7"/>
    </row>
    <row r="4591" spans="1:16" ht="15.75" x14ac:dyDescent="0.25">
      <c r="A4591" s="7"/>
      <c r="B4591" s="7"/>
      <c r="C4591" s="7"/>
      <c r="D4591" s="7"/>
      <c r="E4591" s="7"/>
      <c r="F4591" s="7"/>
      <c r="G4591" s="7"/>
      <c r="H4591" s="7"/>
      <c r="I4591" s="7"/>
      <c r="J4591" s="7"/>
      <c r="K4591" s="7"/>
      <c r="L4591" s="7"/>
      <c r="M4591" s="7"/>
      <c r="N4591" s="7"/>
      <c r="O4591" s="7"/>
      <c r="P4591" s="7"/>
    </row>
    <row r="4592" spans="1:16" ht="15.75" x14ac:dyDescent="0.25">
      <c r="A4592" s="7"/>
      <c r="B4592" s="7"/>
      <c r="C4592" s="7"/>
      <c r="D4592" s="7"/>
      <c r="E4592" s="7"/>
      <c r="F4592" s="7"/>
      <c r="G4592" s="7"/>
      <c r="H4592" s="7"/>
      <c r="I4592" s="7"/>
      <c r="J4592" s="7"/>
      <c r="K4592" s="7"/>
      <c r="L4592" s="7"/>
      <c r="M4592" s="7"/>
      <c r="N4592" s="7"/>
      <c r="O4592" s="7"/>
      <c r="P4592" s="7"/>
    </row>
    <row r="4593" spans="1:16" ht="15.75" x14ac:dyDescent="0.25">
      <c r="A4593" s="7"/>
      <c r="B4593" s="7"/>
      <c r="C4593" s="7"/>
      <c r="D4593" s="7"/>
      <c r="E4593" s="7"/>
      <c r="F4593" s="7"/>
      <c r="G4593" s="7"/>
      <c r="H4593" s="7"/>
      <c r="I4593" s="7"/>
      <c r="J4593" s="7"/>
      <c r="K4593" s="7"/>
      <c r="L4593" s="7"/>
      <c r="M4593" s="7"/>
      <c r="N4593" s="7"/>
      <c r="O4593" s="7"/>
      <c r="P4593" s="7"/>
    </row>
    <row r="4594" spans="1:16" ht="15.75" x14ac:dyDescent="0.25">
      <c r="A4594" s="7"/>
      <c r="B4594" s="7"/>
      <c r="C4594" s="7"/>
      <c r="D4594" s="7"/>
      <c r="E4594" s="7"/>
      <c r="F4594" s="7"/>
      <c r="G4594" s="7"/>
      <c r="H4594" s="7"/>
      <c r="I4594" s="7"/>
      <c r="J4594" s="7"/>
      <c r="K4594" s="7"/>
      <c r="L4594" s="7"/>
      <c r="M4594" s="7"/>
      <c r="N4594" s="7"/>
      <c r="O4594" s="7"/>
      <c r="P4594" s="7"/>
    </row>
    <row r="4595" spans="1:16" ht="15.75" x14ac:dyDescent="0.25">
      <c r="A4595" s="7"/>
      <c r="B4595" s="7"/>
      <c r="C4595" s="7"/>
      <c r="D4595" s="7"/>
      <c r="E4595" s="7"/>
      <c r="F4595" s="7"/>
      <c r="G4595" s="7"/>
      <c r="H4595" s="7"/>
      <c r="I4595" s="7"/>
      <c r="J4595" s="7"/>
      <c r="K4595" s="7"/>
      <c r="L4595" s="7"/>
      <c r="M4595" s="7"/>
      <c r="N4595" s="7"/>
      <c r="O4595" s="7"/>
      <c r="P4595" s="7"/>
    </row>
    <row r="4596" spans="1:16" ht="15.75" x14ac:dyDescent="0.25">
      <c r="A4596" s="7"/>
      <c r="B4596" s="7"/>
      <c r="C4596" s="7"/>
      <c r="D4596" s="7"/>
      <c r="E4596" s="7"/>
      <c r="F4596" s="7"/>
      <c r="G4596" s="7"/>
      <c r="H4596" s="7"/>
      <c r="I4596" s="7"/>
      <c r="J4596" s="7"/>
      <c r="K4596" s="7"/>
      <c r="L4596" s="7"/>
      <c r="M4596" s="7"/>
      <c r="N4596" s="7"/>
      <c r="O4596" s="7"/>
      <c r="P4596" s="7"/>
    </row>
    <row r="4597" spans="1:16" ht="15.75" x14ac:dyDescent="0.25">
      <c r="A4597" s="7"/>
      <c r="B4597" s="7"/>
      <c r="C4597" s="7"/>
      <c r="D4597" s="7"/>
      <c r="E4597" s="7"/>
      <c r="F4597" s="7"/>
      <c r="G4597" s="7"/>
      <c r="H4597" s="7"/>
      <c r="I4597" s="7"/>
      <c r="J4597" s="7"/>
      <c r="K4597" s="7"/>
      <c r="L4597" s="7"/>
      <c r="M4597" s="7"/>
      <c r="N4597" s="7"/>
      <c r="O4597" s="7"/>
      <c r="P4597" s="7"/>
    </row>
    <row r="4598" spans="1:16" ht="15.75" x14ac:dyDescent="0.25">
      <c r="A4598" s="7"/>
      <c r="B4598" s="7"/>
      <c r="C4598" s="7"/>
      <c r="D4598" s="7"/>
      <c r="E4598" s="7"/>
      <c r="F4598" s="7"/>
      <c r="G4598" s="7"/>
      <c r="H4598" s="7"/>
      <c r="I4598" s="7"/>
      <c r="J4598" s="7"/>
      <c r="K4598" s="7"/>
      <c r="L4598" s="7"/>
      <c r="M4598" s="7"/>
      <c r="N4598" s="7"/>
      <c r="O4598" s="7"/>
      <c r="P4598" s="7"/>
    </row>
    <row r="4599" spans="1:16" ht="15.75" x14ac:dyDescent="0.25">
      <c r="A4599" s="7"/>
      <c r="B4599" s="7"/>
      <c r="C4599" s="7"/>
      <c r="D4599" s="7"/>
      <c r="E4599" s="7"/>
      <c r="F4599" s="7"/>
      <c r="G4599" s="7"/>
      <c r="H4599" s="7"/>
      <c r="I4599" s="7"/>
      <c r="J4599" s="7"/>
      <c r="K4599" s="7"/>
      <c r="L4599" s="7"/>
      <c r="M4599" s="7"/>
      <c r="N4599" s="7"/>
      <c r="O4599" s="7"/>
      <c r="P4599" s="7"/>
    </row>
    <row r="4600" spans="1:16" ht="15.75" x14ac:dyDescent="0.25">
      <c r="A4600" s="7"/>
      <c r="B4600" s="7"/>
      <c r="C4600" s="7"/>
      <c r="D4600" s="7"/>
      <c r="E4600" s="7"/>
      <c r="F4600" s="7"/>
      <c r="G4600" s="7"/>
      <c r="H4600" s="7"/>
      <c r="I4600" s="7"/>
      <c r="J4600" s="7"/>
      <c r="K4600" s="7"/>
      <c r="L4600" s="7"/>
      <c r="M4600" s="7"/>
      <c r="N4600" s="7"/>
      <c r="O4600" s="7"/>
      <c r="P4600" s="7"/>
    </row>
    <row r="4601" spans="1:16" ht="15.75" x14ac:dyDescent="0.25">
      <c r="A4601" s="7"/>
      <c r="B4601" s="7"/>
      <c r="C4601" s="7"/>
      <c r="D4601" s="7"/>
      <c r="E4601" s="7"/>
      <c r="F4601" s="7"/>
      <c r="G4601" s="7"/>
      <c r="H4601" s="7"/>
      <c r="I4601" s="7"/>
      <c r="J4601" s="7"/>
      <c r="K4601" s="7"/>
      <c r="L4601" s="7"/>
      <c r="M4601" s="7"/>
      <c r="N4601" s="7"/>
      <c r="O4601" s="7"/>
      <c r="P4601" s="7"/>
    </row>
    <row r="4602" spans="1:16" ht="15.75" x14ac:dyDescent="0.25">
      <c r="A4602" s="7"/>
      <c r="B4602" s="7"/>
      <c r="C4602" s="7"/>
      <c r="D4602" s="7"/>
      <c r="E4602" s="7"/>
      <c r="F4602" s="7"/>
      <c r="G4602" s="7"/>
      <c r="H4602" s="7"/>
      <c r="I4602" s="7"/>
      <c r="J4602" s="7"/>
      <c r="K4602" s="7"/>
      <c r="L4602" s="7"/>
      <c r="M4602" s="7"/>
      <c r="N4602" s="7"/>
      <c r="O4602" s="7"/>
      <c r="P4602" s="7"/>
    </row>
    <row r="4603" spans="1:16" ht="15.75" x14ac:dyDescent="0.25">
      <c r="A4603" s="7"/>
      <c r="B4603" s="7"/>
      <c r="C4603" s="7"/>
      <c r="D4603" s="7"/>
      <c r="E4603" s="7"/>
      <c r="F4603" s="7"/>
      <c r="G4603" s="7"/>
      <c r="H4603" s="7"/>
      <c r="I4603" s="7"/>
      <c r="J4603" s="7"/>
      <c r="K4603" s="7"/>
      <c r="L4603" s="7"/>
      <c r="M4603" s="7"/>
      <c r="N4603" s="7"/>
      <c r="O4603" s="7"/>
      <c r="P4603" s="7"/>
    </row>
    <row r="4604" spans="1:16" ht="15.75" x14ac:dyDescent="0.25">
      <c r="A4604" s="7"/>
      <c r="B4604" s="7"/>
      <c r="C4604" s="7"/>
      <c r="D4604" s="7"/>
      <c r="E4604" s="7"/>
      <c r="F4604" s="7"/>
      <c r="G4604" s="7"/>
      <c r="H4604" s="7"/>
      <c r="I4604" s="7"/>
      <c r="J4604" s="7"/>
      <c r="K4604" s="7"/>
      <c r="L4604" s="7"/>
      <c r="M4604" s="7"/>
      <c r="N4604" s="7"/>
      <c r="O4604" s="7"/>
      <c r="P4604" s="7"/>
    </row>
    <row r="4605" spans="1:16" ht="15.75" x14ac:dyDescent="0.25">
      <c r="A4605" s="7"/>
      <c r="B4605" s="7"/>
      <c r="C4605" s="7"/>
      <c r="D4605" s="7"/>
      <c r="E4605" s="7"/>
      <c r="F4605" s="7"/>
      <c r="G4605" s="7"/>
      <c r="H4605" s="7"/>
      <c r="I4605" s="7"/>
      <c r="J4605" s="7"/>
      <c r="K4605" s="7"/>
      <c r="L4605" s="7"/>
      <c r="M4605" s="7"/>
      <c r="N4605" s="7"/>
      <c r="O4605" s="7"/>
      <c r="P4605" s="7"/>
    </row>
    <row r="4606" spans="1:16" ht="15.75" x14ac:dyDescent="0.25">
      <c r="A4606" s="7"/>
      <c r="B4606" s="7"/>
      <c r="C4606" s="7"/>
      <c r="D4606" s="7"/>
      <c r="E4606" s="7"/>
      <c r="F4606" s="7"/>
      <c r="G4606" s="7"/>
      <c r="H4606" s="7"/>
      <c r="I4606" s="7"/>
      <c r="J4606" s="7"/>
      <c r="K4606" s="7"/>
      <c r="L4606" s="7"/>
      <c r="M4606" s="7"/>
      <c r="N4606" s="7"/>
      <c r="O4606" s="7"/>
      <c r="P4606" s="7"/>
    </row>
    <row r="4607" spans="1:16" ht="15.75" x14ac:dyDescent="0.25">
      <c r="A4607" s="7"/>
      <c r="B4607" s="7"/>
      <c r="C4607" s="7"/>
      <c r="D4607" s="7"/>
      <c r="E4607" s="7"/>
      <c r="F4607" s="7"/>
      <c r="G4607" s="7"/>
      <c r="H4607" s="7"/>
      <c r="I4607" s="7"/>
      <c r="J4607" s="7"/>
      <c r="K4607" s="7"/>
      <c r="L4607" s="7"/>
      <c r="M4607" s="7"/>
      <c r="N4607" s="7"/>
      <c r="O4607" s="7"/>
      <c r="P4607" s="7"/>
    </row>
    <row r="4608" spans="1:16" ht="15.75" x14ac:dyDescent="0.25">
      <c r="A4608" s="7"/>
      <c r="B4608" s="7"/>
      <c r="C4608" s="7"/>
      <c r="D4608" s="7"/>
      <c r="E4608" s="7"/>
      <c r="F4608" s="7"/>
      <c r="G4608" s="7"/>
      <c r="H4608" s="7"/>
      <c r="I4608" s="7"/>
      <c r="J4608" s="7"/>
      <c r="K4608" s="7"/>
      <c r="L4608" s="7"/>
      <c r="M4608" s="7"/>
      <c r="N4608" s="7"/>
      <c r="O4608" s="7"/>
      <c r="P4608" s="7"/>
    </row>
    <row r="4609" spans="1:16" ht="15.75" x14ac:dyDescent="0.25">
      <c r="A4609" s="7"/>
      <c r="B4609" s="7"/>
      <c r="C4609" s="7"/>
      <c r="D4609" s="7"/>
      <c r="E4609" s="7"/>
      <c r="F4609" s="7"/>
      <c r="G4609" s="7"/>
      <c r="H4609" s="7"/>
      <c r="I4609" s="7"/>
      <c r="J4609" s="7"/>
      <c r="K4609" s="7"/>
      <c r="L4609" s="7"/>
      <c r="M4609" s="7"/>
      <c r="N4609" s="7"/>
      <c r="O4609" s="7"/>
      <c r="P4609" s="7"/>
    </row>
    <row r="4610" spans="1:16" ht="15.75" x14ac:dyDescent="0.25">
      <c r="A4610" s="7"/>
      <c r="B4610" s="7"/>
      <c r="C4610" s="7"/>
      <c r="D4610" s="7"/>
      <c r="E4610" s="7"/>
      <c r="F4610" s="7"/>
      <c r="G4610" s="7"/>
      <c r="H4610" s="7"/>
      <c r="I4610" s="7"/>
      <c r="J4610" s="7"/>
      <c r="K4610" s="7"/>
      <c r="L4610" s="7"/>
      <c r="M4610" s="7"/>
      <c r="N4610" s="7"/>
      <c r="O4610" s="7"/>
      <c r="P4610" s="7"/>
    </row>
    <row r="4611" spans="1:16" ht="15.75" x14ac:dyDescent="0.25">
      <c r="A4611" s="7"/>
      <c r="B4611" s="7"/>
      <c r="C4611" s="7"/>
      <c r="D4611" s="7"/>
      <c r="E4611" s="7"/>
      <c r="F4611" s="7"/>
      <c r="G4611" s="7"/>
      <c r="H4611" s="7"/>
      <c r="I4611" s="7"/>
      <c r="J4611" s="7"/>
      <c r="K4611" s="7"/>
      <c r="L4611" s="7"/>
      <c r="M4611" s="7"/>
      <c r="N4611" s="7"/>
      <c r="O4611" s="7"/>
      <c r="P4611" s="7"/>
    </row>
    <row r="4612" spans="1:16" ht="15.75" x14ac:dyDescent="0.25">
      <c r="A4612" s="7"/>
      <c r="B4612" s="7"/>
      <c r="C4612" s="7"/>
      <c r="D4612" s="7"/>
      <c r="E4612" s="7"/>
      <c r="F4612" s="7"/>
      <c r="G4612" s="7"/>
      <c r="H4612" s="7"/>
      <c r="I4612" s="7"/>
      <c r="J4612" s="7"/>
      <c r="K4612" s="7"/>
      <c r="L4612" s="7"/>
      <c r="M4612" s="7"/>
      <c r="N4612" s="7"/>
      <c r="O4612" s="7"/>
      <c r="P4612" s="7"/>
    </row>
    <row r="4613" spans="1:16" ht="15.75" x14ac:dyDescent="0.25">
      <c r="A4613" s="7"/>
      <c r="B4613" s="7"/>
      <c r="C4613" s="7"/>
      <c r="D4613" s="7"/>
      <c r="E4613" s="7"/>
      <c r="F4613" s="7"/>
      <c r="G4613" s="7"/>
      <c r="H4613" s="7"/>
      <c r="I4613" s="7"/>
      <c r="J4613" s="7"/>
      <c r="K4613" s="7"/>
      <c r="L4613" s="7"/>
      <c r="M4613" s="7"/>
      <c r="N4613" s="7"/>
      <c r="O4613" s="7"/>
      <c r="P4613" s="7"/>
    </row>
    <row r="4614" spans="1:16" ht="15.75" x14ac:dyDescent="0.25">
      <c r="A4614" s="7"/>
      <c r="B4614" s="7"/>
      <c r="C4614" s="7"/>
      <c r="D4614" s="7"/>
      <c r="E4614" s="7"/>
      <c r="F4614" s="7"/>
      <c r="G4614" s="7"/>
      <c r="H4614" s="7"/>
      <c r="I4614" s="7"/>
      <c r="J4614" s="7"/>
      <c r="K4614" s="7"/>
      <c r="L4614" s="7"/>
      <c r="M4614" s="7"/>
      <c r="N4614" s="7"/>
      <c r="O4614" s="7"/>
      <c r="P4614" s="7"/>
    </row>
    <row r="4615" spans="1:16" ht="15.75" x14ac:dyDescent="0.25">
      <c r="A4615" s="7"/>
      <c r="B4615" s="7"/>
      <c r="C4615" s="7"/>
      <c r="D4615" s="7"/>
      <c r="E4615" s="7"/>
      <c r="F4615" s="7"/>
      <c r="G4615" s="7"/>
      <c r="H4615" s="7"/>
      <c r="I4615" s="7"/>
      <c r="J4615" s="7"/>
      <c r="K4615" s="7"/>
      <c r="L4615" s="7"/>
      <c r="M4615" s="7"/>
      <c r="N4615" s="7"/>
      <c r="O4615" s="7"/>
      <c r="P4615" s="7"/>
    </row>
    <row r="4616" spans="1:16" ht="15.75" x14ac:dyDescent="0.25">
      <c r="A4616" s="7"/>
      <c r="B4616" s="7"/>
      <c r="C4616" s="7"/>
      <c r="D4616" s="7"/>
      <c r="E4616" s="7"/>
      <c r="F4616" s="7"/>
      <c r="G4616" s="7"/>
      <c r="H4616" s="7"/>
      <c r="I4616" s="7"/>
      <c r="J4616" s="7"/>
      <c r="K4616" s="7"/>
      <c r="L4616" s="7"/>
      <c r="M4616" s="7"/>
      <c r="N4616" s="7"/>
      <c r="O4616" s="7"/>
      <c r="P4616" s="7"/>
    </row>
    <row r="4617" spans="1:16" ht="15.75" x14ac:dyDescent="0.25">
      <c r="A4617" s="7"/>
      <c r="B4617" s="7"/>
      <c r="C4617" s="7"/>
      <c r="D4617" s="7"/>
      <c r="E4617" s="7"/>
      <c r="F4617" s="7"/>
      <c r="G4617" s="7"/>
      <c r="H4617" s="7"/>
      <c r="I4617" s="7"/>
      <c r="J4617" s="7"/>
      <c r="K4617" s="7"/>
      <c r="L4617" s="7"/>
      <c r="M4617" s="7"/>
      <c r="N4617" s="7"/>
      <c r="O4617" s="7"/>
      <c r="P4617" s="7"/>
    </row>
    <row r="4618" spans="1:16" ht="15.75" x14ac:dyDescent="0.25">
      <c r="A4618" s="7"/>
      <c r="B4618" s="7"/>
      <c r="C4618" s="7"/>
      <c r="D4618" s="7"/>
      <c r="E4618" s="7"/>
      <c r="F4618" s="7"/>
      <c r="G4618" s="7"/>
      <c r="H4618" s="7"/>
      <c r="I4618" s="7"/>
      <c r="J4618" s="7"/>
      <c r="K4618" s="7"/>
      <c r="L4618" s="7"/>
      <c r="M4618" s="7"/>
      <c r="N4618" s="7"/>
      <c r="O4618" s="7"/>
      <c r="P4618" s="7"/>
    </row>
    <row r="4619" spans="1:16" ht="15.75" x14ac:dyDescent="0.25">
      <c r="A4619" s="7"/>
      <c r="B4619" s="7"/>
      <c r="C4619" s="7"/>
      <c r="D4619" s="7"/>
      <c r="E4619" s="7"/>
      <c r="F4619" s="7"/>
      <c r="G4619" s="7"/>
      <c r="H4619" s="7"/>
      <c r="I4619" s="7"/>
      <c r="J4619" s="7"/>
      <c r="K4619" s="7"/>
      <c r="L4619" s="7"/>
      <c r="M4619" s="7"/>
      <c r="N4619" s="7"/>
      <c r="O4619" s="7"/>
      <c r="P4619" s="7"/>
    </row>
    <row r="4620" spans="1:16" ht="15.75" x14ac:dyDescent="0.25">
      <c r="A4620" s="7"/>
      <c r="B4620" s="7"/>
      <c r="C4620" s="7"/>
      <c r="D4620" s="7"/>
      <c r="E4620" s="7"/>
      <c r="F4620" s="7"/>
      <c r="G4620" s="7"/>
      <c r="H4620" s="7"/>
      <c r="I4620" s="7"/>
      <c r="J4620" s="7"/>
      <c r="K4620" s="7"/>
      <c r="L4620" s="7"/>
      <c r="M4620" s="7"/>
      <c r="N4620" s="7"/>
      <c r="O4620" s="7"/>
      <c r="P4620" s="7"/>
    </row>
    <row r="4621" spans="1:16" ht="15.75" x14ac:dyDescent="0.25">
      <c r="A4621" s="7"/>
      <c r="B4621" s="7"/>
      <c r="C4621" s="7"/>
      <c r="D4621" s="7"/>
      <c r="E4621" s="7"/>
      <c r="F4621" s="7"/>
      <c r="G4621" s="7"/>
      <c r="H4621" s="7"/>
      <c r="I4621" s="7"/>
      <c r="J4621" s="7"/>
      <c r="K4621" s="7"/>
      <c r="L4621" s="7"/>
      <c r="M4621" s="7"/>
      <c r="N4621" s="7"/>
      <c r="O4621" s="7"/>
      <c r="P4621" s="7"/>
    </row>
    <row r="4622" spans="1:16" ht="15.75" x14ac:dyDescent="0.25">
      <c r="A4622" s="7"/>
      <c r="B4622" s="7"/>
      <c r="C4622" s="7"/>
      <c r="D4622" s="7"/>
      <c r="E4622" s="7"/>
      <c r="F4622" s="7"/>
      <c r="G4622" s="7"/>
      <c r="H4622" s="7"/>
      <c r="I4622" s="7"/>
      <c r="J4622" s="7"/>
      <c r="K4622" s="7"/>
      <c r="L4622" s="7"/>
      <c r="M4622" s="7"/>
      <c r="N4622" s="7"/>
      <c r="O4622" s="7"/>
      <c r="P4622" s="7"/>
    </row>
    <row r="4623" spans="1:16" ht="15.75" x14ac:dyDescent="0.25">
      <c r="A4623" s="7"/>
      <c r="B4623" s="7"/>
      <c r="C4623" s="7"/>
      <c r="D4623" s="7"/>
      <c r="E4623" s="7"/>
      <c r="F4623" s="7"/>
      <c r="G4623" s="7"/>
      <c r="H4623" s="7"/>
      <c r="I4623" s="7"/>
      <c r="J4623" s="7"/>
      <c r="K4623" s="7"/>
      <c r="L4623" s="7"/>
      <c r="M4623" s="7"/>
      <c r="N4623" s="7"/>
      <c r="O4623" s="7"/>
      <c r="P4623" s="7"/>
    </row>
    <row r="4624" spans="1:16" ht="15.75" x14ac:dyDescent="0.25">
      <c r="A4624" s="7"/>
      <c r="B4624" s="7"/>
      <c r="C4624" s="7"/>
      <c r="D4624" s="7"/>
      <c r="E4624" s="7"/>
      <c r="F4624" s="7"/>
      <c r="G4624" s="7"/>
      <c r="H4624" s="7"/>
      <c r="I4624" s="7"/>
      <c r="J4624" s="7"/>
      <c r="K4624" s="7"/>
      <c r="L4624" s="7"/>
      <c r="M4624" s="7"/>
      <c r="N4624" s="7"/>
      <c r="O4624" s="7"/>
      <c r="P4624" s="7"/>
    </row>
    <row r="4625" spans="1:16" ht="15.75" x14ac:dyDescent="0.25">
      <c r="A4625" s="7"/>
      <c r="B4625" s="7"/>
      <c r="C4625" s="7"/>
      <c r="D4625" s="7"/>
      <c r="E4625" s="7"/>
      <c r="F4625" s="7"/>
      <c r="G4625" s="7"/>
      <c r="H4625" s="7"/>
      <c r="I4625" s="7"/>
      <c r="J4625" s="7"/>
      <c r="K4625" s="7"/>
      <c r="L4625" s="7"/>
      <c r="M4625" s="7"/>
      <c r="N4625" s="7"/>
      <c r="O4625" s="7"/>
      <c r="P4625" s="7"/>
    </row>
    <row r="4626" spans="1:16" ht="15.75" x14ac:dyDescent="0.25">
      <c r="A4626" s="7"/>
      <c r="B4626" s="7"/>
      <c r="C4626" s="7"/>
      <c r="D4626" s="7"/>
      <c r="E4626" s="7"/>
      <c r="F4626" s="7"/>
      <c r="G4626" s="7"/>
      <c r="H4626" s="7"/>
      <c r="I4626" s="7"/>
      <c r="J4626" s="7"/>
      <c r="K4626" s="7"/>
      <c r="L4626" s="7"/>
      <c r="M4626" s="7"/>
      <c r="N4626" s="7"/>
      <c r="O4626" s="7"/>
      <c r="P4626" s="7"/>
    </row>
    <row r="4627" spans="1:16" ht="15.75" x14ac:dyDescent="0.25">
      <c r="A4627" s="7"/>
      <c r="B4627" s="7"/>
      <c r="C4627" s="7"/>
      <c r="D4627" s="7"/>
      <c r="E4627" s="7"/>
      <c r="F4627" s="7"/>
      <c r="G4627" s="7"/>
      <c r="H4627" s="7"/>
      <c r="I4627" s="7"/>
      <c r="J4627" s="7"/>
      <c r="K4627" s="7"/>
      <c r="L4627" s="7"/>
      <c r="M4627" s="7"/>
      <c r="N4627" s="7"/>
      <c r="O4627" s="7"/>
      <c r="P4627" s="7"/>
    </row>
    <row r="4628" spans="1:16" ht="15.75" x14ac:dyDescent="0.25">
      <c r="A4628" s="7"/>
      <c r="B4628" s="7"/>
      <c r="C4628" s="7"/>
      <c r="D4628" s="7"/>
      <c r="E4628" s="7"/>
      <c r="F4628" s="7"/>
      <c r="G4628" s="7"/>
      <c r="H4628" s="7"/>
      <c r="I4628" s="7"/>
      <c r="J4628" s="7"/>
      <c r="K4628" s="7"/>
      <c r="L4628" s="7"/>
      <c r="M4628" s="7"/>
      <c r="N4628" s="7"/>
      <c r="O4628" s="7"/>
      <c r="P4628" s="7"/>
    </row>
    <row r="4629" spans="1:16" ht="15.75" x14ac:dyDescent="0.25">
      <c r="A4629" s="7"/>
      <c r="B4629" s="7"/>
      <c r="C4629" s="7"/>
      <c r="D4629" s="7"/>
      <c r="E4629" s="7"/>
      <c r="F4629" s="7"/>
      <c r="G4629" s="7"/>
      <c r="H4629" s="7"/>
      <c r="I4629" s="7"/>
      <c r="J4629" s="7"/>
      <c r="K4629" s="7"/>
      <c r="L4629" s="7"/>
      <c r="M4629" s="7"/>
      <c r="N4629" s="7"/>
      <c r="O4629" s="7"/>
      <c r="P4629" s="7"/>
    </row>
    <row r="4630" spans="1:16" ht="15.75" x14ac:dyDescent="0.25">
      <c r="A4630" s="7"/>
      <c r="B4630" s="7"/>
      <c r="C4630" s="7"/>
      <c r="D4630" s="7"/>
      <c r="E4630" s="7"/>
      <c r="F4630" s="7"/>
      <c r="G4630" s="7"/>
      <c r="H4630" s="7"/>
      <c r="I4630" s="7"/>
      <c r="J4630" s="7"/>
      <c r="K4630" s="7"/>
      <c r="L4630" s="7"/>
      <c r="M4630" s="7"/>
      <c r="N4630" s="7"/>
      <c r="O4630" s="7"/>
      <c r="P4630" s="7"/>
    </row>
    <row r="4631" spans="1:16" ht="15.75" x14ac:dyDescent="0.25">
      <c r="A4631" s="7"/>
      <c r="B4631" s="7"/>
      <c r="C4631" s="7"/>
      <c r="D4631" s="7"/>
      <c r="E4631" s="7"/>
      <c r="F4631" s="7"/>
      <c r="G4631" s="7"/>
      <c r="H4631" s="7"/>
      <c r="I4631" s="7"/>
      <c r="J4631" s="7"/>
      <c r="K4631" s="7"/>
      <c r="L4631" s="7"/>
      <c r="M4631" s="7"/>
      <c r="N4631" s="7"/>
      <c r="O4631" s="7"/>
      <c r="P4631" s="7"/>
    </row>
    <row r="4632" spans="1:16" ht="15.75" x14ac:dyDescent="0.25">
      <c r="A4632" s="7"/>
      <c r="B4632" s="7"/>
      <c r="C4632" s="7"/>
      <c r="D4632" s="7"/>
      <c r="E4632" s="7"/>
      <c r="F4632" s="7"/>
      <c r="G4632" s="7"/>
      <c r="H4632" s="7"/>
      <c r="I4632" s="7"/>
      <c r="J4632" s="7"/>
      <c r="K4632" s="7"/>
      <c r="L4632" s="7"/>
      <c r="M4632" s="7"/>
      <c r="N4632" s="7"/>
      <c r="O4632" s="7"/>
      <c r="P4632" s="7"/>
    </row>
    <row r="4633" spans="1:16" ht="15.75" x14ac:dyDescent="0.25">
      <c r="A4633" s="7"/>
      <c r="B4633" s="7"/>
      <c r="C4633" s="7"/>
      <c r="D4633" s="7"/>
      <c r="E4633" s="7"/>
      <c r="F4633" s="7"/>
      <c r="G4633" s="7"/>
      <c r="H4633" s="7"/>
      <c r="I4633" s="7"/>
      <c r="J4633" s="7"/>
      <c r="K4633" s="7"/>
      <c r="L4633" s="7"/>
      <c r="M4633" s="7"/>
      <c r="N4633" s="7"/>
      <c r="O4633" s="7"/>
      <c r="P4633" s="7"/>
    </row>
    <row r="4634" spans="1:16" ht="15.75" x14ac:dyDescent="0.25">
      <c r="A4634" s="7"/>
      <c r="B4634" s="7"/>
      <c r="C4634" s="7"/>
      <c r="D4634" s="7"/>
      <c r="E4634" s="7"/>
      <c r="F4634" s="7"/>
      <c r="G4634" s="7"/>
      <c r="H4634" s="7"/>
      <c r="I4634" s="7"/>
      <c r="J4634" s="7"/>
      <c r="K4634" s="7"/>
      <c r="L4634" s="7"/>
      <c r="M4634" s="7"/>
      <c r="N4634" s="7"/>
      <c r="O4634" s="7"/>
      <c r="P4634" s="7"/>
    </row>
    <row r="4635" spans="1:16" ht="15.75" x14ac:dyDescent="0.25">
      <c r="A4635" s="7"/>
      <c r="B4635" s="7"/>
      <c r="C4635" s="7"/>
      <c r="D4635" s="7"/>
      <c r="E4635" s="7"/>
      <c r="F4635" s="7"/>
      <c r="G4635" s="7"/>
      <c r="H4635" s="7"/>
      <c r="I4635" s="7"/>
      <c r="J4635" s="7"/>
      <c r="K4635" s="7"/>
      <c r="L4635" s="7"/>
      <c r="M4635" s="7"/>
      <c r="N4635" s="7"/>
      <c r="O4635" s="7"/>
      <c r="P4635" s="7"/>
    </row>
    <row r="4636" spans="1:16" ht="15.75" x14ac:dyDescent="0.25">
      <c r="A4636" s="7"/>
      <c r="B4636" s="7"/>
      <c r="C4636" s="7"/>
      <c r="D4636" s="7"/>
      <c r="E4636" s="7"/>
      <c r="F4636" s="7"/>
      <c r="G4636" s="7"/>
      <c r="H4636" s="7"/>
      <c r="I4636" s="7"/>
      <c r="J4636" s="7"/>
      <c r="K4636" s="7"/>
      <c r="L4636" s="7"/>
      <c r="M4636" s="7"/>
      <c r="N4636" s="7"/>
      <c r="O4636" s="7"/>
      <c r="P4636" s="7"/>
    </row>
    <row r="4637" spans="1:16" ht="15.75" x14ac:dyDescent="0.25">
      <c r="A4637" s="7"/>
      <c r="B4637" s="7"/>
      <c r="C4637" s="7"/>
      <c r="D4637" s="7"/>
      <c r="E4637" s="7"/>
      <c r="F4637" s="7"/>
      <c r="G4637" s="7"/>
      <c r="H4637" s="7"/>
      <c r="I4637" s="7"/>
      <c r="J4637" s="7"/>
      <c r="K4637" s="7"/>
      <c r="L4637" s="7"/>
      <c r="M4637" s="7"/>
      <c r="N4637" s="7"/>
      <c r="O4637" s="7"/>
      <c r="P4637" s="7"/>
    </row>
    <row r="4638" spans="1:16" ht="15.75" x14ac:dyDescent="0.25">
      <c r="A4638" s="7"/>
      <c r="B4638" s="7"/>
      <c r="C4638" s="7"/>
      <c r="D4638" s="7"/>
      <c r="E4638" s="7"/>
      <c r="F4638" s="7"/>
      <c r="G4638" s="7"/>
      <c r="H4638" s="7"/>
      <c r="I4638" s="7"/>
      <c r="J4638" s="7"/>
      <c r="K4638" s="7"/>
      <c r="L4638" s="7"/>
      <c r="M4638" s="7"/>
      <c r="N4638" s="7"/>
      <c r="O4638" s="7"/>
      <c r="P4638" s="7"/>
    </row>
    <row r="4639" spans="1:16" ht="15.75" x14ac:dyDescent="0.25">
      <c r="A4639" s="7"/>
      <c r="B4639" s="7"/>
      <c r="C4639" s="7"/>
      <c r="D4639" s="7"/>
      <c r="E4639" s="7"/>
      <c r="F4639" s="7"/>
      <c r="G4639" s="7"/>
      <c r="H4639" s="7"/>
      <c r="I4639" s="7"/>
      <c r="J4639" s="7"/>
      <c r="K4639" s="7"/>
      <c r="L4639" s="7"/>
      <c r="M4639" s="7"/>
      <c r="N4639" s="7"/>
      <c r="O4639" s="7"/>
      <c r="P4639" s="7"/>
    </row>
    <row r="4640" spans="1:16" ht="15.75" x14ac:dyDescent="0.25">
      <c r="A4640" s="7"/>
      <c r="B4640" s="7"/>
      <c r="C4640" s="7"/>
      <c r="D4640" s="7"/>
      <c r="E4640" s="7"/>
      <c r="F4640" s="7"/>
      <c r="G4640" s="7"/>
      <c r="H4640" s="7"/>
      <c r="I4640" s="7"/>
      <c r="J4640" s="7"/>
      <c r="K4640" s="7"/>
      <c r="L4640" s="7"/>
      <c r="M4640" s="7"/>
      <c r="N4640" s="7"/>
      <c r="O4640" s="7"/>
      <c r="P4640" s="7"/>
    </row>
    <row r="4641" spans="1:16" ht="15.75" x14ac:dyDescent="0.25">
      <c r="A4641" s="7"/>
      <c r="B4641" s="7"/>
      <c r="C4641" s="7"/>
      <c r="D4641" s="7"/>
      <c r="E4641" s="7"/>
      <c r="F4641" s="7"/>
      <c r="G4641" s="7"/>
      <c r="H4641" s="7"/>
      <c r="I4641" s="7"/>
      <c r="J4641" s="7"/>
      <c r="K4641" s="7"/>
      <c r="L4641" s="7"/>
      <c r="M4641" s="7"/>
      <c r="N4641" s="7"/>
      <c r="O4641" s="7"/>
      <c r="P4641" s="7"/>
    </row>
    <row r="4642" spans="1:16" ht="15.75" x14ac:dyDescent="0.25">
      <c r="A4642" s="7"/>
      <c r="B4642" s="7"/>
      <c r="C4642" s="7"/>
      <c r="D4642" s="7"/>
      <c r="E4642" s="7"/>
      <c r="F4642" s="7"/>
      <c r="G4642" s="7"/>
      <c r="H4642" s="7"/>
      <c r="I4642" s="7"/>
      <c r="J4642" s="7"/>
      <c r="K4642" s="7"/>
      <c r="L4642" s="7"/>
      <c r="M4642" s="7"/>
      <c r="N4642" s="7"/>
      <c r="O4642" s="7"/>
      <c r="P4642" s="7"/>
    </row>
    <row r="4643" spans="1:16" ht="15.75" x14ac:dyDescent="0.25">
      <c r="A4643" s="7"/>
      <c r="B4643" s="7"/>
      <c r="C4643" s="7"/>
      <c r="D4643" s="7"/>
      <c r="E4643" s="7"/>
      <c r="F4643" s="7"/>
      <c r="G4643" s="7"/>
      <c r="H4643" s="7"/>
      <c r="I4643" s="7"/>
      <c r="J4643" s="7"/>
      <c r="K4643" s="7"/>
      <c r="L4643" s="7"/>
      <c r="M4643" s="7"/>
      <c r="N4643" s="7"/>
      <c r="O4643" s="7"/>
      <c r="P4643" s="7"/>
    </row>
    <row r="4644" spans="1:16" ht="15.75" x14ac:dyDescent="0.25">
      <c r="A4644" s="7"/>
      <c r="B4644" s="7"/>
      <c r="C4644" s="7"/>
      <c r="D4644" s="7"/>
      <c r="E4644" s="7"/>
      <c r="F4644" s="7"/>
      <c r="G4644" s="7"/>
      <c r="H4644" s="7"/>
      <c r="I4644" s="7"/>
      <c r="J4644" s="7"/>
      <c r="K4644" s="7"/>
      <c r="L4644" s="7"/>
      <c r="M4644" s="7"/>
      <c r="N4644" s="7"/>
      <c r="O4644" s="7"/>
      <c r="P4644" s="7"/>
    </row>
    <row r="4645" spans="1:16" ht="15.75" x14ac:dyDescent="0.25">
      <c r="A4645" s="7"/>
      <c r="B4645" s="7"/>
      <c r="C4645" s="7"/>
      <c r="D4645" s="7"/>
      <c r="E4645" s="7"/>
      <c r="F4645" s="7"/>
      <c r="G4645" s="7"/>
      <c r="H4645" s="7"/>
      <c r="I4645" s="7"/>
      <c r="J4645" s="7"/>
      <c r="K4645" s="7"/>
      <c r="L4645" s="7"/>
      <c r="M4645" s="7"/>
      <c r="N4645" s="7"/>
      <c r="O4645" s="7"/>
      <c r="P4645" s="7"/>
    </row>
    <row r="4646" spans="1:16" ht="15.75" x14ac:dyDescent="0.25">
      <c r="A4646" s="7"/>
      <c r="B4646" s="7"/>
      <c r="C4646" s="7"/>
      <c r="D4646" s="7"/>
      <c r="E4646" s="7"/>
      <c r="F4646" s="7"/>
      <c r="G4646" s="7"/>
      <c r="H4646" s="7"/>
      <c r="I4646" s="7"/>
      <c r="J4646" s="7"/>
      <c r="K4646" s="7"/>
      <c r="L4646" s="7"/>
      <c r="M4646" s="7"/>
      <c r="N4646" s="7"/>
      <c r="O4646" s="7"/>
      <c r="P4646" s="7"/>
    </row>
    <row r="4647" spans="1:16" ht="15.75" x14ac:dyDescent="0.25">
      <c r="A4647" s="7"/>
      <c r="B4647" s="7"/>
      <c r="C4647" s="7"/>
      <c r="D4647" s="7"/>
      <c r="E4647" s="7"/>
      <c r="F4647" s="7"/>
      <c r="G4647" s="7"/>
      <c r="H4647" s="7"/>
      <c r="I4647" s="7"/>
      <c r="J4647" s="7"/>
      <c r="K4647" s="7"/>
      <c r="L4647" s="7"/>
      <c r="M4647" s="7"/>
      <c r="N4647" s="7"/>
      <c r="O4647" s="7"/>
      <c r="P4647" s="7"/>
    </row>
    <row r="4648" spans="1:16" ht="15.75" x14ac:dyDescent="0.25">
      <c r="A4648" s="7"/>
      <c r="B4648" s="7"/>
      <c r="C4648" s="7"/>
      <c r="D4648" s="7"/>
      <c r="E4648" s="7"/>
      <c r="F4648" s="7"/>
      <c r="G4648" s="7"/>
      <c r="H4648" s="7"/>
      <c r="I4648" s="7"/>
      <c r="J4648" s="7"/>
      <c r="K4648" s="7"/>
      <c r="L4648" s="7"/>
      <c r="M4648" s="7"/>
      <c r="N4648" s="7"/>
      <c r="O4648" s="7"/>
      <c r="P4648" s="7"/>
    </row>
    <row r="4649" spans="1:16" ht="15.75" x14ac:dyDescent="0.25">
      <c r="A4649" s="7"/>
      <c r="B4649" s="7"/>
      <c r="C4649" s="7"/>
      <c r="D4649" s="7"/>
      <c r="E4649" s="7"/>
      <c r="F4649" s="7"/>
      <c r="G4649" s="7"/>
      <c r="H4649" s="7"/>
      <c r="I4649" s="7"/>
      <c r="J4649" s="7"/>
      <c r="K4649" s="7"/>
      <c r="L4649" s="7"/>
      <c r="M4649" s="7"/>
      <c r="N4649" s="7"/>
      <c r="O4649" s="7"/>
      <c r="P4649" s="7"/>
    </row>
    <row r="4650" spans="1:16" ht="15.75" x14ac:dyDescent="0.25">
      <c r="A4650" s="7"/>
      <c r="B4650" s="7"/>
      <c r="C4650" s="7"/>
      <c r="D4650" s="7"/>
      <c r="E4650" s="7"/>
      <c r="F4650" s="7"/>
      <c r="G4650" s="7"/>
      <c r="H4650" s="7"/>
      <c r="I4650" s="7"/>
      <c r="J4650" s="7"/>
      <c r="K4650" s="7"/>
      <c r="L4650" s="7"/>
      <c r="M4650" s="7"/>
      <c r="N4650" s="7"/>
      <c r="O4650" s="7"/>
      <c r="P4650" s="7"/>
    </row>
    <row r="4651" spans="1:16" ht="15.75" x14ac:dyDescent="0.25">
      <c r="A4651" s="7"/>
      <c r="B4651" s="7"/>
      <c r="C4651" s="7"/>
      <c r="D4651" s="7"/>
      <c r="E4651" s="7"/>
      <c r="F4651" s="7"/>
      <c r="G4651" s="7"/>
      <c r="H4651" s="7"/>
      <c r="I4651" s="7"/>
      <c r="J4651" s="7"/>
      <c r="K4651" s="7"/>
      <c r="L4651" s="7"/>
      <c r="M4651" s="7"/>
      <c r="N4651" s="7"/>
      <c r="O4651" s="7"/>
      <c r="P4651" s="7"/>
    </row>
    <row r="4652" spans="1:16" ht="15.75" x14ac:dyDescent="0.25">
      <c r="A4652" s="7"/>
      <c r="B4652" s="7"/>
      <c r="C4652" s="7"/>
      <c r="D4652" s="7"/>
      <c r="E4652" s="7"/>
      <c r="F4652" s="7"/>
      <c r="G4652" s="7"/>
      <c r="H4652" s="7"/>
      <c r="I4652" s="7"/>
      <c r="J4652" s="7"/>
      <c r="K4652" s="7"/>
      <c r="L4652" s="7"/>
      <c r="M4652" s="7"/>
      <c r="N4652" s="7"/>
      <c r="O4652" s="7"/>
      <c r="P4652" s="7"/>
    </row>
    <row r="4653" spans="1:16" ht="15.75" x14ac:dyDescent="0.25">
      <c r="A4653" s="7"/>
      <c r="B4653" s="7"/>
      <c r="C4653" s="7"/>
      <c r="D4653" s="7"/>
      <c r="E4653" s="7"/>
      <c r="F4653" s="7"/>
      <c r="G4653" s="7"/>
      <c r="H4653" s="7"/>
      <c r="I4653" s="7"/>
      <c r="J4653" s="7"/>
      <c r="K4653" s="7"/>
      <c r="L4653" s="7"/>
      <c r="M4653" s="7"/>
      <c r="N4653" s="7"/>
      <c r="O4653" s="7"/>
      <c r="P4653" s="7"/>
    </row>
    <row r="4654" spans="1:16" ht="15.75" x14ac:dyDescent="0.25">
      <c r="A4654" s="7"/>
      <c r="B4654" s="7"/>
      <c r="C4654" s="7"/>
      <c r="D4654" s="7"/>
      <c r="E4654" s="7"/>
      <c r="F4654" s="7"/>
      <c r="G4654" s="7"/>
      <c r="H4654" s="7"/>
      <c r="I4654" s="7"/>
      <c r="J4654" s="7"/>
      <c r="K4654" s="7"/>
      <c r="L4654" s="7"/>
      <c r="M4654" s="7"/>
      <c r="N4654" s="7"/>
      <c r="O4654" s="7"/>
      <c r="P4654" s="7"/>
    </row>
    <row r="4655" spans="1:16" ht="15.75" x14ac:dyDescent="0.25">
      <c r="A4655" s="7"/>
      <c r="B4655" s="7"/>
      <c r="C4655" s="7"/>
      <c r="D4655" s="7"/>
      <c r="E4655" s="7"/>
      <c r="F4655" s="7"/>
      <c r="G4655" s="7"/>
      <c r="H4655" s="7"/>
      <c r="I4655" s="7"/>
      <c r="J4655" s="7"/>
      <c r="K4655" s="7"/>
      <c r="L4655" s="7"/>
      <c r="M4655" s="7"/>
      <c r="N4655" s="7"/>
      <c r="O4655" s="7"/>
      <c r="P4655" s="7"/>
    </row>
    <row r="4656" spans="1:16" ht="15.75" x14ac:dyDescent="0.25">
      <c r="A4656" s="7"/>
      <c r="B4656" s="7"/>
      <c r="C4656" s="7"/>
      <c r="D4656" s="7"/>
      <c r="E4656" s="7"/>
      <c r="F4656" s="7"/>
      <c r="G4656" s="7"/>
      <c r="H4656" s="7"/>
      <c r="I4656" s="7"/>
      <c r="J4656" s="7"/>
      <c r="K4656" s="7"/>
      <c r="L4656" s="7"/>
      <c r="M4656" s="7"/>
      <c r="N4656" s="7"/>
      <c r="O4656" s="7"/>
      <c r="P4656" s="7"/>
    </row>
    <row r="4657" spans="1:16" ht="15.75" x14ac:dyDescent="0.25">
      <c r="A4657" s="7"/>
      <c r="B4657" s="7"/>
      <c r="C4657" s="7"/>
      <c r="D4657" s="7"/>
      <c r="E4657" s="7"/>
      <c r="F4657" s="7"/>
      <c r="G4657" s="7"/>
      <c r="H4657" s="7"/>
      <c r="I4657" s="7"/>
      <c r="J4657" s="7"/>
      <c r="K4657" s="7"/>
      <c r="L4657" s="7"/>
      <c r="M4657" s="7"/>
      <c r="N4657" s="7"/>
      <c r="O4657" s="7"/>
      <c r="P4657" s="7"/>
    </row>
    <row r="4658" spans="1:16" ht="15.75" x14ac:dyDescent="0.25">
      <c r="A4658" s="7"/>
      <c r="B4658" s="7"/>
      <c r="C4658" s="7"/>
      <c r="D4658" s="7"/>
      <c r="E4658" s="7"/>
      <c r="F4658" s="7"/>
      <c r="G4658" s="7"/>
      <c r="H4658" s="7"/>
      <c r="I4658" s="7"/>
      <c r="J4658" s="7"/>
      <c r="K4658" s="7"/>
      <c r="L4658" s="7"/>
      <c r="M4658" s="7"/>
      <c r="N4658" s="7"/>
      <c r="O4658" s="7"/>
      <c r="P4658" s="7"/>
    </row>
    <row r="4659" spans="1:16" ht="15.75" x14ac:dyDescent="0.25">
      <c r="A4659" s="7"/>
      <c r="B4659" s="7"/>
      <c r="C4659" s="7"/>
      <c r="D4659" s="7"/>
      <c r="E4659" s="7"/>
      <c r="F4659" s="7"/>
      <c r="G4659" s="7"/>
      <c r="H4659" s="7"/>
      <c r="I4659" s="7"/>
      <c r="J4659" s="7"/>
      <c r="K4659" s="7"/>
      <c r="L4659" s="7"/>
      <c r="M4659" s="7"/>
      <c r="N4659" s="7"/>
      <c r="O4659" s="7"/>
      <c r="P4659" s="7"/>
    </row>
    <row r="4660" spans="1:16" ht="15.75" x14ac:dyDescent="0.25">
      <c r="A4660" s="7"/>
      <c r="B4660" s="7"/>
      <c r="C4660" s="7"/>
      <c r="D4660" s="7"/>
      <c r="E4660" s="7"/>
      <c r="F4660" s="7"/>
      <c r="G4660" s="7"/>
      <c r="H4660" s="7"/>
      <c r="I4660" s="7"/>
      <c r="J4660" s="7"/>
      <c r="K4660" s="7"/>
      <c r="L4660" s="7"/>
      <c r="M4660" s="7"/>
      <c r="N4660" s="7"/>
      <c r="O4660" s="7"/>
      <c r="P4660" s="7"/>
    </row>
    <row r="4661" spans="1:16" ht="15.75" x14ac:dyDescent="0.25">
      <c r="A4661" s="7"/>
      <c r="B4661" s="7"/>
      <c r="C4661" s="7"/>
      <c r="D4661" s="7"/>
      <c r="E4661" s="7"/>
      <c r="F4661" s="7"/>
      <c r="G4661" s="7"/>
      <c r="H4661" s="7"/>
      <c r="I4661" s="7"/>
      <c r="J4661" s="7"/>
      <c r="K4661" s="7"/>
      <c r="L4661" s="7"/>
      <c r="M4661" s="7"/>
      <c r="N4661" s="7"/>
      <c r="O4661" s="7"/>
      <c r="P4661" s="7"/>
    </row>
    <row r="4662" spans="1:16" ht="15.75" x14ac:dyDescent="0.25">
      <c r="A4662" s="7"/>
      <c r="B4662" s="7"/>
      <c r="C4662" s="7"/>
      <c r="D4662" s="7"/>
      <c r="E4662" s="7"/>
      <c r="F4662" s="7"/>
      <c r="G4662" s="7"/>
      <c r="H4662" s="7"/>
      <c r="I4662" s="7"/>
      <c r="J4662" s="7"/>
      <c r="K4662" s="7"/>
      <c r="L4662" s="7"/>
      <c r="M4662" s="7"/>
      <c r="N4662" s="7"/>
      <c r="O4662" s="7"/>
      <c r="P4662" s="7"/>
    </row>
    <row r="4663" spans="1:16" ht="15.75" x14ac:dyDescent="0.25">
      <c r="A4663" s="7"/>
      <c r="B4663" s="7"/>
      <c r="C4663" s="7"/>
      <c r="D4663" s="7"/>
      <c r="E4663" s="7"/>
      <c r="F4663" s="7"/>
      <c r="G4663" s="7"/>
      <c r="H4663" s="7"/>
      <c r="I4663" s="7"/>
      <c r="J4663" s="7"/>
      <c r="K4663" s="7"/>
      <c r="L4663" s="7"/>
      <c r="M4663" s="7"/>
      <c r="N4663" s="7"/>
      <c r="O4663" s="7"/>
      <c r="P4663" s="7"/>
    </row>
    <row r="4664" spans="1:16" ht="15.75" x14ac:dyDescent="0.25">
      <c r="A4664" s="7"/>
      <c r="B4664" s="7"/>
      <c r="C4664" s="7"/>
      <c r="D4664" s="7"/>
      <c r="E4664" s="7"/>
      <c r="F4664" s="7"/>
      <c r="G4664" s="7"/>
      <c r="H4664" s="7"/>
      <c r="I4664" s="7"/>
      <c r="J4664" s="7"/>
      <c r="K4664" s="7"/>
      <c r="L4664" s="7"/>
      <c r="M4664" s="7"/>
      <c r="N4664" s="7"/>
      <c r="O4664" s="7"/>
      <c r="P4664" s="7"/>
    </row>
    <row r="4665" spans="1:16" ht="15.75" x14ac:dyDescent="0.25">
      <c r="A4665" s="7"/>
      <c r="B4665" s="7"/>
      <c r="C4665" s="7"/>
      <c r="D4665" s="7"/>
      <c r="E4665" s="7"/>
      <c r="F4665" s="7"/>
      <c r="G4665" s="7"/>
      <c r="H4665" s="7"/>
      <c r="I4665" s="7"/>
      <c r="J4665" s="7"/>
      <c r="K4665" s="7"/>
      <c r="L4665" s="7"/>
      <c r="M4665" s="7"/>
      <c r="N4665" s="7"/>
      <c r="O4665" s="7"/>
      <c r="P4665" s="7"/>
    </row>
    <row r="4666" spans="1:16" ht="15.75" x14ac:dyDescent="0.25">
      <c r="A4666" s="7"/>
      <c r="B4666" s="7"/>
      <c r="C4666" s="7"/>
      <c r="D4666" s="7"/>
      <c r="E4666" s="7"/>
      <c r="F4666" s="7"/>
      <c r="G4666" s="7"/>
      <c r="H4666" s="7"/>
      <c r="I4666" s="7"/>
      <c r="J4666" s="7"/>
      <c r="K4666" s="7"/>
      <c r="L4666" s="7"/>
      <c r="M4666" s="7"/>
      <c r="N4666" s="7"/>
      <c r="O4666" s="7"/>
      <c r="P4666" s="7"/>
    </row>
    <row r="4667" spans="1:16" ht="15.75" x14ac:dyDescent="0.25">
      <c r="A4667" s="7"/>
      <c r="B4667" s="7"/>
      <c r="C4667" s="7"/>
      <c r="D4667" s="7"/>
      <c r="E4667" s="7"/>
      <c r="F4667" s="7"/>
      <c r="G4667" s="7"/>
      <c r="H4667" s="7"/>
      <c r="I4667" s="7"/>
      <c r="J4667" s="7"/>
      <c r="K4667" s="7"/>
      <c r="L4667" s="7"/>
      <c r="M4667" s="7"/>
      <c r="N4667" s="7"/>
      <c r="O4667" s="7"/>
      <c r="P4667" s="7"/>
    </row>
    <row r="4668" spans="1:16" ht="15.75" x14ac:dyDescent="0.25">
      <c r="A4668" s="7"/>
      <c r="B4668" s="7"/>
      <c r="C4668" s="7"/>
      <c r="D4668" s="7"/>
      <c r="E4668" s="7"/>
      <c r="F4668" s="7"/>
      <c r="G4668" s="7"/>
      <c r="H4668" s="7"/>
      <c r="I4668" s="7"/>
      <c r="J4668" s="7"/>
      <c r="K4668" s="7"/>
      <c r="L4668" s="7"/>
      <c r="M4668" s="7"/>
      <c r="N4668" s="7"/>
      <c r="O4668" s="7"/>
      <c r="P4668" s="7"/>
    </row>
    <row r="4669" spans="1:16" ht="15.75" x14ac:dyDescent="0.25">
      <c r="A4669" s="7"/>
      <c r="B4669" s="7"/>
      <c r="C4669" s="7"/>
      <c r="D4669" s="7"/>
      <c r="E4669" s="7"/>
      <c r="F4669" s="7"/>
      <c r="G4669" s="7"/>
      <c r="H4669" s="7"/>
      <c r="I4669" s="7"/>
      <c r="J4669" s="7"/>
      <c r="K4669" s="7"/>
      <c r="L4669" s="7"/>
      <c r="M4669" s="7"/>
      <c r="N4669" s="7"/>
      <c r="O4669" s="7"/>
      <c r="P4669" s="7"/>
    </row>
    <row r="4670" spans="1:16" ht="15.75" x14ac:dyDescent="0.25">
      <c r="A4670" s="7"/>
      <c r="B4670" s="7"/>
      <c r="C4670" s="7"/>
      <c r="D4670" s="7"/>
      <c r="E4670" s="7"/>
      <c r="F4670" s="7"/>
      <c r="G4670" s="7"/>
      <c r="H4670" s="7"/>
      <c r="I4670" s="7"/>
      <c r="J4670" s="7"/>
      <c r="K4670" s="7"/>
      <c r="L4670" s="7"/>
      <c r="M4670" s="7"/>
      <c r="N4670" s="7"/>
      <c r="O4670" s="7"/>
      <c r="P4670" s="7"/>
    </row>
    <row r="4671" spans="1:16" ht="15.75" x14ac:dyDescent="0.25">
      <c r="A4671" s="7"/>
      <c r="B4671" s="7"/>
      <c r="C4671" s="7"/>
      <c r="D4671" s="7"/>
      <c r="E4671" s="7"/>
      <c r="F4671" s="7"/>
      <c r="G4671" s="7"/>
      <c r="H4671" s="7"/>
      <c r="I4671" s="7"/>
      <c r="J4671" s="7"/>
      <c r="K4671" s="7"/>
      <c r="L4671" s="7"/>
      <c r="M4671" s="7"/>
      <c r="N4671" s="7"/>
      <c r="O4671" s="7"/>
      <c r="P4671" s="7"/>
    </row>
    <row r="4672" spans="1:16" ht="15.75" x14ac:dyDescent="0.25">
      <c r="A4672" s="7"/>
      <c r="B4672" s="7"/>
      <c r="C4672" s="7"/>
      <c r="D4672" s="7"/>
      <c r="E4672" s="7"/>
      <c r="F4672" s="7"/>
      <c r="G4672" s="7"/>
      <c r="H4672" s="7"/>
      <c r="I4672" s="7"/>
      <c r="J4672" s="7"/>
      <c r="K4672" s="7"/>
      <c r="L4672" s="7"/>
      <c r="M4672" s="7"/>
      <c r="N4672" s="7"/>
      <c r="O4672" s="7"/>
      <c r="P4672" s="7"/>
    </row>
    <row r="4673" spans="1:16" ht="15.75" x14ac:dyDescent="0.25">
      <c r="A4673" s="7"/>
      <c r="B4673" s="7"/>
      <c r="C4673" s="7"/>
      <c r="D4673" s="7"/>
      <c r="E4673" s="7"/>
      <c r="F4673" s="7"/>
      <c r="G4673" s="7"/>
      <c r="H4673" s="7"/>
      <c r="I4673" s="7"/>
      <c r="J4673" s="7"/>
      <c r="K4673" s="7"/>
      <c r="L4673" s="7"/>
      <c r="M4673" s="7"/>
      <c r="N4673" s="7"/>
      <c r="O4673" s="7"/>
      <c r="P4673" s="7"/>
    </row>
    <row r="4674" spans="1:16" ht="15.75" x14ac:dyDescent="0.25">
      <c r="A4674" s="7"/>
      <c r="B4674" s="7"/>
      <c r="C4674" s="7"/>
      <c r="D4674" s="7"/>
      <c r="E4674" s="7"/>
      <c r="F4674" s="7"/>
      <c r="G4674" s="7"/>
      <c r="H4674" s="7"/>
      <c r="I4674" s="7"/>
      <c r="J4674" s="7"/>
      <c r="K4674" s="7"/>
      <c r="L4674" s="7"/>
      <c r="M4674" s="7"/>
      <c r="N4674" s="7"/>
      <c r="O4674" s="7"/>
      <c r="P4674" s="7"/>
    </row>
    <row r="4675" spans="1:16" ht="15.75" x14ac:dyDescent="0.25">
      <c r="A4675" s="7"/>
      <c r="B4675" s="7"/>
      <c r="C4675" s="7"/>
      <c r="D4675" s="7"/>
      <c r="E4675" s="7"/>
      <c r="F4675" s="7"/>
      <c r="G4675" s="7"/>
      <c r="H4675" s="7"/>
      <c r="I4675" s="7"/>
      <c r="J4675" s="7"/>
      <c r="K4675" s="7"/>
      <c r="L4675" s="7"/>
      <c r="M4675" s="7"/>
      <c r="N4675" s="7"/>
      <c r="O4675" s="7"/>
      <c r="P4675" s="7"/>
    </row>
    <row r="4676" spans="1:16" ht="15.75" x14ac:dyDescent="0.25">
      <c r="A4676" s="7"/>
      <c r="B4676" s="7"/>
      <c r="C4676" s="7"/>
      <c r="D4676" s="7"/>
      <c r="E4676" s="7"/>
      <c r="F4676" s="7"/>
      <c r="G4676" s="7"/>
      <c r="H4676" s="7"/>
      <c r="I4676" s="7"/>
      <c r="J4676" s="7"/>
      <c r="K4676" s="7"/>
      <c r="L4676" s="7"/>
      <c r="M4676" s="7"/>
      <c r="N4676" s="7"/>
      <c r="O4676" s="7"/>
      <c r="P4676" s="7"/>
    </row>
    <row r="4677" spans="1:16" ht="15.75" x14ac:dyDescent="0.25">
      <c r="A4677" s="7"/>
      <c r="B4677" s="7"/>
      <c r="C4677" s="7"/>
      <c r="D4677" s="7"/>
      <c r="E4677" s="7"/>
      <c r="F4677" s="7"/>
      <c r="G4677" s="7"/>
      <c r="H4677" s="7"/>
      <c r="I4677" s="7"/>
      <c r="J4677" s="7"/>
      <c r="K4677" s="7"/>
      <c r="L4677" s="7"/>
      <c r="M4677" s="7"/>
      <c r="N4677" s="7"/>
      <c r="O4677" s="7"/>
      <c r="P4677" s="7"/>
    </row>
    <row r="4678" spans="1:16" ht="15.75" x14ac:dyDescent="0.25">
      <c r="A4678" s="7"/>
      <c r="B4678" s="7"/>
      <c r="C4678" s="7"/>
      <c r="D4678" s="7"/>
      <c r="E4678" s="7"/>
      <c r="F4678" s="7"/>
      <c r="G4678" s="7"/>
      <c r="H4678" s="7"/>
      <c r="I4678" s="7"/>
      <c r="J4678" s="7"/>
      <c r="K4678" s="7"/>
      <c r="L4678" s="7"/>
      <c r="M4678" s="7"/>
      <c r="N4678" s="7"/>
      <c r="O4678" s="7"/>
      <c r="P4678" s="7"/>
    </row>
    <row r="4679" spans="1:16" ht="15.75" x14ac:dyDescent="0.25">
      <c r="A4679" s="7"/>
      <c r="B4679" s="7"/>
      <c r="C4679" s="7"/>
      <c r="D4679" s="7"/>
      <c r="E4679" s="7"/>
      <c r="F4679" s="7"/>
      <c r="G4679" s="7"/>
      <c r="H4679" s="7"/>
      <c r="I4679" s="7"/>
      <c r="J4679" s="7"/>
      <c r="K4679" s="7"/>
      <c r="L4679" s="7"/>
      <c r="M4679" s="7"/>
      <c r="N4679" s="7"/>
      <c r="O4679" s="7"/>
      <c r="P4679" s="7"/>
    </row>
    <row r="4680" spans="1:16" ht="15.75" x14ac:dyDescent="0.25">
      <c r="A4680" s="7"/>
      <c r="B4680" s="7"/>
      <c r="C4680" s="7"/>
      <c r="D4680" s="7"/>
      <c r="E4680" s="7"/>
      <c r="F4680" s="7"/>
      <c r="G4680" s="7"/>
      <c r="H4680" s="7"/>
      <c r="I4680" s="7"/>
      <c r="J4680" s="7"/>
      <c r="K4680" s="7"/>
      <c r="L4680" s="7"/>
      <c r="M4680" s="7"/>
      <c r="N4680" s="7"/>
      <c r="O4680" s="7"/>
      <c r="P4680" s="7"/>
    </row>
    <row r="4681" spans="1:16" ht="15.75" x14ac:dyDescent="0.25">
      <c r="A4681" s="7"/>
      <c r="B4681" s="7"/>
      <c r="C4681" s="7"/>
      <c r="D4681" s="7"/>
      <c r="E4681" s="7"/>
      <c r="F4681" s="7"/>
      <c r="G4681" s="7"/>
      <c r="H4681" s="7"/>
      <c r="I4681" s="7"/>
      <c r="J4681" s="7"/>
      <c r="K4681" s="7"/>
      <c r="L4681" s="7"/>
      <c r="M4681" s="7"/>
      <c r="N4681" s="7"/>
      <c r="O4681" s="7"/>
      <c r="P4681" s="7"/>
    </row>
    <row r="4682" spans="1:16" ht="15.75" x14ac:dyDescent="0.25">
      <c r="A4682" s="7"/>
      <c r="B4682" s="7"/>
      <c r="C4682" s="7"/>
      <c r="D4682" s="7"/>
      <c r="E4682" s="7"/>
      <c r="F4682" s="7"/>
      <c r="G4682" s="7"/>
      <c r="H4682" s="7"/>
      <c r="I4682" s="7"/>
      <c r="J4682" s="7"/>
      <c r="K4682" s="7"/>
      <c r="L4682" s="7"/>
      <c r="M4682" s="7"/>
      <c r="N4682" s="7"/>
      <c r="O4682" s="7"/>
      <c r="P4682" s="7"/>
    </row>
    <row r="4683" spans="1:16" ht="15.75" x14ac:dyDescent="0.25">
      <c r="A4683" s="7"/>
      <c r="B4683" s="7"/>
      <c r="C4683" s="7"/>
      <c r="D4683" s="7"/>
      <c r="E4683" s="7"/>
      <c r="F4683" s="7"/>
      <c r="G4683" s="7"/>
      <c r="H4683" s="7"/>
      <c r="I4683" s="7"/>
      <c r="J4683" s="7"/>
      <c r="K4683" s="7"/>
      <c r="L4683" s="7"/>
      <c r="M4683" s="7"/>
      <c r="N4683" s="7"/>
      <c r="O4683" s="7"/>
      <c r="P4683" s="7"/>
    </row>
    <row r="4684" spans="1:16" ht="15.75" x14ac:dyDescent="0.25">
      <c r="A4684" s="7"/>
      <c r="B4684" s="7"/>
      <c r="C4684" s="7"/>
      <c r="D4684" s="7"/>
      <c r="E4684" s="7"/>
      <c r="F4684" s="7"/>
      <c r="G4684" s="7"/>
      <c r="H4684" s="7"/>
      <c r="I4684" s="7"/>
      <c r="J4684" s="7"/>
      <c r="K4684" s="7"/>
      <c r="L4684" s="7"/>
      <c r="M4684" s="7"/>
      <c r="N4684" s="7"/>
      <c r="O4684" s="7"/>
      <c r="P4684" s="7"/>
    </row>
    <row r="4685" spans="1:16" ht="15.75" x14ac:dyDescent="0.25">
      <c r="A4685" s="7"/>
      <c r="B4685" s="7"/>
      <c r="C4685" s="7"/>
      <c r="D4685" s="7"/>
      <c r="E4685" s="7"/>
      <c r="F4685" s="7"/>
      <c r="G4685" s="7"/>
      <c r="H4685" s="7"/>
      <c r="I4685" s="7"/>
      <c r="J4685" s="7"/>
      <c r="K4685" s="7"/>
      <c r="L4685" s="7"/>
      <c r="M4685" s="7"/>
      <c r="N4685" s="7"/>
      <c r="O4685" s="7"/>
      <c r="P4685" s="7"/>
    </row>
    <row r="4686" spans="1:16" ht="15.75" x14ac:dyDescent="0.25">
      <c r="A4686" s="7"/>
      <c r="B4686" s="7"/>
      <c r="C4686" s="7"/>
      <c r="D4686" s="7"/>
      <c r="E4686" s="7"/>
      <c r="F4686" s="7"/>
      <c r="G4686" s="7"/>
      <c r="H4686" s="7"/>
      <c r="I4686" s="7"/>
      <c r="J4686" s="7"/>
      <c r="K4686" s="7"/>
      <c r="L4686" s="7"/>
      <c r="M4686" s="7"/>
      <c r="N4686" s="7"/>
      <c r="O4686" s="7"/>
      <c r="P4686" s="7"/>
    </row>
    <row r="4687" spans="1:16" ht="15.75" x14ac:dyDescent="0.25">
      <c r="A4687" s="7"/>
      <c r="B4687" s="7"/>
      <c r="C4687" s="7"/>
      <c r="D4687" s="7"/>
      <c r="E4687" s="7"/>
      <c r="F4687" s="7"/>
      <c r="G4687" s="7"/>
      <c r="H4687" s="7"/>
      <c r="I4687" s="7"/>
      <c r="J4687" s="7"/>
      <c r="K4687" s="7"/>
      <c r="L4687" s="7"/>
      <c r="M4687" s="7"/>
      <c r="N4687" s="7"/>
      <c r="O4687" s="7"/>
      <c r="P4687" s="7"/>
    </row>
    <row r="4688" spans="1:16" ht="15.75" x14ac:dyDescent="0.25">
      <c r="A4688" s="7"/>
      <c r="B4688" s="7"/>
      <c r="C4688" s="7"/>
      <c r="D4688" s="7"/>
      <c r="E4688" s="7"/>
      <c r="F4688" s="7"/>
      <c r="G4688" s="7"/>
      <c r="H4688" s="7"/>
      <c r="I4688" s="7"/>
      <c r="J4688" s="7"/>
      <c r="K4688" s="7"/>
      <c r="L4688" s="7"/>
      <c r="M4688" s="7"/>
      <c r="N4688" s="7"/>
      <c r="O4688" s="7"/>
      <c r="P4688" s="7"/>
    </row>
    <row r="4689" spans="1:16" ht="15.75" x14ac:dyDescent="0.25">
      <c r="A4689" s="7"/>
      <c r="B4689" s="7"/>
      <c r="C4689" s="7"/>
      <c r="D4689" s="7"/>
      <c r="E4689" s="7"/>
      <c r="F4689" s="7"/>
      <c r="G4689" s="7"/>
      <c r="H4689" s="7"/>
      <c r="I4689" s="7"/>
      <c r="J4689" s="7"/>
      <c r="K4689" s="7"/>
      <c r="L4689" s="7"/>
      <c r="M4689" s="7"/>
      <c r="N4689" s="7"/>
      <c r="O4689" s="7"/>
      <c r="P4689" s="7"/>
    </row>
    <row r="4690" spans="1:16" ht="15.75" x14ac:dyDescent="0.25">
      <c r="A4690" s="7"/>
      <c r="B4690" s="7"/>
      <c r="C4690" s="7"/>
      <c r="D4690" s="7"/>
      <c r="E4690" s="7"/>
      <c r="F4690" s="7"/>
      <c r="G4690" s="7"/>
      <c r="H4690" s="7"/>
      <c r="I4690" s="7"/>
      <c r="J4690" s="7"/>
      <c r="K4690" s="7"/>
      <c r="L4690" s="7"/>
      <c r="M4690" s="7"/>
      <c r="N4690" s="7"/>
      <c r="O4690" s="7"/>
      <c r="P4690" s="7"/>
    </row>
    <row r="4691" spans="1:16" ht="15.75" x14ac:dyDescent="0.25">
      <c r="A4691" s="7"/>
      <c r="B4691" s="7"/>
      <c r="C4691" s="7"/>
      <c r="D4691" s="7"/>
      <c r="E4691" s="7"/>
      <c r="F4691" s="7"/>
      <c r="G4691" s="7"/>
      <c r="H4691" s="7"/>
      <c r="I4691" s="7"/>
      <c r="J4691" s="7"/>
      <c r="K4691" s="7"/>
      <c r="L4691" s="7"/>
      <c r="M4691" s="7"/>
      <c r="N4691" s="7"/>
      <c r="O4691" s="7"/>
      <c r="P4691" s="7"/>
    </row>
    <row r="4692" spans="1:16" ht="15.75" x14ac:dyDescent="0.25">
      <c r="A4692" s="7"/>
      <c r="B4692" s="7"/>
      <c r="C4692" s="7"/>
      <c r="D4692" s="7"/>
      <c r="E4692" s="7"/>
      <c r="F4692" s="7"/>
      <c r="G4692" s="7"/>
      <c r="H4692" s="7"/>
      <c r="I4692" s="7"/>
      <c r="J4692" s="7"/>
      <c r="K4692" s="7"/>
      <c r="L4692" s="7"/>
      <c r="M4692" s="7"/>
      <c r="N4692" s="7"/>
      <c r="O4692" s="7"/>
      <c r="P4692" s="7"/>
    </row>
    <row r="4693" spans="1:16" ht="15.75" x14ac:dyDescent="0.25">
      <c r="A4693" s="7"/>
      <c r="B4693" s="7"/>
      <c r="C4693" s="7"/>
      <c r="D4693" s="7"/>
      <c r="E4693" s="7"/>
      <c r="F4693" s="7"/>
      <c r="G4693" s="7"/>
      <c r="H4693" s="7"/>
      <c r="I4693" s="7"/>
      <c r="J4693" s="7"/>
      <c r="K4693" s="7"/>
      <c r="L4693" s="7"/>
      <c r="M4693" s="7"/>
      <c r="N4693" s="7"/>
      <c r="O4693" s="7"/>
      <c r="P4693" s="7"/>
    </row>
    <row r="4694" spans="1:16" ht="15.75" x14ac:dyDescent="0.25">
      <c r="A4694" s="7"/>
      <c r="B4694" s="7"/>
      <c r="C4694" s="7"/>
      <c r="D4694" s="7"/>
      <c r="E4694" s="7"/>
      <c r="F4694" s="7"/>
      <c r="G4694" s="7"/>
      <c r="H4694" s="7"/>
      <c r="I4694" s="7"/>
      <c r="J4694" s="7"/>
      <c r="K4694" s="7"/>
      <c r="L4694" s="7"/>
      <c r="M4694" s="7"/>
      <c r="N4694" s="7"/>
      <c r="O4694" s="7"/>
      <c r="P4694" s="7"/>
    </row>
    <row r="4695" spans="1:16" ht="15.75" x14ac:dyDescent="0.25">
      <c r="A4695" s="7"/>
      <c r="B4695" s="7"/>
      <c r="C4695" s="7"/>
      <c r="D4695" s="7"/>
      <c r="E4695" s="7"/>
      <c r="F4695" s="7"/>
      <c r="G4695" s="7"/>
      <c r="H4695" s="7"/>
      <c r="I4695" s="7"/>
      <c r="J4695" s="7"/>
      <c r="K4695" s="7"/>
      <c r="L4695" s="7"/>
      <c r="M4695" s="7"/>
      <c r="N4695" s="7"/>
      <c r="O4695" s="7"/>
      <c r="P4695" s="7"/>
    </row>
    <row r="4696" spans="1:16" ht="15.75" x14ac:dyDescent="0.25">
      <c r="A4696" s="7"/>
      <c r="B4696" s="7"/>
      <c r="C4696" s="7"/>
      <c r="D4696" s="7"/>
      <c r="E4696" s="7"/>
      <c r="F4696" s="7"/>
      <c r="G4696" s="7"/>
      <c r="H4696" s="7"/>
      <c r="I4696" s="7"/>
      <c r="J4696" s="7"/>
      <c r="K4696" s="7"/>
      <c r="L4696" s="7"/>
      <c r="M4696" s="7"/>
      <c r="N4696" s="7"/>
      <c r="O4696" s="7"/>
      <c r="P4696" s="7"/>
    </row>
    <row r="4697" spans="1:16" ht="15.75" x14ac:dyDescent="0.25">
      <c r="A4697" s="7"/>
      <c r="B4697" s="7"/>
      <c r="C4697" s="7"/>
      <c r="D4697" s="7"/>
      <c r="E4697" s="7"/>
      <c r="F4697" s="7"/>
      <c r="G4697" s="7"/>
      <c r="H4697" s="7"/>
      <c r="I4697" s="7"/>
      <c r="J4697" s="7"/>
      <c r="K4697" s="7"/>
      <c r="L4697" s="7"/>
      <c r="M4697" s="7"/>
      <c r="N4697" s="7"/>
      <c r="O4697" s="7"/>
      <c r="P4697" s="7"/>
    </row>
    <row r="4698" spans="1:16" ht="15.75" x14ac:dyDescent="0.25">
      <c r="A4698" s="7"/>
      <c r="B4698" s="7"/>
      <c r="C4698" s="7"/>
      <c r="D4698" s="7"/>
      <c r="E4698" s="7"/>
      <c r="F4698" s="7"/>
      <c r="G4698" s="7"/>
      <c r="H4698" s="7"/>
      <c r="I4698" s="7"/>
      <c r="J4698" s="7"/>
      <c r="K4698" s="7"/>
      <c r="L4698" s="7"/>
      <c r="M4698" s="7"/>
      <c r="N4698" s="7"/>
      <c r="O4698" s="7"/>
      <c r="P4698" s="7"/>
    </row>
    <row r="4699" spans="1:16" ht="15.75" x14ac:dyDescent="0.25">
      <c r="A4699" s="7"/>
      <c r="B4699" s="7"/>
      <c r="C4699" s="7"/>
      <c r="D4699" s="7"/>
      <c r="E4699" s="7"/>
      <c r="F4699" s="7"/>
      <c r="G4699" s="7"/>
      <c r="H4699" s="7"/>
      <c r="I4699" s="7"/>
      <c r="J4699" s="7"/>
      <c r="K4699" s="7"/>
      <c r="L4699" s="7"/>
      <c r="M4699" s="7"/>
      <c r="N4699" s="7"/>
      <c r="O4699" s="7"/>
      <c r="P4699" s="7"/>
    </row>
    <row r="4700" spans="1:16" ht="15.75" x14ac:dyDescent="0.25">
      <c r="A4700" s="7"/>
      <c r="B4700" s="7"/>
      <c r="C4700" s="7"/>
      <c r="D4700" s="7"/>
      <c r="E4700" s="7"/>
      <c r="F4700" s="7"/>
      <c r="G4700" s="7"/>
      <c r="H4700" s="7"/>
      <c r="I4700" s="7"/>
      <c r="J4700" s="7"/>
      <c r="K4700" s="7"/>
      <c r="L4700" s="7"/>
      <c r="M4700" s="7"/>
      <c r="N4700" s="7"/>
      <c r="O4700" s="7"/>
      <c r="P4700" s="7"/>
    </row>
    <row r="4701" spans="1:16" ht="15.75" x14ac:dyDescent="0.25">
      <c r="A4701" s="7"/>
      <c r="B4701" s="7"/>
      <c r="C4701" s="7"/>
      <c r="D4701" s="7"/>
      <c r="E4701" s="7"/>
      <c r="F4701" s="7"/>
      <c r="G4701" s="7"/>
      <c r="H4701" s="7"/>
      <c r="I4701" s="7"/>
      <c r="J4701" s="7"/>
      <c r="K4701" s="7"/>
      <c r="L4701" s="7"/>
      <c r="M4701" s="7"/>
      <c r="N4701" s="7"/>
      <c r="O4701" s="7"/>
      <c r="P4701" s="7"/>
    </row>
    <row r="4702" spans="1:16" ht="15.75" x14ac:dyDescent="0.25">
      <c r="A4702" s="7"/>
      <c r="B4702" s="7"/>
      <c r="C4702" s="7"/>
      <c r="D4702" s="7"/>
      <c r="E4702" s="7"/>
      <c r="F4702" s="7"/>
      <c r="G4702" s="7"/>
      <c r="H4702" s="7"/>
      <c r="I4702" s="7"/>
      <c r="J4702" s="7"/>
      <c r="K4702" s="7"/>
      <c r="L4702" s="7"/>
      <c r="M4702" s="7"/>
      <c r="N4702" s="7"/>
      <c r="O4702" s="7"/>
      <c r="P4702" s="7"/>
    </row>
    <row r="4703" spans="1:16" ht="15.75" x14ac:dyDescent="0.25">
      <c r="A4703" s="7"/>
      <c r="B4703" s="7"/>
      <c r="C4703" s="7"/>
      <c r="D4703" s="7"/>
      <c r="E4703" s="7"/>
      <c r="F4703" s="7"/>
      <c r="G4703" s="7"/>
      <c r="H4703" s="7"/>
      <c r="I4703" s="7"/>
      <c r="J4703" s="7"/>
      <c r="K4703" s="7"/>
      <c r="L4703" s="7"/>
      <c r="M4703" s="7"/>
      <c r="N4703" s="7"/>
      <c r="O4703" s="7"/>
      <c r="P4703" s="7"/>
    </row>
    <row r="4704" spans="1:16" ht="15.75" x14ac:dyDescent="0.25">
      <c r="A4704" s="7"/>
      <c r="B4704" s="7"/>
      <c r="C4704" s="7"/>
      <c r="D4704" s="7"/>
      <c r="E4704" s="7"/>
      <c r="F4704" s="7"/>
      <c r="G4704" s="7"/>
      <c r="H4704" s="7"/>
      <c r="I4704" s="7"/>
      <c r="J4704" s="7"/>
      <c r="K4704" s="7"/>
      <c r="L4704" s="7"/>
      <c r="M4704" s="7"/>
      <c r="N4704" s="7"/>
      <c r="O4704" s="7"/>
      <c r="P4704" s="7"/>
    </row>
    <row r="4705" spans="1:16" ht="15.75" x14ac:dyDescent="0.25">
      <c r="A4705" s="7"/>
      <c r="B4705" s="7"/>
      <c r="C4705" s="7"/>
      <c r="D4705" s="7"/>
      <c r="E4705" s="7"/>
      <c r="F4705" s="7"/>
      <c r="G4705" s="7"/>
      <c r="H4705" s="7"/>
      <c r="I4705" s="7"/>
      <c r="J4705" s="7"/>
      <c r="K4705" s="7"/>
      <c r="L4705" s="7"/>
      <c r="M4705" s="7"/>
      <c r="N4705" s="7"/>
      <c r="O4705" s="7"/>
      <c r="P4705" s="7"/>
    </row>
    <row r="4706" spans="1:16" ht="15.75" x14ac:dyDescent="0.25">
      <c r="A4706" s="7"/>
      <c r="B4706" s="7"/>
      <c r="C4706" s="7"/>
      <c r="D4706" s="7"/>
      <c r="E4706" s="7"/>
      <c r="F4706" s="7"/>
      <c r="G4706" s="7"/>
      <c r="H4706" s="7"/>
      <c r="I4706" s="7"/>
      <c r="J4706" s="7"/>
      <c r="K4706" s="7"/>
      <c r="L4706" s="7"/>
      <c r="M4706" s="7"/>
      <c r="N4706" s="7"/>
      <c r="O4706" s="7"/>
      <c r="P4706" s="7"/>
    </row>
    <row r="4707" spans="1:16" ht="15.75" x14ac:dyDescent="0.25">
      <c r="A4707" s="7"/>
      <c r="B4707" s="7"/>
      <c r="C4707" s="7"/>
      <c r="D4707" s="7"/>
      <c r="E4707" s="7"/>
      <c r="F4707" s="7"/>
      <c r="G4707" s="7"/>
      <c r="H4707" s="7"/>
      <c r="I4707" s="7"/>
      <c r="J4707" s="7"/>
      <c r="K4707" s="7"/>
      <c r="L4707" s="7"/>
      <c r="M4707" s="7"/>
      <c r="N4707" s="7"/>
      <c r="O4707" s="7"/>
      <c r="P4707" s="7"/>
    </row>
    <row r="4708" spans="1:16" ht="15.75" x14ac:dyDescent="0.25">
      <c r="A4708" s="7"/>
      <c r="B4708" s="7"/>
      <c r="C4708" s="7"/>
      <c r="D4708" s="7"/>
      <c r="E4708" s="7"/>
      <c r="F4708" s="7"/>
      <c r="G4708" s="7"/>
      <c r="H4708" s="7"/>
      <c r="I4708" s="7"/>
      <c r="J4708" s="7"/>
      <c r="K4708" s="7"/>
      <c r="L4708" s="7"/>
      <c r="M4708" s="7"/>
      <c r="N4708" s="7"/>
      <c r="O4708" s="7"/>
      <c r="P4708" s="7"/>
    </row>
    <row r="4709" spans="1:16" ht="15.75" x14ac:dyDescent="0.25">
      <c r="A4709" s="7"/>
      <c r="B4709" s="7"/>
      <c r="C4709" s="7"/>
      <c r="D4709" s="7"/>
      <c r="E4709" s="7"/>
      <c r="F4709" s="7"/>
      <c r="G4709" s="7"/>
      <c r="H4709" s="7"/>
      <c r="I4709" s="7"/>
      <c r="J4709" s="7"/>
      <c r="K4709" s="7"/>
      <c r="L4709" s="7"/>
      <c r="M4709" s="7"/>
      <c r="N4709" s="7"/>
      <c r="O4709" s="7"/>
      <c r="P4709" s="7"/>
    </row>
    <row r="4710" spans="1:16" ht="15.75" x14ac:dyDescent="0.25">
      <c r="A4710" s="7"/>
      <c r="B4710" s="7"/>
      <c r="C4710" s="7"/>
      <c r="D4710" s="7"/>
      <c r="E4710" s="7"/>
      <c r="F4710" s="7"/>
      <c r="G4710" s="7"/>
      <c r="H4710" s="7"/>
      <c r="I4710" s="7"/>
      <c r="J4710" s="7"/>
      <c r="K4710" s="7"/>
      <c r="L4710" s="7"/>
      <c r="M4710" s="7"/>
      <c r="N4710" s="7"/>
      <c r="O4710" s="7"/>
      <c r="P4710" s="7"/>
    </row>
    <row r="4711" spans="1:16" ht="15.75" x14ac:dyDescent="0.25">
      <c r="A4711" s="7"/>
      <c r="B4711" s="7"/>
      <c r="C4711" s="7"/>
      <c r="D4711" s="7"/>
      <c r="E4711" s="7"/>
      <c r="F4711" s="7"/>
      <c r="G4711" s="7"/>
      <c r="H4711" s="7"/>
      <c r="I4711" s="7"/>
      <c r="J4711" s="7"/>
      <c r="K4711" s="7"/>
      <c r="L4711" s="7"/>
      <c r="M4711" s="7"/>
      <c r="N4711" s="7"/>
      <c r="O4711" s="7"/>
      <c r="P4711" s="7"/>
    </row>
    <row r="4712" spans="1:16" ht="15.75" x14ac:dyDescent="0.25">
      <c r="A4712" s="7"/>
      <c r="B4712" s="7"/>
      <c r="C4712" s="7"/>
      <c r="D4712" s="7"/>
      <c r="E4712" s="7"/>
      <c r="F4712" s="7"/>
      <c r="G4712" s="7"/>
      <c r="H4712" s="7"/>
      <c r="I4712" s="7"/>
      <c r="J4712" s="7"/>
      <c r="K4712" s="7"/>
      <c r="L4712" s="7"/>
      <c r="M4712" s="7"/>
      <c r="N4712" s="7"/>
      <c r="O4712" s="7"/>
      <c r="P4712" s="7"/>
    </row>
    <row r="4713" spans="1:16" ht="15.75" x14ac:dyDescent="0.25">
      <c r="A4713" s="7"/>
      <c r="B4713" s="7"/>
      <c r="C4713" s="7"/>
      <c r="D4713" s="7"/>
      <c r="E4713" s="7"/>
      <c r="F4713" s="7"/>
      <c r="G4713" s="7"/>
      <c r="H4713" s="7"/>
      <c r="I4713" s="7"/>
      <c r="J4713" s="7"/>
      <c r="K4713" s="7"/>
      <c r="L4713" s="7"/>
      <c r="M4713" s="7"/>
      <c r="N4713" s="7"/>
      <c r="O4713" s="7"/>
      <c r="P4713" s="7"/>
    </row>
    <row r="4714" spans="1:16" ht="15.75" x14ac:dyDescent="0.25">
      <c r="A4714" s="7"/>
      <c r="B4714" s="7"/>
      <c r="C4714" s="7"/>
      <c r="D4714" s="7"/>
      <c r="E4714" s="7"/>
      <c r="F4714" s="7"/>
      <c r="G4714" s="7"/>
      <c r="H4714" s="7"/>
      <c r="I4714" s="7"/>
      <c r="J4714" s="7"/>
      <c r="K4714" s="7"/>
      <c r="L4714" s="7"/>
      <c r="M4714" s="7"/>
      <c r="N4714" s="7"/>
      <c r="O4714" s="7"/>
      <c r="P4714" s="7"/>
    </row>
    <row r="4715" spans="1:16" ht="15.75" x14ac:dyDescent="0.25">
      <c r="A4715" s="7"/>
      <c r="B4715" s="7"/>
      <c r="C4715" s="7"/>
      <c r="D4715" s="7"/>
      <c r="E4715" s="7"/>
      <c r="F4715" s="7"/>
      <c r="G4715" s="7"/>
      <c r="H4715" s="7"/>
      <c r="I4715" s="7"/>
      <c r="J4715" s="7"/>
      <c r="K4715" s="7"/>
      <c r="L4715" s="7"/>
      <c r="M4715" s="7"/>
      <c r="N4715" s="7"/>
      <c r="O4715" s="7"/>
      <c r="P4715" s="7"/>
    </row>
    <row r="4716" spans="1:16" ht="15.75" x14ac:dyDescent="0.25">
      <c r="A4716" s="7"/>
      <c r="B4716" s="7"/>
      <c r="C4716" s="7"/>
      <c r="D4716" s="7"/>
      <c r="E4716" s="7"/>
      <c r="F4716" s="7"/>
      <c r="G4716" s="7"/>
      <c r="H4716" s="7"/>
      <c r="I4716" s="7"/>
      <c r="J4716" s="7"/>
      <c r="K4716" s="7"/>
      <c r="L4716" s="7"/>
      <c r="M4716" s="7"/>
      <c r="N4716" s="7"/>
      <c r="O4716" s="7"/>
      <c r="P4716" s="7"/>
    </row>
    <row r="4717" spans="1:16" ht="15.75" x14ac:dyDescent="0.25">
      <c r="A4717" s="7"/>
      <c r="B4717" s="7"/>
      <c r="C4717" s="7"/>
      <c r="D4717" s="7"/>
      <c r="E4717" s="7"/>
      <c r="F4717" s="7"/>
      <c r="G4717" s="7"/>
      <c r="H4717" s="7"/>
      <c r="I4717" s="7"/>
      <c r="J4717" s="7"/>
      <c r="K4717" s="7"/>
      <c r="L4717" s="7"/>
      <c r="M4717" s="7"/>
      <c r="N4717" s="7"/>
      <c r="O4717" s="7"/>
      <c r="P4717" s="7"/>
    </row>
    <row r="4718" spans="1:16" ht="15.75" x14ac:dyDescent="0.25">
      <c r="A4718" s="7"/>
      <c r="B4718" s="7"/>
      <c r="C4718" s="7"/>
      <c r="D4718" s="7"/>
      <c r="E4718" s="7"/>
      <c r="F4718" s="7"/>
      <c r="G4718" s="7"/>
      <c r="H4718" s="7"/>
      <c r="I4718" s="7"/>
      <c r="J4718" s="7"/>
      <c r="K4718" s="7"/>
      <c r="L4718" s="7"/>
      <c r="M4718" s="7"/>
      <c r="N4718" s="7"/>
      <c r="O4718" s="7"/>
      <c r="P4718" s="7"/>
    </row>
    <row r="4719" spans="1:16" ht="15.75" x14ac:dyDescent="0.25">
      <c r="A4719" s="7"/>
      <c r="B4719" s="7"/>
      <c r="C4719" s="7"/>
      <c r="D4719" s="7"/>
      <c r="E4719" s="7"/>
      <c r="F4719" s="7"/>
      <c r="G4719" s="7"/>
      <c r="H4719" s="7"/>
      <c r="I4719" s="7"/>
      <c r="J4719" s="7"/>
      <c r="K4719" s="7"/>
      <c r="L4719" s="7"/>
      <c r="M4719" s="7"/>
      <c r="N4719" s="7"/>
      <c r="O4719" s="7"/>
      <c r="P4719" s="7"/>
    </row>
    <row r="4720" spans="1:16" ht="15.75" x14ac:dyDescent="0.25">
      <c r="A4720" s="7"/>
      <c r="B4720" s="7"/>
      <c r="C4720" s="7"/>
      <c r="D4720" s="7"/>
      <c r="E4720" s="7"/>
      <c r="F4720" s="7"/>
      <c r="G4720" s="7"/>
      <c r="H4720" s="7"/>
      <c r="I4720" s="7"/>
      <c r="J4720" s="7"/>
      <c r="K4720" s="7"/>
      <c r="L4720" s="7"/>
      <c r="M4720" s="7"/>
      <c r="N4720" s="7"/>
      <c r="O4720" s="7"/>
      <c r="P4720" s="7"/>
    </row>
    <row r="4721" spans="1:16" ht="15.75" x14ac:dyDescent="0.25">
      <c r="A4721" s="7"/>
      <c r="B4721" s="7"/>
      <c r="C4721" s="7"/>
      <c r="D4721" s="7"/>
      <c r="E4721" s="7"/>
      <c r="F4721" s="7"/>
      <c r="G4721" s="7"/>
      <c r="H4721" s="7"/>
      <c r="I4721" s="7"/>
      <c r="J4721" s="7"/>
      <c r="K4721" s="7"/>
      <c r="L4721" s="7"/>
      <c r="M4721" s="7"/>
      <c r="N4721" s="7"/>
      <c r="O4721" s="7"/>
      <c r="P4721" s="7"/>
    </row>
    <row r="4722" spans="1:16" ht="15.75" x14ac:dyDescent="0.25">
      <c r="A4722" s="7"/>
      <c r="B4722" s="7"/>
      <c r="C4722" s="7"/>
      <c r="D4722" s="7"/>
      <c r="E4722" s="7"/>
      <c r="F4722" s="7"/>
      <c r="G4722" s="7"/>
      <c r="H4722" s="7"/>
      <c r="I4722" s="7"/>
      <c r="J4722" s="7"/>
      <c r="K4722" s="7"/>
      <c r="L4722" s="7"/>
      <c r="M4722" s="7"/>
      <c r="N4722" s="7"/>
      <c r="O4722" s="7"/>
      <c r="P4722" s="7"/>
    </row>
    <row r="4723" spans="1:16" ht="15.75" x14ac:dyDescent="0.25">
      <c r="A4723" s="7"/>
      <c r="B4723" s="7"/>
      <c r="C4723" s="7"/>
      <c r="D4723" s="7"/>
      <c r="E4723" s="7"/>
      <c r="F4723" s="7"/>
      <c r="G4723" s="7"/>
      <c r="H4723" s="7"/>
      <c r="I4723" s="7"/>
      <c r="J4723" s="7"/>
      <c r="K4723" s="7"/>
      <c r="L4723" s="7"/>
      <c r="M4723" s="7"/>
      <c r="N4723" s="7"/>
      <c r="O4723" s="7"/>
      <c r="P4723" s="7"/>
    </row>
    <row r="4724" spans="1:16" ht="15.75" x14ac:dyDescent="0.25">
      <c r="A4724" s="7"/>
      <c r="B4724" s="7"/>
      <c r="C4724" s="7"/>
      <c r="D4724" s="7"/>
      <c r="E4724" s="7"/>
      <c r="F4724" s="7"/>
      <c r="G4724" s="7"/>
      <c r="H4724" s="7"/>
      <c r="I4724" s="7"/>
      <c r="J4724" s="7"/>
      <c r="K4724" s="7"/>
      <c r="L4724" s="7"/>
      <c r="M4724" s="7"/>
      <c r="N4724" s="7"/>
      <c r="O4724" s="7"/>
      <c r="P4724" s="7"/>
    </row>
    <row r="4725" spans="1:16" ht="15.75" x14ac:dyDescent="0.25">
      <c r="A4725" s="7"/>
      <c r="B4725" s="7"/>
      <c r="C4725" s="7"/>
      <c r="D4725" s="7"/>
      <c r="E4725" s="7"/>
      <c r="F4725" s="7"/>
      <c r="G4725" s="7"/>
      <c r="H4725" s="7"/>
      <c r="I4725" s="7"/>
      <c r="J4725" s="7"/>
      <c r="K4725" s="7"/>
      <c r="L4725" s="7"/>
      <c r="M4725" s="7"/>
      <c r="N4725" s="7"/>
      <c r="O4725" s="7"/>
      <c r="P4725" s="7"/>
    </row>
    <row r="4726" spans="1:16" ht="15.75" x14ac:dyDescent="0.25">
      <c r="A4726" s="7"/>
      <c r="B4726" s="7"/>
      <c r="C4726" s="7"/>
      <c r="D4726" s="7"/>
      <c r="E4726" s="7"/>
      <c r="F4726" s="7"/>
      <c r="G4726" s="7"/>
      <c r="H4726" s="7"/>
      <c r="I4726" s="7"/>
      <c r="J4726" s="7"/>
      <c r="K4726" s="7"/>
      <c r="L4726" s="7"/>
      <c r="M4726" s="7"/>
      <c r="N4726" s="7"/>
      <c r="O4726" s="7"/>
      <c r="P4726" s="7"/>
    </row>
    <row r="4727" spans="1:16" ht="15.75" x14ac:dyDescent="0.25">
      <c r="A4727" s="7"/>
      <c r="B4727" s="7"/>
      <c r="C4727" s="7"/>
      <c r="D4727" s="7"/>
      <c r="E4727" s="7"/>
      <c r="F4727" s="7"/>
      <c r="G4727" s="7"/>
      <c r="H4727" s="7"/>
      <c r="I4727" s="7"/>
      <c r="J4727" s="7"/>
      <c r="K4727" s="7"/>
      <c r="L4727" s="7"/>
      <c r="M4727" s="7"/>
      <c r="N4727" s="7"/>
      <c r="O4727" s="7"/>
      <c r="P4727" s="7"/>
    </row>
    <row r="4728" spans="1:16" ht="15.75" x14ac:dyDescent="0.25">
      <c r="A4728" s="7"/>
      <c r="B4728" s="7"/>
      <c r="C4728" s="7"/>
      <c r="D4728" s="7"/>
      <c r="E4728" s="7"/>
      <c r="F4728" s="7"/>
      <c r="G4728" s="7"/>
      <c r="H4728" s="7"/>
      <c r="I4728" s="7"/>
      <c r="J4728" s="7"/>
      <c r="K4728" s="7"/>
      <c r="L4728" s="7"/>
      <c r="M4728" s="7"/>
      <c r="N4728" s="7"/>
      <c r="O4728" s="7"/>
      <c r="P4728" s="7"/>
    </row>
    <row r="4729" spans="1:16" ht="15.75" x14ac:dyDescent="0.25">
      <c r="A4729" s="7"/>
      <c r="B4729" s="7"/>
      <c r="C4729" s="7"/>
      <c r="D4729" s="7"/>
      <c r="E4729" s="7"/>
      <c r="F4729" s="7"/>
      <c r="G4729" s="7"/>
      <c r="H4729" s="7"/>
      <c r="I4729" s="7"/>
      <c r="J4729" s="7"/>
      <c r="K4729" s="7"/>
      <c r="L4729" s="7"/>
      <c r="M4729" s="7"/>
      <c r="N4729" s="7"/>
      <c r="O4729" s="7"/>
      <c r="P4729" s="7"/>
    </row>
    <row r="4730" spans="1:16" ht="15.75" x14ac:dyDescent="0.25">
      <c r="A4730" s="7"/>
      <c r="B4730" s="7"/>
      <c r="C4730" s="7"/>
      <c r="D4730" s="7"/>
      <c r="E4730" s="7"/>
      <c r="F4730" s="7"/>
      <c r="G4730" s="7"/>
      <c r="H4730" s="7"/>
      <c r="I4730" s="7"/>
      <c r="J4730" s="7"/>
      <c r="K4730" s="7"/>
      <c r="L4730" s="7"/>
      <c r="M4730" s="7"/>
      <c r="N4730" s="7"/>
      <c r="O4730" s="7"/>
      <c r="P4730" s="7"/>
    </row>
    <row r="4731" spans="1:16" ht="15.75" x14ac:dyDescent="0.25">
      <c r="A4731" s="7"/>
      <c r="B4731" s="7"/>
      <c r="C4731" s="7"/>
      <c r="D4731" s="7"/>
      <c r="E4731" s="7"/>
      <c r="F4731" s="7"/>
      <c r="G4731" s="7"/>
      <c r="H4731" s="7"/>
      <c r="I4731" s="7"/>
      <c r="J4731" s="7"/>
      <c r="K4731" s="7"/>
      <c r="L4731" s="7"/>
      <c r="M4731" s="7"/>
      <c r="N4731" s="7"/>
      <c r="O4731" s="7"/>
      <c r="P4731" s="7"/>
    </row>
    <row r="4732" spans="1:16" ht="15.75" x14ac:dyDescent="0.25">
      <c r="A4732" s="7"/>
      <c r="B4732" s="7"/>
      <c r="C4732" s="7"/>
      <c r="D4732" s="7"/>
      <c r="E4732" s="7"/>
      <c r="F4732" s="7"/>
      <c r="G4732" s="7"/>
      <c r="H4732" s="7"/>
      <c r="I4732" s="7"/>
      <c r="J4732" s="7"/>
      <c r="K4732" s="7"/>
      <c r="L4732" s="7"/>
      <c r="M4732" s="7"/>
      <c r="N4732" s="7"/>
      <c r="O4732" s="7"/>
      <c r="P4732" s="7"/>
    </row>
    <row r="4733" spans="1:16" ht="15.75" x14ac:dyDescent="0.25">
      <c r="A4733" s="7"/>
      <c r="B4733" s="7"/>
      <c r="C4733" s="7"/>
      <c r="D4733" s="7"/>
      <c r="E4733" s="7"/>
      <c r="F4733" s="7"/>
      <c r="G4733" s="7"/>
      <c r="H4733" s="7"/>
      <c r="I4733" s="7"/>
      <c r="J4733" s="7"/>
      <c r="K4733" s="7"/>
      <c r="L4733" s="7"/>
      <c r="M4733" s="7"/>
      <c r="N4733" s="7"/>
      <c r="O4733" s="7"/>
      <c r="P4733" s="7"/>
    </row>
    <row r="4734" spans="1:16" ht="15.75" x14ac:dyDescent="0.25">
      <c r="A4734" s="7"/>
      <c r="B4734" s="7"/>
      <c r="C4734" s="7"/>
      <c r="D4734" s="7"/>
      <c r="E4734" s="7"/>
      <c r="F4734" s="7"/>
      <c r="G4734" s="7"/>
      <c r="H4734" s="7"/>
      <c r="I4734" s="7"/>
      <c r="J4734" s="7"/>
      <c r="K4734" s="7"/>
      <c r="L4734" s="7"/>
      <c r="M4734" s="7"/>
      <c r="N4734" s="7"/>
      <c r="O4734" s="7"/>
      <c r="P4734" s="7"/>
    </row>
    <row r="4735" spans="1:16" ht="15.75" x14ac:dyDescent="0.25">
      <c r="A4735" s="7"/>
      <c r="B4735" s="7"/>
      <c r="C4735" s="7"/>
      <c r="D4735" s="7"/>
      <c r="E4735" s="7"/>
      <c r="F4735" s="7"/>
      <c r="G4735" s="7"/>
      <c r="H4735" s="7"/>
      <c r="I4735" s="7"/>
      <c r="J4735" s="7"/>
      <c r="K4735" s="7"/>
      <c r="L4735" s="7"/>
      <c r="M4735" s="7"/>
      <c r="N4735" s="7"/>
      <c r="O4735" s="7"/>
      <c r="P4735" s="7"/>
    </row>
    <row r="4736" spans="1:16" ht="15.75" x14ac:dyDescent="0.25">
      <c r="A4736" s="7"/>
      <c r="B4736" s="7"/>
      <c r="C4736" s="7"/>
      <c r="D4736" s="7"/>
      <c r="E4736" s="7"/>
      <c r="F4736" s="7"/>
      <c r="G4736" s="7"/>
      <c r="H4736" s="7"/>
      <c r="I4736" s="7"/>
      <c r="J4736" s="7"/>
      <c r="K4736" s="7"/>
      <c r="L4736" s="7"/>
      <c r="M4736" s="7"/>
      <c r="N4736" s="7"/>
      <c r="O4736" s="7"/>
      <c r="P4736" s="7"/>
    </row>
    <row r="4737" spans="1:16" ht="15.75" x14ac:dyDescent="0.25">
      <c r="A4737" s="7"/>
      <c r="B4737" s="7"/>
      <c r="C4737" s="7"/>
      <c r="D4737" s="7"/>
      <c r="E4737" s="7"/>
      <c r="F4737" s="7"/>
      <c r="G4737" s="7"/>
      <c r="H4737" s="7"/>
      <c r="I4737" s="7"/>
      <c r="J4737" s="7"/>
      <c r="K4737" s="7"/>
      <c r="L4737" s="7"/>
      <c r="M4737" s="7"/>
      <c r="N4737" s="7"/>
      <c r="O4737" s="7"/>
      <c r="P4737" s="7"/>
    </row>
    <row r="4738" spans="1:16" ht="15.75" x14ac:dyDescent="0.25">
      <c r="A4738" s="7"/>
      <c r="B4738" s="7"/>
      <c r="C4738" s="7"/>
      <c r="D4738" s="7"/>
      <c r="E4738" s="7"/>
      <c r="F4738" s="7"/>
      <c r="G4738" s="7"/>
      <c r="H4738" s="7"/>
      <c r="I4738" s="7"/>
      <c r="J4738" s="7"/>
      <c r="K4738" s="7"/>
      <c r="L4738" s="7"/>
      <c r="M4738" s="7"/>
      <c r="N4738" s="7"/>
      <c r="O4738" s="7"/>
      <c r="P4738" s="7"/>
    </row>
    <row r="4739" spans="1:16" ht="15.75" x14ac:dyDescent="0.25">
      <c r="A4739" s="7"/>
      <c r="B4739" s="7"/>
      <c r="C4739" s="7"/>
      <c r="D4739" s="7"/>
      <c r="E4739" s="7"/>
      <c r="F4739" s="7"/>
      <c r="G4739" s="7"/>
      <c r="H4739" s="7"/>
      <c r="I4739" s="7"/>
      <c r="J4739" s="7"/>
      <c r="K4739" s="7"/>
      <c r="L4739" s="7"/>
      <c r="M4739" s="7"/>
      <c r="N4739" s="7"/>
      <c r="O4739" s="7"/>
      <c r="P4739" s="7"/>
    </row>
    <row r="4740" spans="1:16" ht="15.75" x14ac:dyDescent="0.25">
      <c r="A4740" s="7"/>
      <c r="B4740" s="7"/>
      <c r="C4740" s="7"/>
      <c r="D4740" s="7"/>
      <c r="E4740" s="7"/>
      <c r="F4740" s="7"/>
      <c r="G4740" s="7"/>
      <c r="H4740" s="7"/>
      <c r="I4740" s="7"/>
      <c r="J4740" s="7"/>
      <c r="K4740" s="7"/>
      <c r="L4740" s="7"/>
      <c r="M4740" s="7"/>
      <c r="N4740" s="7"/>
      <c r="O4740" s="7"/>
      <c r="P4740" s="7"/>
    </row>
    <row r="4741" spans="1:16" ht="15.75" x14ac:dyDescent="0.25">
      <c r="A4741" s="7"/>
      <c r="B4741" s="7"/>
      <c r="C4741" s="7"/>
      <c r="D4741" s="7"/>
      <c r="E4741" s="7"/>
      <c r="F4741" s="7"/>
      <c r="G4741" s="7"/>
      <c r="H4741" s="7"/>
      <c r="I4741" s="7"/>
      <c r="J4741" s="7"/>
      <c r="K4741" s="7"/>
      <c r="L4741" s="7"/>
      <c r="M4741" s="7"/>
      <c r="N4741" s="7"/>
      <c r="O4741" s="7"/>
      <c r="P4741" s="7"/>
    </row>
    <row r="4742" spans="1:16" ht="15.75" x14ac:dyDescent="0.25">
      <c r="A4742" s="7"/>
      <c r="B4742" s="7"/>
      <c r="C4742" s="7"/>
      <c r="D4742" s="7"/>
      <c r="E4742" s="7"/>
      <c r="F4742" s="7"/>
      <c r="G4742" s="7"/>
      <c r="H4742" s="7"/>
      <c r="I4742" s="7"/>
      <c r="J4742" s="7"/>
      <c r="K4742" s="7"/>
      <c r="L4742" s="7"/>
      <c r="M4742" s="7"/>
      <c r="N4742" s="7"/>
      <c r="O4742" s="7"/>
      <c r="P4742" s="7"/>
    </row>
    <row r="4743" spans="1:16" ht="15.75" x14ac:dyDescent="0.25">
      <c r="A4743" s="7"/>
      <c r="B4743" s="7"/>
      <c r="C4743" s="7"/>
      <c r="D4743" s="7"/>
      <c r="E4743" s="7"/>
      <c r="F4743" s="7"/>
      <c r="G4743" s="7"/>
      <c r="H4743" s="7"/>
      <c r="I4743" s="7"/>
      <c r="J4743" s="7"/>
      <c r="K4743" s="7"/>
      <c r="L4743" s="7"/>
      <c r="M4743" s="7"/>
      <c r="N4743" s="7"/>
      <c r="O4743" s="7"/>
      <c r="P4743" s="7"/>
    </row>
    <row r="4744" spans="1:16" ht="15.75" x14ac:dyDescent="0.25">
      <c r="A4744" s="7"/>
      <c r="B4744" s="7"/>
      <c r="C4744" s="7"/>
      <c r="D4744" s="7"/>
      <c r="E4744" s="7"/>
      <c r="F4744" s="7"/>
      <c r="G4744" s="7"/>
      <c r="H4744" s="7"/>
      <c r="I4744" s="7"/>
      <c r="J4744" s="7"/>
      <c r="K4744" s="7"/>
      <c r="L4744" s="7"/>
      <c r="M4744" s="7"/>
      <c r="N4744" s="7"/>
      <c r="O4744" s="7"/>
      <c r="P4744" s="7"/>
    </row>
    <row r="4745" spans="1:16" ht="15.75" x14ac:dyDescent="0.25">
      <c r="A4745" s="7"/>
      <c r="B4745" s="7"/>
      <c r="C4745" s="7"/>
      <c r="D4745" s="7"/>
      <c r="E4745" s="7"/>
      <c r="F4745" s="7"/>
      <c r="G4745" s="7"/>
      <c r="H4745" s="7"/>
      <c r="I4745" s="7"/>
      <c r="J4745" s="7"/>
      <c r="K4745" s="7"/>
      <c r="L4745" s="7"/>
      <c r="M4745" s="7"/>
      <c r="N4745" s="7"/>
      <c r="O4745" s="7"/>
      <c r="P4745" s="7"/>
    </row>
    <row r="4746" spans="1:16" ht="15.75" x14ac:dyDescent="0.25">
      <c r="A4746" s="7"/>
      <c r="B4746" s="7"/>
      <c r="C4746" s="7"/>
      <c r="D4746" s="7"/>
      <c r="E4746" s="7"/>
      <c r="F4746" s="7"/>
      <c r="G4746" s="7"/>
      <c r="H4746" s="7"/>
      <c r="I4746" s="7"/>
      <c r="J4746" s="7"/>
      <c r="K4746" s="7"/>
      <c r="L4746" s="7"/>
      <c r="M4746" s="7"/>
      <c r="N4746" s="7"/>
      <c r="O4746" s="7"/>
      <c r="P4746" s="7"/>
    </row>
    <row r="4747" spans="1:16" ht="15.75" x14ac:dyDescent="0.25">
      <c r="A4747" s="7"/>
      <c r="B4747" s="7"/>
      <c r="C4747" s="7"/>
      <c r="D4747" s="7"/>
      <c r="E4747" s="7"/>
      <c r="F4747" s="7"/>
      <c r="G4747" s="7"/>
      <c r="H4747" s="7"/>
      <c r="I4747" s="7"/>
      <c r="J4747" s="7"/>
      <c r="K4747" s="7"/>
      <c r="L4747" s="7"/>
      <c r="M4747" s="7"/>
      <c r="N4747" s="7"/>
      <c r="O4747" s="7"/>
      <c r="P4747" s="7"/>
    </row>
    <row r="4748" spans="1:16" ht="15.75" x14ac:dyDescent="0.25">
      <c r="A4748" s="7"/>
      <c r="B4748" s="7"/>
      <c r="C4748" s="7"/>
      <c r="D4748" s="7"/>
      <c r="E4748" s="7"/>
      <c r="F4748" s="7"/>
      <c r="G4748" s="7"/>
      <c r="H4748" s="7"/>
      <c r="I4748" s="7"/>
      <c r="J4748" s="7"/>
      <c r="K4748" s="7"/>
      <c r="L4748" s="7"/>
      <c r="M4748" s="7"/>
      <c r="N4748" s="7"/>
      <c r="O4748" s="7"/>
      <c r="P4748" s="7"/>
    </row>
    <row r="4749" spans="1:16" ht="15.75" x14ac:dyDescent="0.25">
      <c r="A4749" s="7"/>
      <c r="B4749" s="7"/>
      <c r="C4749" s="7"/>
      <c r="D4749" s="7"/>
      <c r="E4749" s="7"/>
      <c r="F4749" s="7"/>
      <c r="G4749" s="7"/>
      <c r="H4749" s="7"/>
      <c r="I4749" s="7"/>
      <c r="J4749" s="7"/>
      <c r="K4749" s="7"/>
      <c r="L4749" s="7"/>
      <c r="M4749" s="7"/>
      <c r="N4749" s="7"/>
      <c r="O4749" s="7"/>
      <c r="P4749" s="7"/>
    </row>
    <row r="4750" spans="1:16" ht="15.75" x14ac:dyDescent="0.25">
      <c r="A4750" s="7"/>
      <c r="B4750" s="7"/>
      <c r="C4750" s="7"/>
      <c r="D4750" s="7"/>
      <c r="E4750" s="7"/>
      <c r="F4750" s="7"/>
      <c r="G4750" s="7"/>
      <c r="H4750" s="7"/>
      <c r="I4750" s="7"/>
      <c r="J4750" s="7"/>
      <c r="K4750" s="7"/>
      <c r="L4750" s="7"/>
      <c r="M4750" s="7"/>
      <c r="N4750" s="7"/>
      <c r="O4750" s="7"/>
      <c r="P4750" s="7"/>
    </row>
    <row r="4751" spans="1:16" ht="15.75" x14ac:dyDescent="0.25">
      <c r="A4751" s="7"/>
      <c r="B4751" s="7"/>
      <c r="C4751" s="7"/>
      <c r="D4751" s="7"/>
      <c r="E4751" s="7"/>
      <c r="F4751" s="7"/>
      <c r="G4751" s="7"/>
      <c r="H4751" s="7"/>
      <c r="I4751" s="7"/>
      <c r="J4751" s="7"/>
      <c r="K4751" s="7"/>
      <c r="L4751" s="7"/>
      <c r="M4751" s="7"/>
      <c r="N4751" s="7"/>
      <c r="O4751" s="7"/>
      <c r="P4751" s="7"/>
    </row>
    <row r="4752" spans="1:16" ht="15.75" x14ac:dyDescent="0.25">
      <c r="A4752" s="7"/>
      <c r="B4752" s="7"/>
      <c r="C4752" s="7"/>
      <c r="D4752" s="7"/>
      <c r="E4752" s="7"/>
      <c r="F4752" s="7"/>
      <c r="G4752" s="7"/>
      <c r="H4752" s="7"/>
      <c r="I4752" s="7"/>
      <c r="J4752" s="7"/>
      <c r="K4752" s="7"/>
      <c r="L4752" s="7"/>
      <c r="M4752" s="7"/>
      <c r="N4752" s="7"/>
      <c r="O4752" s="7"/>
      <c r="P4752" s="7"/>
    </row>
    <row r="4753" spans="1:16" ht="15.75" x14ac:dyDescent="0.25">
      <c r="A4753" s="7"/>
      <c r="B4753" s="7"/>
      <c r="C4753" s="7"/>
      <c r="D4753" s="7"/>
      <c r="E4753" s="7"/>
      <c r="F4753" s="7"/>
      <c r="G4753" s="7"/>
      <c r="H4753" s="7"/>
      <c r="I4753" s="7"/>
      <c r="J4753" s="7"/>
      <c r="K4753" s="7"/>
      <c r="L4753" s="7"/>
      <c r="M4753" s="7"/>
      <c r="N4753" s="7"/>
      <c r="O4753" s="7"/>
      <c r="P4753" s="7"/>
    </row>
    <row r="4754" spans="1:16" ht="15.75" x14ac:dyDescent="0.25">
      <c r="A4754" s="7"/>
      <c r="B4754" s="7"/>
      <c r="C4754" s="7"/>
      <c r="D4754" s="7"/>
      <c r="E4754" s="7"/>
      <c r="F4754" s="7"/>
      <c r="G4754" s="7"/>
      <c r="H4754" s="7"/>
      <c r="I4754" s="7"/>
      <c r="J4754" s="7"/>
      <c r="K4754" s="7"/>
      <c r="L4754" s="7"/>
      <c r="M4754" s="7"/>
      <c r="N4754" s="7"/>
      <c r="O4754" s="7"/>
      <c r="P4754" s="7"/>
    </row>
    <row r="4755" spans="1:16" ht="15.75" x14ac:dyDescent="0.25">
      <c r="A4755" s="7"/>
      <c r="B4755" s="7"/>
      <c r="C4755" s="7"/>
      <c r="D4755" s="7"/>
      <c r="E4755" s="7"/>
      <c r="F4755" s="7"/>
      <c r="G4755" s="7"/>
      <c r="H4755" s="7"/>
      <c r="I4755" s="7"/>
      <c r="J4755" s="7"/>
      <c r="K4755" s="7"/>
      <c r="L4755" s="7"/>
      <c r="M4755" s="7"/>
      <c r="N4755" s="7"/>
      <c r="O4755" s="7"/>
      <c r="P4755" s="7"/>
    </row>
    <row r="4756" spans="1:16" ht="15.75" x14ac:dyDescent="0.25">
      <c r="A4756" s="7"/>
      <c r="B4756" s="7"/>
      <c r="C4756" s="7"/>
      <c r="D4756" s="7"/>
      <c r="E4756" s="7"/>
      <c r="F4756" s="7"/>
      <c r="G4756" s="7"/>
      <c r="H4756" s="7"/>
      <c r="I4756" s="7"/>
      <c r="J4756" s="7"/>
      <c r="K4756" s="7"/>
      <c r="L4756" s="7"/>
      <c r="M4756" s="7"/>
      <c r="N4756" s="7"/>
      <c r="O4756" s="7"/>
      <c r="P4756" s="7"/>
    </row>
    <row r="4757" spans="1:16" ht="15.75" x14ac:dyDescent="0.25">
      <c r="A4757" s="7"/>
      <c r="B4757" s="7"/>
      <c r="C4757" s="7"/>
      <c r="D4757" s="7"/>
      <c r="E4757" s="7"/>
      <c r="F4757" s="7"/>
      <c r="G4757" s="7"/>
      <c r="H4757" s="7"/>
      <c r="I4757" s="7"/>
      <c r="J4757" s="7"/>
      <c r="K4757" s="7"/>
      <c r="L4757" s="7"/>
      <c r="M4757" s="7"/>
      <c r="N4757" s="7"/>
      <c r="O4757" s="7"/>
      <c r="P4757" s="7"/>
    </row>
    <row r="4758" spans="1:16" ht="15.75" x14ac:dyDescent="0.25">
      <c r="A4758" s="7"/>
      <c r="B4758" s="7"/>
      <c r="C4758" s="7"/>
      <c r="D4758" s="7"/>
      <c r="E4758" s="7"/>
      <c r="F4758" s="7"/>
      <c r="G4758" s="7"/>
      <c r="H4758" s="7"/>
      <c r="I4758" s="7"/>
      <c r="J4758" s="7"/>
      <c r="K4758" s="7"/>
      <c r="L4758" s="7"/>
      <c r="M4758" s="7"/>
      <c r="N4758" s="7"/>
      <c r="O4758" s="7"/>
      <c r="P4758" s="7"/>
    </row>
    <row r="4759" spans="1:16" ht="15.75" x14ac:dyDescent="0.25">
      <c r="A4759" s="7"/>
      <c r="B4759" s="7"/>
      <c r="C4759" s="7"/>
      <c r="D4759" s="7"/>
      <c r="E4759" s="7"/>
      <c r="F4759" s="7"/>
      <c r="G4759" s="7"/>
      <c r="H4759" s="7"/>
      <c r="I4759" s="7"/>
      <c r="J4759" s="7"/>
      <c r="K4759" s="7"/>
      <c r="L4759" s="7"/>
      <c r="M4759" s="7"/>
      <c r="N4759" s="7"/>
      <c r="O4759" s="7"/>
      <c r="P4759" s="7"/>
    </row>
    <row r="4760" spans="1:16" ht="15.75" x14ac:dyDescent="0.25">
      <c r="A4760" s="7"/>
      <c r="B4760" s="7"/>
      <c r="C4760" s="7"/>
      <c r="D4760" s="7"/>
      <c r="E4760" s="7"/>
      <c r="F4760" s="7"/>
      <c r="G4760" s="7"/>
      <c r="H4760" s="7"/>
      <c r="I4760" s="7"/>
      <c r="J4760" s="7"/>
      <c r="K4760" s="7"/>
      <c r="L4760" s="7"/>
      <c r="M4760" s="7"/>
      <c r="N4760" s="7"/>
      <c r="O4760" s="7"/>
      <c r="P4760" s="7"/>
    </row>
    <row r="4761" spans="1:16" ht="15.75" x14ac:dyDescent="0.25">
      <c r="A4761" s="7"/>
      <c r="B4761" s="7"/>
      <c r="C4761" s="7"/>
      <c r="D4761" s="7"/>
      <c r="E4761" s="7"/>
      <c r="F4761" s="7"/>
      <c r="G4761" s="7"/>
      <c r="H4761" s="7"/>
      <c r="I4761" s="7"/>
      <c r="J4761" s="7"/>
      <c r="K4761" s="7"/>
      <c r="L4761" s="7"/>
      <c r="M4761" s="7"/>
      <c r="N4761" s="7"/>
      <c r="O4761" s="7"/>
      <c r="P4761" s="7"/>
    </row>
    <row r="4762" spans="1:16" ht="15.75" x14ac:dyDescent="0.25">
      <c r="A4762" s="7"/>
      <c r="B4762" s="7"/>
      <c r="C4762" s="7"/>
      <c r="D4762" s="7"/>
      <c r="E4762" s="7"/>
      <c r="F4762" s="7"/>
      <c r="G4762" s="7"/>
      <c r="H4762" s="7"/>
      <c r="I4762" s="7"/>
      <c r="J4762" s="7"/>
      <c r="K4762" s="7"/>
      <c r="L4762" s="7"/>
      <c r="M4762" s="7"/>
      <c r="N4762" s="7"/>
      <c r="O4762" s="7"/>
      <c r="P4762" s="7"/>
    </row>
    <row r="4763" spans="1:16" ht="15.75" x14ac:dyDescent="0.25">
      <c r="A4763" s="7"/>
      <c r="B4763" s="7"/>
      <c r="C4763" s="7"/>
      <c r="D4763" s="7"/>
      <c r="E4763" s="7"/>
      <c r="F4763" s="7"/>
      <c r="G4763" s="7"/>
      <c r="H4763" s="7"/>
      <c r="I4763" s="7"/>
      <c r="J4763" s="7"/>
      <c r="K4763" s="7"/>
      <c r="L4763" s="7"/>
      <c r="M4763" s="7"/>
      <c r="N4763" s="7"/>
      <c r="O4763" s="7"/>
      <c r="P4763" s="7"/>
    </row>
    <row r="4764" spans="1:16" ht="15.75" x14ac:dyDescent="0.25">
      <c r="A4764" s="7"/>
      <c r="B4764" s="7"/>
      <c r="C4764" s="7"/>
      <c r="D4764" s="7"/>
      <c r="E4764" s="7"/>
      <c r="F4764" s="7"/>
      <c r="G4764" s="7"/>
      <c r="H4764" s="7"/>
      <c r="I4764" s="7"/>
      <c r="J4764" s="7"/>
      <c r="K4764" s="7"/>
      <c r="L4764" s="7"/>
      <c r="M4764" s="7"/>
      <c r="N4764" s="7"/>
      <c r="O4764" s="7"/>
      <c r="P4764" s="7"/>
    </row>
    <row r="4765" spans="1:16" ht="15.75" x14ac:dyDescent="0.25">
      <c r="A4765" s="7"/>
      <c r="B4765" s="7"/>
      <c r="C4765" s="7"/>
      <c r="D4765" s="7"/>
      <c r="E4765" s="7"/>
      <c r="F4765" s="7"/>
      <c r="G4765" s="7"/>
      <c r="H4765" s="7"/>
      <c r="I4765" s="7"/>
      <c r="J4765" s="7"/>
      <c r="K4765" s="7"/>
      <c r="L4765" s="7"/>
      <c r="M4765" s="7"/>
      <c r="N4765" s="7"/>
      <c r="O4765" s="7"/>
      <c r="P4765" s="7"/>
    </row>
    <row r="4766" spans="1:16" ht="15.75" x14ac:dyDescent="0.25">
      <c r="A4766" s="7"/>
      <c r="B4766" s="7"/>
      <c r="C4766" s="7"/>
      <c r="D4766" s="7"/>
      <c r="E4766" s="7"/>
      <c r="F4766" s="7"/>
      <c r="G4766" s="7"/>
      <c r="H4766" s="7"/>
      <c r="I4766" s="7"/>
      <c r="J4766" s="7"/>
      <c r="K4766" s="7"/>
      <c r="L4766" s="7"/>
      <c r="M4766" s="7"/>
      <c r="N4766" s="7"/>
      <c r="O4766" s="7"/>
      <c r="P4766" s="7"/>
    </row>
    <row r="4767" spans="1:16" ht="15.75" x14ac:dyDescent="0.25">
      <c r="A4767" s="7"/>
      <c r="B4767" s="7"/>
      <c r="C4767" s="7"/>
      <c r="D4767" s="7"/>
      <c r="E4767" s="7"/>
      <c r="F4767" s="7"/>
      <c r="G4767" s="7"/>
      <c r="H4767" s="7"/>
      <c r="I4767" s="7"/>
      <c r="J4767" s="7"/>
      <c r="K4767" s="7"/>
      <c r="L4767" s="7"/>
      <c r="M4767" s="7"/>
      <c r="N4767" s="7"/>
      <c r="O4767" s="7"/>
      <c r="P4767" s="7"/>
    </row>
    <row r="4768" spans="1:16" ht="15.75" x14ac:dyDescent="0.25">
      <c r="A4768" s="7"/>
      <c r="B4768" s="7"/>
      <c r="C4768" s="7"/>
      <c r="D4768" s="7"/>
      <c r="E4768" s="7"/>
      <c r="F4768" s="7"/>
      <c r="G4768" s="7"/>
      <c r="H4768" s="7"/>
      <c r="I4768" s="7"/>
      <c r="J4768" s="7"/>
      <c r="K4768" s="7"/>
      <c r="L4768" s="7"/>
      <c r="M4768" s="7"/>
      <c r="N4768" s="7"/>
      <c r="O4768" s="7"/>
      <c r="P4768" s="7"/>
    </row>
    <row r="4769" spans="1:16" ht="15.75" x14ac:dyDescent="0.25">
      <c r="A4769" s="7"/>
      <c r="B4769" s="7"/>
      <c r="C4769" s="7"/>
      <c r="D4769" s="7"/>
      <c r="E4769" s="7"/>
      <c r="F4769" s="7"/>
      <c r="G4769" s="7"/>
      <c r="H4769" s="7"/>
      <c r="I4769" s="7"/>
      <c r="J4769" s="7"/>
      <c r="K4769" s="7"/>
      <c r="L4769" s="7"/>
      <c r="M4769" s="7"/>
      <c r="N4769" s="7"/>
      <c r="O4769" s="7"/>
      <c r="P4769" s="7"/>
    </row>
    <row r="4770" spans="1:16" ht="15.75" x14ac:dyDescent="0.25">
      <c r="A4770" s="7"/>
      <c r="B4770" s="7"/>
      <c r="C4770" s="7"/>
      <c r="D4770" s="7"/>
      <c r="E4770" s="7"/>
      <c r="F4770" s="7"/>
      <c r="G4770" s="7"/>
      <c r="H4770" s="7"/>
      <c r="I4770" s="7"/>
      <c r="J4770" s="7"/>
      <c r="K4770" s="7"/>
      <c r="L4770" s="7"/>
      <c r="M4770" s="7"/>
      <c r="N4770" s="7"/>
      <c r="O4770" s="7"/>
      <c r="P4770" s="7"/>
    </row>
    <row r="4771" spans="1:16" ht="15.75" x14ac:dyDescent="0.25">
      <c r="A4771" s="7"/>
      <c r="B4771" s="7"/>
      <c r="C4771" s="7"/>
      <c r="D4771" s="7"/>
      <c r="E4771" s="7"/>
      <c r="F4771" s="7"/>
      <c r="G4771" s="7"/>
      <c r="H4771" s="7"/>
      <c r="I4771" s="7"/>
      <c r="J4771" s="7"/>
      <c r="K4771" s="7"/>
      <c r="L4771" s="7"/>
      <c r="M4771" s="7"/>
      <c r="N4771" s="7"/>
      <c r="O4771" s="7"/>
      <c r="P4771" s="7"/>
    </row>
    <row r="4772" spans="1:16" ht="15.75" x14ac:dyDescent="0.25">
      <c r="A4772" s="7"/>
      <c r="B4772" s="7"/>
      <c r="C4772" s="7"/>
      <c r="D4772" s="7"/>
      <c r="E4772" s="7"/>
      <c r="F4772" s="7"/>
      <c r="G4772" s="7"/>
      <c r="H4772" s="7"/>
      <c r="I4772" s="7"/>
      <c r="J4772" s="7"/>
      <c r="K4772" s="7"/>
      <c r="L4772" s="7"/>
      <c r="M4772" s="7"/>
      <c r="N4772" s="7"/>
      <c r="O4772" s="7"/>
      <c r="P4772" s="7"/>
    </row>
    <row r="4773" spans="1:16" ht="15.75" x14ac:dyDescent="0.25">
      <c r="A4773" s="7"/>
      <c r="B4773" s="7"/>
      <c r="C4773" s="7"/>
      <c r="D4773" s="7"/>
      <c r="E4773" s="7"/>
      <c r="F4773" s="7"/>
      <c r="G4773" s="7"/>
      <c r="H4773" s="7"/>
      <c r="I4773" s="7"/>
      <c r="J4773" s="7"/>
      <c r="K4773" s="7"/>
      <c r="L4773" s="7"/>
      <c r="M4773" s="7"/>
      <c r="N4773" s="7"/>
      <c r="O4773" s="7"/>
      <c r="P4773" s="7"/>
    </row>
    <row r="4774" spans="1:16" ht="15.75" x14ac:dyDescent="0.25">
      <c r="A4774" s="7"/>
      <c r="B4774" s="7"/>
      <c r="C4774" s="7"/>
      <c r="D4774" s="7"/>
      <c r="E4774" s="7"/>
      <c r="F4774" s="7"/>
      <c r="G4774" s="7"/>
      <c r="H4774" s="7"/>
      <c r="I4774" s="7"/>
      <c r="J4774" s="7"/>
      <c r="K4774" s="7"/>
      <c r="L4774" s="7"/>
      <c r="M4774" s="7"/>
      <c r="N4774" s="7"/>
      <c r="O4774" s="7"/>
      <c r="P4774" s="7"/>
    </row>
    <row r="4775" spans="1:16" ht="15.75" x14ac:dyDescent="0.25">
      <c r="A4775" s="7"/>
      <c r="B4775" s="7"/>
      <c r="C4775" s="7"/>
      <c r="D4775" s="7"/>
      <c r="E4775" s="7"/>
      <c r="F4775" s="7"/>
      <c r="G4775" s="7"/>
      <c r="H4775" s="7"/>
      <c r="I4775" s="7"/>
      <c r="J4775" s="7"/>
      <c r="K4775" s="7"/>
      <c r="L4775" s="7"/>
      <c r="M4775" s="7"/>
      <c r="N4775" s="7"/>
      <c r="O4775" s="7"/>
      <c r="P4775" s="7"/>
    </row>
    <row r="4776" spans="1:16" ht="15.75" x14ac:dyDescent="0.25">
      <c r="A4776" s="7"/>
      <c r="B4776" s="7"/>
      <c r="C4776" s="7"/>
      <c r="D4776" s="7"/>
      <c r="E4776" s="7"/>
      <c r="F4776" s="7"/>
      <c r="G4776" s="7"/>
      <c r="H4776" s="7"/>
      <c r="I4776" s="7"/>
      <c r="J4776" s="7"/>
      <c r="K4776" s="7"/>
      <c r="L4776" s="7"/>
      <c r="M4776" s="7"/>
      <c r="N4776" s="7"/>
      <c r="O4776" s="7"/>
      <c r="P4776" s="7"/>
    </row>
    <row r="4777" spans="1:16" ht="15.75" x14ac:dyDescent="0.25">
      <c r="A4777" s="7"/>
      <c r="B4777" s="7"/>
      <c r="C4777" s="7"/>
      <c r="D4777" s="7"/>
      <c r="E4777" s="7"/>
      <c r="F4777" s="7"/>
      <c r="G4777" s="7"/>
      <c r="H4777" s="7"/>
      <c r="I4777" s="7"/>
      <c r="J4777" s="7"/>
      <c r="K4777" s="7"/>
      <c r="L4777" s="7"/>
      <c r="M4777" s="7"/>
      <c r="N4777" s="7"/>
      <c r="O4777" s="7"/>
      <c r="P4777" s="7"/>
    </row>
    <row r="4778" spans="1:16" ht="15.75" x14ac:dyDescent="0.25">
      <c r="A4778" s="7"/>
      <c r="B4778" s="7"/>
      <c r="C4778" s="7"/>
      <c r="D4778" s="7"/>
      <c r="E4778" s="7"/>
      <c r="F4778" s="7"/>
      <c r="G4778" s="7"/>
      <c r="H4778" s="7"/>
      <c r="I4778" s="7"/>
      <c r="J4778" s="7"/>
      <c r="K4778" s="7"/>
      <c r="L4778" s="7"/>
      <c r="M4778" s="7"/>
      <c r="N4778" s="7"/>
      <c r="O4778" s="7"/>
      <c r="P4778" s="7"/>
    </row>
    <row r="4779" spans="1:16" ht="15.75" x14ac:dyDescent="0.25">
      <c r="A4779" s="7"/>
      <c r="B4779" s="7"/>
      <c r="C4779" s="7"/>
      <c r="D4779" s="7"/>
      <c r="E4779" s="7"/>
      <c r="F4779" s="7"/>
      <c r="G4779" s="7"/>
      <c r="H4779" s="7"/>
      <c r="I4779" s="7"/>
      <c r="J4779" s="7"/>
      <c r="K4779" s="7"/>
      <c r="L4779" s="7"/>
      <c r="M4779" s="7"/>
      <c r="N4779" s="7"/>
      <c r="O4779" s="7"/>
      <c r="P4779" s="7"/>
    </row>
    <row r="4780" spans="1:16" ht="15.75" x14ac:dyDescent="0.25">
      <c r="A4780" s="7"/>
      <c r="B4780" s="7"/>
      <c r="C4780" s="7"/>
      <c r="D4780" s="7"/>
      <c r="E4780" s="7"/>
      <c r="F4780" s="7"/>
      <c r="G4780" s="7"/>
      <c r="H4780" s="7"/>
      <c r="I4780" s="7"/>
      <c r="J4780" s="7"/>
      <c r="K4780" s="7"/>
      <c r="L4780" s="7"/>
      <c r="M4780" s="7"/>
      <c r="N4780" s="7"/>
      <c r="O4780" s="7"/>
      <c r="P4780" s="7"/>
    </row>
    <row r="4781" spans="1:16" ht="15.75" x14ac:dyDescent="0.25">
      <c r="A4781" s="7"/>
      <c r="B4781" s="7"/>
      <c r="C4781" s="7"/>
      <c r="D4781" s="7"/>
      <c r="E4781" s="7"/>
      <c r="F4781" s="7"/>
      <c r="G4781" s="7"/>
      <c r="H4781" s="7"/>
      <c r="I4781" s="7"/>
      <c r="J4781" s="7"/>
      <c r="K4781" s="7"/>
      <c r="L4781" s="7"/>
      <c r="M4781" s="7"/>
      <c r="N4781" s="7"/>
      <c r="O4781" s="7"/>
      <c r="P4781" s="7"/>
    </row>
    <row r="4782" spans="1:16" ht="15.75" x14ac:dyDescent="0.25">
      <c r="A4782" s="7"/>
      <c r="B4782" s="7"/>
      <c r="C4782" s="7"/>
      <c r="D4782" s="7"/>
      <c r="E4782" s="7"/>
      <c r="F4782" s="7"/>
      <c r="G4782" s="7"/>
      <c r="H4782" s="7"/>
      <c r="I4782" s="7"/>
      <c r="J4782" s="7"/>
      <c r="K4782" s="7"/>
      <c r="L4782" s="7"/>
      <c r="M4782" s="7"/>
      <c r="N4782" s="7"/>
      <c r="O4782" s="7"/>
      <c r="P4782" s="7"/>
    </row>
    <row r="4783" spans="1:16" ht="15.75" x14ac:dyDescent="0.25">
      <c r="A4783" s="7"/>
      <c r="B4783" s="7"/>
      <c r="C4783" s="7"/>
      <c r="D4783" s="7"/>
      <c r="E4783" s="7"/>
      <c r="F4783" s="7"/>
      <c r="G4783" s="7"/>
      <c r="H4783" s="7"/>
      <c r="I4783" s="7"/>
      <c r="J4783" s="7"/>
      <c r="K4783" s="7"/>
      <c r="L4783" s="7"/>
      <c r="M4783" s="7"/>
      <c r="N4783" s="7"/>
      <c r="O4783" s="7"/>
      <c r="P4783" s="7"/>
    </row>
    <row r="4784" spans="1:16" ht="15.75" x14ac:dyDescent="0.25">
      <c r="A4784" s="7"/>
      <c r="B4784" s="7"/>
      <c r="C4784" s="7"/>
      <c r="D4784" s="7"/>
      <c r="E4784" s="7"/>
      <c r="F4784" s="7"/>
      <c r="G4784" s="7"/>
      <c r="H4784" s="7"/>
      <c r="I4784" s="7"/>
      <c r="J4784" s="7"/>
      <c r="K4784" s="7"/>
      <c r="L4784" s="7"/>
      <c r="M4784" s="7"/>
      <c r="N4784" s="7"/>
      <c r="O4784" s="7"/>
      <c r="P4784" s="7"/>
    </row>
    <row r="4785" spans="1:16" ht="15.75" x14ac:dyDescent="0.25">
      <c r="A4785" s="7"/>
      <c r="B4785" s="7"/>
      <c r="C4785" s="7"/>
      <c r="D4785" s="7"/>
      <c r="E4785" s="7"/>
      <c r="F4785" s="7"/>
      <c r="G4785" s="7"/>
      <c r="H4785" s="7"/>
      <c r="I4785" s="7"/>
      <c r="J4785" s="7"/>
      <c r="K4785" s="7"/>
      <c r="L4785" s="7"/>
      <c r="M4785" s="7"/>
      <c r="N4785" s="7"/>
      <c r="O4785" s="7"/>
      <c r="P4785" s="7"/>
    </row>
    <row r="4786" spans="1:16" ht="15.75" x14ac:dyDescent="0.25">
      <c r="A4786" s="7"/>
      <c r="B4786" s="7"/>
      <c r="C4786" s="7"/>
      <c r="D4786" s="7"/>
      <c r="E4786" s="7"/>
      <c r="F4786" s="7"/>
      <c r="G4786" s="7"/>
      <c r="H4786" s="7"/>
      <c r="I4786" s="7"/>
      <c r="J4786" s="7"/>
      <c r="K4786" s="7"/>
      <c r="L4786" s="7"/>
      <c r="M4786" s="7"/>
      <c r="N4786" s="7"/>
      <c r="O4786" s="7"/>
      <c r="P4786" s="7"/>
    </row>
    <row r="4787" spans="1:16" ht="15.75" x14ac:dyDescent="0.25">
      <c r="A4787" s="7"/>
      <c r="B4787" s="7"/>
      <c r="C4787" s="7"/>
      <c r="D4787" s="7"/>
      <c r="E4787" s="7"/>
      <c r="F4787" s="7"/>
      <c r="G4787" s="7"/>
      <c r="H4787" s="7"/>
      <c r="I4787" s="7"/>
      <c r="J4787" s="7"/>
      <c r="K4787" s="7"/>
      <c r="L4787" s="7"/>
      <c r="M4787" s="7"/>
      <c r="N4787" s="7"/>
      <c r="O4787" s="7"/>
      <c r="P4787" s="7"/>
    </row>
    <row r="4788" spans="1:16" ht="15.75" x14ac:dyDescent="0.25">
      <c r="A4788" s="7"/>
      <c r="B4788" s="7"/>
      <c r="C4788" s="7"/>
      <c r="D4788" s="7"/>
      <c r="E4788" s="7"/>
      <c r="F4788" s="7"/>
      <c r="G4788" s="7"/>
      <c r="H4788" s="7"/>
      <c r="I4788" s="7"/>
      <c r="J4788" s="7"/>
      <c r="K4788" s="7"/>
      <c r="L4788" s="7"/>
      <c r="M4788" s="7"/>
      <c r="N4788" s="7"/>
      <c r="O4788" s="7"/>
      <c r="P4788" s="7"/>
    </row>
    <row r="4789" spans="1:16" ht="15.75" x14ac:dyDescent="0.25">
      <c r="A4789" s="7"/>
      <c r="B4789" s="7"/>
      <c r="C4789" s="7"/>
      <c r="D4789" s="7"/>
      <c r="E4789" s="7"/>
      <c r="F4789" s="7"/>
      <c r="G4789" s="7"/>
      <c r="H4789" s="7"/>
      <c r="I4789" s="7"/>
      <c r="J4789" s="7"/>
      <c r="K4789" s="7"/>
      <c r="L4789" s="7"/>
      <c r="M4789" s="7"/>
      <c r="N4789" s="7"/>
      <c r="O4789" s="7"/>
      <c r="P4789" s="7"/>
    </row>
    <row r="4790" spans="1:16" ht="15.75" x14ac:dyDescent="0.25">
      <c r="A4790" s="7"/>
      <c r="B4790" s="7"/>
      <c r="C4790" s="7"/>
      <c r="D4790" s="7"/>
      <c r="E4790" s="7"/>
      <c r="F4790" s="7"/>
      <c r="G4790" s="7"/>
      <c r="H4790" s="7"/>
      <c r="I4790" s="7"/>
      <c r="J4790" s="7"/>
      <c r="K4790" s="7"/>
      <c r="L4790" s="7"/>
      <c r="M4790" s="7"/>
      <c r="N4790" s="7"/>
      <c r="O4790" s="7"/>
      <c r="P4790" s="7"/>
    </row>
    <row r="4791" spans="1:16" ht="15.75" x14ac:dyDescent="0.25">
      <c r="A4791" s="7"/>
      <c r="B4791" s="7"/>
      <c r="C4791" s="7"/>
      <c r="D4791" s="7"/>
      <c r="E4791" s="7"/>
      <c r="F4791" s="7"/>
      <c r="G4791" s="7"/>
      <c r="H4791" s="7"/>
      <c r="I4791" s="7"/>
      <c r="J4791" s="7"/>
      <c r="K4791" s="7"/>
      <c r="L4791" s="7"/>
      <c r="M4791" s="7"/>
      <c r="N4791" s="7"/>
      <c r="O4791" s="7"/>
      <c r="P4791" s="7"/>
    </row>
    <row r="4792" spans="1:16" ht="15.75" x14ac:dyDescent="0.25">
      <c r="A4792" s="7"/>
      <c r="B4792" s="7"/>
      <c r="C4792" s="7"/>
      <c r="D4792" s="7"/>
      <c r="E4792" s="7"/>
      <c r="F4792" s="7"/>
      <c r="G4792" s="7"/>
      <c r="H4792" s="7"/>
      <c r="I4792" s="7"/>
      <c r="J4792" s="7"/>
      <c r="K4792" s="7"/>
      <c r="L4792" s="7"/>
      <c r="M4792" s="7"/>
      <c r="N4792" s="7"/>
      <c r="O4792" s="7"/>
      <c r="P4792" s="7"/>
    </row>
    <row r="4793" spans="1:16" ht="15.75" x14ac:dyDescent="0.25">
      <c r="A4793" s="7"/>
      <c r="B4793" s="7"/>
      <c r="C4793" s="7"/>
      <c r="D4793" s="7"/>
      <c r="E4793" s="7"/>
      <c r="F4793" s="7"/>
      <c r="G4793" s="7"/>
      <c r="H4793" s="7"/>
      <c r="I4793" s="7"/>
      <c r="J4793" s="7"/>
      <c r="K4793" s="7"/>
      <c r="L4793" s="7"/>
      <c r="M4793" s="7"/>
      <c r="N4793" s="7"/>
      <c r="O4793" s="7"/>
      <c r="P4793" s="7"/>
    </row>
    <row r="4794" spans="1:16" ht="15.75" x14ac:dyDescent="0.25">
      <c r="A4794" s="7"/>
      <c r="B4794" s="7"/>
      <c r="C4794" s="7"/>
      <c r="D4794" s="7"/>
      <c r="E4794" s="7"/>
      <c r="F4794" s="7"/>
      <c r="G4794" s="7"/>
      <c r="H4794" s="7"/>
      <c r="I4794" s="7"/>
      <c r="J4794" s="7"/>
      <c r="K4794" s="7"/>
      <c r="L4794" s="7"/>
      <c r="M4794" s="7"/>
      <c r="N4794" s="7"/>
      <c r="O4794" s="7"/>
      <c r="P4794" s="7"/>
    </row>
    <row r="4795" spans="1:16" ht="15.75" x14ac:dyDescent="0.25">
      <c r="A4795" s="7"/>
      <c r="B4795" s="7"/>
      <c r="C4795" s="7"/>
      <c r="D4795" s="7"/>
      <c r="E4795" s="7"/>
      <c r="F4795" s="7"/>
      <c r="G4795" s="7"/>
      <c r="H4795" s="7"/>
      <c r="I4795" s="7"/>
      <c r="J4795" s="7"/>
      <c r="K4795" s="7"/>
      <c r="L4795" s="7"/>
      <c r="M4795" s="7"/>
      <c r="N4795" s="7"/>
      <c r="O4795" s="7"/>
      <c r="P4795" s="7"/>
    </row>
    <row r="4796" spans="1:16" ht="15.75" x14ac:dyDescent="0.25">
      <c r="A4796" s="7"/>
      <c r="B4796" s="7"/>
      <c r="C4796" s="7"/>
      <c r="D4796" s="7"/>
      <c r="E4796" s="7"/>
      <c r="F4796" s="7"/>
      <c r="G4796" s="7"/>
      <c r="H4796" s="7"/>
      <c r="I4796" s="7"/>
      <c r="J4796" s="7"/>
      <c r="K4796" s="7"/>
      <c r="L4796" s="7"/>
      <c r="M4796" s="7"/>
      <c r="N4796" s="7"/>
      <c r="O4796" s="7"/>
      <c r="P4796" s="7"/>
    </row>
    <row r="4797" spans="1:16" ht="15.75" x14ac:dyDescent="0.25">
      <c r="A4797" s="7"/>
      <c r="B4797" s="7"/>
      <c r="C4797" s="7"/>
      <c r="D4797" s="7"/>
      <c r="E4797" s="7"/>
      <c r="F4797" s="7"/>
      <c r="G4797" s="7"/>
      <c r="H4797" s="7"/>
      <c r="I4797" s="7"/>
      <c r="J4797" s="7"/>
      <c r="K4797" s="7"/>
      <c r="L4797" s="7"/>
      <c r="M4797" s="7"/>
      <c r="N4797" s="7"/>
      <c r="O4797" s="7"/>
      <c r="P4797" s="7"/>
    </row>
    <row r="4798" spans="1:16" ht="15.75" x14ac:dyDescent="0.25">
      <c r="A4798" s="7"/>
      <c r="B4798" s="7"/>
      <c r="C4798" s="7"/>
      <c r="D4798" s="7"/>
      <c r="E4798" s="7"/>
      <c r="F4798" s="7"/>
      <c r="G4798" s="7"/>
      <c r="H4798" s="7"/>
      <c r="I4798" s="7"/>
      <c r="J4798" s="7"/>
      <c r="K4798" s="7"/>
      <c r="L4798" s="7"/>
      <c r="M4798" s="7"/>
      <c r="N4798" s="7"/>
      <c r="O4798" s="7"/>
      <c r="P4798" s="7"/>
    </row>
    <row r="4799" spans="1:16" ht="15.75" x14ac:dyDescent="0.25">
      <c r="A4799" s="7"/>
      <c r="B4799" s="7"/>
      <c r="C4799" s="7"/>
      <c r="D4799" s="7"/>
      <c r="E4799" s="7"/>
      <c r="F4799" s="7"/>
      <c r="G4799" s="7"/>
      <c r="H4799" s="7"/>
      <c r="I4799" s="7"/>
      <c r="J4799" s="7"/>
      <c r="K4799" s="7"/>
      <c r="L4799" s="7"/>
      <c r="M4799" s="7"/>
      <c r="N4799" s="7"/>
      <c r="O4799" s="7"/>
      <c r="P4799" s="7"/>
    </row>
    <row r="4800" spans="1:16" ht="15.75" x14ac:dyDescent="0.25">
      <c r="A4800" s="7"/>
      <c r="B4800" s="7"/>
      <c r="C4800" s="7"/>
      <c r="D4800" s="7"/>
      <c r="E4800" s="7"/>
      <c r="F4800" s="7"/>
      <c r="G4800" s="7"/>
      <c r="H4800" s="7"/>
      <c r="I4800" s="7"/>
      <c r="J4800" s="7"/>
      <c r="K4800" s="7"/>
      <c r="L4800" s="7"/>
      <c r="M4800" s="7"/>
      <c r="N4800" s="7"/>
      <c r="O4800" s="7"/>
      <c r="P4800" s="7"/>
    </row>
    <row r="4801" spans="1:16" ht="15.75" x14ac:dyDescent="0.25">
      <c r="A4801" s="7"/>
      <c r="B4801" s="7"/>
      <c r="C4801" s="7"/>
      <c r="D4801" s="7"/>
      <c r="E4801" s="7"/>
      <c r="F4801" s="7"/>
      <c r="G4801" s="7"/>
      <c r="H4801" s="7"/>
      <c r="I4801" s="7"/>
      <c r="J4801" s="7"/>
      <c r="K4801" s="7"/>
      <c r="L4801" s="7"/>
      <c r="M4801" s="7"/>
      <c r="N4801" s="7"/>
      <c r="O4801" s="7"/>
      <c r="P4801" s="7"/>
    </row>
    <row r="4802" spans="1:16" ht="15.75" x14ac:dyDescent="0.25">
      <c r="A4802" s="7"/>
      <c r="B4802" s="7"/>
      <c r="C4802" s="7"/>
      <c r="D4802" s="7"/>
      <c r="E4802" s="7"/>
      <c r="F4802" s="7"/>
      <c r="G4802" s="7"/>
      <c r="H4802" s="7"/>
      <c r="I4802" s="7"/>
      <c r="J4802" s="7"/>
      <c r="K4802" s="7"/>
      <c r="L4802" s="7"/>
      <c r="M4802" s="7"/>
      <c r="N4802" s="7"/>
      <c r="O4802" s="7"/>
      <c r="P4802" s="7"/>
    </row>
    <row r="4803" spans="1:16" ht="15.75" x14ac:dyDescent="0.25">
      <c r="A4803" s="7"/>
      <c r="B4803" s="7"/>
      <c r="C4803" s="7"/>
      <c r="D4803" s="7"/>
      <c r="E4803" s="7"/>
      <c r="F4803" s="7"/>
      <c r="G4803" s="7"/>
      <c r="H4803" s="7"/>
      <c r="I4803" s="7"/>
      <c r="J4803" s="7"/>
      <c r="K4803" s="7"/>
      <c r="L4803" s="7"/>
      <c r="M4803" s="7"/>
      <c r="N4803" s="7"/>
      <c r="O4803" s="7"/>
      <c r="P4803" s="7"/>
    </row>
    <row r="4804" spans="1:16" ht="15.75" x14ac:dyDescent="0.25">
      <c r="A4804" s="7"/>
      <c r="B4804" s="7"/>
      <c r="C4804" s="7"/>
      <c r="D4804" s="7"/>
      <c r="E4804" s="7"/>
      <c r="F4804" s="7"/>
      <c r="G4804" s="7"/>
      <c r="H4804" s="7"/>
      <c r="I4804" s="7"/>
      <c r="J4804" s="7"/>
      <c r="K4804" s="7"/>
      <c r="L4804" s="7"/>
      <c r="M4804" s="7"/>
      <c r="N4804" s="7"/>
      <c r="O4804" s="7"/>
      <c r="P4804" s="7"/>
    </row>
    <row r="4805" spans="1:16" ht="15.75" x14ac:dyDescent="0.25">
      <c r="A4805" s="7"/>
      <c r="B4805" s="7"/>
      <c r="C4805" s="7"/>
      <c r="D4805" s="7"/>
      <c r="E4805" s="7"/>
      <c r="F4805" s="7"/>
      <c r="G4805" s="7"/>
      <c r="H4805" s="7"/>
      <c r="I4805" s="7"/>
      <c r="J4805" s="7"/>
      <c r="K4805" s="7"/>
      <c r="L4805" s="7"/>
      <c r="M4805" s="7"/>
      <c r="N4805" s="7"/>
      <c r="O4805" s="7"/>
      <c r="P4805" s="7"/>
    </row>
    <row r="4806" spans="1:16" ht="15.75" x14ac:dyDescent="0.25">
      <c r="A4806" s="7"/>
      <c r="B4806" s="7"/>
      <c r="C4806" s="7"/>
      <c r="D4806" s="7"/>
      <c r="E4806" s="7"/>
      <c r="F4806" s="7"/>
      <c r="G4806" s="7"/>
      <c r="H4806" s="7"/>
      <c r="I4806" s="7"/>
      <c r="J4806" s="7"/>
      <c r="K4806" s="7"/>
      <c r="L4806" s="7"/>
      <c r="M4806" s="7"/>
      <c r="N4806" s="7"/>
      <c r="O4806" s="7"/>
      <c r="P4806" s="7"/>
    </row>
    <row r="4807" spans="1:16" ht="15.75" x14ac:dyDescent="0.25">
      <c r="A4807" s="7"/>
      <c r="B4807" s="7"/>
      <c r="C4807" s="7"/>
      <c r="D4807" s="7"/>
      <c r="E4807" s="7"/>
      <c r="F4807" s="7"/>
      <c r="G4807" s="7"/>
      <c r="H4807" s="7"/>
      <c r="I4807" s="7"/>
      <c r="J4807" s="7"/>
      <c r="K4807" s="7"/>
      <c r="L4807" s="7"/>
      <c r="M4807" s="7"/>
      <c r="N4807" s="7"/>
      <c r="O4807" s="7"/>
      <c r="P4807" s="7"/>
    </row>
    <row r="4808" spans="1:16" ht="15.75" x14ac:dyDescent="0.25">
      <c r="A4808" s="7"/>
      <c r="B4808" s="7"/>
      <c r="C4808" s="7"/>
      <c r="D4808" s="7"/>
      <c r="E4808" s="7"/>
      <c r="F4808" s="7"/>
      <c r="G4808" s="7"/>
      <c r="H4808" s="7"/>
      <c r="I4808" s="7"/>
      <c r="J4808" s="7"/>
      <c r="K4808" s="7"/>
      <c r="L4808" s="7"/>
      <c r="M4808" s="7"/>
      <c r="N4808" s="7"/>
      <c r="O4808" s="7"/>
      <c r="P4808" s="7"/>
    </row>
    <row r="4809" spans="1:16" ht="15.75" x14ac:dyDescent="0.25">
      <c r="A4809" s="7"/>
      <c r="B4809" s="7"/>
      <c r="C4809" s="7"/>
      <c r="D4809" s="7"/>
      <c r="E4809" s="7"/>
      <c r="F4809" s="7"/>
      <c r="G4809" s="7"/>
      <c r="H4809" s="7"/>
      <c r="I4809" s="7"/>
      <c r="J4809" s="7"/>
      <c r="K4809" s="7"/>
      <c r="L4809" s="7"/>
      <c r="M4809" s="7"/>
      <c r="N4809" s="7"/>
      <c r="O4809" s="7"/>
      <c r="P4809" s="7"/>
    </row>
    <row r="4810" spans="1:16" ht="15.75" x14ac:dyDescent="0.25">
      <c r="A4810" s="7"/>
      <c r="B4810" s="7"/>
      <c r="C4810" s="7"/>
      <c r="D4810" s="7"/>
      <c r="E4810" s="7"/>
      <c r="F4810" s="7"/>
      <c r="G4810" s="7"/>
      <c r="H4810" s="7"/>
      <c r="I4810" s="7"/>
      <c r="J4810" s="7"/>
      <c r="K4810" s="7"/>
      <c r="L4810" s="7"/>
      <c r="M4810" s="7"/>
      <c r="N4810" s="7"/>
      <c r="O4810" s="7"/>
      <c r="P4810" s="7"/>
    </row>
    <row r="4811" spans="1:16" ht="15.75" x14ac:dyDescent="0.25">
      <c r="A4811" s="7"/>
      <c r="B4811" s="7"/>
      <c r="C4811" s="7"/>
      <c r="D4811" s="7"/>
      <c r="E4811" s="7"/>
      <c r="F4811" s="7"/>
      <c r="G4811" s="7"/>
      <c r="H4811" s="7"/>
      <c r="I4811" s="7"/>
      <c r="J4811" s="7"/>
      <c r="K4811" s="7"/>
      <c r="L4811" s="7"/>
      <c r="M4811" s="7"/>
      <c r="N4811" s="7"/>
      <c r="O4811" s="7"/>
      <c r="P4811" s="7"/>
    </row>
    <row r="4812" spans="1:16" ht="15.75" x14ac:dyDescent="0.25">
      <c r="A4812" s="7"/>
      <c r="B4812" s="7"/>
      <c r="C4812" s="7"/>
      <c r="D4812" s="7"/>
      <c r="E4812" s="7"/>
      <c r="F4812" s="7"/>
      <c r="G4812" s="7"/>
      <c r="H4812" s="7"/>
      <c r="I4812" s="7"/>
      <c r="J4812" s="7"/>
      <c r="K4812" s="7"/>
      <c r="L4812" s="7"/>
      <c r="M4812" s="7"/>
      <c r="N4812" s="7"/>
      <c r="O4812" s="7"/>
      <c r="P4812" s="7"/>
    </row>
    <row r="4813" spans="1:16" ht="15.75" x14ac:dyDescent="0.25">
      <c r="A4813" s="7"/>
      <c r="B4813" s="7"/>
      <c r="C4813" s="7"/>
      <c r="D4813" s="7"/>
      <c r="E4813" s="7"/>
      <c r="F4813" s="7"/>
      <c r="G4813" s="7"/>
      <c r="H4813" s="7"/>
      <c r="I4813" s="7"/>
      <c r="J4813" s="7"/>
      <c r="K4813" s="7"/>
      <c r="L4813" s="7"/>
      <c r="M4813" s="7"/>
      <c r="N4813" s="7"/>
      <c r="O4813" s="7"/>
      <c r="P4813" s="7"/>
    </row>
    <row r="4814" spans="1:16" ht="15.75" x14ac:dyDescent="0.25">
      <c r="A4814" s="7"/>
      <c r="B4814" s="7"/>
      <c r="C4814" s="7"/>
      <c r="D4814" s="7"/>
      <c r="E4814" s="7"/>
      <c r="F4814" s="7"/>
      <c r="G4814" s="7"/>
      <c r="H4814" s="7"/>
      <c r="I4814" s="7"/>
      <c r="J4814" s="7"/>
      <c r="K4814" s="7"/>
      <c r="L4814" s="7"/>
      <c r="M4814" s="7"/>
      <c r="N4814" s="7"/>
      <c r="O4814" s="7"/>
      <c r="P4814" s="7"/>
    </row>
    <row r="4815" spans="1:16" ht="15.75" x14ac:dyDescent="0.25">
      <c r="A4815" s="7"/>
      <c r="B4815" s="7"/>
      <c r="C4815" s="7"/>
      <c r="D4815" s="7"/>
      <c r="E4815" s="7"/>
      <c r="F4815" s="7"/>
      <c r="G4815" s="7"/>
      <c r="H4815" s="7"/>
      <c r="I4815" s="7"/>
      <c r="J4815" s="7"/>
      <c r="K4815" s="7"/>
      <c r="L4815" s="7"/>
      <c r="M4815" s="7"/>
      <c r="N4815" s="7"/>
      <c r="O4815" s="7"/>
      <c r="P4815" s="7"/>
    </row>
    <row r="4816" spans="1:16" ht="15.75" x14ac:dyDescent="0.25">
      <c r="A4816" s="7"/>
      <c r="B4816" s="7"/>
      <c r="C4816" s="7"/>
      <c r="D4816" s="7"/>
      <c r="E4816" s="7"/>
      <c r="F4816" s="7"/>
      <c r="G4816" s="7"/>
      <c r="H4816" s="7"/>
      <c r="I4816" s="7"/>
      <c r="J4816" s="7"/>
      <c r="K4816" s="7"/>
      <c r="L4816" s="7"/>
      <c r="M4816" s="7"/>
      <c r="N4816" s="7"/>
      <c r="O4816" s="7"/>
      <c r="P4816" s="7"/>
    </row>
    <row r="4817" spans="1:16" ht="15.75" x14ac:dyDescent="0.25">
      <c r="A4817" s="7"/>
      <c r="B4817" s="7"/>
      <c r="C4817" s="7"/>
      <c r="D4817" s="7"/>
      <c r="E4817" s="7"/>
      <c r="F4817" s="7"/>
      <c r="G4817" s="7"/>
      <c r="H4817" s="7"/>
      <c r="I4817" s="7"/>
      <c r="J4817" s="7"/>
      <c r="K4817" s="7"/>
      <c r="L4817" s="7"/>
      <c r="M4817" s="7"/>
      <c r="N4817" s="7"/>
      <c r="O4817" s="7"/>
      <c r="P4817" s="7"/>
    </row>
    <row r="4818" spans="1:16" ht="15.75" x14ac:dyDescent="0.25">
      <c r="A4818" s="7"/>
      <c r="B4818" s="7"/>
      <c r="C4818" s="7"/>
      <c r="D4818" s="7"/>
      <c r="E4818" s="7"/>
      <c r="F4818" s="7"/>
      <c r="G4818" s="7"/>
      <c r="H4818" s="7"/>
      <c r="I4818" s="7"/>
      <c r="J4818" s="7"/>
      <c r="K4818" s="7"/>
      <c r="L4818" s="7"/>
      <c r="M4818" s="7"/>
      <c r="N4818" s="7"/>
      <c r="O4818" s="7"/>
      <c r="P4818" s="7"/>
    </row>
    <row r="4819" spans="1:16" ht="15.75" x14ac:dyDescent="0.25">
      <c r="A4819" s="7"/>
      <c r="B4819" s="7"/>
      <c r="C4819" s="7"/>
      <c r="D4819" s="7"/>
      <c r="E4819" s="7"/>
      <c r="F4819" s="7"/>
      <c r="G4819" s="7"/>
      <c r="H4819" s="7"/>
      <c r="I4819" s="7"/>
      <c r="J4819" s="7"/>
      <c r="K4819" s="7"/>
      <c r="L4819" s="7"/>
      <c r="M4819" s="7"/>
      <c r="N4819" s="7"/>
      <c r="O4819" s="7"/>
      <c r="P4819" s="7"/>
    </row>
    <row r="4820" spans="1:16" ht="15.75" x14ac:dyDescent="0.25">
      <c r="A4820" s="7"/>
      <c r="B4820" s="7"/>
      <c r="C4820" s="7"/>
      <c r="D4820" s="7"/>
      <c r="E4820" s="7"/>
      <c r="F4820" s="7"/>
      <c r="G4820" s="7"/>
      <c r="H4820" s="7"/>
      <c r="I4820" s="7"/>
      <c r="J4820" s="7"/>
      <c r="K4820" s="7"/>
      <c r="L4820" s="7"/>
      <c r="M4820" s="7"/>
      <c r="N4820" s="7"/>
      <c r="O4820" s="7"/>
      <c r="P4820" s="7"/>
    </row>
    <row r="4821" spans="1:16" ht="15.75" x14ac:dyDescent="0.25">
      <c r="A4821" s="7"/>
      <c r="B4821" s="7"/>
      <c r="C4821" s="7"/>
      <c r="D4821" s="7"/>
      <c r="E4821" s="7"/>
      <c r="F4821" s="7"/>
      <c r="G4821" s="7"/>
      <c r="H4821" s="7"/>
      <c r="I4821" s="7"/>
      <c r="J4821" s="7"/>
      <c r="K4821" s="7"/>
      <c r="L4821" s="7"/>
      <c r="M4821" s="7"/>
      <c r="N4821" s="7"/>
      <c r="O4821" s="7"/>
      <c r="P4821" s="7"/>
    </row>
    <row r="4822" spans="1:16" ht="15.75" x14ac:dyDescent="0.25">
      <c r="A4822" s="7"/>
      <c r="B4822" s="7"/>
      <c r="C4822" s="7"/>
      <c r="D4822" s="7"/>
      <c r="E4822" s="7"/>
      <c r="F4822" s="7"/>
      <c r="G4822" s="7"/>
      <c r="H4822" s="7"/>
      <c r="I4822" s="7"/>
      <c r="J4822" s="7"/>
      <c r="K4822" s="7"/>
      <c r="L4822" s="7"/>
      <c r="M4822" s="7"/>
      <c r="N4822" s="7"/>
      <c r="O4822" s="7"/>
      <c r="P4822" s="7"/>
    </row>
    <row r="4823" spans="1:16" ht="15.75" x14ac:dyDescent="0.25">
      <c r="A4823" s="7"/>
      <c r="B4823" s="7"/>
      <c r="C4823" s="7"/>
      <c r="D4823" s="7"/>
      <c r="E4823" s="7"/>
      <c r="F4823" s="7"/>
      <c r="G4823" s="7"/>
      <c r="H4823" s="7"/>
      <c r="I4823" s="7"/>
      <c r="J4823" s="7"/>
      <c r="K4823" s="7"/>
      <c r="L4823" s="7"/>
      <c r="M4823" s="7"/>
      <c r="N4823" s="7"/>
      <c r="O4823" s="7"/>
      <c r="P4823" s="7"/>
    </row>
    <row r="4824" spans="1:16" ht="15.75" x14ac:dyDescent="0.25">
      <c r="A4824" s="7"/>
      <c r="B4824" s="7"/>
      <c r="C4824" s="7"/>
      <c r="D4824" s="7"/>
      <c r="E4824" s="7"/>
      <c r="F4824" s="7"/>
      <c r="G4824" s="7"/>
      <c r="H4824" s="7"/>
      <c r="I4824" s="7"/>
      <c r="J4824" s="7"/>
      <c r="K4824" s="7"/>
      <c r="L4824" s="7"/>
      <c r="M4824" s="7"/>
      <c r="N4824" s="7"/>
      <c r="O4824" s="7"/>
      <c r="P4824" s="7"/>
    </row>
    <row r="4825" spans="1:16" ht="15.75" x14ac:dyDescent="0.25">
      <c r="A4825" s="7"/>
      <c r="B4825" s="7"/>
      <c r="C4825" s="7"/>
      <c r="D4825" s="7"/>
      <c r="E4825" s="7"/>
      <c r="F4825" s="7"/>
      <c r="G4825" s="7"/>
      <c r="H4825" s="7"/>
      <c r="I4825" s="7"/>
      <c r="J4825" s="7"/>
      <c r="K4825" s="7"/>
      <c r="L4825" s="7"/>
      <c r="M4825" s="7"/>
      <c r="N4825" s="7"/>
      <c r="O4825" s="7"/>
      <c r="P4825" s="7"/>
    </row>
    <row r="4826" spans="1:16" ht="15.75" x14ac:dyDescent="0.25">
      <c r="A4826" s="7"/>
      <c r="B4826" s="7"/>
      <c r="C4826" s="7"/>
      <c r="D4826" s="7"/>
      <c r="E4826" s="7"/>
      <c r="F4826" s="7"/>
      <c r="G4826" s="7"/>
      <c r="H4826" s="7"/>
      <c r="I4826" s="7"/>
      <c r="J4826" s="7"/>
      <c r="K4826" s="7"/>
      <c r="L4826" s="7"/>
      <c r="M4826" s="7"/>
      <c r="N4826" s="7"/>
      <c r="O4826" s="7"/>
      <c r="P4826" s="7"/>
    </row>
    <row r="4827" spans="1:16" ht="15.75" x14ac:dyDescent="0.25">
      <c r="A4827" s="7"/>
      <c r="B4827" s="7"/>
      <c r="C4827" s="7"/>
      <c r="D4827" s="7"/>
      <c r="E4827" s="7"/>
      <c r="F4827" s="7"/>
      <c r="G4827" s="7"/>
      <c r="H4827" s="7"/>
      <c r="I4827" s="7"/>
      <c r="J4827" s="7"/>
      <c r="K4827" s="7"/>
      <c r="L4827" s="7"/>
      <c r="M4827" s="7"/>
      <c r="N4827" s="7"/>
      <c r="O4827" s="7"/>
      <c r="P4827" s="7"/>
    </row>
    <row r="4828" spans="1:16" ht="15.75" x14ac:dyDescent="0.25">
      <c r="A4828" s="7"/>
      <c r="B4828" s="7"/>
      <c r="C4828" s="7"/>
      <c r="D4828" s="7"/>
      <c r="E4828" s="7"/>
      <c r="F4828" s="7"/>
      <c r="G4828" s="7"/>
      <c r="H4828" s="7"/>
      <c r="I4828" s="7"/>
      <c r="J4828" s="7"/>
      <c r="K4828" s="7"/>
      <c r="L4828" s="7"/>
      <c r="M4828" s="7"/>
      <c r="N4828" s="7"/>
      <c r="O4828" s="7"/>
      <c r="P4828" s="7"/>
    </row>
    <row r="4829" spans="1:16" ht="15.75" x14ac:dyDescent="0.25">
      <c r="A4829" s="7"/>
      <c r="B4829" s="7"/>
      <c r="C4829" s="7"/>
      <c r="D4829" s="7"/>
      <c r="E4829" s="7"/>
      <c r="F4829" s="7"/>
      <c r="G4829" s="7"/>
      <c r="H4829" s="7"/>
      <c r="I4829" s="7"/>
      <c r="J4829" s="7"/>
      <c r="K4829" s="7"/>
      <c r="L4829" s="7"/>
      <c r="M4829" s="7"/>
      <c r="N4829" s="7"/>
      <c r="O4829" s="7"/>
      <c r="P4829" s="7"/>
    </row>
    <row r="4830" spans="1:16" ht="15.75" x14ac:dyDescent="0.25">
      <c r="A4830" s="7"/>
      <c r="B4830" s="7"/>
      <c r="C4830" s="7"/>
      <c r="D4830" s="7"/>
      <c r="E4830" s="7"/>
      <c r="F4830" s="7"/>
      <c r="G4830" s="7"/>
      <c r="H4830" s="7"/>
      <c r="I4830" s="7"/>
      <c r="J4830" s="7"/>
      <c r="K4830" s="7"/>
      <c r="L4830" s="7"/>
      <c r="M4830" s="7"/>
      <c r="N4830" s="7"/>
      <c r="O4830" s="7"/>
      <c r="P4830" s="7"/>
    </row>
    <row r="4831" spans="1:16" ht="15.75" x14ac:dyDescent="0.25">
      <c r="A4831" s="7"/>
      <c r="B4831" s="7"/>
      <c r="C4831" s="7"/>
      <c r="D4831" s="7"/>
      <c r="E4831" s="7"/>
      <c r="F4831" s="7"/>
      <c r="G4831" s="7"/>
      <c r="H4831" s="7"/>
      <c r="I4831" s="7"/>
      <c r="J4831" s="7"/>
      <c r="K4831" s="7"/>
      <c r="L4831" s="7"/>
      <c r="M4831" s="7"/>
      <c r="N4831" s="7"/>
      <c r="O4831" s="7"/>
      <c r="P4831" s="7"/>
    </row>
    <row r="4832" spans="1:16" ht="15.75" x14ac:dyDescent="0.25">
      <c r="A4832" s="7"/>
      <c r="B4832" s="7"/>
      <c r="C4832" s="7"/>
      <c r="D4832" s="7"/>
      <c r="E4832" s="7"/>
      <c r="F4832" s="7"/>
      <c r="G4832" s="7"/>
      <c r="H4832" s="7"/>
      <c r="I4832" s="7"/>
      <c r="J4832" s="7"/>
      <c r="K4832" s="7"/>
      <c r="L4832" s="7"/>
      <c r="M4832" s="7"/>
      <c r="N4832" s="7"/>
      <c r="O4832" s="7"/>
      <c r="P4832" s="7"/>
    </row>
    <row r="4833" spans="1:16" ht="15.75" x14ac:dyDescent="0.25">
      <c r="A4833" s="7"/>
      <c r="B4833" s="7"/>
      <c r="C4833" s="7"/>
      <c r="D4833" s="7"/>
      <c r="E4833" s="7"/>
      <c r="F4833" s="7"/>
      <c r="G4833" s="7"/>
      <c r="H4833" s="7"/>
      <c r="I4833" s="7"/>
      <c r="J4833" s="7"/>
      <c r="K4833" s="7"/>
      <c r="L4833" s="7"/>
      <c r="M4833" s="7"/>
      <c r="N4833" s="7"/>
      <c r="O4833" s="7"/>
      <c r="P4833" s="7"/>
    </row>
    <row r="4834" spans="1:16" ht="15.75" x14ac:dyDescent="0.25">
      <c r="A4834" s="7"/>
      <c r="B4834" s="7"/>
      <c r="C4834" s="7"/>
      <c r="D4834" s="7"/>
      <c r="E4834" s="7"/>
      <c r="F4834" s="7"/>
      <c r="G4834" s="7"/>
      <c r="H4834" s="7"/>
      <c r="I4834" s="7"/>
      <c r="J4834" s="7"/>
      <c r="K4834" s="7"/>
      <c r="L4834" s="7"/>
      <c r="M4834" s="7"/>
      <c r="N4834" s="7"/>
      <c r="O4834" s="7"/>
      <c r="P4834" s="7"/>
    </row>
    <row r="4835" spans="1:16" ht="15.75" x14ac:dyDescent="0.25">
      <c r="A4835" s="7"/>
      <c r="B4835" s="7"/>
      <c r="C4835" s="7"/>
      <c r="D4835" s="7"/>
      <c r="E4835" s="7"/>
      <c r="F4835" s="7"/>
      <c r="G4835" s="7"/>
      <c r="H4835" s="7"/>
      <c r="I4835" s="7"/>
      <c r="J4835" s="7"/>
      <c r="K4835" s="7"/>
      <c r="L4835" s="7"/>
      <c r="M4835" s="7"/>
      <c r="N4835" s="7"/>
      <c r="O4835" s="7"/>
      <c r="P4835" s="7"/>
    </row>
    <row r="4836" spans="1:16" ht="15.75" x14ac:dyDescent="0.25">
      <c r="A4836" s="7"/>
      <c r="B4836" s="7"/>
      <c r="C4836" s="7"/>
      <c r="D4836" s="7"/>
      <c r="E4836" s="7"/>
      <c r="F4836" s="7"/>
      <c r="G4836" s="7"/>
      <c r="H4836" s="7"/>
      <c r="I4836" s="7"/>
      <c r="J4836" s="7"/>
      <c r="K4836" s="7"/>
      <c r="L4836" s="7"/>
      <c r="M4836" s="7"/>
      <c r="N4836" s="7"/>
      <c r="O4836" s="7"/>
      <c r="P4836" s="7"/>
    </row>
    <row r="4837" spans="1:16" ht="15.75" x14ac:dyDescent="0.25">
      <c r="A4837" s="7"/>
      <c r="B4837" s="7"/>
      <c r="C4837" s="7"/>
      <c r="D4837" s="7"/>
      <c r="E4837" s="7"/>
      <c r="F4837" s="7"/>
      <c r="G4837" s="7"/>
      <c r="H4837" s="7"/>
      <c r="I4837" s="7"/>
      <c r="J4837" s="7"/>
      <c r="K4837" s="7"/>
      <c r="L4837" s="7"/>
      <c r="M4837" s="7"/>
      <c r="N4837" s="7"/>
      <c r="O4837" s="7"/>
      <c r="P4837" s="7"/>
    </row>
    <row r="4838" spans="1:16" ht="15.75" x14ac:dyDescent="0.25">
      <c r="A4838" s="7"/>
      <c r="B4838" s="7"/>
      <c r="C4838" s="7"/>
      <c r="D4838" s="7"/>
      <c r="E4838" s="7"/>
      <c r="F4838" s="7"/>
      <c r="G4838" s="7"/>
      <c r="H4838" s="7"/>
      <c r="I4838" s="7"/>
      <c r="J4838" s="7"/>
      <c r="K4838" s="7"/>
      <c r="L4838" s="7"/>
      <c r="M4838" s="7"/>
      <c r="N4838" s="7"/>
      <c r="O4838" s="7"/>
      <c r="P4838" s="7"/>
    </row>
    <row r="4839" spans="1:16" ht="15.75" x14ac:dyDescent="0.25">
      <c r="A4839" s="7"/>
      <c r="B4839" s="7"/>
      <c r="C4839" s="7"/>
      <c r="D4839" s="7"/>
      <c r="E4839" s="7"/>
      <c r="F4839" s="7"/>
      <c r="G4839" s="7"/>
      <c r="H4839" s="7"/>
      <c r="I4839" s="7"/>
      <c r="J4839" s="7"/>
      <c r="K4839" s="7"/>
      <c r="L4839" s="7"/>
      <c r="M4839" s="7"/>
      <c r="N4839" s="7"/>
      <c r="O4839" s="7"/>
      <c r="P4839" s="7"/>
    </row>
    <row r="4840" spans="1:16" ht="15.75" x14ac:dyDescent="0.25">
      <c r="A4840" s="7"/>
      <c r="B4840" s="7"/>
      <c r="C4840" s="7"/>
      <c r="D4840" s="7"/>
      <c r="E4840" s="7"/>
      <c r="F4840" s="7"/>
      <c r="G4840" s="7"/>
      <c r="H4840" s="7"/>
      <c r="I4840" s="7"/>
      <c r="J4840" s="7"/>
      <c r="K4840" s="7"/>
      <c r="L4840" s="7"/>
      <c r="M4840" s="7"/>
      <c r="N4840" s="7"/>
      <c r="O4840" s="7"/>
      <c r="P4840" s="7"/>
    </row>
    <row r="4841" spans="1:16" ht="15.75" x14ac:dyDescent="0.25">
      <c r="A4841" s="7"/>
      <c r="B4841" s="7"/>
      <c r="C4841" s="7"/>
      <c r="D4841" s="7"/>
      <c r="E4841" s="7"/>
      <c r="F4841" s="7"/>
      <c r="G4841" s="7"/>
      <c r="H4841" s="7"/>
      <c r="I4841" s="7"/>
      <c r="J4841" s="7"/>
      <c r="K4841" s="7"/>
      <c r="L4841" s="7"/>
      <c r="M4841" s="7"/>
      <c r="N4841" s="7"/>
      <c r="O4841" s="7"/>
      <c r="P4841" s="7"/>
    </row>
    <row r="4842" spans="1:16" ht="15.75" x14ac:dyDescent="0.25">
      <c r="A4842" s="7"/>
      <c r="B4842" s="7"/>
      <c r="C4842" s="7"/>
      <c r="D4842" s="7"/>
      <c r="E4842" s="7"/>
      <c r="F4842" s="7"/>
      <c r="G4842" s="7"/>
      <c r="H4842" s="7"/>
      <c r="I4842" s="7"/>
      <c r="J4842" s="7"/>
      <c r="K4842" s="7"/>
      <c r="L4842" s="7"/>
      <c r="M4842" s="7"/>
      <c r="N4842" s="7"/>
      <c r="O4842" s="7"/>
      <c r="P4842" s="7"/>
    </row>
    <row r="4843" spans="1:16" ht="15.75" x14ac:dyDescent="0.25">
      <c r="A4843" s="7"/>
      <c r="B4843" s="7"/>
      <c r="C4843" s="7"/>
      <c r="D4843" s="7"/>
      <c r="E4843" s="7"/>
      <c r="F4843" s="7"/>
      <c r="G4843" s="7"/>
      <c r="H4843" s="7"/>
      <c r="I4843" s="7"/>
      <c r="J4843" s="7"/>
      <c r="K4843" s="7"/>
      <c r="L4843" s="7"/>
      <c r="M4843" s="7"/>
      <c r="N4843" s="7"/>
      <c r="O4843" s="7"/>
      <c r="P4843" s="7"/>
    </row>
    <row r="4844" spans="1:16" ht="15.75" x14ac:dyDescent="0.25">
      <c r="A4844" s="7"/>
      <c r="B4844" s="7"/>
      <c r="C4844" s="7"/>
      <c r="D4844" s="7"/>
      <c r="E4844" s="7"/>
      <c r="F4844" s="7"/>
      <c r="G4844" s="7"/>
      <c r="H4844" s="7"/>
      <c r="I4844" s="7"/>
      <c r="J4844" s="7"/>
      <c r="K4844" s="7"/>
      <c r="L4844" s="7"/>
      <c r="M4844" s="7"/>
      <c r="N4844" s="7"/>
      <c r="O4844" s="7"/>
      <c r="P4844" s="7"/>
    </row>
    <row r="4845" spans="1:16" ht="15.75" x14ac:dyDescent="0.25">
      <c r="A4845" s="7"/>
      <c r="B4845" s="7"/>
      <c r="C4845" s="7"/>
      <c r="D4845" s="7"/>
      <c r="E4845" s="7"/>
      <c r="F4845" s="7"/>
      <c r="G4845" s="7"/>
      <c r="H4845" s="7"/>
      <c r="I4845" s="7"/>
      <c r="J4845" s="7"/>
      <c r="K4845" s="7"/>
      <c r="L4845" s="7"/>
      <c r="M4845" s="7"/>
      <c r="N4845" s="7"/>
      <c r="O4845" s="7"/>
      <c r="P4845" s="7"/>
    </row>
    <row r="4846" spans="1:16" ht="15.75" x14ac:dyDescent="0.25">
      <c r="A4846" s="7"/>
      <c r="B4846" s="7"/>
      <c r="C4846" s="7"/>
      <c r="D4846" s="7"/>
      <c r="E4846" s="7"/>
      <c r="F4846" s="7"/>
      <c r="G4846" s="7"/>
      <c r="H4846" s="7"/>
      <c r="I4846" s="7"/>
      <c r="J4846" s="7"/>
      <c r="K4846" s="7"/>
      <c r="L4846" s="7"/>
      <c r="M4846" s="7"/>
      <c r="N4846" s="7"/>
      <c r="O4846" s="7"/>
      <c r="P4846" s="7"/>
    </row>
    <row r="4847" spans="1:16" ht="15.75" x14ac:dyDescent="0.25">
      <c r="A4847" s="7"/>
      <c r="B4847" s="7"/>
      <c r="C4847" s="7"/>
      <c r="D4847" s="7"/>
      <c r="E4847" s="7"/>
      <c r="F4847" s="7"/>
      <c r="G4847" s="7"/>
      <c r="H4847" s="7"/>
      <c r="I4847" s="7"/>
      <c r="J4847" s="7"/>
      <c r="K4847" s="7"/>
      <c r="L4847" s="7"/>
      <c r="M4847" s="7"/>
      <c r="N4847" s="7"/>
      <c r="O4847" s="7"/>
      <c r="P4847" s="7"/>
    </row>
    <row r="4848" spans="1:16" ht="15.75" x14ac:dyDescent="0.25">
      <c r="A4848" s="7"/>
      <c r="B4848" s="7"/>
      <c r="C4848" s="7"/>
      <c r="D4848" s="7"/>
      <c r="E4848" s="7"/>
      <c r="F4848" s="7"/>
      <c r="G4848" s="7"/>
      <c r="H4848" s="7"/>
      <c r="I4848" s="7"/>
      <c r="J4848" s="7"/>
      <c r="K4848" s="7"/>
      <c r="L4848" s="7"/>
      <c r="M4848" s="7"/>
      <c r="N4848" s="7"/>
      <c r="O4848" s="7"/>
      <c r="P4848" s="7"/>
    </row>
    <row r="4849" spans="1:16" ht="15.75" x14ac:dyDescent="0.25">
      <c r="A4849" s="7"/>
      <c r="B4849" s="7"/>
      <c r="C4849" s="7"/>
      <c r="D4849" s="7"/>
      <c r="E4849" s="7"/>
      <c r="F4849" s="7"/>
      <c r="G4849" s="7"/>
      <c r="H4849" s="7"/>
      <c r="I4849" s="7"/>
      <c r="J4849" s="7"/>
      <c r="K4849" s="7"/>
      <c r="L4849" s="7"/>
      <c r="M4849" s="7"/>
      <c r="N4849" s="7"/>
      <c r="O4849" s="7"/>
      <c r="P4849" s="7"/>
    </row>
    <row r="4850" spans="1:16" ht="15.75" x14ac:dyDescent="0.25">
      <c r="A4850" s="7"/>
      <c r="B4850" s="7"/>
      <c r="C4850" s="7"/>
      <c r="D4850" s="7"/>
      <c r="E4850" s="7"/>
      <c r="F4850" s="7"/>
      <c r="G4850" s="7"/>
      <c r="H4850" s="7"/>
      <c r="I4850" s="7"/>
      <c r="J4850" s="7"/>
      <c r="K4850" s="7"/>
      <c r="L4850" s="7"/>
      <c r="M4850" s="7"/>
      <c r="N4850" s="7"/>
      <c r="O4850" s="7"/>
      <c r="P4850" s="7"/>
    </row>
    <row r="4851" spans="1:16" ht="15.75" x14ac:dyDescent="0.25">
      <c r="A4851" s="7"/>
      <c r="B4851" s="7"/>
      <c r="C4851" s="7"/>
      <c r="D4851" s="7"/>
      <c r="E4851" s="7"/>
      <c r="F4851" s="7"/>
      <c r="G4851" s="7"/>
      <c r="H4851" s="7"/>
      <c r="I4851" s="7"/>
      <c r="J4851" s="7"/>
      <c r="K4851" s="7"/>
      <c r="L4851" s="7"/>
      <c r="M4851" s="7"/>
      <c r="N4851" s="7"/>
      <c r="O4851" s="7"/>
      <c r="P4851" s="7"/>
    </row>
    <row r="4852" spans="1:16" ht="15.75" x14ac:dyDescent="0.25">
      <c r="A4852" s="7"/>
      <c r="B4852" s="7"/>
      <c r="C4852" s="7"/>
      <c r="D4852" s="7"/>
      <c r="E4852" s="7"/>
      <c r="F4852" s="7"/>
      <c r="G4852" s="7"/>
      <c r="H4852" s="7"/>
      <c r="I4852" s="7"/>
      <c r="J4852" s="7"/>
      <c r="K4852" s="7"/>
      <c r="L4852" s="7"/>
      <c r="M4852" s="7"/>
      <c r="N4852" s="7"/>
      <c r="O4852" s="7"/>
      <c r="P4852" s="7"/>
    </row>
    <row r="4853" spans="1:16" ht="15.75" x14ac:dyDescent="0.25">
      <c r="A4853" s="7"/>
      <c r="B4853" s="7"/>
      <c r="C4853" s="7"/>
      <c r="D4853" s="7"/>
      <c r="E4853" s="7"/>
      <c r="F4853" s="7"/>
      <c r="G4853" s="7"/>
      <c r="H4853" s="7"/>
      <c r="I4853" s="7"/>
      <c r="J4853" s="7"/>
      <c r="K4853" s="7"/>
      <c r="L4853" s="7"/>
      <c r="M4853" s="7"/>
      <c r="N4853" s="7"/>
      <c r="O4853" s="7"/>
      <c r="P4853" s="7"/>
    </row>
    <row r="4854" spans="1:16" ht="15.75" x14ac:dyDescent="0.25">
      <c r="A4854" s="7"/>
      <c r="B4854" s="7"/>
      <c r="C4854" s="7"/>
      <c r="D4854" s="7"/>
      <c r="E4854" s="7"/>
      <c r="F4854" s="7"/>
      <c r="G4854" s="7"/>
      <c r="H4854" s="7"/>
      <c r="I4854" s="7"/>
      <c r="J4854" s="7"/>
      <c r="K4854" s="7"/>
      <c r="L4854" s="7"/>
      <c r="M4854" s="7"/>
      <c r="N4854" s="7"/>
      <c r="O4854" s="7"/>
      <c r="P4854" s="7"/>
    </row>
    <row r="4855" spans="1:16" ht="15.75" x14ac:dyDescent="0.25">
      <c r="A4855" s="7"/>
      <c r="B4855" s="7"/>
      <c r="C4855" s="7"/>
      <c r="D4855" s="7"/>
      <c r="E4855" s="7"/>
      <c r="F4855" s="7"/>
      <c r="G4855" s="7"/>
      <c r="H4855" s="7"/>
      <c r="I4855" s="7"/>
      <c r="J4855" s="7"/>
      <c r="K4855" s="7"/>
      <c r="L4855" s="7"/>
      <c r="M4855" s="7"/>
      <c r="N4855" s="7"/>
      <c r="O4855" s="7"/>
      <c r="P4855" s="7"/>
    </row>
    <row r="4856" spans="1:16" ht="15.75" x14ac:dyDescent="0.25">
      <c r="A4856" s="7"/>
      <c r="B4856" s="7"/>
      <c r="C4856" s="7"/>
      <c r="D4856" s="7"/>
      <c r="E4856" s="7"/>
      <c r="F4856" s="7"/>
      <c r="G4856" s="7"/>
      <c r="H4856" s="7"/>
      <c r="I4856" s="7"/>
      <c r="J4856" s="7"/>
      <c r="K4856" s="7"/>
      <c r="L4856" s="7"/>
      <c r="M4856" s="7"/>
      <c r="N4856" s="7"/>
      <c r="O4856" s="7"/>
      <c r="P4856" s="7"/>
    </row>
    <row r="4857" spans="1:16" ht="15.75" x14ac:dyDescent="0.25">
      <c r="A4857" s="7"/>
      <c r="B4857" s="7"/>
      <c r="C4857" s="7"/>
      <c r="D4857" s="7"/>
      <c r="E4857" s="7"/>
      <c r="F4857" s="7"/>
      <c r="G4857" s="7"/>
      <c r="H4857" s="7"/>
      <c r="I4857" s="7"/>
      <c r="J4857" s="7"/>
      <c r="K4857" s="7"/>
      <c r="L4857" s="7"/>
      <c r="M4857" s="7"/>
      <c r="N4857" s="7"/>
      <c r="O4857" s="7"/>
      <c r="P4857" s="7"/>
    </row>
    <row r="4858" spans="1:16" ht="15.75" x14ac:dyDescent="0.25">
      <c r="A4858" s="7"/>
      <c r="B4858" s="7"/>
      <c r="C4858" s="7"/>
      <c r="D4858" s="7"/>
      <c r="E4858" s="7"/>
      <c r="F4858" s="7"/>
      <c r="G4858" s="7"/>
      <c r="H4858" s="7"/>
      <c r="I4858" s="7"/>
      <c r="J4858" s="7"/>
      <c r="K4858" s="7"/>
      <c r="L4858" s="7"/>
      <c r="M4858" s="7"/>
      <c r="N4858" s="7"/>
      <c r="O4858" s="7"/>
      <c r="P4858" s="7"/>
    </row>
    <row r="4859" spans="1:16" ht="15.75" x14ac:dyDescent="0.25">
      <c r="A4859" s="7"/>
      <c r="B4859" s="7"/>
      <c r="C4859" s="7"/>
      <c r="D4859" s="7"/>
      <c r="E4859" s="7"/>
      <c r="F4859" s="7"/>
      <c r="G4859" s="7"/>
      <c r="H4859" s="7"/>
      <c r="I4859" s="7"/>
      <c r="J4859" s="7"/>
      <c r="K4859" s="7"/>
      <c r="L4859" s="7"/>
      <c r="M4859" s="7"/>
      <c r="N4859" s="7"/>
      <c r="O4859" s="7"/>
      <c r="P4859" s="7"/>
    </row>
    <row r="4860" spans="1:16" ht="15.75" x14ac:dyDescent="0.25">
      <c r="A4860" s="7"/>
      <c r="B4860" s="7"/>
      <c r="C4860" s="7"/>
      <c r="D4860" s="7"/>
      <c r="E4860" s="7"/>
      <c r="F4860" s="7"/>
      <c r="G4860" s="7"/>
      <c r="H4860" s="7"/>
      <c r="I4860" s="7"/>
      <c r="J4860" s="7"/>
      <c r="K4860" s="7"/>
      <c r="L4860" s="7"/>
      <c r="M4860" s="7"/>
      <c r="N4860" s="7"/>
      <c r="O4860" s="7"/>
      <c r="P4860" s="7"/>
    </row>
    <row r="4861" spans="1:16" ht="15.75" x14ac:dyDescent="0.25">
      <c r="A4861" s="7"/>
      <c r="B4861" s="7"/>
      <c r="C4861" s="7"/>
      <c r="D4861" s="7"/>
      <c r="E4861" s="7"/>
      <c r="F4861" s="7"/>
      <c r="G4861" s="7"/>
      <c r="H4861" s="7"/>
      <c r="I4861" s="7"/>
      <c r="J4861" s="7"/>
      <c r="K4861" s="7"/>
      <c r="L4861" s="7"/>
      <c r="M4861" s="7"/>
      <c r="N4861" s="7"/>
      <c r="O4861" s="7"/>
      <c r="P4861" s="7"/>
    </row>
    <row r="4862" spans="1:16" ht="15.75" x14ac:dyDescent="0.25">
      <c r="A4862" s="7"/>
      <c r="B4862" s="7"/>
      <c r="C4862" s="7"/>
      <c r="D4862" s="7"/>
      <c r="E4862" s="7"/>
      <c r="F4862" s="7"/>
      <c r="G4862" s="7"/>
      <c r="H4862" s="7"/>
      <c r="I4862" s="7"/>
      <c r="J4862" s="7"/>
      <c r="K4862" s="7"/>
      <c r="L4862" s="7"/>
      <c r="M4862" s="7"/>
      <c r="N4862" s="7"/>
      <c r="O4862" s="7"/>
      <c r="P4862" s="7"/>
    </row>
    <row r="4863" spans="1:16" ht="15.75" x14ac:dyDescent="0.25">
      <c r="A4863" s="7"/>
      <c r="B4863" s="7"/>
      <c r="C4863" s="7"/>
      <c r="D4863" s="7"/>
      <c r="E4863" s="7"/>
      <c r="F4863" s="7"/>
      <c r="G4863" s="7"/>
      <c r="H4863" s="7"/>
      <c r="I4863" s="7"/>
      <c r="J4863" s="7"/>
      <c r="K4863" s="7"/>
      <c r="L4863" s="7"/>
      <c r="M4863" s="7"/>
      <c r="N4863" s="7"/>
      <c r="O4863" s="7"/>
      <c r="P4863" s="7"/>
    </row>
    <row r="4864" spans="1:16" ht="15.75" x14ac:dyDescent="0.25">
      <c r="A4864" s="7"/>
      <c r="B4864" s="7"/>
      <c r="C4864" s="7"/>
      <c r="D4864" s="7"/>
      <c r="E4864" s="7"/>
      <c r="F4864" s="7"/>
      <c r="G4864" s="7"/>
      <c r="H4864" s="7"/>
      <c r="I4864" s="7"/>
      <c r="J4864" s="7"/>
      <c r="K4864" s="7"/>
      <c r="L4864" s="7"/>
      <c r="M4864" s="7"/>
      <c r="N4864" s="7"/>
      <c r="O4864" s="7"/>
      <c r="P4864" s="7"/>
    </row>
    <row r="4865" spans="1:16" ht="15.75" x14ac:dyDescent="0.25">
      <c r="A4865" s="7"/>
      <c r="B4865" s="7"/>
      <c r="C4865" s="7"/>
      <c r="D4865" s="7"/>
      <c r="E4865" s="7"/>
      <c r="F4865" s="7"/>
      <c r="G4865" s="7"/>
      <c r="H4865" s="7"/>
      <c r="I4865" s="7"/>
      <c r="J4865" s="7"/>
      <c r="K4865" s="7"/>
      <c r="L4865" s="7"/>
      <c r="M4865" s="7"/>
      <c r="N4865" s="7"/>
      <c r="O4865" s="7"/>
      <c r="P4865" s="7"/>
    </row>
    <row r="4866" spans="1:16" ht="15.75" x14ac:dyDescent="0.25">
      <c r="A4866" s="7"/>
      <c r="B4866" s="7"/>
      <c r="C4866" s="7"/>
      <c r="D4866" s="7"/>
      <c r="E4866" s="7"/>
      <c r="F4866" s="7"/>
      <c r="G4866" s="7"/>
      <c r="H4866" s="7"/>
      <c r="I4866" s="7"/>
      <c r="J4866" s="7"/>
      <c r="K4866" s="7"/>
      <c r="L4866" s="7"/>
      <c r="M4866" s="7"/>
      <c r="N4866" s="7"/>
      <c r="O4866" s="7"/>
      <c r="P4866" s="7"/>
    </row>
    <row r="4867" spans="1:16" ht="15.75" x14ac:dyDescent="0.25">
      <c r="A4867" s="7"/>
      <c r="B4867" s="7"/>
      <c r="C4867" s="7"/>
      <c r="D4867" s="7"/>
      <c r="E4867" s="7"/>
      <c r="F4867" s="7"/>
      <c r="G4867" s="7"/>
      <c r="H4867" s="7"/>
      <c r="I4867" s="7"/>
      <c r="J4867" s="7"/>
      <c r="K4867" s="7"/>
      <c r="L4867" s="7"/>
      <c r="M4867" s="7"/>
      <c r="N4867" s="7"/>
      <c r="O4867" s="7"/>
      <c r="P4867" s="7"/>
    </row>
    <row r="4868" spans="1:16" ht="15.75" x14ac:dyDescent="0.25">
      <c r="A4868" s="7"/>
      <c r="B4868" s="7"/>
      <c r="C4868" s="7"/>
      <c r="D4868" s="7"/>
      <c r="E4868" s="7"/>
      <c r="F4868" s="7"/>
      <c r="G4868" s="7"/>
      <c r="H4868" s="7"/>
      <c r="I4868" s="7"/>
      <c r="J4868" s="7"/>
      <c r="K4868" s="7"/>
      <c r="L4868" s="7"/>
      <c r="M4868" s="7"/>
      <c r="N4868" s="7"/>
      <c r="O4868" s="7"/>
      <c r="P4868" s="7"/>
    </row>
    <row r="4869" spans="1:16" ht="15.75" x14ac:dyDescent="0.25">
      <c r="A4869" s="7"/>
      <c r="B4869" s="7"/>
      <c r="C4869" s="7"/>
      <c r="D4869" s="7"/>
      <c r="E4869" s="7"/>
      <c r="F4869" s="7"/>
      <c r="G4869" s="7"/>
      <c r="H4869" s="7"/>
      <c r="I4869" s="7"/>
      <c r="J4869" s="7"/>
      <c r="K4869" s="7"/>
      <c r="L4869" s="7"/>
      <c r="M4869" s="7"/>
      <c r="N4869" s="7"/>
      <c r="O4869" s="7"/>
      <c r="P4869" s="7"/>
    </row>
    <row r="4870" spans="1:16" ht="15.75" x14ac:dyDescent="0.25">
      <c r="A4870" s="7"/>
      <c r="B4870" s="7"/>
      <c r="C4870" s="7"/>
      <c r="D4870" s="7"/>
      <c r="E4870" s="7"/>
      <c r="F4870" s="7"/>
      <c r="G4870" s="7"/>
      <c r="H4870" s="7"/>
      <c r="I4870" s="7"/>
      <c r="J4870" s="7"/>
      <c r="K4870" s="7"/>
      <c r="L4870" s="7"/>
      <c r="M4870" s="7"/>
      <c r="N4870" s="7"/>
      <c r="O4870" s="7"/>
      <c r="P4870" s="7"/>
    </row>
    <row r="4871" spans="1:16" ht="15.75" x14ac:dyDescent="0.25">
      <c r="A4871" s="7"/>
      <c r="B4871" s="7"/>
      <c r="C4871" s="7"/>
      <c r="D4871" s="7"/>
      <c r="E4871" s="7"/>
      <c r="F4871" s="7"/>
      <c r="G4871" s="7"/>
      <c r="H4871" s="7"/>
      <c r="I4871" s="7"/>
      <c r="J4871" s="7"/>
      <c r="K4871" s="7"/>
      <c r="L4871" s="7"/>
      <c r="M4871" s="7"/>
      <c r="N4871" s="7"/>
      <c r="O4871" s="7"/>
      <c r="P4871" s="7"/>
    </row>
    <row r="4872" spans="1:16" ht="15.75" x14ac:dyDescent="0.25">
      <c r="A4872" s="7"/>
      <c r="B4872" s="7"/>
      <c r="C4872" s="7"/>
      <c r="D4872" s="7"/>
      <c r="E4872" s="7"/>
      <c r="F4872" s="7"/>
      <c r="G4872" s="7"/>
      <c r="H4872" s="7"/>
      <c r="I4872" s="7"/>
      <c r="J4872" s="7"/>
      <c r="K4872" s="7"/>
      <c r="L4872" s="7"/>
      <c r="M4872" s="7"/>
      <c r="N4872" s="7"/>
      <c r="O4872" s="7"/>
      <c r="P4872" s="7"/>
    </row>
    <row r="4873" spans="1:16" ht="15.75" x14ac:dyDescent="0.25">
      <c r="A4873" s="7"/>
      <c r="B4873" s="7"/>
      <c r="C4873" s="7"/>
      <c r="D4873" s="7"/>
      <c r="E4873" s="7"/>
      <c r="F4873" s="7"/>
      <c r="G4873" s="7"/>
      <c r="H4873" s="7"/>
      <c r="I4873" s="7"/>
      <c r="J4873" s="7"/>
      <c r="K4873" s="7"/>
      <c r="L4873" s="7"/>
      <c r="M4873" s="7"/>
      <c r="N4873" s="7"/>
      <c r="O4873" s="7"/>
      <c r="P4873" s="7"/>
    </row>
    <row r="4874" spans="1:16" ht="15.75" x14ac:dyDescent="0.25">
      <c r="A4874" s="7"/>
      <c r="B4874" s="7"/>
      <c r="C4874" s="7"/>
      <c r="D4874" s="7"/>
      <c r="E4874" s="7"/>
      <c r="F4874" s="7"/>
      <c r="G4874" s="7"/>
      <c r="H4874" s="7"/>
      <c r="I4874" s="7"/>
      <c r="J4874" s="7"/>
      <c r="K4874" s="7"/>
      <c r="L4874" s="7"/>
      <c r="M4874" s="7"/>
      <c r="N4874" s="7"/>
      <c r="O4874" s="7"/>
      <c r="P4874" s="7"/>
    </row>
    <row r="4875" spans="1:16" ht="15.75" x14ac:dyDescent="0.25">
      <c r="A4875" s="7"/>
      <c r="B4875" s="7"/>
      <c r="C4875" s="7"/>
      <c r="D4875" s="7"/>
      <c r="E4875" s="7"/>
      <c r="F4875" s="7"/>
      <c r="G4875" s="7"/>
      <c r="H4875" s="7"/>
      <c r="I4875" s="7"/>
      <c r="J4875" s="7"/>
      <c r="K4875" s="7"/>
      <c r="L4875" s="7"/>
      <c r="M4875" s="7"/>
      <c r="N4875" s="7"/>
      <c r="O4875" s="7"/>
      <c r="P4875" s="7"/>
    </row>
    <row r="4876" spans="1:16" ht="15.75" x14ac:dyDescent="0.25">
      <c r="A4876" s="7"/>
      <c r="B4876" s="7"/>
      <c r="C4876" s="7"/>
      <c r="D4876" s="7"/>
      <c r="E4876" s="7"/>
      <c r="F4876" s="7"/>
      <c r="G4876" s="7"/>
      <c r="H4876" s="7"/>
      <c r="I4876" s="7"/>
      <c r="J4876" s="7"/>
      <c r="K4876" s="7"/>
      <c r="L4876" s="7"/>
      <c r="M4876" s="7"/>
      <c r="N4876" s="7"/>
      <c r="O4876" s="7"/>
      <c r="P4876" s="7"/>
    </row>
    <row r="4877" spans="1:16" ht="15.75" x14ac:dyDescent="0.25">
      <c r="A4877" s="7"/>
      <c r="B4877" s="7"/>
      <c r="C4877" s="7"/>
      <c r="D4877" s="7"/>
      <c r="E4877" s="7"/>
      <c r="F4877" s="7"/>
      <c r="G4877" s="7"/>
      <c r="H4877" s="7"/>
      <c r="I4877" s="7"/>
      <c r="J4877" s="7"/>
      <c r="K4877" s="7"/>
      <c r="L4877" s="7"/>
      <c r="M4877" s="7"/>
      <c r="N4877" s="7"/>
      <c r="O4877" s="7"/>
      <c r="P4877" s="7"/>
    </row>
    <row r="4878" spans="1:16" ht="15.75" x14ac:dyDescent="0.25">
      <c r="A4878" s="7"/>
      <c r="B4878" s="7"/>
      <c r="C4878" s="7"/>
      <c r="D4878" s="7"/>
      <c r="E4878" s="7"/>
      <c r="F4878" s="7"/>
      <c r="G4878" s="7"/>
      <c r="H4878" s="7"/>
      <c r="I4878" s="7"/>
      <c r="J4878" s="7"/>
      <c r="K4878" s="7"/>
      <c r="L4878" s="7"/>
      <c r="M4878" s="7"/>
      <c r="N4878" s="7"/>
      <c r="O4878" s="7"/>
      <c r="P4878" s="7"/>
    </row>
    <row r="4879" spans="1:16" ht="15.75" x14ac:dyDescent="0.25">
      <c r="A4879" s="7"/>
      <c r="B4879" s="7"/>
      <c r="C4879" s="7"/>
      <c r="D4879" s="7"/>
      <c r="E4879" s="7"/>
      <c r="F4879" s="7"/>
      <c r="G4879" s="7"/>
      <c r="H4879" s="7"/>
      <c r="I4879" s="7"/>
      <c r="J4879" s="7"/>
      <c r="K4879" s="7"/>
      <c r="L4879" s="7"/>
      <c r="M4879" s="7"/>
      <c r="N4879" s="7"/>
      <c r="O4879" s="7"/>
      <c r="P4879" s="7"/>
    </row>
    <row r="4880" spans="1:16" ht="15.75" x14ac:dyDescent="0.25">
      <c r="A4880" s="7"/>
      <c r="B4880" s="7"/>
      <c r="C4880" s="7"/>
      <c r="D4880" s="7"/>
      <c r="E4880" s="7"/>
      <c r="F4880" s="7"/>
      <c r="G4880" s="7"/>
      <c r="H4880" s="7"/>
      <c r="I4880" s="7"/>
      <c r="J4880" s="7"/>
      <c r="K4880" s="7"/>
      <c r="L4880" s="7"/>
      <c r="M4880" s="7"/>
      <c r="N4880" s="7"/>
      <c r="O4880" s="7"/>
      <c r="P4880" s="7"/>
    </row>
    <row r="4881" spans="1:16" ht="15.75" x14ac:dyDescent="0.25">
      <c r="A4881" s="7"/>
      <c r="B4881" s="7"/>
      <c r="C4881" s="7"/>
      <c r="D4881" s="7"/>
      <c r="E4881" s="7"/>
      <c r="F4881" s="7"/>
      <c r="G4881" s="7"/>
      <c r="H4881" s="7"/>
      <c r="I4881" s="7"/>
      <c r="J4881" s="7"/>
      <c r="K4881" s="7"/>
      <c r="L4881" s="7"/>
      <c r="M4881" s="7"/>
      <c r="N4881" s="7"/>
      <c r="O4881" s="7"/>
      <c r="P4881" s="7"/>
    </row>
    <row r="4882" spans="1:16" ht="15.75" x14ac:dyDescent="0.25">
      <c r="A4882" s="7"/>
      <c r="B4882" s="7"/>
      <c r="C4882" s="7"/>
      <c r="D4882" s="7"/>
      <c r="E4882" s="7"/>
      <c r="F4882" s="7"/>
      <c r="G4882" s="7"/>
      <c r="H4882" s="7"/>
      <c r="I4882" s="7"/>
      <c r="J4882" s="7"/>
      <c r="K4882" s="7"/>
      <c r="L4882" s="7"/>
      <c r="M4882" s="7"/>
      <c r="N4882" s="7"/>
      <c r="O4882" s="7"/>
      <c r="P4882" s="7"/>
    </row>
    <row r="4883" spans="1:16" ht="15.75" x14ac:dyDescent="0.25">
      <c r="A4883" s="7"/>
      <c r="B4883" s="7"/>
      <c r="C4883" s="7"/>
      <c r="D4883" s="7"/>
      <c r="E4883" s="7"/>
      <c r="F4883" s="7"/>
      <c r="G4883" s="7"/>
      <c r="H4883" s="7"/>
      <c r="I4883" s="7"/>
      <c r="J4883" s="7"/>
      <c r="K4883" s="7"/>
      <c r="L4883" s="7"/>
      <c r="M4883" s="7"/>
      <c r="N4883" s="7"/>
      <c r="O4883" s="7"/>
      <c r="P4883" s="7"/>
    </row>
    <row r="4884" spans="1:16" ht="15.75" x14ac:dyDescent="0.25">
      <c r="A4884" s="7"/>
      <c r="B4884" s="7"/>
      <c r="C4884" s="7"/>
      <c r="D4884" s="7"/>
      <c r="E4884" s="7"/>
      <c r="F4884" s="7"/>
      <c r="G4884" s="7"/>
      <c r="H4884" s="7"/>
      <c r="I4884" s="7"/>
      <c r="J4884" s="7"/>
      <c r="K4884" s="7"/>
      <c r="L4884" s="7"/>
      <c r="M4884" s="7"/>
      <c r="N4884" s="7"/>
      <c r="O4884" s="7"/>
      <c r="P4884" s="7"/>
    </row>
    <row r="4885" spans="1:16" ht="15.75" x14ac:dyDescent="0.25">
      <c r="A4885" s="7"/>
      <c r="B4885" s="7"/>
      <c r="C4885" s="7"/>
      <c r="D4885" s="7"/>
      <c r="E4885" s="7"/>
      <c r="F4885" s="7"/>
      <c r="G4885" s="7"/>
      <c r="H4885" s="7"/>
      <c r="I4885" s="7"/>
      <c r="J4885" s="7"/>
      <c r="K4885" s="7"/>
      <c r="L4885" s="7"/>
      <c r="M4885" s="7"/>
      <c r="N4885" s="7"/>
      <c r="O4885" s="7"/>
      <c r="P4885" s="7"/>
    </row>
    <row r="4886" spans="1:16" ht="15.75" x14ac:dyDescent="0.25">
      <c r="A4886" s="7"/>
      <c r="B4886" s="7"/>
      <c r="C4886" s="7"/>
      <c r="D4886" s="7"/>
      <c r="E4886" s="7"/>
      <c r="F4886" s="7"/>
      <c r="G4886" s="7"/>
      <c r="H4886" s="7"/>
      <c r="I4886" s="7"/>
      <c r="J4886" s="7"/>
      <c r="K4886" s="7"/>
      <c r="L4886" s="7"/>
      <c r="M4886" s="7"/>
      <c r="N4886" s="7"/>
      <c r="O4886" s="7"/>
      <c r="P4886" s="7"/>
    </row>
    <row r="4887" spans="1:16" ht="15.75" x14ac:dyDescent="0.25">
      <c r="A4887" s="7"/>
      <c r="B4887" s="7"/>
      <c r="C4887" s="7"/>
      <c r="D4887" s="7"/>
      <c r="E4887" s="7"/>
      <c r="F4887" s="7"/>
      <c r="G4887" s="7"/>
      <c r="H4887" s="7"/>
      <c r="I4887" s="7"/>
      <c r="J4887" s="7"/>
      <c r="K4887" s="7"/>
      <c r="L4887" s="7"/>
      <c r="M4887" s="7"/>
      <c r="N4887" s="7"/>
      <c r="O4887" s="7"/>
      <c r="P4887" s="7"/>
    </row>
    <row r="4888" spans="1:16" ht="15.75" x14ac:dyDescent="0.25">
      <c r="A4888" s="7"/>
      <c r="B4888" s="7"/>
      <c r="C4888" s="7"/>
      <c r="D4888" s="7"/>
      <c r="E4888" s="7"/>
      <c r="F4888" s="7"/>
      <c r="G4888" s="7"/>
      <c r="H4888" s="7"/>
      <c r="I4888" s="7"/>
      <c r="J4888" s="7"/>
      <c r="K4888" s="7"/>
      <c r="L4888" s="7"/>
      <c r="M4888" s="7"/>
      <c r="N4888" s="7"/>
      <c r="O4888" s="7"/>
      <c r="P4888" s="7"/>
    </row>
    <row r="4889" spans="1:16" ht="15.75" x14ac:dyDescent="0.25">
      <c r="A4889" s="7"/>
      <c r="B4889" s="7"/>
      <c r="C4889" s="7"/>
      <c r="D4889" s="7"/>
      <c r="E4889" s="7"/>
      <c r="F4889" s="7"/>
      <c r="G4889" s="7"/>
      <c r="H4889" s="7"/>
      <c r="I4889" s="7"/>
      <c r="J4889" s="7"/>
      <c r="K4889" s="7"/>
      <c r="L4889" s="7"/>
      <c r="M4889" s="7"/>
      <c r="N4889" s="7"/>
      <c r="O4889" s="7"/>
      <c r="P4889" s="7"/>
    </row>
    <row r="4890" spans="1:16" ht="15.75" x14ac:dyDescent="0.25">
      <c r="A4890" s="7"/>
      <c r="B4890" s="7"/>
      <c r="C4890" s="7"/>
      <c r="D4890" s="7"/>
      <c r="E4890" s="7"/>
      <c r="F4890" s="7"/>
      <c r="G4890" s="7"/>
      <c r="H4890" s="7"/>
      <c r="I4890" s="7"/>
      <c r="J4890" s="7"/>
      <c r="K4890" s="7"/>
      <c r="L4890" s="7"/>
      <c r="M4890" s="7"/>
      <c r="N4890" s="7"/>
      <c r="O4890" s="7"/>
      <c r="P4890" s="7"/>
    </row>
    <row r="4891" spans="1:16" ht="15.75" x14ac:dyDescent="0.25">
      <c r="A4891" s="7"/>
      <c r="B4891" s="7"/>
      <c r="C4891" s="7"/>
      <c r="D4891" s="7"/>
      <c r="E4891" s="7"/>
      <c r="F4891" s="7"/>
      <c r="G4891" s="7"/>
      <c r="H4891" s="7"/>
      <c r="I4891" s="7"/>
      <c r="J4891" s="7"/>
      <c r="K4891" s="7"/>
      <c r="L4891" s="7"/>
      <c r="M4891" s="7"/>
      <c r="N4891" s="7"/>
      <c r="O4891" s="7"/>
      <c r="P4891" s="7"/>
    </row>
    <row r="4892" spans="1:16" ht="15.75" x14ac:dyDescent="0.25">
      <c r="A4892" s="7"/>
      <c r="B4892" s="7"/>
      <c r="C4892" s="7"/>
      <c r="D4892" s="7"/>
      <c r="E4892" s="7"/>
      <c r="F4892" s="7"/>
      <c r="G4892" s="7"/>
      <c r="H4892" s="7"/>
      <c r="I4892" s="7"/>
      <c r="J4892" s="7"/>
      <c r="K4892" s="7"/>
      <c r="L4892" s="7"/>
      <c r="M4892" s="7"/>
      <c r="N4892" s="7"/>
      <c r="O4892" s="7"/>
      <c r="P4892" s="7"/>
    </row>
    <row r="4893" spans="1:16" ht="15.75" x14ac:dyDescent="0.25">
      <c r="A4893" s="7"/>
      <c r="B4893" s="7"/>
      <c r="C4893" s="7"/>
      <c r="D4893" s="7"/>
      <c r="E4893" s="7"/>
      <c r="F4893" s="7"/>
      <c r="G4893" s="7"/>
      <c r="H4893" s="7"/>
      <c r="I4893" s="7"/>
      <c r="J4893" s="7"/>
      <c r="K4893" s="7"/>
      <c r="L4893" s="7"/>
      <c r="M4893" s="7"/>
      <c r="N4893" s="7"/>
      <c r="O4893" s="7"/>
      <c r="P4893" s="7"/>
    </row>
    <row r="4894" spans="1:16" ht="15.75" x14ac:dyDescent="0.25">
      <c r="A4894" s="7"/>
      <c r="B4894" s="7"/>
      <c r="C4894" s="7"/>
      <c r="D4894" s="7"/>
      <c r="E4894" s="7"/>
      <c r="F4894" s="7"/>
      <c r="G4894" s="7"/>
      <c r="H4894" s="7"/>
      <c r="I4894" s="7"/>
      <c r="J4894" s="7"/>
      <c r="K4894" s="7"/>
      <c r="L4894" s="7"/>
      <c r="M4894" s="7"/>
      <c r="N4894" s="7"/>
      <c r="O4894" s="7"/>
      <c r="P4894" s="7"/>
    </row>
    <row r="4895" spans="1:16" ht="15.75" x14ac:dyDescent="0.25">
      <c r="A4895" s="7"/>
      <c r="B4895" s="7"/>
      <c r="C4895" s="7"/>
      <c r="D4895" s="7"/>
      <c r="E4895" s="7"/>
      <c r="F4895" s="7"/>
      <c r="G4895" s="7"/>
      <c r="H4895" s="7"/>
      <c r="I4895" s="7"/>
      <c r="J4895" s="7"/>
      <c r="K4895" s="7"/>
      <c r="L4895" s="7"/>
      <c r="M4895" s="7"/>
      <c r="N4895" s="7"/>
      <c r="O4895" s="7"/>
      <c r="P4895" s="7"/>
    </row>
    <row r="4896" spans="1:16" ht="15.75" x14ac:dyDescent="0.25">
      <c r="A4896" s="7"/>
      <c r="B4896" s="7"/>
      <c r="C4896" s="7"/>
      <c r="D4896" s="7"/>
      <c r="E4896" s="7"/>
      <c r="F4896" s="7"/>
      <c r="G4896" s="7"/>
      <c r="H4896" s="7"/>
      <c r="I4896" s="7"/>
      <c r="J4896" s="7"/>
      <c r="K4896" s="7"/>
      <c r="L4896" s="7"/>
      <c r="M4896" s="7"/>
      <c r="N4896" s="7"/>
      <c r="O4896" s="7"/>
      <c r="P4896" s="7"/>
    </row>
    <row r="4897" spans="1:16" ht="15.75" x14ac:dyDescent="0.25">
      <c r="A4897" s="7"/>
      <c r="B4897" s="7"/>
      <c r="C4897" s="7"/>
      <c r="D4897" s="7"/>
      <c r="E4897" s="7"/>
      <c r="F4897" s="7"/>
      <c r="G4897" s="7"/>
      <c r="H4897" s="7"/>
      <c r="I4897" s="7"/>
      <c r="J4897" s="7"/>
      <c r="K4897" s="7"/>
      <c r="L4897" s="7"/>
      <c r="M4897" s="7"/>
      <c r="N4897" s="7"/>
      <c r="O4897" s="7"/>
      <c r="P4897" s="7"/>
    </row>
    <row r="4898" spans="1:16" ht="15.75" x14ac:dyDescent="0.25">
      <c r="A4898" s="7"/>
      <c r="B4898" s="7"/>
      <c r="C4898" s="7"/>
      <c r="D4898" s="7"/>
      <c r="E4898" s="7"/>
      <c r="F4898" s="7"/>
      <c r="G4898" s="7"/>
      <c r="H4898" s="7"/>
      <c r="I4898" s="7"/>
      <c r="J4898" s="7"/>
      <c r="K4898" s="7"/>
      <c r="L4898" s="7"/>
      <c r="M4898" s="7"/>
      <c r="N4898" s="7"/>
      <c r="O4898" s="7"/>
      <c r="P4898" s="7"/>
    </row>
    <row r="4899" spans="1:16" ht="15.75" x14ac:dyDescent="0.25">
      <c r="A4899" s="7"/>
      <c r="B4899" s="7"/>
      <c r="C4899" s="7"/>
      <c r="D4899" s="7"/>
      <c r="E4899" s="7"/>
      <c r="F4899" s="7"/>
      <c r="G4899" s="7"/>
      <c r="H4899" s="7"/>
      <c r="I4899" s="7"/>
      <c r="J4899" s="7"/>
      <c r="K4899" s="7"/>
      <c r="L4899" s="7"/>
      <c r="M4899" s="7"/>
      <c r="N4899" s="7"/>
      <c r="O4899" s="7"/>
      <c r="P4899" s="7"/>
    </row>
    <row r="4900" spans="1:16" ht="15.75" x14ac:dyDescent="0.25">
      <c r="A4900" s="7"/>
      <c r="B4900" s="7"/>
      <c r="C4900" s="7"/>
      <c r="D4900" s="7"/>
      <c r="E4900" s="7"/>
      <c r="F4900" s="7"/>
      <c r="G4900" s="7"/>
      <c r="H4900" s="7"/>
      <c r="I4900" s="7"/>
      <c r="J4900" s="7"/>
      <c r="K4900" s="7"/>
      <c r="L4900" s="7"/>
      <c r="M4900" s="7"/>
      <c r="N4900" s="7"/>
      <c r="O4900" s="7"/>
      <c r="P4900" s="7"/>
    </row>
    <row r="4901" spans="1:16" ht="15.75" x14ac:dyDescent="0.25">
      <c r="A4901" s="7"/>
      <c r="B4901" s="7"/>
      <c r="C4901" s="7"/>
      <c r="D4901" s="7"/>
      <c r="E4901" s="7"/>
      <c r="F4901" s="7"/>
      <c r="G4901" s="7"/>
      <c r="H4901" s="7"/>
      <c r="I4901" s="7"/>
      <c r="J4901" s="7"/>
      <c r="K4901" s="7"/>
      <c r="L4901" s="7"/>
      <c r="M4901" s="7"/>
      <c r="N4901" s="7"/>
      <c r="O4901" s="7"/>
      <c r="P4901" s="7"/>
    </row>
    <row r="4902" spans="1:16" ht="15.75" x14ac:dyDescent="0.25">
      <c r="A4902" s="7"/>
      <c r="B4902" s="7"/>
      <c r="C4902" s="7"/>
      <c r="D4902" s="7"/>
      <c r="E4902" s="7"/>
      <c r="F4902" s="7"/>
      <c r="G4902" s="7"/>
      <c r="H4902" s="7"/>
      <c r="I4902" s="7"/>
      <c r="J4902" s="7"/>
      <c r="K4902" s="7"/>
      <c r="L4902" s="7"/>
      <c r="M4902" s="7"/>
      <c r="N4902" s="7"/>
      <c r="O4902" s="7"/>
      <c r="P4902" s="7"/>
    </row>
    <row r="4903" spans="1:16" ht="15.75" x14ac:dyDescent="0.25">
      <c r="A4903" s="7"/>
      <c r="B4903" s="7"/>
      <c r="C4903" s="7"/>
      <c r="D4903" s="7"/>
      <c r="E4903" s="7"/>
      <c r="F4903" s="7"/>
      <c r="G4903" s="7"/>
      <c r="H4903" s="7"/>
      <c r="I4903" s="7"/>
      <c r="J4903" s="7"/>
      <c r="K4903" s="7"/>
      <c r="L4903" s="7"/>
      <c r="M4903" s="7"/>
      <c r="N4903" s="7"/>
      <c r="O4903" s="7"/>
      <c r="P4903" s="7"/>
    </row>
    <row r="4904" spans="1:16" ht="15.75" x14ac:dyDescent="0.25">
      <c r="A4904" s="7"/>
      <c r="B4904" s="7"/>
      <c r="C4904" s="7"/>
      <c r="D4904" s="7"/>
      <c r="E4904" s="7"/>
      <c r="F4904" s="7"/>
      <c r="G4904" s="7"/>
      <c r="H4904" s="7"/>
      <c r="I4904" s="7"/>
      <c r="J4904" s="7"/>
      <c r="K4904" s="7"/>
      <c r="L4904" s="7"/>
      <c r="M4904" s="7"/>
      <c r="N4904" s="7"/>
      <c r="O4904" s="7"/>
      <c r="P4904" s="7"/>
    </row>
    <row r="4905" spans="1:16" ht="15.75" x14ac:dyDescent="0.25">
      <c r="A4905" s="7"/>
      <c r="B4905" s="7"/>
      <c r="C4905" s="7"/>
      <c r="D4905" s="7"/>
      <c r="E4905" s="7"/>
      <c r="F4905" s="7"/>
      <c r="G4905" s="7"/>
      <c r="H4905" s="7"/>
      <c r="I4905" s="7"/>
      <c r="J4905" s="7"/>
      <c r="K4905" s="7"/>
      <c r="L4905" s="7"/>
      <c r="M4905" s="7"/>
      <c r="N4905" s="7"/>
      <c r="O4905" s="7"/>
      <c r="P4905" s="7"/>
    </row>
    <row r="4906" spans="1:16" ht="15.75" x14ac:dyDescent="0.25">
      <c r="A4906" s="7"/>
      <c r="B4906" s="7"/>
      <c r="C4906" s="7"/>
      <c r="D4906" s="7"/>
      <c r="E4906" s="7"/>
      <c r="F4906" s="7"/>
      <c r="G4906" s="7"/>
      <c r="H4906" s="7"/>
      <c r="I4906" s="7"/>
      <c r="J4906" s="7"/>
      <c r="K4906" s="7"/>
      <c r="L4906" s="7"/>
      <c r="M4906" s="7"/>
      <c r="N4906" s="7"/>
      <c r="O4906" s="7"/>
      <c r="P4906" s="7"/>
    </row>
    <row r="4907" spans="1:16" ht="15.75" x14ac:dyDescent="0.25">
      <c r="A4907" s="7"/>
      <c r="B4907" s="7"/>
      <c r="C4907" s="7"/>
      <c r="D4907" s="7"/>
      <c r="E4907" s="7"/>
      <c r="F4907" s="7"/>
      <c r="G4907" s="7"/>
      <c r="H4907" s="7"/>
      <c r="I4907" s="7"/>
      <c r="J4907" s="7"/>
      <c r="K4907" s="7"/>
      <c r="L4907" s="7"/>
      <c r="M4907" s="7"/>
      <c r="N4907" s="7"/>
      <c r="O4907" s="7"/>
      <c r="P4907" s="7"/>
    </row>
    <row r="4908" spans="1:16" ht="15.75" x14ac:dyDescent="0.25">
      <c r="A4908" s="7"/>
      <c r="B4908" s="7"/>
      <c r="C4908" s="7"/>
      <c r="D4908" s="7"/>
      <c r="E4908" s="7"/>
      <c r="F4908" s="7"/>
      <c r="G4908" s="7"/>
      <c r="H4908" s="7"/>
      <c r="I4908" s="7"/>
      <c r="J4908" s="7"/>
      <c r="K4908" s="7"/>
      <c r="L4908" s="7"/>
      <c r="M4908" s="7"/>
      <c r="N4908" s="7"/>
      <c r="O4908" s="7"/>
      <c r="P4908" s="7"/>
    </row>
    <row r="4909" spans="1:16" ht="15.75" x14ac:dyDescent="0.25">
      <c r="A4909" s="7"/>
      <c r="B4909" s="7"/>
      <c r="C4909" s="7"/>
      <c r="D4909" s="7"/>
      <c r="E4909" s="7"/>
      <c r="F4909" s="7"/>
      <c r="G4909" s="7"/>
      <c r="H4909" s="7"/>
      <c r="I4909" s="7"/>
      <c r="J4909" s="7"/>
      <c r="K4909" s="7"/>
      <c r="L4909" s="7"/>
      <c r="M4909" s="7"/>
      <c r="N4909" s="7"/>
      <c r="O4909" s="7"/>
      <c r="P4909" s="7"/>
    </row>
    <row r="4910" spans="1:16" ht="15.75" x14ac:dyDescent="0.25">
      <c r="A4910" s="7"/>
      <c r="B4910" s="7"/>
      <c r="C4910" s="7"/>
      <c r="D4910" s="7"/>
      <c r="E4910" s="7"/>
      <c r="F4910" s="7"/>
      <c r="G4910" s="7"/>
      <c r="H4910" s="7"/>
      <c r="I4910" s="7"/>
      <c r="J4910" s="7"/>
      <c r="K4910" s="7"/>
      <c r="L4910" s="7"/>
      <c r="M4910" s="7"/>
      <c r="N4910" s="7"/>
      <c r="O4910" s="7"/>
      <c r="P4910" s="7"/>
    </row>
    <row r="4911" spans="1:16" ht="15.75" x14ac:dyDescent="0.25">
      <c r="A4911" s="7"/>
      <c r="B4911" s="7"/>
      <c r="C4911" s="7"/>
      <c r="D4911" s="7"/>
      <c r="E4911" s="7"/>
      <c r="F4911" s="7"/>
      <c r="G4911" s="7"/>
      <c r="H4911" s="7"/>
      <c r="I4911" s="7"/>
      <c r="J4911" s="7"/>
      <c r="K4911" s="7"/>
      <c r="L4911" s="7"/>
      <c r="M4911" s="7"/>
      <c r="N4911" s="7"/>
      <c r="O4911" s="7"/>
      <c r="P4911" s="7"/>
    </row>
    <row r="4912" spans="1:16" ht="15.75" x14ac:dyDescent="0.25">
      <c r="A4912" s="7"/>
      <c r="B4912" s="7"/>
      <c r="C4912" s="7"/>
      <c r="D4912" s="7"/>
      <c r="E4912" s="7"/>
      <c r="F4912" s="7"/>
      <c r="G4912" s="7"/>
      <c r="H4912" s="7"/>
      <c r="I4912" s="7"/>
      <c r="J4912" s="7"/>
      <c r="K4912" s="7"/>
      <c r="L4912" s="7"/>
      <c r="M4912" s="7"/>
      <c r="N4912" s="7"/>
      <c r="O4912" s="7"/>
      <c r="P4912" s="7"/>
    </row>
    <row r="4913" spans="1:16" ht="15.75" x14ac:dyDescent="0.25">
      <c r="A4913" s="7"/>
      <c r="B4913" s="7"/>
      <c r="C4913" s="7"/>
      <c r="D4913" s="7"/>
      <c r="E4913" s="7"/>
      <c r="F4913" s="7"/>
      <c r="G4913" s="7"/>
      <c r="H4913" s="7"/>
      <c r="I4913" s="7"/>
      <c r="J4913" s="7"/>
      <c r="K4913" s="7"/>
      <c r="L4913" s="7"/>
      <c r="M4913" s="7"/>
      <c r="N4913" s="7"/>
      <c r="O4913" s="7"/>
      <c r="P4913" s="7"/>
    </row>
    <row r="4914" spans="1:16" ht="15.75" x14ac:dyDescent="0.25">
      <c r="A4914" s="7"/>
      <c r="B4914" s="7"/>
      <c r="C4914" s="7"/>
      <c r="D4914" s="7"/>
      <c r="E4914" s="7"/>
      <c r="F4914" s="7"/>
      <c r="G4914" s="7"/>
      <c r="H4914" s="7"/>
      <c r="I4914" s="7"/>
      <c r="J4914" s="7"/>
      <c r="K4914" s="7"/>
      <c r="L4914" s="7"/>
      <c r="M4914" s="7"/>
      <c r="N4914" s="7"/>
      <c r="O4914" s="7"/>
      <c r="P4914" s="7"/>
    </row>
    <row r="4915" spans="1:16" ht="15.75" x14ac:dyDescent="0.25">
      <c r="A4915" s="7"/>
      <c r="B4915" s="7"/>
      <c r="C4915" s="7"/>
      <c r="D4915" s="7"/>
      <c r="E4915" s="7"/>
      <c r="F4915" s="7"/>
      <c r="G4915" s="7"/>
      <c r="H4915" s="7"/>
      <c r="I4915" s="7"/>
      <c r="J4915" s="7"/>
      <c r="K4915" s="7"/>
      <c r="L4915" s="7"/>
      <c r="M4915" s="7"/>
      <c r="N4915" s="7"/>
      <c r="O4915" s="7"/>
      <c r="P4915" s="7"/>
    </row>
    <row r="4916" spans="1:16" ht="15.75" x14ac:dyDescent="0.25">
      <c r="A4916" s="7"/>
      <c r="B4916" s="7"/>
      <c r="C4916" s="7"/>
      <c r="D4916" s="7"/>
      <c r="E4916" s="7"/>
      <c r="F4916" s="7"/>
      <c r="G4916" s="7"/>
      <c r="H4916" s="7"/>
      <c r="I4916" s="7"/>
      <c r="J4916" s="7"/>
      <c r="K4916" s="7"/>
      <c r="L4916" s="7"/>
      <c r="M4916" s="7"/>
      <c r="N4916" s="7"/>
      <c r="O4916" s="7"/>
      <c r="P4916" s="7"/>
    </row>
    <row r="4917" spans="1:16" ht="15.75" x14ac:dyDescent="0.25">
      <c r="A4917" s="7"/>
      <c r="B4917" s="7"/>
      <c r="C4917" s="7"/>
      <c r="D4917" s="7"/>
      <c r="E4917" s="7"/>
      <c r="F4917" s="7"/>
      <c r="G4917" s="7"/>
      <c r="H4917" s="7"/>
      <c r="I4917" s="7"/>
      <c r="J4917" s="7"/>
      <c r="K4917" s="7"/>
      <c r="L4917" s="7"/>
      <c r="M4917" s="7"/>
      <c r="N4917" s="7"/>
      <c r="O4917" s="7"/>
      <c r="P4917" s="7"/>
    </row>
    <row r="4918" spans="1:16" ht="15.75" x14ac:dyDescent="0.25">
      <c r="A4918" s="7"/>
      <c r="B4918" s="7"/>
      <c r="C4918" s="7"/>
      <c r="D4918" s="7"/>
      <c r="E4918" s="7"/>
      <c r="F4918" s="7"/>
      <c r="G4918" s="7"/>
      <c r="H4918" s="7"/>
      <c r="I4918" s="7"/>
      <c r="J4918" s="7"/>
      <c r="K4918" s="7"/>
      <c r="L4918" s="7"/>
      <c r="M4918" s="7"/>
      <c r="N4918" s="7"/>
      <c r="O4918" s="7"/>
      <c r="P4918" s="7"/>
    </row>
    <row r="4919" spans="1:16" ht="15.75" x14ac:dyDescent="0.25">
      <c r="A4919" s="7"/>
      <c r="B4919" s="7"/>
      <c r="C4919" s="7"/>
      <c r="D4919" s="7"/>
      <c r="E4919" s="7"/>
      <c r="F4919" s="7"/>
      <c r="G4919" s="7"/>
      <c r="H4919" s="7"/>
      <c r="I4919" s="7"/>
      <c r="J4919" s="7"/>
      <c r="K4919" s="7"/>
      <c r="L4919" s="7"/>
      <c r="M4919" s="7"/>
      <c r="N4919" s="7"/>
      <c r="O4919" s="7"/>
      <c r="P4919" s="7"/>
    </row>
    <row r="4920" spans="1:16" ht="15.75" x14ac:dyDescent="0.25">
      <c r="A4920" s="7"/>
      <c r="B4920" s="7"/>
      <c r="C4920" s="7"/>
      <c r="D4920" s="7"/>
      <c r="E4920" s="7"/>
      <c r="F4920" s="7"/>
      <c r="G4920" s="7"/>
      <c r="H4920" s="7"/>
      <c r="I4920" s="7"/>
      <c r="J4920" s="7"/>
      <c r="K4920" s="7"/>
      <c r="L4920" s="7"/>
      <c r="M4920" s="7"/>
      <c r="N4920" s="7"/>
      <c r="O4920" s="7"/>
      <c r="P4920" s="7"/>
    </row>
    <row r="4921" spans="1:16" ht="15.75" x14ac:dyDescent="0.25">
      <c r="A4921" s="7"/>
      <c r="B4921" s="7"/>
      <c r="C4921" s="7"/>
      <c r="D4921" s="7"/>
      <c r="E4921" s="7"/>
      <c r="F4921" s="7"/>
      <c r="G4921" s="7"/>
      <c r="H4921" s="7"/>
      <c r="I4921" s="7"/>
      <c r="J4921" s="7"/>
      <c r="K4921" s="7"/>
      <c r="L4921" s="7"/>
      <c r="M4921" s="7"/>
      <c r="N4921" s="7"/>
      <c r="O4921" s="7"/>
      <c r="P4921" s="7"/>
    </row>
    <row r="4922" spans="1:16" ht="15.75" x14ac:dyDescent="0.25">
      <c r="A4922" s="7"/>
      <c r="B4922" s="7"/>
      <c r="C4922" s="7"/>
      <c r="D4922" s="7"/>
      <c r="E4922" s="7"/>
      <c r="F4922" s="7"/>
      <c r="G4922" s="7"/>
      <c r="H4922" s="7"/>
      <c r="I4922" s="7"/>
      <c r="J4922" s="7"/>
      <c r="K4922" s="7"/>
      <c r="L4922" s="7"/>
      <c r="M4922" s="7"/>
      <c r="N4922" s="7"/>
      <c r="O4922" s="7"/>
      <c r="P4922" s="7"/>
    </row>
    <row r="4923" spans="1:16" ht="15.75" x14ac:dyDescent="0.25">
      <c r="A4923" s="7"/>
      <c r="B4923" s="7"/>
      <c r="C4923" s="7"/>
      <c r="D4923" s="7"/>
      <c r="E4923" s="7"/>
      <c r="F4923" s="7"/>
      <c r="G4923" s="7"/>
      <c r="H4923" s="7"/>
      <c r="I4923" s="7"/>
      <c r="J4923" s="7"/>
      <c r="K4923" s="7"/>
      <c r="L4923" s="7"/>
      <c r="M4923" s="7"/>
      <c r="N4923" s="7"/>
      <c r="O4923" s="7"/>
      <c r="P4923" s="7"/>
    </row>
    <row r="4924" spans="1:16" ht="15.75" x14ac:dyDescent="0.25">
      <c r="A4924" s="7"/>
      <c r="B4924" s="7"/>
      <c r="C4924" s="7"/>
      <c r="D4924" s="7"/>
      <c r="E4924" s="7"/>
      <c r="F4924" s="7"/>
      <c r="G4924" s="7"/>
      <c r="H4924" s="7"/>
      <c r="I4924" s="7"/>
      <c r="J4924" s="7"/>
      <c r="K4924" s="7"/>
      <c r="L4924" s="7"/>
      <c r="M4924" s="7"/>
      <c r="N4924" s="7"/>
      <c r="O4924" s="7"/>
      <c r="P4924" s="7"/>
    </row>
    <row r="4925" spans="1:16" ht="15.75" x14ac:dyDescent="0.25">
      <c r="A4925" s="7"/>
      <c r="B4925" s="7"/>
      <c r="C4925" s="7"/>
      <c r="D4925" s="7"/>
      <c r="E4925" s="7"/>
      <c r="F4925" s="7"/>
      <c r="G4925" s="7"/>
      <c r="H4925" s="7"/>
      <c r="I4925" s="7"/>
      <c r="J4925" s="7"/>
      <c r="K4925" s="7"/>
      <c r="L4925" s="7"/>
      <c r="M4925" s="7"/>
      <c r="N4925" s="7"/>
      <c r="O4925" s="7"/>
      <c r="P4925" s="7"/>
    </row>
    <row r="4926" spans="1:16" ht="15.75" x14ac:dyDescent="0.25">
      <c r="A4926" s="7"/>
      <c r="B4926" s="7"/>
      <c r="C4926" s="7"/>
      <c r="D4926" s="7"/>
      <c r="E4926" s="7"/>
      <c r="F4926" s="7"/>
      <c r="G4926" s="7"/>
      <c r="H4926" s="7"/>
      <c r="I4926" s="7"/>
      <c r="J4926" s="7"/>
      <c r="K4926" s="7"/>
      <c r="L4926" s="7"/>
      <c r="M4926" s="7"/>
      <c r="N4926" s="7"/>
      <c r="O4926" s="7"/>
      <c r="P4926" s="7"/>
    </row>
    <row r="4927" spans="1:16" ht="15.75" x14ac:dyDescent="0.25">
      <c r="A4927" s="7"/>
      <c r="B4927" s="7"/>
      <c r="C4927" s="7"/>
      <c r="D4927" s="7"/>
      <c r="E4927" s="7"/>
      <c r="F4927" s="7"/>
      <c r="G4927" s="7"/>
      <c r="H4927" s="7"/>
      <c r="I4927" s="7"/>
      <c r="J4927" s="7"/>
      <c r="K4927" s="7"/>
      <c r="L4927" s="7"/>
      <c r="M4927" s="7"/>
      <c r="N4927" s="7"/>
      <c r="O4927" s="7"/>
      <c r="P4927" s="7"/>
    </row>
    <row r="4928" spans="1:16" ht="15.75" x14ac:dyDescent="0.25">
      <c r="A4928" s="7"/>
      <c r="B4928" s="7"/>
      <c r="C4928" s="7"/>
      <c r="D4928" s="7"/>
      <c r="E4928" s="7"/>
      <c r="F4928" s="7"/>
      <c r="G4928" s="7"/>
      <c r="H4928" s="7"/>
      <c r="I4928" s="7"/>
      <c r="J4928" s="7"/>
      <c r="K4928" s="7"/>
      <c r="L4928" s="7"/>
      <c r="M4928" s="7"/>
      <c r="N4928" s="7"/>
      <c r="O4928" s="7"/>
      <c r="P4928" s="7"/>
    </row>
    <row r="4929" spans="1:16" ht="15.75" x14ac:dyDescent="0.25">
      <c r="A4929" s="7"/>
      <c r="B4929" s="7"/>
      <c r="C4929" s="7"/>
      <c r="D4929" s="7"/>
      <c r="E4929" s="7"/>
      <c r="F4929" s="7"/>
      <c r="G4929" s="7"/>
      <c r="H4929" s="7"/>
      <c r="I4929" s="7"/>
      <c r="J4929" s="7"/>
      <c r="K4929" s="7"/>
      <c r="L4929" s="7"/>
      <c r="M4929" s="7"/>
      <c r="N4929" s="7"/>
      <c r="O4929" s="7"/>
      <c r="P4929" s="7"/>
    </row>
    <row r="4930" spans="1:16" ht="15.75" x14ac:dyDescent="0.25">
      <c r="A4930" s="7"/>
      <c r="B4930" s="7"/>
      <c r="C4930" s="7"/>
      <c r="D4930" s="7"/>
      <c r="E4930" s="7"/>
      <c r="F4930" s="7"/>
      <c r="G4930" s="7"/>
      <c r="H4930" s="7"/>
      <c r="I4930" s="7"/>
      <c r="J4930" s="7"/>
      <c r="K4930" s="7"/>
      <c r="L4930" s="7"/>
      <c r="M4930" s="7"/>
      <c r="N4930" s="7"/>
      <c r="O4930" s="7"/>
      <c r="P4930" s="7"/>
    </row>
    <row r="4931" spans="1:16" ht="15.75" x14ac:dyDescent="0.25">
      <c r="A4931" s="7"/>
      <c r="B4931" s="7"/>
      <c r="C4931" s="7"/>
      <c r="D4931" s="7"/>
      <c r="E4931" s="7"/>
      <c r="F4931" s="7"/>
      <c r="G4931" s="7"/>
      <c r="H4931" s="7"/>
      <c r="I4931" s="7"/>
      <c r="J4931" s="7"/>
      <c r="K4931" s="7"/>
      <c r="L4931" s="7"/>
      <c r="M4931" s="7"/>
      <c r="N4931" s="7"/>
      <c r="O4931" s="7"/>
      <c r="P4931" s="7"/>
    </row>
    <row r="4932" spans="1:16" ht="15.75" x14ac:dyDescent="0.25">
      <c r="A4932" s="7"/>
      <c r="B4932" s="7"/>
      <c r="C4932" s="7"/>
      <c r="D4932" s="7"/>
      <c r="E4932" s="7"/>
      <c r="F4932" s="7"/>
      <c r="G4932" s="7"/>
      <c r="H4932" s="7"/>
      <c r="I4932" s="7"/>
      <c r="J4932" s="7"/>
      <c r="K4932" s="7"/>
      <c r="L4932" s="7"/>
      <c r="M4932" s="7"/>
      <c r="N4932" s="7"/>
      <c r="O4932" s="7"/>
      <c r="P4932" s="7"/>
    </row>
    <row r="4933" spans="1:16" ht="15.75" x14ac:dyDescent="0.25">
      <c r="A4933" s="7"/>
      <c r="B4933" s="7"/>
      <c r="C4933" s="7"/>
      <c r="D4933" s="7"/>
      <c r="E4933" s="7"/>
      <c r="F4933" s="7"/>
      <c r="G4933" s="7"/>
      <c r="H4933" s="7"/>
      <c r="I4933" s="7"/>
      <c r="J4933" s="7"/>
      <c r="K4933" s="7"/>
      <c r="L4933" s="7"/>
      <c r="M4933" s="7"/>
      <c r="N4933" s="7"/>
      <c r="O4933" s="7"/>
      <c r="P4933" s="7"/>
    </row>
    <row r="4934" spans="1:16" ht="15.75" x14ac:dyDescent="0.25">
      <c r="A4934" s="7"/>
      <c r="B4934" s="7"/>
      <c r="C4934" s="7"/>
      <c r="D4934" s="7"/>
      <c r="E4934" s="7"/>
      <c r="F4934" s="7"/>
      <c r="G4934" s="7"/>
      <c r="H4934" s="7"/>
      <c r="I4934" s="7"/>
      <c r="J4934" s="7"/>
      <c r="K4934" s="7"/>
      <c r="L4934" s="7"/>
      <c r="M4934" s="7"/>
      <c r="N4934" s="7"/>
      <c r="O4934" s="7"/>
      <c r="P4934" s="7"/>
    </row>
    <row r="4935" spans="1:16" ht="15.75" x14ac:dyDescent="0.25">
      <c r="A4935" s="7"/>
      <c r="B4935" s="7"/>
      <c r="C4935" s="7"/>
      <c r="D4935" s="7"/>
      <c r="E4935" s="7"/>
      <c r="F4935" s="7"/>
      <c r="G4935" s="7"/>
      <c r="H4935" s="7"/>
      <c r="I4935" s="7"/>
      <c r="J4935" s="7"/>
      <c r="K4935" s="7"/>
      <c r="L4935" s="7"/>
      <c r="M4935" s="7"/>
      <c r="N4935" s="7"/>
      <c r="O4935" s="7"/>
      <c r="P4935" s="7"/>
    </row>
    <row r="4936" spans="1:16" ht="15.75" x14ac:dyDescent="0.25">
      <c r="A4936" s="7"/>
      <c r="B4936" s="7"/>
      <c r="C4936" s="7"/>
      <c r="D4936" s="7"/>
      <c r="E4936" s="7"/>
      <c r="F4936" s="7"/>
      <c r="G4936" s="7"/>
      <c r="H4936" s="7"/>
      <c r="I4936" s="7"/>
      <c r="J4936" s="7"/>
      <c r="K4936" s="7"/>
      <c r="L4936" s="7"/>
      <c r="M4936" s="7"/>
      <c r="N4936" s="7"/>
      <c r="O4936" s="7"/>
      <c r="P4936" s="7"/>
    </row>
    <row r="4937" spans="1:16" ht="15.75" x14ac:dyDescent="0.25">
      <c r="A4937" s="7"/>
      <c r="B4937" s="7"/>
      <c r="C4937" s="7"/>
      <c r="D4937" s="7"/>
      <c r="E4937" s="7"/>
      <c r="F4937" s="7"/>
      <c r="G4937" s="7"/>
      <c r="H4937" s="7"/>
      <c r="I4937" s="7"/>
      <c r="J4937" s="7"/>
      <c r="K4937" s="7"/>
      <c r="L4937" s="7"/>
      <c r="M4937" s="7"/>
      <c r="N4937" s="7"/>
      <c r="O4937" s="7"/>
      <c r="P4937" s="7"/>
    </row>
    <row r="4938" spans="1:16" ht="15.75" x14ac:dyDescent="0.25">
      <c r="A4938" s="7"/>
      <c r="B4938" s="7"/>
      <c r="C4938" s="7"/>
      <c r="D4938" s="7"/>
      <c r="E4938" s="7"/>
      <c r="F4938" s="7"/>
      <c r="G4938" s="7"/>
      <c r="H4938" s="7"/>
      <c r="I4938" s="7"/>
      <c r="J4938" s="7"/>
      <c r="K4938" s="7"/>
      <c r="L4938" s="7"/>
      <c r="M4938" s="7"/>
      <c r="N4938" s="7"/>
      <c r="O4938" s="7"/>
      <c r="P4938" s="7"/>
    </row>
    <row r="4939" spans="1:16" ht="15.75" x14ac:dyDescent="0.25">
      <c r="A4939" s="7"/>
      <c r="B4939" s="7"/>
      <c r="C4939" s="7"/>
      <c r="D4939" s="7"/>
      <c r="E4939" s="7"/>
      <c r="F4939" s="7"/>
      <c r="G4939" s="7"/>
      <c r="H4939" s="7"/>
      <c r="I4939" s="7"/>
      <c r="J4939" s="7"/>
      <c r="K4939" s="7"/>
      <c r="L4939" s="7"/>
      <c r="M4939" s="7"/>
      <c r="N4939" s="7"/>
      <c r="O4939" s="7"/>
      <c r="P4939" s="7"/>
    </row>
    <row r="4940" spans="1:16" ht="15.75" x14ac:dyDescent="0.25">
      <c r="A4940" s="7"/>
      <c r="B4940" s="7"/>
      <c r="C4940" s="7"/>
      <c r="D4940" s="7"/>
      <c r="E4940" s="7"/>
      <c r="F4940" s="7"/>
      <c r="G4940" s="7"/>
      <c r="H4940" s="7"/>
      <c r="I4940" s="7"/>
      <c r="J4940" s="7"/>
      <c r="K4940" s="7"/>
      <c r="L4940" s="7"/>
      <c r="M4940" s="7"/>
      <c r="N4940" s="7"/>
      <c r="O4940" s="7"/>
      <c r="P4940" s="7"/>
    </row>
    <row r="4941" spans="1:16" ht="15.75" x14ac:dyDescent="0.25">
      <c r="A4941" s="7"/>
      <c r="B4941" s="7"/>
      <c r="C4941" s="7"/>
      <c r="D4941" s="7"/>
      <c r="E4941" s="7"/>
      <c r="F4941" s="7"/>
      <c r="G4941" s="7"/>
      <c r="H4941" s="7"/>
      <c r="I4941" s="7"/>
      <c r="J4941" s="7"/>
      <c r="K4941" s="7"/>
      <c r="L4941" s="7"/>
      <c r="M4941" s="7"/>
      <c r="N4941" s="7"/>
      <c r="O4941" s="7"/>
      <c r="P4941" s="7"/>
    </row>
    <row r="4942" spans="1:16" ht="15.75" x14ac:dyDescent="0.25">
      <c r="A4942" s="7"/>
      <c r="B4942" s="7"/>
      <c r="C4942" s="7"/>
      <c r="D4942" s="7"/>
      <c r="E4942" s="7"/>
      <c r="F4942" s="7"/>
      <c r="G4942" s="7"/>
      <c r="H4942" s="7"/>
      <c r="I4942" s="7"/>
      <c r="J4942" s="7"/>
      <c r="K4942" s="7"/>
      <c r="L4942" s="7"/>
      <c r="M4942" s="7"/>
      <c r="N4942" s="7"/>
      <c r="O4942" s="7"/>
      <c r="P4942" s="7"/>
    </row>
    <row r="4943" spans="1:16" ht="15.75" x14ac:dyDescent="0.25">
      <c r="A4943" s="7"/>
      <c r="B4943" s="7"/>
      <c r="C4943" s="7"/>
      <c r="D4943" s="7"/>
      <c r="E4943" s="7"/>
      <c r="F4943" s="7"/>
      <c r="G4943" s="7"/>
      <c r="H4943" s="7"/>
      <c r="I4943" s="7"/>
      <c r="J4943" s="7"/>
      <c r="K4943" s="7"/>
      <c r="L4943" s="7"/>
      <c r="M4943" s="7"/>
      <c r="N4943" s="7"/>
      <c r="O4943" s="7"/>
      <c r="P4943" s="7"/>
    </row>
    <row r="4944" spans="1:16" ht="15.75" x14ac:dyDescent="0.25">
      <c r="A4944" s="7"/>
      <c r="B4944" s="7"/>
      <c r="C4944" s="7"/>
      <c r="D4944" s="7"/>
      <c r="E4944" s="7"/>
      <c r="F4944" s="7"/>
      <c r="G4944" s="7"/>
      <c r="H4944" s="7"/>
      <c r="I4944" s="7"/>
      <c r="J4944" s="7"/>
      <c r="K4944" s="7"/>
      <c r="L4944" s="7"/>
      <c r="M4944" s="7"/>
      <c r="N4944" s="7"/>
      <c r="O4944" s="7"/>
      <c r="P4944" s="7"/>
    </row>
    <row r="4945" spans="1:16" ht="15.75" x14ac:dyDescent="0.25">
      <c r="A4945" s="7"/>
      <c r="B4945" s="7"/>
      <c r="C4945" s="7"/>
      <c r="D4945" s="7"/>
      <c r="E4945" s="7"/>
      <c r="F4945" s="7"/>
      <c r="G4945" s="7"/>
      <c r="H4945" s="7"/>
      <c r="I4945" s="7"/>
      <c r="J4945" s="7"/>
      <c r="K4945" s="7"/>
      <c r="L4945" s="7"/>
      <c r="M4945" s="7"/>
      <c r="N4945" s="7"/>
      <c r="O4945" s="7"/>
      <c r="P4945" s="7"/>
    </row>
    <row r="4946" spans="1:16" ht="15.75" x14ac:dyDescent="0.25">
      <c r="A4946" s="7"/>
      <c r="B4946" s="7"/>
      <c r="C4946" s="7"/>
      <c r="D4946" s="7"/>
      <c r="E4946" s="7"/>
      <c r="F4946" s="7"/>
      <c r="G4946" s="7"/>
      <c r="H4946" s="7"/>
      <c r="I4946" s="7"/>
      <c r="J4946" s="7"/>
      <c r="K4946" s="7"/>
      <c r="L4946" s="7"/>
      <c r="M4946" s="7"/>
      <c r="N4946" s="7"/>
      <c r="O4946" s="7"/>
      <c r="P4946" s="7"/>
    </row>
    <row r="4947" spans="1:16" ht="15.75" x14ac:dyDescent="0.25">
      <c r="A4947" s="7"/>
      <c r="B4947" s="7"/>
      <c r="C4947" s="7"/>
      <c r="D4947" s="7"/>
      <c r="E4947" s="7"/>
      <c r="F4947" s="7"/>
      <c r="G4947" s="7"/>
      <c r="H4947" s="7"/>
      <c r="I4947" s="7"/>
      <c r="J4947" s="7"/>
      <c r="K4947" s="7"/>
      <c r="L4947" s="7"/>
      <c r="M4947" s="7"/>
      <c r="N4947" s="7"/>
      <c r="O4947" s="7"/>
      <c r="P4947" s="7"/>
    </row>
    <row r="4948" spans="1:16" ht="15.75" x14ac:dyDescent="0.25">
      <c r="A4948" s="7"/>
      <c r="B4948" s="7"/>
      <c r="C4948" s="7"/>
      <c r="D4948" s="7"/>
      <c r="E4948" s="7"/>
      <c r="F4948" s="7"/>
      <c r="G4948" s="7"/>
      <c r="H4948" s="7"/>
      <c r="I4948" s="7"/>
      <c r="J4948" s="7"/>
      <c r="K4948" s="7"/>
      <c r="L4948" s="7"/>
      <c r="M4948" s="7"/>
      <c r="N4948" s="7"/>
      <c r="O4948" s="7"/>
      <c r="P4948" s="7"/>
    </row>
    <row r="4949" spans="1:16" ht="15.75" x14ac:dyDescent="0.25">
      <c r="A4949" s="7"/>
      <c r="B4949" s="7"/>
      <c r="C4949" s="7"/>
      <c r="D4949" s="7"/>
      <c r="E4949" s="7"/>
      <c r="F4949" s="7"/>
      <c r="G4949" s="7"/>
      <c r="H4949" s="7"/>
      <c r="I4949" s="7"/>
      <c r="J4949" s="7"/>
      <c r="K4949" s="7"/>
      <c r="L4949" s="7"/>
      <c r="M4949" s="7"/>
      <c r="N4949" s="7"/>
      <c r="O4949" s="7"/>
      <c r="P4949" s="7"/>
    </row>
    <row r="4950" spans="1:16" ht="15.75" x14ac:dyDescent="0.25">
      <c r="A4950" s="7"/>
      <c r="B4950" s="7"/>
      <c r="C4950" s="7"/>
      <c r="D4950" s="7"/>
      <c r="E4950" s="7"/>
      <c r="F4950" s="7"/>
      <c r="G4950" s="7"/>
      <c r="H4950" s="7"/>
      <c r="I4950" s="7"/>
      <c r="J4950" s="7"/>
      <c r="K4950" s="7"/>
      <c r="L4950" s="7"/>
      <c r="M4950" s="7"/>
      <c r="N4950" s="7"/>
      <c r="O4950" s="7"/>
      <c r="P4950" s="7"/>
    </row>
    <row r="4951" spans="1:16" ht="15.75" x14ac:dyDescent="0.25">
      <c r="A4951" s="7"/>
      <c r="B4951" s="7"/>
      <c r="C4951" s="7"/>
      <c r="D4951" s="7"/>
      <c r="E4951" s="7"/>
      <c r="F4951" s="7"/>
      <c r="G4951" s="7"/>
      <c r="H4951" s="7"/>
      <c r="I4951" s="7"/>
      <c r="J4951" s="7"/>
      <c r="K4951" s="7"/>
      <c r="L4951" s="7"/>
      <c r="M4951" s="7"/>
      <c r="N4951" s="7"/>
      <c r="O4951" s="7"/>
      <c r="P4951" s="7"/>
    </row>
    <row r="4952" spans="1:16" ht="15.75" x14ac:dyDescent="0.25">
      <c r="A4952" s="7"/>
      <c r="B4952" s="7"/>
      <c r="C4952" s="7"/>
      <c r="D4952" s="7"/>
      <c r="E4952" s="7"/>
      <c r="F4952" s="7"/>
      <c r="G4952" s="7"/>
      <c r="H4952" s="7"/>
      <c r="I4952" s="7"/>
      <c r="J4952" s="7"/>
      <c r="K4952" s="7"/>
      <c r="L4952" s="7"/>
      <c r="M4952" s="7"/>
      <c r="N4952" s="7"/>
      <c r="O4952" s="7"/>
      <c r="P4952" s="7"/>
    </row>
    <row r="4953" spans="1:16" ht="15.75" x14ac:dyDescent="0.25">
      <c r="A4953" s="7"/>
      <c r="B4953" s="7"/>
      <c r="C4953" s="7"/>
      <c r="D4953" s="7"/>
      <c r="E4953" s="7"/>
      <c r="F4953" s="7"/>
      <c r="G4953" s="7"/>
      <c r="H4953" s="7"/>
      <c r="I4953" s="7"/>
      <c r="J4953" s="7"/>
      <c r="K4953" s="7"/>
      <c r="L4953" s="7"/>
      <c r="M4953" s="7"/>
      <c r="N4953" s="7"/>
      <c r="O4953" s="7"/>
      <c r="P4953" s="7"/>
    </row>
    <row r="4954" spans="1:16" ht="15.75" x14ac:dyDescent="0.25">
      <c r="A4954" s="7"/>
      <c r="B4954" s="7"/>
      <c r="C4954" s="7"/>
      <c r="D4954" s="7"/>
      <c r="E4954" s="7"/>
      <c r="F4954" s="7"/>
      <c r="G4954" s="7"/>
      <c r="H4954" s="7"/>
      <c r="I4954" s="7"/>
      <c r="J4954" s="7"/>
      <c r="K4954" s="7"/>
      <c r="L4954" s="7"/>
      <c r="M4954" s="7"/>
      <c r="N4954" s="7"/>
      <c r="O4954" s="7"/>
      <c r="P4954" s="7"/>
    </row>
    <row r="4955" spans="1:16" ht="15.75" x14ac:dyDescent="0.25">
      <c r="A4955" s="7"/>
      <c r="B4955" s="7"/>
      <c r="C4955" s="7"/>
      <c r="D4955" s="7"/>
      <c r="E4955" s="7"/>
      <c r="F4955" s="7"/>
      <c r="G4955" s="7"/>
      <c r="H4955" s="7"/>
      <c r="I4955" s="7"/>
      <c r="J4955" s="7"/>
      <c r="K4955" s="7"/>
      <c r="L4955" s="7"/>
      <c r="M4955" s="7"/>
      <c r="N4955" s="7"/>
      <c r="O4955" s="7"/>
      <c r="P4955" s="7"/>
    </row>
    <row r="4956" spans="1:16" ht="15.75" x14ac:dyDescent="0.25">
      <c r="A4956" s="7"/>
      <c r="B4956" s="7"/>
      <c r="C4956" s="7"/>
      <c r="D4956" s="7"/>
      <c r="E4956" s="7"/>
      <c r="F4956" s="7"/>
      <c r="G4956" s="7"/>
      <c r="H4956" s="7"/>
      <c r="I4956" s="7"/>
      <c r="J4956" s="7"/>
      <c r="K4956" s="7"/>
      <c r="L4956" s="7"/>
      <c r="M4956" s="7"/>
      <c r="N4956" s="7"/>
      <c r="O4956" s="7"/>
      <c r="P4956" s="7"/>
    </row>
    <row r="4957" spans="1:16" ht="15.75" x14ac:dyDescent="0.25">
      <c r="A4957" s="7"/>
      <c r="B4957" s="7"/>
      <c r="C4957" s="7"/>
      <c r="D4957" s="7"/>
      <c r="E4957" s="7"/>
      <c r="F4957" s="7"/>
      <c r="G4957" s="7"/>
      <c r="H4957" s="7"/>
      <c r="I4957" s="7"/>
      <c r="J4957" s="7"/>
      <c r="K4957" s="7"/>
      <c r="L4957" s="7"/>
      <c r="M4957" s="7"/>
      <c r="N4957" s="7"/>
      <c r="O4957" s="7"/>
      <c r="P4957" s="7"/>
    </row>
    <row r="4958" spans="1:16" ht="15.75" x14ac:dyDescent="0.25">
      <c r="A4958" s="7"/>
      <c r="B4958" s="7"/>
      <c r="C4958" s="7"/>
      <c r="D4958" s="7"/>
      <c r="E4958" s="7"/>
      <c r="F4958" s="7"/>
      <c r="G4958" s="7"/>
      <c r="H4958" s="7"/>
      <c r="I4958" s="7"/>
      <c r="J4958" s="7"/>
      <c r="K4958" s="7"/>
      <c r="L4958" s="7"/>
      <c r="M4958" s="7"/>
      <c r="N4958" s="7"/>
      <c r="O4958" s="7"/>
      <c r="P4958" s="7"/>
    </row>
    <row r="4959" spans="1:16" ht="15.75" x14ac:dyDescent="0.25">
      <c r="A4959" s="7"/>
      <c r="B4959" s="7"/>
      <c r="C4959" s="7"/>
      <c r="D4959" s="7"/>
      <c r="E4959" s="7"/>
      <c r="F4959" s="7"/>
      <c r="G4959" s="7"/>
      <c r="H4959" s="7"/>
      <c r="I4959" s="7"/>
      <c r="J4959" s="7"/>
      <c r="K4959" s="7"/>
      <c r="L4959" s="7"/>
      <c r="M4959" s="7"/>
      <c r="N4959" s="7"/>
      <c r="O4959" s="7"/>
      <c r="P4959" s="7"/>
    </row>
    <row r="4960" spans="1:16" ht="15.75" x14ac:dyDescent="0.25">
      <c r="A4960" s="7"/>
      <c r="B4960" s="7"/>
      <c r="C4960" s="7"/>
      <c r="D4960" s="7"/>
      <c r="E4960" s="7"/>
      <c r="F4960" s="7"/>
      <c r="G4960" s="7"/>
      <c r="H4960" s="7"/>
      <c r="I4960" s="7"/>
      <c r="J4960" s="7"/>
      <c r="K4960" s="7"/>
      <c r="L4960" s="7"/>
      <c r="M4960" s="7"/>
      <c r="N4960" s="7"/>
      <c r="O4960" s="7"/>
      <c r="P4960" s="7"/>
    </row>
    <row r="4961" spans="1:16" ht="15.75" x14ac:dyDescent="0.25">
      <c r="A4961" s="7"/>
      <c r="B4961" s="7"/>
      <c r="C4961" s="7"/>
      <c r="D4961" s="7"/>
      <c r="E4961" s="7"/>
      <c r="F4961" s="7"/>
      <c r="G4961" s="7"/>
      <c r="H4961" s="7"/>
      <c r="I4961" s="7"/>
      <c r="J4961" s="7"/>
      <c r="K4961" s="7"/>
      <c r="L4961" s="7"/>
      <c r="M4961" s="7"/>
      <c r="N4961" s="7"/>
      <c r="O4961" s="7"/>
      <c r="P4961" s="7"/>
    </row>
    <row r="4962" spans="1:16" ht="15.75" x14ac:dyDescent="0.25">
      <c r="A4962" s="7"/>
      <c r="B4962" s="7"/>
      <c r="C4962" s="7"/>
      <c r="D4962" s="7"/>
      <c r="E4962" s="7"/>
      <c r="F4962" s="7"/>
      <c r="G4962" s="7"/>
      <c r="H4962" s="7"/>
      <c r="I4962" s="7"/>
      <c r="J4962" s="7"/>
      <c r="K4962" s="7"/>
      <c r="L4962" s="7"/>
      <c r="M4962" s="7"/>
      <c r="N4962" s="7"/>
      <c r="O4962" s="7"/>
      <c r="P4962" s="7"/>
    </row>
    <row r="4963" spans="1:16" ht="15.75" x14ac:dyDescent="0.25">
      <c r="A4963" s="7"/>
      <c r="B4963" s="7"/>
      <c r="C4963" s="7"/>
      <c r="D4963" s="7"/>
      <c r="E4963" s="7"/>
      <c r="F4963" s="7"/>
      <c r="G4963" s="7"/>
      <c r="H4963" s="7"/>
      <c r="I4963" s="7"/>
      <c r="J4963" s="7"/>
      <c r="K4963" s="7"/>
      <c r="L4963" s="7"/>
      <c r="M4963" s="7"/>
      <c r="N4963" s="7"/>
      <c r="O4963" s="7"/>
      <c r="P4963" s="7"/>
    </row>
    <row r="4964" spans="1:16" ht="15.75" x14ac:dyDescent="0.25">
      <c r="A4964" s="7"/>
      <c r="B4964" s="7"/>
      <c r="C4964" s="7"/>
      <c r="D4964" s="7"/>
      <c r="E4964" s="7"/>
      <c r="F4964" s="7"/>
      <c r="G4964" s="7"/>
      <c r="H4964" s="7"/>
      <c r="I4964" s="7"/>
      <c r="J4964" s="7"/>
      <c r="K4964" s="7"/>
      <c r="L4964" s="7"/>
      <c r="M4964" s="7"/>
      <c r="N4964" s="7"/>
      <c r="O4964" s="7"/>
      <c r="P4964" s="7"/>
    </row>
    <row r="4965" spans="1:16" ht="15.75" x14ac:dyDescent="0.25">
      <c r="A4965" s="7"/>
      <c r="B4965" s="7"/>
      <c r="C4965" s="7"/>
      <c r="D4965" s="7"/>
      <c r="E4965" s="7"/>
      <c r="F4965" s="7"/>
      <c r="G4965" s="7"/>
      <c r="H4965" s="7"/>
      <c r="I4965" s="7"/>
      <c r="J4965" s="7"/>
      <c r="K4965" s="7"/>
      <c r="L4965" s="7"/>
      <c r="M4965" s="7"/>
      <c r="N4965" s="7"/>
      <c r="O4965" s="7"/>
      <c r="P4965" s="7"/>
    </row>
    <row r="4966" spans="1:16" ht="15.75" x14ac:dyDescent="0.25">
      <c r="A4966" s="7"/>
      <c r="B4966" s="7"/>
      <c r="C4966" s="7"/>
      <c r="D4966" s="7"/>
      <c r="E4966" s="7"/>
      <c r="F4966" s="7"/>
      <c r="G4966" s="7"/>
      <c r="H4966" s="7"/>
      <c r="I4966" s="7"/>
      <c r="J4966" s="7"/>
      <c r="K4966" s="7"/>
      <c r="L4966" s="7"/>
      <c r="M4966" s="7"/>
      <c r="N4966" s="7"/>
      <c r="O4966" s="7"/>
      <c r="P4966" s="7"/>
    </row>
    <row r="4967" spans="1:16" ht="15.75" x14ac:dyDescent="0.25">
      <c r="A4967" s="7"/>
      <c r="B4967" s="7"/>
      <c r="C4967" s="7"/>
      <c r="D4967" s="7"/>
      <c r="E4967" s="7"/>
      <c r="F4967" s="7"/>
      <c r="G4967" s="7"/>
      <c r="H4967" s="7"/>
      <c r="I4967" s="7"/>
      <c r="J4967" s="7"/>
      <c r="K4967" s="7"/>
      <c r="L4967" s="7"/>
      <c r="M4967" s="7"/>
      <c r="N4967" s="7"/>
      <c r="O4967" s="7"/>
      <c r="P4967" s="7"/>
    </row>
    <row r="4968" spans="1:16" ht="15.75" x14ac:dyDescent="0.25">
      <c r="A4968" s="7"/>
      <c r="B4968" s="7"/>
      <c r="C4968" s="7"/>
      <c r="D4968" s="7"/>
      <c r="E4968" s="7"/>
      <c r="F4968" s="7"/>
      <c r="G4968" s="7"/>
      <c r="H4968" s="7"/>
      <c r="I4968" s="7"/>
      <c r="J4968" s="7"/>
      <c r="K4968" s="7"/>
      <c r="L4968" s="7"/>
      <c r="M4968" s="7"/>
      <c r="N4968" s="7"/>
      <c r="O4968" s="7"/>
      <c r="P4968" s="7"/>
    </row>
    <row r="4969" spans="1:16" ht="15.75" x14ac:dyDescent="0.25">
      <c r="A4969" s="7"/>
      <c r="B4969" s="7"/>
      <c r="C4969" s="7"/>
      <c r="D4969" s="7"/>
      <c r="E4969" s="7"/>
      <c r="F4969" s="7"/>
      <c r="G4969" s="7"/>
      <c r="H4969" s="7"/>
      <c r="I4969" s="7"/>
      <c r="J4969" s="7"/>
      <c r="K4969" s="7"/>
      <c r="L4969" s="7"/>
      <c r="M4969" s="7"/>
      <c r="N4969" s="7"/>
      <c r="O4969" s="7"/>
      <c r="P4969" s="7"/>
    </row>
    <row r="4970" spans="1:16" ht="15.75" x14ac:dyDescent="0.25">
      <c r="A4970" s="7"/>
      <c r="B4970" s="7"/>
      <c r="C4970" s="7"/>
      <c r="D4970" s="7"/>
      <c r="E4970" s="7"/>
      <c r="F4970" s="7"/>
      <c r="G4970" s="7"/>
      <c r="H4970" s="7"/>
      <c r="I4970" s="7"/>
      <c r="J4970" s="7"/>
      <c r="K4970" s="7"/>
      <c r="L4970" s="7"/>
      <c r="M4970" s="7"/>
      <c r="N4970" s="7"/>
      <c r="O4970" s="7"/>
      <c r="P4970" s="7"/>
    </row>
    <row r="4971" spans="1:16" ht="15.75" x14ac:dyDescent="0.25">
      <c r="A4971" s="7"/>
      <c r="B4971" s="7"/>
      <c r="C4971" s="7"/>
      <c r="D4971" s="7"/>
      <c r="E4971" s="7"/>
      <c r="F4971" s="7"/>
      <c r="G4971" s="7"/>
      <c r="H4971" s="7"/>
      <c r="I4971" s="7"/>
      <c r="J4971" s="7"/>
      <c r="K4971" s="7"/>
      <c r="L4971" s="7"/>
      <c r="M4971" s="7"/>
      <c r="N4971" s="7"/>
      <c r="O4971" s="7"/>
      <c r="P4971" s="7"/>
    </row>
    <row r="4972" spans="1:16" ht="15.75" x14ac:dyDescent="0.25">
      <c r="A4972" s="7"/>
      <c r="B4972" s="7"/>
      <c r="C4972" s="7"/>
      <c r="D4972" s="7"/>
      <c r="E4972" s="7"/>
      <c r="F4972" s="7"/>
      <c r="G4972" s="7"/>
      <c r="H4972" s="7"/>
      <c r="I4972" s="7"/>
      <c r="J4972" s="7"/>
      <c r="K4972" s="7"/>
      <c r="L4972" s="7"/>
      <c r="M4972" s="7"/>
      <c r="N4972" s="7"/>
      <c r="O4972" s="7"/>
      <c r="P4972" s="7"/>
    </row>
    <row r="4973" spans="1:16" ht="15.75" x14ac:dyDescent="0.25">
      <c r="A4973" s="7"/>
      <c r="B4973" s="7"/>
      <c r="C4973" s="7"/>
      <c r="D4973" s="7"/>
      <c r="E4973" s="7"/>
      <c r="F4973" s="7"/>
      <c r="G4973" s="7"/>
      <c r="H4973" s="7"/>
      <c r="I4973" s="7"/>
      <c r="J4973" s="7"/>
      <c r="K4973" s="7"/>
      <c r="L4973" s="7"/>
      <c r="M4973" s="7"/>
      <c r="N4973" s="7"/>
      <c r="O4973" s="7"/>
      <c r="P4973" s="7"/>
    </row>
    <row r="4974" spans="1:16" ht="15.75" x14ac:dyDescent="0.25">
      <c r="A4974" s="7"/>
      <c r="B4974" s="7"/>
      <c r="C4974" s="7"/>
      <c r="D4974" s="7"/>
      <c r="E4974" s="7"/>
      <c r="F4974" s="7"/>
      <c r="G4974" s="7"/>
      <c r="H4974" s="7"/>
      <c r="I4974" s="7"/>
      <c r="J4974" s="7"/>
      <c r="K4974" s="7"/>
      <c r="L4974" s="7"/>
      <c r="M4974" s="7"/>
      <c r="N4974" s="7"/>
      <c r="O4974" s="7"/>
      <c r="P4974" s="7"/>
    </row>
    <row r="4975" spans="1:16" ht="15.75" x14ac:dyDescent="0.25">
      <c r="A4975" s="7"/>
      <c r="B4975" s="7"/>
      <c r="C4975" s="7"/>
      <c r="D4975" s="7"/>
      <c r="E4975" s="7"/>
      <c r="F4975" s="7"/>
      <c r="G4975" s="7"/>
      <c r="H4975" s="7"/>
      <c r="I4975" s="7"/>
      <c r="J4975" s="7"/>
      <c r="K4975" s="7"/>
      <c r="L4975" s="7"/>
      <c r="M4975" s="7"/>
      <c r="N4975" s="7"/>
      <c r="O4975" s="7"/>
      <c r="P4975" s="7"/>
    </row>
    <row r="4976" spans="1:16" ht="15.75" x14ac:dyDescent="0.25">
      <c r="A4976" s="7"/>
      <c r="B4976" s="7"/>
      <c r="C4976" s="7"/>
      <c r="D4976" s="7"/>
      <c r="E4976" s="7"/>
      <c r="F4976" s="7"/>
      <c r="G4976" s="7"/>
      <c r="H4976" s="7"/>
      <c r="I4976" s="7"/>
      <c r="J4976" s="7"/>
      <c r="K4976" s="7"/>
      <c r="L4976" s="7"/>
      <c r="M4976" s="7"/>
      <c r="N4976" s="7"/>
      <c r="O4976" s="7"/>
      <c r="P4976" s="7"/>
    </row>
    <row r="4977" spans="1:16" ht="15.75" x14ac:dyDescent="0.25">
      <c r="A4977" s="7"/>
      <c r="B4977" s="7"/>
      <c r="C4977" s="7"/>
      <c r="D4977" s="7"/>
      <c r="E4977" s="7"/>
      <c r="F4977" s="7"/>
      <c r="G4977" s="7"/>
      <c r="H4977" s="7"/>
      <c r="I4977" s="7"/>
      <c r="J4977" s="7"/>
      <c r="K4977" s="7"/>
      <c r="L4977" s="7"/>
      <c r="M4977" s="7"/>
      <c r="N4977" s="7"/>
      <c r="O4977" s="7"/>
      <c r="P4977" s="7"/>
    </row>
    <row r="4978" spans="1:16" ht="15.75" x14ac:dyDescent="0.25">
      <c r="A4978" s="7"/>
      <c r="B4978" s="7"/>
      <c r="C4978" s="7"/>
      <c r="D4978" s="7"/>
      <c r="E4978" s="7"/>
      <c r="F4978" s="7"/>
      <c r="G4978" s="7"/>
      <c r="H4978" s="7"/>
      <c r="I4978" s="7"/>
      <c r="J4978" s="7"/>
      <c r="K4978" s="7"/>
      <c r="L4978" s="7"/>
      <c r="M4978" s="7"/>
      <c r="N4978" s="7"/>
      <c r="O4978" s="7"/>
      <c r="P4978" s="7"/>
    </row>
    <row r="4979" spans="1:16" ht="15.75" x14ac:dyDescent="0.25">
      <c r="A4979" s="7"/>
      <c r="B4979" s="7"/>
      <c r="C4979" s="7"/>
      <c r="D4979" s="7"/>
      <c r="E4979" s="7"/>
      <c r="F4979" s="7"/>
      <c r="G4979" s="7"/>
      <c r="H4979" s="7"/>
      <c r="I4979" s="7"/>
      <c r="J4979" s="7"/>
      <c r="K4979" s="7"/>
      <c r="L4979" s="7"/>
      <c r="M4979" s="7"/>
      <c r="N4979" s="7"/>
      <c r="O4979" s="7"/>
      <c r="P4979" s="7"/>
    </row>
    <row r="4980" spans="1:16" ht="15.75" x14ac:dyDescent="0.25">
      <c r="A4980" s="7"/>
      <c r="B4980" s="7"/>
      <c r="C4980" s="7"/>
      <c r="D4980" s="7"/>
      <c r="E4980" s="7"/>
      <c r="F4980" s="7"/>
      <c r="G4980" s="7"/>
      <c r="H4980" s="7"/>
      <c r="I4980" s="7"/>
      <c r="J4980" s="7"/>
      <c r="K4980" s="7"/>
      <c r="L4980" s="7"/>
      <c r="M4980" s="7"/>
      <c r="N4980" s="7"/>
      <c r="O4980" s="7"/>
      <c r="P4980" s="7"/>
    </row>
    <row r="4981" spans="1:16" ht="15.75" x14ac:dyDescent="0.25">
      <c r="A4981" s="7"/>
      <c r="B4981" s="7"/>
      <c r="C4981" s="7"/>
      <c r="D4981" s="7"/>
      <c r="E4981" s="7"/>
      <c r="F4981" s="7"/>
      <c r="G4981" s="7"/>
      <c r="H4981" s="7"/>
      <c r="I4981" s="7"/>
      <c r="J4981" s="7"/>
      <c r="K4981" s="7"/>
      <c r="L4981" s="7"/>
      <c r="M4981" s="7"/>
      <c r="N4981" s="7"/>
      <c r="O4981" s="7"/>
      <c r="P4981" s="7"/>
    </row>
    <row r="4982" spans="1:16" ht="15.75" x14ac:dyDescent="0.25">
      <c r="A4982" s="7"/>
      <c r="B4982" s="7"/>
      <c r="C4982" s="7"/>
      <c r="D4982" s="7"/>
      <c r="E4982" s="7"/>
      <c r="F4982" s="7"/>
      <c r="G4982" s="7"/>
      <c r="H4982" s="7"/>
      <c r="I4982" s="7"/>
      <c r="J4982" s="7"/>
      <c r="K4982" s="7"/>
      <c r="L4982" s="7"/>
      <c r="M4982" s="7"/>
      <c r="N4982" s="7"/>
      <c r="O4982" s="7"/>
      <c r="P4982" s="7"/>
    </row>
    <row r="4983" spans="1:16" ht="15.75" x14ac:dyDescent="0.25">
      <c r="A4983" s="7"/>
      <c r="B4983" s="7"/>
      <c r="C4983" s="7"/>
      <c r="D4983" s="7"/>
      <c r="E4983" s="7"/>
      <c r="F4983" s="7"/>
      <c r="G4983" s="7"/>
      <c r="H4983" s="7"/>
      <c r="I4983" s="7"/>
      <c r="J4983" s="7"/>
      <c r="K4983" s="7"/>
      <c r="L4983" s="7"/>
      <c r="M4983" s="7"/>
      <c r="N4983" s="7"/>
      <c r="O4983" s="7"/>
      <c r="P4983" s="7"/>
    </row>
    <row r="4984" spans="1:16" ht="15.75" x14ac:dyDescent="0.25">
      <c r="A4984" s="7"/>
      <c r="B4984" s="7"/>
      <c r="C4984" s="7"/>
      <c r="D4984" s="7"/>
      <c r="E4984" s="7"/>
      <c r="F4984" s="7"/>
      <c r="G4984" s="7"/>
      <c r="H4984" s="7"/>
      <c r="I4984" s="7"/>
      <c r="J4984" s="7"/>
      <c r="K4984" s="7"/>
      <c r="L4984" s="7"/>
      <c r="M4984" s="7"/>
      <c r="N4984" s="7"/>
      <c r="O4984" s="7"/>
      <c r="P4984" s="7"/>
    </row>
    <row r="4985" spans="1:16" ht="15.75" x14ac:dyDescent="0.25">
      <c r="A4985" s="7"/>
      <c r="B4985" s="7"/>
      <c r="C4985" s="7"/>
      <c r="D4985" s="7"/>
      <c r="E4985" s="7"/>
      <c r="F4985" s="7"/>
      <c r="G4985" s="7"/>
      <c r="H4985" s="7"/>
      <c r="I4985" s="7"/>
      <c r="J4985" s="7"/>
      <c r="K4985" s="7"/>
      <c r="L4985" s="7"/>
      <c r="M4985" s="7"/>
      <c r="N4985" s="7"/>
      <c r="O4985" s="7"/>
      <c r="P4985" s="7"/>
    </row>
    <row r="4986" spans="1:16" ht="15.75" x14ac:dyDescent="0.25">
      <c r="A4986" s="7"/>
      <c r="B4986" s="7"/>
      <c r="C4986" s="7"/>
      <c r="D4986" s="7"/>
      <c r="E4986" s="7"/>
      <c r="F4986" s="7"/>
      <c r="G4986" s="7"/>
      <c r="H4986" s="7"/>
      <c r="I4986" s="7"/>
      <c r="J4986" s="7"/>
      <c r="K4986" s="7"/>
      <c r="L4986" s="7"/>
      <c r="M4986" s="7"/>
      <c r="N4986" s="7"/>
      <c r="O4986" s="7"/>
      <c r="P4986" s="7"/>
    </row>
    <row r="4987" spans="1:16" ht="15.75" x14ac:dyDescent="0.25">
      <c r="A4987" s="7"/>
      <c r="B4987" s="7"/>
      <c r="C4987" s="7"/>
      <c r="D4987" s="7"/>
      <c r="E4987" s="7"/>
      <c r="F4987" s="7"/>
      <c r="G4987" s="7"/>
      <c r="H4987" s="7"/>
      <c r="I4987" s="7"/>
      <c r="J4987" s="7"/>
      <c r="K4987" s="7"/>
      <c r="L4987" s="7"/>
      <c r="M4987" s="7"/>
      <c r="N4987" s="7"/>
      <c r="O4987" s="7"/>
      <c r="P4987" s="7"/>
    </row>
    <row r="4988" spans="1:16" ht="15.75" x14ac:dyDescent="0.25">
      <c r="A4988" s="7"/>
      <c r="B4988" s="7"/>
      <c r="C4988" s="7"/>
      <c r="D4988" s="7"/>
      <c r="E4988" s="7"/>
      <c r="F4988" s="7"/>
      <c r="G4988" s="7"/>
      <c r="H4988" s="7"/>
      <c r="I4988" s="7"/>
      <c r="J4988" s="7"/>
      <c r="K4988" s="7"/>
      <c r="L4988" s="7"/>
      <c r="M4988" s="7"/>
      <c r="N4988" s="7"/>
      <c r="O4988" s="7"/>
      <c r="P4988" s="7"/>
    </row>
    <row r="4989" spans="1:16" ht="15.75" x14ac:dyDescent="0.25">
      <c r="A4989" s="7"/>
      <c r="B4989" s="7"/>
      <c r="C4989" s="7"/>
      <c r="D4989" s="7"/>
      <c r="E4989" s="7"/>
      <c r="F4989" s="7"/>
      <c r="G4989" s="7"/>
      <c r="H4989" s="7"/>
      <c r="I4989" s="7"/>
      <c r="J4989" s="7"/>
      <c r="K4989" s="7"/>
      <c r="L4989" s="7"/>
      <c r="M4989" s="7"/>
      <c r="N4989" s="7"/>
      <c r="O4989" s="7"/>
      <c r="P4989" s="7"/>
    </row>
    <row r="4990" spans="1:16" ht="15.75" x14ac:dyDescent="0.25">
      <c r="A4990" s="7"/>
      <c r="B4990" s="7"/>
      <c r="C4990" s="7"/>
      <c r="D4990" s="7"/>
      <c r="E4990" s="7"/>
      <c r="F4990" s="7"/>
      <c r="G4990" s="7"/>
      <c r="H4990" s="7"/>
      <c r="I4990" s="7"/>
      <c r="J4990" s="7"/>
      <c r="K4990" s="7"/>
      <c r="L4990" s="7"/>
      <c r="M4990" s="7"/>
      <c r="N4990" s="7"/>
      <c r="O4990" s="7"/>
      <c r="P4990" s="7"/>
    </row>
    <row r="4991" spans="1:16" ht="15.75" x14ac:dyDescent="0.25">
      <c r="A4991" s="7"/>
      <c r="B4991" s="7"/>
      <c r="C4991" s="7"/>
      <c r="D4991" s="7"/>
      <c r="E4991" s="7"/>
      <c r="F4991" s="7"/>
      <c r="G4991" s="7"/>
      <c r="H4991" s="7"/>
      <c r="I4991" s="7"/>
      <c r="J4991" s="7"/>
      <c r="K4991" s="7"/>
      <c r="L4991" s="7"/>
      <c r="M4991" s="7"/>
      <c r="N4991" s="7"/>
      <c r="O4991" s="7"/>
      <c r="P4991" s="7"/>
    </row>
    <row r="4992" spans="1:16" ht="15.75" x14ac:dyDescent="0.25">
      <c r="A4992" s="7"/>
      <c r="B4992" s="7"/>
      <c r="C4992" s="7"/>
      <c r="D4992" s="7"/>
      <c r="E4992" s="7"/>
      <c r="F4992" s="7"/>
      <c r="G4992" s="7"/>
      <c r="H4992" s="7"/>
      <c r="I4992" s="7"/>
      <c r="J4992" s="7"/>
      <c r="K4992" s="7"/>
      <c r="L4992" s="7"/>
      <c r="M4992" s="7"/>
      <c r="N4992" s="7"/>
      <c r="O4992" s="7"/>
      <c r="P4992" s="7"/>
    </row>
    <row r="4993" spans="1:16" ht="15.75" x14ac:dyDescent="0.25">
      <c r="A4993" s="7"/>
      <c r="B4993" s="7"/>
      <c r="C4993" s="7"/>
      <c r="D4993" s="7"/>
      <c r="E4993" s="7"/>
      <c r="F4993" s="7"/>
      <c r="G4993" s="7"/>
      <c r="H4993" s="7"/>
      <c r="I4993" s="7"/>
      <c r="J4993" s="7"/>
      <c r="K4993" s="7"/>
      <c r="L4993" s="7"/>
      <c r="M4993" s="7"/>
      <c r="N4993" s="7"/>
      <c r="O4993" s="7"/>
      <c r="P4993" s="7"/>
    </row>
    <row r="4994" spans="1:16" ht="15.75" x14ac:dyDescent="0.25">
      <c r="A4994" s="7"/>
      <c r="B4994" s="7"/>
      <c r="C4994" s="7"/>
      <c r="D4994" s="7"/>
      <c r="E4994" s="7"/>
      <c r="F4994" s="7"/>
      <c r="G4994" s="7"/>
      <c r="H4994" s="7"/>
      <c r="I4994" s="7"/>
      <c r="J4994" s="7"/>
      <c r="K4994" s="7"/>
      <c r="L4994" s="7"/>
      <c r="M4994" s="7"/>
      <c r="N4994" s="7"/>
      <c r="O4994" s="7"/>
      <c r="P4994" s="7"/>
    </row>
    <row r="4995" spans="1:16" ht="15.75" x14ac:dyDescent="0.25">
      <c r="A4995" s="7"/>
      <c r="B4995" s="7"/>
      <c r="C4995" s="7"/>
      <c r="D4995" s="7"/>
      <c r="E4995" s="7"/>
      <c r="F4995" s="7"/>
      <c r="G4995" s="7"/>
      <c r="H4995" s="7"/>
      <c r="I4995" s="7"/>
      <c r="J4995" s="7"/>
      <c r="K4995" s="7"/>
      <c r="L4995" s="7"/>
      <c r="M4995" s="7"/>
      <c r="N4995" s="7"/>
      <c r="O4995" s="7"/>
      <c r="P4995" s="7"/>
    </row>
    <row r="4996" spans="1:16" ht="15.75" x14ac:dyDescent="0.25">
      <c r="A4996" s="7"/>
      <c r="B4996" s="7"/>
      <c r="C4996" s="7"/>
      <c r="D4996" s="7"/>
      <c r="E4996" s="7"/>
      <c r="F4996" s="7"/>
      <c r="G4996" s="7"/>
      <c r="H4996" s="7"/>
      <c r="I4996" s="7"/>
      <c r="J4996" s="7"/>
      <c r="K4996" s="7"/>
      <c r="L4996" s="7"/>
      <c r="M4996" s="7"/>
      <c r="N4996" s="7"/>
      <c r="O4996" s="7"/>
      <c r="P4996" s="7"/>
    </row>
    <row r="4997" spans="1:16" ht="15.75" x14ac:dyDescent="0.25">
      <c r="A4997" s="7"/>
      <c r="B4997" s="7"/>
      <c r="C4997" s="7"/>
      <c r="D4997" s="7"/>
      <c r="E4997" s="7"/>
      <c r="F4997" s="7"/>
      <c r="G4997" s="7"/>
      <c r="H4997" s="7"/>
      <c r="I4997" s="7"/>
      <c r="J4997" s="7"/>
      <c r="K4997" s="7"/>
      <c r="L4997" s="7"/>
      <c r="M4997" s="7"/>
      <c r="N4997" s="7"/>
      <c r="O4997" s="7"/>
      <c r="P4997" s="7"/>
    </row>
    <row r="4998" spans="1:16" ht="15.75" x14ac:dyDescent="0.25">
      <c r="A4998" s="7"/>
      <c r="B4998" s="7"/>
      <c r="C4998" s="7"/>
      <c r="D4998" s="7"/>
      <c r="E4998" s="7"/>
      <c r="F4998" s="7"/>
      <c r="G4998" s="7"/>
      <c r="H4998" s="7"/>
      <c r="I4998" s="7"/>
      <c r="J4998" s="7"/>
      <c r="K4998" s="7"/>
      <c r="L4998" s="7"/>
      <c r="M4998" s="7"/>
      <c r="N4998" s="7"/>
      <c r="O4998" s="7"/>
      <c r="P4998" s="7"/>
    </row>
    <row r="4999" spans="1:16" ht="15.75" x14ac:dyDescent="0.25">
      <c r="A4999" s="7"/>
      <c r="B4999" s="7"/>
      <c r="C4999" s="7"/>
      <c r="D4999" s="7"/>
      <c r="E4999" s="7"/>
      <c r="F4999" s="7"/>
      <c r="G4999" s="7"/>
      <c r="H4999" s="7"/>
      <c r="I4999" s="7"/>
      <c r="J4999" s="7"/>
      <c r="K4999" s="7"/>
      <c r="L4999" s="7"/>
      <c r="M4999" s="7"/>
      <c r="N4999" s="7"/>
      <c r="O4999" s="7"/>
      <c r="P4999" s="7"/>
    </row>
    <row r="5000" spans="1:16" ht="15.75" x14ac:dyDescent="0.25">
      <c r="A5000" s="7"/>
      <c r="B5000" s="7"/>
      <c r="C5000" s="7"/>
      <c r="D5000" s="7"/>
      <c r="E5000" s="7"/>
      <c r="F5000" s="7"/>
      <c r="G5000" s="7"/>
      <c r="H5000" s="7"/>
      <c r="I5000" s="7"/>
      <c r="J5000" s="7"/>
      <c r="K5000" s="7"/>
      <c r="L5000" s="7"/>
      <c r="M5000" s="7"/>
      <c r="N5000" s="7"/>
      <c r="O5000" s="7"/>
      <c r="P5000" s="7"/>
    </row>
    <row r="5001" spans="1:16" ht="15.75" x14ac:dyDescent="0.25">
      <c r="A5001" s="7"/>
      <c r="B5001" s="7"/>
      <c r="C5001" s="7"/>
      <c r="D5001" s="7"/>
      <c r="E5001" s="7"/>
      <c r="F5001" s="7"/>
      <c r="G5001" s="7"/>
      <c r="H5001" s="7"/>
      <c r="I5001" s="7"/>
      <c r="J5001" s="7"/>
      <c r="K5001" s="7"/>
      <c r="L5001" s="7"/>
      <c r="M5001" s="7"/>
      <c r="N5001" s="7"/>
      <c r="O5001" s="7"/>
      <c r="P5001" s="7"/>
    </row>
    <row r="5002" spans="1:16" ht="15.75" x14ac:dyDescent="0.25">
      <c r="A5002" s="7"/>
      <c r="B5002" s="7"/>
      <c r="C5002" s="7"/>
      <c r="D5002" s="7"/>
      <c r="E5002" s="7"/>
      <c r="F5002" s="7"/>
      <c r="G5002" s="7"/>
      <c r="H5002" s="7"/>
      <c r="I5002" s="7"/>
      <c r="J5002" s="7"/>
      <c r="K5002" s="7"/>
      <c r="L5002" s="7"/>
      <c r="M5002" s="7"/>
      <c r="N5002" s="7"/>
      <c r="O5002" s="7"/>
      <c r="P5002" s="7"/>
    </row>
    <row r="5003" spans="1:16" ht="15.75" x14ac:dyDescent="0.25">
      <c r="A5003" s="7"/>
      <c r="B5003" s="7"/>
      <c r="C5003" s="7"/>
      <c r="D5003" s="7"/>
      <c r="E5003" s="7"/>
      <c r="F5003" s="7"/>
      <c r="G5003" s="7"/>
      <c r="H5003" s="7"/>
      <c r="I5003" s="7"/>
      <c r="J5003" s="7"/>
      <c r="K5003" s="7"/>
      <c r="L5003" s="7"/>
      <c r="M5003" s="7"/>
      <c r="N5003" s="7"/>
      <c r="O5003" s="7"/>
      <c r="P5003" s="7"/>
    </row>
    <row r="5004" spans="1:16" ht="15.75" x14ac:dyDescent="0.25">
      <c r="A5004" s="7"/>
      <c r="B5004" s="7"/>
      <c r="C5004" s="7"/>
      <c r="D5004" s="7"/>
      <c r="E5004" s="7"/>
      <c r="F5004" s="7"/>
      <c r="G5004" s="7"/>
      <c r="H5004" s="7"/>
      <c r="I5004" s="7"/>
      <c r="J5004" s="7"/>
      <c r="K5004" s="7"/>
      <c r="L5004" s="7"/>
      <c r="M5004" s="7"/>
      <c r="N5004" s="7"/>
      <c r="O5004" s="7"/>
      <c r="P5004" s="7"/>
    </row>
    <row r="5005" spans="1:16" ht="15.75" x14ac:dyDescent="0.25">
      <c r="A5005" s="7"/>
      <c r="B5005" s="7"/>
      <c r="C5005" s="7"/>
      <c r="D5005" s="7"/>
      <c r="E5005" s="7"/>
      <c r="F5005" s="7"/>
      <c r="G5005" s="7"/>
      <c r="H5005" s="7"/>
      <c r="I5005" s="7"/>
      <c r="J5005" s="7"/>
      <c r="K5005" s="7"/>
      <c r="L5005" s="7"/>
      <c r="M5005" s="7"/>
      <c r="N5005" s="7"/>
      <c r="O5005" s="7"/>
      <c r="P5005" s="7"/>
    </row>
    <row r="5006" spans="1:16" ht="15.75" x14ac:dyDescent="0.25">
      <c r="A5006" s="7"/>
      <c r="B5006" s="7"/>
      <c r="C5006" s="7"/>
      <c r="D5006" s="7"/>
      <c r="E5006" s="7"/>
      <c r="F5006" s="7"/>
      <c r="G5006" s="7"/>
      <c r="H5006" s="7"/>
      <c r="I5006" s="7"/>
      <c r="J5006" s="7"/>
      <c r="K5006" s="7"/>
      <c r="L5006" s="7"/>
      <c r="M5006" s="7"/>
      <c r="N5006" s="7"/>
      <c r="O5006" s="7"/>
      <c r="P5006" s="7"/>
    </row>
    <row r="5007" spans="1:16" ht="15.75" x14ac:dyDescent="0.25">
      <c r="A5007" s="7"/>
      <c r="B5007" s="7"/>
      <c r="C5007" s="7"/>
      <c r="D5007" s="7"/>
      <c r="E5007" s="7"/>
      <c r="F5007" s="7"/>
      <c r="G5007" s="7"/>
      <c r="H5007" s="7"/>
      <c r="I5007" s="7"/>
      <c r="J5007" s="7"/>
      <c r="K5007" s="7"/>
      <c r="L5007" s="7"/>
      <c r="M5007" s="7"/>
      <c r="N5007" s="7"/>
      <c r="O5007" s="7"/>
      <c r="P5007" s="7"/>
    </row>
    <row r="5008" spans="1:16" ht="15.75" x14ac:dyDescent="0.25">
      <c r="A5008" s="7"/>
      <c r="B5008" s="7"/>
      <c r="C5008" s="7"/>
      <c r="D5008" s="7"/>
      <c r="E5008" s="7"/>
      <c r="F5008" s="7"/>
      <c r="G5008" s="7"/>
      <c r="H5008" s="7"/>
      <c r="I5008" s="7"/>
      <c r="J5008" s="7"/>
      <c r="K5008" s="7"/>
      <c r="L5008" s="7"/>
      <c r="M5008" s="7"/>
      <c r="N5008" s="7"/>
      <c r="O5008" s="7"/>
      <c r="P5008" s="7"/>
    </row>
    <row r="5009" spans="1:16" ht="15.75" x14ac:dyDescent="0.25">
      <c r="A5009" s="7"/>
      <c r="B5009" s="7"/>
      <c r="C5009" s="7"/>
      <c r="D5009" s="7"/>
      <c r="E5009" s="7"/>
      <c r="F5009" s="7"/>
      <c r="G5009" s="7"/>
      <c r="H5009" s="7"/>
      <c r="I5009" s="7"/>
      <c r="J5009" s="7"/>
      <c r="K5009" s="7"/>
      <c r="L5009" s="7"/>
      <c r="M5009" s="7"/>
      <c r="N5009" s="7"/>
      <c r="O5009" s="7"/>
      <c r="P5009" s="7"/>
    </row>
    <row r="5010" spans="1:16" ht="15.75" x14ac:dyDescent="0.25">
      <c r="A5010" s="7"/>
      <c r="B5010" s="7"/>
      <c r="C5010" s="7"/>
      <c r="D5010" s="7"/>
      <c r="E5010" s="7"/>
      <c r="F5010" s="7"/>
      <c r="G5010" s="7"/>
      <c r="H5010" s="7"/>
      <c r="I5010" s="7"/>
      <c r="J5010" s="7"/>
      <c r="K5010" s="7"/>
      <c r="L5010" s="7"/>
      <c r="M5010" s="7"/>
      <c r="N5010" s="7"/>
      <c r="O5010" s="7"/>
      <c r="P5010" s="7"/>
    </row>
    <row r="5011" spans="1:16" ht="15.75" x14ac:dyDescent="0.25">
      <c r="A5011" s="7"/>
      <c r="B5011" s="7"/>
      <c r="C5011" s="7"/>
      <c r="D5011" s="7"/>
      <c r="E5011" s="7"/>
      <c r="F5011" s="7"/>
      <c r="G5011" s="7"/>
      <c r="H5011" s="7"/>
      <c r="I5011" s="7"/>
      <c r="J5011" s="7"/>
      <c r="K5011" s="7"/>
      <c r="L5011" s="7"/>
      <c r="M5011" s="7"/>
      <c r="N5011" s="7"/>
      <c r="O5011" s="7"/>
      <c r="P5011" s="7"/>
    </row>
    <row r="5012" spans="1:16" ht="15.75" x14ac:dyDescent="0.25">
      <c r="A5012" s="7"/>
      <c r="B5012" s="7"/>
      <c r="C5012" s="7"/>
      <c r="D5012" s="7"/>
      <c r="E5012" s="7"/>
      <c r="F5012" s="7"/>
      <c r="G5012" s="7"/>
      <c r="H5012" s="7"/>
      <c r="I5012" s="7"/>
      <c r="J5012" s="7"/>
      <c r="K5012" s="7"/>
      <c r="L5012" s="7"/>
      <c r="M5012" s="7"/>
      <c r="N5012" s="7"/>
      <c r="O5012" s="7"/>
      <c r="P5012" s="7"/>
    </row>
    <row r="5013" spans="1:16" ht="15.75" x14ac:dyDescent="0.25">
      <c r="A5013" s="7"/>
      <c r="B5013" s="7"/>
      <c r="C5013" s="7"/>
      <c r="D5013" s="7"/>
      <c r="E5013" s="7"/>
      <c r="F5013" s="7"/>
      <c r="G5013" s="7"/>
      <c r="H5013" s="7"/>
      <c r="I5013" s="7"/>
      <c r="J5013" s="7"/>
      <c r="K5013" s="7"/>
      <c r="L5013" s="7"/>
      <c r="M5013" s="7"/>
      <c r="N5013" s="7"/>
      <c r="O5013" s="7"/>
      <c r="P5013" s="7"/>
    </row>
    <row r="5014" spans="1:16" ht="15.75" x14ac:dyDescent="0.25">
      <c r="A5014" s="7"/>
      <c r="B5014" s="7"/>
      <c r="C5014" s="7"/>
      <c r="D5014" s="7"/>
      <c r="E5014" s="7"/>
      <c r="F5014" s="7"/>
      <c r="G5014" s="7"/>
      <c r="H5014" s="7"/>
      <c r="I5014" s="7"/>
      <c r="J5014" s="7"/>
      <c r="K5014" s="7"/>
      <c r="L5014" s="7"/>
      <c r="M5014" s="7"/>
      <c r="N5014" s="7"/>
      <c r="O5014" s="7"/>
      <c r="P5014" s="7"/>
    </row>
    <row r="5015" spans="1:16" ht="15.75" x14ac:dyDescent="0.25">
      <c r="A5015" s="7"/>
      <c r="B5015" s="7"/>
      <c r="C5015" s="7"/>
      <c r="D5015" s="7"/>
      <c r="E5015" s="7"/>
      <c r="F5015" s="7"/>
      <c r="G5015" s="7"/>
      <c r="H5015" s="7"/>
      <c r="I5015" s="7"/>
      <c r="J5015" s="7"/>
      <c r="K5015" s="7"/>
      <c r="L5015" s="7"/>
      <c r="M5015" s="7"/>
      <c r="N5015" s="7"/>
      <c r="O5015" s="7"/>
      <c r="P5015" s="7"/>
    </row>
    <row r="5016" spans="1:16" ht="15.75" x14ac:dyDescent="0.25">
      <c r="A5016" s="7"/>
      <c r="B5016" s="7"/>
      <c r="C5016" s="7"/>
      <c r="D5016" s="7"/>
      <c r="E5016" s="7"/>
      <c r="F5016" s="7"/>
      <c r="G5016" s="7"/>
      <c r="H5016" s="7"/>
      <c r="I5016" s="7"/>
      <c r="J5016" s="7"/>
      <c r="K5016" s="7"/>
      <c r="L5016" s="7"/>
      <c r="M5016" s="7"/>
      <c r="N5016" s="7"/>
      <c r="O5016" s="7"/>
      <c r="P5016" s="7"/>
    </row>
    <row r="5017" spans="1:16" ht="15.75" x14ac:dyDescent="0.25">
      <c r="A5017" s="7"/>
      <c r="B5017" s="7"/>
      <c r="C5017" s="7"/>
      <c r="D5017" s="7"/>
      <c r="E5017" s="7"/>
      <c r="F5017" s="7"/>
      <c r="G5017" s="7"/>
      <c r="H5017" s="7"/>
      <c r="I5017" s="7"/>
      <c r="J5017" s="7"/>
      <c r="K5017" s="7"/>
      <c r="L5017" s="7"/>
      <c r="M5017" s="7"/>
      <c r="N5017" s="7"/>
      <c r="O5017" s="7"/>
      <c r="P5017" s="7"/>
    </row>
    <row r="5018" spans="1:16" ht="15.75" x14ac:dyDescent="0.25">
      <c r="A5018" s="7"/>
      <c r="B5018" s="7"/>
      <c r="C5018" s="7"/>
      <c r="D5018" s="7"/>
      <c r="E5018" s="7"/>
      <c r="F5018" s="7"/>
      <c r="G5018" s="7"/>
      <c r="H5018" s="7"/>
      <c r="I5018" s="7"/>
      <c r="J5018" s="7"/>
      <c r="K5018" s="7"/>
      <c r="L5018" s="7"/>
      <c r="M5018" s="7"/>
      <c r="N5018" s="7"/>
      <c r="O5018" s="7"/>
      <c r="P5018" s="7"/>
    </row>
    <row r="5019" spans="1:16" ht="15.75" x14ac:dyDescent="0.25">
      <c r="A5019" s="7"/>
      <c r="B5019" s="7"/>
      <c r="C5019" s="7"/>
      <c r="D5019" s="7"/>
      <c r="E5019" s="7"/>
      <c r="F5019" s="7"/>
      <c r="G5019" s="7"/>
      <c r="H5019" s="7"/>
      <c r="I5019" s="7"/>
      <c r="J5019" s="7"/>
      <c r="K5019" s="7"/>
      <c r="L5019" s="7"/>
      <c r="M5019" s="7"/>
      <c r="N5019" s="7"/>
      <c r="O5019" s="7"/>
      <c r="P5019" s="7"/>
    </row>
    <row r="5020" spans="1:16" ht="15.75" x14ac:dyDescent="0.25">
      <c r="A5020" s="7"/>
      <c r="B5020" s="7"/>
      <c r="C5020" s="7"/>
      <c r="D5020" s="7"/>
      <c r="E5020" s="7"/>
      <c r="F5020" s="7"/>
      <c r="G5020" s="7"/>
      <c r="H5020" s="7"/>
      <c r="I5020" s="7"/>
      <c r="J5020" s="7"/>
      <c r="K5020" s="7"/>
      <c r="L5020" s="7"/>
      <c r="M5020" s="7"/>
      <c r="N5020" s="7"/>
      <c r="O5020" s="7"/>
      <c r="P5020" s="7"/>
    </row>
    <row r="5021" spans="1:16" ht="15.75" x14ac:dyDescent="0.25">
      <c r="A5021" s="7"/>
      <c r="B5021" s="7"/>
      <c r="C5021" s="7"/>
      <c r="D5021" s="7"/>
      <c r="E5021" s="7"/>
      <c r="F5021" s="7"/>
      <c r="G5021" s="7"/>
      <c r="H5021" s="7"/>
      <c r="I5021" s="7"/>
      <c r="J5021" s="7"/>
      <c r="K5021" s="7"/>
      <c r="L5021" s="7"/>
      <c r="M5021" s="7"/>
      <c r="N5021" s="7"/>
      <c r="O5021" s="7"/>
      <c r="P5021" s="7"/>
    </row>
    <row r="5022" spans="1:16" ht="15.75" x14ac:dyDescent="0.25">
      <c r="A5022" s="7"/>
      <c r="B5022" s="7"/>
      <c r="C5022" s="7"/>
      <c r="D5022" s="7"/>
      <c r="E5022" s="7"/>
      <c r="F5022" s="7"/>
      <c r="G5022" s="7"/>
      <c r="H5022" s="7"/>
      <c r="I5022" s="7"/>
      <c r="J5022" s="7"/>
      <c r="K5022" s="7"/>
      <c r="L5022" s="7"/>
      <c r="M5022" s="7"/>
      <c r="N5022" s="7"/>
      <c r="O5022" s="7"/>
      <c r="P5022" s="7"/>
    </row>
    <row r="5023" spans="1:16" ht="15.75" x14ac:dyDescent="0.25">
      <c r="A5023" s="7"/>
      <c r="B5023" s="7"/>
      <c r="C5023" s="7"/>
      <c r="D5023" s="7"/>
      <c r="E5023" s="7"/>
      <c r="F5023" s="7"/>
      <c r="G5023" s="7"/>
      <c r="H5023" s="7"/>
      <c r="I5023" s="7"/>
      <c r="J5023" s="7"/>
      <c r="K5023" s="7"/>
      <c r="L5023" s="7"/>
      <c r="M5023" s="7"/>
      <c r="N5023" s="7"/>
      <c r="O5023" s="7"/>
      <c r="P5023" s="7"/>
    </row>
    <row r="5024" spans="1:16" ht="15.75" x14ac:dyDescent="0.25">
      <c r="A5024" s="7"/>
      <c r="B5024" s="7"/>
      <c r="C5024" s="7"/>
      <c r="D5024" s="7"/>
      <c r="E5024" s="7"/>
      <c r="F5024" s="7"/>
      <c r="G5024" s="7"/>
      <c r="H5024" s="7"/>
      <c r="I5024" s="7"/>
      <c r="J5024" s="7"/>
      <c r="K5024" s="7"/>
      <c r="L5024" s="7"/>
      <c r="M5024" s="7"/>
      <c r="N5024" s="7"/>
      <c r="O5024" s="7"/>
      <c r="P5024" s="7"/>
    </row>
    <row r="5025" spans="1:16" ht="15.75" x14ac:dyDescent="0.25">
      <c r="A5025" s="7"/>
      <c r="B5025" s="7"/>
      <c r="C5025" s="7"/>
      <c r="D5025" s="7"/>
      <c r="E5025" s="7"/>
      <c r="F5025" s="7"/>
      <c r="G5025" s="7"/>
      <c r="H5025" s="7"/>
      <c r="I5025" s="7"/>
      <c r="J5025" s="7"/>
      <c r="K5025" s="7"/>
      <c r="L5025" s="7"/>
      <c r="M5025" s="7"/>
      <c r="N5025" s="7"/>
      <c r="O5025" s="7"/>
      <c r="P5025" s="7"/>
    </row>
    <row r="5026" spans="1:16" ht="15.75" x14ac:dyDescent="0.25">
      <c r="A5026" s="7"/>
      <c r="B5026" s="7"/>
      <c r="C5026" s="7"/>
      <c r="D5026" s="7"/>
      <c r="E5026" s="7"/>
      <c r="F5026" s="7"/>
      <c r="G5026" s="7"/>
      <c r="H5026" s="7"/>
      <c r="I5026" s="7"/>
      <c r="J5026" s="7"/>
      <c r="K5026" s="7"/>
      <c r="L5026" s="7"/>
      <c r="M5026" s="7"/>
      <c r="N5026" s="7"/>
      <c r="O5026" s="7"/>
      <c r="P5026" s="7"/>
    </row>
    <row r="5027" spans="1:16" ht="15.75" x14ac:dyDescent="0.25">
      <c r="A5027" s="7"/>
      <c r="B5027" s="7"/>
      <c r="C5027" s="7"/>
      <c r="D5027" s="7"/>
      <c r="E5027" s="7"/>
      <c r="F5027" s="7"/>
      <c r="G5027" s="7"/>
      <c r="H5027" s="7"/>
      <c r="I5027" s="7"/>
      <c r="J5027" s="7"/>
      <c r="K5027" s="7"/>
      <c r="L5027" s="7"/>
      <c r="M5027" s="7"/>
      <c r="N5027" s="7"/>
      <c r="O5027" s="7"/>
      <c r="P5027" s="7"/>
    </row>
    <row r="5028" spans="1:16" ht="15.75" x14ac:dyDescent="0.25">
      <c r="A5028" s="7"/>
      <c r="B5028" s="7"/>
      <c r="C5028" s="7"/>
      <c r="D5028" s="7"/>
      <c r="E5028" s="7"/>
      <c r="F5028" s="7"/>
      <c r="G5028" s="7"/>
      <c r="H5028" s="7"/>
      <c r="I5028" s="7"/>
      <c r="J5028" s="7"/>
      <c r="K5028" s="7"/>
      <c r="L5028" s="7"/>
      <c r="M5028" s="7"/>
      <c r="N5028" s="7"/>
      <c r="O5028" s="7"/>
      <c r="P5028" s="7"/>
    </row>
    <row r="5029" spans="1:16" ht="15.75" x14ac:dyDescent="0.25">
      <c r="A5029" s="7"/>
      <c r="B5029" s="7"/>
      <c r="C5029" s="7"/>
      <c r="D5029" s="7"/>
      <c r="E5029" s="7"/>
      <c r="F5029" s="7"/>
      <c r="G5029" s="7"/>
      <c r="H5029" s="7"/>
      <c r="I5029" s="7"/>
      <c r="J5029" s="7"/>
      <c r="K5029" s="7"/>
      <c r="L5029" s="7"/>
      <c r="M5029" s="7"/>
      <c r="N5029" s="7"/>
      <c r="O5029" s="7"/>
      <c r="P5029" s="7"/>
    </row>
    <row r="5030" spans="1:16" ht="15.75" x14ac:dyDescent="0.25">
      <c r="A5030" s="7"/>
      <c r="B5030" s="7"/>
      <c r="C5030" s="7"/>
      <c r="D5030" s="7"/>
      <c r="E5030" s="7"/>
      <c r="F5030" s="7"/>
      <c r="G5030" s="7"/>
      <c r="H5030" s="7"/>
      <c r="I5030" s="7"/>
      <c r="J5030" s="7"/>
      <c r="K5030" s="7"/>
      <c r="L5030" s="7"/>
      <c r="M5030" s="7"/>
      <c r="N5030" s="7"/>
      <c r="O5030" s="7"/>
      <c r="P5030" s="7"/>
    </row>
    <row r="5031" spans="1:16" ht="15.75" x14ac:dyDescent="0.25">
      <c r="A5031" s="7"/>
      <c r="B5031" s="7"/>
      <c r="C5031" s="7"/>
      <c r="D5031" s="7"/>
      <c r="E5031" s="7"/>
      <c r="F5031" s="7"/>
      <c r="G5031" s="7"/>
      <c r="H5031" s="7"/>
      <c r="I5031" s="7"/>
      <c r="J5031" s="7"/>
      <c r="K5031" s="7"/>
      <c r="L5031" s="7"/>
      <c r="M5031" s="7"/>
      <c r="N5031" s="7"/>
      <c r="O5031" s="7"/>
      <c r="P5031" s="7"/>
    </row>
    <row r="5032" spans="1:16" ht="15.75" x14ac:dyDescent="0.25">
      <c r="A5032" s="7"/>
      <c r="B5032" s="7"/>
      <c r="C5032" s="7"/>
      <c r="D5032" s="7"/>
      <c r="E5032" s="7"/>
      <c r="F5032" s="7"/>
      <c r="G5032" s="7"/>
      <c r="H5032" s="7"/>
      <c r="I5032" s="7"/>
      <c r="J5032" s="7"/>
      <c r="K5032" s="7"/>
      <c r="L5032" s="7"/>
      <c r="M5032" s="7"/>
      <c r="N5032" s="7"/>
      <c r="O5032" s="7"/>
      <c r="P5032" s="7"/>
    </row>
    <row r="5033" spans="1:16" ht="15.75" x14ac:dyDescent="0.25">
      <c r="A5033" s="7"/>
      <c r="B5033" s="7"/>
      <c r="C5033" s="7"/>
      <c r="D5033" s="7"/>
      <c r="E5033" s="7"/>
      <c r="F5033" s="7"/>
      <c r="G5033" s="7"/>
      <c r="H5033" s="7"/>
      <c r="I5033" s="7"/>
      <c r="J5033" s="7"/>
      <c r="K5033" s="7"/>
      <c r="L5033" s="7"/>
      <c r="M5033" s="7"/>
      <c r="N5033" s="7"/>
      <c r="O5033" s="7"/>
      <c r="P5033" s="7"/>
    </row>
    <row r="5034" spans="1:16" ht="15.75" x14ac:dyDescent="0.25">
      <c r="A5034" s="7"/>
      <c r="B5034" s="7"/>
      <c r="C5034" s="7"/>
      <c r="D5034" s="7"/>
      <c r="E5034" s="7"/>
      <c r="F5034" s="7"/>
      <c r="G5034" s="7"/>
      <c r="H5034" s="7"/>
      <c r="I5034" s="7"/>
      <c r="J5034" s="7"/>
      <c r="K5034" s="7"/>
      <c r="L5034" s="7"/>
      <c r="M5034" s="7"/>
      <c r="N5034" s="7"/>
      <c r="O5034" s="7"/>
      <c r="P5034" s="7"/>
    </row>
    <row r="5035" spans="1:16" ht="15.75" x14ac:dyDescent="0.25">
      <c r="A5035" s="7"/>
      <c r="B5035" s="7"/>
      <c r="C5035" s="7"/>
      <c r="D5035" s="7"/>
      <c r="E5035" s="7"/>
      <c r="F5035" s="7"/>
      <c r="G5035" s="7"/>
      <c r="H5035" s="7"/>
      <c r="I5035" s="7"/>
      <c r="J5035" s="7"/>
      <c r="K5035" s="7"/>
      <c r="L5035" s="7"/>
      <c r="M5035" s="7"/>
      <c r="N5035" s="7"/>
      <c r="O5035" s="7"/>
      <c r="P5035" s="7"/>
    </row>
    <row r="5036" spans="1:16" ht="15.75" x14ac:dyDescent="0.25">
      <c r="A5036" s="7"/>
      <c r="B5036" s="7"/>
      <c r="C5036" s="7"/>
      <c r="D5036" s="7"/>
      <c r="E5036" s="7"/>
      <c r="F5036" s="7"/>
      <c r="G5036" s="7"/>
      <c r="H5036" s="7"/>
      <c r="I5036" s="7"/>
      <c r="J5036" s="7"/>
      <c r="K5036" s="7"/>
      <c r="L5036" s="7"/>
      <c r="M5036" s="7"/>
      <c r="N5036" s="7"/>
      <c r="O5036" s="7"/>
      <c r="P5036" s="7"/>
    </row>
    <row r="5037" spans="1:16" ht="15.75" x14ac:dyDescent="0.25">
      <c r="A5037" s="7"/>
      <c r="B5037" s="7"/>
      <c r="C5037" s="7"/>
      <c r="D5037" s="7"/>
      <c r="E5037" s="7"/>
      <c r="F5037" s="7"/>
      <c r="G5037" s="7"/>
      <c r="H5037" s="7"/>
      <c r="I5037" s="7"/>
      <c r="J5037" s="7"/>
      <c r="K5037" s="7"/>
      <c r="L5037" s="7"/>
      <c r="M5037" s="7"/>
      <c r="N5037" s="7"/>
      <c r="O5037" s="7"/>
      <c r="P5037" s="7"/>
    </row>
    <row r="5038" spans="1:16" ht="15.75" x14ac:dyDescent="0.25">
      <c r="A5038" s="7"/>
      <c r="B5038" s="7"/>
      <c r="C5038" s="7"/>
      <c r="D5038" s="7"/>
      <c r="E5038" s="7"/>
      <c r="F5038" s="7"/>
      <c r="G5038" s="7"/>
      <c r="H5038" s="7"/>
      <c r="I5038" s="7"/>
      <c r="J5038" s="7"/>
      <c r="K5038" s="7"/>
      <c r="L5038" s="7"/>
      <c r="M5038" s="7"/>
      <c r="N5038" s="7"/>
      <c r="O5038" s="7"/>
      <c r="P5038" s="7"/>
    </row>
    <row r="5039" spans="1:16" ht="15.75" x14ac:dyDescent="0.25">
      <c r="A5039" s="7"/>
      <c r="B5039" s="7"/>
      <c r="C5039" s="7"/>
      <c r="D5039" s="7"/>
      <c r="E5039" s="7"/>
      <c r="F5039" s="7"/>
      <c r="G5039" s="7"/>
      <c r="H5039" s="7"/>
      <c r="I5039" s="7"/>
      <c r="J5039" s="7"/>
      <c r="K5039" s="7"/>
      <c r="L5039" s="7"/>
      <c r="M5039" s="7"/>
      <c r="N5039" s="7"/>
      <c r="O5039" s="7"/>
      <c r="P5039" s="7"/>
    </row>
    <row r="5040" spans="1:16" ht="15.75" x14ac:dyDescent="0.25">
      <c r="A5040" s="7"/>
      <c r="B5040" s="7"/>
      <c r="C5040" s="7"/>
      <c r="D5040" s="7"/>
      <c r="E5040" s="7"/>
      <c r="F5040" s="7"/>
      <c r="G5040" s="7"/>
      <c r="H5040" s="7"/>
      <c r="I5040" s="7"/>
      <c r="J5040" s="7"/>
      <c r="K5040" s="7"/>
      <c r="L5040" s="7"/>
      <c r="M5040" s="7"/>
      <c r="N5040" s="7"/>
      <c r="O5040" s="7"/>
      <c r="P5040" s="7"/>
    </row>
    <row r="5041" spans="1:16" ht="15.75" x14ac:dyDescent="0.25">
      <c r="A5041" s="7"/>
      <c r="B5041" s="7"/>
      <c r="C5041" s="7"/>
      <c r="D5041" s="7"/>
      <c r="E5041" s="7"/>
      <c r="F5041" s="7"/>
      <c r="G5041" s="7"/>
      <c r="H5041" s="7"/>
      <c r="I5041" s="7"/>
      <c r="J5041" s="7"/>
      <c r="K5041" s="7"/>
      <c r="L5041" s="7"/>
      <c r="M5041" s="7"/>
      <c r="N5041" s="7"/>
      <c r="O5041" s="7"/>
      <c r="P5041" s="7"/>
    </row>
    <row r="5042" spans="1:16" ht="15.75" x14ac:dyDescent="0.25">
      <c r="A5042" s="7"/>
      <c r="B5042" s="7"/>
      <c r="C5042" s="7"/>
      <c r="D5042" s="7"/>
      <c r="E5042" s="7"/>
      <c r="F5042" s="7"/>
      <c r="G5042" s="7"/>
      <c r="H5042" s="7"/>
      <c r="I5042" s="7"/>
      <c r="J5042" s="7"/>
      <c r="K5042" s="7"/>
      <c r="L5042" s="7"/>
      <c r="M5042" s="7"/>
      <c r="N5042" s="7"/>
      <c r="O5042" s="7"/>
      <c r="P5042" s="7"/>
    </row>
    <row r="5043" spans="1:16" ht="15.75" x14ac:dyDescent="0.25">
      <c r="A5043" s="7"/>
      <c r="B5043" s="7"/>
      <c r="C5043" s="7"/>
      <c r="D5043" s="7"/>
      <c r="E5043" s="7"/>
      <c r="F5043" s="7"/>
      <c r="G5043" s="7"/>
      <c r="H5043" s="7"/>
      <c r="I5043" s="7"/>
      <c r="J5043" s="7"/>
      <c r="K5043" s="7"/>
      <c r="L5043" s="7"/>
      <c r="M5043" s="7"/>
      <c r="N5043" s="7"/>
      <c r="O5043" s="7"/>
      <c r="P5043" s="7"/>
    </row>
    <row r="5044" spans="1:16" ht="15.75" x14ac:dyDescent="0.25">
      <c r="A5044" s="7"/>
      <c r="B5044" s="7"/>
      <c r="C5044" s="7"/>
      <c r="D5044" s="7"/>
      <c r="E5044" s="7"/>
      <c r="F5044" s="7"/>
      <c r="G5044" s="7"/>
      <c r="H5044" s="7"/>
      <c r="I5044" s="7"/>
      <c r="J5044" s="7"/>
      <c r="K5044" s="7"/>
      <c r="L5044" s="7"/>
      <c r="M5044" s="7"/>
      <c r="N5044" s="7"/>
      <c r="O5044" s="7"/>
      <c r="P5044" s="7"/>
    </row>
    <row r="5045" spans="1:16" ht="15.75" x14ac:dyDescent="0.25">
      <c r="A5045" s="7"/>
      <c r="B5045" s="7"/>
      <c r="C5045" s="7"/>
      <c r="D5045" s="7"/>
      <c r="E5045" s="7"/>
      <c r="F5045" s="7"/>
      <c r="G5045" s="7"/>
      <c r="H5045" s="7"/>
      <c r="I5045" s="7"/>
      <c r="J5045" s="7"/>
      <c r="K5045" s="7"/>
      <c r="L5045" s="7"/>
      <c r="M5045" s="7"/>
      <c r="N5045" s="7"/>
      <c r="O5045" s="7"/>
      <c r="P5045" s="7"/>
    </row>
    <row r="5046" spans="1:16" ht="15.75" x14ac:dyDescent="0.25">
      <c r="A5046" s="7"/>
      <c r="B5046" s="7"/>
      <c r="C5046" s="7"/>
      <c r="D5046" s="7"/>
      <c r="E5046" s="7"/>
      <c r="F5046" s="7"/>
      <c r="G5046" s="7"/>
      <c r="H5046" s="7"/>
      <c r="I5046" s="7"/>
      <c r="J5046" s="7"/>
      <c r="K5046" s="7"/>
      <c r="L5046" s="7"/>
      <c r="M5046" s="7"/>
      <c r="N5046" s="7"/>
      <c r="O5046" s="7"/>
      <c r="P5046" s="7"/>
    </row>
    <row r="5047" spans="1:16" ht="15.75" x14ac:dyDescent="0.25">
      <c r="A5047" s="7"/>
      <c r="B5047" s="7"/>
      <c r="C5047" s="7"/>
      <c r="D5047" s="7"/>
      <c r="E5047" s="7"/>
      <c r="F5047" s="7"/>
      <c r="G5047" s="7"/>
      <c r="H5047" s="7"/>
      <c r="I5047" s="7"/>
      <c r="J5047" s="7"/>
      <c r="K5047" s="7"/>
      <c r="L5047" s="7"/>
      <c r="M5047" s="7"/>
      <c r="N5047" s="7"/>
      <c r="O5047" s="7"/>
      <c r="P5047" s="7"/>
    </row>
    <row r="5048" spans="1:16" ht="15.75" x14ac:dyDescent="0.25">
      <c r="A5048" s="7"/>
      <c r="B5048" s="7"/>
      <c r="C5048" s="7"/>
      <c r="D5048" s="7"/>
      <c r="E5048" s="7"/>
      <c r="F5048" s="7"/>
      <c r="G5048" s="7"/>
      <c r="H5048" s="7"/>
      <c r="I5048" s="7"/>
      <c r="J5048" s="7"/>
      <c r="K5048" s="7"/>
      <c r="L5048" s="7"/>
      <c r="M5048" s="7"/>
      <c r="N5048" s="7"/>
      <c r="O5048" s="7"/>
      <c r="P5048" s="7"/>
    </row>
    <row r="5049" spans="1:16" ht="15.75" x14ac:dyDescent="0.25">
      <c r="A5049" s="7"/>
      <c r="B5049" s="7"/>
      <c r="C5049" s="7"/>
      <c r="D5049" s="7"/>
      <c r="E5049" s="7"/>
      <c r="F5049" s="7"/>
      <c r="G5049" s="7"/>
      <c r="H5049" s="7"/>
      <c r="I5049" s="7"/>
      <c r="J5049" s="7"/>
      <c r="K5049" s="7"/>
      <c r="L5049" s="7"/>
      <c r="M5049" s="7"/>
      <c r="N5049" s="7"/>
      <c r="O5049" s="7"/>
      <c r="P5049" s="7"/>
    </row>
    <row r="5050" spans="1:16" ht="15.75" x14ac:dyDescent="0.25">
      <c r="A5050" s="7"/>
      <c r="B5050" s="7"/>
      <c r="C5050" s="7"/>
      <c r="D5050" s="7"/>
      <c r="E5050" s="7"/>
      <c r="F5050" s="7"/>
      <c r="G5050" s="7"/>
      <c r="H5050" s="7"/>
      <c r="I5050" s="7"/>
      <c r="J5050" s="7"/>
      <c r="K5050" s="7"/>
      <c r="L5050" s="7"/>
      <c r="M5050" s="7"/>
      <c r="N5050" s="7"/>
      <c r="O5050" s="7"/>
      <c r="P5050" s="7"/>
    </row>
    <row r="5051" spans="1:16" ht="15.75" x14ac:dyDescent="0.25">
      <c r="A5051" s="7"/>
      <c r="B5051" s="7"/>
      <c r="C5051" s="7"/>
      <c r="D5051" s="7"/>
      <c r="E5051" s="7"/>
      <c r="F5051" s="7"/>
      <c r="G5051" s="7"/>
      <c r="H5051" s="7"/>
      <c r="I5051" s="7"/>
      <c r="J5051" s="7"/>
      <c r="K5051" s="7"/>
      <c r="L5051" s="7"/>
      <c r="M5051" s="7"/>
      <c r="N5051" s="7"/>
      <c r="O5051" s="7"/>
      <c r="P5051" s="7"/>
    </row>
    <row r="5052" spans="1:16" ht="15.75" x14ac:dyDescent="0.25">
      <c r="A5052" s="7"/>
      <c r="B5052" s="7"/>
      <c r="C5052" s="7"/>
      <c r="D5052" s="7"/>
      <c r="E5052" s="7"/>
      <c r="F5052" s="7"/>
      <c r="G5052" s="7"/>
      <c r="H5052" s="7"/>
      <c r="I5052" s="7"/>
      <c r="J5052" s="7"/>
      <c r="K5052" s="7"/>
      <c r="L5052" s="7"/>
      <c r="M5052" s="7"/>
      <c r="N5052" s="7"/>
      <c r="O5052" s="7"/>
      <c r="P5052" s="7"/>
    </row>
    <row r="5053" spans="1:16" ht="15.75" x14ac:dyDescent="0.25">
      <c r="A5053" s="7"/>
      <c r="B5053" s="7"/>
      <c r="C5053" s="7"/>
      <c r="D5053" s="7"/>
      <c r="E5053" s="7"/>
      <c r="F5053" s="7"/>
      <c r="G5053" s="7"/>
      <c r="H5053" s="7"/>
      <c r="I5053" s="7"/>
      <c r="J5053" s="7"/>
      <c r="K5053" s="7"/>
      <c r="L5053" s="7"/>
      <c r="M5053" s="7"/>
      <c r="N5053" s="7"/>
      <c r="O5053" s="7"/>
      <c r="P5053" s="7"/>
    </row>
    <row r="5054" spans="1:16" ht="15.75" x14ac:dyDescent="0.25">
      <c r="A5054" s="7"/>
      <c r="B5054" s="7"/>
      <c r="C5054" s="7"/>
      <c r="D5054" s="7"/>
      <c r="E5054" s="7"/>
      <c r="F5054" s="7"/>
      <c r="G5054" s="7"/>
      <c r="H5054" s="7"/>
      <c r="I5054" s="7"/>
      <c r="J5054" s="7"/>
      <c r="K5054" s="7"/>
      <c r="L5054" s="7"/>
      <c r="M5054" s="7"/>
      <c r="N5054" s="7"/>
      <c r="O5054" s="7"/>
      <c r="P5054" s="7"/>
    </row>
    <row r="5055" spans="1:16" ht="15.75" x14ac:dyDescent="0.25">
      <c r="A5055" s="7"/>
      <c r="B5055" s="7"/>
      <c r="C5055" s="7"/>
      <c r="D5055" s="7"/>
      <c r="E5055" s="7"/>
      <c r="F5055" s="7"/>
      <c r="G5055" s="7"/>
      <c r="H5055" s="7"/>
      <c r="I5055" s="7"/>
      <c r="J5055" s="7"/>
      <c r="K5055" s="7"/>
      <c r="L5055" s="7"/>
      <c r="M5055" s="7"/>
      <c r="N5055" s="7"/>
      <c r="O5055" s="7"/>
      <c r="P5055" s="7"/>
    </row>
    <row r="5056" spans="1:16" ht="15.75" x14ac:dyDescent="0.25">
      <c r="A5056" s="7"/>
      <c r="B5056" s="7"/>
      <c r="C5056" s="7"/>
      <c r="D5056" s="7"/>
      <c r="E5056" s="7"/>
      <c r="F5056" s="7"/>
      <c r="G5056" s="7"/>
      <c r="H5056" s="7"/>
      <c r="I5056" s="7"/>
      <c r="J5056" s="7"/>
      <c r="K5056" s="7"/>
      <c r="L5056" s="7"/>
      <c r="M5056" s="7"/>
      <c r="N5056" s="7"/>
      <c r="O5056" s="7"/>
      <c r="P5056" s="7"/>
    </row>
    <row r="5057" spans="1:16" ht="15.75" x14ac:dyDescent="0.25">
      <c r="A5057" s="7"/>
      <c r="B5057" s="7"/>
      <c r="C5057" s="7"/>
      <c r="D5057" s="7"/>
      <c r="E5057" s="7"/>
      <c r="F5057" s="7"/>
      <c r="G5057" s="7"/>
      <c r="H5057" s="7"/>
      <c r="I5057" s="7"/>
      <c r="J5057" s="7"/>
      <c r="K5057" s="7"/>
      <c r="L5057" s="7"/>
      <c r="M5057" s="7"/>
      <c r="N5057" s="7"/>
      <c r="O5057" s="7"/>
      <c r="P5057" s="7"/>
    </row>
    <row r="5058" spans="1:16" ht="15.75" x14ac:dyDescent="0.25">
      <c r="A5058" s="7"/>
      <c r="B5058" s="7"/>
      <c r="C5058" s="7"/>
      <c r="D5058" s="7"/>
      <c r="E5058" s="7"/>
      <c r="F5058" s="7"/>
      <c r="G5058" s="7"/>
      <c r="H5058" s="7"/>
      <c r="I5058" s="7"/>
      <c r="J5058" s="7"/>
      <c r="K5058" s="7"/>
      <c r="L5058" s="7"/>
      <c r="M5058" s="7"/>
      <c r="N5058" s="7"/>
      <c r="O5058" s="7"/>
      <c r="P5058" s="7"/>
    </row>
    <row r="5059" spans="1:16" ht="15.75" x14ac:dyDescent="0.25">
      <c r="A5059" s="7"/>
      <c r="B5059" s="7"/>
      <c r="C5059" s="7"/>
      <c r="D5059" s="7"/>
      <c r="E5059" s="7"/>
      <c r="F5059" s="7"/>
      <c r="G5059" s="7"/>
      <c r="H5059" s="7"/>
      <c r="I5059" s="7"/>
      <c r="J5059" s="7"/>
      <c r="K5059" s="7"/>
      <c r="L5059" s="7"/>
      <c r="M5059" s="7"/>
      <c r="N5059" s="7"/>
      <c r="O5059" s="7"/>
      <c r="P5059" s="7"/>
    </row>
    <row r="5060" spans="1:16" ht="15.75" x14ac:dyDescent="0.25">
      <c r="A5060" s="7"/>
      <c r="B5060" s="7"/>
      <c r="C5060" s="7"/>
      <c r="D5060" s="7"/>
      <c r="E5060" s="7"/>
      <c r="F5060" s="7"/>
      <c r="G5060" s="7"/>
      <c r="H5060" s="7"/>
      <c r="I5060" s="7"/>
      <c r="J5060" s="7"/>
      <c r="K5060" s="7"/>
      <c r="L5060" s="7"/>
      <c r="M5060" s="7"/>
      <c r="N5060" s="7"/>
      <c r="O5060" s="7"/>
      <c r="P5060" s="7"/>
    </row>
    <row r="5061" spans="1:16" ht="15.75" x14ac:dyDescent="0.25">
      <c r="A5061" s="7"/>
      <c r="B5061" s="7"/>
      <c r="C5061" s="7"/>
      <c r="D5061" s="7"/>
      <c r="E5061" s="7"/>
      <c r="F5061" s="7"/>
      <c r="G5061" s="7"/>
      <c r="H5061" s="7"/>
      <c r="I5061" s="7"/>
      <c r="J5061" s="7"/>
      <c r="K5061" s="7"/>
      <c r="L5061" s="7"/>
      <c r="M5061" s="7"/>
      <c r="N5061" s="7"/>
      <c r="O5061" s="7"/>
      <c r="P5061" s="7"/>
    </row>
    <row r="5062" spans="1:16" ht="15.75" x14ac:dyDescent="0.25">
      <c r="A5062" s="7"/>
      <c r="B5062" s="7"/>
      <c r="C5062" s="7"/>
      <c r="D5062" s="7"/>
      <c r="E5062" s="7"/>
      <c r="F5062" s="7"/>
      <c r="G5062" s="7"/>
      <c r="H5062" s="7"/>
      <c r="I5062" s="7"/>
      <c r="J5062" s="7"/>
      <c r="K5062" s="7"/>
      <c r="L5062" s="7"/>
      <c r="M5062" s="7"/>
      <c r="N5062" s="7"/>
      <c r="O5062" s="7"/>
      <c r="P5062" s="7"/>
    </row>
    <row r="5063" spans="1:16" ht="15.75" x14ac:dyDescent="0.25">
      <c r="A5063" s="7"/>
      <c r="B5063" s="7"/>
      <c r="C5063" s="7"/>
      <c r="D5063" s="7"/>
      <c r="E5063" s="7"/>
      <c r="F5063" s="7"/>
      <c r="G5063" s="7"/>
      <c r="H5063" s="7"/>
      <c r="I5063" s="7"/>
      <c r="J5063" s="7"/>
      <c r="K5063" s="7"/>
      <c r="L5063" s="7"/>
      <c r="M5063" s="7"/>
      <c r="N5063" s="7"/>
      <c r="O5063" s="7"/>
      <c r="P5063" s="7"/>
    </row>
    <row r="5064" spans="1:16" ht="15.75" x14ac:dyDescent="0.25">
      <c r="A5064" s="7"/>
      <c r="B5064" s="7"/>
      <c r="C5064" s="7"/>
      <c r="D5064" s="7"/>
      <c r="E5064" s="7"/>
      <c r="F5064" s="7"/>
      <c r="G5064" s="7"/>
      <c r="H5064" s="7"/>
      <c r="I5064" s="7"/>
      <c r="J5064" s="7"/>
      <c r="K5064" s="7"/>
      <c r="L5064" s="7"/>
      <c r="M5064" s="7"/>
      <c r="N5064" s="7"/>
      <c r="O5064" s="7"/>
      <c r="P5064" s="7"/>
    </row>
    <row r="5065" spans="1:16" ht="15.75" x14ac:dyDescent="0.25">
      <c r="A5065" s="7"/>
      <c r="B5065" s="7"/>
      <c r="C5065" s="7"/>
      <c r="D5065" s="7"/>
      <c r="E5065" s="7"/>
      <c r="F5065" s="7"/>
      <c r="G5065" s="7"/>
      <c r="H5065" s="7"/>
      <c r="I5065" s="7"/>
      <c r="J5065" s="7"/>
      <c r="K5065" s="7"/>
      <c r="L5065" s="7"/>
      <c r="M5065" s="7"/>
      <c r="N5065" s="7"/>
      <c r="O5065" s="7"/>
      <c r="P5065" s="7"/>
    </row>
    <row r="5066" spans="1:16" ht="15.75" x14ac:dyDescent="0.25">
      <c r="A5066" s="7"/>
      <c r="B5066" s="7"/>
      <c r="C5066" s="7"/>
      <c r="D5066" s="7"/>
      <c r="E5066" s="7"/>
      <c r="F5066" s="7"/>
      <c r="G5066" s="7"/>
      <c r="H5066" s="7"/>
      <c r="I5066" s="7"/>
      <c r="J5066" s="7"/>
      <c r="K5066" s="7"/>
      <c r="L5066" s="7"/>
      <c r="M5066" s="7"/>
      <c r="N5066" s="7"/>
      <c r="O5066" s="7"/>
      <c r="P5066" s="7"/>
    </row>
    <row r="5067" spans="1:16" ht="15.75" x14ac:dyDescent="0.25">
      <c r="A5067" s="7"/>
      <c r="B5067" s="7"/>
      <c r="C5067" s="7"/>
      <c r="D5067" s="7"/>
      <c r="E5067" s="7"/>
      <c r="F5067" s="7"/>
      <c r="G5067" s="7"/>
      <c r="H5067" s="7"/>
      <c r="I5067" s="7"/>
      <c r="J5067" s="7"/>
      <c r="K5067" s="7"/>
      <c r="L5067" s="7"/>
      <c r="M5067" s="7"/>
      <c r="N5067" s="7"/>
      <c r="O5067" s="7"/>
      <c r="P5067" s="7"/>
    </row>
    <row r="5068" spans="1:16" ht="15.75" x14ac:dyDescent="0.25">
      <c r="A5068" s="7"/>
      <c r="B5068" s="7"/>
      <c r="C5068" s="7"/>
      <c r="D5068" s="7"/>
      <c r="E5068" s="7"/>
      <c r="F5068" s="7"/>
      <c r="G5068" s="7"/>
      <c r="H5068" s="7"/>
      <c r="I5068" s="7"/>
      <c r="J5068" s="7"/>
      <c r="K5068" s="7"/>
      <c r="L5068" s="7"/>
      <c r="M5068" s="7"/>
      <c r="N5068" s="7"/>
      <c r="O5068" s="7"/>
      <c r="P5068" s="7"/>
    </row>
    <row r="5069" spans="1:16" ht="15.75" x14ac:dyDescent="0.25">
      <c r="A5069" s="7"/>
      <c r="B5069" s="7"/>
      <c r="C5069" s="7"/>
      <c r="D5069" s="7"/>
      <c r="E5069" s="7"/>
      <c r="F5069" s="7"/>
      <c r="G5069" s="7"/>
      <c r="H5069" s="7"/>
      <c r="I5069" s="7"/>
      <c r="J5069" s="7"/>
      <c r="K5069" s="7"/>
      <c r="L5069" s="7"/>
      <c r="M5069" s="7"/>
      <c r="N5069" s="7"/>
      <c r="O5069" s="7"/>
      <c r="P5069" s="7"/>
    </row>
    <row r="5070" spans="1:16" ht="15.75" x14ac:dyDescent="0.25">
      <c r="A5070" s="7"/>
      <c r="B5070" s="7"/>
      <c r="C5070" s="7"/>
      <c r="D5070" s="7"/>
      <c r="E5070" s="7"/>
      <c r="F5070" s="7"/>
      <c r="G5070" s="7"/>
      <c r="H5070" s="7"/>
      <c r="I5070" s="7"/>
      <c r="J5070" s="7"/>
      <c r="K5070" s="7"/>
      <c r="L5070" s="7"/>
      <c r="M5070" s="7"/>
      <c r="N5070" s="7"/>
      <c r="O5070" s="7"/>
      <c r="P5070" s="7"/>
    </row>
    <row r="5071" spans="1:16" ht="15.75" x14ac:dyDescent="0.25">
      <c r="A5071" s="7"/>
      <c r="B5071" s="7"/>
      <c r="C5071" s="7"/>
      <c r="D5071" s="7"/>
      <c r="E5071" s="7"/>
      <c r="F5071" s="7"/>
      <c r="G5071" s="7"/>
      <c r="H5071" s="7"/>
      <c r="I5071" s="7"/>
      <c r="J5071" s="7"/>
      <c r="K5071" s="7"/>
      <c r="L5071" s="7"/>
      <c r="M5071" s="7"/>
      <c r="N5071" s="7"/>
      <c r="O5071" s="7"/>
      <c r="P5071" s="7"/>
    </row>
    <row r="5072" spans="1:16" ht="15.75" x14ac:dyDescent="0.25">
      <c r="A5072" s="7"/>
      <c r="B5072" s="7"/>
      <c r="C5072" s="7"/>
      <c r="D5072" s="7"/>
      <c r="E5072" s="7"/>
      <c r="F5072" s="7"/>
      <c r="G5072" s="7"/>
      <c r="H5072" s="7"/>
      <c r="I5072" s="7"/>
      <c r="J5072" s="7"/>
      <c r="K5072" s="7"/>
      <c r="L5072" s="7"/>
      <c r="M5072" s="7"/>
      <c r="N5072" s="7"/>
      <c r="O5072" s="7"/>
      <c r="P5072" s="7"/>
    </row>
    <row r="5073" spans="1:16" ht="15.75" x14ac:dyDescent="0.25">
      <c r="A5073" s="7"/>
      <c r="B5073" s="7"/>
      <c r="C5073" s="7"/>
      <c r="D5073" s="7"/>
      <c r="E5073" s="7"/>
      <c r="F5073" s="7"/>
      <c r="G5073" s="7"/>
      <c r="H5073" s="7"/>
      <c r="I5073" s="7"/>
      <c r="J5073" s="7"/>
      <c r="K5073" s="7"/>
      <c r="L5073" s="7"/>
      <c r="M5073" s="7"/>
      <c r="N5073" s="7"/>
      <c r="O5073" s="7"/>
      <c r="P5073" s="7"/>
    </row>
    <row r="5074" spans="1:16" ht="15.75" x14ac:dyDescent="0.25">
      <c r="A5074" s="7"/>
      <c r="B5074" s="7"/>
      <c r="C5074" s="7"/>
      <c r="D5074" s="7"/>
      <c r="E5074" s="7"/>
      <c r="F5074" s="7"/>
      <c r="G5074" s="7"/>
      <c r="H5074" s="7"/>
      <c r="I5074" s="7"/>
      <c r="J5074" s="7"/>
      <c r="K5074" s="7"/>
      <c r="L5074" s="7"/>
      <c r="M5074" s="7"/>
      <c r="N5074" s="7"/>
      <c r="O5074" s="7"/>
      <c r="P5074" s="7"/>
    </row>
    <row r="5075" spans="1:16" ht="15.75" x14ac:dyDescent="0.25">
      <c r="A5075" s="7"/>
      <c r="B5075" s="7"/>
      <c r="C5075" s="7"/>
      <c r="D5075" s="7"/>
      <c r="E5075" s="7"/>
      <c r="F5075" s="7"/>
      <c r="G5075" s="7"/>
      <c r="H5075" s="7"/>
      <c r="I5075" s="7"/>
      <c r="J5075" s="7"/>
      <c r="K5075" s="7"/>
      <c r="L5075" s="7"/>
      <c r="M5075" s="7"/>
      <c r="N5075" s="7"/>
      <c r="O5075" s="7"/>
      <c r="P5075" s="7"/>
    </row>
    <row r="5076" spans="1:16" ht="15.75" x14ac:dyDescent="0.25">
      <c r="A5076" s="7"/>
      <c r="B5076" s="7"/>
      <c r="C5076" s="7"/>
      <c r="D5076" s="7"/>
      <c r="E5076" s="7"/>
      <c r="F5076" s="7"/>
      <c r="G5076" s="7"/>
      <c r="H5076" s="7"/>
      <c r="I5076" s="7"/>
      <c r="J5076" s="7"/>
      <c r="K5076" s="7"/>
      <c r="L5076" s="7"/>
      <c r="M5076" s="7"/>
      <c r="N5076" s="7"/>
      <c r="O5076" s="7"/>
      <c r="P5076" s="7"/>
    </row>
    <row r="5077" spans="1:16" ht="15.75" x14ac:dyDescent="0.25">
      <c r="A5077" s="7"/>
      <c r="B5077" s="7"/>
      <c r="C5077" s="7"/>
      <c r="D5077" s="7"/>
      <c r="E5077" s="7"/>
      <c r="F5077" s="7"/>
      <c r="G5077" s="7"/>
      <c r="H5077" s="7"/>
      <c r="I5077" s="7"/>
      <c r="J5077" s="7"/>
      <c r="K5077" s="7"/>
      <c r="L5077" s="7"/>
      <c r="M5077" s="7"/>
      <c r="N5077" s="7"/>
      <c r="O5077" s="7"/>
      <c r="P5077" s="7"/>
    </row>
    <row r="5078" spans="1:16" ht="15.75" x14ac:dyDescent="0.25">
      <c r="A5078" s="7"/>
      <c r="B5078" s="7"/>
      <c r="C5078" s="7"/>
      <c r="D5078" s="7"/>
      <c r="E5078" s="7"/>
      <c r="F5078" s="7"/>
      <c r="G5078" s="7"/>
      <c r="H5078" s="7"/>
      <c r="I5078" s="7"/>
      <c r="J5078" s="7"/>
      <c r="K5078" s="7"/>
      <c r="L5078" s="7"/>
      <c r="M5078" s="7"/>
      <c r="N5078" s="7"/>
      <c r="O5078" s="7"/>
      <c r="P5078" s="7"/>
    </row>
    <row r="5079" spans="1:16" ht="15.75" x14ac:dyDescent="0.25">
      <c r="A5079" s="7"/>
      <c r="B5079" s="7"/>
      <c r="C5079" s="7"/>
      <c r="D5079" s="7"/>
      <c r="E5079" s="7"/>
      <c r="F5079" s="7"/>
      <c r="G5079" s="7"/>
      <c r="H5079" s="7"/>
      <c r="I5079" s="7"/>
      <c r="J5079" s="7"/>
      <c r="K5079" s="7"/>
      <c r="L5079" s="7"/>
      <c r="M5079" s="7"/>
      <c r="N5079" s="7"/>
      <c r="O5079" s="7"/>
      <c r="P5079" s="7"/>
    </row>
    <row r="5080" spans="1:16" ht="15.75" x14ac:dyDescent="0.25">
      <c r="A5080" s="7"/>
      <c r="B5080" s="7"/>
      <c r="C5080" s="7"/>
      <c r="D5080" s="7"/>
      <c r="E5080" s="7"/>
      <c r="F5080" s="7"/>
      <c r="G5080" s="7"/>
      <c r="H5080" s="7"/>
      <c r="I5080" s="7"/>
      <c r="J5080" s="7"/>
      <c r="K5080" s="7"/>
      <c r="L5080" s="7"/>
      <c r="M5080" s="7"/>
      <c r="N5080" s="7"/>
      <c r="O5080" s="7"/>
      <c r="P5080" s="7"/>
    </row>
    <row r="5081" spans="1:16" ht="15.75" x14ac:dyDescent="0.25">
      <c r="A5081" s="7"/>
      <c r="B5081" s="7"/>
      <c r="C5081" s="7"/>
      <c r="D5081" s="7"/>
      <c r="E5081" s="7"/>
      <c r="F5081" s="7"/>
      <c r="G5081" s="7"/>
      <c r="H5081" s="7"/>
      <c r="I5081" s="7"/>
      <c r="J5081" s="7"/>
      <c r="K5081" s="7"/>
      <c r="L5081" s="7"/>
      <c r="M5081" s="7"/>
      <c r="N5081" s="7"/>
      <c r="O5081" s="7"/>
      <c r="P5081" s="7"/>
    </row>
    <row r="5082" spans="1:16" ht="15.75" x14ac:dyDescent="0.25">
      <c r="A5082" s="7"/>
      <c r="B5082" s="7"/>
      <c r="C5082" s="7"/>
      <c r="D5082" s="7"/>
      <c r="E5082" s="7"/>
      <c r="F5082" s="7"/>
      <c r="G5082" s="7"/>
      <c r="H5082" s="7"/>
      <c r="I5082" s="7"/>
      <c r="J5082" s="7"/>
      <c r="K5082" s="7"/>
      <c r="L5082" s="7"/>
      <c r="M5082" s="7"/>
      <c r="N5082" s="7"/>
      <c r="O5082" s="7"/>
      <c r="P5082" s="7"/>
    </row>
    <row r="5083" spans="1:16" ht="15.75" x14ac:dyDescent="0.25">
      <c r="A5083" s="7"/>
      <c r="B5083" s="7"/>
      <c r="C5083" s="7"/>
      <c r="D5083" s="7"/>
      <c r="E5083" s="7"/>
      <c r="F5083" s="7"/>
      <c r="G5083" s="7"/>
      <c r="H5083" s="7"/>
      <c r="I5083" s="7"/>
      <c r="J5083" s="7"/>
      <c r="K5083" s="7"/>
      <c r="L5083" s="7"/>
      <c r="M5083" s="7"/>
      <c r="N5083" s="7"/>
      <c r="O5083" s="7"/>
      <c r="P5083" s="7"/>
    </row>
    <row r="5084" spans="1:16" ht="15.75" x14ac:dyDescent="0.25">
      <c r="A5084" s="7"/>
      <c r="B5084" s="7"/>
      <c r="C5084" s="7"/>
      <c r="D5084" s="7"/>
      <c r="E5084" s="7"/>
      <c r="F5084" s="7"/>
      <c r="G5084" s="7"/>
      <c r="H5084" s="7"/>
      <c r="I5084" s="7"/>
      <c r="J5084" s="7"/>
      <c r="K5084" s="7"/>
      <c r="L5084" s="7"/>
      <c r="M5084" s="7"/>
      <c r="N5084" s="7"/>
      <c r="O5084" s="7"/>
      <c r="P5084" s="7"/>
    </row>
    <row r="5085" spans="1:16" ht="15.75" x14ac:dyDescent="0.25">
      <c r="A5085" s="7"/>
      <c r="B5085" s="7"/>
      <c r="C5085" s="7"/>
      <c r="D5085" s="7"/>
      <c r="E5085" s="7"/>
      <c r="F5085" s="7"/>
      <c r="G5085" s="7"/>
      <c r="H5085" s="7"/>
      <c r="I5085" s="7"/>
      <c r="J5085" s="7"/>
      <c r="K5085" s="7"/>
      <c r="L5085" s="7"/>
      <c r="M5085" s="7"/>
      <c r="N5085" s="7"/>
      <c r="O5085" s="7"/>
      <c r="P5085" s="7"/>
    </row>
    <row r="5086" spans="1:16" ht="15.75" x14ac:dyDescent="0.25">
      <c r="A5086" s="7"/>
      <c r="B5086" s="7"/>
      <c r="C5086" s="7"/>
      <c r="D5086" s="7"/>
      <c r="E5086" s="7"/>
      <c r="F5086" s="7"/>
      <c r="G5086" s="7"/>
      <c r="H5086" s="7"/>
      <c r="I5086" s="7"/>
      <c r="J5086" s="7"/>
      <c r="K5086" s="7"/>
      <c r="L5086" s="7"/>
      <c r="M5086" s="7"/>
      <c r="N5086" s="7"/>
      <c r="O5086" s="7"/>
      <c r="P5086" s="7"/>
    </row>
    <row r="5087" spans="1:16" ht="15.75" x14ac:dyDescent="0.25">
      <c r="A5087" s="7"/>
      <c r="B5087" s="7"/>
      <c r="C5087" s="7"/>
      <c r="D5087" s="7"/>
      <c r="E5087" s="7"/>
      <c r="F5087" s="7"/>
      <c r="G5087" s="7"/>
      <c r="H5087" s="7"/>
      <c r="I5087" s="7"/>
      <c r="J5087" s="7"/>
      <c r="K5087" s="7"/>
      <c r="L5087" s="7"/>
      <c r="M5087" s="7"/>
      <c r="N5087" s="7"/>
      <c r="O5087" s="7"/>
      <c r="P5087" s="7"/>
    </row>
    <row r="5088" spans="1:16" ht="15.75" x14ac:dyDescent="0.25">
      <c r="A5088" s="7"/>
      <c r="B5088" s="7"/>
      <c r="C5088" s="7"/>
      <c r="D5088" s="7"/>
      <c r="E5088" s="7"/>
      <c r="F5088" s="7"/>
      <c r="G5088" s="7"/>
      <c r="H5088" s="7"/>
      <c r="I5088" s="7"/>
      <c r="J5088" s="7"/>
      <c r="K5088" s="7"/>
      <c r="L5088" s="7"/>
      <c r="M5088" s="7"/>
      <c r="N5088" s="7"/>
      <c r="O5088" s="7"/>
      <c r="P5088" s="7"/>
    </row>
    <row r="5089" spans="1:16" ht="15.75" x14ac:dyDescent="0.25">
      <c r="A5089" s="7"/>
      <c r="B5089" s="7"/>
      <c r="C5089" s="7"/>
      <c r="D5089" s="7"/>
      <c r="E5089" s="7"/>
      <c r="F5089" s="7"/>
      <c r="G5089" s="7"/>
      <c r="H5089" s="7"/>
      <c r="I5089" s="7"/>
      <c r="J5089" s="7"/>
      <c r="K5089" s="7"/>
      <c r="L5089" s="7"/>
      <c r="M5089" s="7"/>
      <c r="N5089" s="7"/>
      <c r="O5089" s="7"/>
      <c r="P5089" s="7"/>
    </row>
    <row r="5090" spans="1:16" ht="15.75" x14ac:dyDescent="0.25">
      <c r="A5090" s="7"/>
      <c r="B5090" s="7"/>
      <c r="C5090" s="7"/>
      <c r="D5090" s="7"/>
      <c r="E5090" s="7"/>
      <c r="F5090" s="7"/>
      <c r="G5090" s="7"/>
      <c r="H5090" s="7"/>
      <c r="I5090" s="7"/>
      <c r="J5090" s="7"/>
      <c r="K5090" s="7"/>
      <c r="L5090" s="7"/>
      <c r="M5090" s="7"/>
      <c r="N5090" s="7"/>
      <c r="O5090" s="7"/>
      <c r="P5090" s="7"/>
    </row>
    <row r="5091" spans="1:16" ht="15.75" x14ac:dyDescent="0.25">
      <c r="A5091" s="7"/>
      <c r="B5091" s="7"/>
      <c r="C5091" s="7"/>
      <c r="D5091" s="7"/>
      <c r="E5091" s="7"/>
      <c r="F5091" s="7"/>
      <c r="G5091" s="7"/>
      <c r="H5091" s="7"/>
      <c r="I5091" s="7"/>
      <c r="J5091" s="7"/>
      <c r="K5091" s="7"/>
      <c r="L5091" s="7"/>
      <c r="M5091" s="7"/>
      <c r="N5091" s="7"/>
      <c r="O5091" s="7"/>
      <c r="P5091" s="7"/>
    </row>
    <row r="5092" spans="1:16" ht="15.75" x14ac:dyDescent="0.25">
      <c r="A5092" s="7"/>
      <c r="B5092" s="7"/>
      <c r="C5092" s="7"/>
      <c r="D5092" s="7"/>
      <c r="E5092" s="7"/>
      <c r="F5092" s="7"/>
      <c r="G5092" s="7"/>
      <c r="H5092" s="7"/>
      <c r="I5092" s="7"/>
      <c r="J5092" s="7"/>
      <c r="K5092" s="7"/>
      <c r="L5092" s="7"/>
      <c r="M5092" s="7"/>
      <c r="N5092" s="7"/>
      <c r="O5092" s="7"/>
      <c r="P5092" s="7"/>
    </row>
    <row r="5093" spans="1:16" ht="15.75" x14ac:dyDescent="0.25">
      <c r="A5093" s="7"/>
      <c r="B5093" s="7"/>
      <c r="C5093" s="7"/>
      <c r="D5093" s="7"/>
      <c r="E5093" s="7"/>
      <c r="F5093" s="7"/>
      <c r="G5093" s="7"/>
      <c r="H5093" s="7"/>
      <c r="I5093" s="7"/>
      <c r="J5093" s="7"/>
      <c r="K5093" s="7"/>
      <c r="L5093" s="7"/>
      <c r="M5093" s="7"/>
      <c r="N5093" s="7"/>
      <c r="O5093" s="7"/>
      <c r="P5093" s="7"/>
    </row>
    <row r="5094" spans="1:16" ht="15.75" x14ac:dyDescent="0.25">
      <c r="A5094" s="7"/>
      <c r="B5094" s="7"/>
      <c r="C5094" s="7"/>
      <c r="D5094" s="7"/>
      <c r="E5094" s="7"/>
      <c r="F5094" s="7"/>
      <c r="G5094" s="7"/>
      <c r="H5094" s="7"/>
      <c r="I5094" s="7"/>
      <c r="J5094" s="7"/>
      <c r="K5094" s="7"/>
      <c r="L5094" s="7"/>
      <c r="M5094" s="7"/>
      <c r="N5094" s="7"/>
      <c r="O5094" s="7"/>
      <c r="P5094" s="7"/>
    </row>
    <row r="5095" spans="1:16" ht="15.75" x14ac:dyDescent="0.25">
      <c r="A5095" s="7"/>
      <c r="B5095" s="7"/>
      <c r="C5095" s="7"/>
      <c r="D5095" s="7"/>
      <c r="E5095" s="7"/>
      <c r="F5095" s="7"/>
      <c r="G5095" s="7"/>
      <c r="H5095" s="7"/>
      <c r="I5095" s="7"/>
      <c r="J5095" s="7"/>
      <c r="K5095" s="7"/>
      <c r="L5095" s="7"/>
      <c r="M5095" s="7"/>
      <c r="N5095" s="7"/>
      <c r="O5095" s="7"/>
      <c r="P5095" s="7"/>
    </row>
    <row r="5096" spans="1:16" ht="15.75" x14ac:dyDescent="0.25">
      <c r="A5096" s="7"/>
      <c r="B5096" s="7"/>
      <c r="C5096" s="7"/>
      <c r="D5096" s="7"/>
      <c r="E5096" s="7"/>
      <c r="F5096" s="7"/>
      <c r="G5096" s="7"/>
      <c r="H5096" s="7"/>
      <c r="I5096" s="7"/>
      <c r="J5096" s="7"/>
      <c r="K5096" s="7"/>
      <c r="L5096" s="7"/>
      <c r="M5096" s="7"/>
      <c r="N5096" s="7"/>
      <c r="O5096" s="7"/>
      <c r="P5096" s="7"/>
    </row>
    <row r="5097" spans="1:16" ht="15.75" x14ac:dyDescent="0.25">
      <c r="A5097" s="7"/>
      <c r="B5097" s="7"/>
      <c r="C5097" s="7"/>
      <c r="D5097" s="7"/>
      <c r="E5097" s="7"/>
      <c r="F5097" s="7"/>
      <c r="G5097" s="7"/>
      <c r="H5097" s="7"/>
      <c r="I5097" s="7"/>
      <c r="J5097" s="7"/>
      <c r="K5097" s="7"/>
      <c r="L5097" s="7"/>
      <c r="M5097" s="7"/>
      <c r="N5097" s="7"/>
      <c r="O5097" s="7"/>
      <c r="P5097" s="7"/>
    </row>
    <row r="5098" spans="1:16" ht="15.75" x14ac:dyDescent="0.25">
      <c r="A5098" s="7"/>
      <c r="B5098" s="7"/>
      <c r="C5098" s="7"/>
      <c r="D5098" s="7"/>
      <c r="E5098" s="7"/>
      <c r="F5098" s="7"/>
      <c r="G5098" s="7"/>
      <c r="H5098" s="7"/>
      <c r="I5098" s="7"/>
      <c r="J5098" s="7"/>
      <c r="K5098" s="7"/>
      <c r="L5098" s="7"/>
      <c r="M5098" s="7"/>
      <c r="N5098" s="7"/>
      <c r="O5098" s="7"/>
      <c r="P5098" s="7"/>
    </row>
    <row r="5099" spans="1:16" ht="15.75" x14ac:dyDescent="0.25">
      <c r="A5099" s="7"/>
      <c r="B5099" s="7"/>
      <c r="C5099" s="7"/>
      <c r="D5099" s="7"/>
      <c r="E5099" s="7"/>
      <c r="F5099" s="7"/>
      <c r="G5099" s="7"/>
      <c r="H5099" s="7"/>
      <c r="I5099" s="7"/>
      <c r="J5099" s="7"/>
      <c r="K5099" s="7"/>
      <c r="L5099" s="7"/>
      <c r="M5099" s="7"/>
      <c r="N5099" s="7"/>
      <c r="O5099" s="7"/>
      <c r="P5099" s="7"/>
    </row>
    <row r="5100" spans="1:16" ht="15.75" x14ac:dyDescent="0.25">
      <c r="A5100" s="7"/>
      <c r="B5100" s="7"/>
      <c r="C5100" s="7"/>
      <c r="D5100" s="7"/>
      <c r="E5100" s="7"/>
      <c r="F5100" s="7"/>
      <c r="G5100" s="7"/>
      <c r="H5100" s="7"/>
      <c r="I5100" s="7"/>
      <c r="J5100" s="7"/>
      <c r="K5100" s="7"/>
      <c r="L5100" s="7"/>
      <c r="M5100" s="7"/>
      <c r="N5100" s="7"/>
      <c r="O5100" s="7"/>
      <c r="P5100" s="7"/>
    </row>
    <row r="5101" spans="1:16" ht="15.75" x14ac:dyDescent="0.25">
      <c r="A5101" s="7"/>
      <c r="B5101" s="7"/>
      <c r="C5101" s="7"/>
      <c r="D5101" s="7"/>
      <c r="E5101" s="7"/>
      <c r="F5101" s="7"/>
      <c r="G5101" s="7"/>
      <c r="H5101" s="7"/>
      <c r="I5101" s="7"/>
      <c r="J5101" s="7"/>
      <c r="K5101" s="7"/>
      <c r="L5101" s="7"/>
      <c r="M5101" s="7"/>
      <c r="N5101" s="7"/>
      <c r="O5101" s="7"/>
      <c r="P5101" s="7"/>
    </row>
    <row r="5102" spans="1:16" ht="15.75" x14ac:dyDescent="0.25">
      <c r="A5102" s="7"/>
      <c r="B5102" s="7"/>
      <c r="C5102" s="7"/>
      <c r="D5102" s="7"/>
      <c r="E5102" s="7"/>
      <c r="F5102" s="7"/>
      <c r="G5102" s="7"/>
      <c r="H5102" s="7"/>
      <c r="I5102" s="7"/>
      <c r="J5102" s="7"/>
      <c r="K5102" s="7"/>
      <c r="L5102" s="7"/>
      <c r="M5102" s="7"/>
      <c r="N5102" s="7"/>
      <c r="O5102" s="7"/>
      <c r="P5102" s="7"/>
    </row>
    <row r="5103" spans="1:16" ht="15.75" x14ac:dyDescent="0.25">
      <c r="A5103" s="7"/>
      <c r="B5103" s="7"/>
      <c r="C5103" s="7"/>
      <c r="D5103" s="7"/>
      <c r="E5103" s="7"/>
      <c r="F5103" s="7"/>
      <c r="G5103" s="7"/>
      <c r="H5103" s="7"/>
      <c r="I5103" s="7"/>
      <c r="J5103" s="7"/>
      <c r="K5103" s="7"/>
      <c r="L5103" s="7"/>
      <c r="M5103" s="7"/>
      <c r="N5103" s="7"/>
      <c r="O5103" s="7"/>
      <c r="P5103" s="7"/>
    </row>
    <row r="5104" spans="1:16" ht="15.75" x14ac:dyDescent="0.25">
      <c r="A5104" s="7"/>
      <c r="B5104" s="7"/>
      <c r="C5104" s="7"/>
      <c r="D5104" s="7"/>
      <c r="E5104" s="7"/>
      <c r="F5104" s="7"/>
      <c r="G5104" s="7"/>
      <c r="H5104" s="7"/>
      <c r="I5104" s="7"/>
      <c r="J5104" s="7"/>
      <c r="K5104" s="7"/>
      <c r="L5104" s="7"/>
      <c r="M5104" s="7"/>
      <c r="N5104" s="7"/>
      <c r="O5104" s="7"/>
      <c r="P5104" s="7"/>
    </row>
    <row r="5105" spans="1:16" ht="15.75" x14ac:dyDescent="0.25">
      <c r="A5105" s="7"/>
      <c r="B5105" s="7"/>
      <c r="C5105" s="7"/>
      <c r="D5105" s="7"/>
      <c r="E5105" s="7"/>
      <c r="F5105" s="7"/>
      <c r="G5105" s="7"/>
      <c r="H5105" s="7"/>
      <c r="I5105" s="7"/>
      <c r="J5105" s="7"/>
      <c r="K5105" s="7"/>
      <c r="L5105" s="7"/>
      <c r="M5105" s="7"/>
      <c r="N5105" s="7"/>
      <c r="O5105" s="7"/>
      <c r="P5105" s="7"/>
    </row>
    <row r="5106" spans="1:16" ht="15.75" x14ac:dyDescent="0.25">
      <c r="A5106" s="7"/>
      <c r="B5106" s="7"/>
      <c r="C5106" s="7"/>
      <c r="D5106" s="7"/>
      <c r="E5106" s="7"/>
      <c r="F5106" s="7"/>
      <c r="G5106" s="7"/>
      <c r="H5106" s="7"/>
      <c r="I5106" s="7"/>
      <c r="J5106" s="7"/>
      <c r="K5106" s="7"/>
      <c r="L5106" s="7"/>
      <c r="M5106" s="7"/>
      <c r="N5106" s="7"/>
      <c r="O5106" s="7"/>
      <c r="P5106" s="7"/>
    </row>
    <row r="5107" spans="1:16" ht="15.75" x14ac:dyDescent="0.25">
      <c r="A5107" s="7"/>
      <c r="B5107" s="7"/>
      <c r="C5107" s="7"/>
      <c r="D5107" s="7"/>
      <c r="E5107" s="7"/>
      <c r="F5107" s="7"/>
      <c r="G5107" s="7"/>
      <c r="H5107" s="7"/>
      <c r="I5107" s="7"/>
      <c r="J5107" s="7"/>
      <c r="K5107" s="7"/>
      <c r="L5107" s="7"/>
      <c r="M5107" s="7"/>
      <c r="N5107" s="7"/>
      <c r="O5107" s="7"/>
      <c r="P5107" s="7"/>
    </row>
    <row r="5108" spans="1:16" ht="15.75" x14ac:dyDescent="0.25">
      <c r="A5108" s="7"/>
      <c r="B5108" s="7"/>
      <c r="C5108" s="7"/>
      <c r="D5108" s="7"/>
      <c r="E5108" s="7"/>
      <c r="F5108" s="7"/>
      <c r="G5108" s="7"/>
      <c r="H5108" s="7"/>
      <c r="I5108" s="7"/>
      <c r="J5108" s="7"/>
      <c r="K5108" s="7"/>
      <c r="L5108" s="7"/>
      <c r="M5108" s="7"/>
      <c r="N5108" s="7"/>
      <c r="O5108" s="7"/>
      <c r="P5108" s="7"/>
    </row>
    <row r="5109" spans="1:16" ht="15.75" x14ac:dyDescent="0.25">
      <c r="A5109" s="7"/>
      <c r="B5109" s="7"/>
      <c r="C5109" s="7"/>
      <c r="D5109" s="7"/>
      <c r="E5109" s="7"/>
      <c r="F5109" s="7"/>
      <c r="G5109" s="7"/>
      <c r="H5109" s="7"/>
      <c r="I5109" s="7"/>
      <c r="J5109" s="7"/>
      <c r="K5109" s="7"/>
      <c r="L5109" s="7"/>
      <c r="M5109" s="7"/>
      <c r="N5109" s="7"/>
      <c r="O5109" s="7"/>
      <c r="P5109" s="7"/>
    </row>
    <row r="5110" spans="1:16" ht="15.75" x14ac:dyDescent="0.25">
      <c r="A5110" s="7"/>
      <c r="B5110" s="7"/>
      <c r="C5110" s="7"/>
      <c r="D5110" s="7"/>
      <c r="E5110" s="7"/>
      <c r="F5110" s="7"/>
      <c r="G5110" s="7"/>
      <c r="H5110" s="7"/>
      <c r="I5110" s="7"/>
      <c r="J5110" s="7"/>
      <c r="K5110" s="7"/>
      <c r="L5110" s="7"/>
      <c r="M5110" s="7"/>
      <c r="N5110" s="7"/>
      <c r="O5110" s="7"/>
      <c r="P5110" s="7"/>
    </row>
    <row r="5111" spans="1:16" ht="15.75" x14ac:dyDescent="0.25">
      <c r="A5111" s="7"/>
      <c r="B5111" s="7"/>
      <c r="C5111" s="7"/>
      <c r="D5111" s="7"/>
      <c r="E5111" s="7"/>
      <c r="F5111" s="7"/>
      <c r="G5111" s="7"/>
      <c r="H5111" s="7"/>
      <c r="I5111" s="7"/>
      <c r="J5111" s="7"/>
      <c r="K5111" s="7"/>
      <c r="L5111" s="7"/>
      <c r="M5111" s="7"/>
      <c r="N5111" s="7"/>
      <c r="O5111" s="7"/>
      <c r="P5111" s="7"/>
    </row>
    <row r="5112" spans="1:16" ht="15.75" x14ac:dyDescent="0.25">
      <c r="A5112" s="7"/>
      <c r="B5112" s="7"/>
      <c r="C5112" s="7"/>
      <c r="D5112" s="7"/>
      <c r="E5112" s="7"/>
      <c r="F5112" s="7"/>
      <c r="G5112" s="7"/>
      <c r="H5112" s="7"/>
      <c r="I5112" s="7"/>
      <c r="J5112" s="7"/>
      <c r="K5112" s="7"/>
      <c r="L5112" s="7"/>
      <c r="M5112" s="7"/>
      <c r="N5112" s="7"/>
      <c r="O5112" s="7"/>
      <c r="P5112" s="7"/>
    </row>
    <row r="5113" spans="1:16" ht="15.75" x14ac:dyDescent="0.25">
      <c r="A5113" s="7"/>
      <c r="B5113" s="7"/>
      <c r="C5113" s="7"/>
      <c r="D5113" s="7"/>
      <c r="E5113" s="7"/>
      <c r="F5113" s="7"/>
      <c r="G5113" s="7"/>
      <c r="H5113" s="7"/>
      <c r="I5113" s="7"/>
      <c r="J5113" s="7"/>
      <c r="K5113" s="7"/>
      <c r="L5113" s="7"/>
      <c r="M5113" s="7"/>
      <c r="N5113" s="7"/>
      <c r="O5113" s="7"/>
      <c r="P5113" s="7"/>
    </row>
    <row r="5114" spans="1:16" ht="15.75" x14ac:dyDescent="0.25">
      <c r="A5114" s="7"/>
      <c r="B5114" s="7"/>
      <c r="C5114" s="7"/>
      <c r="D5114" s="7"/>
      <c r="E5114" s="7"/>
      <c r="F5114" s="7"/>
      <c r="G5114" s="7"/>
      <c r="H5114" s="7"/>
      <c r="I5114" s="7"/>
      <c r="J5114" s="7"/>
      <c r="K5114" s="7"/>
      <c r="L5114" s="7"/>
      <c r="M5114" s="7"/>
      <c r="N5114" s="7"/>
      <c r="O5114" s="7"/>
      <c r="P5114" s="7"/>
    </row>
    <row r="5115" spans="1:16" ht="15.75" x14ac:dyDescent="0.25">
      <c r="A5115" s="7"/>
      <c r="B5115" s="7"/>
      <c r="C5115" s="7"/>
      <c r="D5115" s="7"/>
      <c r="E5115" s="7"/>
      <c r="F5115" s="7"/>
      <c r="G5115" s="7"/>
      <c r="H5115" s="7"/>
      <c r="I5115" s="7"/>
      <c r="J5115" s="7"/>
      <c r="K5115" s="7"/>
      <c r="L5115" s="7"/>
      <c r="M5115" s="7"/>
      <c r="N5115" s="7"/>
      <c r="O5115" s="7"/>
      <c r="P5115" s="7"/>
    </row>
    <row r="5116" spans="1:16" ht="15.75" x14ac:dyDescent="0.25">
      <c r="A5116" s="7"/>
      <c r="B5116" s="7"/>
      <c r="C5116" s="7"/>
      <c r="D5116" s="7"/>
      <c r="E5116" s="7"/>
      <c r="F5116" s="7"/>
      <c r="G5116" s="7"/>
      <c r="H5116" s="7"/>
      <c r="I5116" s="7"/>
      <c r="J5116" s="7"/>
      <c r="K5116" s="7"/>
      <c r="L5116" s="7"/>
      <c r="M5116" s="7"/>
      <c r="N5116" s="7"/>
      <c r="O5116" s="7"/>
      <c r="P5116" s="7"/>
    </row>
    <row r="5117" spans="1:16" ht="15.75" x14ac:dyDescent="0.25">
      <c r="A5117" s="7"/>
      <c r="B5117" s="7"/>
      <c r="C5117" s="7"/>
      <c r="D5117" s="7"/>
      <c r="E5117" s="7"/>
      <c r="F5117" s="7"/>
      <c r="G5117" s="7"/>
      <c r="H5117" s="7"/>
      <c r="I5117" s="7"/>
      <c r="J5117" s="7"/>
      <c r="K5117" s="7"/>
      <c r="L5117" s="7"/>
      <c r="M5117" s="7"/>
      <c r="N5117" s="7"/>
      <c r="O5117" s="7"/>
      <c r="P5117" s="7"/>
    </row>
    <row r="5118" spans="1:16" ht="15.75" x14ac:dyDescent="0.25">
      <c r="A5118" s="7"/>
      <c r="B5118" s="7"/>
      <c r="C5118" s="7"/>
      <c r="D5118" s="7"/>
      <c r="E5118" s="7"/>
      <c r="F5118" s="7"/>
      <c r="G5118" s="7"/>
      <c r="H5118" s="7"/>
      <c r="I5118" s="7"/>
      <c r="J5118" s="7"/>
      <c r="K5118" s="7"/>
      <c r="L5118" s="7"/>
      <c r="M5118" s="7"/>
      <c r="N5118" s="7"/>
      <c r="O5118" s="7"/>
      <c r="P5118" s="7"/>
    </row>
    <row r="5119" spans="1:16" ht="15.75" x14ac:dyDescent="0.25">
      <c r="A5119" s="7"/>
      <c r="B5119" s="7"/>
      <c r="C5119" s="7"/>
      <c r="D5119" s="7"/>
      <c r="E5119" s="7"/>
      <c r="F5119" s="7"/>
      <c r="G5119" s="7"/>
      <c r="H5119" s="7"/>
      <c r="I5119" s="7"/>
      <c r="J5119" s="7"/>
      <c r="K5119" s="7"/>
      <c r="L5119" s="7"/>
      <c r="M5119" s="7"/>
      <c r="N5119" s="7"/>
      <c r="O5119" s="7"/>
      <c r="P5119" s="7"/>
    </row>
    <row r="5120" spans="1:16" ht="15.75" x14ac:dyDescent="0.25">
      <c r="A5120" s="7"/>
      <c r="B5120" s="7"/>
      <c r="C5120" s="7"/>
      <c r="D5120" s="7"/>
      <c r="E5120" s="7"/>
      <c r="F5120" s="7"/>
      <c r="G5120" s="7"/>
      <c r="H5120" s="7"/>
      <c r="I5120" s="7"/>
      <c r="J5120" s="7"/>
      <c r="K5120" s="7"/>
      <c r="L5120" s="7"/>
      <c r="M5120" s="7"/>
      <c r="N5120" s="7"/>
      <c r="O5120" s="7"/>
      <c r="P5120" s="7"/>
    </row>
    <row r="5121" spans="1:16" ht="15.75" x14ac:dyDescent="0.25">
      <c r="A5121" s="7"/>
      <c r="B5121" s="7"/>
      <c r="C5121" s="7"/>
      <c r="D5121" s="7"/>
      <c r="E5121" s="7"/>
      <c r="F5121" s="7"/>
      <c r="G5121" s="7"/>
      <c r="H5121" s="7"/>
      <c r="I5121" s="7"/>
      <c r="J5121" s="7"/>
      <c r="K5121" s="7"/>
      <c r="L5121" s="7"/>
      <c r="M5121" s="7"/>
      <c r="N5121" s="7"/>
      <c r="O5121" s="7"/>
      <c r="P5121" s="7"/>
    </row>
    <row r="5122" spans="1:16" ht="15.75" x14ac:dyDescent="0.25">
      <c r="A5122" s="7"/>
      <c r="B5122" s="7"/>
      <c r="C5122" s="7"/>
      <c r="D5122" s="7"/>
      <c r="E5122" s="7"/>
      <c r="F5122" s="7"/>
      <c r="G5122" s="7"/>
      <c r="H5122" s="7"/>
      <c r="I5122" s="7"/>
      <c r="J5122" s="7"/>
      <c r="K5122" s="7"/>
      <c r="L5122" s="7"/>
      <c r="M5122" s="7"/>
      <c r="N5122" s="7"/>
      <c r="O5122" s="7"/>
      <c r="P5122" s="7"/>
    </row>
    <row r="5123" spans="1:16" ht="15.75" x14ac:dyDescent="0.25">
      <c r="A5123" s="7"/>
      <c r="B5123" s="7"/>
      <c r="C5123" s="7"/>
      <c r="D5123" s="7"/>
      <c r="E5123" s="7"/>
      <c r="F5123" s="7"/>
      <c r="G5123" s="7"/>
      <c r="H5123" s="7"/>
      <c r="I5123" s="7"/>
      <c r="J5123" s="7"/>
      <c r="K5123" s="7"/>
      <c r="L5123" s="7"/>
      <c r="M5123" s="7"/>
      <c r="N5123" s="7"/>
      <c r="O5123" s="7"/>
      <c r="P5123" s="7"/>
    </row>
    <row r="5124" spans="1:16" ht="15.75" x14ac:dyDescent="0.25">
      <c r="A5124" s="7"/>
      <c r="B5124" s="7"/>
      <c r="C5124" s="7"/>
      <c r="D5124" s="7"/>
      <c r="E5124" s="7"/>
      <c r="F5124" s="7"/>
      <c r="G5124" s="7"/>
      <c r="H5124" s="7"/>
      <c r="I5124" s="7"/>
      <c r="J5124" s="7"/>
      <c r="K5124" s="7"/>
      <c r="L5124" s="7"/>
      <c r="M5124" s="7"/>
      <c r="N5124" s="7"/>
      <c r="O5124" s="7"/>
      <c r="P5124" s="7"/>
    </row>
    <row r="5125" spans="1:16" ht="15.75" x14ac:dyDescent="0.25">
      <c r="A5125" s="7"/>
      <c r="B5125" s="7"/>
      <c r="C5125" s="7"/>
      <c r="D5125" s="7"/>
      <c r="E5125" s="7"/>
      <c r="F5125" s="7"/>
      <c r="G5125" s="7"/>
      <c r="H5125" s="7"/>
      <c r="I5125" s="7"/>
      <c r="J5125" s="7"/>
      <c r="K5125" s="7"/>
      <c r="L5125" s="7"/>
      <c r="M5125" s="7"/>
      <c r="N5125" s="7"/>
      <c r="O5125" s="7"/>
      <c r="P5125" s="7"/>
    </row>
    <row r="5126" spans="1:16" ht="15.75" x14ac:dyDescent="0.25">
      <c r="A5126" s="7"/>
      <c r="B5126" s="7"/>
      <c r="C5126" s="7"/>
      <c r="D5126" s="7"/>
      <c r="E5126" s="7"/>
      <c r="F5126" s="7"/>
      <c r="G5126" s="7"/>
      <c r="H5126" s="7"/>
      <c r="I5126" s="7"/>
      <c r="J5126" s="7"/>
      <c r="K5126" s="7"/>
      <c r="L5126" s="7"/>
      <c r="M5126" s="7"/>
      <c r="N5126" s="7"/>
      <c r="O5126" s="7"/>
      <c r="P5126" s="7"/>
    </row>
    <row r="5127" spans="1:16" ht="15.75" x14ac:dyDescent="0.25">
      <c r="A5127" s="7"/>
      <c r="B5127" s="7"/>
      <c r="C5127" s="7"/>
      <c r="D5127" s="7"/>
      <c r="E5127" s="7"/>
      <c r="F5127" s="7"/>
      <c r="G5127" s="7"/>
      <c r="H5127" s="7"/>
      <c r="I5127" s="7"/>
      <c r="J5127" s="7"/>
      <c r="K5127" s="7"/>
      <c r="L5127" s="7"/>
      <c r="M5127" s="7"/>
      <c r="N5127" s="7"/>
      <c r="O5127" s="7"/>
      <c r="P5127" s="7"/>
    </row>
    <row r="5128" spans="1:16" ht="15.75" x14ac:dyDescent="0.25">
      <c r="A5128" s="7"/>
      <c r="B5128" s="7"/>
      <c r="C5128" s="7"/>
      <c r="D5128" s="7"/>
      <c r="E5128" s="7"/>
      <c r="F5128" s="7"/>
      <c r="G5128" s="7"/>
      <c r="H5128" s="7"/>
      <c r="I5128" s="7"/>
      <c r="J5128" s="7"/>
      <c r="K5128" s="7"/>
      <c r="L5128" s="7"/>
      <c r="M5128" s="7"/>
      <c r="N5128" s="7"/>
      <c r="O5128" s="7"/>
      <c r="P5128" s="7"/>
    </row>
    <row r="5129" spans="1:16" ht="15.75" x14ac:dyDescent="0.25">
      <c r="A5129" s="7"/>
      <c r="B5129" s="7"/>
      <c r="C5129" s="7"/>
      <c r="D5129" s="7"/>
      <c r="E5129" s="7"/>
      <c r="F5129" s="7"/>
      <c r="G5129" s="7"/>
      <c r="H5129" s="7"/>
      <c r="I5129" s="7"/>
      <c r="J5129" s="7"/>
      <c r="K5129" s="7"/>
      <c r="L5129" s="7"/>
      <c r="M5129" s="7"/>
      <c r="N5129" s="7"/>
      <c r="O5129" s="7"/>
      <c r="P5129" s="7"/>
    </row>
    <row r="5130" spans="1:16" ht="15.75" x14ac:dyDescent="0.25">
      <c r="A5130" s="7"/>
      <c r="B5130" s="7"/>
      <c r="C5130" s="7"/>
      <c r="D5130" s="7"/>
      <c r="E5130" s="7"/>
      <c r="F5130" s="7"/>
      <c r="G5130" s="7"/>
      <c r="H5130" s="7"/>
      <c r="I5130" s="7"/>
      <c r="J5130" s="7"/>
      <c r="K5130" s="7"/>
      <c r="L5130" s="7"/>
      <c r="M5130" s="7"/>
      <c r="N5130" s="7"/>
      <c r="O5130" s="7"/>
      <c r="P5130" s="7"/>
    </row>
    <row r="5131" spans="1:16" ht="15.75" x14ac:dyDescent="0.25">
      <c r="A5131" s="7"/>
      <c r="B5131" s="7"/>
      <c r="C5131" s="7"/>
      <c r="D5131" s="7"/>
      <c r="E5131" s="7"/>
      <c r="F5131" s="7"/>
      <c r="G5131" s="7"/>
      <c r="H5131" s="7"/>
      <c r="I5131" s="7"/>
      <c r="J5131" s="7"/>
      <c r="K5131" s="7"/>
      <c r="L5131" s="7"/>
      <c r="M5131" s="7"/>
      <c r="N5131" s="7"/>
      <c r="O5131" s="7"/>
      <c r="P5131" s="7"/>
    </row>
    <row r="5132" spans="1:16" ht="15.75" x14ac:dyDescent="0.25">
      <c r="A5132" s="7"/>
      <c r="B5132" s="7"/>
      <c r="C5132" s="7"/>
      <c r="D5132" s="7"/>
      <c r="E5132" s="7"/>
      <c r="F5132" s="7"/>
      <c r="G5132" s="7"/>
      <c r="H5132" s="7"/>
      <c r="I5132" s="7"/>
      <c r="J5132" s="7"/>
      <c r="K5132" s="7"/>
      <c r="L5132" s="7"/>
      <c r="M5132" s="7"/>
      <c r="N5132" s="7"/>
      <c r="O5132" s="7"/>
      <c r="P5132" s="7"/>
    </row>
    <row r="5133" spans="1:16" ht="15.75" x14ac:dyDescent="0.25">
      <c r="A5133" s="7"/>
      <c r="B5133" s="7"/>
      <c r="C5133" s="7"/>
      <c r="D5133" s="7"/>
      <c r="E5133" s="7"/>
      <c r="F5133" s="7"/>
      <c r="G5133" s="7"/>
      <c r="H5133" s="7"/>
      <c r="I5133" s="7"/>
      <c r="J5133" s="7"/>
      <c r="K5133" s="7"/>
      <c r="L5133" s="7"/>
      <c r="M5133" s="7"/>
      <c r="N5133" s="7"/>
      <c r="O5133" s="7"/>
      <c r="P5133" s="7"/>
    </row>
    <row r="5134" spans="1:16" ht="15.75" x14ac:dyDescent="0.25">
      <c r="A5134" s="7"/>
      <c r="B5134" s="7"/>
      <c r="C5134" s="7"/>
      <c r="D5134" s="7"/>
      <c r="E5134" s="7"/>
      <c r="F5134" s="7"/>
      <c r="G5134" s="7"/>
      <c r="H5134" s="7"/>
      <c r="I5134" s="7"/>
      <c r="J5134" s="7"/>
      <c r="K5134" s="7"/>
      <c r="L5134" s="7"/>
      <c r="M5134" s="7"/>
      <c r="N5134" s="7"/>
      <c r="O5134" s="7"/>
      <c r="P5134" s="7"/>
    </row>
    <row r="5135" spans="1:16" ht="15.75" x14ac:dyDescent="0.25">
      <c r="A5135" s="7"/>
      <c r="B5135" s="7"/>
      <c r="C5135" s="7"/>
      <c r="D5135" s="7"/>
      <c r="E5135" s="7"/>
      <c r="F5135" s="7"/>
      <c r="G5135" s="7"/>
      <c r="H5135" s="7"/>
      <c r="I5135" s="7"/>
      <c r="J5135" s="7"/>
      <c r="K5135" s="7"/>
      <c r="L5135" s="7"/>
      <c r="M5135" s="7"/>
      <c r="N5135" s="7"/>
      <c r="O5135" s="7"/>
      <c r="P5135" s="7"/>
    </row>
    <row r="5136" spans="1:16" ht="15.75" x14ac:dyDescent="0.25">
      <c r="A5136" s="7"/>
      <c r="B5136" s="7"/>
      <c r="C5136" s="7"/>
      <c r="D5136" s="7"/>
      <c r="E5136" s="7"/>
      <c r="F5136" s="7"/>
      <c r="G5136" s="7"/>
      <c r="H5136" s="7"/>
      <c r="I5136" s="7"/>
      <c r="J5136" s="7"/>
      <c r="K5136" s="7"/>
      <c r="L5136" s="7"/>
      <c r="M5136" s="7"/>
      <c r="N5136" s="7"/>
      <c r="O5136" s="7"/>
      <c r="P5136" s="7"/>
    </row>
    <row r="5137" spans="1:16" ht="15.75" x14ac:dyDescent="0.25">
      <c r="A5137" s="7"/>
      <c r="B5137" s="7"/>
      <c r="C5137" s="7"/>
      <c r="D5137" s="7"/>
      <c r="E5137" s="7"/>
      <c r="F5137" s="7"/>
      <c r="G5137" s="7"/>
      <c r="H5137" s="7"/>
      <c r="I5137" s="7"/>
      <c r="J5137" s="7"/>
      <c r="K5137" s="7"/>
      <c r="L5137" s="7"/>
      <c r="M5137" s="7"/>
      <c r="N5137" s="7"/>
      <c r="O5137" s="7"/>
      <c r="P5137" s="7"/>
    </row>
    <row r="5138" spans="1:16" ht="15.75" x14ac:dyDescent="0.25">
      <c r="A5138" s="7"/>
      <c r="B5138" s="7"/>
      <c r="C5138" s="7"/>
      <c r="D5138" s="7"/>
      <c r="E5138" s="7"/>
      <c r="F5138" s="7"/>
      <c r="G5138" s="7"/>
      <c r="H5138" s="7"/>
      <c r="I5138" s="7"/>
      <c r="J5138" s="7"/>
      <c r="K5138" s="7"/>
      <c r="L5138" s="7"/>
      <c r="M5138" s="7"/>
      <c r="N5138" s="7"/>
      <c r="O5138" s="7"/>
      <c r="P5138" s="7"/>
    </row>
    <row r="5139" spans="1:16" ht="15.75" x14ac:dyDescent="0.25">
      <c r="A5139" s="7"/>
      <c r="B5139" s="7"/>
      <c r="C5139" s="7"/>
      <c r="D5139" s="7"/>
      <c r="E5139" s="7"/>
      <c r="F5139" s="7"/>
      <c r="G5139" s="7"/>
      <c r="H5139" s="7"/>
      <c r="I5139" s="7"/>
      <c r="J5139" s="7"/>
      <c r="K5139" s="7"/>
      <c r="L5139" s="7"/>
      <c r="M5139" s="7"/>
      <c r="N5139" s="7"/>
      <c r="O5139" s="7"/>
      <c r="P5139" s="7"/>
    </row>
    <row r="5140" spans="1:16" ht="15.75" x14ac:dyDescent="0.25">
      <c r="A5140" s="7"/>
      <c r="B5140" s="7"/>
      <c r="C5140" s="7"/>
      <c r="D5140" s="7"/>
      <c r="E5140" s="7"/>
      <c r="F5140" s="7"/>
      <c r="G5140" s="7"/>
      <c r="H5140" s="7"/>
      <c r="I5140" s="7"/>
      <c r="J5140" s="7"/>
      <c r="K5140" s="7"/>
      <c r="L5140" s="7"/>
      <c r="M5140" s="7"/>
      <c r="N5140" s="7"/>
      <c r="O5140" s="7"/>
      <c r="P5140" s="7"/>
    </row>
    <row r="5141" spans="1:16" ht="15.75" x14ac:dyDescent="0.25">
      <c r="A5141" s="7"/>
      <c r="B5141" s="7"/>
      <c r="C5141" s="7"/>
      <c r="D5141" s="7"/>
      <c r="E5141" s="7"/>
      <c r="F5141" s="7"/>
      <c r="G5141" s="7"/>
      <c r="H5141" s="7"/>
      <c r="I5141" s="7"/>
      <c r="J5141" s="7"/>
      <c r="K5141" s="7"/>
      <c r="L5141" s="7"/>
      <c r="M5141" s="7"/>
      <c r="N5141" s="7"/>
      <c r="O5141" s="7"/>
      <c r="P5141" s="7"/>
    </row>
    <row r="5142" spans="1:16" ht="15.75" x14ac:dyDescent="0.25">
      <c r="A5142" s="7"/>
      <c r="B5142" s="7"/>
      <c r="C5142" s="7"/>
      <c r="D5142" s="7"/>
      <c r="E5142" s="7"/>
      <c r="F5142" s="7"/>
      <c r="G5142" s="7"/>
      <c r="H5142" s="7"/>
      <c r="I5142" s="7"/>
      <c r="J5142" s="7"/>
      <c r="K5142" s="7"/>
      <c r="L5142" s="7"/>
      <c r="M5142" s="7"/>
      <c r="N5142" s="7"/>
      <c r="O5142" s="7"/>
      <c r="P5142" s="7"/>
    </row>
    <row r="5143" spans="1:16" ht="15.75" x14ac:dyDescent="0.25">
      <c r="A5143" s="7"/>
      <c r="B5143" s="7"/>
      <c r="C5143" s="7"/>
      <c r="D5143" s="7"/>
      <c r="E5143" s="7"/>
      <c r="F5143" s="7"/>
      <c r="G5143" s="7"/>
      <c r="H5143" s="7"/>
      <c r="I5143" s="7"/>
      <c r="J5143" s="7"/>
      <c r="K5143" s="7"/>
      <c r="L5143" s="7"/>
      <c r="M5143" s="7"/>
      <c r="N5143" s="7"/>
      <c r="O5143" s="7"/>
      <c r="P5143" s="7"/>
    </row>
    <row r="5144" spans="1:16" ht="15.75" x14ac:dyDescent="0.25">
      <c r="A5144" s="7"/>
      <c r="B5144" s="7"/>
      <c r="C5144" s="7"/>
      <c r="D5144" s="7"/>
      <c r="E5144" s="7"/>
      <c r="F5144" s="7"/>
      <c r="G5144" s="7"/>
      <c r="H5144" s="7"/>
      <c r="I5144" s="7"/>
      <c r="J5144" s="7"/>
      <c r="K5144" s="7"/>
      <c r="L5144" s="7"/>
      <c r="M5144" s="7"/>
      <c r="N5144" s="7"/>
      <c r="O5144" s="7"/>
      <c r="P5144" s="7"/>
    </row>
    <row r="5145" spans="1:16" ht="15.75" x14ac:dyDescent="0.25">
      <c r="A5145" s="7"/>
      <c r="B5145" s="7"/>
      <c r="C5145" s="7"/>
      <c r="D5145" s="7"/>
      <c r="E5145" s="7"/>
      <c r="F5145" s="7"/>
      <c r="G5145" s="7"/>
      <c r="H5145" s="7"/>
      <c r="I5145" s="7"/>
      <c r="J5145" s="7"/>
      <c r="K5145" s="7"/>
      <c r="L5145" s="7"/>
      <c r="M5145" s="7"/>
      <c r="N5145" s="7"/>
      <c r="O5145" s="7"/>
      <c r="P5145" s="7"/>
    </row>
    <row r="5146" spans="1:16" ht="15.75" x14ac:dyDescent="0.25">
      <c r="A5146" s="7"/>
      <c r="B5146" s="7"/>
      <c r="C5146" s="7"/>
      <c r="D5146" s="7"/>
      <c r="E5146" s="7"/>
      <c r="F5146" s="7"/>
      <c r="G5146" s="7"/>
      <c r="H5146" s="7"/>
      <c r="I5146" s="7"/>
      <c r="J5146" s="7"/>
      <c r="K5146" s="7"/>
      <c r="L5146" s="7"/>
      <c r="M5146" s="7"/>
      <c r="N5146" s="7"/>
      <c r="O5146" s="7"/>
      <c r="P5146" s="7"/>
    </row>
    <row r="5147" spans="1:16" ht="15.75" x14ac:dyDescent="0.25">
      <c r="A5147" s="7"/>
      <c r="B5147" s="7"/>
      <c r="C5147" s="7"/>
      <c r="D5147" s="7"/>
      <c r="E5147" s="7"/>
      <c r="F5147" s="7"/>
      <c r="G5147" s="7"/>
      <c r="H5147" s="7"/>
      <c r="I5147" s="7"/>
      <c r="J5147" s="7"/>
      <c r="K5147" s="7"/>
      <c r="L5147" s="7"/>
      <c r="M5147" s="7"/>
      <c r="N5147" s="7"/>
      <c r="O5147" s="7"/>
      <c r="P5147" s="7"/>
    </row>
    <row r="5148" spans="1:16" ht="15.75" x14ac:dyDescent="0.25">
      <c r="A5148" s="7"/>
      <c r="B5148" s="7"/>
      <c r="C5148" s="7"/>
      <c r="D5148" s="7"/>
      <c r="E5148" s="7"/>
      <c r="F5148" s="7"/>
      <c r="G5148" s="7"/>
      <c r="H5148" s="7"/>
      <c r="I5148" s="7"/>
      <c r="J5148" s="7"/>
      <c r="K5148" s="7"/>
      <c r="L5148" s="7"/>
      <c r="M5148" s="7"/>
      <c r="N5148" s="7"/>
      <c r="O5148" s="7"/>
      <c r="P5148" s="7"/>
    </row>
    <row r="5149" spans="1:16" ht="15.75" x14ac:dyDescent="0.25">
      <c r="A5149" s="7"/>
      <c r="B5149" s="7"/>
      <c r="C5149" s="7"/>
      <c r="D5149" s="7"/>
      <c r="E5149" s="7"/>
      <c r="F5149" s="7"/>
      <c r="G5149" s="7"/>
      <c r="H5149" s="7"/>
      <c r="I5149" s="7"/>
      <c r="J5149" s="7"/>
      <c r="K5149" s="7"/>
      <c r="L5149" s="7"/>
      <c r="M5149" s="7"/>
      <c r="N5149" s="7"/>
      <c r="O5149" s="7"/>
      <c r="P5149" s="7"/>
    </row>
    <row r="5150" spans="1:16" ht="15.75" x14ac:dyDescent="0.25">
      <c r="A5150" s="7"/>
      <c r="B5150" s="7"/>
      <c r="C5150" s="7"/>
      <c r="D5150" s="7"/>
      <c r="E5150" s="7"/>
      <c r="F5150" s="7"/>
      <c r="G5150" s="7"/>
      <c r="H5150" s="7"/>
      <c r="I5150" s="7"/>
      <c r="J5150" s="7"/>
      <c r="K5150" s="7"/>
      <c r="L5150" s="7"/>
      <c r="M5150" s="7"/>
      <c r="N5150" s="7"/>
      <c r="O5150" s="7"/>
      <c r="P5150" s="7"/>
    </row>
    <row r="5151" spans="1:16" ht="15.75" x14ac:dyDescent="0.25">
      <c r="A5151" s="7"/>
      <c r="B5151" s="7"/>
      <c r="C5151" s="7"/>
      <c r="D5151" s="7"/>
      <c r="E5151" s="7"/>
      <c r="F5151" s="7"/>
      <c r="G5151" s="7"/>
      <c r="H5151" s="7"/>
      <c r="I5151" s="7"/>
      <c r="J5151" s="7"/>
      <c r="K5151" s="7"/>
      <c r="L5151" s="7"/>
      <c r="M5151" s="7"/>
      <c r="N5151" s="7"/>
      <c r="O5151" s="7"/>
      <c r="P5151" s="7"/>
    </row>
    <row r="5152" spans="1:16" ht="15.75" x14ac:dyDescent="0.25">
      <c r="A5152" s="7"/>
      <c r="B5152" s="7"/>
      <c r="C5152" s="7"/>
      <c r="D5152" s="7"/>
      <c r="E5152" s="7"/>
      <c r="F5152" s="7"/>
      <c r="G5152" s="7"/>
      <c r="H5152" s="7"/>
      <c r="I5152" s="7"/>
      <c r="J5152" s="7"/>
      <c r="K5152" s="7"/>
      <c r="L5152" s="7"/>
      <c r="M5152" s="7"/>
      <c r="N5152" s="7"/>
      <c r="O5152" s="7"/>
      <c r="P5152" s="7"/>
    </row>
    <row r="5153" spans="1:16" ht="15.75" x14ac:dyDescent="0.25">
      <c r="A5153" s="7"/>
      <c r="B5153" s="7"/>
      <c r="C5153" s="7"/>
      <c r="D5153" s="7"/>
      <c r="E5153" s="7"/>
      <c r="F5153" s="7"/>
      <c r="G5153" s="7"/>
      <c r="H5153" s="7"/>
      <c r="I5153" s="7"/>
      <c r="J5153" s="7"/>
      <c r="K5153" s="7"/>
      <c r="L5153" s="7"/>
      <c r="M5153" s="7"/>
      <c r="N5153" s="7"/>
      <c r="O5153" s="7"/>
      <c r="P5153" s="7"/>
    </row>
    <row r="5154" spans="1:16" ht="15.75" x14ac:dyDescent="0.25">
      <c r="A5154" s="7"/>
      <c r="B5154" s="7"/>
      <c r="C5154" s="7"/>
      <c r="D5154" s="7"/>
      <c r="E5154" s="7"/>
      <c r="F5154" s="7"/>
      <c r="G5154" s="7"/>
      <c r="H5154" s="7"/>
      <c r="I5154" s="7"/>
      <c r="J5154" s="7"/>
      <c r="K5154" s="7"/>
      <c r="L5154" s="7"/>
      <c r="M5154" s="7"/>
      <c r="N5154" s="7"/>
      <c r="O5154" s="7"/>
      <c r="P5154" s="7"/>
    </row>
    <row r="5155" spans="1:16" ht="15.75" x14ac:dyDescent="0.25">
      <c r="A5155" s="7"/>
      <c r="B5155" s="7"/>
      <c r="C5155" s="7"/>
      <c r="D5155" s="7"/>
      <c r="E5155" s="7"/>
      <c r="F5155" s="7"/>
      <c r="G5155" s="7"/>
      <c r="H5155" s="7"/>
      <c r="I5155" s="7"/>
      <c r="J5155" s="7"/>
      <c r="K5155" s="7"/>
      <c r="L5155" s="7"/>
      <c r="M5155" s="7"/>
      <c r="N5155" s="7"/>
      <c r="O5155" s="7"/>
      <c r="P5155" s="7"/>
    </row>
    <row r="5156" spans="1:16" ht="15.75" x14ac:dyDescent="0.25">
      <c r="A5156" s="7"/>
      <c r="B5156" s="7"/>
      <c r="C5156" s="7"/>
      <c r="D5156" s="7"/>
      <c r="E5156" s="7"/>
      <c r="F5156" s="7"/>
      <c r="G5156" s="7"/>
      <c r="H5156" s="7"/>
      <c r="I5156" s="7"/>
      <c r="J5156" s="7"/>
      <c r="K5156" s="7"/>
      <c r="L5156" s="7"/>
      <c r="M5156" s="7"/>
      <c r="N5156" s="7"/>
      <c r="O5156" s="7"/>
      <c r="P5156" s="7"/>
    </row>
    <row r="5157" spans="1:16" ht="15.75" x14ac:dyDescent="0.25">
      <c r="A5157" s="7"/>
      <c r="B5157" s="7"/>
      <c r="C5157" s="7"/>
      <c r="D5157" s="7"/>
      <c r="E5157" s="7"/>
      <c r="F5157" s="7"/>
      <c r="G5157" s="7"/>
      <c r="H5157" s="7"/>
      <c r="I5157" s="7"/>
      <c r="J5157" s="7"/>
      <c r="K5157" s="7"/>
      <c r="L5157" s="7"/>
      <c r="M5157" s="7"/>
      <c r="N5157" s="7"/>
      <c r="O5157" s="7"/>
      <c r="P5157" s="7"/>
    </row>
    <row r="5158" spans="1:16" ht="15.75" x14ac:dyDescent="0.25">
      <c r="A5158" s="7"/>
      <c r="B5158" s="7"/>
      <c r="C5158" s="7"/>
      <c r="D5158" s="7"/>
      <c r="E5158" s="7"/>
      <c r="F5158" s="7"/>
      <c r="G5158" s="7"/>
      <c r="H5158" s="7"/>
      <c r="I5158" s="7"/>
      <c r="J5158" s="7"/>
      <c r="K5158" s="7"/>
      <c r="L5158" s="7"/>
      <c r="M5158" s="7"/>
      <c r="N5158" s="7"/>
      <c r="O5158" s="7"/>
      <c r="P5158" s="7"/>
    </row>
    <row r="5159" spans="1:16" ht="15.75" x14ac:dyDescent="0.25">
      <c r="A5159" s="7"/>
      <c r="B5159" s="7"/>
      <c r="C5159" s="7"/>
      <c r="D5159" s="7"/>
      <c r="E5159" s="7"/>
      <c r="F5159" s="7"/>
      <c r="G5159" s="7"/>
      <c r="H5159" s="7"/>
      <c r="I5159" s="7"/>
      <c r="J5159" s="7"/>
      <c r="K5159" s="7"/>
      <c r="L5159" s="7"/>
      <c r="M5159" s="7"/>
      <c r="N5159" s="7"/>
      <c r="O5159" s="7"/>
      <c r="P5159" s="7"/>
    </row>
    <row r="5160" spans="1:16" ht="15.75" x14ac:dyDescent="0.25">
      <c r="A5160" s="7"/>
      <c r="B5160" s="7"/>
      <c r="C5160" s="7"/>
      <c r="D5160" s="7"/>
      <c r="E5160" s="7"/>
      <c r="F5160" s="7"/>
      <c r="G5160" s="7"/>
      <c r="H5160" s="7"/>
      <c r="I5160" s="7"/>
      <c r="J5160" s="7"/>
      <c r="K5160" s="7"/>
      <c r="L5160" s="7"/>
      <c r="M5160" s="7"/>
      <c r="N5160" s="7"/>
      <c r="O5160" s="7"/>
      <c r="P5160" s="7"/>
    </row>
    <row r="5161" spans="1:16" ht="15.75" x14ac:dyDescent="0.25">
      <c r="A5161" s="7"/>
      <c r="B5161" s="7"/>
      <c r="C5161" s="7"/>
      <c r="D5161" s="7"/>
      <c r="E5161" s="7"/>
      <c r="F5161" s="7"/>
      <c r="G5161" s="7"/>
      <c r="H5161" s="7"/>
      <c r="I5161" s="7"/>
      <c r="J5161" s="7"/>
      <c r="K5161" s="7"/>
      <c r="L5161" s="7"/>
      <c r="M5161" s="7"/>
      <c r="N5161" s="7"/>
      <c r="O5161" s="7"/>
      <c r="P5161" s="7"/>
    </row>
    <row r="5162" spans="1:16" ht="15.75" x14ac:dyDescent="0.25">
      <c r="A5162" s="7"/>
      <c r="B5162" s="7"/>
      <c r="C5162" s="7"/>
      <c r="D5162" s="7"/>
      <c r="E5162" s="7"/>
      <c r="F5162" s="7"/>
      <c r="G5162" s="7"/>
      <c r="H5162" s="7"/>
      <c r="I5162" s="7"/>
      <c r="J5162" s="7"/>
      <c r="K5162" s="7"/>
      <c r="L5162" s="7"/>
      <c r="M5162" s="7"/>
      <c r="N5162" s="7"/>
      <c r="O5162" s="7"/>
      <c r="P5162" s="7"/>
    </row>
    <row r="5163" spans="1:16" ht="15.75" x14ac:dyDescent="0.25">
      <c r="A5163" s="7"/>
      <c r="B5163" s="7"/>
      <c r="C5163" s="7"/>
      <c r="D5163" s="7"/>
      <c r="E5163" s="7"/>
      <c r="F5163" s="7"/>
      <c r="G5163" s="7"/>
      <c r="H5163" s="7"/>
      <c r="I5163" s="7"/>
      <c r="J5163" s="7"/>
      <c r="K5163" s="7"/>
      <c r="L5163" s="7"/>
      <c r="M5163" s="7"/>
      <c r="N5163" s="7"/>
      <c r="O5163" s="7"/>
      <c r="P5163" s="7"/>
    </row>
    <row r="5164" spans="1:16" ht="15.75" x14ac:dyDescent="0.25">
      <c r="A5164" s="7"/>
      <c r="B5164" s="7"/>
      <c r="C5164" s="7"/>
      <c r="D5164" s="7"/>
      <c r="E5164" s="7"/>
      <c r="F5164" s="7"/>
      <c r="G5164" s="7"/>
      <c r="H5164" s="7"/>
      <c r="I5164" s="7"/>
      <c r="J5164" s="7"/>
      <c r="K5164" s="7"/>
      <c r="L5164" s="7"/>
      <c r="M5164" s="7"/>
      <c r="N5164" s="7"/>
      <c r="O5164" s="7"/>
      <c r="P5164" s="7"/>
    </row>
    <row r="5165" spans="1:16" ht="15.75" x14ac:dyDescent="0.25">
      <c r="A5165" s="7"/>
      <c r="B5165" s="7"/>
      <c r="C5165" s="7"/>
      <c r="D5165" s="7"/>
      <c r="E5165" s="7"/>
      <c r="F5165" s="7"/>
      <c r="G5165" s="7"/>
      <c r="H5165" s="7"/>
      <c r="I5165" s="7"/>
      <c r="J5165" s="7"/>
      <c r="K5165" s="7"/>
      <c r="L5165" s="7"/>
      <c r="M5165" s="7"/>
      <c r="N5165" s="7"/>
      <c r="O5165" s="7"/>
      <c r="P5165" s="7"/>
    </row>
    <row r="5166" spans="1:16" ht="15.75" x14ac:dyDescent="0.25">
      <c r="A5166" s="7"/>
      <c r="B5166" s="7"/>
      <c r="C5166" s="7"/>
      <c r="D5166" s="7"/>
      <c r="E5166" s="7"/>
      <c r="F5166" s="7"/>
      <c r="G5166" s="7"/>
      <c r="H5166" s="7"/>
      <c r="I5166" s="7"/>
      <c r="J5166" s="7"/>
      <c r="K5166" s="7"/>
      <c r="L5166" s="7"/>
      <c r="M5166" s="7"/>
      <c r="N5166" s="7"/>
      <c r="O5166" s="7"/>
      <c r="P5166" s="7"/>
    </row>
    <row r="5167" spans="1:16" ht="15.75" x14ac:dyDescent="0.25">
      <c r="A5167" s="7"/>
      <c r="B5167" s="7"/>
      <c r="C5167" s="7"/>
      <c r="D5167" s="7"/>
      <c r="E5167" s="7"/>
      <c r="F5167" s="7"/>
      <c r="G5167" s="7"/>
      <c r="H5167" s="7"/>
      <c r="I5167" s="7"/>
      <c r="J5167" s="7"/>
      <c r="K5167" s="7"/>
      <c r="L5167" s="7"/>
      <c r="M5167" s="7"/>
      <c r="N5167" s="7"/>
      <c r="O5167" s="7"/>
      <c r="P5167" s="7"/>
    </row>
    <row r="5168" spans="1:16" ht="15.75" x14ac:dyDescent="0.25">
      <c r="A5168" s="7"/>
      <c r="B5168" s="7"/>
      <c r="C5168" s="7"/>
      <c r="D5168" s="7"/>
      <c r="E5168" s="7"/>
      <c r="F5168" s="7"/>
      <c r="G5168" s="7"/>
      <c r="H5168" s="7"/>
      <c r="I5168" s="7"/>
      <c r="J5168" s="7"/>
      <c r="K5168" s="7"/>
      <c r="L5168" s="7"/>
      <c r="M5168" s="7"/>
      <c r="N5168" s="7"/>
      <c r="O5168" s="7"/>
      <c r="P5168" s="7"/>
    </row>
    <row r="5169" spans="1:16" ht="15.75" x14ac:dyDescent="0.25">
      <c r="A5169" s="7"/>
      <c r="B5169" s="7"/>
      <c r="C5169" s="7"/>
      <c r="D5169" s="7"/>
      <c r="E5169" s="7"/>
      <c r="F5169" s="7"/>
      <c r="G5169" s="7"/>
      <c r="H5169" s="7"/>
      <c r="I5169" s="7"/>
      <c r="J5169" s="7"/>
      <c r="K5169" s="7"/>
      <c r="L5169" s="7"/>
      <c r="M5169" s="7"/>
      <c r="N5169" s="7"/>
      <c r="O5169" s="7"/>
      <c r="P5169" s="7"/>
    </row>
    <row r="5170" spans="1:16" ht="15.75" x14ac:dyDescent="0.25">
      <c r="A5170" s="7"/>
      <c r="B5170" s="7"/>
      <c r="C5170" s="7"/>
      <c r="D5170" s="7"/>
      <c r="E5170" s="7"/>
      <c r="F5170" s="7"/>
      <c r="G5170" s="7"/>
      <c r="H5170" s="7"/>
      <c r="I5170" s="7"/>
      <c r="J5170" s="7"/>
      <c r="K5170" s="7"/>
      <c r="L5170" s="7"/>
      <c r="M5170" s="7"/>
      <c r="N5170" s="7"/>
      <c r="O5170" s="7"/>
      <c r="P5170" s="7"/>
    </row>
    <row r="5171" spans="1:16" ht="15.75" x14ac:dyDescent="0.25">
      <c r="A5171" s="7"/>
      <c r="B5171" s="7"/>
      <c r="C5171" s="7"/>
      <c r="D5171" s="7"/>
      <c r="E5171" s="7"/>
      <c r="F5171" s="7"/>
      <c r="G5171" s="7"/>
      <c r="H5171" s="7"/>
      <c r="I5171" s="7"/>
      <c r="J5171" s="7"/>
      <c r="K5171" s="7"/>
      <c r="L5171" s="7"/>
      <c r="M5171" s="7"/>
      <c r="N5171" s="7"/>
      <c r="O5171" s="7"/>
      <c r="P5171" s="7"/>
    </row>
    <row r="5172" spans="1:16" ht="15.75" x14ac:dyDescent="0.25">
      <c r="A5172" s="7"/>
      <c r="B5172" s="7"/>
      <c r="C5172" s="7"/>
      <c r="D5172" s="7"/>
      <c r="E5172" s="7"/>
      <c r="F5172" s="7"/>
      <c r="G5172" s="7"/>
      <c r="H5172" s="7"/>
      <c r="I5172" s="7"/>
      <c r="J5172" s="7"/>
      <c r="K5172" s="7"/>
      <c r="L5172" s="7"/>
      <c r="M5172" s="7"/>
      <c r="N5172" s="7"/>
      <c r="O5172" s="7"/>
      <c r="P5172" s="7"/>
    </row>
    <row r="5173" spans="1:16" ht="15.75" x14ac:dyDescent="0.25">
      <c r="A5173" s="7"/>
      <c r="B5173" s="7"/>
      <c r="C5173" s="7"/>
      <c r="D5173" s="7"/>
      <c r="E5173" s="7"/>
      <c r="F5173" s="7"/>
      <c r="G5173" s="7"/>
      <c r="H5173" s="7"/>
      <c r="I5173" s="7"/>
      <c r="J5173" s="7"/>
      <c r="K5173" s="7"/>
      <c r="L5173" s="7"/>
      <c r="M5173" s="7"/>
      <c r="N5173" s="7"/>
      <c r="O5173" s="7"/>
      <c r="P5173" s="7"/>
    </row>
    <row r="5174" spans="1:16" ht="15.75" x14ac:dyDescent="0.25">
      <c r="A5174" s="7"/>
      <c r="B5174" s="7"/>
      <c r="C5174" s="7"/>
      <c r="D5174" s="7"/>
      <c r="E5174" s="7"/>
      <c r="F5174" s="7"/>
      <c r="G5174" s="7"/>
      <c r="H5174" s="7"/>
      <c r="I5174" s="7"/>
      <c r="J5174" s="7"/>
      <c r="K5174" s="7"/>
      <c r="L5174" s="7"/>
      <c r="M5174" s="7"/>
      <c r="N5174" s="7"/>
      <c r="O5174" s="7"/>
      <c r="P5174" s="7"/>
    </row>
    <row r="5175" spans="1:16" ht="15.75" x14ac:dyDescent="0.25">
      <c r="A5175" s="7"/>
      <c r="B5175" s="7"/>
      <c r="C5175" s="7"/>
      <c r="D5175" s="7"/>
      <c r="E5175" s="7"/>
      <c r="F5175" s="7"/>
      <c r="G5175" s="7"/>
      <c r="H5175" s="7"/>
      <c r="I5175" s="7"/>
      <c r="J5175" s="7"/>
      <c r="K5175" s="7"/>
      <c r="L5175" s="7"/>
      <c r="M5175" s="7"/>
      <c r="N5175" s="7"/>
      <c r="O5175" s="7"/>
      <c r="P5175" s="7"/>
    </row>
    <row r="5176" spans="1:16" ht="15.75" x14ac:dyDescent="0.25">
      <c r="A5176" s="7"/>
      <c r="B5176" s="7"/>
      <c r="C5176" s="7"/>
      <c r="D5176" s="7"/>
      <c r="E5176" s="7"/>
      <c r="F5176" s="7"/>
      <c r="G5176" s="7"/>
      <c r="H5176" s="7"/>
      <c r="I5176" s="7"/>
      <c r="J5176" s="7"/>
      <c r="K5176" s="7"/>
      <c r="L5176" s="7"/>
      <c r="M5176" s="7"/>
      <c r="N5176" s="7"/>
      <c r="O5176" s="7"/>
      <c r="P5176" s="7"/>
    </row>
    <row r="5177" spans="1:16" ht="15.75" x14ac:dyDescent="0.25">
      <c r="A5177" s="7"/>
      <c r="B5177" s="7"/>
      <c r="C5177" s="7"/>
      <c r="D5177" s="7"/>
      <c r="E5177" s="7"/>
      <c r="F5177" s="7"/>
      <c r="G5177" s="7"/>
      <c r="H5177" s="7"/>
      <c r="I5177" s="7"/>
      <c r="J5177" s="7"/>
      <c r="K5177" s="7"/>
      <c r="L5177" s="7"/>
      <c r="M5177" s="7"/>
      <c r="N5177" s="7"/>
      <c r="O5177" s="7"/>
      <c r="P5177" s="7"/>
    </row>
    <row r="5178" spans="1:16" ht="15.75" x14ac:dyDescent="0.25">
      <c r="A5178" s="7"/>
      <c r="B5178" s="7"/>
      <c r="C5178" s="7"/>
      <c r="D5178" s="7"/>
      <c r="E5178" s="7"/>
      <c r="F5178" s="7"/>
      <c r="G5178" s="7"/>
      <c r="H5178" s="7"/>
      <c r="I5178" s="7"/>
      <c r="J5178" s="7"/>
      <c r="K5178" s="7"/>
      <c r="L5178" s="7"/>
      <c r="M5178" s="7"/>
      <c r="N5178" s="7"/>
      <c r="O5178" s="7"/>
      <c r="P5178" s="7"/>
    </row>
    <row r="5179" spans="1:16" ht="15.75" x14ac:dyDescent="0.25">
      <c r="A5179" s="7"/>
      <c r="B5179" s="7"/>
      <c r="C5179" s="7"/>
      <c r="D5179" s="7"/>
      <c r="E5179" s="7"/>
      <c r="F5179" s="7"/>
      <c r="G5179" s="7"/>
      <c r="H5179" s="7"/>
      <c r="I5179" s="7"/>
      <c r="J5179" s="7"/>
      <c r="K5179" s="7"/>
      <c r="L5179" s="7"/>
      <c r="M5179" s="7"/>
      <c r="N5179" s="7"/>
      <c r="O5179" s="7"/>
      <c r="P5179" s="7"/>
    </row>
    <row r="5180" spans="1:16" ht="15.75" x14ac:dyDescent="0.25">
      <c r="A5180" s="7"/>
      <c r="B5180" s="7"/>
      <c r="C5180" s="7"/>
      <c r="D5180" s="7"/>
      <c r="E5180" s="7"/>
      <c r="F5180" s="7"/>
      <c r="G5180" s="7"/>
      <c r="H5180" s="7"/>
      <c r="I5180" s="7"/>
      <c r="J5180" s="7"/>
      <c r="K5180" s="7"/>
      <c r="L5180" s="7"/>
      <c r="M5180" s="7"/>
      <c r="N5180" s="7"/>
      <c r="O5180" s="7"/>
      <c r="P5180" s="7"/>
    </row>
    <row r="5181" spans="1:16" ht="15.75" x14ac:dyDescent="0.25">
      <c r="A5181" s="7"/>
      <c r="B5181" s="7"/>
      <c r="C5181" s="7"/>
      <c r="D5181" s="7"/>
      <c r="E5181" s="7"/>
      <c r="F5181" s="7"/>
      <c r="G5181" s="7"/>
      <c r="H5181" s="7"/>
      <c r="I5181" s="7"/>
      <c r="J5181" s="7"/>
      <c r="K5181" s="7"/>
      <c r="L5181" s="7"/>
      <c r="M5181" s="7"/>
      <c r="N5181" s="7"/>
      <c r="O5181" s="7"/>
      <c r="P5181" s="7"/>
    </row>
    <row r="5182" spans="1:16" ht="15.75" x14ac:dyDescent="0.25">
      <c r="A5182" s="7"/>
      <c r="B5182" s="7"/>
      <c r="C5182" s="7"/>
      <c r="D5182" s="7"/>
      <c r="E5182" s="7"/>
      <c r="F5182" s="7"/>
      <c r="G5182" s="7"/>
      <c r="H5182" s="7"/>
      <c r="I5182" s="7"/>
      <c r="J5182" s="7"/>
      <c r="K5182" s="7"/>
      <c r="L5182" s="7"/>
      <c r="M5182" s="7"/>
      <c r="N5182" s="7"/>
      <c r="O5182" s="7"/>
      <c r="P5182" s="7"/>
    </row>
    <row r="5183" spans="1:16" ht="15.75" x14ac:dyDescent="0.25">
      <c r="A5183" s="7"/>
      <c r="B5183" s="7"/>
      <c r="C5183" s="7"/>
      <c r="D5183" s="7"/>
      <c r="E5183" s="7"/>
      <c r="F5183" s="7"/>
      <c r="G5183" s="7"/>
      <c r="H5183" s="7"/>
      <c r="I5183" s="7"/>
      <c r="J5183" s="7"/>
      <c r="K5183" s="7"/>
      <c r="L5183" s="7"/>
      <c r="M5183" s="7"/>
      <c r="N5183" s="7"/>
      <c r="O5183" s="7"/>
      <c r="P5183" s="7"/>
    </row>
    <row r="5184" spans="1:16" ht="15.75" x14ac:dyDescent="0.25">
      <c r="A5184" s="7"/>
      <c r="B5184" s="7"/>
      <c r="C5184" s="7"/>
      <c r="D5184" s="7"/>
      <c r="E5184" s="7"/>
      <c r="F5184" s="7"/>
      <c r="G5184" s="7"/>
      <c r="H5184" s="7"/>
      <c r="I5184" s="7"/>
      <c r="J5184" s="7"/>
      <c r="K5184" s="7"/>
      <c r="L5184" s="7"/>
      <c r="M5184" s="7"/>
      <c r="N5184" s="7"/>
      <c r="O5184" s="7"/>
      <c r="P5184" s="7"/>
    </row>
    <row r="5185" spans="1:16" ht="15.75" x14ac:dyDescent="0.25">
      <c r="A5185" s="7"/>
      <c r="B5185" s="7"/>
      <c r="C5185" s="7"/>
      <c r="D5185" s="7"/>
      <c r="E5185" s="7"/>
      <c r="F5185" s="7"/>
      <c r="G5185" s="7"/>
      <c r="H5185" s="7"/>
      <c r="I5185" s="7"/>
      <c r="J5185" s="7"/>
      <c r="K5185" s="7"/>
      <c r="L5185" s="7"/>
      <c r="M5185" s="7"/>
      <c r="N5185" s="7"/>
      <c r="O5185" s="7"/>
      <c r="P5185" s="7"/>
    </row>
    <row r="5186" spans="1:16" ht="15.75" x14ac:dyDescent="0.25">
      <c r="A5186" s="7"/>
      <c r="B5186" s="7"/>
      <c r="C5186" s="7"/>
      <c r="D5186" s="7"/>
      <c r="E5186" s="7"/>
      <c r="F5186" s="7"/>
      <c r="G5186" s="7"/>
      <c r="H5186" s="7"/>
      <c r="I5186" s="7"/>
      <c r="J5186" s="7"/>
      <c r="K5186" s="7"/>
      <c r="L5186" s="7"/>
      <c r="M5186" s="7"/>
      <c r="N5186" s="7"/>
      <c r="O5186" s="7"/>
      <c r="P5186" s="7"/>
    </row>
    <row r="5187" spans="1:16" ht="15.75" x14ac:dyDescent="0.25">
      <c r="A5187" s="7"/>
      <c r="B5187" s="7"/>
      <c r="C5187" s="7"/>
      <c r="D5187" s="7"/>
      <c r="E5187" s="7"/>
      <c r="F5187" s="7"/>
      <c r="G5187" s="7"/>
      <c r="H5187" s="7"/>
      <c r="I5187" s="7"/>
      <c r="J5187" s="7"/>
      <c r="K5187" s="7"/>
      <c r="L5187" s="7"/>
      <c r="M5187" s="7"/>
      <c r="N5187" s="7"/>
      <c r="O5187" s="7"/>
      <c r="P5187" s="7"/>
    </row>
    <row r="5188" spans="1:16" ht="15.75" x14ac:dyDescent="0.25">
      <c r="A5188" s="7"/>
      <c r="B5188" s="7"/>
      <c r="C5188" s="7"/>
      <c r="D5188" s="7"/>
      <c r="E5188" s="7"/>
      <c r="F5188" s="7"/>
      <c r="G5188" s="7"/>
      <c r="H5188" s="7"/>
      <c r="I5188" s="7"/>
      <c r="J5188" s="7"/>
      <c r="K5188" s="7"/>
      <c r="L5188" s="7"/>
      <c r="M5188" s="7"/>
      <c r="N5188" s="7"/>
      <c r="O5188" s="7"/>
      <c r="P5188" s="7"/>
    </row>
    <row r="5189" spans="1:16" ht="15.75" x14ac:dyDescent="0.25">
      <c r="A5189" s="7"/>
      <c r="B5189" s="7"/>
      <c r="C5189" s="7"/>
      <c r="D5189" s="7"/>
      <c r="E5189" s="7"/>
      <c r="F5189" s="7"/>
      <c r="G5189" s="7"/>
      <c r="H5189" s="7"/>
      <c r="I5189" s="7"/>
      <c r="J5189" s="7"/>
      <c r="K5189" s="7"/>
      <c r="L5189" s="7"/>
      <c r="M5189" s="7"/>
      <c r="N5189" s="7"/>
      <c r="O5189" s="7"/>
      <c r="P5189" s="7"/>
    </row>
    <row r="5190" spans="1:16" ht="15.75" x14ac:dyDescent="0.25">
      <c r="A5190" s="7"/>
      <c r="B5190" s="7"/>
      <c r="C5190" s="7"/>
      <c r="D5190" s="7"/>
      <c r="E5190" s="7"/>
      <c r="F5190" s="7"/>
      <c r="G5190" s="7"/>
      <c r="H5190" s="7"/>
      <c r="I5190" s="7"/>
      <c r="J5190" s="7"/>
      <c r="K5190" s="7"/>
      <c r="L5190" s="7"/>
      <c r="M5190" s="7"/>
      <c r="N5190" s="7"/>
      <c r="O5190" s="7"/>
      <c r="P5190" s="7"/>
    </row>
    <row r="5191" spans="1:16" ht="15.75" x14ac:dyDescent="0.25">
      <c r="A5191" s="7"/>
      <c r="B5191" s="7"/>
      <c r="C5191" s="7"/>
      <c r="D5191" s="7"/>
      <c r="E5191" s="7"/>
      <c r="F5191" s="7"/>
      <c r="G5191" s="7"/>
      <c r="H5191" s="7"/>
      <c r="I5191" s="7"/>
      <c r="J5191" s="7"/>
      <c r="K5191" s="7"/>
      <c r="L5191" s="7"/>
      <c r="M5191" s="7"/>
      <c r="N5191" s="7"/>
      <c r="O5191" s="7"/>
      <c r="P5191" s="7"/>
    </row>
    <row r="5192" spans="1:16" ht="15.75" x14ac:dyDescent="0.25">
      <c r="A5192" s="7"/>
      <c r="B5192" s="7"/>
      <c r="C5192" s="7"/>
      <c r="D5192" s="7"/>
      <c r="E5192" s="7"/>
      <c r="F5192" s="7"/>
      <c r="G5192" s="7"/>
      <c r="H5192" s="7"/>
      <c r="I5192" s="7"/>
      <c r="J5192" s="7"/>
      <c r="K5192" s="7"/>
      <c r="L5192" s="7"/>
      <c r="M5192" s="7"/>
      <c r="N5192" s="7"/>
      <c r="O5192" s="7"/>
      <c r="P5192" s="7"/>
    </row>
    <row r="5193" spans="1:16" ht="15.75" x14ac:dyDescent="0.25">
      <c r="A5193" s="7"/>
      <c r="B5193" s="7"/>
      <c r="C5193" s="7"/>
      <c r="D5193" s="7"/>
      <c r="E5193" s="7"/>
      <c r="F5193" s="7"/>
      <c r="G5193" s="7"/>
      <c r="H5193" s="7"/>
      <c r="I5193" s="7"/>
      <c r="J5193" s="7"/>
      <c r="K5193" s="7"/>
      <c r="L5193" s="7"/>
      <c r="M5193" s="7"/>
      <c r="N5193" s="7"/>
      <c r="O5193" s="7"/>
      <c r="P5193" s="7"/>
    </row>
    <row r="5194" spans="1:16" ht="15.75" x14ac:dyDescent="0.25">
      <c r="A5194" s="7"/>
      <c r="B5194" s="7"/>
      <c r="C5194" s="7"/>
      <c r="D5194" s="7"/>
      <c r="E5194" s="7"/>
      <c r="F5194" s="7"/>
      <c r="G5194" s="7"/>
      <c r="H5194" s="7"/>
      <c r="I5194" s="7"/>
      <c r="J5194" s="7"/>
      <c r="K5194" s="7"/>
      <c r="L5194" s="7"/>
      <c r="M5194" s="7"/>
      <c r="N5194" s="7"/>
      <c r="O5194" s="7"/>
      <c r="P5194" s="7"/>
    </row>
    <row r="5195" spans="1:16" ht="15.75" x14ac:dyDescent="0.25">
      <c r="A5195" s="7"/>
      <c r="B5195" s="7"/>
      <c r="C5195" s="7"/>
      <c r="D5195" s="7"/>
      <c r="E5195" s="7"/>
      <c r="F5195" s="7"/>
      <c r="G5195" s="7"/>
      <c r="H5195" s="7"/>
      <c r="I5195" s="7"/>
      <c r="J5195" s="7"/>
      <c r="K5195" s="7"/>
      <c r="L5195" s="7"/>
      <c r="M5195" s="7"/>
      <c r="N5195" s="7"/>
      <c r="O5195" s="7"/>
      <c r="P5195" s="7"/>
    </row>
    <row r="5196" spans="1:16" ht="15.75" x14ac:dyDescent="0.25">
      <c r="A5196" s="7"/>
      <c r="B5196" s="7"/>
      <c r="C5196" s="7"/>
      <c r="D5196" s="7"/>
      <c r="E5196" s="7"/>
      <c r="F5196" s="7"/>
      <c r="G5196" s="7"/>
      <c r="H5196" s="7"/>
      <c r="I5196" s="7"/>
      <c r="J5196" s="7"/>
      <c r="K5196" s="7"/>
      <c r="L5196" s="7"/>
      <c r="M5196" s="7"/>
      <c r="N5196" s="7"/>
      <c r="O5196" s="7"/>
      <c r="P5196" s="7"/>
    </row>
    <row r="5197" spans="1:16" ht="15.75" x14ac:dyDescent="0.25">
      <c r="A5197" s="7"/>
      <c r="B5197" s="7"/>
      <c r="C5197" s="7"/>
      <c r="D5197" s="7"/>
      <c r="E5197" s="7"/>
      <c r="F5197" s="7"/>
      <c r="G5197" s="7"/>
      <c r="H5197" s="7"/>
      <c r="I5197" s="7"/>
      <c r="J5197" s="7"/>
      <c r="K5197" s="7"/>
      <c r="L5197" s="7"/>
      <c r="M5197" s="7"/>
      <c r="N5197" s="7"/>
      <c r="O5197" s="7"/>
      <c r="P5197" s="7"/>
    </row>
    <row r="5198" spans="1:16" ht="15.75" x14ac:dyDescent="0.25">
      <c r="A5198" s="7"/>
      <c r="B5198" s="7"/>
      <c r="C5198" s="7"/>
      <c r="D5198" s="7"/>
      <c r="E5198" s="7"/>
      <c r="F5198" s="7"/>
      <c r="G5198" s="7"/>
      <c r="H5198" s="7"/>
      <c r="I5198" s="7"/>
      <c r="J5198" s="7"/>
      <c r="K5198" s="7"/>
      <c r="L5198" s="7"/>
      <c r="M5198" s="7"/>
      <c r="N5198" s="7"/>
      <c r="O5198" s="7"/>
      <c r="P5198" s="7"/>
    </row>
    <row r="5199" spans="1:16" ht="15.75" x14ac:dyDescent="0.25">
      <c r="A5199" s="7"/>
      <c r="B5199" s="7"/>
      <c r="C5199" s="7"/>
      <c r="D5199" s="7"/>
      <c r="E5199" s="7"/>
      <c r="F5199" s="7"/>
      <c r="G5199" s="7"/>
      <c r="H5199" s="7"/>
      <c r="I5199" s="7"/>
      <c r="J5199" s="7"/>
      <c r="K5199" s="7"/>
      <c r="L5199" s="7"/>
      <c r="M5199" s="7"/>
      <c r="N5199" s="7"/>
      <c r="O5199" s="7"/>
      <c r="P5199" s="7"/>
    </row>
    <row r="5200" spans="1:16" ht="15.75" x14ac:dyDescent="0.25">
      <c r="A5200" s="7"/>
      <c r="B5200" s="7"/>
      <c r="C5200" s="7"/>
      <c r="D5200" s="7"/>
      <c r="E5200" s="7"/>
      <c r="F5200" s="7"/>
      <c r="G5200" s="7"/>
      <c r="H5200" s="7"/>
      <c r="I5200" s="7"/>
      <c r="J5200" s="7"/>
      <c r="K5200" s="7"/>
      <c r="L5200" s="7"/>
      <c r="M5200" s="7"/>
      <c r="N5200" s="7"/>
      <c r="O5200" s="7"/>
      <c r="P5200" s="7"/>
    </row>
    <row r="5201" spans="1:16" ht="15.75" x14ac:dyDescent="0.25">
      <c r="A5201" s="7"/>
      <c r="B5201" s="7"/>
      <c r="C5201" s="7"/>
      <c r="D5201" s="7"/>
      <c r="E5201" s="7"/>
      <c r="F5201" s="7"/>
      <c r="G5201" s="7"/>
      <c r="H5201" s="7"/>
      <c r="I5201" s="7"/>
      <c r="J5201" s="7"/>
      <c r="K5201" s="7"/>
      <c r="L5201" s="7"/>
      <c r="M5201" s="7"/>
      <c r="N5201" s="7"/>
      <c r="O5201" s="7"/>
      <c r="P5201" s="7"/>
    </row>
    <row r="5202" spans="1:16" ht="15.75" x14ac:dyDescent="0.25">
      <c r="A5202" s="7"/>
      <c r="B5202" s="7"/>
      <c r="C5202" s="7"/>
      <c r="D5202" s="7"/>
      <c r="E5202" s="7"/>
      <c r="F5202" s="7"/>
      <c r="G5202" s="7"/>
      <c r="H5202" s="7"/>
      <c r="I5202" s="7"/>
      <c r="J5202" s="7"/>
      <c r="K5202" s="7"/>
      <c r="L5202" s="7"/>
      <c r="M5202" s="7"/>
      <c r="N5202" s="7"/>
      <c r="O5202" s="7"/>
      <c r="P5202" s="7"/>
    </row>
    <row r="5203" spans="1:16" ht="15.75" x14ac:dyDescent="0.25">
      <c r="A5203" s="7"/>
      <c r="B5203" s="7"/>
      <c r="C5203" s="7"/>
      <c r="D5203" s="7"/>
      <c r="E5203" s="7"/>
      <c r="F5203" s="7"/>
      <c r="G5203" s="7"/>
      <c r="H5203" s="7"/>
      <c r="I5203" s="7"/>
      <c r="J5203" s="7"/>
      <c r="K5203" s="7"/>
      <c r="L5203" s="7"/>
      <c r="M5203" s="7"/>
      <c r="N5203" s="7"/>
      <c r="O5203" s="7"/>
      <c r="P5203" s="7"/>
    </row>
    <row r="5204" spans="1:16" ht="15.75" x14ac:dyDescent="0.25">
      <c r="A5204" s="7"/>
      <c r="B5204" s="7"/>
      <c r="C5204" s="7"/>
      <c r="D5204" s="7"/>
      <c r="E5204" s="7"/>
      <c r="F5204" s="7"/>
      <c r="G5204" s="7"/>
      <c r="H5204" s="7"/>
      <c r="I5204" s="7"/>
      <c r="J5204" s="7"/>
      <c r="K5204" s="7"/>
      <c r="L5204" s="7"/>
      <c r="M5204" s="7"/>
      <c r="N5204" s="7"/>
      <c r="O5204" s="7"/>
      <c r="P5204" s="7"/>
    </row>
    <row r="5205" spans="1:16" ht="15.75" x14ac:dyDescent="0.25">
      <c r="A5205" s="7"/>
      <c r="B5205" s="7"/>
      <c r="C5205" s="7"/>
      <c r="D5205" s="7"/>
      <c r="E5205" s="7"/>
      <c r="F5205" s="7"/>
      <c r="G5205" s="7"/>
      <c r="H5205" s="7"/>
      <c r="I5205" s="7"/>
      <c r="J5205" s="7"/>
      <c r="K5205" s="7"/>
      <c r="L5205" s="7"/>
      <c r="M5205" s="7"/>
      <c r="N5205" s="7"/>
      <c r="O5205" s="7"/>
      <c r="P5205" s="7"/>
    </row>
    <row r="5206" spans="1:16" ht="15.75" x14ac:dyDescent="0.25">
      <c r="A5206" s="7"/>
      <c r="B5206" s="7"/>
      <c r="C5206" s="7"/>
      <c r="D5206" s="7"/>
      <c r="E5206" s="7"/>
      <c r="F5206" s="7"/>
      <c r="G5206" s="7"/>
      <c r="H5206" s="7"/>
      <c r="I5206" s="7"/>
      <c r="J5206" s="7"/>
      <c r="K5206" s="7"/>
      <c r="L5206" s="7"/>
      <c r="M5206" s="7"/>
      <c r="N5206" s="7"/>
      <c r="O5206" s="7"/>
      <c r="P5206" s="7"/>
    </row>
    <row r="5207" spans="1:16" ht="15.75" x14ac:dyDescent="0.25">
      <c r="A5207" s="7"/>
      <c r="B5207" s="7"/>
      <c r="C5207" s="7"/>
      <c r="D5207" s="7"/>
      <c r="E5207" s="7"/>
      <c r="F5207" s="7"/>
      <c r="G5207" s="7"/>
      <c r="H5207" s="7"/>
      <c r="I5207" s="7"/>
      <c r="J5207" s="7"/>
      <c r="K5207" s="7"/>
      <c r="L5207" s="7"/>
      <c r="M5207" s="7"/>
      <c r="N5207" s="7"/>
      <c r="O5207" s="7"/>
      <c r="P5207" s="7"/>
    </row>
    <row r="5208" spans="1:16" ht="15.75" x14ac:dyDescent="0.25">
      <c r="A5208" s="7"/>
      <c r="B5208" s="7"/>
      <c r="C5208" s="7"/>
      <c r="D5208" s="7"/>
      <c r="E5208" s="7"/>
      <c r="F5208" s="7"/>
      <c r="G5208" s="7"/>
      <c r="H5208" s="7"/>
      <c r="I5208" s="7"/>
      <c r="J5208" s="7"/>
      <c r="K5208" s="7"/>
      <c r="L5208" s="7"/>
      <c r="M5208" s="7"/>
      <c r="N5208" s="7"/>
      <c r="O5208" s="7"/>
      <c r="P5208" s="7"/>
    </row>
    <row r="5209" spans="1:16" ht="15.75" x14ac:dyDescent="0.25">
      <c r="A5209" s="7"/>
      <c r="B5209" s="7"/>
      <c r="C5209" s="7"/>
      <c r="D5209" s="7"/>
      <c r="E5209" s="7"/>
      <c r="F5209" s="7"/>
      <c r="G5209" s="7"/>
      <c r="H5209" s="7"/>
      <c r="I5209" s="7"/>
      <c r="J5209" s="7"/>
      <c r="K5209" s="7"/>
      <c r="L5209" s="7"/>
      <c r="M5209" s="7"/>
      <c r="N5209" s="7"/>
      <c r="O5209" s="7"/>
      <c r="P5209" s="7"/>
    </row>
    <row r="5210" spans="1:16" ht="15.75" x14ac:dyDescent="0.25">
      <c r="A5210" s="7"/>
      <c r="B5210" s="7"/>
      <c r="C5210" s="7"/>
      <c r="D5210" s="7"/>
      <c r="E5210" s="7"/>
      <c r="F5210" s="7"/>
      <c r="G5210" s="7"/>
      <c r="H5210" s="7"/>
      <c r="I5210" s="7"/>
      <c r="J5210" s="7"/>
      <c r="K5210" s="7"/>
      <c r="L5210" s="7"/>
      <c r="M5210" s="7"/>
      <c r="N5210" s="7"/>
      <c r="O5210" s="7"/>
      <c r="P5210" s="7"/>
    </row>
    <row r="5211" spans="1:16" ht="15.75" x14ac:dyDescent="0.25">
      <c r="A5211" s="7"/>
      <c r="B5211" s="7"/>
      <c r="C5211" s="7"/>
      <c r="D5211" s="7"/>
      <c r="E5211" s="7"/>
      <c r="F5211" s="7"/>
      <c r="G5211" s="7"/>
      <c r="H5211" s="7"/>
      <c r="I5211" s="7"/>
      <c r="J5211" s="7"/>
      <c r="K5211" s="7"/>
      <c r="L5211" s="7"/>
      <c r="M5211" s="7"/>
      <c r="N5211" s="7"/>
      <c r="O5211" s="7"/>
      <c r="P5211" s="7"/>
    </row>
    <row r="5212" spans="1:16" ht="15.75" x14ac:dyDescent="0.25">
      <c r="A5212" s="7"/>
      <c r="B5212" s="7"/>
      <c r="C5212" s="7"/>
      <c r="D5212" s="7"/>
      <c r="E5212" s="7"/>
      <c r="F5212" s="7"/>
      <c r="G5212" s="7"/>
      <c r="H5212" s="7"/>
      <c r="I5212" s="7"/>
      <c r="J5212" s="7"/>
      <c r="K5212" s="7"/>
      <c r="L5212" s="7"/>
      <c r="M5212" s="7"/>
      <c r="N5212" s="7"/>
      <c r="O5212" s="7"/>
      <c r="P5212" s="7"/>
    </row>
    <row r="5213" spans="1:16" ht="15.75" x14ac:dyDescent="0.25">
      <c r="A5213" s="7"/>
      <c r="B5213" s="7"/>
      <c r="C5213" s="7"/>
      <c r="D5213" s="7"/>
      <c r="E5213" s="7"/>
      <c r="F5213" s="7"/>
      <c r="G5213" s="7"/>
      <c r="H5213" s="7"/>
      <c r="I5213" s="7"/>
      <c r="J5213" s="7"/>
      <c r="K5213" s="7"/>
      <c r="L5213" s="7"/>
      <c r="M5213" s="7"/>
      <c r="N5213" s="7"/>
      <c r="O5213" s="7"/>
      <c r="P5213" s="7"/>
    </row>
    <row r="5214" spans="1:16" ht="15.75" x14ac:dyDescent="0.25">
      <c r="A5214" s="7"/>
      <c r="B5214" s="7"/>
      <c r="C5214" s="7"/>
      <c r="D5214" s="7"/>
      <c r="E5214" s="7"/>
      <c r="F5214" s="7"/>
      <c r="G5214" s="7"/>
      <c r="H5214" s="7"/>
      <c r="I5214" s="7"/>
      <c r="J5214" s="7"/>
      <c r="K5214" s="7"/>
      <c r="L5214" s="7"/>
      <c r="M5214" s="7"/>
      <c r="N5214" s="7"/>
      <c r="O5214" s="7"/>
      <c r="P5214" s="7"/>
    </row>
    <row r="5215" spans="1:16" ht="15.75" x14ac:dyDescent="0.25">
      <c r="A5215" s="7"/>
      <c r="B5215" s="7"/>
      <c r="C5215" s="7"/>
      <c r="D5215" s="7"/>
      <c r="E5215" s="7"/>
      <c r="F5215" s="7"/>
      <c r="G5215" s="7"/>
      <c r="H5215" s="7"/>
      <c r="I5215" s="7"/>
      <c r="J5215" s="7"/>
      <c r="K5215" s="7"/>
      <c r="L5215" s="7"/>
      <c r="M5215" s="7"/>
      <c r="N5215" s="7"/>
      <c r="O5215" s="7"/>
      <c r="P5215" s="7"/>
    </row>
    <row r="5216" spans="1:16" ht="15.75" x14ac:dyDescent="0.25">
      <c r="A5216" s="7"/>
      <c r="B5216" s="7"/>
      <c r="C5216" s="7"/>
      <c r="D5216" s="7"/>
      <c r="E5216" s="7"/>
      <c r="F5216" s="7"/>
      <c r="G5216" s="7"/>
      <c r="H5216" s="7"/>
      <c r="I5216" s="7"/>
      <c r="J5216" s="7"/>
      <c r="K5216" s="7"/>
      <c r="L5216" s="7"/>
      <c r="M5216" s="7"/>
      <c r="N5216" s="7"/>
      <c r="O5216" s="7"/>
      <c r="P5216" s="7"/>
    </row>
    <row r="5217" spans="1:16" ht="15.75" x14ac:dyDescent="0.25">
      <c r="A5217" s="7"/>
      <c r="B5217" s="7"/>
      <c r="C5217" s="7"/>
      <c r="D5217" s="7"/>
      <c r="E5217" s="7"/>
      <c r="F5217" s="7"/>
      <c r="G5217" s="7"/>
      <c r="H5217" s="7"/>
      <c r="I5217" s="7"/>
      <c r="J5217" s="7"/>
      <c r="K5217" s="7"/>
      <c r="L5217" s="7"/>
      <c r="M5217" s="7"/>
      <c r="N5217" s="7"/>
      <c r="O5217" s="7"/>
      <c r="P5217" s="7"/>
    </row>
    <row r="5218" spans="1:16" ht="15.75" x14ac:dyDescent="0.25">
      <c r="A5218" s="7"/>
      <c r="B5218" s="7"/>
      <c r="C5218" s="7"/>
      <c r="D5218" s="7"/>
      <c r="E5218" s="7"/>
      <c r="F5218" s="7"/>
      <c r="G5218" s="7"/>
      <c r="H5218" s="7"/>
      <c r="I5218" s="7"/>
      <c r="J5218" s="7"/>
      <c r="K5218" s="7"/>
      <c r="L5218" s="7"/>
      <c r="M5218" s="7"/>
      <c r="N5218" s="7"/>
      <c r="O5218" s="7"/>
      <c r="P5218" s="7"/>
    </row>
    <row r="5219" spans="1:16" ht="15.75" x14ac:dyDescent="0.25">
      <c r="A5219" s="7"/>
      <c r="B5219" s="7"/>
      <c r="C5219" s="7"/>
      <c r="D5219" s="7"/>
      <c r="E5219" s="7"/>
      <c r="F5219" s="7"/>
      <c r="G5219" s="7"/>
      <c r="H5219" s="7"/>
      <c r="I5219" s="7"/>
      <c r="J5219" s="7"/>
      <c r="K5219" s="7"/>
      <c r="L5219" s="7"/>
      <c r="M5219" s="7"/>
      <c r="N5219" s="7"/>
      <c r="O5219" s="7"/>
      <c r="P5219" s="7"/>
    </row>
    <row r="5220" spans="1:16" ht="15.75" x14ac:dyDescent="0.25">
      <c r="A5220" s="7"/>
      <c r="B5220" s="7"/>
      <c r="C5220" s="7"/>
      <c r="D5220" s="7"/>
      <c r="E5220" s="7"/>
      <c r="F5220" s="7"/>
      <c r="G5220" s="7"/>
      <c r="H5220" s="7"/>
      <c r="I5220" s="7"/>
      <c r="J5220" s="7"/>
      <c r="K5220" s="7"/>
      <c r="L5220" s="7"/>
      <c r="M5220" s="7"/>
      <c r="N5220" s="7"/>
      <c r="O5220" s="7"/>
      <c r="P5220" s="7"/>
    </row>
    <row r="5221" spans="1:16" ht="15.75" x14ac:dyDescent="0.25">
      <c r="A5221" s="7"/>
      <c r="B5221" s="7"/>
      <c r="C5221" s="7"/>
      <c r="D5221" s="7"/>
      <c r="E5221" s="7"/>
      <c r="F5221" s="7"/>
      <c r="G5221" s="7"/>
      <c r="H5221" s="7"/>
      <c r="I5221" s="7"/>
      <c r="J5221" s="7"/>
      <c r="K5221" s="7"/>
      <c r="L5221" s="7"/>
      <c r="M5221" s="7"/>
      <c r="N5221" s="7"/>
      <c r="O5221" s="7"/>
      <c r="P5221" s="7"/>
    </row>
    <row r="5222" spans="1:16" ht="15.75" x14ac:dyDescent="0.25">
      <c r="A5222" s="7"/>
      <c r="B5222" s="7"/>
      <c r="C5222" s="7"/>
      <c r="D5222" s="7"/>
      <c r="E5222" s="7"/>
      <c r="F5222" s="7"/>
      <c r="G5222" s="7"/>
      <c r="H5222" s="7"/>
      <c r="I5222" s="7"/>
      <c r="J5222" s="7"/>
      <c r="K5222" s="7"/>
      <c r="L5222" s="7"/>
      <c r="M5222" s="7"/>
      <c r="N5222" s="7"/>
      <c r="O5222" s="7"/>
      <c r="P5222" s="7"/>
    </row>
    <row r="5223" spans="1:16" ht="15.75" x14ac:dyDescent="0.25">
      <c r="A5223" s="7"/>
      <c r="B5223" s="7"/>
      <c r="C5223" s="7"/>
      <c r="D5223" s="7"/>
      <c r="E5223" s="7"/>
      <c r="F5223" s="7"/>
      <c r="G5223" s="7"/>
      <c r="H5223" s="7"/>
      <c r="I5223" s="7"/>
      <c r="J5223" s="7"/>
      <c r="K5223" s="7"/>
      <c r="L5223" s="7"/>
      <c r="M5223" s="7"/>
      <c r="N5223" s="7"/>
      <c r="O5223" s="7"/>
      <c r="P5223" s="7"/>
    </row>
    <row r="5224" spans="1:16" ht="15.75" x14ac:dyDescent="0.25">
      <c r="A5224" s="7"/>
      <c r="B5224" s="7"/>
      <c r="C5224" s="7"/>
      <c r="D5224" s="7"/>
      <c r="E5224" s="7"/>
      <c r="F5224" s="7"/>
      <c r="G5224" s="7"/>
      <c r="H5224" s="7"/>
      <c r="I5224" s="7"/>
      <c r="J5224" s="7"/>
      <c r="K5224" s="7"/>
      <c r="L5224" s="7"/>
      <c r="M5224" s="7"/>
      <c r="N5224" s="7"/>
      <c r="O5224" s="7"/>
      <c r="P5224" s="7"/>
    </row>
    <row r="5225" spans="1:16" ht="15.75" x14ac:dyDescent="0.25">
      <c r="A5225" s="7"/>
      <c r="B5225" s="7"/>
      <c r="C5225" s="7"/>
      <c r="D5225" s="7"/>
      <c r="E5225" s="7"/>
      <c r="F5225" s="7"/>
      <c r="G5225" s="7"/>
      <c r="H5225" s="7"/>
      <c r="I5225" s="7"/>
      <c r="J5225" s="7"/>
      <c r="K5225" s="7"/>
      <c r="L5225" s="7"/>
      <c r="M5225" s="7"/>
      <c r="N5225" s="7"/>
      <c r="O5225" s="7"/>
      <c r="P5225" s="7"/>
    </row>
    <row r="5226" spans="1:16" ht="15.75" x14ac:dyDescent="0.25">
      <c r="A5226" s="7"/>
      <c r="B5226" s="7"/>
      <c r="C5226" s="7"/>
      <c r="D5226" s="7"/>
      <c r="E5226" s="7"/>
      <c r="F5226" s="7"/>
      <c r="G5226" s="7"/>
      <c r="H5226" s="7"/>
      <c r="I5226" s="7"/>
      <c r="J5226" s="7"/>
      <c r="K5226" s="7"/>
      <c r="L5226" s="7"/>
      <c r="M5226" s="7"/>
      <c r="N5226" s="7"/>
      <c r="O5226" s="7"/>
      <c r="P5226" s="7"/>
    </row>
    <row r="5227" spans="1:16" ht="15.75" x14ac:dyDescent="0.25">
      <c r="A5227" s="7"/>
      <c r="B5227" s="7"/>
      <c r="C5227" s="7"/>
      <c r="D5227" s="7"/>
      <c r="E5227" s="7"/>
      <c r="F5227" s="7"/>
      <c r="G5227" s="7"/>
      <c r="H5227" s="7"/>
      <c r="I5227" s="7"/>
      <c r="J5227" s="7"/>
      <c r="K5227" s="7"/>
      <c r="L5227" s="7"/>
      <c r="M5227" s="7"/>
      <c r="N5227" s="7"/>
      <c r="O5227" s="7"/>
      <c r="P5227" s="7"/>
    </row>
    <row r="5228" spans="1:16" ht="15.75" x14ac:dyDescent="0.25">
      <c r="A5228" s="7"/>
      <c r="B5228" s="7"/>
      <c r="C5228" s="7"/>
      <c r="D5228" s="7"/>
      <c r="E5228" s="7"/>
      <c r="F5228" s="7"/>
      <c r="G5228" s="7"/>
      <c r="H5228" s="7"/>
      <c r="I5228" s="7"/>
      <c r="J5228" s="7"/>
      <c r="K5228" s="7"/>
      <c r="L5228" s="7"/>
      <c r="M5228" s="7"/>
      <c r="N5228" s="7"/>
      <c r="O5228" s="7"/>
      <c r="P5228" s="7"/>
    </row>
    <row r="5229" spans="1:16" ht="15.75" x14ac:dyDescent="0.25">
      <c r="A5229" s="7"/>
      <c r="B5229" s="7"/>
      <c r="C5229" s="7"/>
      <c r="D5229" s="7"/>
      <c r="E5229" s="7"/>
      <c r="F5229" s="7"/>
      <c r="G5229" s="7"/>
      <c r="H5229" s="7"/>
      <c r="I5229" s="7"/>
      <c r="J5229" s="7"/>
      <c r="K5229" s="7"/>
      <c r="L5229" s="7"/>
      <c r="M5229" s="7"/>
      <c r="N5229" s="7"/>
      <c r="O5229" s="7"/>
      <c r="P5229" s="7"/>
    </row>
    <row r="5230" spans="1:16" ht="15.75" x14ac:dyDescent="0.25">
      <c r="A5230" s="7"/>
      <c r="B5230" s="7"/>
      <c r="C5230" s="7"/>
      <c r="D5230" s="7"/>
      <c r="E5230" s="7"/>
      <c r="F5230" s="7"/>
      <c r="G5230" s="7"/>
      <c r="H5230" s="7"/>
      <c r="I5230" s="7"/>
      <c r="J5230" s="7"/>
      <c r="K5230" s="7"/>
      <c r="L5230" s="7"/>
      <c r="M5230" s="7"/>
      <c r="N5230" s="7"/>
      <c r="O5230" s="7"/>
      <c r="P5230" s="7"/>
    </row>
    <row r="5231" spans="1:16" ht="15.75" x14ac:dyDescent="0.25">
      <c r="A5231" s="7"/>
      <c r="B5231" s="7"/>
      <c r="C5231" s="7"/>
      <c r="D5231" s="7"/>
      <c r="E5231" s="7"/>
      <c r="F5231" s="7"/>
      <c r="G5231" s="7"/>
      <c r="H5231" s="7"/>
      <c r="I5231" s="7"/>
      <c r="J5231" s="7"/>
      <c r="K5231" s="7"/>
      <c r="L5231" s="7"/>
      <c r="M5231" s="7"/>
      <c r="N5231" s="7"/>
      <c r="O5231" s="7"/>
      <c r="P5231" s="7"/>
    </row>
    <row r="5232" spans="1:16" ht="15.75" x14ac:dyDescent="0.25">
      <c r="A5232" s="7"/>
      <c r="B5232" s="7"/>
      <c r="C5232" s="7"/>
      <c r="D5232" s="7"/>
      <c r="E5232" s="7"/>
      <c r="F5232" s="7"/>
      <c r="G5232" s="7"/>
      <c r="H5232" s="7"/>
      <c r="I5232" s="7"/>
      <c r="J5232" s="7"/>
      <c r="K5232" s="7"/>
      <c r="L5232" s="7"/>
      <c r="M5232" s="7"/>
      <c r="N5232" s="7"/>
      <c r="O5232" s="7"/>
      <c r="P5232" s="7"/>
    </row>
    <row r="5233" spans="1:16" ht="15.75" x14ac:dyDescent="0.25">
      <c r="A5233" s="7"/>
      <c r="B5233" s="7"/>
      <c r="C5233" s="7"/>
      <c r="D5233" s="7"/>
      <c r="E5233" s="7"/>
      <c r="F5233" s="7"/>
      <c r="G5233" s="7"/>
      <c r="H5233" s="7"/>
      <c r="I5233" s="7"/>
      <c r="J5233" s="7"/>
      <c r="K5233" s="7"/>
      <c r="L5233" s="7"/>
      <c r="M5233" s="7"/>
      <c r="N5233" s="7"/>
      <c r="O5233" s="7"/>
      <c r="P5233" s="7"/>
    </row>
    <row r="5234" spans="1:16" ht="15.75" x14ac:dyDescent="0.25">
      <c r="A5234" s="7"/>
      <c r="B5234" s="7"/>
      <c r="C5234" s="7"/>
      <c r="D5234" s="7"/>
      <c r="E5234" s="7"/>
      <c r="F5234" s="7"/>
      <c r="G5234" s="7"/>
      <c r="H5234" s="7"/>
      <c r="I5234" s="7"/>
      <c r="J5234" s="7"/>
      <c r="K5234" s="7"/>
      <c r="L5234" s="7"/>
      <c r="M5234" s="7"/>
      <c r="N5234" s="7"/>
      <c r="O5234" s="7"/>
      <c r="P5234" s="7"/>
    </row>
    <row r="5235" spans="1:16" ht="15.75" x14ac:dyDescent="0.25">
      <c r="A5235" s="7"/>
      <c r="B5235" s="7"/>
      <c r="C5235" s="7"/>
      <c r="D5235" s="7"/>
      <c r="E5235" s="7"/>
      <c r="F5235" s="7"/>
      <c r="G5235" s="7"/>
      <c r="H5235" s="7"/>
      <c r="I5235" s="7"/>
      <c r="J5235" s="7"/>
      <c r="K5235" s="7"/>
      <c r="L5235" s="7"/>
      <c r="M5235" s="7"/>
      <c r="N5235" s="7"/>
      <c r="O5235" s="7"/>
      <c r="P5235" s="7"/>
    </row>
    <row r="5236" spans="1:16" ht="15.75" x14ac:dyDescent="0.25">
      <c r="A5236" s="7"/>
      <c r="B5236" s="7"/>
      <c r="C5236" s="7"/>
      <c r="D5236" s="7"/>
      <c r="E5236" s="7"/>
      <c r="F5236" s="7"/>
      <c r="G5236" s="7"/>
      <c r="H5236" s="7"/>
      <c r="I5236" s="7"/>
      <c r="J5236" s="7"/>
      <c r="K5236" s="7"/>
      <c r="L5236" s="7"/>
      <c r="M5236" s="7"/>
      <c r="N5236" s="7"/>
      <c r="O5236" s="7"/>
      <c r="P5236" s="7"/>
    </row>
    <row r="5237" spans="1:16" ht="15.75" x14ac:dyDescent="0.25">
      <c r="A5237" s="7"/>
      <c r="B5237" s="7"/>
      <c r="C5237" s="7"/>
      <c r="D5237" s="7"/>
      <c r="E5237" s="7"/>
      <c r="F5237" s="7"/>
      <c r="G5237" s="7"/>
      <c r="H5237" s="7"/>
      <c r="I5237" s="7"/>
      <c r="J5237" s="7"/>
      <c r="K5237" s="7"/>
      <c r="L5237" s="7"/>
      <c r="M5237" s="7"/>
      <c r="N5237" s="7"/>
      <c r="O5237" s="7"/>
      <c r="P5237" s="7"/>
    </row>
    <row r="5238" spans="1:16" ht="15.75" x14ac:dyDescent="0.25">
      <c r="A5238" s="7"/>
      <c r="B5238" s="7"/>
      <c r="C5238" s="7"/>
      <c r="D5238" s="7"/>
      <c r="E5238" s="7"/>
      <c r="F5238" s="7"/>
      <c r="G5238" s="7"/>
      <c r="H5238" s="7"/>
      <c r="I5238" s="7"/>
      <c r="J5238" s="7"/>
      <c r="K5238" s="7"/>
      <c r="L5238" s="7"/>
      <c r="M5238" s="7"/>
      <c r="N5238" s="7"/>
      <c r="O5238" s="7"/>
      <c r="P5238" s="7"/>
    </row>
    <row r="5239" spans="1:16" ht="15.75" x14ac:dyDescent="0.25">
      <c r="A5239" s="7"/>
      <c r="B5239" s="7"/>
      <c r="C5239" s="7"/>
      <c r="D5239" s="7"/>
      <c r="E5239" s="7"/>
      <c r="F5239" s="7"/>
      <c r="G5239" s="7"/>
      <c r="H5239" s="7"/>
      <c r="I5239" s="7"/>
      <c r="J5239" s="7"/>
      <c r="K5239" s="7"/>
      <c r="L5239" s="7"/>
      <c r="M5239" s="7"/>
      <c r="N5239" s="7"/>
      <c r="O5239" s="7"/>
      <c r="P5239" s="7"/>
    </row>
    <row r="5240" spans="1:16" ht="15.75" x14ac:dyDescent="0.25">
      <c r="A5240" s="7"/>
      <c r="B5240" s="7"/>
      <c r="C5240" s="7"/>
      <c r="D5240" s="7"/>
      <c r="E5240" s="7"/>
      <c r="F5240" s="7"/>
      <c r="G5240" s="7"/>
      <c r="H5240" s="7"/>
      <c r="I5240" s="7"/>
      <c r="J5240" s="7"/>
      <c r="K5240" s="7"/>
      <c r="L5240" s="7"/>
      <c r="M5240" s="7"/>
      <c r="N5240" s="7"/>
      <c r="O5240" s="7"/>
      <c r="P5240" s="7"/>
    </row>
    <row r="5241" spans="1:16" ht="15.75" x14ac:dyDescent="0.25">
      <c r="A5241" s="7"/>
      <c r="B5241" s="7"/>
      <c r="C5241" s="7"/>
      <c r="D5241" s="7"/>
      <c r="E5241" s="7"/>
      <c r="F5241" s="7"/>
      <c r="G5241" s="7"/>
      <c r="H5241" s="7"/>
      <c r="I5241" s="7"/>
      <c r="J5241" s="7"/>
      <c r="K5241" s="7"/>
      <c r="L5241" s="7"/>
      <c r="M5241" s="7"/>
      <c r="N5241" s="7"/>
      <c r="O5241" s="7"/>
      <c r="P5241" s="7"/>
    </row>
    <row r="5242" spans="1:16" ht="15.75" x14ac:dyDescent="0.25">
      <c r="A5242" s="7"/>
      <c r="B5242" s="7"/>
      <c r="C5242" s="7"/>
      <c r="D5242" s="7"/>
      <c r="E5242" s="7"/>
      <c r="F5242" s="7"/>
      <c r="G5242" s="7"/>
      <c r="H5242" s="7"/>
      <c r="I5242" s="7"/>
      <c r="J5242" s="7"/>
      <c r="K5242" s="7"/>
      <c r="L5242" s="7"/>
      <c r="M5242" s="7"/>
      <c r="N5242" s="7"/>
      <c r="O5242" s="7"/>
      <c r="P5242" s="7"/>
    </row>
    <row r="5243" spans="1:16" ht="15.75" x14ac:dyDescent="0.25">
      <c r="A5243" s="7"/>
      <c r="B5243" s="7"/>
      <c r="C5243" s="7"/>
      <c r="D5243" s="7"/>
      <c r="E5243" s="7"/>
      <c r="F5243" s="7"/>
      <c r="G5243" s="7"/>
      <c r="H5243" s="7"/>
      <c r="I5243" s="7"/>
      <c r="J5243" s="7"/>
      <c r="K5243" s="7"/>
      <c r="L5243" s="7"/>
      <c r="M5243" s="7"/>
      <c r="N5243" s="7"/>
      <c r="O5243" s="7"/>
      <c r="P5243" s="7"/>
    </row>
    <row r="5244" spans="1:16" ht="15.75" x14ac:dyDescent="0.25">
      <c r="A5244" s="7"/>
      <c r="B5244" s="7"/>
      <c r="C5244" s="7"/>
      <c r="D5244" s="7"/>
      <c r="E5244" s="7"/>
      <c r="F5244" s="7"/>
      <c r="G5244" s="7"/>
      <c r="H5244" s="7"/>
      <c r="I5244" s="7"/>
      <c r="J5244" s="7"/>
      <c r="K5244" s="7"/>
      <c r="L5244" s="7"/>
      <c r="M5244" s="7"/>
      <c r="N5244" s="7"/>
      <c r="O5244" s="7"/>
      <c r="P5244" s="7"/>
    </row>
    <row r="5245" spans="1:16" ht="15.75" x14ac:dyDescent="0.25">
      <c r="A5245" s="7"/>
      <c r="B5245" s="7"/>
      <c r="C5245" s="7"/>
      <c r="D5245" s="7"/>
      <c r="E5245" s="7"/>
      <c r="F5245" s="7"/>
      <c r="G5245" s="7"/>
      <c r="H5245" s="7"/>
      <c r="I5245" s="7"/>
      <c r="J5245" s="7"/>
      <c r="K5245" s="7"/>
      <c r="L5245" s="7"/>
      <c r="M5245" s="7"/>
      <c r="N5245" s="7"/>
      <c r="O5245" s="7"/>
      <c r="P5245" s="7"/>
    </row>
    <row r="5246" spans="1:16" ht="15.75" x14ac:dyDescent="0.25">
      <c r="A5246" s="7"/>
      <c r="B5246" s="7"/>
      <c r="C5246" s="7"/>
      <c r="D5246" s="7"/>
      <c r="E5246" s="7"/>
      <c r="F5246" s="7"/>
      <c r="G5246" s="7"/>
      <c r="H5246" s="7"/>
      <c r="I5246" s="7"/>
      <c r="J5246" s="7"/>
      <c r="K5246" s="7"/>
      <c r="L5246" s="7"/>
      <c r="M5246" s="7"/>
      <c r="N5246" s="7"/>
      <c r="O5246" s="7"/>
      <c r="P5246" s="7"/>
    </row>
    <row r="5247" spans="1:16" ht="15.75" x14ac:dyDescent="0.25">
      <c r="A5247" s="7"/>
      <c r="B5247" s="7"/>
      <c r="C5247" s="7"/>
      <c r="D5247" s="7"/>
      <c r="E5247" s="7"/>
      <c r="F5247" s="7"/>
      <c r="G5247" s="7"/>
      <c r="H5247" s="7"/>
      <c r="I5247" s="7"/>
      <c r="J5247" s="7"/>
      <c r="K5247" s="7"/>
      <c r="L5247" s="7"/>
      <c r="M5247" s="7"/>
      <c r="N5247" s="7"/>
      <c r="O5247" s="7"/>
      <c r="P5247" s="7"/>
    </row>
    <row r="5248" spans="1:16" ht="15.75" x14ac:dyDescent="0.25">
      <c r="A5248" s="7"/>
      <c r="B5248" s="7"/>
      <c r="C5248" s="7"/>
      <c r="D5248" s="7"/>
      <c r="E5248" s="7"/>
      <c r="F5248" s="7"/>
      <c r="G5248" s="7"/>
      <c r="H5248" s="7"/>
      <c r="I5248" s="7"/>
      <c r="J5248" s="7"/>
      <c r="K5248" s="7"/>
      <c r="L5248" s="7"/>
      <c r="M5248" s="7"/>
      <c r="N5248" s="7"/>
      <c r="O5248" s="7"/>
      <c r="P5248" s="7"/>
    </row>
    <row r="5249" spans="1:16" ht="15.75" x14ac:dyDescent="0.25">
      <c r="A5249" s="7"/>
      <c r="B5249" s="7"/>
      <c r="C5249" s="7"/>
      <c r="D5249" s="7"/>
      <c r="E5249" s="7"/>
      <c r="F5249" s="7"/>
      <c r="G5249" s="7"/>
      <c r="H5249" s="7"/>
      <c r="I5249" s="7"/>
      <c r="J5249" s="7"/>
      <c r="K5249" s="7"/>
      <c r="L5249" s="7"/>
      <c r="M5249" s="7"/>
      <c r="N5249" s="7"/>
      <c r="O5249" s="7"/>
      <c r="P5249" s="7"/>
    </row>
    <row r="5250" spans="1:16" ht="15.75" x14ac:dyDescent="0.25">
      <c r="A5250" s="7"/>
      <c r="B5250" s="7"/>
      <c r="C5250" s="7"/>
      <c r="D5250" s="7"/>
      <c r="E5250" s="7"/>
      <c r="F5250" s="7"/>
      <c r="G5250" s="7"/>
      <c r="H5250" s="7"/>
      <c r="I5250" s="7"/>
      <c r="J5250" s="7"/>
      <c r="K5250" s="7"/>
      <c r="L5250" s="7"/>
      <c r="M5250" s="7"/>
      <c r="N5250" s="7"/>
      <c r="O5250" s="7"/>
      <c r="P5250" s="7"/>
    </row>
    <row r="5251" spans="1:16" ht="15.75" x14ac:dyDescent="0.25">
      <c r="A5251" s="7"/>
      <c r="B5251" s="7"/>
      <c r="C5251" s="7"/>
      <c r="D5251" s="7"/>
      <c r="E5251" s="7"/>
      <c r="F5251" s="7"/>
      <c r="G5251" s="7"/>
      <c r="H5251" s="7"/>
      <c r="I5251" s="7"/>
      <c r="J5251" s="7"/>
      <c r="K5251" s="7"/>
      <c r="L5251" s="7"/>
      <c r="M5251" s="7"/>
      <c r="N5251" s="7"/>
      <c r="O5251" s="7"/>
      <c r="P5251" s="7"/>
    </row>
    <row r="5252" spans="1:16" ht="15.75" x14ac:dyDescent="0.25">
      <c r="A5252" s="7"/>
      <c r="B5252" s="7"/>
      <c r="C5252" s="7"/>
      <c r="D5252" s="7"/>
      <c r="E5252" s="7"/>
      <c r="F5252" s="7"/>
      <c r="G5252" s="7"/>
      <c r="H5252" s="7"/>
      <c r="I5252" s="7"/>
      <c r="J5252" s="7"/>
      <c r="K5252" s="7"/>
      <c r="L5252" s="7"/>
      <c r="M5252" s="7"/>
      <c r="N5252" s="7"/>
      <c r="O5252" s="7"/>
      <c r="P5252" s="7"/>
    </row>
    <row r="5253" spans="1:16" ht="15.75" x14ac:dyDescent="0.25">
      <c r="A5253" s="7"/>
      <c r="B5253" s="7"/>
      <c r="C5253" s="7"/>
      <c r="D5253" s="7"/>
      <c r="E5253" s="7"/>
      <c r="F5253" s="7"/>
      <c r="G5253" s="7"/>
      <c r="H5253" s="7"/>
      <c r="I5253" s="7"/>
      <c r="J5253" s="7"/>
      <c r="K5253" s="7"/>
      <c r="L5253" s="7"/>
      <c r="M5253" s="7"/>
      <c r="N5253" s="7"/>
      <c r="O5253" s="7"/>
      <c r="P5253" s="7"/>
    </row>
    <row r="5254" spans="1:16" ht="15.75" x14ac:dyDescent="0.25">
      <c r="A5254" s="7"/>
      <c r="B5254" s="7"/>
      <c r="C5254" s="7"/>
      <c r="D5254" s="7"/>
      <c r="E5254" s="7"/>
      <c r="F5254" s="7"/>
      <c r="G5254" s="7"/>
      <c r="H5254" s="7"/>
      <c r="I5254" s="7"/>
      <c r="J5254" s="7"/>
      <c r="K5254" s="7"/>
      <c r="L5254" s="7"/>
      <c r="M5254" s="7"/>
      <c r="N5254" s="7"/>
      <c r="O5254" s="7"/>
      <c r="P5254" s="7"/>
    </row>
    <row r="5255" spans="1:16" ht="15.75" x14ac:dyDescent="0.25">
      <c r="A5255" s="7"/>
      <c r="B5255" s="7"/>
      <c r="C5255" s="7"/>
      <c r="D5255" s="7"/>
      <c r="E5255" s="7"/>
      <c r="F5255" s="7"/>
      <c r="G5255" s="7"/>
      <c r="H5255" s="7"/>
      <c r="I5255" s="7"/>
      <c r="J5255" s="7"/>
      <c r="K5255" s="7"/>
      <c r="L5255" s="7"/>
      <c r="M5255" s="7"/>
      <c r="N5255" s="7"/>
      <c r="O5255" s="7"/>
      <c r="P5255" s="7"/>
    </row>
    <row r="5256" spans="1:16" ht="15.75" x14ac:dyDescent="0.25">
      <c r="A5256" s="7"/>
      <c r="B5256" s="7"/>
      <c r="C5256" s="7"/>
      <c r="D5256" s="7"/>
      <c r="E5256" s="7"/>
      <c r="F5256" s="7"/>
      <c r="G5256" s="7"/>
      <c r="H5256" s="7"/>
      <c r="I5256" s="7"/>
      <c r="J5256" s="7"/>
      <c r="K5256" s="7"/>
      <c r="L5256" s="7"/>
      <c r="M5256" s="7"/>
      <c r="N5256" s="7"/>
      <c r="O5256" s="7"/>
      <c r="P5256" s="7"/>
    </row>
    <row r="5257" spans="1:16" ht="15.75" x14ac:dyDescent="0.25">
      <c r="A5257" s="7"/>
      <c r="B5257" s="7"/>
      <c r="C5257" s="7"/>
      <c r="D5257" s="7"/>
      <c r="E5257" s="7"/>
      <c r="F5257" s="7"/>
      <c r="G5257" s="7"/>
      <c r="H5257" s="7"/>
      <c r="I5257" s="7"/>
      <c r="J5257" s="7"/>
      <c r="K5257" s="7"/>
      <c r="L5257" s="7"/>
      <c r="M5257" s="7"/>
      <c r="N5257" s="7"/>
      <c r="O5257" s="7"/>
      <c r="P5257" s="7"/>
    </row>
    <row r="5258" spans="1:16" ht="15.75" x14ac:dyDescent="0.25">
      <c r="A5258" s="7"/>
      <c r="B5258" s="7"/>
      <c r="C5258" s="7"/>
      <c r="D5258" s="7"/>
      <c r="E5258" s="7"/>
      <c r="F5258" s="7"/>
      <c r="G5258" s="7"/>
      <c r="H5258" s="7"/>
      <c r="I5258" s="7"/>
      <c r="J5258" s="7"/>
      <c r="K5258" s="7"/>
      <c r="L5258" s="7"/>
      <c r="M5258" s="7"/>
      <c r="N5258" s="7"/>
      <c r="O5258" s="7"/>
      <c r="P5258" s="7"/>
    </row>
    <row r="5259" spans="1:16" ht="15.75" x14ac:dyDescent="0.25">
      <c r="A5259" s="7"/>
      <c r="B5259" s="7"/>
      <c r="C5259" s="7"/>
      <c r="D5259" s="7"/>
      <c r="E5259" s="7"/>
      <c r="F5259" s="7"/>
      <c r="G5259" s="7"/>
      <c r="H5259" s="7"/>
      <c r="I5259" s="7"/>
      <c r="J5259" s="7"/>
      <c r="K5259" s="7"/>
      <c r="L5259" s="7"/>
      <c r="M5259" s="7"/>
      <c r="N5259" s="7"/>
      <c r="O5259" s="7"/>
      <c r="P5259" s="7"/>
    </row>
    <row r="5260" spans="1:16" ht="15.75" x14ac:dyDescent="0.25">
      <c r="A5260" s="7"/>
      <c r="B5260" s="7"/>
      <c r="C5260" s="7"/>
      <c r="D5260" s="7"/>
      <c r="E5260" s="7"/>
      <c r="F5260" s="7"/>
      <c r="G5260" s="7"/>
      <c r="H5260" s="7"/>
      <c r="I5260" s="7"/>
      <c r="J5260" s="7"/>
      <c r="K5260" s="7"/>
      <c r="L5260" s="7"/>
      <c r="M5260" s="7"/>
      <c r="N5260" s="7"/>
      <c r="O5260" s="7"/>
      <c r="P5260" s="7"/>
    </row>
    <row r="5261" spans="1:16" ht="15.75" x14ac:dyDescent="0.25">
      <c r="A5261" s="7"/>
      <c r="B5261" s="7"/>
      <c r="C5261" s="7"/>
      <c r="D5261" s="7"/>
      <c r="E5261" s="7"/>
      <c r="F5261" s="7"/>
      <c r="G5261" s="7"/>
      <c r="H5261" s="7"/>
      <c r="I5261" s="7"/>
      <c r="J5261" s="7"/>
      <c r="K5261" s="7"/>
      <c r="L5261" s="7"/>
      <c r="M5261" s="7"/>
      <c r="N5261" s="7"/>
      <c r="O5261" s="7"/>
      <c r="P5261" s="7"/>
    </row>
    <row r="5262" spans="1:16" ht="15.75" x14ac:dyDescent="0.25">
      <c r="A5262" s="7"/>
      <c r="B5262" s="7"/>
      <c r="C5262" s="7"/>
      <c r="D5262" s="7"/>
      <c r="E5262" s="7"/>
      <c r="F5262" s="7"/>
      <c r="G5262" s="7"/>
      <c r="H5262" s="7"/>
      <c r="I5262" s="7"/>
      <c r="J5262" s="7"/>
      <c r="K5262" s="7"/>
      <c r="L5262" s="7"/>
      <c r="M5262" s="7"/>
      <c r="N5262" s="7"/>
      <c r="O5262" s="7"/>
      <c r="P5262" s="7"/>
    </row>
    <row r="5263" spans="1:16" ht="15.75" x14ac:dyDescent="0.25">
      <c r="A5263" s="7"/>
      <c r="B5263" s="7"/>
      <c r="C5263" s="7"/>
      <c r="D5263" s="7"/>
      <c r="E5263" s="7"/>
      <c r="F5263" s="7"/>
      <c r="G5263" s="7"/>
      <c r="H5263" s="7"/>
      <c r="I5263" s="7"/>
      <c r="J5263" s="7"/>
      <c r="K5263" s="7"/>
      <c r="L5263" s="7"/>
      <c r="M5263" s="7"/>
      <c r="N5263" s="7"/>
      <c r="O5263" s="7"/>
      <c r="P5263" s="7"/>
    </row>
    <row r="5264" spans="1:16" ht="15.75" x14ac:dyDescent="0.25">
      <c r="A5264" s="7"/>
      <c r="B5264" s="7"/>
      <c r="C5264" s="7"/>
      <c r="D5264" s="7"/>
      <c r="E5264" s="7"/>
      <c r="F5264" s="7"/>
      <c r="G5264" s="7"/>
      <c r="H5264" s="7"/>
      <c r="I5264" s="7"/>
      <c r="J5264" s="7"/>
      <c r="K5264" s="7"/>
      <c r="L5264" s="7"/>
      <c r="M5264" s="7"/>
      <c r="N5264" s="7"/>
      <c r="O5264" s="7"/>
      <c r="P5264" s="7"/>
    </row>
    <row r="5265" spans="1:16" ht="15.75" x14ac:dyDescent="0.25">
      <c r="A5265" s="7"/>
      <c r="B5265" s="7"/>
      <c r="C5265" s="7"/>
      <c r="D5265" s="7"/>
      <c r="E5265" s="7"/>
      <c r="F5265" s="7"/>
      <c r="G5265" s="7"/>
      <c r="H5265" s="7"/>
      <c r="I5265" s="7"/>
      <c r="J5265" s="7"/>
      <c r="K5265" s="7"/>
      <c r="L5265" s="7"/>
      <c r="M5265" s="7"/>
      <c r="N5265" s="7"/>
      <c r="O5265" s="7"/>
      <c r="P5265" s="7"/>
    </row>
    <row r="5266" spans="1:16" ht="15.75" x14ac:dyDescent="0.25">
      <c r="A5266" s="7"/>
      <c r="B5266" s="7"/>
      <c r="C5266" s="7"/>
      <c r="D5266" s="7"/>
      <c r="E5266" s="7"/>
      <c r="F5266" s="7"/>
      <c r="G5266" s="7"/>
      <c r="H5266" s="7"/>
      <c r="I5266" s="7"/>
      <c r="J5266" s="7"/>
      <c r="K5266" s="7"/>
      <c r="L5266" s="7"/>
      <c r="M5266" s="7"/>
      <c r="N5266" s="7"/>
      <c r="O5266" s="7"/>
      <c r="P5266" s="7"/>
    </row>
    <row r="5267" spans="1:16" ht="15.75" x14ac:dyDescent="0.25">
      <c r="A5267" s="7"/>
      <c r="B5267" s="7"/>
      <c r="C5267" s="7"/>
      <c r="D5267" s="7"/>
      <c r="E5267" s="7"/>
      <c r="F5267" s="7"/>
      <c r="G5267" s="7"/>
      <c r="H5267" s="7"/>
      <c r="I5267" s="7"/>
      <c r="J5267" s="7"/>
      <c r="K5267" s="7"/>
      <c r="L5267" s="7"/>
      <c r="M5267" s="7"/>
      <c r="N5267" s="7"/>
      <c r="O5267" s="7"/>
      <c r="P5267" s="7"/>
    </row>
    <row r="5268" spans="1:16" ht="15.75" x14ac:dyDescent="0.25">
      <c r="A5268" s="7"/>
      <c r="B5268" s="7"/>
      <c r="C5268" s="7"/>
      <c r="D5268" s="7"/>
      <c r="E5268" s="7"/>
      <c r="F5268" s="7"/>
      <c r="G5268" s="7"/>
      <c r="H5268" s="7"/>
      <c r="I5268" s="7"/>
      <c r="J5268" s="7"/>
      <c r="K5268" s="7"/>
      <c r="L5268" s="7"/>
      <c r="M5268" s="7"/>
      <c r="N5268" s="7"/>
      <c r="O5268" s="7"/>
      <c r="P5268" s="7"/>
    </row>
    <row r="5269" spans="1:16" ht="15.75" x14ac:dyDescent="0.25">
      <c r="A5269" s="7"/>
      <c r="B5269" s="7"/>
      <c r="C5269" s="7"/>
      <c r="D5269" s="7"/>
      <c r="E5269" s="7"/>
      <c r="F5269" s="7"/>
      <c r="G5269" s="7"/>
      <c r="H5269" s="7"/>
      <c r="I5269" s="7"/>
      <c r="J5269" s="7"/>
      <c r="K5269" s="7"/>
      <c r="L5269" s="7"/>
      <c r="M5269" s="7"/>
      <c r="N5269" s="7"/>
      <c r="O5269" s="7"/>
      <c r="P5269" s="7"/>
    </row>
    <row r="5270" spans="1:16" ht="15.75" x14ac:dyDescent="0.25">
      <c r="A5270" s="7"/>
      <c r="B5270" s="7"/>
      <c r="C5270" s="7"/>
      <c r="D5270" s="7"/>
      <c r="E5270" s="7"/>
      <c r="F5270" s="7"/>
      <c r="G5270" s="7"/>
      <c r="H5270" s="7"/>
      <c r="I5270" s="7"/>
      <c r="J5270" s="7"/>
      <c r="K5270" s="7"/>
      <c r="L5270" s="7"/>
      <c r="M5270" s="7"/>
      <c r="N5270" s="7"/>
      <c r="O5270" s="7"/>
      <c r="P5270" s="7"/>
    </row>
    <row r="5271" spans="1:16" ht="15.75" x14ac:dyDescent="0.25">
      <c r="A5271" s="7"/>
      <c r="B5271" s="7"/>
      <c r="C5271" s="7"/>
      <c r="D5271" s="7"/>
      <c r="E5271" s="7"/>
      <c r="F5271" s="7"/>
      <c r="G5271" s="7"/>
      <c r="H5271" s="7"/>
      <c r="I5271" s="7"/>
      <c r="J5271" s="7"/>
      <c r="K5271" s="7"/>
      <c r="L5271" s="7"/>
      <c r="M5271" s="7"/>
      <c r="N5271" s="7"/>
      <c r="O5271" s="7"/>
      <c r="P5271" s="7"/>
    </row>
    <row r="5272" spans="1:16" ht="15.75" x14ac:dyDescent="0.25">
      <c r="A5272" s="7"/>
      <c r="B5272" s="7"/>
      <c r="C5272" s="7"/>
      <c r="D5272" s="7"/>
      <c r="E5272" s="7"/>
      <c r="F5272" s="7"/>
      <c r="G5272" s="7"/>
      <c r="H5272" s="7"/>
      <c r="I5272" s="7"/>
      <c r="J5272" s="7"/>
      <c r="K5272" s="7"/>
      <c r="L5272" s="7"/>
      <c r="M5272" s="7"/>
      <c r="N5272" s="7"/>
      <c r="O5272" s="7"/>
      <c r="P5272" s="7"/>
    </row>
    <row r="5273" spans="1:16" ht="15.75" x14ac:dyDescent="0.25">
      <c r="A5273" s="7"/>
      <c r="B5273" s="7"/>
      <c r="C5273" s="7"/>
      <c r="D5273" s="7"/>
      <c r="E5273" s="7"/>
      <c r="F5273" s="7"/>
      <c r="G5273" s="7"/>
      <c r="H5273" s="7"/>
      <c r="I5273" s="7"/>
      <c r="J5273" s="7"/>
      <c r="K5273" s="7"/>
      <c r="L5273" s="7"/>
      <c r="M5273" s="7"/>
      <c r="N5273" s="7"/>
      <c r="O5273" s="7"/>
      <c r="P5273" s="7"/>
    </row>
    <row r="5274" spans="1:16" ht="15.75" x14ac:dyDescent="0.25">
      <c r="A5274" s="7"/>
      <c r="B5274" s="7"/>
      <c r="C5274" s="7"/>
      <c r="D5274" s="7"/>
      <c r="E5274" s="7"/>
      <c r="F5274" s="7"/>
      <c r="G5274" s="7"/>
      <c r="H5274" s="7"/>
      <c r="I5274" s="7"/>
      <c r="J5274" s="7"/>
      <c r="K5274" s="7"/>
      <c r="L5274" s="7"/>
      <c r="M5274" s="7"/>
      <c r="N5274" s="7"/>
      <c r="O5274" s="7"/>
      <c r="P5274" s="7"/>
    </row>
    <row r="5275" spans="1:16" ht="15.75" x14ac:dyDescent="0.25">
      <c r="A5275" s="7"/>
      <c r="B5275" s="7"/>
      <c r="C5275" s="7"/>
      <c r="D5275" s="7"/>
      <c r="E5275" s="7"/>
      <c r="F5275" s="7"/>
      <c r="G5275" s="7"/>
      <c r="H5275" s="7"/>
      <c r="I5275" s="7"/>
      <c r="J5275" s="7"/>
      <c r="K5275" s="7"/>
      <c r="L5275" s="7"/>
      <c r="M5275" s="7"/>
      <c r="N5275" s="7"/>
      <c r="O5275" s="7"/>
      <c r="P5275" s="7"/>
    </row>
    <row r="5276" spans="1:16" ht="15.75" x14ac:dyDescent="0.25">
      <c r="A5276" s="7"/>
      <c r="B5276" s="7"/>
      <c r="C5276" s="7"/>
      <c r="D5276" s="7"/>
      <c r="E5276" s="7"/>
      <c r="F5276" s="7"/>
      <c r="G5276" s="7"/>
      <c r="H5276" s="7"/>
      <c r="I5276" s="7"/>
      <c r="J5276" s="7"/>
      <c r="K5276" s="7"/>
      <c r="L5276" s="7"/>
      <c r="M5276" s="7"/>
      <c r="N5276" s="7"/>
      <c r="O5276" s="7"/>
      <c r="P5276" s="7"/>
    </row>
    <row r="5277" spans="1:16" ht="15.75" x14ac:dyDescent="0.25">
      <c r="A5277" s="7"/>
      <c r="B5277" s="7"/>
      <c r="C5277" s="7"/>
      <c r="D5277" s="7"/>
      <c r="E5277" s="7"/>
      <c r="F5277" s="7"/>
      <c r="G5277" s="7"/>
      <c r="H5277" s="7"/>
      <c r="I5277" s="7"/>
      <c r="J5277" s="7"/>
      <c r="K5277" s="7"/>
      <c r="L5277" s="7"/>
      <c r="M5277" s="7"/>
      <c r="N5277" s="7"/>
      <c r="O5277" s="7"/>
      <c r="P5277" s="7"/>
    </row>
    <row r="5278" spans="1:16" ht="15.75" x14ac:dyDescent="0.25">
      <c r="A5278" s="7"/>
      <c r="B5278" s="7"/>
      <c r="C5278" s="7"/>
      <c r="D5278" s="7"/>
      <c r="E5278" s="7"/>
      <c r="F5278" s="7"/>
      <c r="G5278" s="7"/>
      <c r="H5278" s="7"/>
      <c r="I5278" s="7"/>
      <c r="J5278" s="7"/>
      <c r="K5278" s="7"/>
      <c r="L5278" s="7"/>
      <c r="M5278" s="7"/>
      <c r="N5278" s="7"/>
      <c r="O5278" s="7"/>
      <c r="P5278" s="7"/>
    </row>
    <row r="5279" spans="1:16" ht="15.75" x14ac:dyDescent="0.25">
      <c r="A5279" s="7"/>
      <c r="B5279" s="7"/>
      <c r="C5279" s="7"/>
      <c r="D5279" s="7"/>
      <c r="E5279" s="7"/>
      <c r="F5279" s="7"/>
      <c r="G5279" s="7"/>
      <c r="H5279" s="7"/>
      <c r="I5279" s="7"/>
      <c r="J5279" s="7"/>
      <c r="K5279" s="7"/>
      <c r="L5279" s="7"/>
      <c r="M5279" s="7"/>
      <c r="N5279" s="7"/>
      <c r="O5279" s="7"/>
      <c r="P5279" s="7"/>
    </row>
    <row r="5280" spans="1:16" ht="15.75" x14ac:dyDescent="0.25">
      <c r="A5280" s="7"/>
      <c r="B5280" s="7"/>
      <c r="C5280" s="7"/>
      <c r="D5280" s="7"/>
      <c r="E5280" s="7"/>
      <c r="F5280" s="7"/>
      <c r="G5280" s="7"/>
      <c r="H5280" s="7"/>
      <c r="I5280" s="7"/>
      <c r="J5280" s="7"/>
      <c r="K5280" s="7"/>
      <c r="L5280" s="7"/>
      <c r="M5280" s="7"/>
      <c r="N5280" s="7"/>
      <c r="O5280" s="7"/>
      <c r="P5280" s="7"/>
    </row>
    <row r="5281" spans="1:16" ht="15.75" x14ac:dyDescent="0.25">
      <c r="A5281" s="7"/>
      <c r="B5281" s="7"/>
      <c r="C5281" s="7"/>
      <c r="D5281" s="7"/>
      <c r="E5281" s="7"/>
      <c r="F5281" s="7"/>
      <c r="G5281" s="7"/>
      <c r="H5281" s="7"/>
      <c r="I5281" s="7"/>
      <c r="J5281" s="7"/>
      <c r="K5281" s="7"/>
      <c r="L5281" s="7"/>
      <c r="M5281" s="7"/>
      <c r="N5281" s="7"/>
      <c r="O5281" s="7"/>
      <c r="P5281" s="7"/>
    </row>
    <row r="5282" spans="1:16" ht="15.75" x14ac:dyDescent="0.25">
      <c r="A5282" s="7"/>
      <c r="B5282" s="7"/>
      <c r="C5282" s="7"/>
      <c r="D5282" s="7"/>
      <c r="E5282" s="7"/>
      <c r="F5282" s="7"/>
      <c r="G5282" s="7"/>
      <c r="H5282" s="7"/>
      <c r="I5282" s="7"/>
      <c r="J5282" s="7"/>
      <c r="K5282" s="7"/>
      <c r="L5282" s="7"/>
      <c r="M5282" s="7"/>
      <c r="N5282" s="7"/>
      <c r="O5282" s="7"/>
      <c r="P5282" s="7"/>
    </row>
    <row r="5283" spans="1:16" ht="15.75" x14ac:dyDescent="0.25">
      <c r="A5283" s="7"/>
      <c r="B5283" s="7"/>
      <c r="C5283" s="7"/>
      <c r="D5283" s="7"/>
      <c r="E5283" s="7"/>
      <c r="F5283" s="7"/>
      <c r="G5283" s="7"/>
      <c r="H5283" s="7"/>
      <c r="I5283" s="7"/>
      <c r="J5283" s="7"/>
      <c r="K5283" s="7"/>
      <c r="L5283" s="7"/>
      <c r="M5283" s="7"/>
      <c r="N5283" s="7"/>
      <c r="O5283" s="7"/>
      <c r="P5283" s="7"/>
    </row>
    <row r="5284" spans="1:16" ht="15.75" x14ac:dyDescent="0.25">
      <c r="A5284" s="7"/>
      <c r="B5284" s="7"/>
      <c r="C5284" s="7"/>
      <c r="D5284" s="7"/>
      <c r="E5284" s="7"/>
      <c r="F5284" s="7"/>
      <c r="G5284" s="7"/>
      <c r="H5284" s="7"/>
      <c r="I5284" s="7"/>
      <c r="J5284" s="7"/>
      <c r="K5284" s="7"/>
      <c r="L5284" s="7"/>
      <c r="M5284" s="7"/>
      <c r="N5284" s="7"/>
      <c r="O5284" s="7"/>
      <c r="P5284" s="7"/>
    </row>
    <row r="5285" spans="1:16" ht="15.75" x14ac:dyDescent="0.25">
      <c r="A5285" s="7"/>
      <c r="B5285" s="7"/>
      <c r="C5285" s="7"/>
      <c r="D5285" s="7"/>
      <c r="E5285" s="7"/>
      <c r="F5285" s="7"/>
      <c r="G5285" s="7"/>
      <c r="H5285" s="7"/>
      <c r="I5285" s="7"/>
      <c r="J5285" s="7"/>
      <c r="K5285" s="7"/>
      <c r="L5285" s="7"/>
      <c r="M5285" s="7"/>
      <c r="N5285" s="7"/>
      <c r="O5285" s="7"/>
      <c r="P5285" s="7"/>
    </row>
    <row r="5286" spans="1:16" ht="15.75" x14ac:dyDescent="0.25">
      <c r="A5286" s="7"/>
      <c r="B5286" s="7"/>
      <c r="C5286" s="7"/>
      <c r="D5286" s="7"/>
      <c r="E5286" s="7"/>
      <c r="F5286" s="7"/>
      <c r="G5286" s="7"/>
      <c r="H5286" s="7"/>
      <c r="I5286" s="7"/>
      <c r="J5286" s="7"/>
      <c r="K5286" s="7"/>
      <c r="L5286" s="7"/>
      <c r="M5286" s="7"/>
      <c r="N5286" s="7"/>
      <c r="O5286" s="7"/>
      <c r="P5286" s="7"/>
    </row>
    <row r="5287" spans="1:16" ht="15.75" x14ac:dyDescent="0.25">
      <c r="A5287" s="7"/>
      <c r="B5287" s="7"/>
      <c r="C5287" s="7"/>
      <c r="D5287" s="7"/>
      <c r="E5287" s="7"/>
      <c r="F5287" s="7"/>
      <c r="G5287" s="7"/>
      <c r="H5287" s="7"/>
      <c r="I5287" s="7"/>
      <c r="J5287" s="7"/>
      <c r="K5287" s="7"/>
      <c r="L5287" s="7"/>
      <c r="M5287" s="7"/>
      <c r="N5287" s="7"/>
      <c r="O5287" s="7"/>
      <c r="P5287" s="7"/>
    </row>
    <row r="5288" spans="1:16" ht="15.75" x14ac:dyDescent="0.25">
      <c r="A5288" s="7"/>
      <c r="B5288" s="7"/>
      <c r="C5288" s="7"/>
      <c r="D5288" s="7"/>
      <c r="E5288" s="7"/>
      <c r="F5288" s="7"/>
      <c r="G5288" s="7"/>
      <c r="H5288" s="7"/>
      <c r="I5288" s="7"/>
      <c r="J5288" s="7"/>
      <c r="K5288" s="7"/>
      <c r="L5288" s="7"/>
      <c r="M5288" s="7"/>
      <c r="N5288" s="7"/>
      <c r="O5288" s="7"/>
      <c r="P5288" s="7"/>
    </row>
    <row r="5289" spans="1:16" ht="15.75" x14ac:dyDescent="0.25">
      <c r="A5289" s="7"/>
      <c r="B5289" s="7"/>
      <c r="C5289" s="7"/>
      <c r="D5289" s="7"/>
      <c r="E5289" s="7"/>
      <c r="F5289" s="7"/>
      <c r="G5289" s="7"/>
      <c r="H5289" s="7"/>
      <c r="I5289" s="7"/>
      <c r="J5289" s="7"/>
      <c r="K5289" s="7"/>
      <c r="L5289" s="7"/>
      <c r="M5289" s="7"/>
      <c r="N5289" s="7"/>
      <c r="O5289" s="7"/>
      <c r="P5289" s="7"/>
    </row>
    <row r="5290" spans="1:16" ht="15.75" x14ac:dyDescent="0.25">
      <c r="A5290" s="7"/>
      <c r="B5290" s="7"/>
      <c r="C5290" s="7"/>
      <c r="D5290" s="7"/>
      <c r="E5290" s="7"/>
      <c r="F5290" s="7"/>
      <c r="G5290" s="7"/>
      <c r="H5290" s="7"/>
      <c r="I5290" s="7"/>
      <c r="J5290" s="7"/>
      <c r="K5290" s="7"/>
      <c r="L5290" s="7"/>
      <c r="M5290" s="7"/>
      <c r="N5290" s="7"/>
      <c r="O5290" s="7"/>
      <c r="P5290" s="7"/>
    </row>
    <row r="5291" spans="1:16" ht="15.75" x14ac:dyDescent="0.25">
      <c r="A5291" s="7"/>
      <c r="B5291" s="7"/>
      <c r="C5291" s="7"/>
      <c r="D5291" s="7"/>
      <c r="E5291" s="7"/>
      <c r="F5291" s="7"/>
      <c r="G5291" s="7"/>
      <c r="H5291" s="7"/>
      <c r="I5291" s="7"/>
      <c r="J5291" s="7"/>
      <c r="K5291" s="7"/>
      <c r="L5291" s="7"/>
      <c r="M5291" s="7"/>
      <c r="N5291" s="7"/>
      <c r="O5291" s="7"/>
      <c r="P5291" s="7"/>
    </row>
    <row r="5292" spans="1:16" ht="15.75" x14ac:dyDescent="0.25">
      <c r="A5292" s="7"/>
      <c r="B5292" s="7"/>
      <c r="C5292" s="7"/>
      <c r="D5292" s="7"/>
      <c r="E5292" s="7"/>
      <c r="F5292" s="7"/>
      <c r="G5292" s="7"/>
      <c r="H5292" s="7"/>
      <c r="I5292" s="7"/>
      <c r="J5292" s="7"/>
      <c r="K5292" s="7"/>
      <c r="L5292" s="7"/>
      <c r="M5292" s="7"/>
      <c r="N5292" s="7"/>
      <c r="O5292" s="7"/>
      <c r="P5292" s="7"/>
    </row>
    <row r="5293" spans="1:16" ht="15.75" x14ac:dyDescent="0.25">
      <c r="A5293" s="7"/>
      <c r="B5293" s="7"/>
      <c r="C5293" s="7"/>
      <c r="D5293" s="7"/>
      <c r="E5293" s="7"/>
      <c r="F5293" s="7"/>
      <c r="G5293" s="7"/>
      <c r="H5293" s="7"/>
      <c r="I5293" s="7"/>
      <c r="J5293" s="7"/>
      <c r="K5293" s="7"/>
      <c r="L5293" s="7"/>
      <c r="M5293" s="7"/>
      <c r="N5293" s="7"/>
      <c r="O5293" s="7"/>
      <c r="P5293" s="7"/>
    </row>
    <row r="5294" spans="1:16" ht="15.75" x14ac:dyDescent="0.25">
      <c r="A5294" s="7"/>
      <c r="B5294" s="7"/>
      <c r="C5294" s="7"/>
      <c r="D5294" s="7"/>
      <c r="E5294" s="7"/>
      <c r="F5294" s="7"/>
      <c r="G5294" s="7"/>
      <c r="H5294" s="7"/>
      <c r="I5294" s="7"/>
      <c r="J5294" s="7"/>
      <c r="K5294" s="7"/>
      <c r="L5294" s="7"/>
      <c r="M5294" s="7"/>
      <c r="N5294" s="7"/>
      <c r="O5294" s="7"/>
      <c r="P5294" s="7"/>
    </row>
    <row r="5295" spans="1:16" ht="15.75" x14ac:dyDescent="0.25">
      <c r="A5295" s="7"/>
      <c r="B5295" s="7"/>
      <c r="C5295" s="7"/>
      <c r="D5295" s="7"/>
      <c r="E5295" s="7"/>
      <c r="F5295" s="7"/>
      <c r="G5295" s="7"/>
      <c r="H5295" s="7"/>
      <c r="I5295" s="7"/>
      <c r="J5295" s="7"/>
      <c r="K5295" s="7"/>
      <c r="L5295" s="7"/>
      <c r="M5295" s="7"/>
      <c r="N5295" s="7"/>
      <c r="O5295" s="7"/>
      <c r="P5295" s="7"/>
    </row>
    <row r="5296" spans="1:16" ht="15.75" x14ac:dyDescent="0.25">
      <c r="A5296" s="7"/>
      <c r="B5296" s="7"/>
      <c r="C5296" s="7"/>
      <c r="D5296" s="7"/>
      <c r="E5296" s="7"/>
      <c r="F5296" s="7"/>
      <c r="G5296" s="7"/>
      <c r="H5296" s="7"/>
      <c r="I5296" s="7"/>
      <c r="J5296" s="7"/>
      <c r="K5296" s="7"/>
      <c r="L5296" s="7"/>
      <c r="M5296" s="7"/>
      <c r="N5296" s="7"/>
      <c r="O5296" s="7"/>
      <c r="P5296" s="7"/>
    </row>
    <row r="5297" spans="1:16" ht="15.75" x14ac:dyDescent="0.25">
      <c r="A5297" s="7"/>
      <c r="B5297" s="7"/>
      <c r="C5297" s="7"/>
      <c r="D5297" s="7"/>
      <c r="E5297" s="7"/>
      <c r="F5297" s="7"/>
      <c r="G5297" s="7"/>
      <c r="H5297" s="7"/>
      <c r="I5297" s="7"/>
      <c r="J5297" s="7"/>
      <c r="K5297" s="7"/>
      <c r="L5297" s="7"/>
      <c r="M5297" s="7"/>
      <c r="N5297" s="7"/>
      <c r="O5297" s="7"/>
      <c r="P5297" s="7"/>
    </row>
    <row r="5298" spans="1:16" ht="15.75" x14ac:dyDescent="0.25">
      <c r="A5298" s="7"/>
      <c r="B5298" s="7"/>
      <c r="C5298" s="7"/>
      <c r="D5298" s="7"/>
      <c r="E5298" s="7"/>
      <c r="F5298" s="7"/>
      <c r="G5298" s="7"/>
      <c r="H5298" s="7"/>
      <c r="I5298" s="7"/>
      <c r="J5298" s="7"/>
      <c r="K5298" s="7"/>
      <c r="L5298" s="7"/>
      <c r="M5298" s="7"/>
      <c r="N5298" s="7"/>
      <c r="O5298" s="7"/>
      <c r="P5298" s="7"/>
    </row>
    <row r="5299" spans="1:16" ht="15.75" x14ac:dyDescent="0.25">
      <c r="A5299" s="7"/>
      <c r="B5299" s="7"/>
      <c r="C5299" s="7"/>
      <c r="D5299" s="7"/>
      <c r="E5299" s="7"/>
      <c r="F5299" s="7"/>
      <c r="G5299" s="7"/>
      <c r="H5299" s="7"/>
      <c r="I5299" s="7"/>
      <c r="J5299" s="7"/>
      <c r="K5299" s="7"/>
      <c r="L5299" s="7"/>
      <c r="M5299" s="7"/>
      <c r="N5299" s="7"/>
      <c r="O5299" s="7"/>
      <c r="P5299" s="7"/>
    </row>
    <row r="5300" spans="1:16" ht="15.75" x14ac:dyDescent="0.25">
      <c r="A5300" s="7"/>
      <c r="B5300" s="7"/>
      <c r="C5300" s="7"/>
      <c r="D5300" s="7"/>
      <c r="E5300" s="7"/>
      <c r="F5300" s="7"/>
      <c r="G5300" s="7"/>
      <c r="H5300" s="7"/>
      <c r="I5300" s="7"/>
      <c r="J5300" s="7"/>
      <c r="K5300" s="7"/>
      <c r="L5300" s="7"/>
      <c r="M5300" s="7"/>
      <c r="N5300" s="7"/>
      <c r="O5300" s="7"/>
      <c r="P5300" s="7"/>
    </row>
    <row r="5301" spans="1:16" ht="15.75" x14ac:dyDescent="0.25">
      <c r="A5301" s="7"/>
      <c r="B5301" s="7"/>
      <c r="C5301" s="7"/>
      <c r="D5301" s="7"/>
      <c r="E5301" s="7"/>
      <c r="F5301" s="7"/>
      <c r="G5301" s="7"/>
      <c r="H5301" s="7"/>
      <c r="I5301" s="7"/>
      <c r="J5301" s="7"/>
      <c r="K5301" s="7"/>
      <c r="L5301" s="7"/>
      <c r="M5301" s="7"/>
      <c r="N5301" s="7"/>
      <c r="O5301" s="7"/>
      <c r="P5301" s="7"/>
    </row>
    <row r="5302" spans="1:16" ht="15.75" x14ac:dyDescent="0.25">
      <c r="A5302" s="7"/>
      <c r="B5302" s="7"/>
      <c r="C5302" s="7"/>
      <c r="D5302" s="7"/>
      <c r="E5302" s="7"/>
      <c r="F5302" s="7"/>
      <c r="G5302" s="7"/>
      <c r="H5302" s="7"/>
      <c r="I5302" s="7"/>
      <c r="J5302" s="7"/>
      <c r="K5302" s="7"/>
      <c r="L5302" s="7"/>
      <c r="M5302" s="7"/>
      <c r="N5302" s="7"/>
      <c r="O5302" s="7"/>
      <c r="P5302" s="7"/>
    </row>
    <row r="5303" spans="1:16" ht="15.75" x14ac:dyDescent="0.25">
      <c r="A5303" s="7"/>
      <c r="B5303" s="7"/>
      <c r="C5303" s="7"/>
      <c r="D5303" s="7"/>
      <c r="E5303" s="7"/>
      <c r="F5303" s="7"/>
      <c r="G5303" s="7"/>
      <c r="H5303" s="7"/>
      <c r="I5303" s="7"/>
      <c r="J5303" s="7"/>
      <c r="K5303" s="7"/>
      <c r="L5303" s="7"/>
      <c r="M5303" s="7"/>
      <c r="N5303" s="7"/>
      <c r="O5303" s="7"/>
      <c r="P5303" s="7"/>
    </row>
    <row r="5304" spans="1:16" ht="15.75" x14ac:dyDescent="0.25">
      <c r="A5304" s="7"/>
      <c r="B5304" s="7"/>
      <c r="C5304" s="7"/>
      <c r="D5304" s="7"/>
      <c r="E5304" s="7"/>
      <c r="F5304" s="7"/>
      <c r="G5304" s="7"/>
      <c r="H5304" s="7"/>
      <c r="I5304" s="7"/>
      <c r="J5304" s="7"/>
      <c r="K5304" s="7"/>
      <c r="L5304" s="7"/>
      <c r="M5304" s="7"/>
      <c r="N5304" s="7"/>
      <c r="O5304" s="7"/>
      <c r="P5304" s="7"/>
    </row>
    <row r="5305" spans="1:16" ht="15.75" x14ac:dyDescent="0.25">
      <c r="A5305" s="7"/>
      <c r="B5305" s="7"/>
      <c r="C5305" s="7"/>
      <c r="D5305" s="7"/>
      <c r="E5305" s="7"/>
      <c r="F5305" s="7"/>
      <c r="G5305" s="7"/>
      <c r="H5305" s="7"/>
      <c r="I5305" s="7"/>
      <c r="J5305" s="7"/>
      <c r="K5305" s="7"/>
      <c r="L5305" s="7"/>
      <c r="M5305" s="7"/>
      <c r="N5305" s="7"/>
      <c r="O5305" s="7"/>
      <c r="P5305" s="7"/>
    </row>
    <row r="5306" spans="1:16" ht="15.75" x14ac:dyDescent="0.25">
      <c r="A5306" s="7"/>
      <c r="B5306" s="7"/>
      <c r="C5306" s="7"/>
      <c r="D5306" s="7"/>
      <c r="E5306" s="7"/>
      <c r="F5306" s="7"/>
      <c r="G5306" s="7"/>
      <c r="H5306" s="7"/>
      <c r="I5306" s="7"/>
      <c r="J5306" s="7"/>
      <c r="K5306" s="7"/>
      <c r="L5306" s="7"/>
      <c r="M5306" s="7"/>
      <c r="N5306" s="7"/>
      <c r="O5306" s="7"/>
      <c r="P5306" s="7"/>
    </row>
    <row r="5307" spans="1:16" ht="15.75" x14ac:dyDescent="0.25">
      <c r="A5307" s="7"/>
      <c r="B5307" s="7"/>
      <c r="C5307" s="7"/>
      <c r="D5307" s="7"/>
      <c r="E5307" s="7"/>
      <c r="F5307" s="7"/>
      <c r="G5307" s="7"/>
      <c r="H5307" s="7"/>
      <c r="I5307" s="7"/>
      <c r="J5307" s="7"/>
      <c r="K5307" s="7"/>
      <c r="L5307" s="7"/>
      <c r="M5307" s="7"/>
      <c r="N5307" s="7"/>
      <c r="O5307" s="7"/>
      <c r="P5307" s="7"/>
    </row>
    <row r="5308" spans="1:16" ht="15.75" x14ac:dyDescent="0.25">
      <c r="A5308" s="7"/>
      <c r="B5308" s="7"/>
      <c r="C5308" s="7"/>
      <c r="D5308" s="7"/>
      <c r="E5308" s="7"/>
      <c r="F5308" s="7"/>
      <c r="G5308" s="7"/>
      <c r="H5308" s="7"/>
      <c r="I5308" s="7"/>
      <c r="J5308" s="7"/>
      <c r="K5308" s="7"/>
      <c r="L5308" s="7"/>
      <c r="M5308" s="7"/>
      <c r="N5308" s="7"/>
      <c r="O5308" s="7"/>
      <c r="P5308" s="7"/>
    </row>
    <row r="5309" spans="1:16" ht="15.75" x14ac:dyDescent="0.25">
      <c r="A5309" s="7"/>
      <c r="B5309" s="7"/>
      <c r="C5309" s="7"/>
      <c r="D5309" s="7"/>
      <c r="E5309" s="7"/>
      <c r="F5309" s="7"/>
      <c r="G5309" s="7"/>
      <c r="H5309" s="7"/>
      <c r="I5309" s="7"/>
      <c r="J5309" s="7"/>
      <c r="K5309" s="7"/>
      <c r="L5309" s="7"/>
      <c r="M5309" s="7"/>
      <c r="N5309" s="7"/>
      <c r="O5309" s="7"/>
      <c r="P5309" s="7"/>
    </row>
    <row r="5310" spans="1:16" ht="15.75" x14ac:dyDescent="0.25">
      <c r="A5310" s="7"/>
      <c r="B5310" s="7"/>
      <c r="C5310" s="7"/>
      <c r="D5310" s="7"/>
      <c r="E5310" s="7"/>
      <c r="F5310" s="7"/>
      <c r="G5310" s="7"/>
      <c r="H5310" s="7"/>
      <c r="I5310" s="7"/>
      <c r="J5310" s="7"/>
      <c r="K5310" s="7"/>
      <c r="L5310" s="7"/>
      <c r="M5310" s="7"/>
      <c r="N5310" s="7"/>
      <c r="O5310" s="7"/>
      <c r="P5310" s="7"/>
    </row>
    <row r="5311" spans="1:16" ht="15.75" x14ac:dyDescent="0.25">
      <c r="A5311" s="7"/>
      <c r="B5311" s="7"/>
      <c r="C5311" s="7"/>
      <c r="D5311" s="7"/>
      <c r="E5311" s="7"/>
      <c r="F5311" s="7"/>
      <c r="G5311" s="7"/>
      <c r="H5311" s="7"/>
      <c r="I5311" s="7"/>
      <c r="J5311" s="7"/>
      <c r="K5311" s="7"/>
      <c r="L5311" s="7"/>
      <c r="M5311" s="7"/>
      <c r="N5311" s="7"/>
      <c r="O5311" s="7"/>
      <c r="P5311" s="7"/>
    </row>
    <row r="5312" spans="1:16" ht="15.75" x14ac:dyDescent="0.25">
      <c r="A5312" s="7"/>
      <c r="B5312" s="7"/>
      <c r="C5312" s="7"/>
      <c r="D5312" s="7"/>
      <c r="E5312" s="7"/>
      <c r="F5312" s="7"/>
      <c r="G5312" s="7"/>
      <c r="H5312" s="7"/>
      <c r="I5312" s="7"/>
      <c r="J5312" s="7"/>
      <c r="K5312" s="7"/>
      <c r="L5312" s="7"/>
      <c r="M5312" s="7"/>
      <c r="N5312" s="7"/>
      <c r="O5312" s="7"/>
      <c r="P5312" s="7"/>
    </row>
    <row r="5313" spans="1:16" ht="15.75" x14ac:dyDescent="0.25">
      <c r="A5313" s="7"/>
      <c r="B5313" s="7"/>
      <c r="C5313" s="7"/>
      <c r="D5313" s="7"/>
      <c r="E5313" s="7"/>
      <c r="F5313" s="7"/>
      <c r="G5313" s="7"/>
      <c r="H5313" s="7"/>
      <c r="I5313" s="7"/>
      <c r="J5313" s="7"/>
      <c r="K5313" s="7"/>
      <c r="L5313" s="7"/>
      <c r="M5313" s="7"/>
      <c r="N5313" s="7"/>
      <c r="O5313" s="7"/>
      <c r="P5313" s="7"/>
    </row>
    <row r="5314" spans="1:16" ht="15.75" x14ac:dyDescent="0.25">
      <c r="A5314" s="7"/>
      <c r="B5314" s="7"/>
      <c r="C5314" s="7"/>
      <c r="D5314" s="7"/>
      <c r="E5314" s="7"/>
      <c r="F5314" s="7"/>
      <c r="G5314" s="7"/>
      <c r="H5314" s="7"/>
      <c r="I5314" s="7"/>
      <c r="J5314" s="7"/>
      <c r="K5314" s="7"/>
      <c r="L5314" s="7"/>
      <c r="M5314" s="7"/>
      <c r="N5314" s="7"/>
      <c r="O5314" s="7"/>
      <c r="P5314" s="7"/>
    </row>
    <row r="5315" spans="1:16" ht="15.75" x14ac:dyDescent="0.25">
      <c r="A5315" s="7"/>
      <c r="B5315" s="7"/>
      <c r="C5315" s="7"/>
      <c r="D5315" s="7"/>
      <c r="E5315" s="7"/>
      <c r="F5315" s="7"/>
      <c r="G5315" s="7"/>
      <c r="H5315" s="7"/>
      <c r="I5315" s="7"/>
      <c r="J5315" s="7"/>
      <c r="K5315" s="7"/>
      <c r="L5315" s="7"/>
      <c r="M5315" s="7"/>
      <c r="N5315" s="7"/>
      <c r="O5315" s="7"/>
      <c r="P5315" s="7"/>
    </row>
    <row r="5316" spans="1:16" ht="15.75" x14ac:dyDescent="0.25">
      <c r="A5316" s="7"/>
      <c r="B5316" s="7"/>
      <c r="C5316" s="7"/>
      <c r="D5316" s="7"/>
      <c r="E5316" s="7"/>
      <c r="F5316" s="7"/>
      <c r="G5316" s="7"/>
      <c r="H5316" s="7"/>
      <c r="I5316" s="7"/>
      <c r="J5316" s="7"/>
      <c r="K5316" s="7"/>
      <c r="L5316" s="7"/>
      <c r="M5316" s="7"/>
      <c r="N5316" s="7"/>
      <c r="O5316" s="7"/>
      <c r="P5316" s="7"/>
    </row>
    <row r="5317" spans="1:16" ht="15.75" x14ac:dyDescent="0.25">
      <c r="A5317" s="7"/>
      <c r="B5317" s="7"/>
      <c r="C5317" s="7"/>
      <c r="D5317" s="7"/>
      <c r="E5317" s="7"/>
      <c r="F5317" s="7"/>
      <c r="G5317" s="7"/>
      <c r="H5317" s="7"/>
      <c r="I5317" s="7"/>
      <c r="J5317" s="7"/>
      <c r="K5317" s="7"/>
      <c r="L5317" s="7"/>
      <c r="M5317" s="7"/>
      <c r="N5317" s="7"/>
      <c r="O5317" s="7"/>
      <c r="P5317" s="7"/>
    </row>
    <row r="5318" spans="1:16" ht="15.75" x14ac:dyDescent="0.25">
      <c r="A5318" s="7"/>
      <c r="B5318" s="7"/>
      <c r="C5318" s="7"/>
      <c r="D5318" s="7"/>
      <c r="E5318" s="7"/>
      <c r="F5318" s="7"/>
      <c r="G5318" s="7"/>
      <c r="H5318" s="7"/>
      <c r="I5318" s="7"/>
      <c r="J5318" s="7"/>
      <c r="K5318" s="7"/>
      <c r="L5318" s="7"/>
      <c r="M5318" s="7"/>
      <c r="N5318" s="7"/>
      <c r="O5318" s="7"/>
      <c r="P5318" s="7"/>
    </row>
    <row r="5319" spans="1:16" ht="15.75" x14ac:dyDescent="0.25">
      <c r="A5319" s="7"/>
      <c r="B5319" s="7"/>
      <c r="C5319" s="7"/>
      <c r="D5319" s="7"/>
      <c r="E5319" s="7"/>
      <c r="F5319" s="7"/>
      <c r="G5319" s="7"/>
      <c r="H5319" s="7"/>
      <c r="I5319" s="7"/>
      <c r="J5319" s="7"/>
      <c r="K5319" s="7"/>
      <c r="L5319" s="7"/>
      <c r="M5319" s="7"/>
      <c r="N5319" s="7"/>
      <c r="O5319" s="7"/>
      <c r="P5319" s="7"/>
    </row>
    <row r="5320" spans="1:16" ht="15.75" x14ac:dyDescent="0.25">
      <c r="A5320" s="7"/>
      <c r="B5320" s="7"/>
      <c r="C5320" s="7"/>
      <c r="D5320" s="7"/>
      <c r="E5320" s="7"/>
      <c r="F5320" s="7"/>
      <c r="G5320" s="7"/>
      <c r="H5320" s="7"/>
      <c r="I5320" s="7"/>
      <c r="J5320" s="7"/>
      <c r="K5320" s="7"/>
      <c r="L5320" s="7"/>
      <c r="M5320" s="7"/>
      <c r="N5320" s="7"/>
      <c r="O5320" s="7"/>
      <c r="P5320" s="7"/>
    </row>
    <row r="5321" spans="1:16" ht="15.75" x14ac:dyDescent="0.25">
      <c r="A5321" s="7"/>
      <c r="B5321" s="7"/>
      <c r="C5321" s="7"/>
      <c r="D5321" s="7"/>
      <c r="E5321" s="7"/>
      <c r="F5321" s="7"/>
      <c r="G5321" s="7"/>
      <c r="H5321" s="7"/>
      <c r="I5321" s="7"/>
      <c r="J5321" s="7"/>
      <c r="K5321" s="7"/>
      <c r="L5321" s="7"/>
      <c r="M5321" s="7"/>
      <c r="N5321" s="7"/>
      <c r="O5321" s="7"/>
      <c r="P5321" s="7"/>
    </row>
    <row r="5322" spans="1:16" ht="15.75" x14ac:dyDescent="0.25">
      <c r="A5322" s="7"/>
      <c r="B5322" s="7"/>
      <c r="C5322" s="7"/>
      <c r="D5322" s="7"/>
      <c r="E5322" s="7"/>
      <c r="F5322" s="7"/>
      <c r="G5322" s="7"/>
      <c r="H5322" s="7"/>
      <c r="I5322" s="7"/>
      <c r="J5322" s="7"/>
      <c r="K5322" s="7"/>
      <c r="L5322" s="7"/>
      <c r="M5322" s="7"/>
      <c r="N5322" s="7"/>
      <c r="O5322" s="7"/>
      <c r="P5322" s="7"/>
    </row>
    <row r="5323" spans="1:16" ht="15.75" x14ac:dyDescent="0.25">
      <c r="A5323" s="7"/>
      <c r="B5323" s="7"/>
      <c r="C5323" s="7"/>
      <c r="D5323" s="7"/>
      <c r="E5323" s="7"/>
      <c r="F5323" s="7"/>
      <c r="G5323" s="7"/>
      <c r="H5323" s="7"/>
      <c r="I5323" s="7"/>
      <c r="J5323" s="7"/>
      <c r="K5323" s="7"/>
      <c r="L5323" s="7"/>
      <c r="M5323" s="7"/>
      <c r="N5323" s="7"/>
      <c r="O5323" s="7"/>
      <c r="P5323" s="7"/>
    </row>
    <row r="5324" spans="1:16" ht="15.75" x14ac:dyDescent="0.25">
      <c r="A5324" s="7"/>
      <c r="B5324" s="7"/>
      <c r="C5324" s="7"/>
      <c r="D5324" s="7"/>
      <c r="E5324" s="7"/>
      <c r="F5324" s="7"/>
      <c r="G5324" s="7"/>
      <c r="H5324" s="7"/>
      <c r="I5324" s="7"/>
      <c r="J5324" s="7"/>
      <c r="K5324" s="7"/>
      <c r="L5324" s="7"/>
      <c r="M5324" s="7"/>
      <c r="N5324" s="7"/>
      <c r="O5324" s="7"/>
      <c r="P5324" s="7"/>
    </row>
    <row r="5325" spans="1:16" ht="15.75" x14ac:dyDescent="0.25">
      <c r="A5325" s="7"/>
      <c r="B5325" s="7"/>
      <c r="C5325" s="7"/>
      <c r="D5325" s="7"/>
      <c r="E5325" s="7"/>
      <c r="F5325" s="7"/>
      <c r="G5325" s="7"/>
      <c r="H5325" s="7"/>
      <c r="I5325" s="7"/>
      <c r="J5325" s="7"/>
      <c r="K5325" s="7"/>
      <c r="L5325" s="7"/>
      <c r="M5325" s="7"/>
      <c r="N5325" s="7"/>
      <c r="O5325" s="7"/>
      <c r="P5325" s="7"/>
    </row>
    <row r="5326" spans="1:16" ht="15.75" x14ac:dyDescent="0.25">
      <c r="A5326" s="7"/>
      <c r="B5326" s="7"/>
      <c r="C5326" s="7"/>
      <c r="D5326" s="7"/>
      <c r="E5326" s="7"/>
      <c r="F5326" s="7"/>
      <c r="G5326" s="7"/>
      <c r="H5326" s="7"/>
      <c r="I5326" s="7"/>
      <c r="J5326" s="7"/>
      <c r="K5326" s="7"/>
      <c r="L5326" s="7"/>
      <c r="M5326" s="7"/>
      <c r="N5326" s="7"/>
      <c r="O5326" s="7"/>
      <c r="P5326" s="7"/>
    </row>
    <row r="5327" spans="1:16" ht="15.75" x14ac:dyDescent="0.25">
      <c r="A5327" s="7"/>
      <c r="B5327" s="7"/>
      <c r="C5327" s="7"/>
      <c r="D5327" s="7"/>
      <c r="E5327" s="7"/>
      <c r="F5327" s="7"/>
      <c r="G5327" s="7"/>
      <c r="H5327" s="7"/>
      <c r="I5327" s="7"/>
      <c r="J5327" s="7"/>
      <c r="K5327" s="7"/>
      <c r="L5327" s="7"/>
      <c r="M5327" s="7"/>
      <c r="N5327" s="7"/>
      <c r="O5327" s="7"/>
      <c r="P5327" s="7"/>
    </row>
    <row r="5328" spans="1:16" ht="15.75" x14ac:dyDescent="0.25">
      <c r="A5328" s="7"/>
      <c r="B5328" s="7"/>
      <c r="C5328" s="7"/>
      <c r="D5328" s="7"/>
      <c r="E5328" s="7"/>
      <c r="F5328" s="7"/>
      <c r="G5328" s="7"/>
      <c r="H5328" s="7"/>
      <c r="I5328" s="7"/>
      <c r="J5328" s="7"/>
      <c r="K5328" s="7"/>
      <c r="L5328" s="7"/>
      <c r="M5328" s="7"/>
      <c r="N5328" s="7"/>
      <c r="O5328" s="7"/>
      <c r="P5328" s="7"/>
    </row>
    <row r="5329" spans="1:16" ht="15.75" x14ac:dyDescent="0.25">
      <c r="A5329" s="7"/>
      <c r="B5329" s="7"/>
      <c r="C5329" s="7"/>
      <c r="D5329" s="7"/>
      <c r="E5329" s="7"/>
      <c r="F5329" s="7"/>
      <c r="G5329" s="7"/>
      <c r="H5329" s="7"/>
      <c r="I5329" s="7"/>
      <c r="J5329" s="7"/>
      <c r="K5329" s="7"/>
      <c r="L5329" s="7"/>
      <c r="M5329" s="7"/>
      <c r="N5329" s="7"/>
      <c r="O5329" s="7"/>
      <c r="P5329" s="7"/>
    </row>
    <row r="5330" spans="1:16" ht="15.75" x14ac:dyDescent="0.25">
      <c r="A5330" s="7"/>
      <c r="B5330" s="7"/>
      <c r="C5330" s="7"/>
      <c r="D5330" s="7"/>
      <c r="E5330" s="7"/>
      <c r="F5330" s="7"/>
      <c r="G5330" s="7"/>
      <c r="H5330" s="7"/>
      <c r="I5330" s="7"/>
      <c r="J5330" s="7"/>
      <c r="K5330" s="7"/>
      <c r="L5330" s="7"/>
      <c r="M5330" s="7"/>
      <c r="N5330" s="7"/>
      <c r="O5330" s="7"/>
      <c r="P5330" s="7"/>
    </row>
    <row r="5331" spans="1:16" ht="15.75" x14ac:dyDescent="0.25">
      <c r="A5331" s="7"/>
      <c r="B5331" s="7"/>
      <c r="C5331" s="7"/>
      <c r="D5331" s="7"/>
      <c r="E5331" s="7"/>
      <c r="F5331" s="7"/>
      <c r="G5331" s="7"/>
      <c r="H5331" s="7"/>
      <c r="I5331" s="7"/>
      <c r="J5331" s="7"/>
      <c r="K5331" s="7"/>
      <c r="L5331" s="7"/>
      <c r="M5331" s="7"/>
      <c r="N5331" s="7"/>
      <c r="O5331" s="7"/>
      <c r="P5331" s="7"/>
    </row>
    <row r="5332" spans="1:16" ht="15.75" x14ac:dyDescent="0.25">
      <c r="A5332" s="7"/>
      <c r="B5332" s="7"/>
      <c r="C5332" s="7"/>
      <c r="D5332" s="7"/>
      <c r="E5332" s="7"/>
      <c r="F5332" s="7"/>
      <c r="G5332" s="7"/>
      <c r="H5332" s="7"/>
      <c r="I5332" s="7"/>
      <c r="J5332" s="7"/>
      <c r="K5332" s="7"/>
      <c r="L5332" s="7"/>
      <c r="M5332" s="7"/>
      <c r="N5332" s="7"/>
      <c r="O5332" s="7"/>
      <c r="P5332" s="7"/>
    </row>
    <row r="5333" spans="1:16" ht="15.75" x14ac:dyDescent="0.25">
      <c r="A5333" s="7"/>
      <c r="B5333" s="7"/>
      <c r="C5333" s="7"/>
      <c r="D5333" s="7"/>
      <c r="E5333" s="7"/>
      <c r="F5333" s="7"/>
      <c r="G5333" s="7"/>
      <c r="H5333" s="7"/>
      <c r="I5333" s="7"/>
      <c r="J5333" s="7"/>
      <c r="K5333" s="7"/>
      <c r="L5333" s="7"/>
      <c r="M5333" s="7"/>
      <c r="N5333" s="7"/>
      <c r="O5333" s="7"/>
      <c r="P5333" s="7"/>
    </row>
    <row r="5334" spans="1:16" ht="15.75" x14ac:dyDescent="0.25">
      <c r="A5334" s="7"/>
      <c r="B5334" s="7"/>
      <c r="C5334" s="7"/>
      <c r="D5334" s="7"/>
      <c r="E5334" s="7"/>
      <c r="F5334" s="7"/>
      <c r="G5334" s="7"/>
      <c r="H5334" s="7"/>
      <c r="I5334" s="7"/>
      <c r="J5334" s="7"/>
      <c r="K5334" s="7"/>
      <c r="L5334" s="7"/>
      <c r="M5334" s="7"/>
      <c r="N5334" s="7"/>
      <c r="O5334" s="7"/>
      <c r="P5334" s="7"/>
    </row>
    <row r="5335" spans="1:16" ht="15.75" x14ac:dyDescent="0.25">
      <c r="A5335" s="7"/>
      <c r="B5335" s="7"/>
      <c r="C5335" s="7"/>
      <c r="D5335" s="7"/>
      <c r="E5335" s="7"/>
      <c r="F5335" s="7"/>
      <c r="G5335" s="7"/>
      <c r="H5335" s="7"/>
      <c r="I5335" s="7"/>
      <c r="J5335" s="7"/>
      <c r="K5335" s="7"/>
      <c r="L5335" s="7"/>
      <c r="M5335" s="7"/>
      <c r="N5335" s="7"/>
      <c r="O5335" s="7"/>
      <c r="P5335" s="7"/>
    </row>
    <row r="5336" spans="1:16" ht="15.75" x14ac:dyDescent="0.25">
      <c r="A5336" s="7"/>
      <c r="B5336" s="7"/>
      <c r="C5336" s="7"/>
      <c r="D5336" s="7"/>
      <c r="E5336" s="7"/>
      <c r="F5336" s="7"/>
      <c r="G5336" s="7"/>
      <c r="H5336" s="7"/>
      <c r="I5336" s="7"/>
      <c r="J5336" s="7"/>
      <c r="K5336" s="7"/>
      <c r="L5336" s="7"/>
      <c r="M5336" s="7"/>
      <c r="N5336" s="7"/>
      <c r="O5336" s="7"/>
      <c r="P5336" s="7"/>
    </row>
    <row r="5337" spans="1:16" ht="15.75" x14ac:dyDescent="0.25">
      <c r="A5337" s="7"/>
      <c r="B5337" s="7"/>
      <c r="C5337" s="7"/>
      <c r="D5337" s="7"/>
      <c r="E5337" s="7"/>
      <c r="F5337" s="7"/>
      <c r="G5337" s="7"/>
      <c r="H5337" s="7"/>
      <c r="I5337" s="7"/>
      <c r="J5337" s="7"/>
      <c r="K5337" s="7"/>
      <c r="L5337" s="7"/>
      <c r="M5337" s="7"/>
      <c r="N5337" s="7"/>
      <c r="O5337" s="7"/>
      <c r="P5337" s="7"/>
    </row>
    <row r="5338" spans="1:16" ht="15.75" x14ac:dyDescent="0.25">
      <c r="A5338" s="7"/>
      <c r="B5338" s="7"/>
      <c r="C5338" s="7"/>
      <c r="D5338" s="7"/>
      <c r="E5338" s="7"/>
      <c r="F5338" s="7"/>
      <c r="G5338" s="7"/>
      <c r="H5338" s="7"/>
      <c r="I5338" s="7"/>
      <c r="J5338" s="7"/>
      <c r="K5338" s="7"/>
      <c r="L5338" s="7"/>
      <c r="M5338" s="7"/>
      <c r="N5338" s="7"/>
      <c r="O5338" s="7"/>
      <c r="P5338" s="7"/>
    </row>
    <row r="5339" spans="1:16" ht="15.75" x14ac:dyDescent="0.25">
      <c r="A5339" s="7"/>
      <c r="B5339" s="7"/>
      <c r="C5339" s="7"/>
      <c r="D5339" s="7"/>
      <c r="E5339" s="7"/>
      <c r="F5339" s="7"/>
      <c r="G5339" s="7"/>
      <c r="H5339" s="7"/>
      <c r="I5339" s="7"/>
      <c r="J5339" s="7"/>
      <c r="K5339" s="7"/>
      <c r="L5339" s="7"/>
      <c r="M5339" s="7"/>
      <c r="N5339" s="7"/>
      <c r="O5339" s="7"/>
      <c r="P5339" s="7"/>
    </row>
    <row r="5340" spans="1:16" ht="15.75" x14ac:dyDescent="0.25">
      <c r="A5340" s="7"/>
      <c r="B5340" s="7"/>
      <c r="C5340" s="7"/>
      <c r="D5340" s="7"/>
      <c r="E5340" s="7"/>
      <c r="F5340" s="7"/>
      <c r="G5340" s="7"/>
      <c r="H5340" s="7"/>
      <c r="I5340" s="7"/>
      <c r="J5340" s="7"/>
      <c r="K5340" s="7"/>
      <c r="L5340" s="7"/>
      <c r="M5340" s="7"/>
      <c r="N5340" s="7"/>
      <c r="O5340" s="7"/>
      <c r="P5340" s="7"/>
    </row>
    <row r="5341" spans="1:16" ht="15.75" x14ac:dyDescent="0.25">
      <c r="A5341" s="7"/>
      <c r="B5341" s="7"/>
      <c r="C5341" s="7"/>
      <c r="D5341" s="7"/>
      <c r="E5341" s="7"/>
      <c r="F5341" s="7"/>
      <c r="G5341" s="7"/>
      <c r="H5341" s="7"/>
      <c r="I5341" s="7"/>
      <c r="J5341" s="7"/>
      <c r="K5341" s="7"/>
      <c r="L5341" s="7"/>
      <c r="M5341" s="7"/>
      <c r="N5341" s="7"/>
      <c r="O5341" s="7"/>
      <c r="P5341" s="7"/>
    </row>
    <row r="5342" spans="1:16" ht="15.75" x14ac:dyDescent="0.25">
      <c r="A5342" s="7"/>
      <c r="B5342" s="7"/>
      <c r="C5342" s="7"/>
      <c r="D5342" s="7"/>
      <c r="E5342" s="7"/>
      <c r="F5342" s="7"/>
      <c r="G5342" s="7"/>
      <c r="H5342" s="7"/>
      <c r="I5342" s="7"/>
      <c r="J5342" s="7"/>
      <c r="K5342" s="7"/>
      <c r="L5342" s="7"/>
      <c r="M5342" s="7"/>
      <c r="N5342" s="7"/>
      <c r="O5342" s="7"/>
      <c r="P5342" s="7"/>
    </row>
    <row r="5343" spans="1:16" ht="15.75" x14ac:dyDescent="0.25">
      <c r="A5343" s="7"/>
      <c r="B5343" s="7"/>
      <c r="C5343" s="7"/>
      <c r="D5343" s="7"/>
      <c r="E5343" s="7"/>
      <c r="F5343" s="7"/>
      <c r="G5343" s="7"/>
      <c r="H5343" s="7"/>
      <c r="I5343" s="7"/>
      <c r="J5343" s="7"/>
      <c r="K5343" s="7"/>
      <c r="L5343" s="7"/>
      <c r="M5343" s="7"/>
      <c r="N5343" s="7"/>
      <c r="O5343" s="7"/>
      <c r="P5343" s="7"/>
    </row>
    <row r="5344" spans="1:16" ht="15.75" x14ac:dyDescent="0.25">
      <c r="A5344" s="7"/>
      <c r="B5344" s="7"/>
      <c r="C5344" s="7"/>
      <c r="D5344" s="7"/>
      <c r="E5344" s="7"/>
      <c r="F5344" s="7"/>
      <c r="G5344" s="7"/>
      <c r="H5344" s="7"/>
      <c r="I5344" s="7"/>
      <c r="J5344" s="7"/>
      <c r="K5344" s="7"/>
      <c r="L5344" s="7"/>
      <c r="M5344" s="7"/>
      <c r="N5344" s="7"/>
      <c r="O5344" s="7"/>
      <c r="P5344" s="7"/>
    </row>
    <row r="5345" spans="1:16" ht="15.75" x14ac:dyDescent="0.25">
      <c r="A5345" s="7"/>
      <c r="B5345" s="7"/>
      <c r="C5345" s="7"/>
      <c r="D5345" s="7"/>
      <c r="E5345" s="7"/>
      <c r="F5345" s="7"/>
      <c r="G5345" s="7"/>
      <c r="H5345" s="7"/>
      <c r="I5345" s="7"/>
      <c r="J5345" s="7"/>
      <c r="K5345" s="7"/>
      <c r="L5345" s="7"/>
      <c r="M5345" s="7"/>
      <c r="N5345" s="7"/>
      <c r="O5345" s="7"/>
      <c r="P5345" s="7"/>
    </row>
    <row r="5346" spans="1:16" ht="15.75" x14ac:dyDescent="0.25">
      <c r="A5346" s="7"/>
      <c r="B5346" s="7"/>
      <c r="C5346" s="7"/>
      <c r="D5346" s="7"/>
      <c r="E5346" s="7"/>
      <c r="F5346" s="7"/>
      <c r="G5346" s="7"/>
      <c r="H5346" s="7"/>
      <c r="I5346" s="7"/>
      <c r="J5346" s="7"/>
      <c r="K5346" s="7"/>
      <c r="L5346" s="7"/>
      <c r="M5346" s="7"/>
      <c r="N5346" s="7"/>
      <c r="O5346" s="7"/>
      <c r="P5346" s="7"/>
    </row>
    <row r="5347" spans="1:16" ht="15.75" x14ac:dyDescent="0.25">
      <c r="A5347" s="7"/>
      <c r="B5347" s="7"/>
      <c r="C5347" s="7"/>
      <c r="D5347" s="7"/>
      <c r="E5347" s="7"/>
      <c r="F5347" s="7"/>
      <c r="G5347" s="7"/>
      <c r="H5347" s="7"/>
      <c r="I5347" s="7"/>
      <c r="J5347" s="7"/>
      <c r="K5347" s="7"/>
      <c r="L5347" s="7"/>
      <c r="M5347" s="7"/>
      <c r="N5347" s="7"/>
      <c r="O5347" s="7"/>
      <c r="P5347" s="7"/>
    </row>
    <row r="5348" spans="1:16" ht="15.75" x14ac:dyDescent="0.25">
      <c r="A5348" s="7"/>
      <c r="B5348" s="7"/>
      <c r="C5348" s="7"/>
      <c r="D5348" s="7"/>
      <c r="E5348" s="7"/>
      <c r="F5348" s="7"/>
      <c r="G5348" s="7"/>
      <c r="H5348" s="7"/>
      <c r="I5348" s="7"/>
      <c r="J5348" s="7"/>
      <c r="K5348" s="7"/>
      <c r="L5348" s="7"/>
      <c r="M5348" s="7"/>
      <c r="N5348" s="7"/>
      <c r="O5348" s="7"/>
      <c r="P5348" s="7"/>
    </row>
    <row r="5349" spans="1:16" ht="15.75" x14ac:dyDescent="0.25">
      <c r="A5349" s="7"/>
      <c r="B5349" s="7"/>
      <c r="C5349" s="7"/>
      <c r="D5349" s="7"/>
      <c r="E5349" s="7"/>
      <c r="F5349" s="7"/>
      <c r="G5349" s="7"/>
      <c r="H5349" s="7"/>
      <c r="I5349" s="7"/>
      <c r="J5349" s="7"/>
      <c r="K5349" s="7"/>
      <c r="L5349" s="7"/>
      <c r="M5349" s="7"/>
      <c r="N5349" s="7"/>
      <c r="O5349" s="7"/>
      <c r="P5349" s="7"/>
    </row>
    <row r="5350" spans="1:16" ht="15.75" x14ac:dyDescent="0.25">
      <c r="A5350" s="7"/>
      <c r="B5350" s="7"/>
      <c r="C5350" s="7"/>
      <c r="D5350" s="7"/>
      <c r="E5350" s="7"/>
      <c r="F5350" s="7"/>
      <c r="G5350" s="7"/>
      <c r="H5350" s="7"/>
      <c r="I5350" s="7"/>
      <c r="J5350" s="7"/>
      <c r="K5350" s="7"/>
      <c r="L5350" s="7"/>
      <c r="M5350" s="7"/>
      <c r="N5350" s="7"/>
      <c r="O5350" s="7"/>
      <c r="P5350" s="7"/>
    </row>
    <row r="5351" spans="1:16" ht="15.75" x14ac:dyDescent="0.25">
      <c r="A5351" s="7"/>
      <c r="B5351" s="7"/>
      <c r="C5351" s="7"/>
      <c r="D5351" s="7"/>
      <c r="E5351" s="7"/>
      <c r="F5351" s="7"/>
      <c r="G5351" s="7"/>
      <c r="H5351" s="7"/>
      <c r="I5351" s="7"/>
      <c r="J5351" s="7"/>
      <c r="K5351" s="7"/>
      <c r="L5351" s="7"/>
      <c r="M5351" s="7"/>
      <c r="N5351" s="7"/>
      <c r="O5351" s="7"/>
      <c r="P5351" s="7"/>
    </row>
    <row r="5352" spans="1:16" ht="15.75" x14ac:dyDescent="0.25">
      <c r="A5352" s="7"/>
      <c r="B5352" s="7"/>
      <c r="C5352" s="7"/>
      <c r="D5352" s="7"/>
      <c r="E5352" s="7"/>
      <c r="F5352" s="7"/>
      <c r="G5352" s="7"/>
      <c r="H5352" s="7"/>
      <c r="I5352" s="7"/>
      <c r="J5352" s="7"/>
      <c r="K5352" s="7"/>
      <c r="L5352" s="7"/>
      <c r="M5352" s="7"/>
      <c r="N5352" s="7"/>
      <c r="O5352" s="7"/>
      <c r="P5352" s="7"/>
    </row>
    <row r="5353" spans="1:16" ht="15.75" x14ac:dyDescent="0.25">
      <c r="A5353" s="7"/>
      <c r="B5353" s="7"/>
      <c r="C5353" s="7"/>
      <c r="D5353" s="7"/>
      <c r="E5353" s="7"/>
      <c r="F5353" s="7"/>
      <c r="G5353" s="7"/>
      <c r="H5353" s="7"/>
      <c r="I5353" s="7"/>
      <c r="J5353" s="7"/>
      <c r="K5353" s="7"/>
      <c r="L5353" s="7"/>
      <c r="M5353" s="7"/>
      <c r="N5353" s="7"/>
      <c r="O5353" s="7"/>
      <c r="P5353" s="7"/>
    </row>
    <row r="5354" spans="1:16" ht="15.75" x14ac:dyDescent="0.25">
      <c r="A5354" s="7"/>
      <c r="B5354" s="7"/>
      <c r="C5354" s="7"/>
      <c r="D5354" s="7"/>
      <c r="E5354" s="7"/>
      <c r="F5354" s="7"/>
      <c r="G5354" s="7"/>
      <c r="H5354" s="7"/>
      <c r="I5354" s="7"/>
      <c r="J5354" s="7"/>
      <c r="K5354" s="7"/>
      <c r="L5354" s="7"/>
      <c r="M5354" s="7"/>
      <c r="N5354" s="7"/>
      <c r="O5354" s="7"/>
      <c r="P5354" s="7"/>
    </row>
    <row r="5355" spans="1:16" ht="15.75" x14ac:dyDescent="0.25">
      <c r="A5355" s="7"/>
      <c r="B5355" s="7"/>
      <c r="C5355" s="7"/>
      <c r="D5355" s="7"/>
      <c r="E5355" s="7"/>
      <c r="F5355" s="7"/>
      <c r="G5355" s="7"/>
      <c r="H5355" s="7"/>
      <c r="I5355" s="7"/>
      <c r="J5355" s="7"/>
      <c r="K5355" s="7"/>
      <c r="L5355" s="7"/>
      <c r="M5355" s="7"/>
      <c r="N5355" s="7"/>
      <c r="O5355" s="7"/>
      <c r="P5355" s="7"/>
    </row>
    <row r="5356" spans="1:16" ht="15.75" x14ac:dyDescent="0.25">
      <c r="A5356" s="7"/>
      <c r="B5356" s="7"/>
      <c r="C5356" s="7"/>
      <c r="D5356" s="7"/>
      <c r="E5356" s="7"/>
      <c r="F5356" s="7"/>
      <c r="G5356" s="7"/>
      <c r="H5356" s="7"/>
      <c r="I5356" s="7"/>
      <c r="J5356" s="7"/>
      <c r="K5356" s="7"/>
      <c r="L5356" s="7"/>
      <c r="M5356" s="7"/>
      <c r="N5356" s="7"/>
      <c r="O5356" s="7"/>
      <c r="P5356" s="7"/>
    </row>
    <row r="5357" spans="1:16" ht="15.75" x14ac:dyDescent="0.25">
      <c r="A5357" s="7"/>
      <c r="B5357" s="7"/>
      <c r="C5357" s="7"/>
      <c r="D5357" s="7"/>
      <c r="E5357" s="7"/>
      <c r="F5357" s="7"/>
      <c r="G5357" s="7"/>
      <c r="H5357" s="7"/>
      <c r="I5357" s="7"/>
      <c r="J5357" s="7"/>
      <c r="K5357" s="7"/>
      <c r="L5357" s="7"/>
      <c r="M5357" s="7"/>
      <c r="N5357" s="7"/>
      <c r="O5357" s="7"/>
      <c r="P5357" s="7"/>
    </row>
    <row r="5358" spans="1:16" ht="15.75" x14ac:dyDescent="0.25">
      <c r="A5358" s="7"/>
      <c r="B5358" s="7"/>
      <c r="C5358" s="7"/>
      <c r="D5358" s="7"/>
      <c r="E5358" s="7"/>
      <c r="F5358" s="7"/>
      <c r="G5358" s="7"/>
      <c r="H5358" s="7"/>
      <c r="I5358" s="7"/>
      <c r="J5358" s="7"/>
      <c r="K5358" s="7"/>
      <c r="L5358" s="7"/>
      <c r="M5358" s="7"/>
      <c r="N5358" s="7"/>
      <c r="O5358" s="7"/>
      <c r="P5358" s="7"/>
    </row>
    <row r="5359" spans="1:16" ht="15.75" x14ac:dyDescent="0.25">
      <c r="A5359" s="7"/>
      <c r="B5359" s="7"/>
      <c r="C5359" s="7"/>
      <c r="D5359" s="7"/>
      <c r="E5359" s="7"/>
      <c r="F5359" s="7"/>
      <c r="G5359" s="7"/>
      <c r="H5359" s="7"/>
      <c r="I5359" s="7"/>
      <c r="J5359" s="7"/>
      <c r="K5359" s="7"/>
      <c r="L5359" s="7"/>
      <c r="M5359" s="7"/>
      <c r="N5359" s="7"/>
      <c r="O5359" s="7"/>
      <c r="P5359" s="7"/>
    </row>
    <row r="5360" spans="1:16" ht="15.75" x14ac:dyDescent="0.25">
      <c r="A5360" s="7"/>
      <c r="B5360" s="7"/>
      <c r="C5360" s="7"/>
      <c r="D5360" s="7"/>
      <c r="E5360" s="7"/>
      <c r="F5360" s="7"/>
      <c r="G5360" s="7"/>
      <c r="H5360" s="7"/>
      <c r="I5360" s="7"/>
      <c r="J5360" s="7"/>
      <c r="K5360" s="7"/>
      <c r="L5360" s="7"/>
      <c r="M5360" s="7"/>
      <c r="N5360" s="7"/>
      <c r="O5360" s="7"/>
      <c r="P5360" s="7"/>
    </row>
    <row r="5361" spans="1:16" ht="15.75" x14ac:dyDescent="0.25">
      <c r="A5361" s="7"/>
      <c r="B5361" s="7"/>
      <c r="C5361" s="7"/>
      <c r="D5361" s="7"/>
      <c r="E5361" s="7"/>
      <c r="F5361" s="7"/>
      <c r="G5361" s="7"/>
      <c r="H5361" s="7"/>
      <c r="I5361" s="7"/>
      <c r="J5361" s="7"/>
      <c r="K5361" s="7"/>
      <c r="L5361" s="7"/>
      <c r="M5361" s="7"/>
      <c r="N5361" s="7"/>
      <c r="O5361" s="7"/>
      <c r="P5361" s="7"/>
    </row>
    <row r="5362" spans="1:16" ht="15.75" x14ac:dyDescent="0.25">
      <c r="A5362" s="7"/>
      <c r="B5362" s="7"/>
      <c r="C5362" s="7"/>
      <c r="D5362" s="7"/>
      <c r="E5362" s="7"/>
      <c r="F5362" s="7"/>
      <c r="G5362" s="7"/>
      <c r="H5362" s="7"/>
      <c r="I5362" s="7"/>
      <c r="J5362" s="7"/>
      <c r="K5362" s="7"/>
      <c r="L5362" s="7"/>
      <c r="M5362" s="7"/>
      <c r="N5362" s="7"/>
      <c r="O5362" s="7"/>
      <c r="P5362" s="7"/>
    </row>
    <row r="5363" spans="1:16" ht="15.75" x14ac:dyDescent="0.25">
      <c r="A5363" s="7"/>
      <c r="B5363" s="7"/>
      <c r="C5363" s="7"/>
      <c r="D5363" s="7"/>
      <c r="E5363" s="7"/>
      <c r="F5363" s="7"/>
      <c r="G5363" s="7"/>
      <c r="H5363" s="7"/>
      <c r="I5363" s="7"/>
      <c r="J5363" s="7"/>
      <c r="K5363" s="7"/>
      <c r="L5363" s="7"/>
      <c r="M5363" s="7"/>
      <c r="N5363" s="7"/>
      <c r="O5363" s="7"/>
      <c r="P5363" s="7"/>
    </row>
    <row r="5364" spans="1:16" ht="15.75" x14ac:dyDescent="0.25">
      <c r="A5364" s="7"/>
      <c r="B5364" s="7"/>
      <c r="C5364" s="7"/>
      <c r="D5364" s="7"/>
      <c r="E5364" s="7"/>
      <c r="F5364" s="7"/>
      <c r="G5364" s="7"/>
      <c r="H5364" s="7"/>
      <c r="I5364" s="7"/>
      <c r="J5364" s="7"/>
      <c r="K5364" s="7"/>
      <c r="L5364" s="7"/>
      <c r="M5364" s="7"/>
      <c r="N5364" s="7"/>
      <c r="O5364" s="7"/>
      <c r="P5364" s="7"/>
    </row>
    <row r="5365" spans="1:16" ht="15.75" x14ac:dyDescent="0.25">
      <c r="A5365" s="7"/>
      <c r="B5365" s="7"/>
      <c r="C5365" s="7"/>
      <c r="D5365" s="7"/>
      <c r="E5365" s="7"/>
      <c r="F5365" s="7"/>
      <c r="G5365" s="7"/>
      <c r="H5365" s="7"/>
      <c r="I5365" s="7"/>
      <c r="J5365" s="7"/>
      <c r="K5365" s="7"/>
      <c r="L5365" s="7"/>
      <c r="M5365" s="7"/>
      <c r="N5365" s="7"/>
      <c r="O5365" s="7"/>
      <c r="P5365" s="7"/>
    </row>
    <row r="5366" spans="1:16" ht="15.75" x14ac:dyDescent="0.25">
      <c r="A5366" s="7"/>
      <c r="B5366" s="7"/>
      <c r="C5366" s="7"/>
      <c r="D5366" s="7"/>
      <c r="E5366" s="7"/>
      <c r="F5366" s="7"/>
      <c r="G5366" s="7"/>
      <c r="H5366" s="7"/>
      <c r="I5366" s="7"/>
      <c r="J5366" s="7"/>
      <c r="K5366" s="7"/>
      <c r="L5366" s="7"/>
      <c r="M5366" s="7"/>
      <c r="N5366" s="7"/>
      <c r="O5366" s="7"/>
      <c r="P5366" s="7"/>
    </row>
    <row r="5367" spans="1:16" ht="15.75" x14ac:dyDescent="0.25">
      <c r="A5367" s="7"/>
      <c r="B5367" s="7"/>
      <c r="C5367" s="7"/>
      <c r="D5367" s="7"/>
      <c r="E5367" s="7"/>
      <c r="F5367" s="7"/>
      <c r="G5367" s="7"/>
      <c r="H5367" s="7"/>
      <c r="I5367" s="7"/>
      <c r="J5367" s="7"/>
      <c r="K5367" s="7"/>
      <c r="L5367" s="7"/>
      <c r="M5367" s="7"/>
      <c r="N5367" s="7"/>
      <c r="O5367" s="7"/>
      <c r="P5367" s="7"/>
    </row>
    <row r="5368" spans="1:16" ht="15.75" x14ac:dyDescent="0.25">
      <c r="A5368" s="7"/>
      <c r="B5368" s="7"/>
      <c r="C5368" s="7"/>
      <c r="D5368" s="7"/>
      <c r="E5368" s="7"/>
      <c r="F5368" s="7"/>
      <c r="G5368" s="7"/>
      <c r="H5368" s="7"/>
      <c r="I5368" s="7"/>
      <c r="J5368" s="7"/>
      <c r="K5368" s="7"/>
      <c r="L5368" s="7"/>
      <c r="M5368" s="7"/>
      <c r="N5368" s="7"/>
      <c r="O5368" s="7"/>
      <c r="P5368" s="7"/>
    </row>
    <row r="5369" spans="1:16" ht="15.75" x14ac:dyDescent="0.25">
      <c r="A5369" s="7"/>
      <c r="B5369" s="7"/>
      <c r="C5369" s="7"/>
      <c r="D5369" s="7"/>
      <c r="E5369" s="7"/>
      <c r="F5369" s="7"/>
      <c r="G5369" s="7"/>
      <c r="H5369" s="7"/>
      <c r="I5369" s="7"/>
      <c r="J5369" s="7"/>
      <c r="K5369" s="7"/>
      <c r="L5369" s="7"/>
      <c r="M5369" s="7"/>
      <c r="N5369" s="7"/>
      <c r="O5369" s="7"/>
      <c r="P5369" s="7"/>
    </row>
    <row r="5370" spans="1:16" ht="15.75" x14ac:dyDescent="0.25">
      <c r="A5370" s="7"/>
      <c r="B5370" s="7"/>
      <c r="C5370" s="7"/>
      <c r="D5370" s="7"/>
      <c r="E5370" s="7"/>
      <c r="F5370" s="7"/>
      <c r="G5370" s="7"/>
      <c r="H5370" s="7"/>
      <c r="I5370" s="7"/>
      <c r="J5370" s="7"/>
      <c r="K5370" s="7"/>
      <c r="L5370" s="7"/>
      <c r="M5370" s="7"/>
      <c r="N5370" s="7"/>
      <c r="O5370" s="7"/>
      <c r="P5370" s="7"/>
    </row>
    <row r="5371" spans="1:16" ht="15.75" x14ac:dyDescent="0.25">
      <c r="A5371" s="7"/>
      <c r="B5371" s="7"/>
      <c r="C5371" s="7"/>
      <c r="D5371" s="7"/>
      <c r="E5371" s="7"/>
      <c r="F5371" s="7"/>
      <c r="G5371" s="7"/>
      <c r="H5371" s="7"/>
      <c r="I5371" s="7"/>
      <c r="J5371" s="7"/>
      <c r="K5371" s="7"/>
      <c r="L5371" s="7"/>
      <c r="M5371" s="7"/>
      <c r="N5371" s="7"/>
      <c r="O5371" s="7"/>
      <c r="P5371" s="7"/>
    </row>
    <row r="5372" spans="1:16" ht="15.75" x14ac:dyDescent="0.25">
      <c r="A5372" s="7"/>
      <c r="B5372" s="7"/>
      <c r="C5372" s="7"/>
      <c r="D5372" s="7"/>
      <c r="E5372" s="7"/>
      <c r="F5372" s="7"/>
      <c r="G5372" s="7"/>
      <c r="H5372" s="7"/>
      <c r="I5372" s="7"/>
      <c r="J5372" s="7"/>
      <c r="K5372" s="7"/>
      <c r="L5372" s="7"/>
      <c r="M5372" s="7"/>
      <c r="N5372" s="7"/>
      <c r="O5372" s="7"/>
      <c r="P5372" s="7"/>
    </row>
    <row r="5373" spans="1:16" ht="15.75" x14ac:dyDescent="0.25">
      <c r="A5373" s="7"/>
      <c r="B5373" s="7"/>
      <c r="C5373" s="7"/>
      <c r="D5373" s="7"/>
      <c r="E5373" s="7"/>
      <c r="F5373" s="7"/>
      <c r="G5373" s="7"/>
      <c r="H5373" s="7"/>
      <c r="I5373" s="7"/>
      <c r="J5373" s="7"/>
      <c r="K5373" s="7"/>
      <c r="L5373" s="7"/>
      <c r="M5373" s="7"/>
      <c r="N5373" s="7"/>
      <c r="O5373" s="7"/>
      <c r="P5373" s="7"/>
    </row>
    <row r="5374" spans="1:16" ht="15.75" x14ac:dyDescent="0.25">
      <c r="A5374" s="7"/>
      <c r="B5374" s="7"/>
      <c r="C5374" s="7"/>
      <c r="D5374" s="7"/>
      <c r="E5374" s="7"/>
      <c r="F5374" s="7"/>
      <c r="G5374" s="7"/>
      <c r="H5374" s="7"/>
      <c r="I5374" s="7"/>
      <c r="J5374" s="7"/>
      <c r="K5374" s="7"/>
      <c r="L5374" s="7"/>
      <c r="M5374" s="7"/>
      <c r="N5374" s="7"/>
      <c r="O5374" s="7"/>
      <c r="P5374" s="7"/>
    </row>
    <row r="5375" spans="1:16" ht="15.75" x14ac:dyDescent="0.25">
      <c r="A5375" s="7"/>
      <c r="B5375" s="7"/>
      <c r="C5375" s="7"/>
      <c r="D5375" s="7"/>
      <c r="E5375" s="7"/>
      <c r="F5375" s="7"/>
      <c r="G5375" s="7"/>
      <c r="H5375" s="7"/>
      <c r="I5375" s="7"/>
      <c r="J5375" s="7"/>
      <c r="K5375" s="7"/>
      <c r="L5375" s="7"/>
      <c r="M5375" s="7"/>
      <c r="N5375" s="7"/>
      <c r="O5375" s="7"/>
      <c r="P5375" s="7"/>
    </row>
    <row r="5376" spans="1:16" ht="15.75" x14ac:dyDescent="0.25">
      <c r="A5376" s="7"/>
      <c r="B5376" s="7"/>
      <c r="C5376" s="7"/>
      <c r="D5376" s="7"/>
      <c r="E5376" s="7"/>
      <c r="F5376" s="7"/>
      <c r="G5376" s="7"/>
      <c r="H5376" s="7"/>
      <c r="I5376" s="7"/>
      <c r="J5376" s="7"/>
      <c r="K5376" s="7"/>
      <c r="L5376" s="7"/>
      <c r="M5376" s="7"/>
      <c r="N5376" s="7"/>
      <c r="O5376" s="7"/>
      <c r="P5376" s="7"/>
    </row>
    <row r="5377" spans="1:16" ht="15.75" x14ac:dyDescent="0.25">
      <c r="A5377" s="7"/>
      <c r="B5377" s="7"/>
      <c r="C5377" s="7"/>
      <c r="D5377" s="7"/>
      <c r="E5377" s="7"/>
      <c r="F5377" s="7"/>
      <c r="G5377" s="7"/>
      <c r="H5377" s="7"/>
      <c r="I5377" s="7"/>
      <c r="J5377" s="7"/>
      <c r="K5377" s="7"/>
      <c r="L5377" s="7"/>
      <c r="M5377" s="7"/>
      <c r="N5377" s="7"/>
      <c r="O5377" s="7"/>
      <c r="P5377" s="7"/>
    </row>
    <row r="5378" spans="1:16" ht="15.75" x14ac:dyDescent="0.25">
      <c r="A5378" s="7"/>
      <c r="B5378" s="7"/>
      <c r="C5378" s="7"/>
      <c r="D5378" s="7"/>
      <c r="E5378" s="7"/>
      <c r="F5378" s="7"/>
      <c r="G5378" s="7"/>
      <c r="H5378" s="7"/>
      <c r="I5378" s="7"/>
      <c r="J5378" s="7"/>
      <c r="K5378" s="7"/>
      <c r="L5378" s="7"/>
      <c r="M5378" s="7"/>
      <c r="N5378" s="7"/>
      <c r="O5378" s="7"/>
      <c r="P5378" s="7"/>
    </row>
    <row r="5379" spans="1:16" ht="15.75" x14ac:dyDescent="0.25">
      <c r="A5379" s="7"/>
      <c r="B5379" s="7"/>
      <c r="C5379" s="7"/>
      <c r="D5379" s="7"/>
      <c r="E5379" s="7"/>
      <c r="F5379" s="7"/>
      <c r="G5379" s="7"/>
      <c r="H5379" s="7"/>
      <c r="I5379" s="7"/>
      <c r="J5379" s="7"/>
      <c r="K5379" s="7"/>
      <c r="L5379" s="7"/>
      <c r="M5379" s="7"/>
      <c r="N5379" s="7"/>
      <c r="O5379" s="7"/>
      <c r="P5379" s="7"/>
    </row>
    <row r="5380" spans="1:16" ht="15.75" x14ac:dyDescent="0.25">
      <c r="A5380" s="7"/>
      <c r="B5380" s="7"/>
      <c r="C5380" s="7"/>
      <c r="D5380" s="7"/>
      <c r="E5380" s="7"/>
      <c r="F5380" s="7"/>
      <c r="G5380" s="7"/>
      <c r="H5380" s="7"/>
      <c r="I5380" s="7"/>
      <c r="J5380" s="7"/>
      <c r="K5380" s="7"/>
      <c r="L5380" s="7"/>
      <c r="M5380" s="7"/>
      <c r="N5380" s="7"/>
      <c r="O5380" s="7"/>
      <c r="P5380" s="7"/>
    </row>
    <row r="5381" spans="1:16" ht="15.75" x14ac:dyDescent="0.25">
      <c r="A5381" s="7"/>
      <c r="B5381" s="7"/>
      <c r="C5381" s="7"/>
      <c r="D5381" s="7"/>
      <c r="E5381" s="7"/>
      <c r="F5381" s="7"/>
      <c r="G5381" s="7"/>
      <c r="H5381" s="7"/>
      <c r="I5381" s="7"/>
      <c r="J5381" s="7"/>
      <c r="K5381" s="7"/>
      <c r="L5381" s="7"/>
      <c r="M5381" s="7"/>
      <c r="N5381" s="7"/>
      <c r="O5381" s="7"/>
      <c r="P5381" s="7"/>
    </row>
    <row r="5382" spans="1:16" ht="15.75" x14ac:dyDescent="0.25">
      <c r="A5382" s="7"/>
      <c r="B5382" s="7"/>
      <c r="C5382" s="7"/>
      <c r="D5382" s="7"/>
      <c r="E5382" s="7"/>
      <c r="F5382" s="7"/>
      <c r="G5382" s="7"/>
      <c r="H5382" s="7"/>
      <c r="I5382" s="7"/>
      <c r="J5382" s="7"/>
      <c r="K5382" s="7"/>
      <c r="L5382" s="7"/>
      <c r="M5382" s="7"/>
      <c r="N5382" s="7"/>
      <c r="O5382" s="7"/>
      <c r="P5382" s="7"/>
    </row>
    <row r="5383" spans="1:16" ht="15.75" x14ac:dyDescent="0.25">
      <c r="A5383" s="7"/>
      <c r="B5383" s="7"/>
      <c r="C5383" s="7"/>
      <c r="D5383" s="7"/>
      <c r="E5383" s="7"/>
      <c r="F5383" s="7"/>
      <c r="G5383" s="7"/>
      <c r="H5383" s="7"/>
      <c r="I5383" s="7"/>
      <c r="J5383" s="7"/>
      <c r="K5383" s="7"/>
      <c r="L5383" s="7"/>
      <c r="M5383" s="7"/>
      <c r="N5383" s="7"/>
      <c r="O5383" s="7"/>
      <c r="P5383" s="7"/>
    </row>
    <row r="5384" spans="1:16" ht="15.75" x14ac:dyDescent="0.25">
      <c r="A5384" s="7"/>
      <c r="B5384" s="7"/>
      <c r="C5384" s="7"/>
      <c r="D5384" s="7"/>
      <c r="E5384" s="7"/>
      <c r="F5384" s="7"/>
      <c r="G5384" s="7"/>
      <c r="H5384" s="7"/>
      <c r="I5384" s="7"/>
      <c r="J5384" s="7"/>
      <c r="K5384" s="7"/>
      <c r="L5384" s="7"/>
      <c r="M5384" s="7"/>
      <c r="N5384" s="7"/>
      <c r="O5384" s="7"/>
      <c r="P5384" s="7"/>
    </row>
    <row r="5385" spans="1:16" ht="15.75" x14ac:dyDescent="0.25">
      <c r="A5385" s="7"/>
      <c r="B5385" s="7"/>
      <c r="C5385" s="7"/>
      <c r="D5385" s="7"/>
      <c r="E5385" s="7"/>
      <c r="F5385" s="7"/>
      <c r="G5385" s="7"/>
      <c r="H5385" s="7"/>
      <c r="I5385" s="7"/>
      <c r="J5385" s="7"/>
      <c r="K5385" s="7"/>
      <c r="L5385" s="7"/>
      <c r="M5385" s="7"/>
      <c r="N5385" s="7"/>
      <c r="O5385" s="7"/>
      <c r="P5385" s="7"/>
    </row>
    <row r="5386" spans="1:16" ht="15.75" x14ac:dyDescent="0.25">
      <c r="A5386" s="7"/>
      <c r="B5386" s="7"/>
      <c r="C5386" s="7"/>
      <c r="D5386" s="7"/>
      <c r="E5386" s="7"/>
      <c r="F5386" s="7"/>
      <c r="G5386" s="7"/>
      <c r="H5386" s="7"/>
      <c r="I5386" s="7"/>
      <c r="J5386" s="7"/>
      <c r="K5386" s="7"/>
      <c r="L5386" s="7"/>
      <c r="M5386" s="7"/>
      <c r="N5386" s="7"/>
      <c r="O5386" s="7"/>
      <c r="P5386" s="7"/>
    </row>
    <row r="5387" spans="1:16" ht="15.75" x14ac:dyDescent="0.25">
      <c r="A5387" s="7"/>
      <c r="B5387" s="7"/>
      <c r="C5387" s="7"/>
      <c r="D5387" s="7"/>
      <c r="E5387" s="7"/>
      <c r="F5387" s="7"/>
      <c r="G5387" s="7"/>
      <c r="H5387" s="7"/>
      <c r="I5387" s="7"/>
      <c r="J5387" s="7"/>
      <c r="K5387" s="7"/>
      <c r="L5387" s="7"/>
      <c r="M5387" s="7"/>
      <c r="N5387" s="7"/>
      <c r="O5387" s="7"/>
      <c r="P5387" s="7"/>
    </row>
    <row r="5388" spans="1:16" ht="15.75" x14ac:dyDescent="0.25">
      <c r="A5388" s="7"/>
      <c r="B5388" s="7"/>
      <c r="C5388" s="7"/>
      <c r="D5388" s="7"/>
      <c r="E5388" s="7"/>
      <c r="F5388" s="7"/>
      <c r="G5388" s="7"/>
      <c r="H5388" s="7"/>
      <c r="I5388" s="7"/>
      <c r="J5388" s="7"/>
      <c r="K5388" s="7"/>
      <c r="L5388" s="7"/>
      <c r="M5388" s="7"/>
      <c r="N5388" s="7"/>
      <c r="O5388" s="7"/>
      <c r="P5388" s="7"/>
    </row>
    <row r="5389" spans="1:16" ht="15.75" x14ac:dyDescent="0.25">
      <c r="A5389" s="7"/>
      <c r="B5389" s="7"/>
      <c r="C5389" s="7"/>
      <c r="D5389" s="7"/>
      <c r="E5389" s="7"/>
      <c r="F5389" s="7"/>
      <c r="G5389" s="7"/>
      <c r="H5389" s="7"/>
      <c r="I5389" s="7"/>
      <c r="J5389" s="7"/>
      <c r="K5389" s="7"/>
      <c r="L5389" s="7"/>
      <c r="M5389" s="7"/>
      <c r="N5389" s="7"/>
      <c r="O5389" s="7"/>
      <c r="P5389" s="7"/>
    </row>
    <row r="5390" spans="1:16" ht="15.75" x14ac:dyDescent="0.25">
      <c r="A5390" s="7"/>
      <c r="B5390" s="7"/>
      <c r="C5390" s="7"/>
      <c r="D5390" s="7"/>
      <c r="E5390" s="7"/>
      <c r="F5390" s="7"/>
      <c r="G5390" s="7"/>
      <c r="H5390" s="7"/>
      <c r="I5390" s="7"/>
      <c r="J5390" s="7"/>
      <c r="K5390" s="7"/>
      <c r="L5390" s="7"/>
      <c r="M5390" s="7"/>
      <c r="N5390" s="7"/>
      <c r="O5390" s="7"/>
      <c r="P5390" s="7"/>
    </row>
    <row r="5391" spans="1:16" ht="15.75" x14ac:dyDescent="0.25">
      <c r="A5391" s="7"/>
      <c r="B5391" s="7"/>
      <c r="C5391" s="7"/>
      <c r="D5391" s="7"/>
      <c r="E5391" s="7"/>
      <c r="F5391" s="7"/>
      <c r="G5391" s="7"/>
      <c r="H5391" s="7"/>
      <c r="I5391" s="7"/>
      <c r="J5391" s="7"/>
      <c r="K5391" s="7"/>
      <c r="L5391" s="7"/>
      <c r="M5391" s="7"/>
      <c r="N5391" s="7"/>
      <c r="O5391" s="7"/>
      <c r="P5391" s="7"/>
    </row>
    <row r="5392" spans="1:16" ht="15.75" x14ac:dyDescent="0.25">
      <c r="A5392" s="7"/>
      <c r="B5392" s="7"/>
      <c r="C5392" s="7"/>
      <c r="D5392" s="7"/>
      <c r="E5392" s="7"/>
      <c r="F5392" s="7"/>
      <c r="G5392" s="7"/>
      <c r="H5392" s="7"/>
      <c r="I5392" s="7"/>
      <c r="J5392" s="7"/>
      <c r="K5392" s="7"/>
      <c r="L5392" s="7"/>
      <c r="M5392" s="7"/>
      <c r="N5392" s="7"/>
      <c r="O5392" s="7"/>
      <c r="P5392" s="7"/>
    </row>
    <row r="5393" spans="1:16" ht="15.75" x14ac:dyDescent="0.25">
      <c r="A5393" s="7"/>
      <c r="B5393" s="7"/>
      <c r="C5393" s="7"/>
      <c r="D5393" s="7"/>
      <c r="E5393" s="7"/>
      <c r="F5393" s="7"/>
      <c r="G5393" s="7"/>
      <c r="H5393" s="7"/>
      <c r="I5393" s="7"/>
      <c r="J5393" s="7"/>
      <c r="K5393" s="7"/>
      <c r="L5393" s="7"/>
      <c r="M5393" s="7"/>
      <c r="N5393" s="7"/>
      <c r="O5393" s="7"/>
      <c r="P5393" s="7"/>
    </row>
    <row r="5394" spans="1:16" ht="15.75" x14ac:dyDescent="0.25">
      <c r="A5394" s="7"/>
      <c r="B5394" s="7"/>
      <c r="C5394" s="7"/>
      <c r="D5394" s="7"/>
      <c r="E5394" s="7"/>
      <c r="F5394" s="7"/>
      <c r="G5394" s="7"/>
      <c r="H5394" s="7"/>
      <c r="I5394" s="7"/>
      <c r="J5394" s="7"/>
      <c r="K5394" s="7"/>
      <c r="L5394" s="7"/>
      <c r="M5394" s="7"/>
      <c r="N5394" s="7"/>
      <c r="O5394" s="7"/>
      <c r="P5394" s="7"/>
    </row>
    <row r="5395" spans="1:16" ht="15.75" x14ac:dyDescent="0.25">
      <c r="A5395" s="7"/>
      <c r="B5395" s="7"/>
      <c r="C5395" s="7"/>
      <c r="D5395" s="7"/>
      <c r="E5395" s="7"/>
      <c r="F5395" s="7"/>
      <c r="G5395" s="7"/>
      <c r="H5395" s="7"/>
      <c r="I5395" s="7"/>
      <c r="J5395" s="7"/>
      <c r="K5395" s="7"/>
      <c r="L5395" s="7"/>
      <c r="M5395" s="7"/>
      <c r="N5395" s="7"/>
      <c r="O5395" s="7"/>
      <c r="P5395" s="7"/>
    </row>
    <row r="5396" spans="1:16" ht="15.75" x14ac:dyDescent="0.25">
      <c r="A5396" s="7"/>
      <c r="B5396" s="7"/>
      <c r="C5396" s="7"/>
      <c r="D5396" s="7"/>
      <c r="E5396" s="7"/>
      <c r="F5396" s="7"/>
      <c r="G5396" s="7"/>
      <c r="H5396" s="7"/>
      <c r="I5396" s="7"/>
      <c r="J5396" s="7"/>
      <c r="K5396" s="7"/>
      <c r="L5396" s="7"/>
      <c r="M5396" s="7"/>
      <c r="N5396" s="7"/>
      <c r="O5396" s="7"/>
      <c r="P5396" s="7"/>
    </row>
    <row r="5397" spans="1:16" ht="15.75" x14ac:dyDescent="0.25">
      <c r="A5397" s="7"/>
      <c r="B5397" s="7"/>
      <c r="C5397" s="7"/>
      <c r="D5397" s="7"/>
      <c r="E5397" s="7"/>
      <c r="F5397" s="7"/>
      <c r="G5397" s="7"/>
      <c r="H5397" s="7"/>
      <c r="I5397" s="7"/>
      <c r="J5397" s="7"/>
      <c r="K5397" s="7"/>
      <c r="L5397" s="7"/>
      <c r="M5397" s="7"/>
      <c r="N5397" s="7"/>
      <c r="O5397" s="7"/>
      <c r="P5397" s="7"/>
    </row>
    <row r="5398" spans="1:16" ht="15.75" x14ac:dyDescent="0.25">
      <c r="A5398" s="7"/>
      <c r="B5398" s="7"/>
      <c r="C5398" s="7"/>
      <c r="D5398" s="7"/>
      <c r="E5398" s="7"/>
      <c r="F5398" s="7"/>
      <c r="G5398" s="7"/>
      <c r="H5398" s="7"/>
      <c r="I5398" s="7"/>
      <c r="J5398" s="7"/>
      <c r="K5398" s="7"/>
      <c r="L5398" s="7"/>
      <c r="M5398" s="7"/>
      <c r="N5398" s="7"/>
      <c r="O5398" s="7"/>
      <c r="P5398" s="7"/>
    </row>
    <row r="5399" spans="1:16" ht="15.75" x14ac:dyDescent="0.25">
      <c r="A5399" s="7"/>
      <c r="B5399" s="7"/>
      <c r="C5399" s="7"/>
      <c r="D5399" s="7"/>
      <c r="E5399" s="7"/>
      <c r="F5399" s="7"/>
      <c r="G5399" s="7"/>
      <c r="H5399" s="7"/>
      <c r="I5399" s="7"/>
      <c r="J5399" s="7"/>
      <c r="K5399" s="7"/>
      <c r="L5399" s="7"/>
      <c r="M5399" s="7"/>
      <c r="N5399" s="7"/>
      <c r="O5399" s="7"/>
      <c r="P5399" s="7"/>
    </row>
    <row r="5400" spans="1:16" ht="15.75" x14ac:dyDescent="0.25">
      <c r="A5400" s="7"/>
      <c r="B5400" s="7"/>
      <c r="C5400" s="7"/>
      <c r="D5400" s="7"/>
      <c r="E5400" s="7"/>
      <c r="F5400" s="7"/>
      <c r="G5400" s="7"/>
      <c r="H5400" s="7"/>
      <c r="I5400" s="7"/>
      <c r="J5400" s="7"/>
      <c r="K5400" s="7"/>
      <c r="L5400" s="7"/>
      <c r="M5400" s="7"/>
      <c r="N5400" s="7"/>
      <c r="O5400" s="7"/>
      <c r="P5400" s="7"/>
    </row>
    <row r="5401" spans="1:16" ht="15.75" x14ac:dyDescent="0.25">
      <c r="A5401" s="7"/>
      <c r="B5401" s="7"/>
      <c r="C5401" s="7"/>
      <c r="D5401" s="7"/>
      <c r="E5401" s="7"/>
      <c r="F5401" s="7"/>
      <c r="G5401" s="7"/>
      <c r="H5401" s="7"/>
      <c r="I5401" s="7"/>
      <c r="J5401" s="7"/>
      <c r="K5401" s="7"/>
      <c r="L5401" s="7"/>
      <c r="M5401" s="7"/>
      <c r="N5401" s="7"/>
      <c r="O5401" s="7"/>
      <c r="P5401" s="7"/>
    </row>
    <row r="5402" spans="1:16" ht="15.75" x14ac:dyDescent="0.25">
      <c r="A5402" s="7"/>
      <c r="B5402" s="7"/>
      <c r="C5402" s="7"/>
      <c r="D5402" s="7"/>
      <c r="E5402" s="7"/>
      <c r="F5402" s="7"/>
      <c r="G5402" s="7"/>
      <c r="H5402" s="7"/>
      <c r="I5402" s="7"/>
      <c r="J5402" s="7"/>
      <c r="K5402" s="7"/>
      <c r="L5402" s="7"/>
      <c r="M5402" s="7"/>
      <c r="N5402" s="7"/>
      <c r="O5402" s="7"/>
      <c r="P5402" s="7"/>
    </row>
    <row r="5403" spans="1:16" ht="15.75" x14ac:dyDescent="0.25">
      <c r="A5403" s="7"/>
      <c r="B5403" s="7"/>
      <c r="C5403" s="7"/>
      <c r="D5403" s="7"/>
      <c r="E5403" s="7"/>
      <c r="F5403" s="7"/>
      <c r="G5403" s="7"/>
      <c r="H5403" s="7"/>
      <c r="I5403" s="7"/>
      <c r="J5403" s="7"/>
      <c r="K5403" s="7"/>
      <c r="L5403" s="7"/>
      <c r="M5403" s="7"/>
      <c r="N5403" s="7"/>
      <c r="O5403" s="7"/>
      <c r="P5403" s="7"/>
    </row>
    <row r="5404" spans="1:16" ht="15.75" x14ac:dyDescent="0.25">
      <c r="A5404" s="7"/>
      <c r="B5404" s="7"/>
      <c r="C5404" s="7"/>
      <c r="D5404" s="7"/>
      <c r="E5404" s="7"/>
      <c r="F5404" s="7"/>
      <c r="G5404" s="7"/>
      <c r="H5404" s="7"/>
      <c r="I5404" s="7"/>
      <c r="J5404" s="7"/>
      <c r="K5404" s="7"/>
      <c r="L5404" s="7"/>
      <c r="M5404" s="7"/>
      <c r="N5404" s="7"/>
      <c r="O5404" s="7"/>
      <c r="P5404" s="7"/>
    </row>
    <row r="5405" spans="1:16" ht="15.75" x14ac:dyDescent="0.25">
      <c r="A5405" s="7"/>
      <c r="B5405" s="7"/>
      <c r="C5405" s="7"/>
      <c r="D5405" s="7"/>
      <c r="E5405" s="7"/>
      <c r="F5405" s="7"/>
      <c r="G5405" s="7"/>
      <c r="H5405" s="7"/>
      <c r="I5405" s="7"/>
      <c r="J5405" s="7"/>
      <c r="K5405" s="7"/>
      <c r="L5405" s="7"/>
      <c r="M5405" s="7"/>
      <c r="N5405" s="7"/>
      <c r="O5405" s="7"/>
      <c r="P5405" s="7"/>
    </row>
    <row r="5406" spans="1:16" ht="15.75" x14ac:dyDescent="0.25">
      <c r="A5406" s="7"/>
      <c r="B5406" s="7"/>
      <c r="C5406" s="7"/>
      <c r="D5406" s="7"/>
      <c r="E5406" s="7"/>
      <c r="F5406" s="7"/>
      <c r="G5406" s="7"/>
      <c r="H5406" s="7"/>
      <c r="I5406" s="7"/>
      <c r="J5406" s="7"/>
      <c r="K5406" s="7"/>
      <c r="L5406" s="7"/>
      <c r="M5406" s="7"/>
      <c r="N5406" s="7"/>
      <c r="O5406" s="7"/>
      <c r="P5406" s="7"/>
    </row>
    <row r="5407" spans="1:16" ht="15.75" x14ac:dyDescent="0.25">
      <c r="A5407" s="7"/>
      <c r="B5407" s="7"/>
      <c r="C5407" s="7"/>
      <c r="D5407" s="7"/>
      <c r="E5407" s="7"/>
      <c r="F5407" s="7"/>
      <c r="G5407" s="7"/>
      <c r="H5407" s="7"/>
      <c r="I5407" s="7"/>
      <c r="J5407" s="7"/>
      <c r="K5407" s="7"/>
      <c r="L5407" s="7"/>
      <c r="M5407" s="7"/>
      <c r="N5407" s="7"/>
      <c r="O5407" s="7"/>
      <c r="P5407" s="7"/>
    </row>
    <row r="5408" spans="1:16" ht="15.75" x14ac:dyDescent="0.25">
      <c r="A5408" s="7"/>
      <c r="B5408" s="7"/>
      <c r="C5408" s="7"/>
      <c r="D5408" s="7"/>
      <c r="E5408" s="7"/>
      <c r="F5408" s="7"/>
      <c r="G5408" s="7"/>
      <c r="H5408" s="7"/>
      <c r="I5408" s="7"/>
      <c r="J5408" s="7"/>
      <c r="K5408" s="7"/>
      <c r="L5408" s="7"/>
      <c r="M5408" s="7"/>
      <c r="N5408" s="7"/>
      <c r="O5408" s="7"/>
      <c r="P5408" s="7"/>
    </row>
    <row r="5409" spans="1:16" ht="15.75" x14ac:dyDescent="0.25">
      <c r="A5409" s="7"/>
      <c r="B5409" s="7"/>
      <c r="C5409" s="7"/>
      <c r="D5409" s="7"/>
      <c r="E5409" s="7"/>
      <c r="F5409" s="7"/>
      <c r="G5409" s="7"/>
      <c r="H5409" s="7"/>
      <c r="I5409" s="7"/>
      <c r="J5409" s="7"/>
      <c r="K5409" s="7"/>
      <c r="L5409" s="7"/>
      <c r="M5409" s="7"/>
      <c r="N5409" s="7"/>
      <c r="O5409" s="7"/>
      <c r="P5409" s="7"/>
    </row>
    <row r="5410" spans="1:16" ht="15.75" x14ac:dyDescent="0.25">
      <c r="A5410" s="7"/>
      <c r="B5410" s="7"/>
      <c r="C5410" s="7"/>
      <c r="D5410" s="7"/>
      <c r="E5410" s="7"/>
      <c r="F5410" s="7"/>
      <c r="G5410" s="7"/>
      <c r="H5410" s="7"/>
      <c r="I5410" s="7"/>
      <c r="J5410" s="7"/>
      <c r="K5410" s="7"/>
      <c r="L5410" s="7"/>
      <c r="M5410" s="7"/>
      <c r="N5410" s="7"/>
      <c r="O5410" s="7"/>
      <c r="P5410" s="7"/>
    </row>
    <row r="5411" spans="1:16" ht="15.75" x14ac:dyDescent="0.25">
      <c r="A5411" s="7"/>
      <c r="B5411" s="7"/>
      <c r="C5411" s="7"/>
      <c r="D5411" s="7"/>
      <c r="E5411" s="7"/>
      <c r="F5411" s="7"/>
      <c r="G5411" s="7"/>
      <c r="H5411" s="7"/>
      <c r="I5411" s="7"/>
      <c r="J5411" s="7"/>
      <c r="K5411" s="7"/>
      <c r="L5411" s="7"/>
      <c r="M5411" s="7"/>
      <c r="N5411" s="7"/>
      <c r="O5411" s="7"/>
      <c r="P5411" s="7"/>
    </row>
    <row r="5412" spans="1:16" ht="15.75" x14ac:dyDescent="0.25">
      <c r="A5412" s="7"/>
      <c r="B5412" s="7"/>
      <c r="C5412" s="7"/>
      <c r="D5412" s="7"/>
      <c r="E5412" s="7"/>
      <c r="F5412" s="7"/>
      <c r="G5412" s="7"/>
      <c r="H5412" s="7"/>
      <c r="I5412" s="7"/>
      <c r="J5412" s="7"/>
      <c r="K5412" s="7"/>
      <c r="L5412" s="7"/>
      <c r="M5412" s="7"/>
      <c r="N5412" s="7"/>
      <c r="O5412" s="7"/>
      <c r="P5412" s="7"/>
    </row>
    <row r="5413" spans="1:16" ht="15.75" x14ac:dyDescent="0.25">
      <c r="A5413" s="7"/>
      <c r="B5413" s="7"/>
      <c r="C5413" s="7"/>
      <c r="D5413" s="7"/>
      <c r="E5413" s="7"/>
      <c r="F5413" s="7"/>
      <c r="G5413" s="7"/>
      <c r="H5413" s="7"/>
      <c r="I5413" s="7"/>
      <c r="J5413" s="7"/>
      <c r="K5413" s="7"/>
      <c r="L5413" s="7"/>
      <c r="M5413" s="7"/>
      <c r="N5413" s="7"/>
      <c r="O5413" s="7"/>
      <c r="P5413" s="7"/>
    </row>
    <row r="5414" spans="1:16" ht="15.75" x14ac:dyDescent="0.25">
      <c r="A5414" s="7"/>
      <c r="B5414" s="7"/>
      <c r="C5414" s="7"/>
      <c r="D5414" s="7"/>
      <c r="E5414" s="7"/>
      <c r="F5414" s="7"/>
      <c r="G5414" s="7"/>
      <c r="H5414" s="7"/>
      <c r="I5414" s="7"/>
      <c r="J5414" s="7"/>
      <c r="K5414" s="7"/>
      <c r="L5414" s="7"/>
      <c r="M5414" s="7"/>
      <c r="N5414" s="7"/>
      <c r="O5414" s="7"/>
      <c r="P5414" s="7"/>
    </row>
    <row r="5415" spans="1:16" ht="15.75" x14ac:dyDescent="0.25">
      <c r="A5415" s="7"/>
      <c r="B5415" s="7"/>
      <c r="C5415" s="7"/>
      <c r="D5415" s="7"/>
      <c r="E5415" s="7"/>
      <c r="F5415" s="7"/>
      <c r="G5415" s="7"/>
      <c r="H5415" s="7"/>
      <c r="I5415" s="7"/>
      <c r="J5415" s="7"/>
      <c r="K5415" s="7"/>
      <c r="L5415" s="7"/>
      <c r="M5415" s="7"/>
      <c r="N5415" s="7"/>
      <c r="O5415" s="7"/>
      <c r="P5415" s="7"/>
    </row>
    <row r="5416" spans="1:16" ht="15.75" x14ac:dyDescent="0.25">
      <c r="A5416" s="7"/>
      <c r="B5416" s="7"/>
      <c r="C5416" s="7"/>
      <c r="D5416" s="7"/>
      <c r="E5416" s="7"/>
      <c r="F5416" s="7"/>
      <c r="G5416" s="7"/>
      <c r="H5416" s="7"/>
      <c r="I5416" s="7"/>
      <c r="J5416" s="7"/>
      <c r="K5416" s="7"/>
      <c r="L5416" s="7"/>
      <c r="M5416" s="7"/>
      <c r="N5416" s="7"/>
      <c r="O5416" s="7"/>
      <c r="P5416" s="7"/>
    </row>
    <row r="5417" spans="1:16" ht="15.75" x14ac:dyDescent="0.25">
      <c r="A5417" s="7"/>
      <c r="B5417" s="7"/>
      <c r="C5417" s="7"/>
      <c r="D5417" s="7"/>
      <c r="E5417" s="7"/>
      <c r="F5417" s="7"/>
      <c r="G5417" s="7"/>
      <c r="H5417" s="7"/>
      <c r="I5417" s="7"/>
      <c r="J5417" s="7"/>
      <c r="K5417" s="7"/>
      <c r="L5417" s="7"/>
      <c r="M5417" s="7"/>
      <c r="N5417" s="7"/>
      <c r="O5417" s="7"/>
      <c r="P5417" s="7"/>
    </row>
    <row r="5418" spans="1:16" ht="15.75" x14ac:dyDescent="0.25">
      <c r="A5418" s="7"/>
      <c r="B5418" s="7"/>
      <c r="C5418" s="7"/>
      <c r="D5418" s="7"/>
      <c r="E5418" s="7"/>
      <c r="F5418" s="7"/>
      <c r="G5418" s="7"/>
      <c r="H5418" s="7"/>
      <c r="I5418" s="7"/>
      <c r="J5418" s="7"/>
      <c r="K5418" s="7"/>
      <c r="L5418" s="7"/>
      <c r="M5418" s="7"/>
      <c r="N5418" s="7"/>
      <c r="O5418" s="7"/>
      <c r="P5418" s="7"/>
    </row>
    <row r="5419" spans="1:16" ht="15.75" x14ac:dyDescent="0.25">
      <c r="A5419" s="7"/>
      <c r="B5419" s="7"/>
      <c r="C5419" s="7"/>
      <c r="D5419" s="7"/>
      <c r="E5419" s="7"/>
      <c r="F5419" s="7"/>
      <c r="G5419" s="7"/>
      <c r="H5419" s="7"/>
      <c r="I5419" s="7"/>
      <c r="J5419" s="7"/>
      <c r="K5419" s="7"/>
      <c r="L5419" s="7"/>
      <c r="M5419" s="7"/>
      <c r="N5419" s="7"/>
      <c r="O5419" s="7"/>
      <c r="P5419" s="7"/>
    </row>
    <row r="5420" spans="1:16" ht="15.75" x14ac:dyDescent="0.25">
      <c r="A5420" s="7"/>
      <c r="B5420" s="7"/>
      <c r="C5420" s="7"/>
      <c r="D5420" s="7"/>
      <c r="E5420" s="7"/>
      <c r="F5420" s="7"/>
      <c r="G5420" s="7"/>
      <c r="H5420" s="7"/>
      <c r="I5420" s="7"/>
      <c r="J5420" s="7"/>
      <c r="K5420" s="7"/>
      <c r="L5420" s="7"/>
      <c r="M5420" s="7"/>
      <c r="N5420" s="7"/>
      <c r="O5420" s="7"/>
      <c r="P5420" s="7"/>
    </row>
    <row r="5421" spans="1:16" ht="15.75" x14ac:dyDescent="0.25">
      <c r="A5421" s="7"/>
      <c r="B5421" s="7"/>
      <c r="C5421" s="7"/>
      <c r="D5421" s="7"/>
      <c r="E5421" s="7"/>
      <c r="F5421" s="7"/>
      <c r="G5421" s="7"/>
      <c r="H5421" s="7"/>
      <c r="I5421" s="7"/>
      <c r="J5421" s="7"/>
      <c r="K5421" s="7"/>
      <c r="L5421" s="7"/>
      <c r="M5421" s="7"/>
      <c r="N5421" s="7"/>
      <c r="O5421" s="7"/>
      <c r="P5421" s="7"/>
    </row>
    <row r="5422" spans="1:16" ht="15.75" x14ac:dyDescent="0.25">
      <c r="A5422" s="7"/>
      <c r="B5422" s="7"/>
      <c r="C5422" s="7"/>
      <c r="D5422" s="7"/>
      <c r="E5422" s="7"/>
      <c r="F5422" s="7"/>
      <c r="G5422" s="7"/>
      <c r="H5422" s="7"/>
      <c r="I5422" s="7"/>
      <c r="J5422" s="7"/>
      <c r="K5422" s="7"/>
      <c r="L5422" s="7"/>
      <c r="M5422" s="7"/>
      <c r="N5422" s="7"/>
      <c r="O5422" s="7"/>
      <c r="P5422" s="7"/>
    </row>
    <row r="5423" spans="1:16" ht="15.75" x14ac:dyDescent="0.25">
      <c r="A5423" s="7"/>
      <c r="B5423" s="7"/>
      <c r="C5423" s="7"/>
      <c r="D5423" s="7"/>
      <c r="E5423" s="7"/>
      <c r="F5423" s="7"/>
      <c r="G5423" s="7"/>
      <c r="H5423" s="7"/>
      <c r="I5423" s="7"/>
      <c r="J5423" s="7"/>
      <c r="K5423" s="7"/>
      <c r="L5423" s="7"/>
      <c r="M5423" s="7"/>
      <c r="N5423" s="7"/>
      <c r="O5423" s="7"/>
      <c r="P5423" s="7"/>
    </row>
    <row r="5424" spans="1:16" ht="15.75" x14ac:dyDescent="0.25">
      <c r="A5424" s="7"/>
      <c r="B5424" s="7"/>
      <c r="C5424" s="7"/>
      <c r="D5424" s="7"/>
      <c r="E5424" s="7"/>
      <c r="F5424" s="7"/>
      <c r="G5424" s="7"/>
      <c r="H5424" s="7"/>
      <c r="I5424" s="7"/>
      <c r="J5424" s="7"/>
      <c r="K5424" s="7"/>
      <c r="L5424" s="7"/>
      <c r="M5424" s="7"/>
      <c r="N5424" s="7"/>
      <c r="O5424" s="7"/>
      <c r="P5424" s="7"/>
    </row>
    <row r="5425" spans="1:16" ht="15.75" x14ac:dyDescent="0.25">
      <c r="A5425" s="7"/>
      <c r="B5425" s="7"/>
      <c r="C5425" s="7"/>
      <c r="D5425" s="7"/>
      <c r="E5425" s="7"/>
      <c r="F5425" s="7"/>
      <c r="G5425" s="7"/>
      <c r="H5425" s="7"/>
      <c r="I5425" s="7"/>
      <c r="J5425" s="7"/>
      <c r="K5425" s="7"/>
      <c r="L5425" s="7"/>
      <c r="M5425" s="7"/>
      <c r="N5425" s="7"/>
      <c r="O5425" s="7"/>
      <c r="P5425" s="7"/>
    </row>
    <row r="5426" spans="1:16" ht="15.75" x14ac:dyDescent="0.25">
      <c r="A5426" s="7"/>
      <c r="B5426" s="7"/>
      <c r="C5426" s="7"/>
      <c r="D5426" s="7"/>
      <c r="E5426" s="7"/>
      <c r="F5426" s="7"/>
      <c r="G5426" s="7"/>
      <c r="H5426" s="7"/>
      <c r="I5426" s="7"/>
      <c r="J5426" s="7"/>
      <c r="K5426" s="7"/>
      <c r="L5426" s="7"/>
      <c r="M5426" s="7"/>
      <c r="N5426" s="7"/>
      <c r="O5426" s="7"/>
      <c r="P5426" s="7"/>
    </row>
    <row r="5427" spans="1:16" ht="15.75" x14ac:dyDescent="0.25">
      <c r="A5427" s="7"/>
      <c r="B5427" s="7"/>
      <c r="C5427" s="7"/>
      <c r="D5427" s="7"/>
      <c r="E5427" s="7"/>
      <c r="F5427" s="7"/>
      <c r="G5427" s="7"/>
      <c r="H5427" s="7"/>
      <c r="I5427" s="7"/>
      <c r="J5427" s="7"/>
      <c r="K5427" s="7"/>
      <c r="L5427" s="7"/>
      <c r="M5427" s="7"/>
      <c r="N5427" s="7"/>
      <c r="O5427" s="7"/>
      <c r="P5427" s="7"/>
    </row>
    <row r="5428" spans="1:16" ht="15.75" x14ac:dyDescent="0.25">
      <c r="A5428" s="7"/>
      <c r="B5428" s="7"/>
      <c r="C5428" s="7"/>
      <c r="D5428" s="7"/>
      <c r="E5428" s="7"/>
      <c r="F5428" s="7"/>
      <c r="G5428" s="7"/>
      <c r="H5428" s="7"/>
      <c r="I5428" s="7"/>
      <c r="J5428" s="7"/>
      <c r="K5428" s="7"/>
      <c r="L5428" s="7"/>
      <c r="M5428" s="7"/>
      <c r="N5428" s="7"/>
      <c r="O5428" s="7"/>
      <c r="P5428" s="7"/>
    </row>
    <row r="5429" spans="1:16" ht="15.75" x14ac:dyDescent="0.25">
      <c r="A5429" s="7"/>
      <c r="B5429" s="7"/>
      <c r="C5429" s="7"/>
      <c r="D5429" s="7"/>
      <c r="E5429" s="7"/>
      <c r="F5429" s="7"/>
      <c r="G5429" s="7"/>
      <c r="H5429" s="7"/>
      <c r="I5429" s="7"/>
      <c r="J5429" s="7"/>
      <c r="K5429" s="7"/>
      <c r="L5429" s="7"/>
      <c r="M5429" s="7"/>
      <c r="N5429" s="7"/>
      <c r="O5429" s="7"/>
      <c r="P5429" s="7"/>
    </row>
    <row r="5430" spans="1:16" ht="15.75" x14ac:dyDescent="0.25">
      <c r="A5430" s="7"/>
      <c r="B5430" s="7"/>
      <c r="C5430" s="7"/>
      <c r="D5430" s="7"/>
      <c r="E5430" s="7"/>
      <c r="F5430" s="7"/>
      <c r="G5430" s="7"/>
      <c r="H5430" s="7"/>
      <c r="I5430" s="7"/>
      <c r="J5430" s="7"/>
      <c r="K5430" s="7"/>
      <c r="L5430" s="7"/>
      <c r="M5430" s="7"/>
      <c r="N5430" s="7"/>
      <c r="O5430" s="7"/>
      <c r="P5430" s="7"/>
    </row>
    <row r="5431" spans="1:16" ht="15.75" x14ac:dyDescent="0.25">
      <c r="A5431" s="7"/>
      <c r="B5431" s="7"/>
      <c r="C5431" s="7"/>
      <c r="D5431" s="7"/>
      <c r="E5431" s="7"/>
      <c r="F5431" s="7"/>
      <c r="G5431" s="7"/>
      <c r="H5431" s="7"/>
      <c r="I5431" s="7"/>
      <c r="J5431" s="7"/>
      <c r="K5431" s="7"/>
      <c r="L5431" s="7"/>
      <c r="M5431" s="7"/>
      <c r="N5431" s="7"/>
      <c r="O5431" s="7"/>
      <c r="P5431" s="7"/>
    </row>
    <row r="5432" spans="1:16" ht="15.75" x14ac:dyDescent="0.25">
      <c r="A5432" s="7"/>
      <c r="B5432" s="7"/>
      <c r="C5432" s="7"/>
      <c r="D5432" s="7"/>
      <c r="E5432" s="7"/>
      <c r="F5432" s="7"/>
      <c r="G5432" s="7"/>
      <c r="H5432" s="7"/>
      <c r="I5432" s="7"/>
      <c r="J5432" s="7"/>
      <c r="K5432" s="7"/>
      <c r="L5432" s="7"/>
      <c r="M5432" s="7"/>
      <c r="N5432" s="7"/>
      <c r="O5432" s="7"/>
      <c r="P5432" s="7"/>
    </row>
    <row r="5433" spans="1:16" ht="15.75" x14ac:dyDescent="0.25">
      <c r="A5433" s="7"/>
      <c r="B5433" s="7"/>
      <c r="C5433" s="7"/>
      <c r="D5433" s="7"/>
      <c r="E5433" s="7"/>
      <c r="F5433" s="7"/>
      <c r="G5433" s="7"/>
      <c r="H5433" s="7"/>
      <c r="I5433" s="7"/>
      <c r="J5433" s="7"/>
      <c r="K5433" s="7"/>
      <c r="L5433" s="7"/>
      <c r="M5433" s="7"/>
      <c r="N5433" s="7"/>
      <c r="O5433" s="7"/>
      <c r="P5433" s="7"/>
    </row>
    <row r="5434" spans="1:16" ht="15.75" x14ac:dyDescent="0.25">
      <c r="A5434" s="7"/>
      <c r="B5434" s="7"/>
      <c r="C5434" s="7"/>
      <c r="D5434" s="7"/>
      <c r="E5434" s="7"/>
      <c r="F5434" s="7"/>
      <c r="G5434" s="7"/>
      <c r="H5434" s="7"/>
      <c r="I5434" s="7"/>
      <c r="J5434" s="7"/>
      <c r="K5434" s="7"/>
      <c r="L5434" s="7"/>
      <c r="M5434" s="7"/>
      <c r="N5434" s="7"/>
      <c r="O5434" s="7"/>
      <c r="P5434" s="7"/>
    </row>
    <row r="5435" spans="1:16" ht="15.75" x14ac:dyDescent="0.25">
      <c r="A5435" s="7"/>
      <c r="B5435" s="7"/>
      <c r="C5435" s="7"/>
      <c r="D5435" s="7"/>
      <c r="E5435" s="7"/>
      <c r="F5435" s="7"/>
      <c r="G5435" s="7"/>
      <c r="H5435" s="7"/>
      <c r="I5435" s="7"/>
      <c r="J5435" s="7"/>
      <c r="K5435" s="7"/>
      <c r="L5435" s="7"/>
      <c r="M5435" s="7"/>
      <c r="N5435" s="7"/>
      <c r="O5435" s="7"/>
      <c r="P5435" s="7"/>
    </row>
    <row r="5436" spans="1:16" ht="15.75" x14ac:dyDescent="0.25">
      <c r="A5436" s="7"/>
      <c r="B5436" s="7"/>
      <c r="C5436" s="7"/>
      <c r="D5436" s="7"/>
      <c r="E5436" s="7"/>
      <c r="F5436" s="7"/>
      <c r="G5436" s="7"/>
      <c r="H5436" s="7"/>
      <c r="I5436" s="7"/>
      <c r="J5436" s="7"/>
      <c r="K5436" s="7"/>
      <c r="L5436" s="7"/>
      <c r="M5436" s="7"/>
      <c r="N5436" s="7"/>
      <c r="O5436" s="7"/>
      <c r="P5436" s="7"/>
    </row>
    <row r="5437" spans="1:16" ht="15.75" x14ac:dyDescent="0.25">
      <c r="A5437" s="7"/>
      <c r="B5437" s="7"/>
      <c r="C5437" s="7"/>
      <c r="D5437" s="7"/>
      <c r="E5437" s="7"/>
      <c r="F5437" s="7"/>
      <c r="G5437" s="7"/>
      <c r="H5437" s="7"/>
      <c r="I5437" s="7"/>
      <c r="J5437" s="7"/>
      <c r="K5437" s="7"/>
      <c r="L5437" s="7"/>
      <c r="M5437" s="7"/>
      <c r="N5437" s="7"/>
      <c r="O5437" s="7"/>
      <c r="P5437" s="7"/>
    </row>
    <row r="5438" spans="1:16" ht="15.75" x14ac:dyDescent="0.25">
      <c r="A5438" s="7"/>
      <c r="B5438" s="7"/>
      <c r="C5438" s="7"/>
      <c r="D5438" s="7"/>
      <c r="E5438" s="7"/>
      <c r="F5438" s="7"/>
      <c r="G5438" s="7"/>
      <c r="H5438" s="7"/>
      <c r="I5438" s="7"/>
      <c r="J5438" s="7"/>
      <c r="K5438" s="7"/>
      <c r="L5438" s="7"/>
      <c r="M5438" s="7"/>
      <c r="N5438" s="7"/>
      <c r="O5438" s="7"/>
      <c r="P5438" s="7"/>
    </row>
    <row r="5439" spans="1:16" ht="15.75" x14ac:dyDescent="0.25">
      <c r="A5439" s="7"/>
      <c r="B5439" s="7"/>
      <c r="C5439" s="7"/>
      <c r="D5439" s="7"/>
      <c r="E5439" s="7"/>
      <c r="F5439" s="7"/>
      <c r="G5439" s="7"/>
      <c r="H5439" s="7"/>
      <c r="I5439" s="7"/>
      <c r="J5439" s="7"/>
      <c r="K5439" s="7"/>
      <c r="L5439" s="7"/>
      <c r="M5439" s="7"/>
      <c r="N5439" s="7"/>
      <c r="O5439" s="7"/>
      <c r="P5439" s="7"/>
    </row>
    <row r="5440" spans="1:16" ht="15.75" x14ac:dyDescent="0.25">
      <c r="A5440" s="7"/>
      <c r="B5440" s="7"/>
      <c r="C5440" s="7"/>
      <c r="D5440" s="7"/>
      <c r="E5440" s="7"/>
      <c r="F5440" s="7"/>
      <c r="G5440" s="7"/>
      <c r="H5440" s="7"/>
      <c r="I5440" s="7"/>
      <c r="J5440" s="7"/>
      <c r="K5440" s="7"/>
      <c r="L5440" s="7"/>
      <c r="M5440" s="7"/>
      <c r="N5440" s="7"/>
      <c r="O5440" s="7"/>
      <c r="P5440" s="7"/>
    </row>
    <row r="5441" spans="1:16" ht="15.75" x14ac:dyDescent="0.25">
      <c r="A5441" s="7"/>
      <c r="B5441" s="7"/>
      <c r="C5441" s="7"/>
      <c r="D5441" s="7"/>
      <c r="E5441" s="7"/>
      <c r="F5441" s="7"/>
      <c r="G5441" s="7"/>
      <c r="H5441" s="7"/>
      <c r="I5441" s="7"/>
      <c r="J5441" s="7"/>
      <c r="K5441" s="7"/>
      <c r="L5441" s="7"/>
      <c r="M5441" s="7"/>
      <c r="N5441" s="7"/>
      <c r="O5441" s="7"/>
      <c r="P5441" s="7"/>
    </row>
    <row r="5442" spans="1:16" ht="15.75" x14ac:dyDescent="0.25">
      <c r="A5442" s="7"/>
      <c r="B5442" s="7"/>
      <c r="C5442" s="7"/>
      <c r="D5442" s="7"/>
      <c r="E5442" s="7"/>
      <c r="F5442" s="7"/>
      <c r="G5442" s="7"/>
      <c r="H5442" s="7"/>
      <c r="I5442" s="7"/>
      <c r="J5442" s="7"/>
      <c r="K5442" s="7"/>
      <c r="L5442" s="7"/>
      <c r="M5442" s="7"/>
      <c r="N5442" s="7"/>
      <c r="O5442" s="7"/>
      <c r="P5442" s="7"/>
    </row>
    <row r="5443" spans="1:16" ht="15.75" x14ac:dyDescent="0.25">
      <c r="A5443" s="7"/>
      <c r="B5443" s="7"/>
      <c r="C5443" s="7"/>
      <c r="D5443" s="7"/>
      <c r="E5443" s="7"/>
      <c r="F5443" s="7"/>
      <c r="G5443" s="7"/>
      <c r="H5443" s="7"/>
      <c r="I5443" s="7"/>
      <c r="J5443" s="7"/>
      <c r="K5443" s="7"/>
      <c r="L5443" s="7"/>
      <c r="M5443" s="7"/>
      <c r="N5443" s="7"/>
      <c r="O5443" s="7"/>
      <c r="P5443" s="7"/>
    </row>
    <row r="5444" spans="1:16" ht="15.75" x14ac:dyDescent="0.25">
      <c r="A5444" s="7"/>
      <c r="B5444" s="7"/>
      <c r="C5444" s="7"/>
      <c r="D5444" s="7"/>
      <c r="E5444" s="7"/>
      <c r="F5444" s="7"/>
      <c r="G5444" s="7"/>
      <c r="H5444" s="7"/>
      <c r="I5444" s="7"/>
      <c r="J5444" s="7"/>
      <c r="K5444" s="7"/>
      <c r="L5444" s="7"/>
      <c r="M5444" s="7"/>
      <c r="N5444" s="7"/>
      <c r="O5444" s="7"/>
      <c r="P5444" s="7"/>
    </row>
    <row r="5445" spans="1:16" ht="15.75" x14ac:dyDescent="0.25">
      <c r="A5445" s="7"/>
      <c r="B5445" s="7"/>
      <c r="C5445" s="7"/>
      <c r="D5445" s="7"/>
      <c r="E5445" s="7"/>
      <c r="F5445" s="7"/>
      <c r="G5445" s="7"/>
      <c r="H5445" s="7"/>
      <c r="I5445" s="7"/>
      <c r="J5445" s="7"/>
      <c r="K5445" s="7"/>
      <c r="L5445" s="7"/>
      <c r="M5445" s="7"/>
      <c r="N5445" s="7"/>
      <c r="O5445" s="7"/>
      <c r="P5445" s="7"/>
    </row>
    <row r="5446" spans="1:16" ht="15.75" x14ac:dyDescent="0.25">
      <c r="A5446" s="7"/>
      <c r="B5446" s="7"/>
      <c r="C5446" s="7"/>
      <c r="D5446" s="7"/>
      <c r="E5446" s="7"/>
      <c r="F5446" s="7"/>
      <c r="G5446" s="7"/>
      <c r="H5446" s="7"/>
      <c r="I5446" s="7"/>
      <c r="J5446" s="7"/>
      <c r="K5446" s="7"/>
      <c r="L5446" s="7"/>
      <c r="M5446" s="7"/>
      <c r="N5446" s="7"/>
      <c r="O5446" s="7"/>
      <c r="P5446" s="7"/>
    </row>
    <row r="5447" spans="1:16" ht="15.75" x14ac:dyDescent="0.25">
      <c r="A5447" s="7"/>
      <c r="B5447" s="7"/>
      <c r="C5447" s="7"/>
      <c r="D5447" s="7"/>
      <c r="E5447" s="7"/>
      <c r="F5447" s="7"/>
      <c r="G5447" s="7"/>
      <c r="H5447" s="7"/>
      <c r="I5447" s="7"/>
      <c r="J5447" s="7"/>
      <c r="K5447" s="7"/>
      <c r="L5447" s="7"/>
      <c r="M5447" s="7"/>
      <c r="N5447" s="7"/>
      <c r="O5447" s="7"/>
      <c r="P5447" s="7"/>
    </row>
    <row r="5448" spans="1:16" ht="15.75" x14ac:dyDescent="0.25">
      <c r="A5448" s="7"/>
      <c r="B5448" s="7"/>
      <c r="C5448" s="7"/>
      <c r="D5448" s="7"/>
      <c r="E5448" s="7"/>
      <c r="F5448" s="7"/>
      <c r="G5448" s="7"/>
      <c r="H5448" s="7"/>
      <c r="I5448" s="7"/>
      <c r="J5448" s="7"/>
      <c r="K5448" s="7"/>
      <c r="L5448" s="7"/>
      <c r="M5448" s="7"/>
      <c r="N5448" s="7"/>
      <c r="O5448" s="7"/>
      <c r="P5448" s="7"/>
    </row>
    <row r="5449" spans="1:16" ht="15.75" x14ac:dyDescent="0.25">
      <c r="A5449" s="7"/>
      <c r="B5449" s="7"/>
      <c r="C5449" s="7"/>
      <c r="D5449" s="7"/>
      <c r="E5449" s="7"/>
      <c r="F5449" s="7"/>
      <c r="G5449" s="7"/>
      <c r="H5449" s="7"/>
      <c r="I5449" s="7"/>
      <c r="J5449" s="7"/>
      <c r="K5449" s="7"/>
      <c r="L5449" s="7"/>
      <c r="M5449" s="7"/>
      <c r="N5449" s="7"/>
      <c r="O5449" s="7"/>
      <c r="P5449" s="7"/>
    </row>
    <row r="5450" spans="1:16" ht="15.75" x14ac:dyDescent="0.25">
      <c r="A5450" s="7"/>
      <c r="B5450" s="7"/>
      <c r="C5450" s="7"/>
      <c r="D5450" s="7"/>
      <c r="E5450" s="7"/>
      <c r="F5450" s="7"/>
      <c r="G5450" s="7"/>
      <c r="H5450" s="7"/>
      <c r="I5450" s="7"/>
      <c r="J5450" s="7"/>
      <c r="K5450" s="7"/>
      <c r="L5450" s="7"/>
      <c r="M5450" s="7"/>
      <c r="N5450" s="7"/>
      <c r="O5450" s="7"/>
      <c r="P5450" s="7"/>
    </row>
    <row r="5451" spans="1:16" ht="15.75" x14ac:dyDescent="0.25">
      <c r="A5451" s="7"/>
      <c r="B5451" s="7"/>
      <c r="C5451" s="7"/>
      <c r="D5451" s="7"/>
      <c r="E5451" s="7"/>
      <c r="F5451" s="7"/>
      <c r="G5451" s="7"/>
      <c r="H5451" s="7"/>
      <c r="I5451" s="7"/>
      <c r="J5451" s="7"/>
      <c r="K5451" s="7"/>
      <c r="L5451" s="7"/>
      <c r="M5451" s="7"/>
      <c r="N5451" s="7"/>
      <c r="O5451" s="7"/>
      <c r="P5451" s="7"/>
    </row>
    <row r="5452" spans="1:16" ht="15.75" x14ac:dyDescent="0.25">
      <c r="A5452" s="7"/>
      <c r="B5452" s="7"/>
      <c r="C5452" s="7"/>
      <c r="D5452" s="7"/>
      <c r="E5452" s="7"/>
      <c r="F5452" s="7"/>
      <c r="G5452" s="7"/>
      <c r="H5452" s="7"/>
      <c r="I5452" s="7"/>
      <c r="J5452" s="7"/>
      <c r="K5452" s="7"/>
      <c r="L5452" s="7"/>
      <c r="M5452" s="7"/>
      <c r="N5452" s="7"/>
      <c r="O5452" s="7"/>
      <c r="P5452" s="7"/>
    </row>
    <row r="5453" spans="1:16" ht="15.75" x14ac:dyDescent="0.25">
      <c r="A5453" s="7"/>
      <c r="B5453" s="7"/>
      <c r="C5453" s="7"/>
      <c r="D5453" s="7"/>
      <c r="E5453" s="7"/>
      <c r="F5453" s="7"/>
      <c r="G5453" s="7"/>
      <c r="H5453" s="7"/>
      <c r="I5453" s="7"/>
      <c r="J5453" s="7"/>
      <c r="K5453" s="7"/>
      <c r="L5453" s="7"/>
      <c r="M5453" s="7"/>
      <c r="N5453" s="7"/>
      <c r="O5453" s="7"/>
      <c r="P5453" s="7"/>
    </row>
    <row r="5454" spans="1:16" ht="15.75" x14ac:dyDescent="0.25">
      <c r="A5454" s="7"/>
      <c r="B5454" s="7"/>
      <c r="C5454" s="7"/>
      <c r="D5454" s="7"/>
      <c r="E5454" s="7"/>
      <c r="F5454" s="7"/>
      <c r="G5454" s="7"/>
      <c r="H5454" s="7"/>
      <c r="I5454" s="7"/>
      <c r="J5454" s="7"/>
      <c r="K5454" s="7"/>
      <c r="L5454" s="7"/>
      <c r="M5454" s="7"/>
      <c r="N5454" s="7"/>
      <c r="O5454" s="7"/>
      <c r="P5454" s="7"/>
    </row>
    <row r="5455" spans="1:16" ht="15.75" x14ac:dyDescent="0.25">
      <c r="A5455" s="7"/>
      <c r="B5455" s="7"/>
      <c r="C5455" s="7"/>
      <c r="D5455" s="7"/>
      <c r="E5455" s="7"/>
      <c r="F5455" s="7"/>
      <c r="G5455" s="7"/>
      <c r="H5455" s="7"/>
      <c r="I5455" s="7"/>
      <c r="J5455" s="7"/>
      <c r="K5455" s="7"/>
      <c r="L5455" s="7"/>
      <c r="M5455" s="7"/>
      <c r="N5455" s="7"/>
      <c r="O5455" s="7"/>
      <c r="P5455" s="7"/>
    </row>
    <row r="5456" spans="1:16" ht="15.75" x14ac:dyDescent="0.25">
      <c r="A5456" s="7"/>
      <c r="B5456" s="7"/>
      <c r="C5456" s="7"/>
      <c r="D5456" s="7"/>
      <c r="E5456" s="7"/>
      <c r="F5456" s="7"/>
      <c r="G5456" s="7"/>
      <c r="H5456" s="7"/>
      <c r="I5456" s="7"/>
      <c r="J5456" s="7"/>
      <c r="K5456" s="7"/>
      <c r="L5456" s="7"/>
      <c r="M5456" s="7"/>
      <c r="N5456" s="7"/>
      <c r="O5456" s="7"/>
      <c r="P5456" s="7"/>
    </row>
    <row r="5457" spans="1:16" ht="15.75" x14ac:dyDescent="0.25">
      <c r="A5457" s="7"/>
      <c r="B5457" s="7"/>
      <c r="C5457" s="7"/>
      <c r="D5457" s="7"/>
      <c r="E5457" s="7"/>
      <c r="F5457" s="7"/>
      <c r="G5457" s="7"/>
      <c r="H5457" s="7"/>
      <c r="I5457" s="7"/>
      <c r="J5457" s="7"/>
      <c r="K5457" s="7"/>
      <c r="L5457" s="7"/>
      <c r="M5457" s="7"/>
      <c r="N5457" s="7"/>
      <c r="O5457" s="7"/>
      <c r="P5457" s="7"/>
    </row>
    <row r="5458" spans="1:16" ht="15.75" x14ac:dyDescent="0.25">
      <c r="A5458" s="7"/>
      <c r="B5458" s="7"/>
      <c r="C5458" s="7"/>
      <c r="D5458" s="7"/>
      <c r="E5458" s="7"/>
      <c r="F5458" s="7"/>
      <c r="G5458" s="7"/>
      <c r="H5458" s="7"/>
      <c r="I5458" s="7"/>
      <c r="J5458" s="7"/>
      <c r="K5458" s="7"/>
      <c r="L5458" s="7"/>
      <c r="M5458" s="7"/>
      <c r="N5458" s="7"/>
      <c r="O5458" s="7"/>
      <c r="P5458" s="7"/>
    </row>
    <row r="5459" spans="1:16" ht="15.75" x14ac:dyDescent="0.25">
      <c r="A5459" s="7"/>
      <c r="B5459" s="7"/>
      <c r="C5459" s="7"/>
      <c r="D5459" s="7"/>
      <c r="E5459" s="7"/>
      <c r="F5459" s="7"/>
      <c r="G5459" s="7"/>
      <c r="H5459" s="7"/>
      <c r="I5459" s="7"/>
      <c r="J5459" s="7"/>
      <c r="K5459" s="7"/>
      <c r="L5459" s="7"/>
      <c r="M5459" s="7"/>
      <c r="N5459" s="7"/>
      <c r="O5459" s="7"/>
      <c r="P5459" s="7"/>
    </row>
    <row r="5460" spans="1:16" ht="15.75" x14ac:dyDescent="0.25">
      <c r="A5460" s="7"/>
      <c r="B5460" s="7"/>
      <c r="C5460" s="7"/>
      <c r="D5460" s="7"/>
      <c r="E5460" s="7"/>
      <c r="F5460" s="7"/>
      <c r="G5460" s="7"/>
      <c r="H5460" s="7"/>
      <c r="I5460" s="7"/>
      <c r="J5460" s="7"/>
      <c r="K5460" s="7"/>
      <c r="L5460" s="7"/>
      <c r="M5460" s="7"/>
      <c r="N5460" s="7"/>
      <c r="O5460" s="7"/>
      <c r="P5460" s="7"/>
    </row>
    <row r="5461" spans="1:16" ht="15.75" x14ac:dyDescent="0.25">
      <c r="A5461" s="7"/>
      <c r="B5461" s="7"/>
      <c r="C5461" s="7"/>
      <c r="D5461" s="7"/>
      <c r="E5461" s="7"/>
      <c r="F5461" s="7"/>
      <c r="G5461" s="7"/>
      <c r="H5461" s="7"/>
      <c r="I5461" s="7"/>
      <c r="J5461" s="7"/>
      <c r="K5461" s="7"/>
      <c r="L5461" s="7"/>
      <c r="M5461" s="7"/>
      <c r="N5461" s="7"/>
      <c r="O5461" s="7"/>
      <c r="P5461" s="7"/>
    </row>
    <row r="5462" spans="1:16" ht="15.75" x14ac:dyDescent="0.25">
      <c r="A5462" s="7"/>
      <c r="B5462" s="7"/>
      <c r="C5462" s="7"/>
      <c r="D5462" s="7"/>
      <c r="E5462" s="7"/>
      <c r="F5462" s="7"/>
      <c r="G5462" s="7"/>
      <c r="H5462" s="7"/>
      <c r="I5462" s="7"/>
      <c r="J5462" s="7"/>
      <c r="K5462" s="7"/>
      <c r="L5462" s="7"/>
      <c r="M5462" s="7"/>
      <c r="N5462" s="7"/>
      <c r="O5462" s="7"/>
      <c r="P5462" s="7"/>
    </row>
    <row r="5463" spans="1:16" ht="15.75" x14ac:dyDescent="0.25">
      <c r="A5463" s="7"/>
      <c r="B5463" s="7"/>
      <c r="C5463" s="7"/>
      <c r="D5463" s="7"/>
      <c r="E5463" s="7"/>
      <c r="F5463" s="7"/>
      <c r="G5463" s="7"/>
      <c r="H5463" s="7"/>
      <c r="I5463" s="7"/>
      <c r="J5463" s="7"/>
      <c r="K5463" s="7"/>
      <c r="L5463" s="7"/>
      <c r="M5463" s="7"/>
      <c r="N5463" s="7"/>
      <c r="O5463" s="7"/>
      <c r="P5463" s="7"/>
    </row>
    <row r="5464" spans="1:16" ht="15.75" x14ac:dyDescent="0.25">
      <c r="A5464" s="7"/>
      <c r="B5464" s="7"/>
      <c r="C5464" s="7"/>
      <c r="D5464" s="7"/>
      <c r="E5464" s="7"/>
      <c r="F5464" s="7"/>
      <c r="G5464" s="7"/>
      <c r="H5464" s="7"/>
      <c r="I5464" s="7"/>
      <c r="J5464" s="7"/>
      <c r="K5464" s="7"/>
      <c r="L5464" s="7"/>
      <c r="M5464" s="7"/>
      <c r="N5464" s="7"/>
      <c r="O5464" s="7"/>
      <c r="P5464" s="7"/>
    </row>
    <row r="5465" spans="1:16" ht="15.75" x14ac:dyDescent="0.25">
      <c r="A5465" s="7"/>
      <c r="B5465" s="7"/>
      <c r="C5465" s="7"/>
      <c r="D5465" s="7"/>
      <c r="E5465" s="7"/>
      <c r="F5465" s="7"/>
      <c r="G5465" s="7"/>
      <c r="H5465" s="7"/>
      <c r="I5465" s="7"/>
      <c r="J5465" s="7"/>
      <c r="K5465" s="7"/>
      <c r="L5465" s="7"/>
      <c r="M5465" s="7"/>
      <c r="N5465" s="7"/>
      <c r="O5465" s="7"/>
      <c r="P5465" s="7"/>
    </row>
    <row r="5466" spans="1:16" ht="15.75" x14ac:dyDescent="0.25">
      <c r="A5466" s="7"/>
      <c r="B5466" s="7"/>
      <c r="C5466" s="7"/>
      <c r="D5466" s="7"/>
      <c r="E5466" s="7"/>
      <c r="F5466" s="7"/>
      <c r="G5466" s="7"/>
      <c r="H5466" s="7"/>
      <c r="I5466" s="7"/>
      <c r="J5466" s="7"/>
      <c r="K5466" s="7"/>
      <c r="L5466" s="7"/>
      <c r="M5466" s="7"/>
      <c r="N5466" s="7"/>
      <c r="O5466" s="7"/>
      <c r="P5466" s="7"/>
    </row>
    <row r="5467" spans="1:16" ht="15.75" x14ac:dyDescent="0.25">
      <c r="A5467" s="7"/>
      <c r="B5467" s="7"/>
      <c r="C5467" s="7"/>
      <c r="D5467" s="7"/>
      <c r="E5467" s="7"/>
      <c r="F5467" s="7"/>
      <c r="G5467" s="7"/>
      <c r="H5467" s="7"/>
      <c r="I5467" s="7"/>
      <c r="J5467" s="7"/>
      <c r="K5467" s="7"/>
      <c r="L5467" s="7"/>
      <c r="M5467" s="7"/>
      <c r="N5467" s="7"/>
      <c r="O5467" s="7"/>
      <c r="P5467" s="7"/>
    </row>
    <row r="5468" spans="1:16" ht="15.75" x14ac:dyDescent="0.25">
      <c r="A5468" s="7"/>
      <c r="B5468" s="7"/>
      <c r="C5468" s="7"/>
      <c r="D5468" s="7"/>
      <c r="E5468" s="7"/>
      <c r="F5468" s="7"/>
      <c r="G5468" s="7"/>
      <c r="H5468" s="7"/>
      <c r="I5468" s="7"/>
      <c r="J5468" s="7"/>
      <c r="K5468" s="7"/>
      <c r="L5468" s="7"/>
      <c r="M5468" s="7"/>
      <c r="N5468" s="7"/>
      <c r="O5468" s="7"/>
      <c r="P5468" s="7"/>
    </row>
    <row r="5469" spans="1:16" ht="15.75" x14ac:dyDescent="0.25">
      <c r="A5469" s="7"/>
      <c r="B5469" s="7"/>
      <c r="C5469" s="7"/>
      <c r="D5469" s="7"/>
      <c r="E5469" s="7"/>
      <c r="F5469" s="7"/>
      <c r="G5469" s="7"/>
      <c r="H5469" s="7"/>
      <c r="I5469" s="7"/>
      <c r="J5469" s="7"/>
      <c r="K5469" s="7"/>
      <c r="L5469" s="7"/>
      <c r="M5469" s="7"/>
      <c r="N5469" s="7"/>
      <c r="O5469" s="7"/>
      <c r="P5469" s="7"/>
    </row>
    <row r="5470" spans="1:16" ht="15.75" x14ac:dyDescent="0.25">
      <c r="A5470" s="7"/>
      <c r="B5470" s="7"/>
      <c r="C5470" s="7"/>
      <c r="D5470" s="7"/>
      <c r="E5470" s="7"/>
      <c r="F5470" s="7"/>
      <c r="G5470" s="7"/>
      <c r="H5470" s="7"/>
      <c r="I5470" s="7"/>
      <c r="J5470" s="7"/>
      <c r="K5470" s="7"/>
      <c r="L5470" s="7"/>
      <c r="M5470" s="7"/>
      <c r="N5470" s="7"/>
      <c r="O5470" s="7"/>
      <c r="P5470" s="7"/>
    </row>
    <row r="5471" spans="1:16" ht="15.75" x14ac:dyDescent="0.25">
      <c r="A5471" s="7"/>
      <c r="B5471" s="7"/>
      <c r="C5471" s="7"/>
      <c r="D5471" s="7"/>
      <c r="E5471" s="7"/>
      <c r="F5471" s="7"/>
      <c r="G5471" s="7"/>
      <c r="H5471" s="7"/>
      <c r="I5471" s="7"/>
      <c r="J5471" s="7"/>
      <c r="K5471" s="7"/>
      <c r="L5471" s="7"/>
      <c r="M5471" s="7"/>
      <c r="N5471" s="7"/>
      <c r="O5471" s="7"/>
      <c r="P5471" s="7"/>
    </row>
    <row r="5472" spans="1:16" ht="15.75" x14ac:dyDescent="0.25">
      <c r="A5472" s="7"/>
      <c r="B5472" s="7"/>
      <c r="C5472" s="7"/>
      <c r="D5472" s="7"/>
      <c r="E5472" s="7"/>
      <c r="F5472" s="7"/>
      <c r="G5472" s="7"/>
      <c r="H5472" s="7"/>
      <c r="I5472" s="7"/>
      <c r="J5472" s="7"/>
      <c r="K5472" s="7"/>
      <c r="L5472" s="7"/>
      <c r="M5472" s="7"/>
      <c r="N5472" s="7"/>
      <c r="O5472" s="7"/>
      <c r="P5472" s="7"/>
    </row>
    <row r="5473" spans="1:16" ht="15.75" x14ac:dyDescent="0.25">
      <c r="A5473" s="7"/>
      <c r="B5473" s="7"/>
      <c r="C5473" s="7"/>
      <c r="D5473" s="7"/>
      <c r="E5473" s="7"/>
      <c r="F5473" s="7"/>
      <c r="G5473" s="7"/>
      <c r="H5473" s="7"/>
      <c r="I5473" s="7"/>
      <c r="J5473" s="7"/>
      <c r="K5473" s="7"/>
      <c r="L5473" s="7"/>
      <c r="M5473" s="7"/>
      <c r="N5473" s="7"/>
      <c r="O5473" s="7"/>
      <c r="P5473" s="7"/>
    </row>
    <row r="5474" spans="1:16" ht="15.75" x14ac:dyDescent="0.25">
      <c r="A5474" s="7"/>
      <c r="B5474" s="7"/>
      <c r="C5474" s="7"/>
      <c r="D5474" s="7"/>
      <c r="E5474" s="7"/>
      <c r="F5474" s="7"/>
      <c r="G5474" s="7"/>
      <c r="H5474" s="7"/>
      <c r="I5474" s="7"/>
      <c r="J5474" s="7"/>
      <c r="K5474" s="7"/>
      <c r="L5474" s="7"/>
      <c r="M5474" s="7"/>
      <c r="N5474" s="7"/>
      <c r="O5474" s="7"/>
      <c r="P5474" s="7"/>
    </row>
    <row r="5475" spans="1:16" ht="15.75" x14ac:dyDescent="0.25">
      <c r="A5475" s="7"/>
      <c r="B5475" s="7"/>
      <c r="C5475" s="7"/>
      <c r="D5475" s="7"/>
      <c r="E5475" s="7"/>
      <c r="F5475" s="7"/>
      <c r="G5475" s="7"/>
      <c r="H5475" s="7"/>
      <c r="I5475" s="7"/>
      <c r="J5475" s="7"/>
      <c r="K5475" s="7"/>
      <c r="L5475" s="7"/>
      <c r="M5475" s="7"/>
      <c r="N5475" s="7"/>
      <c r="O5475" s="7"/>
      <c r="P5475" s="7"/>
    </row>
    <row r="5476" spans="1:16" ht="15.75" x14ac:dyDescent="0.25">
      <c r="A5476" s="7"/>
      <c r="B5476" s="7"/>
      <c r="C5476" s="7"/>
      <c r="D5476" s="7"/>
      <c r="E5476" s="7"/>
      <c r="F5476" s="7"/>
      <c r="G5476" s="7"/>
      <c r="H5476" s="7"/>
      <c r="I5476" s="7"/>
      <c r="J5476" s="7"/>
      <c r="K5476" s="7"/>
      <c r="L5476" s="7"/>
      <c r="M5476" s="7"/>
      <c r="N5476" s="7"/>
      <c r="O5476" s="7"/>
      <c r="P5476" s="7"/>
    </row>
    <row r="5477" spans="1:16" ht="15.75" x14ac:dyDescent="0.25">
      <c r="A5477" s="7"/>
      <c r="B5477" s="7"/>
      <c r="C5477" s="7"/>
      <c r="D5477" s="7"/>
      <c r="E5477" s="7"/>
      <c r="F5477" s="7"/>
      <c r="G5477" s="7"/>
      <c r="H5477" s="7"/>
      <c r="I5477" s="7"/>
      <c r="J5477" s="7"/>
      <c r="K5477" s="7"/>
      <c r="L5477" s="7"/>
      <c r="M5477" s="7"/>
      <c r="N5477" s="7"/>
      <c r="O5477" s="7"/>
      <c r="P5477" s="7"/>
    </row>
    <row r="5478" spans="1:16" ht="15.75" x14ac:dyDescent="0.25">
      <c r="A5478" s="7"/>
      <c r="B5478" s="7"/>
      <c r="C5478" s="7"/>
      <c r="D5478" s="7"/>
      <c r="E5478" s="7"/>
      <c r="F5478" s="7"/>
      <c r="G5478" s="7"/>
      <c r="H5478" s="7"/>
      <c r="I5478" s="7"/>
      <c r="J5478" s="7"/>
      <c r="K5478" s="7"/>
      <c r="L5478" s="7"/>
      <c r="M5478" s="7"/>
      <c r="N5478" s="7"/>
      <c r="O5478" s="7"/>
      <c r="P5478" s="7"/>
    </row>
    <row r="5479" spans="1:16" ht="15.75" x14ac:dyDescent="0.25">
      <c r="A5479" s="7"/>
      <c r="B5479" s="7"/>
      <c r="C5479" s="7"/>
      <c r="D5479" s="7"/>
      <c r="E5479" s="7"/>
      <c r="F5479" s="7"/>
      <c r="G5479" s="7"/>
      <c r="H5479" s="7"/>
      <c r="I5479" s="7"/>
      <c r="J5479" s="7"/>
      <c r="K5479" s="7"/>
      <c r="L5479" s="7"/>
      <c r="M5479" s="7"/>
      <c r="N5479" s="7"/>
      <c r="O5479" s="7"/>
      <c r="P5479" s="7"/>
    </row>
    <row r="5480" spans="1:16" ht="15.75" x14ac:dyDescent="0.25">
      <c r="A5480" s="7"/>
      <c r="B5480" s="7"/>
      <c r="C5480" s="7"/>
      <c r="D5480" s="7"/>
      <c r="E5480" s="7"/>
      <c r="F5480" s="7"/>
      <c r="G5480" s="7"/>
      <c r="H5480" s="7"/>
      <c r="I5480" s="7"/>
      <c r="J5480" s="7"/>
      <c r="K5480" s="7"/>
      <c r="L5480" s="7"/>
      <c r="M5480" s="7"/>
      <c r="N5480" s="7"/>
      <c r="O5480" s="7"/>
      <c r="P5480" s="7"/>
    </row>
    <row r="5481" spans="1:16" ht="15.75" x14ac:dyDescent="0.25">
      <c r="A5481" s="7"/>
      <c r="B5481" s="7"/>
      <c r="C5481" s="7"/>
      <c r="D5481" s="7"/>
      <c r="E5481" s="7"/>
      <c r="F5481" s="7"/>
      <c r="G5481" s="7"/>
      <c r="H5481" s="7"/>
      <c r="I5481" s="7"/>
      <c r="J5481" s="7"/>
      <c r="K5481" s="7"/>
      <c r="L5481" s="7"/>
      <c r="M5481" s="7"/>
      <c r="N5481" s="7"/>
      <c r="O5481" s="7"/>
      <c r="P5481" s="7"/>
    </row>
    <row r="5482" spans="1:16" ht="15.75" x14ac:dyDescent="0.25">
      <c r="A5482" s="7"/>
      <c r="B5482" s="7"/>
      <c r="C5482" s="7"/>
      <c r="D5482" s="7"/>
      <c r="E5482" s="7"/>
      <c r="F5482" s="7"/>
      <c r="G5482" s="7"/>
      <c r="H5482" s="7"/>
      <c r="I5482" s="7"/>
      <c r="J5482" s="7"/>
      <c r="K5482" s="7"/>
      <c r="L5482" s="7"/>
      <c r="M5482" s="7"/>
      <c r="N5482" s="7"/>
      <c r="O5482" s="7"/>
      <c r="P5482" s="7"/>
    </row>
    <row r="5483" spans="1:16" ht="15.75" x14ac:dyDescent="0.25">
      <c r="A5483" s="7"/>
      <c r="B5483" s="7"/>
      <c r="C5483" s="7"/>
      <c r="D5483" s="7"/>
      <c r="E5483" s="7"/>
      <c r="F5483" s="7"/>
      <c r="G5483" s="7"/>
      <c r="H5483" s="7"/>
      <c r="I5483" s="7"/>
      <c r="J5483" s="7"/>
      <c r="K5483" s="7"/>
      <c r="L5483" s="7"/>
      <c r="M5483" s="7"/>
      <c r="N5483" s="7"/>
      <c r="O5483" s="7"/>
      <c r="P5483" s="7"/>
    </row>
    <row r="5484" spans="1:16" ht="15.75" x14ac:dyDescent="0.25">
      <c r="A5484" s="7"/>
      <c r="B5484" s="7"/>
      <c r="C5484" s="7"/>
      <c r="D5484" s="7"/>
      <c r="E5484" s="7"/>
      <c r="F5484" s="7"/>
      <c r="G5484" s="7"/>
      <c r="H5484" s="7"/>
      <c r="I5484" s="7"/>
      <c r="J5484" s="7"/>
      <c r="K5484" s="7"/>
      <c r="L5484" s="7"/>
      <c r="M5484" s="7"/>
      <c r="N5484" s="7"/>
      <c r="O5484" s="7"/>
      <c r="P5484" s="7"/>
    </row>
    <row r="5485" spans="1:16" ht="15.75" x14ac:dyDescent="0.25">
      <c r="A5485" s="7"/>
      <c r="B5485" s="7"/>
      <c r="C5485" s="7"/>
      <c r="D5485" s="7"/>
      <c r="E5485" s="7"/>
      <c r="F5485" s="7"/>
      <c r="G5485" s="7"/>
      <c r="H5485" s="7"/>
      <c r="I5485" s="7"/>
      <c r="J5485" s="7"/>
      <c r="K5485" s="7"/>
      <c r="L5485" s="7"/>
      <c r="M5485" s="7"/>
      <c r="N5485" s="7"/>
      <c r="O5485" s="7"/>
      <c r="P5485" s="7"/>
    </row>
    <row r="5486" spans="1:16" ht="15.75" x14ac:dyDescent="0.25">
      <c r="A5486" s="7"/>
      <c r="B5486" s="7"/>
      <c r="C5486" s="7"/>
      <c r="D5486" s="7"/>
      <c r="E5486" s="7"/>
      <c r="F5486" s="7"/>
      <c r="G5486" s="7"/>
      <c r="H5486" s="7"/>
      <c r="I5486" s="7"/>
      <c r="J5486" s="7"/>
      <c r="K5486" s="7"/>
      <c r="L5486" s="7"/>
      <c r="M5486" s="7"/>
      <c r="N5486" s="7"/>
      <c r="O5486" s="7"/>
      <c r="P5486" s="7"/>
    </row>
    <row r="5487" spans="1:16" ht="15.75" x14ac:dyDescent="0.25">
      <c r="A5487" s="7"/>
      <c r="B5487" s="7"/>
      <c r="C5487" s="7"/>
      <c r="D5487" s="7"/>
      <c r="E5487" s="7"/>
      <c r="F5487" s="7"/>
      <c r="G5487" s="7"/>
      <c r="H5487" s="7"/>
      <c r="I5487" s="7"/>
      <c r="J5487" s="7"/>
      <c r="K5487" s="7"/>
      <c r="L5487" s="7"/>
      <c r="M5487" s="7"/>
      <c r="N5487" s="7"/>
      <c r="O5487" s="7"/>
      <c r="P5487" s="7"/>
    </row>
    <row r="5488" spans="1:16" ht="15.75" x14ac:dyDescent="0.25">
      <c r="A5488" s="7"/>
      <c r="B5488" s="7"/>
      <c r="C5488" s="7"/>
      <c r="D5488" s="7"/>
      <c r="E5488" s="7"/>
      <c r="F5488" s="7"/>
      <c r="G5488" s="7"/>
      <c r="H5488" s="7"/>
      <c r="I5488" s="7"/>
      <c r="J5488" s="7"/>
      <c r="K5488" s="7"/>
      <c r="L5488" s="7"/>
      <c r="M5488" s="7"/>
      <c r="N5488" s="7"/>
      <c r="O5488" s="7"/>
      <c r="P5488" s="7"/>
    </row>
    <row r="5489" spans="1:16" ht="15.75" x14ac:dyDescent="0.25">
      <c r="A5489" s="7"/>
      <c r="B5489" s="7"/>
      <c r="C5489" s="7"/>
      <c r="D5489" s="7"/>
      <c r="E5489" s="7"/>
      <c r="F5489" s="7"/>
      <c r="G5489" s="7"/>
      <c r="H5489" s="7"/>
      <c r="I5489" s="7"/>
      <c r="J5489" s="7"/>
      <c r="K5489" s="7"/>
      <c r="L5489" s="7"/>
      <c r="M5489" s="7"/>
      <c r="N5489" s="7"/>
      <c r="O5489" s="7"/>
      <c r="P5489" s="7"/>
    </row>
    <row r="5490" spans="1:16" ht="15.75" x14ac:dyDescent="0.25">
      <c r="A5490" s="7"/>
      <c r="B5490" s="7"/>
      <c r="C5490" s="7"/>
      <c r="D5490" s="7"/>
      <c r="E5490" s="7"/>
      <c r="F5490" s="7"/>
      <c r="G5490" s="7"/>
      <c r="H5490" s="7"/>
      <c r="I5490" s="7"/>
      <c r="J5490" s="7"/>
      <c r="K5490" s="7"/>
      <c r="L5490" s="7"/>
      <c r="M5490" s="7"/>
      <c r="N5490" s="7"/>
      <c r="O5490" s="7"/>
      <c r="P5490" s="7"/>
    </row>
    <row r="5491" spans="1:16" ht="15.75" x14ac:dyDescent="0.25">
      <c r="A5491" s="7"/>
      <c r="B5491" s="7"/>
      <c r="C5491" s="7"/>
      <c r="D5491" s="7"/>
      <c r="E5491" s="7"/>
      <c r="F5491" s="7"/>
      <c r="G5491" s="7"/>
      <c r="H5491" s="7"/>
      <c r="I5491" s="7"/>
      <c r="J5491" s="7"/>
      <c r="K5491" s="7"/>
      <c r="L5491" s="7"/>
      <c r="M5491" s="7"/>
      <c r="N5491" s="7"/>
      <c r="O5491" s="7"/>
      <c r="P5491" s="7"/>
    </row>
    <row r="5492" spans="1:16" ht="15.75" x14ac:dyDescent="0.25">
      <c r="A5492" s="7"/>
      <c r="B5492" s="7"/>
      <c r="C5492" s="7"/>
      <c r="D5492" s="7"/>
      <c r="E5492" s="7"/>
      <c r="F5492" s="7"/>
      <c r="G5492" s="7"/>
      <c r="H5492" s="7"/>
      <c r="I5492" s="7"/>
      <c r="J5492" s="7"/>
      <c r="K5492" s="7"/>
      <c r="L5492" s="7"/>
      <c r="M5492" s="7"/>
      <c r="N5492" s="7"/>
      <c r="O5492" s="7"/>
      <c r="P5492" s="7"/>
    </row>
    <row r="5493" spans="1:16" ht="15.75" x14ac:dyDescent="0.25">
      <c r="A5493" s="7"/>
      <c r="B5493" s="7"/>
      <c r="C5493" s="7"/>
      <c r="D5493" s="7"/>
      <c r="E5493" s="7"/>
      <c r="F5493" s="7"/>
      <c r="G5493" s="7"/>
      <c r="H5493" s="7"/>
      <c r="I5493" s="7"/>
      <c r="J5493" s="7"/>
      <c r="K5493" s="7"/>
      <c r="L5493" s="7"/>
      <c r="M5493" s="7"/>
      <c r="N5493" s="7"/>
      <c r="O5493" s="7"/>
      <c r="P5493" s="7"/>
    </row>
    <row r="5494" spans="1:16" ht="15.75" x14ac:dyDescent="0.25">
      <c r="A5494" s="7"/>
      <c r="B5494" s="7"/>
      <c r="C5494" s="7"/>
      <c r="D5494" s="7"/>
      <c r="E5494" s="7"/>
      <c r="F5494" s="7"/>
      <c r="G5494" s="7"/>
      <c r="H5494" s="7"/>
      <c r="I5494" s="7"/>
      <c r="J5494" s="7"/>
      <c r="K5494" s="7"/>
      <c r="L5494" s="7"/>
      <c r="M5494" s="7"/>
      <c r="N5494" s="7"/>
      <c r="O5494" s="7"/>
      <c r="P5494" s="7"/>
    </row>
    <row r="5495" spans="1:16" ht="15.75" x14ac:dyDescent="0.25">
      <c r="A5495" s="7"/>
      <c r="B5495" s="7"/>
      <c r="C5495" s="7"/>
      <c r="D5495" s="7"/>
      <c r="E5495" s="7"/>
      <c r="F5495" s="7"/>
      <c r="G5495" s="7"/>
      <c r="H5495" s="7"/>
      <c r="I5495" s="7"/>
      <c r="J5495" s="7"/>
      <c r="K5495" s="7"/>
      <c r="L5495" s="7"/>
      <c r="M5495" s="7"/>
      <c r="N5495" s="7"/>
      <c r="O5495" s="7"/>
      <c r="P5495" s="7"/>
    </row>
    <row r="5496" spans="1:16" ht="15.75" x14ac:dyDescent="0.25">
      <c r="A5496" s="7"/>
      <c r="B5496" s="7"/>
      <c r="C5496" s="7"/>
      <c r="D5496" s="7"/>
      <c r="E5496" s="7"/>
      <c r="F5496" s="7"/>
      <c r="G5496" s="7"/>
      <c r="H5496" s="7"/>
      <c r="I5496" s="7"/>
      <c r="J5496" s="7"/>
      <c r="K5496" s="7"/>
      <c r="L5496" s="7"/>
      <c r="M5496" s="7"/>
      <c r="N5496" s="7"/>
      <c r="O5496" s="7"/>
      <c r="P5496" s="7"/>
    </row>
    <row r="5497" spans="1:16" ht="15.75" x14ac:dyDescent="0.25">
      <c r="A5497" s="7"/>
      <c r="B5497" s="7"/>
      <c r="C5497" s="7"/>
      <c r="D5497" s="7"/>
      <c r="E5497" s="7"/>
      <c r="F5497" s="7"/>
      <c r="G5497" s="7"/>
      <c r="H5497" s="7"/>
      <c r="I5497" s="7"/>
      <c r="J5497" s="7"/>
      <c r="K5497" s="7"/>
      <c r="L5497" s="7"/>
      <c r="M5497" s="7"/>
      <c r="N5497" s="7"/>
      <c r="O5497" s="7"/>
      <c r="P5497" s="7"/>
    </row>
    <row r="5498" spans="1:16" ht="15.75" x14ac:dyDescent="0.25">
      <c r="A5498" s="7"/>
      <c r="B5498" s="7"/>
      <c r="C5498" s="7"/>
      <c r="D5498" s="7"/>
      <c r="E5498" s="7"/>
      <c r="F5498" s="7"/>
      <c r="G5498" s="7"/>
      <c r="H5498" s="7"/>
      <c r="I5498" s="7"/>
      <c r="J5498" s="7"/>
      <c r="K5498" s="7"/>
      <c r="L5498" s="7"/>
      <c r="M5498" s="7"/>
      <c r="N5498" s="7"/>
      <c r="O5498" s="7"/>
      <c r="P5498" s="7"/>
    </row>
    <row r="5499" spans="1:16" ht="15.75" x14ac:dyDescent="0.25">
      <c r="A5499" s="7"/>
      <c r="B5499" s="7"/>
      <c r="C5499" s="7"/>
      <c r="D5499" s="7"/>
      <c r="E5499" s="7"/>
      <c r="F5499" s="7"/>
      <c r="G5499" s="7"/>
      <c r="H5499" s="7"/>
      <c r="I5499" s="7"/>
      <c r="J5499" s="7"/>
      <c r="K5499" s="7"/>
      <c r="L5499" s="7"/>
      <c r="M5499" s="7"/>
      <c r="N5499" s="7"/>
      <c r="O5499" s="7"/>
      <c r="P5499" s="7"/>
    </row>
    <row r="5500" spans="1:16" ht="15.75" x14ac:dyDescent="0.25">
      <c r="A5500" s="7"/>
      <c r="B5500" s="7"/>
      <c r="C5500" s="7"/>
      <c r="D5500" s="7"/>
      <c r="E5500" s="7"/>
      <c r="F5500" s="7"/>
      <c r="G5500" s="7"/>
      <c r="H5500" s="7"/>
      <c r="I5500" s="7"/>
      <c r="J5500" s="7"/>
      <c r="K5500" s="7"/>
      <c r="L5500" s="7"/>
      <c r="M5500" s="7"/>
      <c r="N5500" s="7"/>
      <c r="O5500" s="7"/>
      <c r="P5500" s="7"/>
    </row>
    <row r="5501" spans="1:16" ht="15.75" x14ac:dyDescent="0.25">
      <c r="A5501" s="7"/>
      <c r="B5501" s="7"/>
      <c r="C5501" s="7"/>
      <c r="D5501" s="7"/>
      <c r="E5501" s="7"/>
      <c r="F5501" s="7"/>
      <c r="G5501" s="7"/>
      <c r="H5501" s="7"/>
      <c r="I5501" s="7"/>
      <c r="J5501" s="7"/>
      <c r="K5501" s="7"/>
      <c r="L5501" s="7"/>
      <c r="M5501" s="7"/>
      <c r="N5501" s="7"/>
      <c r="O5501" s="7"/>
      <c r="P5501" s="7"/>
    </row>
    <row r="5502" spans="1:16" ht="15.75" x14ac:dyDescent="0.25">
      <c r="A5502" s="7"/>
      <c r="B5502" s="7"/>
      <c r="C5502" s="7"/>
      <c r="D5502" s="7"/>
      <c r="E5502" s="7"/>
      <c r="F5502" s="7"/>
      <c r="G5502" s="7"/>
      <c r="H5502" s="7"/>
      <c r="I5502" s="7"/>
      <c r="J5502" s="7"/>
      <c r="K5502" s="7"/>
      <c r="L5502" s="7"/>
      <c r="M5502" s="7"/>
      <c r="N5502" s="7"/>
      <c r="O5502" s="7"/>
      <c r="P5502" s="7"/>
    </row>
    <row r="5503" spans="1:16" ht="15.75" x14ac:dyDescent="0.25">
      <c r="A5503" s="7"/>
      <c r="B5503" s="7"/>
      <c r="C5503" s="7"/>
      <c r="D5503" s="7"/>
      <c r="E5503" s="7"/>
      <c r="F5503" s="7"/>
      <c r="G5503" s="7"/>
      <c r="H5503" s="7"/>
      <c r="I5503" s="7"/>
      <c r="J5503" s="7"/>
      <c r="K5503" s="7"/>
      <c r="L5503" s="7"/>
      <c r="M5503" s="7"/>
      <c r="N5503" s="7"/>
      <c r="O5503" s="7"/>
      <c r="P5503" s="7"/>
    </row>
    <row r="5504" spans="1:16" ht="15.75" x14ac:dyDescent="0.25">
      <c r="A5504" s="7"/>
      <c r="B5504" s="7"/>
      <c r="C5504" s="7"/>
      <c r="D5504" s="7"/>
      <c r="E5504" s="7"/>
      <c r="F5504" s="7"/>
      <c r="G5504" s="7"/>
      <c r="H5504" s="7"/>
      <c r="I5504" s="7"/>
      <c r="J5504" s="7"/>
      <c r="K5504" s="7"/>
      <c r="L5504" s="7"/>
      <c r="M5504" s="7"/>
      <c r="N5504" s="7"/>
      <c r="O5504" s="7"/>
      <c r="P5504" s="7"/>
    </row>
    <row r="5505" spans="1:16" ht="15.75" x14ac:dyDescent="0.25">
      <c r="A5505" s="7"/>
      <c r="B5505" s="7"/>
      <c r="C5505" s="7"/>
      <c r="D5505" s="7"/>
      <c r="E5505" s="7"/>
      <c r="F5505" s="7"/>
      <c r="G5505" s="7"/>
      <c r="H5505" s="7"/>
      <c r="I5505" s="7"/>
      <c r="J5505" s="7"/>
      <c r="K5505" s="7"/>
      <c r="L5505" s="7"/>
      <c r="M5505" s="7"/>
      <c r="N5505" s="7"/>
      <c r="O5505" s="7"/>
      <c r="P5505" s="7"/>
    </row>
    <row r="5506" spans="1:16" ht="15.75" x14ac:dyDescent="0.25">
      <c r="A5506" s="7"/>
      <c r="B5506" s="7"/>
      <c r="C5506" s="7"/>
      <c r="D5506" s="7"/>
      <c r="E5506" s="7"/>
      <c r="F5506" s="7"/>
      <c r="G5506" s="7"/>
      <c r="H5506" s="7"/>
      <c r="I5506" s="7"/>
      <c r="J5506" s="7"/>
      <c r="K5506" s="7"/>
      <c r="L5506" s="7"/>
      <c r="M5506" s="7"/>
      <c r="N5506" s="7"/>
      <c r="O5506" s="7"/>
      <c r="P5506" s="7"/>
    </row>
    <row r="5507" spans="1:16" ht="15.75" x14ac:dyDescent="0.25">
      <c r="A5507" s="7"/>
      <c r="B5507" s="7"/>
      <c r="C5507" s="7"/>
      <c r="D5507" s="7"/>
      <c r="E5507" s="7"/>
      <c r="F5507" s="7"/>
      <c r="G5507" s="7"/>
      <c r="H5507" s="7"/>
      <c r="I5507" s="7"/>
      <c r="J5507" s="7"/>
      <c r="K5507" s="7"/>
      <c r="L5507" s="7"/>
      <c r="M5507" s="7"/>
      <c r="N5507" s="7"/>
      <c r="O5507" s="7"/>
      <c r="P5507" s="7"/>
    </row>
    <row r="5508" spans="1:16" ht="15.75" x14ac:dyDescent="0.25">
      <c r="A5508" s="7"/>
      <c r="B5508" s="7"/>
      <c r="C5508" s="7"/>
      <c r="D5508" s="7"/>
      <c r="E5508" s="7"/>
      <c r="F5508" s="7"/>
      <c r="G5508" s="7"/>
      <c r="H5508" s="7"/>
      <c r="I5508" s="7"/>
      <c r="J5508" s="7"/>
      <c r="K5508" s="7"/>
      <c r="L5508" s="7"/>
      <c r="M5508" s="7"/>
      <c r="N5508" s="7"/>
      <c r="O5508" s="7"/>
      <c r="P5508" s="7"/>
    </row>
    <row r="5509" spans="1:16" ht="15.75" x14ac:dyDescent="0.25">
      <c r="A5509" s="7"/>
      <c r="B5509" s="7"/>
      <c r="C5509" s="7"/>
      <c r="D5509" s="7"/>
      <c r="E5509" s="7"/>
      <c r="F5509" s="7"/>
      <c r="G5509" s="7"/>
      <c r="H5509" s="7"/>
      <c r="I5509" s="7"/>
      <c r="J5509" s="7"/>
      <c r="K5509" s="7"/>
      <c r="L5509" s="7"/>
      <c r="M5509" s="7"/>
      <c r="N5509" s="7"/>
      <c r="O5509" s="7"/>
      <c r="P5509" s="7"/>
    </row>
    <row r="5510" spans="1:16" ht="15.75" x14ac:dyDescent="0.25">
      <c r="A5510" s="7"/>
      <c r="B5510" s="7"/>
      <c r="C5510" s="7"/>
      <c r="D5510" s="7"/>
      <c r="E5510" s="7"/>
      <c r="F5510" s="7"/>
      <c r="G5510" s="7"/>
      <c r="H5510" s="7"/>
      <c r="I5510" s="7"/>
      <c r="J5510" s="7"/>
      <c r="K5510" s="7"/>
      <c r="L5510" s="7"/>
      <c r="M5510" s="7"/>
      <c r="N5510" s="7"/>
      <c r="O5510" s="7"/>
      <c r="P5510" s="7"/>
    </row>
    <row r="5511" spans="1:16" ht="15.75" x14ac:dyDescent="0.25">
      <c r="A5511" s="7"/>
      <c r="B5511" s="7"/>
      <c r="C5511" s="7"/>
      <c r="D5511" s="7"/>
      <c r="E5511" s="7"/>
      <c r="F5511" s="7"/>
      <c r="G5511" s="7"/>
      <c r="H5511" s="7"/>
      <c r="I5511" s="7"/>
      <c r="J5511" s="7"/>
      <c r="K5511" s="7"/>
      <c r="L5511" s="7"/>
      <c r="M5511" s="7"/>
      <c r="N5511" s="7"/>
      <c r="O5511" s="7"/>
      <c r="P5511" s="7"/>
    </row>
    <row r="5512" spans="1:16" ht="15.75" x14ac:dyDescent="0.25">
      <c r="A5512" s="7"/>
      <c r="B5512" s="7"/>
      <c r="C5512" s="7"/>
      <c r="D5512" s="7"/>
      <c r="E5512" s="7"/>
      <c r="F5512" s="7"/>
      <c r="G5512" s="7"/>
      <c r="H5512" s="7"/>
      <c r="I5512" s="7"/>
      <c r="J5512" s="7"/>
      <c r="K5512" s="7"/>
      <c r="L5512" s="7"/>
      <c r="M5512" s="7"/>
      <c r="N5512" s="7"/>
      <c r="O5512" s="7"/>
      <c r="P5512" s="7"/>
    </row>
    <row r="5513" spans="1:16" ht="15.75" x14ac:dyDescent="0.25">
      <c r="A5513" s="7"/>
      <c r="B5513" s="7"/>
      <c r="C5513" s="7"/>
      <c r="D5513" s="7"/>
      <c r="E5513" s="7"/>
      <c r="F5513" s="7"/>
      <c r="G5513" s="7"/>
      <c r="H5513" s="7"/>
      <c r="I5513" s="7"/>
      <c r="J5513" s="7"/>
      <c r="K5513" s="7"/>
      <c r="L5513" s="7"/>
      <c r="M5513" s="7"/>
      <c r="N5513" s="7"/>
      <c r="O5513" s="7"/>
      <c r="P5513" s="7"/>
    </row>
    <row r="5514" spans="1:16" ht="15.75" x14ac:dyDescent="0.25">
      <c r="A5514" s="7"/>
      <c r="B5514" s="7"/>
      <c r="C5514" s="7"/>
      <c r="D5514" s="7"/>
      <c r="E5514" s="7"/>
      <c r="F5514" s="7"/>
      <c r="G5514" s="7"/>
      <c r="H5514" s="7"/>
      <c r="I5514" s="7"/>
      <c r="J5514" s="7"/>
      <c r="K5514" s="7"/>
      <c r="L5514" s="7"/>
      <c r="M5514" s="7"/>
      <c r="N5514" s="7"/>
      <c r="O5514" s="7"/>
      <c r="P5514" s="7"/>
    </row>
    <row r="5515" spans="1:16" ht="15.75" x14ac:dyDescent="0.25">
      <c r="A5515" s="7"/>
      <c r="B5515" s="7"/>
      <c r="C5515" s="7"/>
      <c r="D5515" s="7"/>
      <c r="E5515" s="7"/>
      <c r="F5515" s="7"/>
      <c r="G5515" s="7"/>
      <c r="H5515" s="7"/>
      <c r="I5515" s="7"/>
      <c r="J5515" s="7"/>
      <c r="K5515" s="7"/>
      <c r="L5515" s="7"/>
      <c r="M5515" s="7"/>
      <c r="N5515" s="7"/>
      <c r="O5515" s="7"/>
      <c r="P5515" s="7"/>
    </row>
    <row r="5516" spans="1:16" ht="15.75" x14ac:dyDescent="0.25">
      <c r="A5516" s="7"/>
      <c r="B5516" s="7"/>
      <c r="C5516" s="7"/>
      <c r="D5516" s="7"/>
      <c r="E5516" s="7"/>
      <c r="F5516" s="7"/>
      <c r="G5516" s="7"/>
      <c r="H5516" s="7"/>
      <c r="I5516" s="7"/>
      <c r="J5516" s="7"/>
      <c r="K5516" s="7"/>
      <c r="L5516" s="7"/>
      <c r="M5516" s="7"/>
      <c r="N5516" s="7"/>
      <c r="O5516" s="7"/>
      <c r="P5516" s="7"/>
    </row>
    <row r="5517" spans="1:16" ht="15.75" x14ac:dyDescent="0.25">
      <c r="A5517" s="7"/>
      <c r="B5517" s="7"/>
      <c r="C5517" s="7"/>
      <c r="D5517" s="7"/>
      <c r="E5517" s="7"/>
      <c r="F5517" s="7"/>
      <c r="G5517" s="7"/>
      <c r="H5517" s="7"/>
      <c r="I5517" s="7"/>
      <c r="J5517" s="7"/>
      <c r="K5517" s="7"/>
      <c r="L5517" s="7"/>
      <c r="M5517" s="7"/>
      <c r="N5517" s="7"/>
      <c r="O5517" s="7"/>
      <c r="P5517" s="7"/>
    </row>
    <row r="5518" spans="1:16" ht="15.75" x14ac:dyDescent="0.25">
      <c r="A5518" s="7"/>
      <c r="B5518" s="7"/>
      <c r="C5518" s="7"/>
      <c r="D5518" s="7"/>
      <c r="E5518" s="7"/>
      <c r="F5518" s="7"/>
      <c r="G5518" s="7"/>
      <c r="H5518" s="7"/>
      <c r="I5518" s="7"/>
      <c r="J5518" s="7"/>
      <c r="K5518" s="7"/>
      <c r="L5518" s="7"/>
      <c r="M5518" s="7"/>
      <c r="N5518" s="7"/>
      <c r="O5518" s="7"/>
      <c r="P5518" s="7"/>
    </row>
    <row r="5519" spans="1:16" ht="15.75" x14ac:dyDescent="0.25">
      <c r="A5519" s="7"/>
      <c r="B5519" s="7"/>
      <c r="C5519" s="7"/>
      <c r="D5519" s="7"/>
      <c r="E5519" s="7"/>
      <c r="F5519" s="7"/>
      <c r="G5519" s="7"/>
      <c r="H5519" s="7"/>
      <c r="I5519" s="7"/>
      <c r="J5519" s="7"/>
      <c r="K5519" s="7"/>
      <c r="L5519" s="7"/>
      <c r="M5519" s="7"/>
      <c r="N5519" s="7"/>
      <c r="O5519" s="7"/>
      <c r="P5519" s="7"/>
    </row>
    <row r="5520" spans="1:16" ht="15.75" x14ac:dyDescent="0.25">
      <c r="A5520" s="7"/>
      <c r="B5520" s="7"/>
      <c r="C5520" s="7"/>
      <c r="D5520" s="7"/>
      <c r="E5520" s="7"/>
      <c r="F5520" s="7"/>
      <c r="G5520" s="7"/>
      <c r="H5520" s="7"/>
      <c r="I5520" s="7"/>
      <c r="J5520" s="7"/>
      <c r="K5520" s="7"/>
      <c r="L5520" s="7"/>
      <c r="M5520" s="7"/>
      <c r="N5520" s="7"/>
      <c r="O5520" s="7"/>
      <c r="P5520" s="7"/>
    </row>
    <row r="5521" spans="1:16" ht="15.75" x14ac:dyDescent="0.25">
      <c r="A5521" s="7"/>
      <c r="B5521" s="7"/>
      <c r="C5521" s="7"/>
      <c r="D5521" s="7"/>
      <c r="E5521" s="7"/>
      <c r="F5521" s="7"/>
      <c r="G5521" s="7"/>
      <c r="H5521" s="7"/>
      <c r="I5521" s="7"/>
      <c r="J5521" s="7"/>
      <c r="K5521" s="7"/>
      <c r="L5521" s="7"/>
      <c r="M5521" s="7"/>
      <c r="N5521" s="7"/>
      <c r="O5521" s="7"/>
      <c r="P5521" s="7"/>
    </row>
    <row r="5522" spans="1:16" ht="15.75" x14ac:dyDescent="0.25">
      <c r="A5522" s="7"/>
      <c r="B5522" s="7"/>
      <c r="C5522" s="7"/>
      <c r="D5522" s="7"/>
      <c r="E5522" s="7"/>
      <c r="F5522" s="7"/>
      <c r="G5522" s="7"/>
      <c r="H5522" s="7"/>
      <c r="I5522" s="7"/>
      <c r="J5522" s="7"/>
      <c r="K5522" s="7"/>
      <c r="L5522" s="7"/>
      <c r="M5522" s="7"/>
      <c r="N5522" s="7"/>
      <c r="O5522" s="7"/>
      <c r="P5522" s="7"/>
    </row>
    <row r="5523" spans="1:16" ht="15.75" x14ac:dyDescent="0.25">
      <c r="A5523" s="7"/>
      <c r="B5523" s="7"/>
      <c r="C5523" s="7"/>
      <c r="D5523" s="7"/>
      <c r="E5523" s="7"/>
      <c r="F5523" s="7"/>
      <c r="G5523" s="7"/>
      <c r="H5523" s="7"/>
      <c r="I5523" s="7"/>
      <c r="J5523" s="7"/>
      <c r="K5523" s="7"/>
      <c r="L5523" s="7"/>
      <c r="M5523" s="7"/>
      <c r="N5523" s="7"/>
      <c r="O5523" s="7"/>
      <c r="P5523" s="7"/>
    </row>
    <row r="5524" spans="1:16" ht="15.75" x14ac:dyDescent="0.25">
      <c r="A5524" s="7"/>
      <c r="B5524" s="7"/>
      <c r="C5524" s="7"/>
      <c r="D5524" s="7"/>
      <c r="E5524" s="7"/>
      <c r="F5524" s="7"/>
      <c r="G5524" s="7"/>
      <c r="H5524" s="7"/>
      <c r="I5524" s="7"/>
      <c r="J5524" s="7"/>
      <c r="K5524" s="7"/>
      <c r="L5524" s="7"/>
      <c r="M5524" s="7"/>
      <c r="N5524" s="7"/>
      <c r="O5524" s="7"/>
      <c r="P5524" s="7"/>
    </row>
    <row r="5525" spans="1:16" ht="15.75" x14ac:dyDescent="0.25">
      <c r="A5525" s="7"/>
      <c r="B5525" s="7"/>
      <c r="C5525" s="7"/>
      <c r="D5525" s="7"/>
      <c r="E5525" s="7"/>
      <c r="F5525" s="7"/>
      <c r="G5525" s="7"/>
      <c r="H5525" s="7"/>
      <c r="I5525" s="7"/>
      <c r="J5525" s="7"/>
      <c r="K5525" s="7"/>
      <c r="L5525" s="7"/>
      <c r="M5525" s="7"/>
      <c r="N5525" s="7"/>
      <c r="O5525" s="7"/>
      <c r="P5525" s="7"/>
    </row>
    <row r="5526" spans="1:16" ht="15.75" x14ac:dyDescent="0.25">
      <c r="A5526" s="7"/>
      <c r="B5526" s="7"/>
      <c r="C5526" s="7"/>
      <c r="D5526" s="7"/>
      <c r="E5526" s="7"/>
      <c r="F5526" s="7"/>
      <c r="G5526" s="7"/>
      <c r="H5526" s="7"/>
      <c r="I5526" s="7"/>
      <c r="J5526" s="7"/>
      <c r="K5526" s="7"/>
      <c r="L5526" s="7"/>
      <c r="M5526" s="7"/>
      <c r="N5526" s="7"/>
      <c r="O5526" s="7"/>
      <c r="P5526" s="7"/>
    </row>
    <row r="5527" spans="1:16" ht="15.75" x14ac:dyDescent="0.25">
      <c r="A5527" s="7"/>
      <c r="B5527" s="7"/>
      <c r="C5527" s="7"/>
      <c r="D5527" s="7"/>
      <c r="E5527" s="7"/>
      <c r="F5527" s="7"/>
      <c r="G5527" s="7"/>
      <c r="H5527" s="7"/>
      <c r="I5527" s="7"/>
      <c r="J5527" s="7"/>
      <c r="K5527" s="7"/>
      <c r="L5527" s="7"/>
      <c r="M5527" s="7"/>
      <c r="N5527" s="7"/>
      <c r="O5527" s="7"/>
      <c r="P5527" s="7"/>
    </row>
    <row r="5528" spans="1:16" ht="15.75" x14ac:dyDescent="0.25">
      <c r="A5528" s="7"/>
      <c r="B5528" s="7"/>
      <c r="C5528" s="7"/>
      <c r="D5528" s="7"/>
      <c r="E5528" s="7"/>
      <c r="F5528" s="7"/>
      <c r="G5528" s="7"/>
      <c r="H5528" s="7"/>
      <c r="I5528" s="7"/>
      <c r="J5528" s="7"/>
      <c r="K5528" s="7"/>
      <c r="L5528" s="7"/>
      <c r="M5528" s="7"/>
      <c r="N5528" s="7"/>
      <c r="O5528" s="7"/>
      <c r="P5528" s="7"/>
    </row>
    <row r="5529" spans="1:16" ht="15.75" x14ac:dyDescent="0.25">
      <c r="A5529" s="7"/>
      <c r="B5529" s="7"/>
      <c r="C5529" s="7"/>
      <c r="D5529" s="7"/>
      <c r="E5529" s="7"/>
      <c r="F5529" s="7"/>
      <c r="G5529" s="7"/>
      <c r="H5529" s="7"/>
      <c r="I5529" s="7"/>
      <c r="J5529" s="7"/>
      <c r="K5529" s="7"/>
      <c r="L5529" s="7"/>
      <c r="M5529" s="7"/>
      <c r="N5529" s="7"/>
      <c r="O5529" s="7"/>
      <c r="P5529" s="7"/>
    </row>
    <row r="5530" spans="1:16" ht="15.75" x14ac:dyDescent="0.25">
      <c r="A5530" s="7"/>
      <c r="B5530" s="7"/>
      <c r="C5530" s="7"/>
      <c r="D5530" s="7"/>
      <c r="E5530" s="7"/>
      <c r="F5530" s="7"/>
      <c r="G5530" s="7"/>
      <c r="H5530" s="7"/>
      <c r="I5530" s="7"/>
      <c r="J5530" s="7"/>
      <c r="K5530" s="7"/>
      <c r="L5530" s="7"/>
      <c r="M5530" s="7"/>
      <c r="N5530" s="7"/>
      <c r="O5530" s="7"/>
      <c r="P5530" s="7"/>
    </row>
    <row r="5531" spans="1:16" ht="15.75" x14ac:dyDescent="0.25">
      <c r="A5531" s="7"/>
      <c r="B5531" s="7"/>
      <c r="C5531" s="7"/>
      <c r="D5531" s="7"/>
      <c r="E5531" s="7"/>
      <c r="F5531" s="7"/>
      <c r="G5531" s="7"/>
      <c r="H5531" s="7"/>
      <c r="I5531" s="7"/>
      <c r="J5531" s="7"/>
      <c r="K5531" s="7"/>
      <c r="L5531" s="7"/>
      <c r="M5531" s="7"/>
      <c r="N5531" s="7"/>
      <c r="O5531" s="7"/>
      <c r="P5531" s="7"/>
    </row>
    <row r="5532" spans="1:16" ht="15.75" x14ac:dyDescent="0.25">
      <c r="A5532" s="7"/>
      <c r="B5532" s="7"/>
      <c r="C5532" s="7"/>
      <c r="D5532" s="7"/>
      <c r="E5532" s="7"/>
      <c r="F5532" s="7"/>
      <c r="G5532" s="7"/>
      <c r="H5532" s="7"/>
      <c r="I5532" s="7"/>
      <c r="J5532" s="7"/>
      <c r="K5532" s="7"/>
      <c r="L5532" s="7"/>
      <c r="M5532" s="7"/>
      <c r="N5532" s="7"/>
      <c r="O5532" s="7"/>
      <c r="P5532" s="7"/>
    </row>
    <row r="5533" spans="1:16" ht="15.75" x14ac:dyDescent="0.25">
      <c r="A5533" s="7"/>
      <c r="B5533" s="7"/>
      <c r="C5533" s="7"/>
      <c r="D5533" s="7"/>
      <c r="E5533" s="7"/>
      <c r="F5533" s="7"/>
      <c r="G5533" s="7"/>
      <c r="H5533" s="7"/>
      <c r="I5533" s="7"/>
      <c r="J5533" s="7"/>
      <c r="K5533" s="7"/>
      <c r="L5533" s="7"/>
      <c r="M5533" s="7"/>
      <c r="N5533" s="7"/>
      <c r="O5533" s="7"/>
      <c r="P5533" s="7"/>
    </row>
    <row r="5534" spans="1:16" ht="15.75" x14ac:dyDescent="0.25">
      <c r="A5534" s="7"/>
      <c r="B5534" s="7"/>
      <c r="C5534" s="7"/>
      <c r="D5534" s="7"/>
      <c r="E5534" s="7"/>
      <c r="F5534" s="7"/>
      <c r="G5534" s="7"/>
      <c r="H5534" s="7"/>
      <c r="I5534" s="7"/>
      <c r="J5534" s="7"/>
      <c r="K5534" s="7"/>
      <c r="L5534" s="7"/>
      <c r="M5534" s="7"/>
      <c r="N5534" s="7"/>
      <c r="O5534" s="7"/>
      <c r="P5534" s="7"/>
    </row>
    <row r="5535" spans="1:16" ht="15.75" x14ac:dyDescent="0.25">
      <c r="A5535" s="7"/>
      <c r="B5535" s="7"/>
      <c r="C5535" s="7"/>
      <c r="D5535" s="7"/>
      <c r="E5535" s="7"/>
      <c r="F5535" s="7"/>
      <c r="G5535" s="7"/>
      <c r="H5535" s="7"/>
      <c r="I5535" s="7"/>
      <c r="J5535" s="7"/>
      <c r="K5535" s="7"/>
      <c r="L5535" s="7"/>
      <c r="M5535" s="7"/>
      <c r="N5535" s="7"/>
      <c r="O5535" s="7"/>
      <c r="P5535" s="7"/>
    </row>
    <row r="5536" spans="1:16" ht="15.75" x14ac:dyDescent="0.25">
      <c r="A5536" s="7"/>
      <c r="B5536" s="7"/>
      <c r="C5536" s="7"/>
      <c r="D5536" s="7"/>
      <c r="E5536" s="7"/>
      <c r="F5536" s="7"/>
      <c r="G5536" s="7"/>
      <c r="H5536" s="7"/>
      <c r="I5536" s="7"/>
      <c r="J5536" s="7"/>
      <c r="K5536" s="7"/>
      <c r="L5536" s="7"/>
      <c r="M5536" s="7"/>
      <c r="N5536" s="7"/>
      <c r="O5536" s="7"/>
      <c r="P5536" s="7"/>
    </row>
    <row r="5537" spans="1:16" ht="15.75" x14ac:dyDescent="0.25">
      <c r="A5537" s="7"/>
      <c r="B5537" s="7"/>
      <c r="C5537" s="7"/>
      <c r="D5537" s="7"/>
      <c r="E5537" s="7"/>
      <c r="F5537" s="7"/>
      <c r="G5537" s="7"/>
      <c r="H5537" s="7"/>
      <c r="I5537" s="7"/>
      <c r="J5537" s="7"/>
      <c r="K5537" s="7"/>
      <c r="L5537" s="7"/>
      <c r="M5537" s="7"/>
      <c r="N5537" s="7"/>
      <c r="O5537" s="7"/>
      <c r="P5537" s="7"/>
    </row>
    <row r="5538" spans="1:16" ht="15.75" x14ac:dyDescent="0.25">
      <c r="A5538" s="7"/>
      <c r="B5538" s="7"/>
      <c r="C5538" s="7"/>
      <c r="D5538" s="7"/>
      <c r="E5538" s="7"/>
      <c r="F5538" s="7"/>
      <c r="G5538" s="7"/>
      <c r="H5538" s="7"/>
      <c r="I5538" s="7"/>
      <c r="J5538" s="7"/>
      <c r="K5538" s="7"/>
      <c r="L5538" s="7"/>
      <c r="M5538" s="7"/>
      <c r="N5538" s="7"/>
      <c r="O5538" s="7"/>
      <c r="P5538" s="7"/>
    </row>
    <row r="5539" spans="1:16" ht="15.75" x14ac:dyDescent="0.25">
      <c r="A5539" s="7"/>
      <c r="B5539" s="7"/>
      <c r="C5539" s="7"/>
      <c r="D5539" s="7"/>
      <c r="E5539" s="7"/>
      <c r="F5539" s="7"/>
      <c r="G5539" s="7"/>
      <c r="H5539" s="7"/>
      <c r="I5539" s="7"/>
      <c r="J5539" s="7"/>
      <c r="K5539" s="7"/>
      <c r="L5539" s="7"/>
      <c r="M5539" s="7"/>
      <c r="N5539" s="7"/>
      <c r="O5539" s="7"/>
      <c r="P5539" s="7"/>
    </row>
    <row r="5540" spans="1:16" ht="15.75" x14ac:dyDescent="0.25">
      <c r="A5540" s="7"/>
      <c r="B5540" s="7"/>
      <c r="C5540" s="7"/>
      <c r="D5540" s="7"/>
      <c r="E5540" s="7"/>
      <c r="F5540" s="7"/>
      <c r="G5540" s="7"/>
      <c r="H5540" s="7"/>
      <c r="I5540" s="7"/>
      <c r="J5540" s="7"/>
      <c r="K5540" s="7"/>
      <c r="L5540" s="7"/>
      <c r="M5540" s="7"/>
      <c r="N5540" s="7"/>
      <c r="O5540" s="7"/>
      <c r="P5540" s="7"/>
    </row>
    <row r="5541" spans="1:16" ht="15.75" x14ac:dyDescent="0.25">
      <c r="A5541" s="7"/>
      <c r="B5541" s="7"/>
      <c r="C5541" s="7"/>
      <c r="D5541" s="7"/>
      <c r="E5541" s="7"/>
      <c r="F5541" s="7"/>
      <c r="G5541" s="7"/>
      <c r="H5541" s="7"/>
      <c r="I5541" s="7"/>
      <c r="J5541" s="7"/>
      <c r="K5541" s="7"/>
      <c r="L5541" s="7"/>
      <c r="M5541" s="7"/>
      <c r="N5541" s="7"/>
      <c r="O5541" s="7"/>
      <c r="P5541" s="7"/>
    </row>
    <row r="5542" spans="1:16" ht="15.75" x14ac:dyDescent="0.25">
      <c r="A5542" s="7"/>
      <c r="B5542" s="7"/>
      <c r="C5542" s="7"/>
      <c r="D5542" s="7"/>
      <c r="E5542" s="7"/>
      <c r="F5542" s="7"/>
      <c r="G5542" s="7"/>
      <c r="H5542" s="7"/>
      <c r="I5542" s="7"/>
      <c r="J5542" s="7"/>
      <c r="K5542" s="7"/>
      <c r="L5542" s="7"/>
      <c r="M5542" s="7"/>
      <c r="N5542" s="7"/>
      <c r="O5542" s="7"/>
      <c r="P5542" s="7"/>
    </row>
    <row r="5543" spans="1:16" ht="15.75" x14ac:dyDescent="0.25">
      <c r="A5543" s="7"/>
      <c r="B5543" s="7"/>
      <c r="C5543" s="7"/>
      <c r="D5543" s="7"/>
      <c r="E5543" s="7"/>
      <c r="F5543" s="7"/>
      <c r="G5543" s="7"/>
      <c r="H5543" s="7"/>
      <c r="I5543" s="7"/>
      <c r="J5543" s="7"/>
      <c r="K5543" s="7"/>
      <c r="L5543" s="7"/>
      <c r="M5543" s="7"/>
      <c r="N5543" s="7"/>
      <c r="O5543" s="7"/>
      <c r="P5543" s="7"/>
    </row>
    <row r="5544" spans="1:16" ht="15.75" x14ac:dyDescent="0.25">
      <c r="A5544" s="7"/>
      <c r="B5544" s="7"/>
      <c r="C5544" s="7"/>
      <c r="D5544" s="7"/>
      <c r="E5544" s="7"/>
      <c r="F5544" s="7"/>
      <c r="G5544" s="7"/>
      <c r="H5544" s="7"/>
      <c r="I5544" s="7"/>
      <c r="J5544" s="7"/>
      <c r="K5544" s="7"/>
      <c r="L5544" s="7"/>
      <c r="M5544" s="7"/>
      <c r="N5544" s="7"/>
      <c r="O5544" s="7"/>
      <c r="P5544" s="7"/>
    </row>
    <row r="5545" spans="1:16" ht="15.75" x14ac:dyDescent="0.25">
      <c r="A5545" s="7"/>
      <c r="B5545" s="7"/>
      <c r="C5545" s="7"/>
      <c r="D5545" s="7"/>
      <c r="E5545" s="7"/>
      <c r="F5545" s="7"/>
      <c r="G5545" s="7"/>
      <c r="H5545" s="7"/>
      <c r="I5545" s="7"/>
      <c r="J5545" s="7"/>
      <c r="K5545" s="7"/>
      <c r="L5545" s="7"/>
      <c r="M5545" s="7"/>
      <c r="N5545" s="7"/>
      <c r="O5545" s="7"/>
      <c r="P5545" s="7"/>
    </row>
    <row r="5546" spans="1:16" ht="15.75" x14ac:dyDescent="0.25">
      <c r="A5546" s="7"/>
      <c r="B5546" s="7"/>
      <c r="C5546" s="7"/>
      <c r="D5546" s="7"/>
      <c r="E5546" s="7"/>
      <c r="F5546" s="7"/>
      <c r="G5546" s="7"/>
      <c r="H5546" s="7"/>
      <c r="I5546" s="7"/>
      <c r="J5546" s="7"/>
      <c r="K5546" s="7"/>
      <c r="L5546" s="7"/>
      <c r="M5546" s="7"/>
      <c r="N5546" s="7"/>
      <c r="O5546" s="7"/>
      <c r="P5546" s="7"/>
    </row>
    <row r="5547" spans="1:16" ht="15.75" x14ac:dyDescent="0.25">
      <c r="A5547" s="7"/>
      <c r="B5547" s="7"/>
      <c r="C5547" s="7"/>
      <c r="D5547" s="7"/>
      <c r="E5547" s="7"/>
      <c r="F5547" s="7"/>
      <c r="G5547" s="7"/>
      <c r="H5547" s="7"/>
      <c r="I5547" s="7"/>
      <c r="J5547" s="7"/>
      <c r="K5547" s="7"/>
      <c r="L5547" s="7"/>
      <c r="M5547" s="7"/>
      <c r="N5547" s="7"/>
      <c r="O5547" s="7"/>
      <c r="P5547" s="7"/>
    </row>
    <row r="5548" spans="1:16" ht="15.75" x14ac:dyDescent="0.25">
      <c r="A5548" s="7"/>
      <c r="B5548" s="7"/>
      <c r="C5548" s="7"/>
      <c r="D5548" s="7"/>
      <c r="E5548" s="7"/>
      <c r="F5548" s="7"/>
      <c r="G5548" s="7"/>
      <c r="H5548" s="7"/>
      <c r="I5548" s="7"/>
      <c r="J5548" s="7"/>
      <c r="K5548" s="7"/>
      <c r="L5548" s="7"/>
      <c r="M5548" s="7"/>
      <c r="N5548" s="7"/>
      <c r="O5548" s="7"/>
      <c r="P5548" s="7"/>
    </row>
    <row r="5549" spans="1:16" ht="15.75" x14ac:dyDescent="0.25">
      <c r="A5549" s="7"/>
      <c r="B5549" s="7"/>
      <c r="C5549" s="7"/>
      <c r="D5549" s="7"/>
      <c r="E5549" s="7"/>
      <c r="F5549" s="7"/>
      <c r="G5549" s="7"/>
      <c r="H5549" s="7"/>
      <c r="I5549" s="7"/>
      <c r="J5549" s="7"/>
      <c r="K5549" s="7"/>
      <c r="L5549" s="7"/>
      <c r="M5549" s="7"/>
      <c r="N5549" s="7"/>
      <c r="O5549" s="7"/>
      <c r="P5549" s="7"/>
    </row>
    <row r="5550" spans="1:16" ht="15.75" x14ac:dyDescent="0.25">
      <c r="A5550" s="7"/>
      <c r="B5550" s="7"/>
      <c r="C5550" s="7"/>
      <c r="D5550" s="7"/>
      <c r="E5550" s="7"/>
      <c r="F5550" s="7"/>
      <c r="G5550" s="7"/>
      <c r="H5550" s="7"/>
      <c r="I5550" s="7"/>
      <c r="J5550" s="7"/>
      <c r="K5550" s="7"/>
      <c r="L5550" s="7"/>
      <c r="M5550" s="7"/>
      <c r="N5550" s="7"/>
      <c r="O5550" s="7"/>
      <c r="P5550" s="7"/>
    </row>
    <row r="5551" spans="1:16" ht="15.75" x14ac:dyDescent="0.25">
      <c r="A5551" s="7"/>
      <c r="B5551" s="7"/>
      <c r="C5551" s="7"/>
      <c r="D5551" s="7"/>
      <c r="E5551" s="7"/>
      <c r="F5551" s="7"/>
      <c r="G5551" s="7"/>
      <c r="H5551" s="7"/>
      <c r="I5551" s="7"/>
      <c r="J5551" s="7"/>
      <c r="K5551" s="7"/>
      <c r="L5551" s="7"/>
      <c r="M5551" s="7"/>
      <c r="N5551" s="7"/>
      <c r="O5551" s="7"/>
      <c r="P5551" s="7"/>
    </row>
    <row r="5552" spans="1:16" ht="15.75" x14ac:dyDescent="0.25">
      <c r="A5552" s="7"/>
      <c r="B5552" s="7"/>
      <c r="C5552" s="7"/>
      <c r="D5552" s="7"/>
      <c r="E5552" s="7"/>
      <c r="F5552" s="7"/>
      <c r="G5552" s="7"/>
      <c r="H5552" s="7"/>
      <c r="I5552" s="7"/>
      <c r="J5552" s="7"/>
      <c r="K5552" s="7"/>
      <c r="L5552" s="7"/>
      <c r="M5552" s="7"/>
      <c r="N5552" s="7"/>
      <c r="O5552" s="7"/>
      <c r="P5552" s="7"/>
    </row>
    <row r="5553" spans="1:16" ht="15.75" x14ac:dyDescent="0.25">
      <c r="A5553" s="7"/>
      <c r="B5553" s="7"/>
      <c r="C5553" s="7"/>
      <c r="D5553" s="7"/>
      <c r="E5553" s="7"/>
      <c r="F5553" s="7"/>
      <c r="G5553" s="7"/>
      <c r="H5553" s="7"/>
      <c r="I5553" s="7"/>
      <c r="J5553" s="7"/>
      <c r="K5553" s="7"/>
      <c r="L5553" s="7"/>
      <c r="M5553" s="7"/>
      <c r="N5553" s="7"/>
      <c r="O5553" s="7"/>
      <c r="P5553" s="7"/>
    </row>
    <row r="5554" spans="1:16" ht="15.75" x14ac:dyDescent="0.25">
      <c r="A5554" s="7"/>
      <c r="B5554" s="7"/>
      <c r="C5554" s="7"/>
      <c r="D5554" s="7"/>
      <c r="E5554" s="7"/>
      <c r="F5554" s="7"/>
      <c r="G5554" s="7"/>
      <c r="H5554" s="7"/>
      <c r="I5554" s="7"/>
      <c r="J5554" s="7"/>
      <c r="K5554" s="7"/>
      <c r="L5554" s="7"/>
      <c r="M5554" s="7"/>
      <c r="N5554" s="7"/>
      <c r="O5554" s="7"/>
      <c r="P5554" s="7"/>
    </row>
    <row r="5555" spans="1:16" ht="15.75" x14ac:dyDescent="0.25">
      <c r="A5555" s="7"/>
      <c r="B5555" s="7"/>
      <c r="C5555" s="7"/>
      <c r="D5555" s="7"/>
      <c r="E5555" s="7"/>
      <c r="F5555" s="7"/>
      <c r="G5555" s="7"/>
      <c r="H5555" s="7"/>
      <c r="I5555" s="7"/>
      <c r="J5555" s="7"/>
      <c r="K5555" s="7"/>
      <c r="L5555" s="7"/>
      <c r="M5555" s="7"/>
      <c r="N5555" s="7"/>
      <c r="O5555" s="7"/>
      <c r="P5555" s="7"/>
    </row>
    <row r="5556" spans="1:16" ht="15.75" x14ac:dyDescent="0.25">
      <c r="A5556" s="7"/>
      <c r="B5556" s="7"/>
      <c r="C5556" s="7"/>
      <c r="D5556" s="7"/>
      <c r="E5556" s="7"/>
      <c r="F5556" s="7"/>
      <c r="G5556" s="7"/>
      <c r="H5556" s="7"/>
      <c r="I5556" s="7"/>
      <c r="J5556" s="7"/>
      <c r="K5556" s="7"/>
      <c r="L5556" s="7"/>
      <c r="M5556" s="7"/>
      <c r="N5556" s="7"/>
      <c r="O5556" s="7"/>
      <c r="P5556" s="7"/>
    </row>
    <row r="5557" spans="1:16" ht="15.75" x14ac:dyDescent="0.25">
      <c r="A5557" s="7"/>
      <c r="B5557" s="7"/>
      <c r="C5557" s="7"/>
      <c r="D5557" s="7"/>
      <c r="E5557" s="7"/>
      <c r="F5557" s="7"/>
      <c r="G5557" s="7"/>
      <c r="H5557" s="7"/>
      <c r="I5557" s="7"/>
      <c r="J5557" s="7"/>
      <c r="K5557" s="7"/>
      <c r="L5557" s="7"/>
      <c r="M5557" s="7"/>
      <c r="N5557" s="7"/>
      <c r="O5557" s="7"/>
      <c r="P5557" s="7"/>
    </row>
    <row r="5558" spans="1:16" ht="15.75" x14ac:dyDescent="0.25">
      <c r="A5558" s="7"/>
      <c r="B5558" s="7"/>
      <c r="C5558" s="7"/>
      <c r="D5558" s="7"/>
      <c r="E5558" s="7"/>
      <c r="F5558" s="7"/>
      <c r="G5558" s="7"/>
      <c r="H5558" s="7"/>
      <c r="I5558" s="7"/>
      <c r="J5558" s="7"/>
      <c r="K5558" s="7"/>
      <c r="L5558" s="7"/>
      <c r="M5558" s="7"/>
      <c r="N5558" s="7"/>
      <c r="O5558" s="7"/>
      <c r="P5558" s="7"/>
    </row>
    <row r="5559" spans="1:16" ht="15.75" x14ac:dyDescent="0.25">
      <c r="A5559" s="7"/>
      <c r="B5559" s="7"/>
      <c r="C5559" s="7"/>
      <c r="D5559" s="7"/>
      <c r="E5559" s="7"/>
      <c r="F5559" s="7"/>
      <c r="G5559" s="7"/>
      <c r="H5559" s="7"/>
      <c r="I5559" s="7"/>
      <c r="J5559" s="7"/>
      <c r="K5559" s="7"/>
      <c r="L5559" s="7"/>
      <c r="M5559" s="7"/>
      <c r="N5559" s="7"/>
      <c r="O5559" s="7"/>
      <c r="P5559" s="7"/>
    </row>
    <row r="5560" spans="1:16" ht="15.75" x14ac:dyDescent="0.25">
      <c r="A5560" s="7"/>
      <c r="B5560" s="7"/>
      <c r="C5560" s="7"/>
      <c r="D5560" s="7"/>
      <c r="E5560" s="7"/>
      <c r="F5560" s="7"/>
      <c r="G5560" s="7"/>
      <c r="H5560" s="7"/>
      <c r="I5560" s="7"/>
      <c r="J5560" s="7"/>
      <c r="K5560" s="7"/>
      <c r="L5560" s="7"/>
      <c r="M5560" s="7"/>
      <c r="N5560" s="7"/>
      <c r="O5560" s="7"/>
      <c r="P5560" s="7"/>
    </row>
    <row r="5561" spans="1:16" ht="15.75" x14ac:dyDescent="0.25">
      <c r="A5561" s="7"/>
      <c r="B5561" s="7"/>
      <c r="C5561" s="7"/>
      <c r="D5561" s="7"/>
      <c r="E5561" s="7"/>
      <c r="F5561" s="7"/>
      <c r="G5561" s="7"/>
      <c r="H5561" s="7"/>
      <c r="I5561" s="7"/>
      <c r="J5561" s="7"/>
      <c r="K5561" s="7"/>
      <c r="L5561" s="7"/>
      <c r="M5561" s="7"/>
      <c r="N5561" s="7"/>
      <c r="O5561" s="7"/>
      <c r="P5561" s="7"/>
    </row>
    <row r="5562" spans="1:16" ht="15.75" x14ac:dyDescent="0.25">
      <c r="A5562" s="7"/>
      <c r="B5562" s="7"/>
      <c r="C5562" s="7"/>
      <c r="D5562" s="7"/>
      <c r="E5562" s="7"/>
      <c r="F5562" s="7"/>
      <c r="G5562" s="7"/>
      <c r="H5562" s="7"/>
      <c r="I5562" s="7"/>
      <c r="J5562" s="7"/>
      <c r="K5562" s="7"/>
      <c r="L5562" s="7"/>
      <c r="M5562" s="7"/>
      <c r="N5562" s="7"/>
      <c r="O5562" s="7"/>
      <c r="P5562" s="7"/>
    </row>
    <row r="5563" spans="1:16" ht="15.75" x14ac:dyDescent="0.25">
      <c r="A5563" s="7"/>
      <c r="B5563" s="7"/>
      <c r="C5563" s="7"/>
      <c r="D5563" s="7"/>
      <c r="E5563" s="7"/>
      <c r="F5563" s="7"/>
      <c r="G5563" s="7"/>
      <c r="H5563" s="7"/>
      <c r="I5563" s="7"/>
      <c r="J5563" s="7"/>
      <c r="K5563" s="7"/>
      <c r="L5563" s="7"/>
      <c r="M5563" s="7"/>
      <c r="N5563" s="7"/>
      <c r="O5563" s="7"/>
      <c r="P5563" s="7"/>
    </row>
    <row r="5564" spans="1:16" ht="15.75" x14ac:dyDescent="0.25">
      <c r="A5564" s="7"/>
      <c r="B5564" s="7"/>
      <c r="C5564" s="7"/>
      <c r="D5564" s="7"/>
      <c r="E5564" s="7"/>
      <c r="F5564" s="7"/>
      <c r="G5564" s="7"/>
      <c r="H5564" s="7"/>
      <c r="I5564" s="7"/>
      <c r="J5564" s="7"/>
      <c r="K5564" s="7"/>
      <c r="L5564" s="7"/>
      <c r="M5564" s="7"/>
      <c r="N5564" s="7"/>
      <c r="O5564" s="7"/>
      <c r="P5564" s="7"/>
    </row>
    <row r="5565" spans="1:16" ht="15.75" x14ac:dyDescent="0.25">
      <c r="A5565" s="7"/>
      <c r="B5565" s="7"/>
      <c r="C5565" s="7"/>
      <c r="D5565" s="7"/>
      <c r="E5565" s="7"/>
      <c r="F5565" s="7"/>
      <c r="G5565" s="7"/>
      <c r="H5565" s="7"/>
      <c r="I5565" s="7"/>
      <c r="J5565" s="7"/>
      <c r="K5565" s="7"/>
      <c r="L5565" s="7"/>
      <c r="M5565" s="7"/>
      <c r="N5565" s="7"/>
      <c r="O5565" s="7"/>
      <c r="P5565" s="7"/>
    </row>
    <row r="5566" spans="1:16" ht="15.75" x14ac:dyDescent="0.25">
      <c r="A5566" s="7"/>
      <c r="B5566" s="7"/>
      <c r="C5566" s="7"/>
      <c r="D5566" s="7"/>
      <c r="E5566" s="7"/>
      <c r="F5566" s="7"/>
      <c r="G5566" s="7"/>
      <c r="H5566" s="7"/>
      <c r="I5566" s="7"/>
      <c r="J5566" s="7"/>
      <c r="K5566" s="7"/>
      <c r="L5566" s="7"/>
      <c r="M5566" s="7"/>
      <c r="N5566" s="7"/>
      <c r="O5566" s="7"/>
      <c r="P5566" s="7"/>
    </row>
    <row r="5567" spans="1:16" ht="15.75" x14ac:dyDescent="0.25">
      <c r="A5567" s="7"/>
      <c r="B5567" s="7"/>
      <c r="C5567" s="7"/>
      <c r="D5567" s="7"/>
      <c r="E5567" s="7"/>
      <c r="F5567" s="7"/>
      <c r="G5567" s="7"/>
      <c r="H5567" s="7"/>
      <c r="I5567" s="7"/>
      <c r="J5567" s="7"/>
      <c r="K5567" s="7"/>
      <c r="L5567" s="7"/>
      <c r="M5567" s="7"/>
      <c r="N5567" s="7"/>
      <c r="O5567" s="7"/>
      <c r="P5567" s="7"/>
    </row>
    <row r="5568" spans="1:16" ht="15.75" x14ac:dyDescent="0.25">
      <c r="A5568" s="7"/>
      <c r="B5568" s="7"/>
      <c r="C5568" s="7"/>
      <c r="D5568" s="7"/>
      <c r="E5568" s="7"/>
      <c r="F5568" s="7"/>
      <c r="G5568" s="7"/>
      <c r="H5568" s="7"/>
      <c r="I5568" s="7"/>
      <c r="J5568" s="7"/>
      <c r="K5568" s="7"/>
      <c r="L5568" s="7"/>
      <c r="M5568" s="7"/>
      <c r="N5568" s="7"/>
      <c r="O5568" s="7"/>
      <c r="P5568" s="7"/>
    </row>
    <row r="5569" spans="1:16" ht="15.75" x14ac:dyDescent="0.25">
      <c r="A5569" s="7"/>
      <c r="B5569" s="7"/>
      <c r="C5569" s="7"/>
      <c r="D5569" s="7"/>
      <c r="E5569" s="7"/>
      <c r="F5569" s="7"/>
      <c r="G5569" s="7"/>
      <c r="H5569" s="7"/>
      <c r="I5569" s="7"/>
      <c r="J5569" s="7"/>
      <c r="K5569" s="7"/>
      <c r="L5569" s="7"/>
      <c r="M5569" s="7"/>
      <c r="N5569" s="7"/>
      <c r="O5569" s="7"/>
      <c r="P5569" s="7"/>
    </row>
    <row r="5570" spans="1:16" ht="15.75" x14ac:dyDescent="0.25">
      <c r="A5570" s="7"/>
      <c r="B5570" s="7"/>
      <c r="C5570" s="7"/>
      <c r="D5570" s="7"/>
      <c r="E5570" s="7"/>
      <c r="F5570" s="7"/>
      <c r="G5570" s="7"/>
      <c r="H5570" s="7"/>
      <c r="I5570" s="7"/>
      <c r="J5570" s="7"/>
      <c r="K5570" s="7"/>
      <c r="L5570" s="7"/>
      <c r="M5570" s="7"/>
      <c r="N5570" s="7"/>
      <c r="O5570" s="7"/>
      <c r="P5570" s="7"/>
    </row>
    <row r="5571" spans="1:16" ht="15.75" x14ac:dyDescent="0.25">
      <c r="A5571" s="7"/>
      <c r="B5571" s="7"/>
      <c r="C5571" s="7"/>
      <c r="D5571" s="7"/>
      <c r="E5571" s="7"/>
      <c r="F5571" s="7"/>
      <c r="G5571" s="7"/>
      <c r="H5571" s="7"/>
      <c r="I5571" s="7"/>
      <c r="J5571" s="7"/>
      <c r="K5571" s="7"/>
      <c r="L5571" s="7"/>
      <c r="M5571" s="7"/>
      <c r="N5571" s="7"/>
      <c r="O5571" s="7"/>
      <c r="P5571" s="7"/>
    </row>
    <row r="5572" spans="1:16" ht="15.75" x14ac:dyDescent="0.25">
      <c r="A5572" s="7"/>
      <c r="B5572" s="7"/>
      <c r="C5572" s="7"/>
      <c r="D5572" s="7"/>
      <c r="E5572" s="7"/>
      <c r="F5572" s="7"/>
      <c r="G5572" s="7"/>
      <c r="H5572" s="7"/>
      <c r="I5572" s="7"/>
      <c r="J5572" s="7"/>
      <c r="K5572" s="7"/>
      <c r="L5572" s="7"/>
      <c r="M5572" s="7"/>
      <c r="N5572" s="7"/>
      <c r="O5572" s="7"/>
      <c r="P5572" s="7"/>
    </row>
    <row r="5573" spans="1:16" ht="15.75" x14ac:dyDescent="0.25">
      <c r="A5573" s="7"/>
      <c r="B5573" s="7"/>
      <c r="C5573" s="7"/>
      <c r="D5573" s="7"/>
      <c r="E5573" s="7"/>
      <c r="F5573" s="7"/>
      <c r="G5573" s="7"/>
      <c r="H5573" s="7"/>
      <c r="I5573" s="7"/>
      <c r="J5573" s="7"/>
      <c r="K5573" s="7"/>
      <c r="L5573" s="7"/>
      <c r="M5573" s="7"/>
      <c r="N5573" s="7"/>
      <c r="O5573" s="7"/>
      <c r="P5573" s="7"/>
    </row>
    <row r="5574" spans="1:16" ht="15.75" x14ac:dyDescent="0.25">
      <c r="A5574" s="7"/>
      <c r="B5574" s="7"/>
      <c r="C5574" s="7"/>
      <c r="D5574" s="7"/>
      <c r="E5574" s="7"/>
      <c r="F5574" s="7"/>
      <c r="G5574" s="7"/>
      <c r="H5574" s="7"/>
      <c r="I5574" s="7"/>
      <c r="J5574" s="7"/>
      <c r="K5574" s="7"/>
      <c r="L5574" s="7"/>
      <c r="M5574" s="7"/>
      <c r="N5574" s="7"/>
      <c r="O5574" s="7"/>
      <c r="P5574" s="7"/>
    </row>
    <row r="5575" spans="1:16" ht="15.75" x14ac:dyDescent="0.25">
      <c r="A5575" s="7"/>
      <c r="B5575" s="7"/>
      <c r="C5575" s="7"/>
      <c r="D5575" s="7"/>
      <c r="E5575" s="7"/>
      <c r="F5575" s="7"/>
      <c r="G5575" s="7"/>
      <c r="H5575" s="7"/>
      <c r="I5575" s="7"/>
      <c r="J5575" s="7"/>
      <c r="K5575" s="7"/>
      <c r="L5575" s="7"/>
      <c r="M5575" s="7"/>
      <c r="N5575" s="7"/>
      <c r="O5575" s="7"/>
      <c r="P5575" s="7"/>
    </row>
    <row r="5576" spans="1:16" ht="15.75" x14ac:dyDescent="0.25">
      <c r="A5576" s="7"/>
      <c r="B5576" s="7"/>
      <c r="C5576" s="7"/>
      <c r="D5576" s="7"/>
      <c r="E5576" s="7"/>
      <c r="F5576" s="7"/>
      <c r="G5576" s="7"/>
      <c r="H5576" s="7"/>
      <c r="I5576" s="7"/>
      <c r="J5576" s="7"/>
      <c r="K5576" s="7"/>
      <c r="L5576" s="7"/>
      <c r="M5576" s="7"/>
      <c r="N5576" s="7"/>
      <c r="O5576" s="7"/>
      <c r="P5576" s="7"/>
    </row>
    <row r="5577" spans="1:16" ht="15.75" x14ac:dyDescent="0.25">
      <c r="A5577" s="7"/>
      <c r="B5577" s="7"/>
      <c r="C5577" s="7"/>
      <c r="D5577" s="7"/>
      <c r="E5577" s="7"/>
      <c r="F5577" s="7"/>
      <c r="G5577" s="7"/>
      <c r="H5577" s="7"/>
      <c r="I5577" s="7"/>
      <c r="J5577" s="7"/>
      <c r="K5577" s="7"/>
      <c r="L5577" s="7"/>
      <c r="M5577" s="7"/>
      <c r="N5577" s="7"/>
      <c r="O5577" s="7"/>
      <c r="P5577" s="7"/>
    </row>
    <row r="5578" spans="1:16" ht="15.75" x14ac:dyDescent="0.25">
      <c r="A5578" s="7"/>
      <c r="B5578" s="7"/>
      <c r="C5578" s="7"/>
      <c r="D5578" s="7"/>
      <c r="E5578" s="7"/>
      <c r="F5578" s="7"/>
      <c r="G5578" s="7"/>
      <c r="H5578" s="7"/>
      <c r="I5578" s="7"/>
      <c r="J5578" s="7"/>
      <c r="K5578" s="7"/>
      <c r="L5578" s="7"/>
      <c r="M5578" s="7"/>
      <c r="N5578" s="7"/>
      <c r="O5578" s="7"/>
      <c r="P5578" s="7"/>
    </row>
    <row r="5579" spans="1:16" ht="15.75" x14ac:dyDescent="0.25">
      <c r="A5579" s="7"/>
      <c r="B5579" s="7"/>
      <c r="C5579" s="7"/>
      <c r="D5579" s="7"/>
      <c r="E5579" s="7"/>
      <c r="F5579" s="7"/>
      <c r="G5579" s="7"/>
      <c r="H5579" s="7"/>
      <c r="I5579" s="7"/>
      <c r="J5579" s="7"/>
      <c r="K5579" s="7"/>
      <c r="L5579" s="7"/>
      <c r="M5579" s="7"/>
      <c r="N5579" s="7"/>
      <c r="O5579" s="7"/>
      <c r="P5579" s="7"/>
    </row>
    <row r="5580" spans="1:16" ht="15.75" x14ac:dyDescent="0.25">
      <c r="A5580" s="7"/>
      <c r="B5580" s="7"/>
      <c r="C5580" s="7"/>
      <c r="D5580" s="7"/>
      <c r="E5580" s="7"/>
      <c r="F5580" s="7"/>
      <c r="G5580" s="7"/>
      <c r="H5580" s="7"/>
      <c r="I5580" s="7"/>
      <c r="J5580" s="7"/>
      <c r="K5580" s="7"/>
      <c r="L5580" s="7"/>
      <c r="M5580" s="7"/>
      <c r="N5580" s="7"/>
      <c r="O5580" s="7"/>
      <c r="P5580" s="7"/>
    </row>
    <row r="5581" spans="1:16" ht="15.75" x14ac:dyDescent="0.25">
      <c r="A5581" s="7"/>
      <c r="B5581" s="7"/>
      <c r="C5581" s="7"/>
      <c r="D5581" s="7"/>
      <c r="E5581" s="7"/>
      <c r="F5581" s="7"/>
      <c r="G5581" s="7"/>
      <c r="H5581" s="7"/>
      <c r="I5581" s="7"/>
      <c r="J5581" s="7"/>
      <c r="K5581" s="7"/>
      <c r="L5581" s="7"/>
      <c r="M5581" s="7"/>
      <c r="N5581" s="7"/>
      <c r="O5581" s="7"/>
      <c r="P5581" s="7"/>
    </row>
    <row r="5582" spans="1:16" ht="15.75" x14ac:dyDescent="0.25">
      <c r="A5582" s="7"/>
      <c r="B5582" s="7"/>
      <c r="C5582" s="7"/>
      <c r="D5582" s="7"/>
      <c r="E5582" s="7"/>
      <c r="F5582" s="7"/>
      <c r="G5582" s="7"/>
      <c r="H5582" s="7"/>
      <c r="I5582" s="7"/>
      <c r="J5582" s="7"/>
      <c r="K5582" s="7"/>
      <c r="L5582" s="7"/>
      <c r="M5582" s="7"/>
      <c r="N5582" s="7"/>
      <c r="O5582" s="7"/>
      <c r="P5582" s="7"/>
    </row>
    <row r="5583" spans="1:16" ht="15.75" x14ac:dyDescent="0.25">
      <c r="A5583" s="7"/>
      <c r="B5583" s="7"/>
      <c r="C5583" s="7"/>
      <c r="D5583" s="7"/>
      <c r="E5583" s="7"/>
      <c r="F5583" s="7"/>
      <c r="G5583" s="7"/>
      <c r="H5583" s="7"/>
      <c r="I5583" s="7"/>
      <c r="J5583" s="7"/>
      <c r="K5583" s="7"/>
      <c r="L5583" s="7"/>
      <c r="M5583" s="7"/>
      <c r="N5583" s="7"/>
      <c r="O5583" s="7"/>
      <c r="P5583" s="7"/>
    </row>
    <row r="5584" spans="1:16" ht="15.75" x14ac:dyDescent="0.25">
      <c r="A5584" s="7"/>
      <c r="B5584" s="7"/>
      <c r="C5584" s="7"/>
      <c r="D5584" s="7"/>
      <c r="E5584" s="7"/>
      <c r="F5584" s="7"/>
      <c r="G5584" s="7"/>
      <c r="H5584" s="7"/>
      <c r="I5584" s="7"/>
      <c r="J5584" s="7"/>
      <c r="K5584" s="7"/>
      <c r="L5584" s="7"/>
      <c r="M5584" s="7"/>
      <c r="N5584" s="7"/>
      <c r="O5584" s="7"/>
      <c r="P5584" s="7"/>
    </row>
    <row r="5585" spans="1:16" ht="15.75" x14ac:dyDescent="0.25">
      <c r="A5585" s="7"/>
      <c r="B5585" s="7"/>
      <c r="C5585" s="7"/>
      <c r="D5585" s="7"/>
      <c r="E5585" s="7"/>
      <c r="F5585" s="7"/>
      <c r="G5585" s="7"/>
      <c r="H5585" s="7"/>
      <c r="I5585" s="7"/>
      <c r="J5585" s="7"/>
      <c r="K5585" s="7"/>
      <c r="L5585" s="7"/>
      <c r="M5585" s="7"/>
      <c r="N5585" s="7"/>
      <c r="O5585" s="7"/>
      <c r="P5585" s="7"/>
    </row>
    <row r="5586" spans="1:16" ht="15.75" x14ac:dyDescent="0.25">
      <c r="A5586" s="7"/>
      <c r="B5586" s="7"/>
      <c r="C5586" s="7"/>
      <c r="D5586" s="7"/>
      <c r="E5586" s="7"/>
      <c r="F5586" s="7"/>
      <c r="G5586" s="7"/>
      <c r="H5586" s="7"/>
      <c r="I5586" s="7"/>
      <c r="J5586" s="7"/>
      <c r="K5586" s="7"/>
      <c r="L5586" s="7"/>
      <c r="M5586" s="7"/>
      <c r="N5586" s="7"/>
      <c r="O5586" s="7"/>
      <c r="P5586" s="7"/>
    </row>
    <row r="5587" spans="1:16" ht="15.75" x14ac:dyDescent="0.25">
      <c r="A5587" s="7"/>
      <c r="B5587" s="7"/>
      <c r="C5587" s="7"/>
      <c r="D5587" s="7"/>
      <c r="E5587" s="7"/>
      <c r="F5587" s="7"/>
      <c r="G5587" s="7"/>
      <c r="H5587" s="7"/>
      <c r="I5587" s="7"/>
      <c r="J5587" s="7"/>
      <c r="K5587" s="7"/>
      <c r="L5587" s="7"/>
      <c r="M5587" s="7"/>
      <c r="N5587" s="7"/>
      <c r="O5587" s="7"/>
      <c r="P5587" s="7"/>
    </row>
    <row r="5588" spans="1:16" ht="15.75" x14ac:dyDescent="0.25">
      <c r="A5588" s="7"/>
      <c r="B5588" s="7"/>
      <c r="C5588" s="7"/>
      <c r="D5588" s="7"/>
      <c r="E5588" s="7"/>
      <c r="F5588" s="7"/>
      <c r="G5588" s="7"/>
      <c r="H5588" s="7"/>
      <c r="I5588" s="7"/>
      <c r="J5588" s="7"/>
      <c r="K5588" s="7"/>
      <c r="L5588" s="7"/>
      <c r="M5588" s="7"/>
      <c r="N5588" s="7"/>
      <c r="O5588" s="7"/>
      <c r="P5588" s="7"/>
    </row>
    <row r="5589" spans="1:16" ht="15.75" x14ac:dyDescent="0.25">
      <c r="A5589" s="7"/>
      <c r="B5589" s="7"/>
      <c r="C5589" s="7"/>
      <c r="D5589" s="7"/>
      <c r="E5589" s="7"/>
      <c r="F5589" s="7"/>
      <c r="G5589" s="7"/>
      <c r="H5589" s="7"/>
      <c r="I5589" s="7"/>
      <c r="J5589" s="7"/>
      <c r="K5589" s="7"/>
      <c r="L5589" s="7"/>
      <c r="M5589" s="7"/>
      <c r="N5589" s="7"/>
      <c r="O5589" s="7"/>
      <c r="P5589" s="7"/>
    </row>
    <row r="5590" spans="1:16" ht="15.75" x14ac:dyDescent="0.25">
      <c r="A5590" s="7"/>
      <c r="B5590" s="7"/>
      <c r="C5590" s="7"/>
      <c r="D5590" s="7"/>
      <c r="E5590" s="7"/>
      <c r="F5590" s="7"/>
      <c r="G5590" s="7"/>
      <c r="H5590" s="7"/>
      <c r="I5590" s="7"/>
      <c r="J5590" s="7"/>
      <c r="K5590" s="7"/>
      <c r="L5590" s="7"/>
      <c r="M5590" s="7"/>
      <c r="N5590" s="7"/>
      <c r="O5590" s="7"/>
      <c r="P5590" s="7"/>
    </row>
    <row r="5591" spans="1:16" ht="15.75" x14ac:dyDescent="0.25">
      <c r="A5591" s="7"/>
      <c r="B5591" s="7"/>
      <c r="C5591" s="7"/>
      <c r="D5591" s="7"/>
      <c r="E5591" s="7"/>
      <c r="F5591" s="7"/>
      <c r="G5591" s="7"/>
      <c r="H5591" s="7"/>
      <c r="I5591" s="7"/>
      <c r="J5591" s="7"/>
      <c r="K5591" s="7"/>
      <c r="L5591" s="7"/>
      <c r="M5591" s="7"/>
      <c r="N5591" s="7"/>
      <c r="O5591" s="7"/>
      <c r="P5591" s="7"/>
    </row>
    <row r="5592" spans="1:16" ht="15.75" x14ac:dyDescent="0.25">
      <c r="A5592" s="7"/>
      <c r="B5592" s="7"/>
      <c r="C5592" s="7"/>
      <c r="D5592" s="7"/>
      <c r="E5592" s="7"/>
      <c r="F5592" s="7"/>
      <c r="G5592" s="7"/>
      <c r="H5592" s="7"/>
      <c r="I5592" s="7"/>
      <c r="J5592" s="7"/>
      <c r="K5592" s="7"/>
      <c r="L5592" s="7"/>
      <c r="M5592" s="7"/>
      <c r="N5592" s="7"/>
      <c r="O5592" s="7"/>
      <c r="P5592" s="7"/>
    </row>
    <row r="5593" spans="1:16" ht="15.75" x14ac:dyDescent="0.25">
      <c r="A5593" s="7"/>
      <c r="B5593" s="7"/>
      <c r="C5593" s="7"/>
      <c r="D5593" s="7"/>
      <c r="E5593" s="7"/>
      <c r="F5593" s="7"/>
      <c r="G5593" s="7"/>
      <c r="H5593" s="7"/>
      <c r="I5593" s="7"/>
      <c r="J5593" s="7"/>
      <c r="K5593" s="7"/>
      <c r="L5593" s="7"/>
      <c r="M5593" s="7"/>
      <c r="N5593" s="7"/>
      <c r="O5593" s="7"/>
      <c r="P5593" s="7"/>
    </row>
    <row r="5594" spans="1:16" ht="15.75" x14ac:dyDescent="0.25">
      <c r="A5594" s="7"/>
      <c r="B5594" s="7"/>
      <c r="C5594" s="7"/>
      <c r="D5594" s="7"/>
      <c r="E5594" s="7"/>
      <c r="F5594" s="7"/>
      <c r="G5594" s="7"/>
      <c r="H5594" s="7"/>
      <c r="I5594" s="7"/>
      <c r="J5594" s="7"/>
      <c r="K5594" s="7"/>
      <c r="L5594" s="7"/>
      <c r="M5594" s="7"/>
      <c r="N5594" s="7"/>
      <c r="O5594" s="7"/>
      <c r="P5594" s="7"/>
    </row>
    <row r="5595" spans="1:16" ht="15.75" x14ac:dyDescent="0.25">
      <c r="A5595" s="7"/>
      <c r="B5595" s="7"/>
      <c r="C5595" s="7"/>
      <c r="D5595" s="7"/>
      <c r="E5595" s="7"/>
      <c r="F5595" s="7"/>
      <c r="G5595" s="7"/>
      <c r="H5595" s="7"/>
      <c r="I5595" s="7"/>
      <c r="J5595" s="7"/>
      <c r="K5595" s="7"/>
      <c r="L5595" s="7"/>
      <c r="M5595" s="7"/>
      <c r="N5595" s="7"/>
      <c r="O5595" s="7"/>
      <c r="P5595" s="7"/>
    </row>
    <row r="5596" spans="1:16" ht="15.75" x14ac:dyDescent="0.25">
      <c r="A5596" s="7"/>
      <c r="B5596" s="7"/>
      <c r="C5596" s="7"/>
      <c r="D5596" s="7"/>
      <c r="E5596" s="7"/>
      <c r="F5596" s="7"/>
      <c r="G5596" s="7"/>
      <c r="H5596" s="7"/>
      <c r="I5596" s="7"/>
      <c r="J5596" s="7"/>
      <c r="K5596" s="7"/>
      <c r="L5596" s="7"/>
      <c r="M5596" s="7"/>
      <c r="N5596" s="7"/>
      <c r="O5596" s="7"/>
      <c r="P5596" s="7"/>
    </row>
    <row r="5597" spans="1:16" ht="15.75" x14ac:dyDescent="0.25">
      <c r="A5597" s="7"/>
      <c r="B5597" s="7"/>
      <c r="C5597" s="7"/>
      <c r="D5597" s="7"/>
      <c r="E5597" s="7"/>
      <c r="F5597" s="7"/>
      <c r="G5597" s="7"/>
      <c r="H5597" s="7"/>
      <c r="I5597" s="7"/>
      <c r="J5597" s="7"/>
      <c r="K5597" s="7"/>
      <c r="L5597" s="7"/>
      <c r="M5597" s="7"/>
      <c r="N5597" s="7"/>
      <c r="O5597" s="7"/>
      <c r="P5597" s="7"/>
    </row>
    <row r="5598" spans="1:16" ht="15.75" x14ac:dyDescent="0.25">
      <c r="A5598" s="7"/>
      <c r="B5598" s="7"/>
      <c r="C5598" s="7"/>
      <c r="D5598" s="7"/>
      <c r="E5598" s="7"/>
      <c r="F5598" s="7"/>
      <c r="G5598" s="7"/>
      <c r="H5598" s="7"/>
      <c r="I5598" s="7"/>
      <c r="J5598" s="7"/>
      <c r="K5598" s="7"/>
      <c r="L5598" s="7"/>
      <c r="M5598" s="7"/>
      <c r="N5598" s="7"/>
      <c r="O5598" s="7"/>
      <c r="P5598" s="7"/>
    </row>
    <row r="5599" spans="1:16" ht="15.75" x14ac:dyDescent="0.25">
      <c r="A5599" s="7"/>
      <c r="B5599" s="7"/>
      <c r="C5599" s="7"/>
      <c r="D5599" s="7"/>
      <c r="E5599" s="7"/>
      <c r="F5599" s="7"/>
      <c r="G5599" s="7"/>
      <c r="H5599" s="7"/>
      <c r="I5599" s="7"/>
      <c r="J5599" s="7"/>
      <c r="K5599" s="7"/>
      <c r="L5599" s="7"/>
      <c r="M5599" s="7"/>
      <c r="N5599" s="7"/>
      <c r="O5599" s="7"/>
      <c r="P5599" s="7"/>
    </row>
    <row r="5600" spans="1:16" ht="15.75" x14ac:dyDescent="0.25">
      <c r="A5600" s="7"/>
      <c r="B5600" s="7"/>
      <c r="C5600" s="7"/>
      <c r="D5600" s="7"/>
      <c r="E5600" s="7"/>
      <c r="F5600" s="7"/>
      <c r="G5600" s="7"/>
      <c r="H5600" s="7"/>
      <c r="I5600" s="7"/>
      <c r="J5600" s="7"/>
      <c r="K5600" s="7"/>
      <c r="L5600" s="7"/>
      <c r="M5600" s="7"/>
      <c r="N5600" s="7"/>
      <c r="O5600" s="7"/>
      <c r="P5600" s="7"/>
    </row>
    <row r="5601" spans="1:16" ht="15.75" x14ac:dyDescent="0.25">
      <c r="A5601" s="7"/>
      <c r="B5601" s="7"/>
      <c r="C5601" s="7"/>
      <c r="D5601" s="7"/>
      <c r="E5601" s="7"/>
      <c r="F5601" s="7"/>
      <c r="G5601" s="7"/>
      <c r="H5601" s="7"/>
      <c r="I5601" s="7"/>
      <c r="J5601" s="7"/>
      <c r="K5601" s="7"/>
      <c r="L5601" s="7"/>
      <c r="M5601" s="7"/>
      <c r="N5601" s="7"/>
      <c r="O5601" s="7"/>
      <c r="P5601" s="7"/>
    </row>
    <row r="5602" spans="1:16" ht="15.75" x14ac:dyDescent="0.25">
      <c r="A5602" s="7"/>
      <c r="B5602" s="7"/>
      <c r="C5602" s="7"/>
      <c r="D5602" s="7"/>
      <c r="E5602" s="7"/>
      <c r="F5602" s="7"/>
      <c r="G5602" s="7"/>
      <c r="H5602" s="7"/>
      <c r="I5602" s="7"/>
      <c r="J5602" s="7"/>
      <c r="K5602" s="7"/>
      <c r="L5602" s="7"/>
      <c r="M5602" s="7"/>
      <c r="N5602" s="7"/>
      <c r="O5602" s="7"/>
      <c r="P5602" s="7"/>
    </row>
    <row r="5603" spans="1:16" ht="15.75" x14ac:dyDescent="0.25">
      <c r="A5603" s="7"/>
      <c r="B5603" s="7"/>
      <c r="C5603" s="7"/>
      <c r="D5603" s="7"/>
      <c r="E5603" s="7"/>
      <c r="F5603" s="7"/>
      <c r="G5603" s="7"/>
      <c r="H5603" s="7"/>
      <c r="I5603" s="7"/>
      <c r="J5603" s="7"/>
      <c r="K5603" s="7"/>
      <c r="L5603" s="7"/>
      <c r="M5603" s="7"/>
      <c r="N5603" s="7"/>
      <c r="O5603" s="7"/>
      <c r="P5603" s="7"/>
    </row>
    <row r="5604" spans="1:16" ht="15.75" x14ac:dyDescent="0.25">
      <c r="A5604" s="7"/>
      <c r="B5604" s="7"/>
      <c r="C5604" s="7"/>
      <c r="D5604" s="7"/>
      <c r="E5604" s="7"/>
      <c r="F5604" s="7"/>
      <c r="G5604" s="7"/>
      <c r="H5604" s="7"/>
      <c r="I5604" s="7"/>
      <c r="J5604" s="7"/>
      <c r="K5604" s="7"/>
      <c r="L5604" s="7"/>
      <c r="M5604" s="7"/>
      <c r="N5604" s="7"/>
      <c r="O5604" s="7"/>
      <c r="P5604" s="7"/>
    </row>
    <row r="5605" spans="1:16" ht="15.75" x14ac:dyDescent="0.25">
      <c r="A5605" s="7"/>
      <c r="B5605" s="7"/>
      <c r="C5605" s="7"/>
      <c r="D5605" s="7"/>
      <c r="E5605" s="7"/>
      <c r="F5605" s="7"/>
      <c r="G5605" s="7"/>
      <c r="H5605" s="7"/>
      <c r="I5605" s="7"/>
      <c r="J5605" s="7"/>
      <c r="K5605" s="7"/>
      <c r="L5605" s="7"/>
      <c r="M5605" s="7"/>
      <c r="N5605" s="7"/>
      <c r="O5605" s="7"/>
      <c r="P5605" s="7"/>
    </row>
    <row r="5606" spans="1:16" ht="15.75" x14ac:dyDescent="0.25">
      <c r="A5606" s="7"/>
      <c r="B5606" s="7"/>
      <c r="C5606" s="7"/>
      <c r="D5606" s="7"/>
      <c r="E5606" s="7"/>
      <c r="F5606" s="7"/>
      <c r="G5606" s="7"/>
      <c r="H5606" s="7"/>
      <c r="I5606" s="7"/>
      <c r="J5606" s="7"/>
      <c r="K5606" s="7"/>
      <c r="L5606" s="7"/>
      <c r="M5606" s="7"/>
      <c r="N5606" s="7"/>
      <c r="O5606" s="7"/>
      <c r="P5606" s="7"/>
    </row>
    <row r="5607" spans="1:16" ht="15.75" x14ac:dyDescent="0.25">
      <c r="A5607" s="7"/>
      <c r="B5607" s="7"/>
      <c r="C5607" s="7"/>
      <c r="D5607" s="7"/>
      <c r="E5607" s="7"/>
      <c r="F5607" s="7"/>
      <c r="G5607" s="7"/>
      <c r="H5607" s="7"/>
      <c r="I5607" s="7"/>
      <c r="J5607" s="7"/>
      <c r="K5607" s="7"/>
      <c r="L5607" s="7"/>
      <c r="M5607" s="7"/>
      <c r="N5607" s="7"/>
      <c r="O5607" s="7"/>
      <c r="P5607" s="7"/>
    </row>
    <row r="5608" spans="1:16" ht="15.75" x14ac:dyDescent="0.25">
      <c r="A5608" s="7"/>
      <c r="B5608" s="7"/>
      <c r="C5608" s="7"/>
      <c r="D5608" s="7"/>
      <c r="E5608" s="7"/>
      <c r="F5608" s="7"/>
      <c r="G5608" s="7"/>
      <c r="H5608" s="7"/>
      <c r="I5608" s="7"/>
      <c r="J5608" s="7"/>
      <c r="K5608" s="7"/>
      <c r="L5608" s="7"/>
      <c r="M5608" s="7"/>
      <c r="N5608" s="7"/>
      <c r="O5608" s="7"/>
      <c r="P5608" s="7"/>
    </row>
    <row r="5609" spans="1:16" ht="15.75" x14ac:dyDescent="0.25">
      <c r="A5609" s="7"/>
      <c r="B5609" s="7"/>
      <c r="C5609" s="7"/>
      <c r="D5609" s="7"/>
      <c r="E5609" s="7"/>
      <c r="F5609" s="7"/>
      <c r="G5609" s="7"/>
      <c r="H5609" s="7"/>
      <c r="I5609" s="7"/>
      <c r="J5609" s="7"/>
      <c r="K5609" s="7"/>
      <c r="L5609" s="7"/>
      <c r="M5609" s="7"/>
      <c r="N5609" s="7"/>
      <c r="O5609" s="7"/>
      <c r="P5609" s="7"/>
    </row>
    <row r="5610" spans="1:16" ht="15.75" x14ac:dyDescent="0.25">
      <c r="A5610" s="7"/>
      <c r="B5610" s="7"/>
      <c r="C5610" s="7"/>
      <c r="D5610" s="7"/>
      <c r="E5610" s="7"/>
      <c r="F5610" s="7"/>
      <c r="G5610" s="7"/>
      <c r="H5610" s="7"/>
      <c r="I5610" s="7"/>
      <c r="J5610" s="7"/>
      <c r="K5610" s="7"/>
      <c r="L5610" s="7"/>
      <c r="M5610" s="7"/>
      <c r="N5610" s="7"/>
      <c r="O5610" s="7"/>
      <c r="P5610" s="7"/>
    </row>
    <row r="5611" spans="1:16" ht="15.75" x14ac:dyDescent="0.25">
      <c r="A5611" s="7"/>
      <c r="B5611" s="7"/>
      <c r="C5611" s="7"/>
      <c r="D5611" s="7"/>
      <c r="E5611" s="7"/>
      <c r="F5611" s="7"/>
      <c r="G5611" s="7"/>
      <c r="H5611" s="7"/>
      <c r="I5611" s="7"/>
      <c r="J5611" s="7"/>
      <c r="K5611" s="7"/>
      <c r="L5611" s="7"/>
      <c r="M5611" s="7"/>
      <c r="N5611" s="7"/>
      <c r="O5611" s="7"/>
      <c r="P5611" s="7"/>
    </row>
    <row r="5612" spans="1:16" ht="15.75" x14ac:dyDescent="0.25">
      <c r="A5612" s="7"/>
      <c r="B5612" s="7"/>
      <c r="C5612" s="7"/>
      <c r="D5612" s="7"/>
      <c r="E5612" s="7"/>
      <c r="F5612" s="7"/>
      <c r="G5612" s="7"/>
      <c r="H5612" s="7"/>
      <c r="I5612" s="7"/>
      <c r="J5612" s="7"/>
      <c r="K5612" s="7"/>
      <c r="L5612" s="7"/>
      <c r="M5612" s="7"/>
      <c r="N5612" s="7"/>
      <c r="O5612" s="7"/>
      <c r="P5612" s="7"/>
    </row>
    <row r="5613" spans="1:16" ht="15.75" x14ac:dyDescent="0.25">
      <c r="A5613" s="7"/>
      <c r="B5613" s="7"/>
      <c r="C5613" s="7"/>
      <c r="D5613" s="7"/>
      <c r="E5613" s="7"/>
      <c r="F5613" s="7"/>
      <c r="G5613" s="7"/>
      <c r="H5613" s="7"/>
      <c r="I5613" s="7"/>
      <c r="J5613" s="7"/>
      <c r="K5613" s="7"/>
      <c r="L5613" s="7"/>
      <c r="M5613" s="7"/>
      <c r="N5613" s="7"/>
      <c r="O5613" s="7"/>
      <c r="P5613" s="7"/>
    </row>
    <row r="5614" spans="1:16" ht="15.75" x14ac:dyDescent="0.25">
      <c r="A5614" s="7"/>
      <c r="B5614" s="7"/>
      <c r="C5614" s="7"/>
      <c r="D5614" s="7"/>
      <c r="E5614" s="7"/>
      <c r="F5614" s="7"/>
      <c r="G5614" s="7"/>
      <c r="H5614" s="7"/>
      <c r="I5614" s="7"/>
      <c r="J5614" s="7"/>
      <c r="K5614" s="7"/>
      <c r="L5614" s="7"/>
      <c r="M5614" s="7"/>
      <c r="N5614" s="7"/>
      <c r="O5614" s="7"/>
      <c r="P5614" s="7"/>
    </row>
    <row r="5615" spans="1:16" ht="15.75" x14ac:dyDescent="0.25">
      <c r="A5615" s="7"/>
      <c r="B5615" s="7"/>
      <c r="C5615" s="7"/>
      <c r="D5615" s="7"/>
      <c r="E5615" s="7"/>
      <c r="F5615" s="7"/>
      <c r="G5615" s="7"/>
      <c r="H5615" s="7"/>
      <c r="I5615" s="7"/>
      <c r="J5615" s="7"/>
      <c r="K5615" s="7"/>
      <c r="L5615" s="7"/>
      <c r="M5615" s="7"/>
      <c r="N5615" s="7"/>
      <c r="O5615" s="7"/>
      <c r="P5615" s="7"/>
    </row>
    <row r="5616" spans="1:16" ht="15.75" x14ac:dyDescent="0.25">
      <c r="A5616" s="7"/>
      <c r="B5616" s="7"/>
      <c r="C5616" s="7"/>
      <c r="D5616" s="7"/>
      <c r="E5616" s="7"/>
      <c r="F5616" s="7"/>
      <c r="G5616" s="7"/>
      <c r="H5616" s="7"/>
      <c r="I5616" s="7"/>
      <c r="J5616" s="7"/>
      <c r="K5616" s="7"/>
      <c r="L5616" s="7"/>
      <c r="M5616" s="7"/>
      <c r="N5616" s="7"/>
      <c r="O5616" s="7"/>
      <c r="P5616" s="7"/>
    </row>
    <row r="5617" spans="1:16" ht="15.75" x14ac:dyDescent="0.25">
      <c r="A5617" s="7"/>
      <c r="B5617" s="7"/>
      <c r="C5617" s="7"/>
      <c r="D5617" s="7"/>
      <c r="E5617" s="7"/>
      <c r="F5617" s="7"/>
      <c r="G5617" s="7"/>
      <c r="H5617" s="7"/>
      <c r="I5617" s="7"/>
      <c r="J5617" s="7"/>
      <c r="K5617" s="7"/>
      <c r="L5617" s="7"/>
      <c r="M5617" s="7"/>
      <c r="N5617" s="7"/>
      <c r="O5617" s="7"/>
      <c r="P5617" s="7"/>
    </row>
    <row r="5618" spans="1:16" ht="15.75" x14ac:dyDescent="0.25">
      <c r="A5618" s="7"/>
      <c r="B5618" s="7"/>
      <c r="C5618" s="7"/>
      <c r="D5618" s="7"/>
      <c r="E5618" s="7"/>
      <c r="F5618" s="7"/>
      <c r="G5618" s="7"/>
      <c r="H5618" s="7"/>
      <c r="I5618" s="7"/>
      <c r="J5618" s="7"/>
      <c r="K5618" s="7"/>
      <c r="L5618" s="7"/>
      <c r="M5618" s="7"/>
      <c r="N5618" s="7"/>
      <c r="O5618" s="7"/>
      <c r="P5618" s="7"/>
    </row>
    <row r="5619" spans="1:16" ht="15.75" x14ac:dyDescent="0.25">
      <c r="A5619" s="7"/>
      <c r="B5619" s="7"/>
      <c r="C5619" s="7"/>
      <c r="D5619" s="7"/>
      <c r="E5619" s="7"/>
      <c r="F5619" s="7"/>
      <c r="G5619" s="7"/>
      <c r="H5619" s="7"/>
      <c r="I5619" s="7"/>
      <c r="J5619" s="7"/>
      <c r="K5619" s="7"/>
      <c r="L5619" s="7"/>
      <c r="M5619" s="7"/>
      <c r="N5619" s="7"/>
      <c r="O5619" s="7"/>
      <c r="P5619" s="7"/>
    </row>
    <row r="5620" spans="1:16" ht="15.75" x14ac:dyDescent="0.25">
      <c r="A5620" s="7"/>
      <c r="B5620" s="7"/>
      <c r="C5620" s="7"/>
      <c r="D5620" s="7"/>
      <c r="E5620" s="7"/>
      <c r="F5620" s="7"/>
      <c r="G5620" s="7"/>
      <c r="H5620" s="7"/>
      <c r="I5620" s="7"/>
      <c r="J5620" s="7"/>
      <c r="K5620" s="7"/>
      <c r="L5620" s="7"/>
      <c r="M5620" s="7"/>
      <c r="N5620" s="7"/>
      <c r="O5620" s="7"/>
      <c r="P5620" s="7"/>
    </row>
    <row r="5621" spans="1:16" ht="15.75" x14ac:dyDescent="0.25">
      <c r="A5621" s="7"/>
      <c r="B5621" s="7"/>
      <c r="C5621" s="7"/>
      <c r="D5621" s="7"/>
      <c r="E5621" s="7"/>
      <c r="F5621" s="7"/>
      <c r="G5621" s="7"/>
      <c r="H5621" s="7"/>
      <c r="I5621" s="7"/>
      <c r="J5621" s="7"/>
      <c r="K5621" s="7"/>
      <c r="L5621" s="7"/>
      <c r="M5621" s="7"/>
      <c r="N5621" s="7"/>
      <c r="O5621" s="7"/>
      <c r="P5621" s="7"/>
    </row>
    <row r="5622" spans="1:16" ht="15.75" x14ac:dyDescent="0.25">
      <c r="A5622" s="7"/>
      <c r="B5622" s="7"/>
      <c r="C5622" s="7"/>
      <c r="D5622" s="7"/>
      <c r="E5622" s="7"/>
      <c r="F5622" s="7"/>
      <c r="G5622" s="7"/>
      <c r="H5622" s="7"/>
      <c r="I5622" s="7"/>
      <c r="J5622" s="7"/>
      <c r="K5622" s="7"/>
      <c r="L5622" s="7"/>
      <c r="M5622" s="7"/>
      <c r="N5622" s="7"/>
      <c r="O5622" s="7"/>
      <c r="P5622" s="7"/>
    </row>
    <row r="5623" spans="1:16" ht="15.75" x14ac:dyDescent="0.25">
      <c r="A5623" s="7"/>
      <c r="B5623" s="7"/>
      <c r="C5623" s="7"/>
      <c r="D5623" s="7"/>
      <c r="E5623" s="7"/>
      <c r="F5623" s="7"/>
      <c r="G5623" s="7"/>
      <c r="H5623" s="7"/>
      <c r="I5623" s="7"/>
      <c r="J5623" s="7"/>
      <c r="K5623" s="7"/>
      <c r="L5623" s="7"/>
      <c r="M5623" s="7"/>
      <c r="N5623" s="7"/>
      <c r="O5623" s="7"/>
      <c r="P5623" s="7"/>
    </row>
    <row r="5624" spans="1:16" ht="15.75" x14ac:dyDescent="0.25">
      <c r="A5624" s="7"/>
      <c r="B5624" s="7"/>
      <c r="C5624" s="7"/>
      <c r="D5624" s="7"/>
      <c r="E5624" s="7"/>
      <c r="F5624" s="7"/>
      <c r="G5624" s="7"/>
      <c r="H5624" s="7"/>
      <c r="I5624" s="7"/>
      <c r="J5624" s="7"/>
      <c r="K5624" s="7"/>
      <c r="L5624" s="7"/>
      <c r="M5624" s="7"/>
      <c r="N5624" s="7"/>
      <c r="O5624" s="7"/>
      <c r="P5624" s="7"/>
    </row>
    <row r="5625" spans="1:16" ht="15.75" x14ac:dyDescent="0.25">
      <c r="A5625" s="7"/>
      <c r="B5625" s="7"/>
      <c r="C5625" s="7"/>
      <c r="D5625" s="7"/>
      <c r="E5625" s="7"/>
      <c r="F5625" s="7"/>
      <c r="G5625" s="7"/>
      <c r="H5625" s="7"/>
      <c r="I5625" s="7"/>
      <c r="J5625" s="7"/>
      <c r="K5625" s="7"/>
      <c r="L5625" s="7"/>
      <c r="M5625" s="7"/>
      <c r="N5625" s="7"/>
      <c r="O5625" s="7"/>
      <c r="P5625" s="7"/>
    </row>
    <row r="5626" spans="1:16" ht="15.75" x14ac:dyDescent="0.25">
      <c r="A5626" s="7"/>
      <c r="B5626" s="7"/>
      <c r="C5626" s="7"/>
      <c r="D5626" s="7"/>
      <c r="E5626" s="7"/>
      <c r="F5626" s="7"/>
      <c r="G5626" s="7"/>
      <c r="H5626" s="7"/>
      <c r="I5626" s="7"/>
      <c r="J5626" s="7"/>
      <c r="K5626" s="7"/>
      <c r="L5626" s="7"/>
      <c r="M5626" s="7"/>
      <c r="N5626" s="7"/>
      <c r="O5626" s="7"/>
      <c r="P5626" s="7"/>
    </row>
    <row r="5627" spans="1:16" ht="15.75" x14ac:dyDescent="0.25">
      <c r="A5627" s="7"/>
      <c r="B5627" s="7"/>
      <c r="C5627" s="7"/>
      <c r="D5627" s="7"/>
      <c r="E5627" s="7"/>
      <c r="F5627" s="7"/>
      <c r="G5627" s="7"/>
      <c r="H5627" s="7"/>
      <c r="I5627" s="7"/>
      <c r="J5627" s="7"/>
      <c r="K5627" s="7"/>
      <c r="L5627" s="7"/>
      <c r="M5627" s="7"/>
      <c r="N5627" s="7"/>
      <c r="O5627" s="7"/>
      <c r="P5627" s="7"/>
    </row>
    <row r="5628" spans="1:16" ht="15.75" x14ac:dyDescent="0.25">
      <c r="A5628" s="7"/>
      <c r="B5628" s="7"/>
      <c r="C5628" s="7"/>
      <c r="D5628" s="7"/>
      <c r="E5628" s="7"/>
      <c r="F5628" s="7"/>
      <c r="G5628" s="7"/>
      <c r="H5628" s="7"/>
      <c r="I5628" s="7"/>
      <c r="J5628" s="7"/>
      <c r="K5628" s="7"/>
      <c r="L5628" s="7"/>
      <c r="M5628" s="7"/>
      <c r="N5628" s="7"/>
      <c r="O5628" s="7"/>
      <c r="P5628" s="7"/>
    </row>
    <row r="5629" spans="1:16" ht="15.75" x14ac:dyDescent="0.25">
      <c r="A5629" s="7"/>
      <c r="B5629" s="7"/>
      <c r="C5629" s="7"/>
      <c r="D5629" s="7"/>
      <c r="E5629" s="7"/>
      <c r="F5629" s="7"/>
      <c r="G5629" s="7"/>
      <c r="H5629" s="7"/>
      <c r="I5629" s="7"/>
      <c r="J5629" s="7"/>
      <c r="K5629" s="7"/>
      <c r="L5629" s="7"/>
      <c r="M5629" s="7"/>
      <c r="N5629" s="7"/>
      <c r="O5629" s="7"/>
      <c r="P5629" s="7"/>
    </row>
    <row r="5630" spans="1:16" ht="15.75" x14ac:dyDescent="0.25">
      <c r="A5630" s="7"/>
      <c r="B5630" s="7"/>
      <c r="C5630" s="7"/>
      <c r="D5630" s="7"/>
      <c r="E5630" s="7"/>
      <c r="F5630" s="7"/>
      <c r="G5630" s="7"/>
      <c r="H5630" s="7"/>
      <c r="I5630" s="7"/>
      <c r="J5630" s="7"/>
      <c r="K5630" s="7"/>
      <c r="L5630" s="7"/>
      <c r="M5630" s="7"/>
      <c r="N5630" s="7"/>
      <c r="O5630" s="7"/>
      <c r="P5630" s="7"/>
    </row>
    <row r="5631" spans="1:16" ht="15.75" x14ac:dyDescent="0.25">
      <c r="A5631" s="7"/>
      <c r="B5631" s="7"/>
      <c r="C5631" s="7"/>
      <c r="D5631" s="7"/>
      <c r="E5631" s="7"/>
      <c r="F5631" s="7"/>
      <c r="G5631" s="7"/>
      <c r="H5631" s="7"/>
      <c r="I5631" s="7"/>
      <c r="J5631" s="7"/>
      <c r="K5631" s="7"/>
      <c r="L5631" s="7"/>
      <c r="M5631" s="7"/>
      <c r="N5631" s="7"/>
      <c r="O5631" s="7"/>
      <c r="P5631" s="7"/>
    </row>
    <row r="5632" spans="1:16" ht="15.75" x14ac:dyDescent="0.25">
      <c r="A5632" s="7"/>
      <c r="B5632" s="7"/>
      <c r="C5632" s="7"/>
      <c r="D5632" s="7"/>
      <c r="E5632" s="7"/>
      <c r="F5632" s="7"/>
      <c r="G5632" s="7"/>
      <c r="H5632" s="7"/>
      <c r="I5632" s="7"/>
      <c r="J5632" s="7"/>
      <c r="K5632" s="7"/>
      <c r="L5632" s="7"/>
      <c r="M5632" s="7"/>
      <c r="N5632" s="7"/>
      <c r="O5632" s="7"/>
      <c r="P5632" s="7"/>
    </row>
    <row r="5633" spans="1:16" ht="15.75" x14ac:dyDescent="0.25">
      <c r="A5633" s="7"/>
      <c r="B5633" s="7"/>
      <c r="C5633" s="7"/>
      <c r="D5633" s="7"/>
      <c r="E5633" s="7"/>
      <c r="F5633" s="7"/>
      <c r="G5633" s="7"/>
      <c r="H5633" s="7"/>
      <c r="I5633" s="7"/>
      <c r="J5633" s="7"/>
      <c r="K5633" s="7"/>
      <c r="L5633" s="7"/>
      <c r="M5633" s="7"/>
      <c r="N5633" s="7"/>
      <c r="O5633" s="7"/>
      <c r="P5633" s="7"/>
    </row>
    <row r="5634" spans="1:16" ht="15.75" x14ac:dyDescent="0.25">
      <c r="A5634" s="7"/>
      <c r="B5634" s="7"/>
      <c r="C5634" s="7"/>
      <c r="D5634" s="7"/>
      <c r="E5634" s="7"/>
      <c r="F5634" s="7"/>
      <c r="G5634" s="7"/>
      <c r="H5634" s="7"/>
      <c r="I5634" s="7"/>
      <c r="J5634" s="7"/>
      <c r="K5634" s="7"/>
      <c r="L5634" s="7"/>
      <c r="M5634" s="7"/>
      <c r="N5634" s="7"/>
      <c r="O5634" s="7"/>
      <c r="P5634" s="7"/>
    </row>
    <row r="5635" spans="1:16" ht="15.75" x14ac:dyDescent="0.25">
      <c r="A5635" s="7"/>
      <c r="B5635" s="7"/>
      <c r="C5635" s="7"/>
      <c r="D5635" s="7"/>
      <c r="E5635" s="7"/>
      <c r="F5635" s="7"/>
      <c r="G5635" s="7"/>
      <c r="H5635" s="7"/>
      <c r="I5635" s="7"/>
      <c r="J5635" s="7"/>
      <c r="K5635" s="7"/>
      <c r="L5635" s="7"/>
      <c r="M5635" s="7"/>
      <c r="N5635" s="7"/>
      <c r="O5635" s="7"/>
      <c r="P5635" s="7"/>
    </row>
    <row r="5636" spans="1:16" ht="15.75" x14ac:dyDescent="0.25">
      <c r="A5636" s="7"/>
      <c r="B5636" s="7"/>
      <c r="C5636" s="7"/>
      <c r="D5636" s="7"/>
      <c r="E5636" s="7"/>
      <c r="F5636" s="7"/>
      <c r="G5636" s="7"/>
      <c r="H5636" s="7"/>
      <c r="I5636" s="7"/>
      <c r="J5636" s="7"/>
      <c r="K5636" s="7"/>
      <c r="L5636" s="7"/>
      <c r="M5636" s="7"/>
      <c r="N5636" s="7"/>
      <c r="O5636" s="7"/>
      <c r="P5636" s="7"/>
    </row>
    <row r="5637" spans="1:16" ht="15.75" x14ac:dyDescent="0.25">
      <c r="A5637" s="7"/>
      <c r="B5637" s="7"/>
      <c r="C5637" s="7"/>
      <c r="D5637" s="7"/>
      <c r="E5637" s="7"/>
      <c r="F5637" s="7"/>
      <c r="G5637" s="7"/>
      <c r="H5637" s="7"/>
      <c r="I5637" s="7"/>
      <c r="J5637" s="7"/>
      <c r="K5637" s="7"/>
      <c r="L5637" s="7"/>
      <c r="M5637" s="7"/>
      <c r="N5637" s="7"/>
      <c r="O5637" s="7"/>
      <c r="P5637" s="7"/>
    </row>
    <row r="5638" spans="1:16" ht="15.75" x14ac:dyDescent="0.25">
      <c r="A5638" s="7"/>
      <c r="B5638" s="7"/>
      <c r="C5638" s="7"/>
      <c r="D5638" s="7"/>
      <c r="E5638" s="7"/>
      <c r="F5638" s="7"/>
      <c r="G5638" s="7"/>
      <c r="H5638" s="7"/>
      <c r="I5638" s="7"/>
      <c r="J5638" s="7"/>
      <c r="K5638" s="7"/>
      <c r="L5638" s="7"/>
      <c r="M5638" s="7"/>
      <c r="N5638" s="7"/>
      <c r="O5638" s="7"/>
      <c r="P5638" s="7"/>
    </row>
    <row r="5639" spans="1:16" ht="15.75" x14ac:dyDescent="0.25">
      <c r="A5639" s="7"/>
      <c r="B5639" s="7"/>
      <c r="C5639" s="7"/>
      <c r="D5639" s="7"/>
      <c r="E5639" s="7"/>
      <c r="F5639" s="7"/>
      <c r="G5639" s="7"/>
      <c r="H5639" s="7"/>
      <c r="I5639" s="7"/>
      <c r="J5639" s="7"/>
      <c r="K5639" s="7"/>
      <c r="L5639" s="7"/>
      <c r="M5639" s="7"/>
      <c r="N5639" s="7"/>
      <c r="O5639" s="7"/>
      <c r="P5639" s="7"/>
    </row>
    <row r="5640" spans="1:16" ht="15.75" x14ac:dyDescent="0.25">
      <c r="A5640" s="7"/>
      <c r="B5640" s="7"/>
      <c r="C5640" s="7"/>
      <c r="D5640" s="7"/>
      <c r="E5640" s="7"/>
      <c r="F5640" s="7"/>
      <c r="G5640" s="7"/>
      <c r="H5640" s="7"/>
      <c r="I5640" s="7"/>
      <c r="J5640" s="7"/>
      <c r="K5640" s="7"/>
      <c r="L5640" s="7"/>
      <c r="M5640" s="7"/>
      <c r="N5640" s="7"/>
      <c r="O5640" s="7"/>
      <c r="P5640" s="7"/>
    </row>
    <row r="5641" spans="1:16" ht="15.75" x14ac:dyDescent="0.25">
      <c r="A5641" s="7"/>
      <c r="B5641" s="7"/>
      <c r="C5641" s="7"/>
      <c r="D5641" s="7"/>
      <c r="E5641" s="7"/>
      <c r="F5641" s="7"/>
      <c r="G5641" s="7"/>
      <c r="H5641" s="7"/>
      <c r="I5641" s="7"/>
      <c r="J5641" s="7"/>
      <c r="K5641" s="7"/>
      <c r="L5641" s="7"/>
      <c r="M5641" s="7"/>
      <c r="N5641" s="7"/>
      <c r="O5641" s="7"/>
      <c r="P5641" s="7"/>
    </row>
    <row r="5642" spans="1:16" ht="15.75" x14ac:dyDescent="0.25">
      <c r="A5642" s="7"/>
      <c r="B5642" s="7"/>
      <c r="C5642" s="7"/>
      <c r="D5642" s="7"/>
      <c r="E5642" s="7"/>
      <c r="F5642" s="7"/>
      <c r="G5642" s="7"/>
      <c r="H5642" s="7"/>
      <c r="I5642" s="7"/>
      <c r="J5642" s="7"/>
      <c r="K5642" s="7"/>
      <c r="L5642" s="7"/>
      <c r="M5642" s="7"/>
      <c r="N5642" s="7"/>
      <c r="O5642" s="7"/>
      <c r="P5642" s="7"/>
    </row>
    <row r="5643" spans="1:16" ht="15.75" x14ac:dyDescent="0.25">
      <c r="A5643" s="7"/>
      <c r="B5643" s="7"/>
      <c r="C5643" s="7"/>
      <c r="D5643" s="7"/>
      <c r="E5643" s="7"/>
      <c r="F5643" s="7"/>
      <c r="G5643" s="7"/>
      <c r="H5643" s="7"/>
      <c r="I5643" s="7"/>
      <c r="J5643" s="7"/>
      <c r="K5643" s="7"/>
      <c r="L5643" s="7"/>
      <c r="M5643" s="7"/>
      <c r="N5643" s="7"/>
      <c r="O5643" s="7"/>
      <c r="P5643" s="7"/>
    </row>
    <row r="5644" spans="1:16" ht="15.75" x14ac:dyDescent="0.25">
      <c r="A5644" s="7"/>
      <c r="B5644" s="7"/>
      <c r="C5644" s="7"/>
      <c r="D5644" s="7"/>
      <c r="E5644" s="7"/>
      <c r="F5644" s="7"/>
      <c r="G5644" s="7"/>
      <c r="H5644" s="7"/>
      <c r="I5644" s="7"/>
      <c r="J5644" s="7"/>
      <c r="K5644" s="7"/>
      <c r="L5644" s="7"/>
      <c r="M5644" s="7"/>
      <c r="N5644" s="7"/>
      <c r="O5644" s="7"/>
      <c r="P5644" s="7"/>
    </row>
    <row r="5645" spans="1:16" ht="15.75" x14ac:dyDescent="0.25">
      <c r="A5645" s="7"/>
      <c r="B5645" s="7"/>
      <c r="C5645" s="7"/>
      <c r="D5645" s="7"/>
      <c r="E5645" s="7"/>
      <c r="F5645" s="7"/>
      <c r="G5645" s="7"/>
      <c r="H5645" s="7"/>
      <c r="I5645" s="7"/>
      <c r="J5645" s="7"/>
      <c r="K5645" s="7"/>
      <c r="L5645" s="7"/>
      <c r="M5645" s="7"/>
      <c r="N5645" s="7"/>
      <c r="O5645" s="7"/>
      <c r="P5645" s="7"/>
    </row>
    <row r="5646" spans="1:16" ht="15.75" x14ac:dyDescent="0.25">
      <c r="A5646" s="7"/>
      <c r="B5646" s="7"/>
      <c r="C5646" s="7"/>
      <c r="D5646" s="7"/>
      <c r="E5646" s="7"/>
      <c r="F5646" s="7"/>
      <c r="G5646" s="7"/>
      <c r="H5646" s="7"/>
      <c r="I5646" s="7"/>
      <c r="J5646" s="7"/>
      <c r="K5646" s="7"/>
      <c r="L5646" s="7"/>
      <c r="M5646" s="7"/>
      <c r="N5646" s="7"/>
      <c r="O5646" s="7"/>
      <c r="P5646" s="7"/>
    </row>
    <row r="5647" spans="1:16" ht="15.75" x14ac:dyDescent="0.25">
      <c r="A5647" s="7"/>
      <c r="B5647" s="7"/>
      <c r="C5647" s="7"/>
      <c r="D5647" s="7"/>
      <c r="E5647" s="7"/>
      <c r="F5647" s="7"/>
      <c r="G5647" s="7"/>
      <c r="H5647" s="7"/>
      <c r="I5647" s="7"/>
      <c r="J5647" s="7"/>
      <c r="K5647" s="7"/>
      <c r="L5647" s="7"/>
      <c r="M5647" s="7"/>
      <c r="N5647" s="7"/>
      <c r="O5647" s="7"/>
      <c r="P5647" s="7"/>
    </row>
    <row r="5648" spans="1:16" ht="15.75" x14ac:dyDescent="0.25">
      <c r="A5648" s="7"/>
      <c r="B5648" s="7"/>
      <c r="C5648" s="7"/>
      <c r="D5648" s="7"/>
      <c r="E5648" s="7"/>
      <c r="F5648" s="7"/>
      <c r="G5648" s="7"/>
      <c r="H5648" s="7"/>
      <c r="I5648" s="7"/>
      <c r="J5648" s="7"/>
      <c r="K5648" s="7"/>
      <c r="L5648" s="7"/>
      <c r="M5648" s="7"/>
      <c r="N5648" s="7"/>
      <c r="O5648" s="7"/>
      <c r="P5648" s="7"/>
    </row>
    <row r="5649" spans="1:16" ht="15.75" x14ac:dyDescent="0.25">
      <c r="A5649" s="7"/>
      <c r="B5649" s="7"/>
      <c r="C5649" s="7"/>
      <c r="D5649" s="7"/>
      <c r="E5649" s="7"/>
      <c r="F5649" s="7"/>
      <c r="G5649" s="7"/>
      <c r="H5649" s="7"/>
      <c r="I5649" s="7"/>
      <c r="J5649" s="7"/>
      <c r="K5649" s="7"/>
      <c r="L5649" s="7"/>
      <c r="M5649" s="7"/>
      <c r="N5649" s="7"/>
      <c r="O5649" s="7"/>
      <c r="P5649" s="7"/>
    </row>
    <row r="5650" spans="1:16" ht="15.75" x14ac:dyDescent="0.25">
      <c r="A5650" s="7"/>
      <c r="B5650" s="7"/>
      <c r="C5650" s="7"/>
      <c r="D5650" s="7"/>
      <c r="E5650" s="7"/>
      <c r="F5650" s="7"/>
      <c r="G5650" s="7"/>
      <c r="H5650" s="7"/>
      <c r="I5650" s="7"/>
      <c r="J5650" s="7"/>
      <c r="K5650" s="7"/>
      <c r="L5650" s="7"/>
      <c r="M5650" s="7"/>
      <c r="N5650" s="7"/>
      <c r="O5650" s="7"/>
      <c r="P5650" s="7"/>
    </row>
    <row r="5651" spans="1:16" ht="15.75" x14ac:dyDescent="0.25">
      <c r="A5651" s="7"/>
      <c r="B5651" s="7"/>
      <c r="C5651" s="7"/>
      <c r="D5651" s="7"/>
      <c r="E5651" s="7"/>
      <c r="F5651" s="7"/>
      <c r="G5651" s="7"/>
      <c r="H5651" s="7"/>
      <c r="I5651" s="7"/>
      <c r="J5651" s="7"/>
      <c r="K5651" s="7"/>
      <c r="L5651" s="7"/>
      <c r="M5651" s="7"/>
      <c r="N5651" s="7"/>
      <c r="O5651" s="7"/>
      <c r="P5651" s="7"/>
    </row>
    <row r="5652" spans="1:16" ht="15.75" x14ac:dyDescent="0.25">
      <c r="A5652" s="7"/>
      <c r="B5652" s="7"/>
      <c r="C5652" s="7"/>
      <c r="D5652" s="7"/>
      <c r="E5652" s="7"/>
      <c r="F5652" s="7"/>
      <c r="G5652" s="7"/>
      <c r="H5652" s="7"/>
      <c r="I5652" s="7"/>
      <c r="J5652" s="7"/>
      <c r="K5652" s="7"/>
      <c r="L5652" s="7"/>
      <c r="M5652" s="7"/>
      <c r="N5652" s="7"/>
      <c r="O5652" s="7"/>
      <c r="P5652" s="7"/>
    </row>
    <row r="5653" spans="1:16" ht="15.75" x14ac:dyDescent="0.25">
      <c r="A5653" s="7"/>
      <c r="B5653" s="7"/>
      <c r="C5653" s="7"/>
      <c r="D5653" s="7"/>
      <c r="E5653" s="7"/>
      <c r="F5653" s="7"/>
      <c r="G5653" s="7"/>
      <c r="H5653" s="7"/>
      <c r="I5653" s="7"/>
      <c r="J5653" s="7"/>
      <c r="K5653" s="7"/>
      <c r="L5653" s="7"/>
      <c r="M5653" s="7"/>
      <c r="N5653" s="7"/>
      <c r="O5653" s="7"/>
      <c r="P5653" s="7"/>
    </row>
    <row r="5654" spans="1:16" ht="15.75" x14ac:dyDescent="0.25">
      <c r="A5654" s="7"/>
      <c r="B5654" s="7"/>
      <c r="C5654" s="7"/>
      <c r="D5654" s="7"/>
      <c r="E5654" s="7"/>
      <c r="F5654" s="7"/>
      <c r="G5654" s="7"/>
      <c r="H5654" s="7"/>
      <c r="I5654" s="7"/>
      <c r="J5654" s="7"/>
      <c r="K5654" s="7"/>
      <c r="L5654" s="7"/>
      <c r="M5654" s="7"/>
      <c r="N5654" s="7"/>
      <c r="O5654" s="7"/>
      <c r="P5654" s="7"/>
    </row>
    <row r="5655" spans="1:16" ht="15.75" x14ac:dyDescent="0.25">
      <c r="A5655" s="7"/>
      <c r="B5655" s="7"/>
      <c r="C5655" s="7"/>
      <c r="D5655" s="7"/>
      <c r="E5655" s="7"/>
      <c r="F5655" s="7"/>
      <c r="G5655" s="7"/>
      <c r="H5655" s="7"/>
      <c r="I5655" s="7"/>
      <c r="J5655" s="7"/>
      <c r="K5655" s="7"/>
      <c r="L5655" s="7"/>
      <c r="M5655" s="7"/>
      <c r="N5655" s="7"/>
      <c r="O5655" s="7"/>
      <c r="P5655" s="7"/>
    </row>
    <row r="5656" spans="1:16" ht="15.75" x14ac:dyDescent="0.25">
      <c r="A5656" s="7"/>
      <c r="B5656" s="7"/>
      <c r="C5656" s="7"/>
      <c r="D5656" s="7"/>
      <c r="E5656" s="7"/>
      <c r="F5656" s="7"/>
      <c r="G5656" s="7"/>
      <c r="H5656" s="7"/>
      <c r="I5656" s="7"/>
      <c r="J5656" s="7"/>
      <c r="K5656" s="7"/>
      <c r="L5656" s="7"/>
      <c r="M5656" s="7"/>
      <c r="N5656" s="7"/>
      <c r="O5656" s="7"/>
      <c r="P5656" s="7"/>
    </row>
    <row r="5657" spans="1:16" ht="15.75" x14ac:dyDescent="0.25">
      <c r="A5657" s="7"/>
      <c r="B5657" s="7"/>
      <c r="C5657" s="7"/>
      <c r="D5657" s="7"/>
      <c r="E5657" s="7"/>
      <c r="F5657" s="7"/>
      <c r="G5657" s="7"/>
      <c r="H5657" s="7"/>
      <c r="I5657" s="7"/>
      <c r="J5657" s="7"/>
      <c r="K5657" s="7"/>
      <c r="L5657" s="7"/>
      <c r="M5657" s="7"/>
      <c r="N5657" s="7"/>
      <c r="O5657" s="7"/>
      <c r="P5657" s="7"/>
    </row>
    <row r="5658" spans="1:16" ht="15.75" x14ac:dyDescent="0.25">
      <c r="A5658" s="7"/>
      <c r="B5658" s="7"/>
      <c r="C5658" s="7"/>
      <c r="D5658" s="7"/>
      <c r="E5658" s="7"/>
      <c r="F5658" s="7"/>
      <c r="G5658" s="7"/>
      <c r="H5658" s="7"/>
      <c r="I5658" s="7"/>
      <c r="J5658" s="7"/>
      <c r="K5658" s="7"/>
      <c r="L5658" s="7"/>
      <c r="M5658" s="7"/>
      <c r="N5658" s="7"/>
      <c r="O5658" s="7"/>
      <c r="P5658" s="7"/>
    </row>
    <row r="5659" spans="1:16" ht="15.75" x14ac:dyDescent="0.25">
      <c r="A5659" s="7"/>
      <c r="B5659" s="7"/>
      <c r="C5659" s="7"/>
      <c r="D5659" s="7"/>
      <c r="E5659" s="7"/>
      <c r="F5659" s="7"/>
      <c r="G5659" s="7"/>
      <c r="H5659" s="7"/>
      <c r="I5659" s="7"/>
      <c r="J5659" s="7"/>
      <c r="K5659" s="7"/>
      <c r="L5659" s="7"/>
      <c r="M5659" s="7"/>
      <c r="N5659" s="7"/>
      <c r="O5659" s="7"/>
      <c r="P5659" s="7"/>
    </row>
    <row r="5660" spans="1:16" ht="15.75" x14ac:dyDescent="0.25">
      <c r="A5660" s="7"/>
      <c r="B5660" s="7"/>
      <c r="C5660" s="7"/>
      <c r="D5660" s="7"/>
      <c r="E5660" s="7"/>
      <c r="F5660" s="7"/>
      <c r="G5660" s="7"/>
      <c r="H5660" s="7"/>
      <c r="I5660" s="7"/>
      <c r="J5660" s="7"/>
      <c r="K5660" s="7"/>
      <c r="L5660" s="7"/>
      <c r="M5660" s="7"/>
      <c r="N5660" s="7"/>
      <c r="O5660" s="7"/>
      <c r="P5660" s="7"/>
    </row>
    <row r="5661" spans="1:16" ht="15.75" x14ac:dyDescent="0.25">
      <c r="A5661" s="7"/>
      <c r="B5661" s="7"/>
      <c r="C5661" s="7"/>
      <c r="D5661" s="7"/>
      <c r="E5661" s="7"/>
      <c r="F5661" s="7"/>
      <c r="G5661" s="7"/>
      <c r="H5661" s="7"/>
      <c r="I5661" s="7"/>
      <c r="J5661" s="7"/>
      <c r="K5661" s="7"/>
      <c r="L5661" s="7"/>
      <c r="M5661" s="7"/>
      <c r="N5661" s="7"/>
      <c r="O5661" s="7"/>
      <c r="P5661" s="7"/>
    </row>
    <row r="5662" spans="1:16" ht="15.75" x14ac:dyDescent="0.25">
      <c r="A5662" s="7"/>
      <c r="B5662" s="7"/>
      <c r="C5662" s="7"/>
      <c r="D5662" s="7"/>
      <c r="E5662" s="7"/>
      <c r="F5662" s="7"/>
      <c r="G5662" s="7"/>
      <c r="H5662" s="7"/>
      <c r="I5662" s="7"/>
      <c r="J5662" s="7"/>
      <c r="K5662" s="7"/>
      <c r="L5662" s="7"/>
      <c r="M5662" s="7"/>
      <c r="N5662" s="7"/>
      <c r="O5662" s="7"/>
      <c r="P5662" s="7"/>
    </row>
    <row r="5663" spans="1:16" ht="15.75" x14ac:dyDescent="0.25">
      <c r="A5663" s="7"/>
      <c r="B5663" s="7"/>
      <c r="C5663" s="7"/>
      <c r="D5663" s="7"/>
      <c r="E5663" s="7"/>
      <c r="F5663" s="7"/>
      <c r="G5663" s="7"/>
      <c r="H5663" s="7"/>
      <c r="I5663" s="7"/>
      <c r="J5663" s="7"/>
      <c r="K5663" s="7"/>
      <c r="L5663" s="7"/>
      <c r="M5663" s="7"/>
      <c r="N5663" s="7"/>
      <c r="O5663" s="7"/>
      <c r="P5663" s="7"/>
    </row>
    <row r="5664" spans="1:16" ht="15.75" x14ac:dyDescent="0.25">
      <c r="A5664" s="7"/>
      <c r="B5664" s="7"/>
      <c r="C5664" s="7"/>
      <c r="D5664" s="7"/>
      <c r="E5664" s="7"/>
      <c r="F5664" s="7"/>
      <c r="G5664" s="7"/>
      <c r="H5664" s="7"/>
      <c r="I5664" s="7"/>
      <c r="J5664" s="7"/>
      <c r="K5664" s="7"/>
      <c r="L5664" s="7"/>
      <c r="M5664" s="7"/>
      <c r="N5664" s="7"/>
      <c r="O5664" s="7"/>
      <c r="P5664" s="7"/>
    </row>
    <row r="5665" spans="1:16" ht="15.75" x14ac:dyDescent="0.25">
      <c r="A5665" s="7"/>
      <c r="B5665" s="7"/>
      <c r="C5665" s="7"/>
      <c r="D5665" s="7"/>
      <c r="E5665" s="7"/>
      <c r="F5665" s="7"/>
      <c r="G5665" s="7"/>
      <c r="H5665" s="7"/>
      <c r="I5665" s="7"/>
      <c r="J5665" s="7"/>
      <c r="K5665" s="7"/>
      <c r="L5665" s="7"/>
      <c r="M5665" s="7"/>
      <c r="N5665" s="7"/>
      <c r="O5665" s="7"/>
      <c r="P5665" s="7"/>
    </row>
    <row r="5666" spans="1:16" ht="15.75" x14ac:dyDescent="0.25">
      <c r="A5666" s="7"/>
      <c r="B5666" s="7"/>
      <c r="C5666" s="7"/>
      <c r="D5666" s="7"/>
      <c r="E5666" s="7"/>
      <c r="F5666" s="7"/>
      <c r="G5666" s="7"/>
      <c r="H5666" s="7"/>
      <c r="I5666" s="7"/>
      <c r="J5666" s="7"/>
      <c r="K5666" s="7"/>
      <c r="L5666" s="7"/>
      <c r="M5666" s="7"/>
      <c r="N5666" s="7"/>
      <c r="O5666" s="7"/>
      <c r="P5666" s="7"/>
    </row>
    <row r="5667" spans="1:16" ht="15.75" x14ac:dyDescent="0.25">
      <c r="A5667" s="7"/>
      <c r="B5667" s="7"/>
      <c r="C5667" s="7"/>
      <c r="D5667" s="7"/>
      <c r="E5667" s="7"/>
      <c r="F5667" s="7"/>
      <c r="G5667" s="7"/>
      <c r="H5667" s="7"/>
      <c r="I5667" s="7"/>
      <c r="J5667" s="7"/>
      <c r="K5667" s="7"/>
      <c r="L5667" s="7"/>
      <c r="M5667" s="7"/>
      <c r="N5667" s="7"/>
      <c r="O5667" s="7"/>
      <c r="P5667" s="7"/>
    </row>
    <row r="5668" spans="1:16" ht="15.75" x14ac:dyDescent="0.25">
      <c r="A5668" s="7"/>
      <c r="B5668" s="7"/>
      <c r="C5668" s="7"/>
      <c r="D5668" s="7"/>
      <c r="E5668" s="7"/>
      <c r="F5668" s="7"/>
      <c r="G5668" s="7"/>
      <c r="H5668" s="7"/>
      <c r="I5668" s="7"/>
      <c r="J5668" s="7"/>
      <c r="K5668" s="7"/>
      <c r="L5668" s="7"/>
      <c r="M5668" s="7"/>
      <c r="N5668" s="7"/>
      <c r="O5668" s="7"/>
      <c r="P5668" s="7"/>
    </row>
    <row r="5669" spans="1:16" ht="15.75" x14ac:dyDescent="0.25">
      <c r="A5669" s="7"/>
      <c r="B5669" s="7"/>
      <c r="C5669" s="7"/>
      <c r="D5669" s="7"/>
      <c r="E5669" s="7"/>
      <c r="F5669" s="7"/>
      <c r="G5669" s="7"/>
      <c r="H5669" s="7"/>
      <c r="I5669" s="7"/>
      <c r="J5669" s="7"/>
      <c r="K5669" s="7"/>
      <c r="L5669" s="7"/>
      <c r="M5669" s="7"/>
      <c r="N5669" s="7"/>
      <c r="O5669" s="7"/>
      <c r="P5669" s="7"/>
    </row>
    <row r="5670" spans="1:16" ht="15.75" x14ac:dyDescent="0.25">
      <c r="A5670" s="7"/>
      <c r="B5670" s="7"/>
      <c r="C5670" s="7"/>
      <c r="D5670" s="7"/>
      <c r="E5670" s="7"/>
      <c r="F5670" s="7"/>
      <c r="G5670" s="7"/>
      <c r="H5670" s="7"/>
      <c r="I5670" s="7"/>
      <c r="J5670" s="7"/>
      <c r="K5670" s="7"/>
      <c r="L5670" s="7"/>
      <c r="M5670" s="7"/>
      <c r="N5670" s="7"/>
      <c r="O5670" s="7"/>
      <c r="P5670" s="7"/>
    </row>
    <row r="5671" spans="1:16" ht="15.75" x14ac:dyDescent="0.25">
      <c r="A5671" s="7"/>
      <c r="B5671" s="7"/>
      <c r="C5671" s="7"/>
      <c r="D5671" s="7"/>
      <c r="E5671" s="7"/>
      <c r="F5671" s="7"/>
      <c r="G5671" s="7"/>
      <c r="H5671" s="7"/>
      <c r="I5671" s="7"/>
      <c r="J5671" s="7"/>
      <c r="K5671" s="7"/>
      <c r="L5671" s="7"/>
      <c r="M5671" s="7"/>
      <c r="N5671" s="7"/>
      <c r="O5671" s="7"/>
      <c r="P5671" s="7"/>
    </row>
    <row r="5672" spans="1:16" ht="15.75" x14ac:dyDescent="0.25">
      <c r="A5672" s="7"/>
      <c r="B5672" s="7"/>
      <c r="C5672" s="7"/>
      <c r="D5672" s="7"/>
      <c r="E5672" s="7"/>
      <c r="F5672" s="7"/>
      <c r="G5672" s="7"/>
      <c r="H5672" s="7"/>
      <c r="I5672" s="7"/>
      <c r="J5672" s="7"/>
      <c r="K5672" s="7"/>
      <c r="L5672" s="7"/>
      <c r="M5672" s="7"/>
      <c r="N5672" s="7"/>
      <c r="O5672" s="7"/>
      <c r="P5672" s="7"/>
    </row>
    <row r="5673" spans="1:16" ht="15.75" x14ac:dyDescent="0.25">
      <c r="A5673" s="7"/>
      <c r="B5673" s="7"/>
      <c r="C5673" s="7"/>
      <c r="D5673" s="7"/>
      <c r="E5673" s="7"/>
      <c r="F5673" s="7"/>
      <c r="G5673" s="7"/>
      <c r="H5673" s="7"/>
      <c r="I5673" s="7"/>
      <c r="J5673" s="7"/>
      <c r="K5673" s="7"/>
      <c r="L5673" s="7"/>
      <c r="M5673" s="7"/>
      <c r="N5673" s="7"/>
      <c r="O5673" s="7"/>
      <c r="P5673" s="7"/>
    </row>
    <row r="5674" spans="1:16" ht="15.75" x14ac:dyDescent="0.25">
      <c r="A5674" s="7"/>
      <c r="B5674" s="7"/>
      <c r="C5674" s="7"/>
      <c r="D5674" s="7"/>
      <c r="E5674" s="7"/>
      <c r="F5674" s="7"/>
      <c r="G5674" s="7"/>
      <c r="H5674" s="7"/>
      <c r="I5674" s="7"/>
      <c r="J5674" s="7"/>
      <c r="K5674" s="7"/>
      <c r="L5674" s="7"/>
      <c r="M5674" s="7"/>
      <c r="N5674" s="7"/>
      <c r="O5674" s="7"/>
      <c r="P5674" s="7"/>
    </row>
    <row r="5675" spans="1:16" ht="15.75" x14ac:dyDescent="0.25">
      <c r="A5675" s="7"/>
      <c r="B5675" s="7"/>
      <c r="C5675" s="7"/>
      <c r="D5675" s="7"/>
      <c r="E5675" s="7"/>
      <c r="F5675" s="7"/>
      <c r="G5675" s="7"/>
      <c r="H5675" s="7"/>
      <c r="I5675" s="7"/>
      <c r="J5675" s="7"/>
      <c r="K5675" s="7"/>
      <c r="L5675" s="7"/>
      <c r="M5675" s="7"/>
      <c r="N5675" s="7"/>
      <c r="O5675" s="7"/>
      <c r="P5675" s="7"/>
    </row>
    <row r="5676" spans="1:16" ht="15.75" x14ac:dyDescent="0.25">
      <c r="A5676" s="7"/>
      <c r="B5676" s="7"/>
      <c r="C5676" s="7"/>
      <c r="D5676" s="7"/>
      <c r="E5676" s="7"/>
      <c r="F5676" s="7"/>
      <c r="G5676" s="7"/>
      <c r="H5676" s="7"/>
      <c r="I5676" s="7"/>
      <c r="J5676" s="7"/>
      <c r="K5676" s="7"/>
      <c r="L5676" s="7"/>
      <c r="M5676" s="7"/>
      <c r="N5676" s="7"/>
      <c r="O5676" s="7"/>
      <c r="P5676" s="7"/>
    </row>
    <row r="5677" spans="1:16" ht="15.75" x14ac:dyDescent="0.25">
      <c r="A5677" s="7"/>
      <c r="B5677" s="7"/>
      <c r="C5677" s="7"/>
      <c r="D5677" s="7"/>
      <c r="E5677" s="7"/>
      <c r="F5677" s="7"/>
      <c r="G5677" s="7"/>
      <c r="H5677" s="7"/>
      <c r="I5677" s="7"/>
      <c r="J5677" s="7"/>
      <c r="K5677" s="7"/>
      <c r="L5677" s="7"/>
      <c r="M5677" s="7"/>
      <c r="N5677" s="7"/>
      <c r="O5677" s="7"/>
      <c r="P5677" s="7"/>
    </row>
    <row r="5678" spans="1:16" ht="15.75" x14ac:dyDescent="0.25">
      <c r="A5678" s="7"/>
      <c r="B5678" s="7"/>
      <c r="C5678" s="7"/>
      <c r="D5678" s="7"/>
      <c r="E5678" s="7"/>
      <c r="F5678" s="7"/>
      <c r="G5678" s="7"/>
      <c r="H5678" s="7"/>
      <c r="I5678" s="7"/>
      <c r="J5678" s="7"/>
      <c r="K5678" s="7"/>
      <c r="L5678" s="7"/>
      <c r="M5678" s="7"/>
      <c r="N5678" s="7"/>
      <c r="O5678" s="7"/>
      <c r="P5678" s="7"/>
    </row>
    <row r="5679" spans="1:16" ht="15.75" x14ac:dyDescent="0.25">
      <c r="A5679" s="7"/>
      <c r="B5679" s="7"/>
      <c r="C5679" s="7"/>
      <c r="D5679" s="7"/>
      <c r="E5679" s="7"/>
      <c r="F5679" s="7"/>
      <c r="G5679" s="7"/>
      <c r="H5679" s="7"/>
      <c r="I5679" s="7"/>
      <c r="J5679" s="7"/>
      <c r="K5679" s="7"/>
      <c r="L5679" s="7"/>
      <c r="M5679" s="7"/>
      <c r="N5679" s="7"/>
      <c r="O5679" s="7"/>
      <c r="P5679" s="7"/>
    </row>
    <row r="5680" spans="1:16" ht="15.75" x14ac:dyDescent="0.25">
      <c r="A5680" s="7"/>
      <c r="B5680" s="7"/>
      <c r="C5680" s="7"/>
      <c r="D5680" s="7"/>
      <c r="E5680" s="7"/>
      <c r="F5680" s="7"/>
      <c r="G5680" s="7"/>
      <c r="H5680" s="7"/>
      <c r="I5680" s="7"/>
      <c r="J5680" s="7"/>
      <c r="K5680" s="7"/>
      <c r="L5680" s="7"/>
      <c r="M5680" s="7"/>
      <c r="N5680" s="7"/>
      <c r="O5680" s="7"/>
      <c r="P5680" s="7"/>
    </row>
    <row r="5681" spans="1:16" ht="15.75" x14ac:dyDescent="0.25">
      <c r="A5681" s="7"/>
      <c r="B5681" s="7"/>
      <c r="C5681" s="7"/>
      <c r="D5681" s="7"/>
      <c r="E5681" s="7"/>
      <c r="F5681" s="7"/>
      <c r="G5681" s="7"/>
      <c r="H5681" s="7"/>
      <c r="I5681" s="7"/>
      <c r="J5681" s="7"/>
      <c r="K5681" s="7"/>
      <c r="L5681" s="7"/>
      <c r="M5681" s="7"/>
      <c r="N5681" s="7"/>
      <c r="O5681" s="7"/>
      <c r="P5681" s="7"/>
    </row>
    <row r="5682" spans="1:16" ht="15.75" x14ac:dyDescent="0.25">
      <c r="A5682" s="7"/>
      <c r="B5682" s="7"/>
      <c r="C5682" s="7"/>
      <c r="D5682" s="7"/>
      <c r="E5682" s="7"/>
      <c r="F5682" s="7"/>
      <c r="G5682" s="7"/>
      <c r="H5682" s="7"/>
      <c r="I5682" s="7"/>
      <c r="J5682" s="7"/>
      <c r="K5682" s="7"/>
      <c r="L5682" s="7"/>
      <c r="M5682" s="7"/>
      <c r="N5682" s="7"/>
      <c r="O5682" s="7"/>
      <c r="P5682" s="7"/>
    </row>
    <row r="5683" spans="1:16" ht="15.75" x14ac:dyDescent="0.25">
      <c r="A5683" s="7"/>
      <c r="B5683" s="7"/>
      <c r="C5683" s="7"/>
      <c r="D5683" s="7"/>
      <c r="E5683" s="7"/>
      <c r="F5683" s="7"/>
      <c r="G5683" s="7"/>
      <c r="H5683" s="7"/>
      <c r="I5683" s="7"/>
      <c r="J5683" s="7"/>
      <c r="K5683" s="7"/>
      <c r="L5683" s="7"/>
      <c r="M5683" s="7"/>
      <c r="N5683" s="7"/>
      <c r="O5683" s="7"/>
      <c r="P5683" s="7"/>
    </row>
    <row r="5684" spans="1:16" ht="15.75" x14ac:dyDescent="0.25">
      <c r="A5684" s="7"/>
      <c r="B5684" s="7"/>
      <c r="C5684" s="7"/>
      <c r="D5684" s="7"/>
      <c r="E5684" s="7"/>
      <c r="F5684" s="7"/>
      <c r="G5684" s="7"/>
      <c r="H5684" s="7"/>
      <c r="I5684" s="7"/>
      <c r="J5684" s="7"/>
      <c r="K5684" s="7"/>
      <c r="L5684" s="7"/>
      <c r="M5684" s="7"/>
      <c r="N5684" s="7"/>
      <c r="O5684" s="7"/>
      <c r="P5684" s="7"/>
    </row>
    <row r="5685" spans="1:16" ht="15.75" x14ac:dyDescent="0.25">
      <c r="A5685" s="7"/>
      <c r="B5685" s="7"/>
      <c r="C5685" s="7"/>
      <c r="D5685" s="7"/>
      <c r="E5685" s="7"/>
      <c r="F5685" s="7"/>
      <c r="G5685" s="7"/>
      <c r="H5685" s="7"/>
      <c r="I5685" s="7"/>
      <c r="J5685" s="7"/>
      <c r="K5685" s="7"/>
      <c r="L5685" s="7"/>
      <c r="M5685" s="7"/>
      <c r="N5685" s="7"/>
      <c r="O5685" s="7"/>
      <c r="P5685" s="7"/>
    </row>
    <row r="5686" spans="1:16" ht="15.75" x14ac:dyDescent="0.25">
      <c r="A5686" s="7"/>
      <c r="B5686" s="7"/>
      <c r="C5686" s="7"/>
      <c r="D5686" s="7"/>
      <c r="E5686" s="7"/>
      <c r="F5686" s="7"/>
      <c r="G5686" s="7"/>
      <c r="H5686" s="7"/>
      <c r="I5686" s="7"/>
      <c r="J5686" s="7"/>
      <c r="K5686" s="7"/>
      <c r="L5686" s="7"/>
      <c r="M5686" s="7"/>
      <c r="N5686" s="7"/>
      <c r="O5686" s="7"/>
      <c r="P5686" s="7"/>
    </row>
    <row r="5687" spans="1:16" ht="15.75" x14ac:dyDescent="0.25">
      <c r="A5687" s="7"/>
      <c r="B5687" s="7"/>
      <c r="C5687" s="7"/>
      <c r="D5687" s="7"/>
      <c r="E5687" s="7"/>
      <c r="F5687" s="7"/>
      <c r="G5687" s="7"/>
      <c r="H5687" s="7"/>
      <c r="I5687" s="7"/>
      <c r="J5687" s="7"/>
      <c r="K5687" s="7"/>
      <c r="L5687" s="7"/>
      <c r="M5687" s="7"/>
      <c r="N5687" s="7"/>
      <c r="O5687" s="7"/>
      <c r="P5687" s="7"/>
    </row>
    <row r="5688" spans="1:16" ht="15.75" x14ac:dyDescent="0.25">
      <c r="A5688" s="7"/>
      <c r="B5688" s="7"/>
      <c r="C5688" s="7"/>
      <c r="D5688" s="7"/>
      <c r="E5688" s="7"/>
      <c r="F5688" s="7"/>
      <c r="G5688" s="7"/>
      <c r="H5688" s="7"/>
      <c r="I5688" s="7"/>
      <c r="J5688" s="7"/>
      <c r="K5688" s="7"/>
      <c r="L5688" s="7"/>
      <c r="M5688" s="7"/>
      <c r="N5688" s="7"/>
      <c r="O5688" s="7"/>
      <c r="P5688" s="7"/>
    </row>
    <row r="5689" spans="1:16" ht="15.75" x14ac:dyDescent="0.25">
      <c r="A5689" s="7"/>
      <c r="B5689" s="7"/>
      <c r="C5689" s="7"/>
      <c r="D5689" s="7"/>
      <c r="E5689" s="7"/>
      <c r="F5689" s="7"/>
      <c r="G5689" s="7"/>
      <c r="H5689" s="7"/>
      <c r="I5689" s="7"/>
      <c r="J5689" s="7"/>
      <c r="K5689" s="7"/>
      <c r="L5689" s="7"/>
      <c r="M5689" s="7"/>
      <c r="N5689" s="7"/>
      <c r="O5689" s="7"/>
      <c r="P5689" s="7"/>
    </row>
    <row r="5690" spans="1:16" ht="15.75" x14ac:dyDescent="0.25">
      <c r="A5690" s="7"/>
      <c r="B5690" s="7"/>
      <c r="C5690" s="7"/>
      <c r="D5690" s="7"/>
      <c r="E5690" s="7"/>
      <c r="F5690" s="7"/>
      <c r="G5690" s="7"/>
      <c r="H5690" s="7"/>
      <c r="I5690" s="7"/>
      <c r="J5690" s="7"/>
      <c r="K5690" s="7"/>
      <c r="L5690" s="7"/>
      <c r="M5690" s="7"/>
      <c r="N5690" s="7"/>
      <c r="O5690" s="7"/>
      <c r="P5690" s="7"/>
    </row>
    <row r="5691" spans="1:16" ht="15.75" x14ac:dyDescent="0.25">
      <c r="A5691" s="7"/>
      <c r="B5691" s="7"/>
      <c r="C5691" s="7"/>
      <c r="D5691" s="7"/>
      <c r="E5691" s="7"/>
      <c r="F5691" s="7"/>
      <c r="G5691" s="7"/>
      <c r="H5691" s="7"/>
      <c r="I5691" s="7"/>
      <c r="J5691" s="7"/>
      <c r="K5691" s="7"/>
      <c r="L5691" s="7"/>
      <c r="M5691" s="7"/>
      <c r="N5691" s="7"/>
      <c r="O5691" s="7"/>
      <c r="P5691" s="7"/>
    </row>
    <row r="5692" spans="1:16" ht="15.75" x14ac:dyDescent="0.25">
      <c r="A5692" s="7"/>
      <c r="B5692" s="7"/>
      <c r="C5692" s="7"/>
      <c r="D5692" s="7"/>
      <c r="E5692" s="7"/>
      <c r="F5692" s="7"/>
      <c r="G5692" s="7"/>
      <c r="H5692" s="7"/>
      <c r="I5692" s="7"/>
      <c r="J5692" s="7"/>
      <c r="K5692" s="7"/>
      <c r="L5692" s="7"/>
      <c r="M5692" s="7"/>
      <c r="N5692" s="7"/>
      <c r="O5692" s="7"/>
      <c r="P5692" s="7"/>
    </row>
    <row r="5693" spans="1:16" ht="15.75" x14ac:dyDescent="0.25">
      <c r="A5693" s="7"/>
      <c r="B5693" s="7"/>
      <c r="C5693" s="7"/>
      <c r="D5693" s="7"/>
      <c r="E5693" s="7"/>
      <c r="F5693" s="7"/>
      <c r="G5693" s="7"/>
      <c r="H5693" s="7"/>
      <c r="I5693" s="7"/>
      <c r="J5693" s="7"/>
      <c r="K5693" s="7"/>
      <c r="L5693" s="7"/>
      <c r="M5693" s="7"/>
      <c r="N5693" s="7"/>
      <c r="O5693" s="7"/>
      <c r="P5693" s="7"/>
    </row>
    <row r="5694" spans="1:16" ht="15.75" x14ac:dyDescent="0.25">
      <c r="A5694" s="7"/>
      <c r="B5694" s="7"/>
      <c r="C5694" s="7"/>
      <c r="D5694" s="7"/>
      <c r="E5694" s="7"/>
      <c r="F5694" s="7"/>
      <c r="G5694" s="7"/>
      <c r="H5694" s="7"/>
      <c r="I5694" s="7"/>
      <c r="J5694" s="7"/>
      <c r="K5694" s="7"/>
      <c r="L5694" s="7"/>
      <c r="M5694" s="7"/>
      <c r="N5694" s="7"/>
      <c r="O5694" s="7"/>
      <c r="P5694" s="7"/>
    </row>
    <row r="5695" spans="1:16" ht="15.75" x14ac:dyDescent="0.25">
      <c r="A5695" s="7"/>
      <c r="B5695" s="7"/>
      <c r="C5695" s="7"/>
      <c r="D5695" s="7"/>
      <c r="E5695" s="7"/>
      <c r="F5695" s="7"/>
      <c r="G5695" s="7"/>
      <c r="H5695" s="7"/>
      <c r="I5695" s="7"/>
      <c r="J5695" s="7"/>
      <c r="K5695" s="7"/>
      <c r="L5695" s="7"/>
      <c r="M5695" s="7"/>
      <c r="N5695" s="7"/>
      <c r="O5695" s="7"/>
      <c r="P5695" s="7"/>
    </row>
    <row r="5696" spans="1:16" ht="15.75" x14ac:dyDescent="0.25">
      <c r="A5696" s="7"/>
      <c r="B5696" s="7"/>
      <c r="C5696" s="7"/>
      <c r="D5696" s="7"/>
      <c r="E5696" s="7"/>
      <c r="F5696" s="7"/>
      <c r="G5696" s="7"/>
      <c r="H5696" s="7"/>
      <c r="I5696" s="7"/>
      <c r="J5696" s="7"/>
      <c r="K5696" s="7"/>
      <c r="L5696" s="7"/>
      <c r="M5696" s="7"/>
      <c r="N5696" s="7"/>
      <c r="O5696" s="7"/>
      <c r="P5696" s="7"/>
    </row>
    <row r="5697" spans="1:16" ht="15.75" x14ac:dyDescent="0.25">
      <c r="A5697" s="7"/>
      <c r="B5697" s="7"/>
      <c r="C5697" s="7"/>
      <c r="D5697" s="7"/>
      <c r="E5697" s="7"/>
      <c r="F5697" s="7"/>
      <c r="G5697" s="7"/>
      <c r="H5697" s="7"/>
      <c r="I5697" s="7"/>
      <c r="J5697" s="7"/>
      <c r="K5697" s="7"/>
      <c r="L5697" s="7"/>
      <c r="M5697" s="7"/>
      <c r="N5697" s="7"/>
      <c r="O5697" s="7"/>
      <c r="P5697" s="7"/>
    </row>
    <row r="5698" spans="1:16" ht="15.75" x14ac:dyDescent="0.25">
      <c r="A5698" s="7"/>
      <c r="B5698" s="7"/>
      <c r="C5698" s="7"/>
      <c r="D5698" s="7"/>
      <c r="E5698" s="7"/>
      <c r="F5698" s="7"/>
      <c r="G5698" s="7"/>
      <c r="H5698" s="7"/>
      <c r="I5698" s="7"/>
      <c r="J5698" s="7"/>
      <c r="K5698" s="7"/>
      <c r="L5698" s="7"/>
      <c r="M5698" s="7"/>
      <c r="N5698" s="7"/>
      <c r="O5698" s="7"/>
      <c r="P5698" s="7"/>
    </row>
    <row r="5699" spans="1:16" ht="15.75" x14ac:dyDescent="0.25">
      <c r="A5699" s="7"/>
      <c r="B5699" s="7"/>
      <c r="C5699" s="7"/>
      <c r="D5699" s="7"/>
      <c r="E5699" s="7"/>
      <c r="F5699" s="7"/>
      <c r="G5699" s="7"/>
      <c r="H5699" s="7"/>
      <c r="I5699" s="7"/>
      <c r="J5699" s="7"/>
      <c r="K5699" s="7"/>
      <c r="L5699" s="7"/>
      <c r="M5699" s="7"/>
      <c r="N5699" s="7"/>
      <c r="O5699" s="7"/>
      <c r="P5699" s="7"/>
    </row>
    <row r="5700" spans="1:16" ht="15.75" x14ac:dyDescent="0.25">
      <c r="A5700" s="7"/>
      <c r="B5700" s="7"/>
      <c r="C5700" s="7"/>
      <c r="D5700" s="7"/>
      <c r="E5700" s="7"/>
      <c r="F5700" s="7"/>
      <c r="G5700" s="7"/>
      <c r="H5700" s="7"/>
      <c r="I5700" s="7"/>
      <c r="J5700" s="7"/>
      <c r="K5700" s="7"/>
      <c r="L5700" s="7"/>
      <c r="M5700" s="7"/>
      <c r="N5700" s="7"/>
      <c r="O5700" s="7"/>
      <c r="P5700" s="7"/>
    </row>
    <row r="5701" spans="1:16" ht="15.75" x14ac:dyDescent="0.25">
      <c r="A5701" s="7"/>
      <c r="B5701" s="7"/>
      <c r="C5701" s="7"/>
      <c r="D5701" s="7"/>
      <c r="E5701" s="7"/>
      <c r="F5701" s="7"/>
      <c r="G5701" s="7"/>
      <c r="H5701" s="7"/>
      <c r="I5701" s="7"/>
      <c r="J5701" s="7"/>
      <c r="K5701" s="7"/>
      <c r="L5701" s="7"/>
      <c r="M5701" s="7"/>
      <c r="N5701" s="7"/>
      <c r="O5701" s="7"/>
      <c r="P5701" s="7"/>
    </row>
    <row r="5702" spans="1:16" ht="15.75" x14ac:dyDescent="0.25">
      <c r="A5702" s="7"/>
      <c r="B5702" s="7"/>
      <c r="C5702" s="7"/>
      <c r="D5702" s="7"/>
      <c r="E5702" s="7"/>
      <c r="F5702" s="7"/>
      <c r="G5702" s="7"/>
      <c r="H5702" s="7"/>
      <c r="I5702" s="7"/>
      <c r="J5702" s="7"/>
      <c r="K5702" s="7"/>
      <c r="L5702" s="7"/>
      <c r="M5702" s="7"/>
      <c r="N5702" s="7"/>
      <c r="O5702" s="7"/>
      <c r="P5702" s="7"/>
    </row>
    <row r="5703" spans="1:16" ht="15.75" x14ac:dyDescent="0.25">
      <c r="A5703" s="7"/>
      <c r="B5703" s="7"/>
      <c r="C5703" s="7"/>
      <c r="D5703" s="7"/>
      <c r="E5703" s="7"/>
      <c r="F5703" s="7"/>
      <c r="G5703" s="7"/>
      <c r="H5703" s="7"/>
      <c r="I5703" s="7"/>
      <c r="J5703" s="7"/>
      <c r="K5703" s="7"/>
      <c r="L5703" s="7"/>
      <c r="M5703" s="7"/>
      <c r="N5703" s="7"/>
      <c r="O5703" s="7"/>
      <c r="P5703" s="7"/>
    </row>
    <row r="5704" spans="1:16" ht="15.75" x14ac:dyDescent="0.25">
      <c r="A5704" s="7"/>
      <c r="B5704" s="7"/>
      <c r="C5704" s="7"/>
      <c r="D5704" s="7"/>
      <c r="E5704" s="7"/>
      <c r="F5704" s="7"/>
      <c r="G5704" s="7"/>
      <c r="H5704" s="7"/>
      <c r="I5704" s="7"/>
      <c r="J5704" s="7"/>
      <c r="K5704" s="7"/>
      <c r="L5704" s="7"/>
      <c r="M5704" s="7"/>
      <c r="N5704" s="7"/>
      <c r="O5704" s="7"/>
      <c r="P5704" s="7"/>
    </row>
    <row r="5705" spans="1:16" ht="15.75" x14ac:dyDescent="0.25">
      <c r="A5705" s="7"/>
      <c r="B5705" s="7"/>
      <c r="C5705" s="7"/>
      <c r="D5705" s="7"/>
      <c r="E5705" s="7"/>
      <c r="F5705" s="7"/>
      <c r="G5705" s="7"/>
      <c r="H5705" s="7"/>
      <c r="I5705" s="7"/>
      <c r="J5705" s="7"/>
      <c r="K5705" s="7"/>
      <c r="L5705" s="7"/>
      <c r="M5705" s="7"/>
      <c r="N5705" s="7"/>
      <c r="O5705" s="7"/>
      <c r="P5705" s="7"/>
    </row>
    <row r="5706" spans="1:16" ht="15.75" x14ac:dyDescent="0.25">
      <c r="A5706" s="7"/>
      <c r="B5706" s="7"/>
      <c r="C5706" s="7"/>
      <c r="D5706" s="7"/>
      <c r="E5706" s="7"/>
      <c r="F5706" s="7"/>
      <c r="G5706" s="7"/>
      <c r="H5706" s="7"/>
      <c r="I5706" s="7"/>
      <c r="J5706" s="7"/>
      <c r="K5706" s="7"/>
      <c r="L5706" s="7"/>
      <c r="M5706" s="7"/>
      <c r="N5706" s="7"/>
      <c r="O5706" s="7"/>
      <c r="P5706" s="7"/>
    </row>
    <row r="5707" spans="1:16" ht="15.75" x14ac:dyDescent="0.25">
      <c r="A5707" s="7"/>
      <c r="B5707" s="7"/>
      <c r="C5707" s="7"/>
      <c r="D5707" s="7"/>
      <c r="E5707" s="7"/>
      <c r="F5707" s="7"/>
      <c r="G5707" s="7"/>
      <c r="H5707" s="7"/>
      <c r="I5707" s="7"/>
      <c r="J5707" s="7"/>
      <c r="K5707" s="7"/>
      <c r="L5707" s="7"/>
      <c r="M5707" s="7"/>
      <c r="N5707" s="7"/>
      <c r="O5707" s="7"/>
      <c r="P5707" s="7"/>
    </row>
    <row r="5708" spans="1:16" ht="15.75" x14ac:dyDescent="0.25">
      <c r="A5708" s="7"/>
      <c r="B5708" s="7"/>
      <c r="C5708" s="7"/>
      <c r="D5708" s="7"/>
      <c r="E5708" s="7"/>
      <c r="F5708" s="7"/>
      <c r="G5708" s="7"/>
      <c r="H5708" s="7"/>
      <c r="I5708" s="7"/>
      <c r="J5708" s="7"/>
      <c r="K5708" s="7"/>
      <c r="L5708" s="7"/>
      <c r="M5708" s="7"/>
      <c r="N5708" s="7"/>
      <c r="O5708" s="7"/>
      <c r="P5708" s="7"/>
    </row>
    <row r="5709" spans="1:16" ht="15.75" x14ac:dyDescent="0.25">
      <c r="A5709" s="7"/>
      <c r="B5709" s="7"/>
      <c r="C5709" s="7"/>
      <c r="D5709" s="7"/>
      <c r="E5709" s="7"/>
      <c r="F5709" s="7"/>
      <c r="G5709" s="7"/>
      <c r="H5709" s="7"/>
      <c r="I5709" s="7"/>
      <c r="J5709" s="7"/>
      <c r="K5709" s="7"/>
      <c r="L5709" s="7"/>
      <c r="M5709" s="7"/>
      <c r="N5709" s="7"/>
      <c r="O5709" s="7"/>
      <c r="P5709" s="7"/>
    </row>
    <row r="5710" spans="1:16" ht="15.75" x14ac:dyDescent="0.25">
      <c r="A5710" s="7"/>
      <c r="B5710" s="7"/>
      <c r="C5710" s="7"/>
      <c r="D5710" s="7"/>
      <c r="E5710" s="7"/>
      <c r="F5710" s="7"/>
      <c r="G5710" s="7"/>
      <c r="H5710" s="7"/>
      <c r="I5710" s="7"/>
      <c r="J5710" s="7"/>
      <c r="K5710" s="7"/>
      <c r="L5710" s="7"/>
      <c r="M5710" s="7"/>
      <c r="N5710" s="7"/>
      <c r="O5710" s="7"/>
      <c r="P5710" s="7"/>
    </row>
    <row r="5711" spans="1:16" ht="15.75" x14ac:dyDescent="0.25">
      <c r="A5711" s="7"/>
      <c r="B5711" s="7"/>
      <c r="C5711" s="7"/>
      <c r="D5711" s="7"/>
      <c r="E5711" s="7"/>
      <c r="F5711" s="7"/>
      <c r="G5711" s="7"/>
      <c r="H5711" s="7"/>
      <c r="I5711" s="7"/>
      <c r="J5711" s="7"/>
      <c r="K5711" s="7"/>
      <c r="L5711" s="7"/>
      <c r="M5711" s="7"/>
      <c r="N5711" s="7"/>
      <c r="O5711" s="7"/>
      <c r="P5711" s="7"/>
    </row>
    <row r="5712" spans="1:16" ht="15.75" x14ac:dyDescent="0.25">
      <c r="A5712" s="7"/>
      <c r="B5712" s="7"/>
      <c r="C5712" s="7"/>
      <c r="D5712" s="7"/>
      <c r="E5712" s="7"/>
      <c r="F5712" s="7"/>
      <c r="G5712" s="7"/>
      <c r="H5712" s="7"/>
      <c r="I5712" s="7"/>
      <c r="J5712" s="7"/>
      <c r="K5712" s="7"/>
      <c r="L5712" s="7"/>
      <c r="M5712" s="7"/>
      <c r="N5712" s="7"/>
      <c r="O5712" s="7"/>
      <c r="P5712" s="7"/>
    </row>
    <row r="5713" spans="1:16" ht="15.75" x14ac:dyDescent="0.25">
      <c r="A5713" s="7"/>
      <c r="B5713" s="7"/>
      <c r="C5713" s="7"/>
      <c r="D5713" s="7"/>
      <c r="E5713" s="7"/>
      <c r="F5713" s="7"/>
      <c r="G5713" s="7"/>
      <c r="H5713" s="7"/>
      <c r="I5713" s="7"/>
      <c r="J5713" s="7"/>
      <c r="K5713" s="7"/>
      <c r="L5713" s="7"/>
      <c r="M5713" s="7"/>
      <c r="N5713" s="7"/>
      <c r="O5713" s="7"/>
      <c r="P5713" s="7"/>
    </row>
    <row r="5714" spans="1:16" ht="15.75" x14ac:dyDescent="0.25">
      <c r="A5714" s="7"/>
      <c r="B5714" s="7"/>
      <c r="C5714" s="7"/>
      <c r="D5714" s="7"/>
      <c r="E5714" s="7"/>
      <c r="F5714" s="7"/>
      <c r="G5714" s="7"/>
      <c r="H5714" s="7"/>
      <c r="I5714" s="7"/>
      <c r="J5714" s="7"/>
      <c r="K5714" s="7"/>
      <c r="L5714" s="7"/>
      <c r="M5714" s="7"/>
      <c r="N5714" s="7"/>
      <c r="O5714" s="7"/>
      <c r="P5714" s="7"/>
    </row>
    <row r="5715" spans="1:16" ht="15.75" x14ac:dyDescent="0.25">
      <c r="A5715" s="7"/>
      <c r="B5715" s="7"/>
      <c r="C5715" s="7"/>
      <c r="D5715" s="7"/>
      <c r="E5715" s="7"/>
      <c r="F5715" s="7"/>
      <c r="G5715" s="7"/>
      <c r="H5715" s="7"/>
      <c r="I5715" s="7"/>
      <c r="J5715" s="7"/>
      <c r="K5715" s="7"/>
      <c r="L5715" s="7"/>
      <c r="M5715" s="7"/>
      <c r="N5715" s="7"/>
      <c r="O5715" s="7"/>
      <c r="P5715" s="7"/>
    </row>
    <row r="5716" spans="1:16" ht="15.75" x14ac:dyDescent="0.25">
      <c r="A5716" s="7"/>
      <c r="B5716" s="7"/>
      <c r="C5716" s="7"/>
      <c r="D5716" s="7"/>
      <c r="E5716" s="7"/>
      <c r="F5716" s="7"/>
      <c r="G5716" s="7"/>
      <c r="H5716" s="7"/>
      <c r="I5716" s="7"/>
      <c r="J5716" s="7"/>
      <c r="K5716" s="7"/>
      <c r="L5716" s="7"/>
      <c r="M5716" s="7"/>
      <c r="N5716" s="7"/>
      <c r="O5716" s="7"/>
      <c r="P5716" s="7"/>
    </row>
    <row r="5717" spans="1:16" ht="15.75" x14ac:dyDescent="0.25">
      <c r="A5717" s="7"/>
      <c r="B5717" s="7"/>
      <c r="C5717" s="7"/>
      <c r="D5717" s="7"/>
      <c r="E5717" s="7"/>
      <c r="F5717" s="7"/>
      <c r="G5717" s="7"/>
      <c r="H5717" s="7"/>
      <c r="I5717" s="7"/>
      <c r="J5717" s="7"/>
      <c r="K5717" s="7"/>
      <c r="L5717" s="7"/>
      <c r="M5717" s="7"/>
      <c r="N5717" s="7"/>
      <c r="O5717" s="7"/>
      <c r="P5717" s="7"/>
    </row>
    <row r="5718" spans="1:16" ht="15.75" x14ac:dyDescent="0.25">
      <c r="A5718" s="7"/>
      <c r="B5718" s="7"/>
      <c r="C5718" s="7"/>
      <c r="D5718" s="7"/>
      <c r="E5718" s="7"/>
      <c r="F5718" s="7"/>
      <c r="G5718" s="7"/>
      <c r="H5718" s="7"/>
      <c r="I5718" s="7"/>
      <c r="J5718" s="7"/>
      <c r="K5718" s="7"/>
      <c r="L5718" s="7"/>
      <c r="M5718" s="7"/>
      <c r="N5718" s="7"/>
      <c r="O5718" s="7"/>
      <c r="P5718" s="7"/>
    </row>
    <row r="5719" spans="1:16" ht="15.75" x14ac:dyDescent="0.25">
      <c r="A5719" s="7"/>
      <c r="B5719" s="7"/>
      <c r="C5719" s="7"/>
      <c r="D5719" s="7"/>
      <c r="E5719" s="7"/>
      <c r="F5719" s="7"/>
      <c r="G5719" s="7"/>
      <c r="H5719" s="7"/>
      <c r="I5719" s="7"/>
      <c r="J5719" s="7"/>
      <c r="K5719" s="7"/>
      <c r="L5719" s="7"/>
      <c r="M5719" s="7"/>
      <c r="N5719" s="7"/>
      <c r="O5719" s="7"/>
      <c r="P5719" s="7"/>
    </row>
    <row r="5720" spans="1:16" ht="15.75" x14ac:dyDescent="0.25">
      <c r="A5720" s="7"/>
      <c r="B5720" s="7"/>
      <c r="C5720" s="7"/>
      <c r="D5720" s="7"/>
      <c r="E5720" s="7"/>
      <c r="F5720" s="7"/>
      <c r="G5720" s="7"/>
      <c r="H5720" s="7"/>
      <c r="I5720" s="7"/>
      <c r="J5720" s="7"/>
      <c r="K5720" s="7"/>
      <c r="L5720" s="7"/>
      <c r="M5720" s="7"/>
      <c r="N5720" s="7"/>
      <c r="O5720" s="7"/>
      <c r="P5720" s="7"/>
    </row>
    <row r="5721" spans="1:16" ht="15.75" x14ac:dyDescent="0.25">
      <c r="A5721" s="7"/>
      <c r="B5721" s="7"/>
      <c r="C5721" s="7"/>
      <c r="D5721" s="7"/>
      <c r="E5721" s="7"/>
      <c r="F5721" s="7"/>
      <c r="G5721" s="7"/>
      <c r="H5721" s="7"/>
      <c r="I5721" s="7"/>
      <c r="J5721" s="7"/>
      <c r="K5721" s="7"/>
      <c r="L5721" s="7"/>
      <c r="M5721" s="7"/>
      <c r="N5721" s="7"/>
      <c r="O5721" s="7"/>
      <c r="P5721" s="7"/>
    </row>
    <row r="5722" spans="1:16" ht="15.75" x14ac:dyDescent="0.25">
      <c r="A5722" s="7"/>
      <c r="B5722" s="7"/>
      <c r="C5722" s="7"/>
      <c r="D5722" s="7"/>
      <c r="E5722" s="7"/>
      <c r="F5722" s="7"/>
      <c r="G5722" s="7"/>
      <c r="H5722" s="7"/>
      <c r="I5722" s="7"/>
      <c r="J5722" s="7"/>
      <c r="K5722" s="7"/>
      <c r="L5722" s="7"/>
      <c r="M5722" s="7"/>
      <c r="N5722" s="7"/>
      <c r="O5722" s="7"/>
      <c r="P5722" s="7"/>
    </row>
    <row r="5723" spans="1:16" ht="15.75" x14ac:dyDescent="0.25">
      <c r="A5723" s="7"/>
      <c r="B5723" s="7"/>
      <c r="C5723" s="7"/>
      <c r="D5723" s="7"/>
      <c r="E5723" s="7"/>
      <c r="F5723" s="7"/>
      <c r="G5723" s="7"/>
      <c r="H5723" s="7"/>
      <c r="I5723" s="7"/>
      <c r="J5723" s="7"/>
      <c r="K5723" s="7"/>
      <c r="L5723" s="7"/>
      <c r="M5723" s="7"/>
      <c r="N5723" s="7"/>
      <c r="O5723" s="7"/>
      <c r="P5723" s="7"/>
    </row>
    <row r="5724" spans="1:16" ht="15.75" x14ac:dyDescent="0.25">
      <c r="A5724" s="7"/>
      <c r="B5724" s="7"/>
      <c r="C5724" s="7"/>
      <c r="D5724" s="7"/>
      <c r="E5724" s="7"/>
      <c r="F5724" s="7"/>
      <c r="G5724" s="7"/>
      <c r="H5724" s="7"/>
      <c r="I5724" s="7"/>
      <c r="J5724" s="7"/>
      <c r="K5724" s="7"/>
      <c r="L5724" s="7"/>
      <c r="M5724" s="7"/>
      <c r="N5724" s="7"/>
      <c r="O5724" s="7"/>
      <c r="P5724" s="7"/>
    </row>
    <row r="5725" spans="1:16" ht="15.75" x14ac:dyDescent="0.25">
      <c r="A5725" s="7"/>
      <c r="B5725" s="7"/>
      <c r="C5725" s="7"/>
      <c r="D5725" s="7"/>
      <c r="E5725" s="7"/>
      <c r="F5725" s="7"/>
      <c r="G5725" s="7"/>
      <c r="H5725" s="7"/>
      <c r="I5725" s="7"/>
      <c r="J5725" s="7"/>
      <c r="K5725" s="7"/>
      <c r="L5725" s="7"/>
      <c r="M5725" s="7"/>
      <c r="N5725" s="7"/>
      <c r="O5725" s="7"/>
      <c r="P5725" s="7"/>
    </row>
    <row r="5726" spans="1:16" ht="15.75" x14ac:dyDescent="0.25">
      <c r="A5726" s="7"/>
      <c r="B5726" s="7"/>
      <c r="C5726" s="7"/>
      <c r="D5726" s="7"/>
      <c r="E5726" s="7"/>
      <c r="F5726" s="7"/>
      <c r="G5726" s="7"/>
      <c r="H5726" s="7"/>
      <c r="I5726" s="7"/>
      <c r="J5726" s="7"/>
      <c r="K5726" s="7"/>
      <c r="L5726" s="7"/>
      <c r="M5726" s="7"/>
      <c r="N5726" s="7"/>
      <c r="O5726" s="7"/>
      <c r="P5726" s="7"/>
    </row>
    <row r="5727" spans="1:16" ht="15.75" x14ac:dyDescent="0.25">
      <c r="A5727" s="7"/>
      <c r="B5727" s="7"/>
      <c r="C5727" s="7"/>
      <c r="D5727" s="7"/>
      <c r="E5727" s="7"/>
      <c r="F5727" s="7"/>
      <c r="G5727" s="7"/>
      <c r="H5727" s="7"/>
      <c r="I5727" s="7"/>
      <c r="J5727" s="7"/>
      <c r="K5727" s="7"/>
      <c r="L5727" s="7"/>
      <c r="M5727" s="7"/>
      <c r="N5727" s="7"/>
      <c r="O5727" s="7"/>
      <c r="P5727" s="7"/>
    </row>
    <row r="5728" spans="1:16" ht="15.75" x14ac:dyDescent="0.25">
      <c r="A5728" s="7"/>
      <c r="B5728" s="7"/>
      <c r="C5728" s="7"/>
      <c r="D5728" s="7"/>
      <c r="E5728" s="7"/>
      <c r="F5728" s="7"/>
      <c r="G5728" s="7"/>
      <c r="H5728" s="7"/>
      <c r="I5728" s="7"/>
      <c r="J5728" s="7"/>
      <c r="K5728" s="7"/>
      <c r="L5728" s="7"/>
      <c r="M5728" s="7"/>
      <c r="N5728" s="7"/>
      <c r="O5728" s="7"/>
      <c r="P5728" s="7"/>
    </row>
    <row r="5729" spans="1:16" ht="15.75" x14ac:dyDescent="0.25">
      <c r="A5729" s="7"/>
      <c r="B5729" s="7"/>
      <c r="C5729" s="7"/>
      <c r="D5729" s="7"/>
      <c r="E5729" s="7"/>
      <c r="F5729" s="7"/>
      <c r="G5729" s="7"/>
      <c r="H5729" s="7"/>
      <c r="I5729" s="7"/>
      <c r="J5729" s="7"/>
      <c r="K5729" s="7"/>
      <c r="L5729" s="7"/>
      <c r="M5729" s="7"/>
      <c r="N5729" s="7"/>
      <c r="O5729" s="7"/>
      <c r="P5729" s="7"/>
    </row>
    <row r="5730" spans="1:16" ht="15.75" x14ac:dyDescent="0.25">
      <c r="A5730" s="7"/>
      <c r="B5730" s="7"/>
      <c r="C5730" s="7"/>
      <c r="D5730" s="7"/>
      <c r="E5730" s="7"/>
      <c r="F5730" s="7"/>
      <c r="G5730" s="7"/>
      <c r="H5730" s="7"/>
      <c r="I5730" s="7"/>
      <c r="J5730" s="7"/>
      <c r="K5730" s="7"/>
      <c r="L5730" s="7"/>
      <c r="M5730" s="7"/>
      <c r="N5730" s="7"/>
      <c r="O5730" s="7"/>
      <c r="P5730" s="7"/>
    </row>
    <row r="5731" spans="1:16" ht="15.75" x14ac:dyDescent="0.25">
      <c r="A5731" s="7"/>
      <c r="B5731" s="7"/>
      <c r="C5731" s="7"/>
      <c r="D5731" s="7"/>
      <c r="E5731" s="7"/>
      <c r="F5731" s="7"/>
      <c r="G5731" s="7"/>
      <c r="H5731" s="7"/>
      <c r="I5731" s="7"/>
      <c r="J5731" s="7"/>
      <c r="K5731" s="7"/>
      <c r="L5731" s="7"/>
      <c r="M5731" s="7"/>
      <c r="N5731" s="7"/>
      <c r="O5731" s="7"/>
      <c r="P5731" s="7"/>
    </row>
    <row r="5732" spans="1:16" ht="15.75" x14ac:dyDescent="0.25">
      <c r="A5732" s="7"/>
      <c r="B5732" s="7"/>
      <c r="C5732" s="7"/>
      <c r="D5732" s="7"/>
      <c r="E5732" s="7"/>
      <c r="F5732" s="7"/>
      <c r="G5732" s="7"/>
      <c r="H5732" s="7"/>
      <c r="I5732" s="7"/>
      <c r="J5732" s="7"/>
      <c r="K5732" s="7"/>
      <c r="L5732" s="7"/>
      <c r="M5732" s="7"/>
      <c r="N5732" s="7"/>
      <c r="O5732" s="7"/>
      <c r="P5732" s="7"/>
    </row>
    <row r="5733" spans="1:16" ht="15.75" x14ac:dyDescent="0.25">
      <c r="A5733" s="7"/>
      <c r="B5733" s="7"/>
      <c r="C5733" s="7"/>
      <c r="D5733" s="7"/>
      <c r="E5733" s="7"/>
      <c r="F5733" s="7"/>
      <c r="G5733" s="7"/>
      <c r="H5733" s="7"/>
      <c r="I5733" s="7"/>
      <c r="J5733" s="7"/>
      <c r="K5733" s="7"/>
      <c r="L5733" s="7"/>
      <c r="M5733" s="7"/>
      <c r="N5733" s="7"/>
      <c r="O5733" s="7"/>
      <c r="P5733" s="7"/>
    </row>
    <row r="5734" spans="1:16" ht="15.75" x14ac:dyDescent="0.25">
      <c r="A5734" s="7"/>
      <c r="B5734" s="7"/>
      <c r="C5734" s="7"/>
      <c r="D5734" s="7"/>
      <c r="E5734" s="7"/>
      <c r="F5734" s="7"/>
      <c r="G5734" s="7"/>
      <c r="H5734" s="7"/>
      <c r="I5734" s="7"/>
      <c r="J5734" s="7"/>
      <c r="K5734" s="7"/>
      <c r="L5734" s="7"/>
      <c r="M5734" s="7"/>
      <c r="N5734" s="7"/>
      <c r="O5734" s="7"/>
      <c r="P5734" s="7"/>
    </row>
    <row r="5735" spans="1:16" ht="15.75" x14ac:dyDescent="0.25">
      <c r="A5735" s="7"/>
      <c r="B5735" s="7"/>
      <c r="C5735" s="7"/>
      <c r="D5735" s="7"/>
      <c r="E5735" s="7"/>
      <c r="F5735" s="7"/>
      <c r="G5735" s="7"/>
      <c r="H5735" s="7"/>
      <c r="I5735" s="7"/>
      <c r="J5735" s="7"/>
      <c r="K5735" s="7"/>
      <c r="L5735" s="7"/>
      <c r="M5735" s="7"/>
      <c r="N5735" s="7"/>
      <c r="O5735" s="7"/>
      <c r="P5735" s="7"/>
    </row>
    <row r="5736" spans="1:16" ht="15.75" x14ac:dyDescent="0.25">
      <c r="A5736" s="7"/>
      <c r="B5736" s="7"/>
      <c r="C5736" s="7"/>
      <c r="D5736" s="7"/>
      <c r="E5736" s="7"/>
      <c r="F5736" s="7"/>
      <c r="G5736" s="7"/>
      <c r="H5736" s="7"/>
      <c r="I5736" s="7"/>
      <c r="J5736" s="7"/>
      <c r="K5736" s="7"/>
      <c r="L5736" s="7"/>
      <c r="M5736" s="7"/>
      <c r="N5736" s="7"/>
      <c r="O5736" s="7"/>
      <c r="P5736" s="7"/>
    </row>
    <row r="5737" spans="1:16" ht="15.75" x14ac:dyDescent="0.25">
      <c r="A5737" s="7"/>
      <c r="B5737" s="7"/>
      <c r="C5737" s="7"/>
      <c r="D5737" s="7"/>
      <c r="E5737" s="7"/>
      <c r="F5737" s="7"/>
      <c r="G5737" s="7"/>
      <c r="H5737" s="7"/>
      <c r="I5737" s="7"/>
      <c r="J5737" s="7"/>
      <c r="K5737" s="7"/>
      <c r="L5737" s="7"/>
      <c r="M5737" s="7"/>
      <c r="N5737" s="7"/>
      <c r="O5737" s="7"/>
      <c r="P5737" s="7"/>
    </row>
    <row r="5738" spans="1:16" ht="15.75" x14ac:dyDescent="0.25">
      <c r="A5738" s="7"/>
      <c r="B5738" s="7"/>
      <c r="C5738" s="7"/>
      <c r="D5738" s="7"/>
      <c r="E5738" s="7"/>
      <c r="F5738" s="7"/>
      <c r="G5738" s="7"/>
      <c r="H5738" s="7"/>
      <c r="I5738" s="7"/>
      <c r="J5738" s="7"/>
      <c r="K5738" s="7"/>
      <c r="L5738" s="7"/>
      <c r="M5738" s="7"/>
      <c r="N5738" s="7"/>
      <c r="O5738" s="7"/>
      <c r="P5738" s="7"/>
    </row>
    <row r="5739" spans="1:16" ht="15.75" x14ac:dyDescent="0.25">
      <c r="A5739" s="7"/>
      <c r="B5739" s="7"/>
      <c r="C5739" s="7"/>
      <c r="D5739" s="7"/>
      <c r="E5739" s="7"/>
      <c r="F5739" s="7"/>
      <c r="G5739" s="7"/>
      <c r="H5739" s="7"/>
      <c r="I5739" s="7"/>
      <c r="J5739" s="7"/>
      <c r="K5739" s="7"/>
      <c r="L5739" s="7"/>
      <c r="M5739" s="7"/>
      <c r="N5739" s="7"/>
      <c r="O5739" s="7"/>
      <c r="P5739" s="7"/>
    </row>
    <row r="5740" spans="1:16" ht="15.75" x14ac:dyDescent="0.25">
      <c r="A5740" s="7"/>
      <c r="B5740" s="7"/>
      <c r="C5740" s="7"/>
      <c r="D5740" s="7"/>
      <c r="E5740" s="7"/>
      <c r="F5740" s="7"/>
      <c r="G5740" s="7"/>
      <c r="H5740" s="7"/>
      <c r="I5740" s="7"/>
      <c r="J5740" s="7"/>
      <c r="K5740" s="7"/>
      <c r="L5740" s="7"/>
      <c r="M5740" s="7"/>
      <c r="N5740" s="7"/>
      <c r="O5740" s="7"/>
      <c r="P5740" s="7"/>
    </row>
    <row r="5741" spans="1:16" ht="15.75" x14ac:dyDescent="0.25">
      <c r="A5741" s="7"/>
      <c r="B5741" s="7"/>
      <c r="C5741" s="7"/>
      <c r="D5741" s="7"/>
      <c r="E5741" s="7"/>
      <c r="F5741" s="7"/>
      <c r="G5741" s="7"/>
      <c r="H5741" s="7"/>
      <c r="I5741" s="7"/>
      <c r="J5741" s="7"/>
      <c r="K5741" s="7"/>
      <c r="L5741" s="7"/>
      <c r="M5741" s="7"/>
      <c r="N5741" s="7"/>
      <c r="O5741" s="7"/>
      <c r="P5741" s="7"/>
    </row>
    <row r="5742" spans="1:16" ht="15.75" x14ac:dyDescent="0.25">
      <c r="A5742" s="7"/>
      <c r="B5742" s="7"/>
      <c r="C5742" s="7"/>
      <c r="D5742" s="7"/>
      <c r="E5742" s="7"/>
      <c r="F5742" s="7"/>
      <c r="G5742" s="7"/>
      <c r="H5742" s="7"/>
      <c r="I5742" s="7"/>
      <c r="J5742" s="7"/>
      <c r="K5742" s="7"/>
      <c r="L5742" s="7"/>
      <c r="M5742" s="7"/>
      <c r="N5742" s="7"/>
      <c r="O5742" s="7"/>
      <c r="P5742" s="7"/>
    </row>
    <row r="5743" spans="1:16" ht="15.75" x14ac:dyDescent="0.25">
      <c r="A5743" s="7"/>
      <c r="B5743" s="7"/>
      <c r="C5743" s="7"/>
      <c r="D5743" s="7"/>
      <c r="E5743" s="7"/>
      <c r="F5743" s="7"/>
      <c r="G5743" s="7"/>
      <c r="H5743" s="7"/>
      <c r="I5743" s="7"/>
      <c r="J5743" s="7"/>
      <c r="K5743" s="7"/>
      <c r="L5743" s="7"/>
      <c r="M5743" s="7"/>
      <c r="N5743" s="7"/>
      <c r="O5743" s="7"/>
      <c r="P5743" s="7"/>
    </row>
    <row r="5744" spans="1:16" ht="15.75" x14ac:dyDescent="0.25">
      <c r="A5744" s="7"/>
      <c r="B5744" s="7"/>
      <c r="C5744" s="7"/>
      <c r="D5744" s="7"/>
      <c r="E5744" s="7"/>
      <c r="F5744" s="7"/>
      <c r="G5744" s="7"/>
      <c r="H5744" s="7"/>
      <c r="I5744" s="7"/>
      <c r="J5744" s="7"/>
      <c r="K5744" s="7"/>
      <c r="L5744" s="7"/>
      <c r="M5744" s="7"/>
      <c r="N5744" s="7"/>
      <c r="O5744" s="7"/>
      <c r="P5744" s="7"/>
    </row>
    <row r="5745" spans="1:16" ht="15.75" x14ac:dyDescent="0.25">
      <c r="A5745" s="7"/>
      <c r="B5745" s="7"/>
      <c r="C5745" s="7"/>
      <c r="D5745" s="7"/>
      <c r="E5745" s="7"/>
      <c r="F5745" s="7"/>
      <c r="G5745" s="7"/>
      <c r="H5745" s="7"/>
      <c r="I5745" s="7"/>
      <c r="J5745" s="7"/>
      <c r="K5745" s="7"/>
      <c r="L5745" s="7"/>
      <c r="M5745" s="7"/>
      <c r="N5745" s="7"/>
      <c r="O5745" s="7"/>
      <c r="P5745" s="7"/>
    </row>
    <row r="5746" spans="1:16" ht="15.75" x14ac:dyDescent="0.25">
      <c r="A5746" s="7"/>
      <c r="B5746" s="7"/>
      <c r="C5746" s="7"/>
      <c r="D5746" s="7"/>
      <c r="E5746" s="7"/>
      <c r="F5746" s="7"/>
      <c r="G5746" s="7"/>
      <c r="H5746" s="7"/>
      <c r="I5746" s="7"/>
      <c r="J5746" s="7"/>
      <c r="K5746" s="7"/>
      <c r="L5746" s="7"/>
      <c r="M5746" s="7"/>
      <c r="N5746" s="7"/>
      <c r="O5746" s="7"/>
      <c r="P5746" s="7"/>
    </row>
    <row r="5747" spans="1:16" ht="15.75" x14ac:dyDescent="0.25">
      <c r="A5747" s="7"/>
      <c r="B5747" s="7"/>
      <c r="C5747" s="7"/>
      <c r="D5747" s="7"/>
      <c r="E5747" s="7"/>
      <c r="F5747" s="7"/>
      <c r="G5747" s="7"/>
      <c r="H5747" s="7"/>
      <c r="I5747" s="7"/>
      <c r="J5747" s="7"/>
      <c r="K5747" s="7"/>
      <c r="L5747" s="7"/>
      <c r="M5747" s="7"/>
      <c r="N5747" s="7"/>
      <c r="O5747" s="7"/>
      <c r="P5747" s="7"/>
    </row>
    <row r="5748" spans="1:16" ht="15.75" x14ac:dyDescent="0.25">
      <c r="A5748" s="7"/>
      <c r="B5748" s="7"/>
      <c r="C5748" s="7"/>
      <c r="D5748" s="7"/>
      <c r="E5748" s="7"/>
      <c r="F5748" s="7"/>
      <c r="G5748" s="7"/>
      <c r="H5748" s="7"/>
      <c r="I5748" s="7"/>
      <c r="J5748" s="7"/>
      <c r="K5748" s="7"/>
      <c r="L5748" s="7"/>
      <c r="M5748" s="7"/>
      <c r="N5748" s="7"/>
      <c r="O5748" s="7"/>
      <c r="P5748" s="7"/>
    </row>
    <row r="5749" spans="1:16" ht="15.75" x14ac:dyDescent="0.25">
      <c r="A5749" s="7"/>
      <c r="B5749" s="7"/>
      <c r="C5749" s="7"/>
      <c r="D5749" s="7"/>
      <c r="E5749" s="7"/>
      <c r="F5749" s="7"/>
      <c r="G5749" s="7"/>
      <c r="H5749" s="7"/>
      <c r="I5749" s="7"/>
      <c r="J5749" s="7"/>
      <c r="K5749" s="7"/>
      <c r="L5749" s="7"/>
      <c r="M5749" s="7"/>
      <c r="N5749" s="7"/>
      <c r="O5749" s="7"/>
      <c r="P5749" s="7"/>
    </row>
    <row r="5750" spans="1:16" ht="15.75" x14ac:dyDescent="0.25">
      <c r="A5750" s="7"/>
      <c r="B5750" s="7"/>
      <c r="C5750" s="7"/>
      <c r="D5750" s="7"/>
      <c r="E5750" s="7"/>
      <c r="F5750" s="7"/>
      <c r="G5750" s="7"/>
      <c r="H5750" s="7"/>
      <c r="I5750" s="7"/>
      <c r="J5750" s="7"/>
      <c r="K5750" s="7"/>
      <c r="L5750" s="7"/>
      <c r="M5750" s="7"/>
      <c r="N5750" s="7"/>
      <c r="O5750" s="7"/>
      <c r="P5750" s="7"/>
    </row>
    <row r="5751" spans="1:16" ht="15.75" x14ac:dyDescent="0.25">
      <c r="A5751" s="7"/>
      <c r="B5751" s="7"/>
      <c r="C5751" s="7"/>
      <c r="D5751" s="7"/>
      <c r="E5751" s="7"/>
      <c r="F5751" s="7"/>
      <c r="G5751" s="7"/>
      <c r="H5751" s="7"/>
      <c r="I5751" s="7"/>
      <c r="J5751" s="7"/>
      <c r="K5751" s="7"/>
      <c r="L5751" s="7"/>
      <c r="M5751" s="7"/>
      <c r="N5751" s="7"/>
      <c r="O5751" s="7"/>
      <c r="P5751" s="7"/>
    </row>
    <row r="5752" spans="1:16" ht="15.75" x14ac:dyDescent="0.25">
      <c r="A5752" s="7"/>
      <c r="B5752" s="7"/>
      <c r="C5752" s="7"/>
      <c r="D5752" s="7"/>
      <c r="E5752" s="7"/>
      <c r="F5752" s="7"/>
      <c r="G5752" s="7"/>
      <c r="H5752" s="7"/>
      <c r="I5752" s="7"/>
      <c r="J5752" s="7"/>
      <c r="K5752" s="7"/>
      <c r="L5752" s="7"/>
      <c r="M5752" s="7"/>
      <c r="N5752" s="7"/>
      <c r="O5752" s="7"/>
      <c r="P5752" s="7"/>
    </row>
    <row r="5753" spans="1:16" ht="15.75" x14ac:dyDescent="0.25">
      <c r="A5753" s="7"/>
      <c r="B5753" s="7"/>
      <c r="C5753" s="7"/>
      <c r="D5753" s="7"/>
      <c r="E5753" s="7"/>
      <c r="F5753" s="7"/>
      <c r="G5753" s="7"/>
      <c r="H5753" s="7"/>
      <c r="I5753" s="7"/>
      <c r="J5753" s="7"/>
      <c r="K5753" s="7"/>
      <c r="L5753" s="7"/>
      <c r="M5753" s="7"/>
      <c r="N5753" s="7"/>
      <c r="O5753" s="7"/>
      <c r="P5753" s="7"/>
    </row>
    <row r="5754" spans="1:16" ht="15.75" x14ac:dyDescent="0.25">
      <c r="A5754" s="7"/>
      <c r="B5754" s="7"/>
      <c r="C5754" s="7"/>
      <c r="D5754" s="7"/>
      <c r="E5754" s="7"/>
      <c r="F5754" s="7"/>
      <c r="G5754" s="7"/>
      <c r="H5754" s="7"/>
      <c r="I5754" s="7"/>
      <c r="J5754" s="7"/>
      <c r="K5754" s="7"/>
      <c r="L5754" s="7"/>
      <c r="M5754" s="7"/>
      <c r="N5754" s="7"/>
      <c r="O5754" s="7"/>
      <c r="P5754" s="7"/>
    </row>
    <row r="5755" spans="1:16" ht="15.75" x14ac:dyDescent="0.25">
      <c r="A5755" s="7"/>
      <c r="B5755" s="7"/>
      <c r="C5755" s="7"/>
      <c r="D5755" s="7"/>
      <c r="E5755" s="7"/>
      <c r="F5755" s="7"/>
      <c r="G5755" s="7"/>
      <c r="H5755" s="7"/>
      <c r="I5755" s="7"/>
      <c r="J5755" s="7"/>
      <c r="K5755" s="7"/>
      <c r="L5755" s="7"/>
      <c r="M5755" s="7"/>
      <c r="N5755" s="7"/>
      <c r="O5755" s="7"/>
      <c r="P5755" s="7"/>
    </row>
    <row r="5756" spans="1:16" ht="15.75" x14ac:dyDescent="0.25">
      <c r="A5756" s="7"/>
      <c r="B5756" s="7"/>
      <c r="C5756" s="7"/>
      <c r="D5756" s="7"/>
      <c r="E5756" s="7"/>
      <c r="F5756" s="7"/>
      <c r="G5756" s="7"/>
      <c r="H5756" s="7"/>
      <c r="I5756" s="7"/>
      <c r="J5756" s="7"/>
      <c r="K5756" s="7"/>
      <c r="L5756" s="7"/>
      <c r="M5756" s="7"/>
      <c r="N5756" s="7"/>
      <c r="O5756" s="7"/>
      <c r="P5756" s="7"/>
    </row>
    <row r="5757" spans="1:16" ht="15.75" x14ac:dyDescent="0.25">
      <c r="A5757" s="7"/>
      <c r="B5757" s="7"/>
      <c r="C5757" s="7"/>
      <c r="D5757" s="7"/>
      <c r="E5757" s="7"/>
      <c r="F5757" s="7"/>
      <c r="G5757" s="7"/>
      <c r="H5757" s="7"/>
      <c r="I5757" s="7"/>
      <c r="J5757" s="7"/>
      <c r="K5757" s="7"/>
      <c r="L5757" s="7"/>
      <c r="M5757" s="7"/>
      <c r="N5757" s="7"/>
      <c r="O5757" s="7"/>
      <c r="P5757" s="7"/>
    </row>
    <row r="5758" spans="1:16" ht="15.75" x14ac:dyDescent="0.25">
      <c r="A5758" s="7"/>
      <c r="B5758" s="7"/>
      <c r="C5758" s="7"/>
      <c r="D5758" s="7"/>
      <c r="E5758" s="7"/>
      <c r="F5758" s="7"/>
      <c r="G5758" s="7"/>
      <c r="H5758" s="7"/>
      <c r="I5758" s="7"/>
      <c r="J5758" s="7"/>
      <c r="K5758" s="7"/>
      <c r="L5758" s="7"/>
      <c r="M5758" s="7"/>
      <c r="N5758" s="7"/>
      <c r="O5758" s="7"/>
      <c r="P5758" s="7"/>
    </row>
    <row r="5759" spans="1:16" ht="15.75" x14ac:dyDescent="0.25">
      <c r="A5759" s="7"/>
      <c r="B5759" s="7"/>
      <c r="C5759" s="7"/>
      <c r="D5759" s="7"/>
      <c r="E5759" s="7"/>
      <c r="F5759" s="7"/>
      <c r="G5759" s="7"/>
      <c r="H5759" s="7"/>
      <c r="I5759" s="7"/>
      <c r="J5759" s="7"/>
      <c r="K5759" s="7"/>
      <c r="L5759" s="7"/>
      <c r="M5759" s="7"/>
      <c r="N5759" s="7"/>
      <c r="O5759" s="7"/>
      <c r="P5759" s="7"/>
    </row>
    <row r="5760" spans="1:16" ht="15.75" x14ac:dyDescent="0.25">
      <c r="A5760" s="7"/>
      <c r="B5760" s="7"/>
      <c r="C5760" s="7"/>
      <c r="D5760" s="7"/>
      <c r="E5760" s="7"/>
      <c r="F5760" s="7"/>
      <c r="G5760" s="7"/>
      <c r="H5760" s="7"/>
      <c r="I5760" s="7"/>
      <c r="J5760" s="7"/>
      <c r="K5760" s="7"/>
      <c r="L5760" s="7"/>
      <c r="M5760" s="7"/>
      <c r="N5760" s="7"/>
      <c r="O5760" s="7"/>
      <c r="P5760" s="7"/>
    </row>
    <row r="5761" spans="1:16" ht="15.75" x14ac:dyDescent="0.25">
      <c r="A5761" s="7"/>
      <c r="B5761" s="7"/>
      <c r="C5761" s="7"/>
      <c r="D5761" s="7"/>
      <c r="E5761" s="7"/>
      <c r="F5761" s="7"/>
      <c r="G5761" s="7"/>
      <c r="H5761" s="7"/>
      <c r="I5761" s="7"/>
      <c r="J5761" s="7"/>
      <c r="K5761" s="7"/>
      <c r="L5761" s="7"/>
      <c r="M5761" s="7"/>
      <c r="N5761" s="7"/>
      <c r="O5761" s="7"/>
      <c r="P5761" s="7"/>
    </row>
    <row r="5762" spans="1:16" ht="15.75" x14ac:dyDescent="0.25">
      <c r="A5762" s="7"/>
      <c r="B5762" s="7"/>
      <c r="C5762" s="7"/>
      <c r="D5762" s="7"/>
      <c r="E5762" s="7"/>
      <c r="F5762" s="7"/>
      <c r="G5762" s="7"/>
      <c r="H5762" s="7"/>
      <c r="I5762" s="7"/>
      <c r="J5762" s="7"/>
      <c r="K5762" s="7"/>
      <c r="L5762" s="7"/>
      <c r="M5762" s="7"/>
      <c r="N5762" s="7"/>
      <c r="O5762" s="7"/>
      <c r="P5762" s="7"/>
    </row>
    <row r="5763" spans="1:16" ht="15.75" x14ac:dyDescent="0.25">
      <c r="A5763" s="7"/>
      <c r="B5763" s="7"/>
      <c r="C5763" s="7"/>
      <c r="D5763" s="7"/>
      <c r="E5763" s="7"/>
      <c r="F5763" s="7"/>
      <c r="G5763" s="7"/>
      <c r="H5763" s="7"/>
      <c r="I5763" s="7"/>
      <c r="J5763" s="7"/>
      <c r="K5763" s="7"/>
      <c r="L5763" s="7"/>
      <c r="M5763" s="7"/>
      <c r="N5763" s="7"/>
      <c r="O5763" s="7"/>
      <c r="P5763" s="7"/>
    </row>
    <row r="5764" spans="1:16" ht="15.75" x14ac:dyDescent="0.25">
      <c r="A5764" s="7"/>
      <c r="B5764" s="7"/>
      <c r="C5764" s="7"/>
      <c r="D5764" s="7"/>
      <c r="E5764" s="7"/>
      <c r="F5764" s="7"/>
      <c r="G5764" s="7"/>
      <c r="H5764" s="7"/>
      <c r="I5764" s="7"/>
      <c r="J5764" s="7"/>
      <c r="K5764" s="7"/>
      <c r="L5764" s="7"/>
      <c r="M5764" s="7"/>
      <c r="N5764" s="7"/>
      <c r="O5764" s="7"/>
      <c r="P5764" s="7"/>
    </row>
    <row r="5765" spans="1:16" ht="15.75" x14ac:dyDescent="0.25">
      <c r="A5765" s="7"/>
      <c r="B5765" s="7"/>
      <c r="C5765" s="7"/>
      <c r="D5765" s="7"/>
      <c r="E5765" s="7"/>
      <c r="F5765" s="7"/>
      <c r="G5765" s="7"/>
      <c r="H5765" s="7"/>
      <c r="I5765" s="7"/>
      <c r="J5765" s="7"/>
      <c r="K5765" s="7"/>
      <c r="L5765" s="7"/>
      <c r="M5765" s="7"/>
      <c r="N5765" s="7"/>
      <c r="O5765" s="7"/>
      <c r="P5765" s="7"/>
    </row>
    <row r="5766" spans="1:16" ht="15.75" x14ac:dyDescent="0.25">
      <c r="A5766" s="7"/>
      <c r="B5766" s="7"/>
      <c r="C5766" s="7"/>
      <c r="D5766" s="7"/>
      <c r="E5766" s="7"/>
      <c r="F5766" s="7"/>
      <c r="G5766" s="7"/>
      <c r="H5766" s="7"/>
      <c r="I5766" s="7"/>
      <c r="J5766" s="7"/>
      <c r="K5766" s="7"/>
      <c r="L5766" s="7"/>
      <c r="M5766" s="7"/>
      <c r="N5766" s="7"/>
      <c r="O5766" s="7"/>
      <c r="P5766" s="7"/>
    </row>
    <row r="5767" spans="1:16" ht="15.75" x14ac:dyDescent="0.25">
      <c r="A5767" s="7"/>
      <c r="B5767" s="7"/>
      <c r="C5767" s="7"/>
      <c r="D5767" s="7"/>
      <c r="E5767" s="7"/>
      <c r="F5767" s="7"/>
      <c r="G5767" s="7"/>
      <c r="H5767" s="7"/>
      <c r="I5767" s="7"/>
      <c r="J5767" s="7"/>
      <c r="K5767" s="7"/>
      <c r="L5767" s="7"/>
      <c r="M5767" s="7"/>
      <c r="N5767" s="7"/>
      <c r="O5767" s="7"/>
      <c r="P5767" s="7"/>
    </row>
    <row r="5768" spans="1:16" ht="15.75" x14ac:dyDescent="0.25">
      <c r="A5768" s="7"/>
      <c r="B5768" s="7"/>
      <c r="C5768" s="7"/>
      <c r="D5768" s="7"/>
      <c r="E5768" s="7"/>
      <c r="F5768" s="7"/>
      <c r="G5768" s="7"/>
      <c r="H5768" s="7"/>
      <c r="I5768" s="7"/>
      <c r="J5768" s="7"/>
      <c r="K5768" s="7"/>
      <c r="L5768" s="7"/>
      <c r="M5768" s="7"/>
      <c r="N5768" s="7"/>
      <c r="O5768" s="7"/>
      <c r="P5768" s="7"/>
    </row>
    <row r="5769" spans="1:16" ht="15.75" x14ac:dyDescent="0.25">
      <c r="A5769" s="7"/>
      <c r="B5769" s="7"/>
      <c r="C5769" s="7"/>
      <c r="D5769" s="7"/>
      <c r="E5769" s="7"/>
      <c r="F5769" s="7"/>
      <c r="G5769" s="7"/>
      <c r="H5769" s="7"/>
      <c r="I5769" s="7"/>
      <c r="J5769" s="7"/>
      <c r="K5769" s="7"/>
      <c r="L5769" s="7"/>
      <c r="M5769" s="7"/>
      <c r="N5769" s="7"/>
      <c r="O5769" s="7"/>
      <c r="P5769" s="7"/>
    </row>
    <row r="5770" spans="1:16" ht="15.75" x14ac:dyDescent="0.25">
      <c r="A5770" s="7"/>
      <c r="B5770" s="7"/>
      <c r="C5770" s="7"/>
      <c r="D5770" s="7"/>
      <c r="E5770" s="7"/>
      <c r="F5770" s="7"/>
      <c r="G5770" s="7"/>
      <c r="H5770" s="7"/>
      <c r="I5770" s="7"/>
      <c r="J5770" s="7"/>
      <c r="K5770" s="7"/>
      <c r="L5770" s="7"/>
      <c r="M5770" s="7"/>
      <c r="N5770" s="7"/>
      <c r="O5770" s="7"/>
      <c r="P5770" s="7"/>
    </row>
    <row r="5771" spans="1:16" ht="15.75" x14ac:dyDescent="0.25">
      <c r="A5771" s="7"/>
      <c r="B5771" s="7"/>
      <c r="C5771" s="7"/>
      <c r="D5771" s="7"/>
      <c r="E5771" s="7"/>
      <c r="F5771" s="7"/>
      <c r="G5771" s="7"/>
      <c r="H5771" s="7"/>
      <c r="I5771" s="7"/>
      <c r="J5771" s="7"/>
      <c r="K5771" s="7"/>
      <c r="L5771" s="7"/>
      <c r="M5771" s="7"/>
      <c r="N5771" s="7"/>
      <c r="O5771" s="7"/>
      <c r="P5771" s="7"/>
    </row>
    <row r="5772" spans="1:16" ht="15.75" x14ac:dyDescent="0.25">
      <c r="A5772" s="7"/>
      <c r="B5772" s="7"/>
      <c r="C5772" s="7"/>
      <c r="D5772" s="7"/>
      <c r="E5772" s="7"/>
      <c r="F5772" s="7"/>
      <c r="G5772" s="7"/>
      <c r="H5772" s="7"/>
      <c r="I5772" s="7"/>
      <c r="J5772" s="7"/>
      <c r="K5772" s="7"/>
      <c r="L5772" s="7"/>
      <c r="M5772" s="7"/>
      <c r="N5772" s="7"/>
      <c r="O5772" s="7"/>
      <c r="P5772" s="7"/>
    </row>
    <row r="5773" spans="1:16" ht="15.75" x14ac:dyDescent="0.25">
      <c r="A5773" s="7"/>
      <c r="B5773" s="7"/>
      <c r="C5773" s="7"/>
      <c r="D5773" s="7"/>
      <c r="E5773" s="7"/>
      <c r="F5773" s="7"/>
      <c r="G5773" s="7"/>
      <c r="H5773" s="7"/>
      <c r="I5773" s="7"/>
      <c r="J5773" s="7"/>
      <c r="K5773" s="7"/>
      <c r="L5773" s="7"/>
      <c r="M5773" s="7"/>
      <c r="N5773" s="7"/>
      <c r="O5773" s="7"/>
      <c r="P5773" s="7"/>
    </row>
    <row r="5774" spans="1:16" ht="15.75" x14ac:dyDescent="0.25">
      <c r="A5774" s="7"/>
      <c r="B5774" s="7"/>
      <c r="C5774" s="7"/>
      <c r="D5774" s="7"/>
      <c r="E5774" s="7"/>
      <c r="F5774" s="7"/>
      <c r="G5774" s="7"/>
      <c r="H5774" s="7"/>
      <c r="I5774" s="7"/>
      <c r="J5774" s="7"/>
      <c r="K5774" s="7"/>
      <c r="L5774" s="7"/>
      <c r="M5774" s="7"/>
      <c r="N5774" s="7"/>
      <c r="O5774" s="7"/>
      <c r="P5774" s="7"/>
    </row>
    <row r="5775" spans="1:16" ht="15.75" x14ac:dyDescent="0.25">
      <c r="A5775" s="7"/>
      <c r="B5775" s="7"/>
      <c r="C5775" s="7"/>
      <c r="D5775" s="7"/>
      <c r="E5775" s="7"/>
      <c r="F5775" s="7"/>
      <c r="G5775" s="7"/>
      <c r="H5775" s="7"/>
      <c r="I5775" s="7"/>
      <c r="J5775" s="7"/>
      <c r="K5775" s="7"/>
      <c r="L5775" s="7"/>
      <c r="M5775" s="7"/>
      <c r="N5775" s="7"/>
      <c r="O5775" s="7"/>
      <c r="P5775" s="7"/>
    </row>
    <row r="5776" spans="1:16" ht="15.75" x14ac:dyDescent="0.25">
      <c r="A5776" s="7"/>
      <c r="B5776" s="7"/>
      <c r="C5776" s="7"/>
      <c r="D5776" s="7"/>
      <c r="E5776" s="7"/>
      <c r="F5776" s="7"/>
      <c r="G5776" s="7"/>
      <c r="H5776" s="7"/>
      <c r="I5776" s="7"/>
      <c r="J5776" s="7"/>
      <c r="K5776" s="7"/>
      <c r="L5776" s="7"/>
      <c r="M5776" s="7"/>
      <c r="N5776" s="7"/>
      <c r="O5776" s="7"/>
      <c r="P5776" s="7"/>
    </row>
    <row r="5777" spans="1:16" ht="15.75" x14ac:dyDescent="0.25">
      <c r="A5777" s="7"/>
      <c r="B5777" s="7"/>
      <c r="C5777" s="7"/>
      <c r="D5777" s="7"/>
      <c r="E5777" s="7"/>
      <c r="F5777" s="7"/>
      <c r="G5777" s="7"/>
      <c r="H5777" s="7"/>
      <c r="I5777" s="7"/>
      <c r="J5777" s="7"/>
      <c r="K5777" s="7"/>
      <c r="L5777" s="7"/>
      <c r="M5777" s="7"/>
      <c r="N5777" s="7"/>
      <c r="O5777" s="7"/>
      <c r="P5777" s="7"/>
    </row>
    <row r="5778" spans="1:16" ht="15.75" x14ac:dyDescent="0.25">
      <c r="A5778" s="7"/>
      <c r="B5778" s="7"/>
      <c r="C5778" s="7"/>
      <c r="D5778" s="7"/>
      <c r="E5778" s="7"/>
      <c r="F5778" s="7"/>
      <c r="G5778" s="7"/>
      <c r="H5778" s="7"/>
      <c r="I5778" s="7"/>
      <c r="J5778" s="7"/>
      <c r="K5778" s="7"/>
      <c r="L5778" s="7"/>
      <c r="M5778" s="7"/>
      <c r="N5778" s="7"/>
      <c r="O5778" s="7"/>
      <c r="P5778" s="7"/>
    </row>
    <row r="5779" spans="1:16" ht="15.75" x14ac:dyDescent="0.25">
      <c r="A5779" s="7"/>
      <c r="B5779" s="7"/>
      <c r="C5779" s="7"/>
      <c r="D5779" s="7"/>
      <c r="E5779" s="7"/>
      <c r="F5779" s="7"/>
      <c r="G5779" s="7"/>
      <c r="H5779" s="7"/>
      <c r="I5779" s="7"/>
      <c r="J5779" s="7"/>
      <c r="K5779" s="7"/>
      <c r="L5779" s="7"/>
      <c r="M5779" s="7"/>
      <c r="N5779" s="7"/>
      <c r="O5779" s="7"/>
      <c r="P5779" s="7"/>
    </row>
    <row r="5780" spans="1:16" ht="15.75" x14ac:dyDescent="0.25">
      <c r="A5780" s="7"/>
      <c r="B5780" s="7"/>
      <c r="C5780" s="7"/>
      <c r="D5780" s="7"/>
      <c r="E5780" s="7"/>
      <c r="F5780" s="7"/>
      <c r="G5780" s="7"/>
      <c r="H5780" s="7"/>
      <c r="I5780" s="7"/>
      <c r="J5780" s="7"/>
      <c r="K5780" s="7"/>
      <c r="L5780" s="7"/>
      <c r="M5780" s="7"/>
      <c r="N5780" s="7"/>
      <c r="O5780" s="7"/>
      <c r="P5780" s="7"/>
    </row>
    <row r="5781" spans="1:16" ht="15.75" x14ac:dyDescent="0.25">
      <c r="A5781" s="7"/>
      <c r="B5781" s="7"/>
      <c r="C5781" s="7"/>
      <c r="D5781" s="7"/>
      <c r="E5781" s="7"/>
      <c r="F5781" s="7"/>
      <c r="G5781" s="7"/>
      <c r="H5781" s="7"/>
      <c r="I5781" s="7"/>
      <c r="J5781" s="7"/>
      <c r="K5781" s="7"/>
      <c r="L5781" s="7"/>
      <c r="M5781" s="7"/>
      <c r="N5781" s="7"/>
      <c r="O5781" s="7"/>
      <c r="P5781" s="7"/>
    </row>
    <row r="5782" spans="1:16" ht="15.75" x14ac:dyDescent="0.25">
      <c r="A5782" s="7"/>
      <c r="B5782" s="7"/>
      <c r="C5782" s="7"/>
      <c r="D5782" s="7"/>
      <c r="E5782" s="7"/>
      <c r="F5782" s="7"/>
      <c r="G5782" s="7"/>
      <c r="H5782" s="7"/>
      <c r="I5782" s="7"/>
      <c r="J5782" s="7"/>
      <c r="K5782" s="7"/>
      <c r="L5782" s="7"/>
      <c r="M5782" s="7"/>
      <c r="N5782" s="7"/>
      <c r="O5782" s="7"/>
      <c r="P5782" s="7"/>
    </row>
    <row r="5783" spans="1:16" ht="15.75" x14ac:dyDescent="0.25">
      <c r="A5783" s="7"/>
      <c r="B5783" s="7"/>
      <c r="C5783" s="7"/>
      <c r="D5783" s="7"/>
      <c r="E5783" s="7"/>
      <c r="F5783" s="7"/>
      <c r="G5783" s="7"/>
      <c r="H5783" s="7"/>
      <c r="I5783" s="7"/>
      <c r="J5783" s="7"/>
      <c r="K5783" s="7"/>
      <c r="L5783" s="7"/>
      <c r="M5783" s="7"/>
      <c r="N5783" s="7"/>
      <c r="O5783" s="7"/>
      <c r="P5783" s="7"/>
    </row>
    <row r="5784" spans="1:16" ht="15.75" x14ac:dyDescent="0.25">
      <c r="A5784" s="7"/>
      <c r="B5784" s="7"/>
      <c r="C5784" s="7"/>
      <c r="D5784" s="7"/>
      <c r="E5784" s="7"/>
      <c r="F5784" s="7"/>
      <c r="G5784" s="7"/>
      <c r="H5784" s="7"/>
      <c r="I5784" s="7"/>
      <c r="J5784" s="7"/>
      <c r="K5784" s="7"/>
      <c r="L5784" s="7"/>
      <c r="M5784" s="7"/>
      <c r="N5784" s="7"/>
      <c r="O5784" s="7"/>
      <c r="P5784" s="7"/>
    </row>
    <row r="5785" spans="1:16" ht="15.75" x14ac:dyDescent="0.25">
      <c r="A5785" s="7"/>
      <c r="B5785" s="7"/>
      <c r="C5785" s="7"/>
      <c r="D5785" s="7"/>
      <c r="E5785" s="7"/>
      <c r="F5785" s="7"/>
      <c r="G5785" s="7"/>
      <c r="H5785" s="7"/>
      <c r="I5785" s="7"/>
      <c r="J5785" s="7"/>
      <c r="K5785" s="7"/>
      <c r="L5785" s="7"/>
      <c r="M5785" s="7"/>
      <c r="N5785" s="7"/>
      <c r="O5785" s="7"/>
      <c r="P5785" s="7"/>
    </row>
    <row r="5786" spans="1:16" ht="15.75" x14ac:dyDescent="0.25">
      <c r="A5786" s="7"/>
      <c r="B5786" s="7"/>
      <c r="C5786" s="7"/>
      <c r="D5786" s="7"/>
      <c r="E5786" s="7"/>
      <c r="F5786" s="7"/>
      <c r="G5786" s="7"/>
      <c r="H5786" s="7"/>
      <c r="I5786" s="7"/>
      <c r="J5786" s="7"/>
      <c r="K5786" s="7"/>
      <c r="L5786" s="7"/>
      <c r="M5786" s="7"/>
      <c r="N5786" s="7"/>
      <c r="O5786" s="7"/>
      <c r="P5786" s="7"/>
    </row>
    <row r="5787" spans="1:16" ht="15.75" x14ac:dyDescent="0.25">
      <c r="A5787" s="7"/>
      <c r="B5787" s="7"/>
      <c r="C5787" s="7"/>
      <c r="D5787" s="7"/>
      <c r="E5787" s="7"/>
      <c r="F5787" s="7"/>
      <c r="G5787" s="7"/>
      <c r="H5787" s="7"/>
      <c r="I5787" s="7"/>
      <c r="J5787" s="7"/>
      <c r="K5787" s="7"/>
      <c r="L5787" s="7"/>
      <c r="M5787" s="7"/>
      <c r="N5787" s="7"/>
      <c r="O5787" s="7"/>
      <c r="P5787" s="7"/>
    </row>
    <row r="5788" spans="1:16" ht="15.75" x14ac:dyDescent="0.25">
      <c r="A5788" s="7"/>
      <c r="B5788" s="7"/>
      <c r="C5788" s="7"/>
      <c r="D5788" s="7"/>
      <c r="E5788" s="7"/>
      <c r="F5788" s="7"/>
      <c r="G5788" s="7"/>
      <c r="H5788" s="7"/>
      <c r="I5788" s="7"/>
      <c r="J5788" s="7"/>
      <c r="K5788" s="7"/>
      <c r="L5788" s="7"/>
      <c r="M5788" s="7"/>
      <c r="N5788" s="7"/>
      <c r="O5788" s="7"/>
      <c r="P5788" s="7"/>
    </row>
    <row r="5789" spans="1:16" ht="15.75" x14ac:dyDescent="0.25">
      <c r="A5789" s="7"/>
      <c r="B5789" s="7"/>
      <c r="C5789" s="7"/>
      <c r="D5789" s="7"/>
      <c r="E5789" s="7"/>
      <c r="F5789" s="7"/>
      <c r="G5789" s="7"/>
      <c r="H5789" s="7"/>
      <c r="I5789" s="7"/>
      <c r="J5789" s="7"/>
      <c r="K5789" s="7"/>
      <c r="L5789" s="7"/>
      <c r="M5789" s="7"/>
      <c r="N5789" s="7"/>
      <c r="O5789" s="7"/>
      <c r="P5789" s="7"/>
    </row>
    <row r="5790" spans="1:16" ht="15.75" x14ac:dyDescent="0.25">
      <c r="A5790" s="7"/>
      <c r="B5790" s="7"/>
      <c r="C5790" s="7"/>
      <c r="D5790" s="7"/>
      <c r="E5790" s="7"/>
      <c r="F5790" s="7"/>
      <c r="G5790" s="7"/>
      <c r="H5790" s="7"/>
      <c r="I5790" s="7"/>
      <c r="J5790" s="7"/>
      <c r="K5790" s="7"/>
      <c r="L5790" s="7"/>
      <c r="M5790" s="7"/>
      <c r="N5790" s="7"/>
      <c r="O5790" s="7"/>
      <c r="P5790" s="7"/>
    </row>
    <row r="5791" spans="1:16" ht="15.75" x14ac:dyDescent="0.25">
      <c r="A5791" s="7"/>
      <c r="B5791" s="7"/>
      <c r="C5791" s="7"/>
      <c r="D5791" s="7"/>
      <c r="E5791" s="7"/>
      <c r="F5791" s="7"/>
      <c r="G5791" s="7"/>
      <c r="H5791" s="7"/>
      <c r="I5791" s="7"/>
      <c r="J5791" s="7"/>
      <c r="K5791" s="7"/>
      <c r="L5791" s="7"/>
      <c r="M5791" s="7"/>
      <c r="N5791" s="7"/>
      <c r="O5791" s="7"/>
      <c r="P5791" s="7"/>
    </row>
    <row r="5792" spans="1:16" ht="15.75" x14ac:dyDescent="0.25">
      <c r="A5792" s="7"/>
      <c r="B5792" s="7"/>
      <c r="C5792" s="7"/>
      <c r="D5792" s="7"/>
      <c r="E5792" s="7"/>
      <c r="F5792" s="7"/>
      <c r="G5792" s="7"/>
      <c r="H5792" s="7"/>
      <c r="I5792" s="7"/>
      <c r="J5792" s="7"/>
      <c r="K5792" s="7"/>
      <c r="L5792" s="7"/>
      <c r="M5792" s="7"/>
      <c r="N5792" s="7"/>
      <c r="O5792" s="7"/>
      <c r="P5792" s="7"/>
    </row>
    <row r="5793" spans="1:16" ht="15.75" x14ac:dyDescent="0.25">
      <c r="A5793" s="7"/>
      <c r="B5793" s="7"/>
      <c r="C5793" s="7"/>
      <c r="D5793" s="7"/>
      <c r="E5793" s="7"/>
      <c r="F5793" s="7"/>
      <c r="G5793" s="7"/>
      <c r="H5793" s="7"/>
      <c r="I5793" s="7"/>
      <c r="J5793" s="7"/>
      <c r="K5793" s="7"/>
      <c r="L5793" s="7"/>
      <c r="M5793" s="7"/>
      <c r="N5793" s="7"/>
      <c r="O5793" s="7"/>
      <c r="P5793" s="7"/>
    </row>
    <row r="5794" spans="1:16" ht="15.75" x14ac:dyDescent="0.25">
      <c r="A5794" s="7"/>
      <c r="B5794" s="7"/>
      <c r="C5794" s="7"/>
      <c r="D5794" s="7"/>
      <c r="E5794" s="7"/>
      <c r="F5794" s="7"/>
      <c r="G5794" s="7"/>
      <c r="H5794" s="7"/>
      <c r="I5794" s="7"/>
      <c r="J5794" s="7"/>
      <c r="K5794" s="7"/>
      <c r="L5794" s="7"/>
      <c r="M5794" s="7"/>
      <c r="N5794" s="7"/>
      <c r="O5794" s="7"/>
      <c r="P5794" s="7"/>
    </row>
    <row r="5795" spans="1:16" ht="15.75" x14ac:dyDescent="0.25">
      <c r="A5795" s="7"/>
      <c r="B5795" s="7"/>
      <c r="C5795" s="7"/>
      <c r="D5795" s="7"/>
      <c r="E5795" s="7"/>
      <c r="F5795" s="7"/>
      <c r="G5795" s="7"/>
      <c r="H5795" s="7"/>
      <c r="I5795" s="7"/>
      <c r="J5795" s="7"/>
      <c r="K5795" s="7"/>
      <c r="L5795" s="7"/>
      <c r="M5795" s="7"/>
      <c r="N5795" s="7"/>
      <c r="O5795" s="7"/>
      <c r="P5795" s="7"/>
    </row>
    <row r="5796" spans="1:16" ht="15.75" x14ac:dyDescent="0.25">
      <c r="A5796" s="7"/>
      <c r="B5796" s="7"/>
      <c r="C5796" s="7"/>
      <c r="D5796" s="7"/>
      <c r="E5796" s="7"/>
      <c r="F5796" s="7"/>
      <c r="G5796" s="7"/>
      <c r="H5796" s="7"/>
      <c r="I5796" s="7"/>
      <c r="J5796" s="7"/>
      <c r="K5796" s="7"/>
      <c r="L5796" s="7"/>
      <c r="M5796" s="7"/>
      <c r="N5796" s="7"/>
      <c r="O5796" s="7"/>
      <c r="P5796" s="7"/>
    </row>
    <row r="5797" spans="1:16" ht="15.75" x14ac:dyDescent="0.25">
      <c r="A5797" s="7"/>
      <c r="B5797" s="7"/>
      <c r="C5797" s="7"/>
      <c r="D5797" s="7"/>
      <c r="E5797" s="7"/>
      <c r="F5797" s="7"/>
      <c r="G5797" s="7"/>
      <c r="H5797" s="7"/>
      <c r="I5797" s="7"/>
      <c r="J5797" s="7"/>
      <c r="K5797" s="7"/>
      <c r="L5797" s="7"/>
      <c r="M5797" s="7"/>
      <c r="N5797" s="7"/>
      <c r="O5797" s="7"/>
      <c r="P5797" s="7"/>
    </row>
    <row r="5798" spans="1:16" ht="15.75" x14ac:dyDescent="0.25">
      <c r="A5798" s="7"/>
      <c r="B5798" s="7"/>
      <c r="C5798" s="7"/>
      <c r="D5798" s="7"/>
      <c r="E5798" s="7"/>
      <c r="F5798" s="7"/>
      <c r="G5798" s="7"/>
      <c r="H5798" s="7"/>
      <c r="I5798" s="7"/>
      <c r="J5798" s="7"/>
      <c r="K5798" s="7"/>
      <c r="L5798" s="7"/>
      <c r="M5798" s="7"/>
      <c r="N5798" s="7"/>
      <c r="O5798" s="7"/>
      <c r="P5798" s="7"/>
    </row>
    <row r="5799" spans="1:16" ht="15.75" x14ac:dyDescent="0.25">
      <c r="A5799" s="7"/>
      <c r="B5799" s="7"/>
      <c r="C5799" s="7"/>
      <c r="D5799" s="7"/>
      <c r="E5799" s="7"/>
      <c r="F5799" s="7"/>
      <c r="G5799" s="7"/>
      <c r="H5799" s="7"/>
      <c r="I5799" s="7"/>
      <c r="J5799" s="7"/>
      <c r="K5799" s="7"/>
      <c r="L5799" s="7"/>
      <c r="M5799" s="7"/>
      <c r="N5799" s="7"/>
      <c r="O5799" s="7"/>
      <c r="P5799" s="7"/>
    </row>
    <row r="5800" spans="1:16" ht="15.75" x14ac:dyDescent="0.25">
      <c r="A5800" s="7"/>
      <c r="B5800" s="7"/>
      <c r="C5800" s="7"/>
      <c r="D5800" s="7"/>
      <c r="E5800" s="7"/>
      <c r="F5800" s="7"/>
      <c r="G5800" s="7"/>
      <c r="H5800" s="7"/>
      <c r="I5800" s="7"/>
      <c r="J5800" s="7"/>
      <c r="K5800" s="7"/>
      <c r="L5800" s="7"/>
      <c r="M5800" s="7"/>
      <c r="N5800" s="7"/>
      <c r="O5800" s="7"/>
      <c r="P5800" s="7"/>
    </row>
    <row r="5801" spans="1:16" ht="15.75" x14ac:dyDescent="0.25">
      <c r="A5801" s="7"/>
      <c r="B5801" s="7"/>
      <c r="C5801" s="7"/>
      <c r="D5801" s="7"/>
      <c r="E5801" s="7"/>
      <c r="F5801" s="7"/>
      <c r="G5801" s="7"/>
      <c r="H5801" s="7"/>
      <c r="I5801" s="7"/>
      <c r="J5801" s="7"/>
      <c r="K5801" s="7"/>
      <c r="L5801" s="7"/>
      <c r="M5801" s="7"/>
      <c r="N5801" s="7"/>
      <c r="O5801" s="7"/>
      <c r="P5801" s="7"/>
    </row>
    <row r="5802" spans="1:16" ht="15.75" x14ac:dyDescent="0.25">
      <c r="A5802" s="7"/>
      <c r="B5802" s="7"/>
      <c r="C5802" s="7"/>
      <c r="D5802" s="7"/>
      <c r="E5802" s="7"/>
      <c r="F5802" s="7"/>
      <c r="G5802" s="7"/>
      <c r="H5802" s="7"/>
      <c r="I5802" s="7"/>
      <c r="J5802" s="7"/>
      <c r="K5802" s="7"/>
      <c r="L5802" s="7"/>
      <c r="M5802" s="7"/>
      <c r="N5802" s="7"/>
      <c r="O5802" s="7"/>
      <c r="P5802" s="7"/>
    </row>
    <row r="5803" spans="1:16" ht="15.75" x14ac:dyDescent="0.25">
      <c r="A5803" s="7"/>
      <c r="B5803" s="7"/>
      <c r="C5803" s="7"/>
      <c r="D5803" s="7"/>
      <c r="E5803" s="7"/>
      <c r="F5803" s="7"/>
      <c r="G5803" s="7"/>
      <c r="H5803" s="7"/>
      <c r="I5803" s="7"/>
      <c r="J5803" s="7"/>
      <c r="K5803" s="7"/>
      <c r="L5803" s="7"/>
      <c r="M5803" s="7"/>
      <c r="N5803" s="7"/>
      <c r="O5803" s="7"/>
      <c r="P5803" s="7"/>
    </row>
    <row r="5804" spans="1:16" ht="15.75" x14ac:dyDescent="0.25">
      <c r="A5804" s="7"/>
      <c r="B5804" s="7"/>
      <c r="C5804" s="7"/>
      <c r="D5804" s="7"/>
      <c r="E5804" s="7"/>
      <c r="F5804" s="7"/>
      <c r="G5804" s="7"/>
      <c r="H5804" s="7"/>
      <c r="I5804" s="7"/>
      <c r="J5804" s="7"/>
      <c r="K5804" s="7"/>
      <c r="L5804" s="7"/>
      <c r="M5804" s="7"/>
      <c r="N5804" s="7"/>
      <c r="O5804" s="7"/>
      <c r="P5804" s="7"/>
    </row>
    <row r="5805" spans="1:16" ht="15.75" x14ac:dyDescent="0.25">
      <c r="A5805" s="7"/>
      <c r="B5805" s="7"/>
      <c r="C5805" s="7"/>
      <c r="D5805" s="7"/>
      <c r="E5805" s="7"/>
      <c r="F5805" s="7"/>
      <c r="G5805" s="7"/>
      <c r="H5805" s="7"/>
      <c r="I5805" s="7"/>
      <c r="J5805" s="7"/>
      <c r="K5805" s="7"/>
      <c r="L5805" s="7"/>
      <c r="M5805" s="7"/>
      <c r="N5805" s="7"/>
      <c r="O5805" s="7"/>
      <c r="P5805" s="7"/>
    </row>
    <row r="5806" spans="1:16" ht="15.75" x14ac:dyDescent="0.25">
      <c r="A5806" s="7"/>
      <c r="B5806" s="7"/>
      <c r="C5806" s="7"/>
      <c r="D5806" s="7"/>
      <c r="E5806" s="7"/>
      <c r="F5806" s="7"/>
      <c r="G5806" s="7"/>
      <c r="H5806" s="7"/>
      <c r="I5806" s="7"/>
      <c r="J5806" s="7"/>
      <c r="K5806" s="7"/>
      <c r="L5806" s="7"/>
      <c r="M5806" s="7"/>
      <c r="N5806" s="7"/>
      <c r="O5806" s="7"/>
      <c r="P5806" s="7"/>
    </row>
    <row r="5807" spans="1:16" ht="15.75" x14ac:dyDescent="0.25">
      <c r="A5807" s="7"/>
      <c r="B5807" s="7"/>
      <c r="C5807" s="7"/>
      <c r="D5807" s="7"/>
      <c r="E5807" s="7"/>
      <c r="F5807" s="7"/>
      <c r="G5807" s="7"/>
      <c r="H5807" s="7"/>
      <c r="I5807" s="7"/>
      <c r="J5807" s="7"/>
      <c r="K5807" s="7"/>
      <c r="L5807" s="7"/>
      <c r="M5807" s="7"/>
      <c r="N5807" s="7"/>
      <c r="O5807" s="7"/>
      <c r="P5807" s="7"/>
    </row>
    <row r="5808" spans="1:16" ht="15.75" x14ac:dyDescent="0.25">
      <c r="A5808" s="7"/>
      <c r="B5808" s="7"/>
      <c r="C5808" s="7"/>
      <c r="D5808" s="7"/>
      <c r="E5808" s="7"/>
      <c r="F5808" s="7"/>
      <c r="G5808" s="7"/>
      <c r="H5808" s="7"/>
      <c r="I5808" s="7"/>
      <c r="J5808" s="7"/>
      <c r="K5808" s="7"/>
      <c r="L5808" s="7"/>
      <c r="M5808" s="7"/>
      <c r="N5808" s="7"/>
      <c r="O5808" s="7"/>
      <c r="P5808" s="7"/>
    </row>
    <row r="5809" spans="1:16" ht="15.75" x14ac:dyDescent="0.25">
      <c r="A5809" s="7"/>
      <c r="B5809" s="7"/>
      <c r="C5809" s="7"/>
      <c r="D5809" s="7"/>
      <c r="E5809" s="7"/>
      <c r="F5809" s="7"/>
      <c r="G5809" s="7"/>
      <c r="H5809" s="7"/>
      <c r="I5809" s="7"/>
      <c r="J5809" s="7"/>
      <c r="K5809" s="7"/>
      <c r="L5809" s="7"/>
      <c r="M5809" s="7"/>
      <c r="N5809" s="7"/>
      <c r="O5809" s="7"/>
      <c r="P5809" s="7"/>
    </row>
    <row r="5810" spans="1:16" ht="15.75" x14ac:dyDescent="0.25">
      <c r="A5810" s="7"/>
      <c r="B5810" s="7"/>
      <c r="C5810" s="7"/>
      <c r="D5810" s="7"/>
      <c r="E5810" s="7"/>
      <c r="F5810" s="7"/>
      <c r="G5810" s="7"/>
      <c r="H5810" s="7"/>
      <c r="I5810" s="7"/>
      <c r="J5810" s="7"/>
      <c r="K5810" s="7"/>
      <c r="L5810" s="7"/>
      <c r="M5810" s="7"/>
      <c r="N5810" s="7"/>
      <c r="O5810" s="7"/>
      <c r="P5810" s="7"/>
    </row>
    <row r="5811" spans="1:16" ht="15.75" x14ac:dyDescent="0.25">
      <c r="A5811" s="7"/>
      <c r="B5811" s="7"/>
      <c r="C5811" s="7"/>
      <c r="D5811" s="7"/>
      <c r="E5811" s="7"/>
      <c r="F5811" s="7"/>
      <c r="G5811" s="7"/>
      <c r="H5811" s="7"/>
      <c r="I5811" s="7"/>
      <c r="J5811" s="7"/>
      <c r="K5811" s="7"/>
      <c r="L5811" s="7"/>
      <c r="M5811" s="7"/>
      <c r="N5811" s="7"/>
      <c r="O5811" s="7"/>
      <c r="P5811" s="7"/>
    </row>
    <row r="5812" spans="1:16" ht="15.75" x14ac:dyDescent="0.25">
      <c r="A5812" s="7"/>
      <c r="B5812" s="7"/>
      <c r="C5812" s="7"/>
      <c r="D5812" s="7"/>
      <c r="E5812" s="7"/>
      <c r="F5812" s="7"/>
      <c r="G5812" s="7"/>
      <c r="H5812" s="7"/>
      <c r="I5812" s="7"/>
      <c r="J5812" s="7"/>
      <c r="K5812" s="7"/>
      <c r="L5812" s="7"/>
      <c r="M5812" s="7"/>
      <c r="N5812" s="7"/>
      <c r="O5812" s="7"/>
      <c r="P5812" s="7"/>
    </row>
    <row r="5813" spans="1:16" ht="15.75" x14ac:dyDescent="0.25">
      <c r="A5813" s="7"/>
      <c r="B5813" s="7"/>
      <c r="C5813" s="7"/>
      <c r="D5813" s="7"/>
      <c r="E5813" s="7"/>
      <c r="F5813" s="7"/>
      <c r="G5813" s="7"/>
      <c r="H5813" s="7"/>
      <c r="I5813" s="7"/>
      <c r="J5813" s="7"/>
      <c r="K5813" s="7"/>
      <c r="L5813" s="7"/>
      <c r="M5813" s="7"/>
      <c r="N5813" s="7"/>
      <c r="O5813" s="7"/>
      <c r="P5813" s="7"/>
    </row>
    <row r="5814" spans="1:16" ht="15.75" x14ac:dyDescent="0.25">
      <c r="A5814" s="7"/>
      <c r="B5814" s="7"/>
      <c r="C5814" s="7"/>
      <c r="D5814" s="7"/>
      <c r="E5814" s="7"/>
      <c r="F5814" s="7"/>
      <c r="G5814" s="7"/>
      <c r="H5814" s="7"/>
      <c r="I5814" s="7"/>
      <c r="J5814" s="7"/>
      <c r="K5814" s="7"/>
      <c r="L5814" s="7"/>
      <c r="M5814" s="7"/>
      <c r="N5814" s="7"/>
      <c r="O5814" s="7"/>
      <c r="P5814" s="7"/>
    </row>
    <row r="5815" spans="1:16" ht="15.75" x14ac:dyDescent="0.25">
      <c r="A5815" s="7"/>
      <c r="B5815" s="7"/>
      <c r="C5815" s="7"/>
      <c r="D5815" s="7"/>
      <c r="E5815" s="7"/>
      <c r="F5815" s="7"/>
      <c r="G5815" s="7"/>
      <c r="H5815" s="7"/>
      <c r="I5815" s="7"/>
      <c r="J5815" s="7"/>
      <c r="K5815" s="7"/>
      <c r="L5815" s="7"/>
      <c r="M5815" s="7"/>
      <c r="N5815" s="7"/>
      <c r="O5815" s="7"/>
      <c r="P5815" s="7"/>
    </row>
    <row r="5816" spans="1:16" ht="15.75" x14ac:dyDescent="0.25">
      <c r="A5816" s="7"/>
      <c r="B5816" s="7"/>
      <c r="C5816" s="7"/>
      <c r="D5816" s="7"/>
      <c r="E5816" s="7"/>
      <c r="F5816" s="7"/>
      <c r="G5816" s="7"/>
      <c r="H5816" s="7"/>
      <c r="I5816" s="7"/>
      <c r="J5816" s="7"/>
      <c r="K5816" s="7"/>
      <c r="L5816" s="7"/>
      <c r="M5816" s="7"/>
      <c r="N5816" s="7"/>
      <c r="O5816" s="7"/>
      <c r="P5816" s="7"/>
    </row>
    <row r="5817" spans="1:16" ht="15.75" x14ac:dyDescent="0.25">
      <c r="A5817" s="7"/>
      <c r="B5817" s="7"/>
      <c r="C5817" s="7"/>
      <c r="D5817" s="7"/>
      <c r="E5817" s="7"/>
      <c r="F5817" s="7"/>
      <c r="G5817" s="7"/>
      <c r="H5817" s="7"/>
      <c r="I5817" s="7"/>
      <c r="J5817" s="7"/>
      <c r="K5817" s="7"/>
      <c r="L5817" s="7"/>
      <c r="M5817" s="7"/>
      <c r="N5817" s="7"/>
      <c r="O5817" s="7"/>
      <c r="P5817" s="7"/>
    </row>
    <row r="5818" spans="1:16" ht="15.75" x14ac:dyDescent="0.25">
      <c r="A5818" s="7"/>
      <c r="B5818" s="7"/>
      <c r="C5818" s="7"/>
      <c r="D5818" s="7"/>
      <c r="E5818" s="7"/>
      <c r="F5818" s="7"/>
      <c r="G5818" s="7"/>
      <c r="H5818" s="7"/>
      <c r="I5818" s="7"/>
      <c r="J5818" s="7"/>
      <c r="K5818" s="7"/>
      <c r="L5818" s="7"/>
      <c r="M5818" s="7"/>
      <c r="N5818" s="7"/>
      <c r="O5818" s="7"/>
      <c r="P5818" s="7"/>
    </row>
    <row r="5819" spans="1:16" ht="15.75" x14ac:dyDescent="0.25">
      <c r="A5819" s="7"/>
      <c r="B5819" s="7"/>
      <c r="C5819" s="7"/>
      <c r="D5819" s="7"/>
      <c r="E5819" s="7"/>
      <c r="F5819" s="7"/>
      <c r="G5819" s="7"/>
      <c r="H5819" s="7"/>
      <c r="I5819" s="7"/>
      <c r="J5819" s="7"/>
      <c r="K5819" s="7"/>
      <c r="L5819" s="7"/>
      <c r="M5819" s="7"/>
      <c r="N5819" s="7"/>
      <c r="O5819" s="7"/>
      <c r="P5819" s="7"/>
    </row>
    <row r="5820" spans="1:16" ht="15.75" x14ac:dyDescent="0.25">
      <c r="A5820" s="7"/>
      <c r="B5820" s="7"/>
      <c r="C5820" s="7"/>
      <c r="D5820" s="7"/>
      <c r="E5820" s="7"/>
      <c r="F5820" s="7"/>
      <c r="G5820" s="7"/>
      <c r="H5820" s="7"/>
      <c r="I5820" s="7"/>
      <c r="J5820" s="7"/>
      <c r="K5820" s="7"/>
      <c r="L5820" s="7"/>
      <c r="M5820" s="7"/>
      <c r="N5820" s="7"/>
      <c r="O5820" s="7"/>
      <c r="P5820" s="7"/>
    </row>
    <row r="5821" spans="1:16" ht="15.75" x14ac:dyDescent="0.25">
      <c r="A5821" s="7"/>
      <c r="B5821" s="7"/>
      <c r="C5821" s="7"/>
      <c r="D5821" s="7"/>
      <c r="E5821" s="7"/>
      <c r="F5821" s="7"/>
      <c r="G5821" s="7"/>
      <c r="H5821" s="7"/>
      <c r="I5821" s="7"/>
      <c r="J5821" s="7"/>
      <c r="K5821" s="7"/>
      <c r="L5821" s="7"/>
      <c r="M5821" s="7"/>
      <c r="N5821" s="7"/>
      <c r="O5821" s="7"/>
      <c r="P5821" s="7"/>
    </row>
    <row r="5822" spans="1:16" ht="15.75" x14ac:dyDescent="0.25">
      <c r="A5822" s="7"/>
      <c r="B5822" s="7"/>
      <c r="C5822" s="7"/>
      <c r="D5822" s="7"/>
      <c r="E5822" s="7"/>
      <c r="F5822" s="7"/>
      <c r="G5822" s="7"/>
      <c r="H5822" s="7"/>
      <c r="I5822" s="7"/>
      <c r="J5822" s="7"/>
      <c r="K5822" s="7"/>
      <c r="L5822" s="7"/>
      <c r="M5822" s="7"/>
      <c r="N5822" s="7"/>
      <c r="O5822" s="7"/>
      <c r="P5822" s="7"/>
    </row>
    <row r="5823" spans="1:16" ht="15.75" x14ac:dyDescent="0.25">
      <c r="A5823" s="7"/>
      <c r="B5823" s="7"/>
      <c r="C5823" s="7"/>
      <c r="D5823" s="7"/>
      <c r="E5823" s="7"/>
      <c r="F5823" s="7"/>
      <c r="G5823" s="7"/>
      <c r="H5823" s="7"/>
      <c r="I5823" s="7"/>
      <c r="J5823" s="7"/>
      <c r="K5823" s="7"/>
      <c r="L5823" s="7"/>
      <c r="M5823" s="7"/>
      <c r="N5823" s="7"/>
      <c r="O5823" s="7"/>
      <c r="P5823" s="7"/>
    </row>
    <row r="5824" spans="1:16" ht="15.75" x14ac:dyDescent="0.25">
      <c r="A5824" s="7"/>
      <c r="B5824" s="7"/>
      <c r="C5824" s="7"/>
      <c r="D5824" s="7"/>
      <c r="E5824" s="7"/>
      <c r="F5824" s="7"/>
      <c r="G5824" s="7"/>
      <c r="H5824" s="7"/>
      <c r="I5824" s="7"/>
      <c r="J5824" s="7"/>
      <c r="K5824" s="7"/>
      <c r="L5824" s="7"/>
      <c r="M5824" s="7"/>
      <c r="N5824" s="7"/>
      <c r="O5824" s="7"/>
      <c r="P5824" s="7"/>
    </row>
    <row r="5825" spans="1:16" ht="15.75" x14ac:dyDescent="0.25">
      <c r="A5825" s="7"/>
      <c r="B5825" s="7"/>
      <c r="C5825" s="7"/>
      <c r="D5825" s="7"/>
      <c r="E5825" s="7"/>
      <c r="F5825" s="7"/>
      <c r="G5825" s="7"/>
      <c r="H5825" s="7"/>
      <c r="I5825" s="7"/>
      <c r="J5825" s="7"/>
      <c r="K5825" s="7"/>
      <c r="L5825" s="7"/>
      <c r="M5825" s="7"/>
      <c r="N5825" s="7"/>
      <c r="O5825" s="7"/>
      <c r="P5825" s="7"/>
    </row>
    <row r="5826" spans="1:16" ht="15.75" x14ac:dyDescent="0.25">
      <c r="A5826" s="7"/>
      <c r="B5826" s="7"/>
      <c r="C5826" s="7"/>
      <c r="D5826" s="7"/>
      <c r="E5826" s="7"/>
      <c r="F5826" s="7"/>
      <c r="G5826" s="7"/>
      <c r="H5826" s="7"/>
      <c r="I5826" s="7"/>
      <c r="J5826" s="7"/>
      <c r="K5826" s="7"/>
      <c r="L5826" s="7"/>
      <c r="M5826" s="7"/>
      <c r="N5826" s="7"/>
      <c r="O5826" s="7"/>
      <c r="P5826" s="7"/>
    </row>
    <row r="5827" spans="1:16" ht="15.75" x14ac:dyDescent="0.25">
      <c r="A5827" s="7"/>
      <c r="B5827" s="7"/>
      <c r="C5827" s="7"/>
      <c r="D5827" s="7"/>
      <c r="E5827" s="7"/>
      <c r="F5827" s="7"/>
      <c r="G5827" s="7"/>
      <c r="H5827" s="7"/>
      <c r="I5827" s="7"/>
      <c r="J5827" s="7"/>
      <c r="K5827" s="7"/>
      <c r="L5827" s="7"/>
      <c r="M5827" s="7"/>
      <c r="N5827" s="7"/>
      <c r="O5827" s="7"/>
      <c r="P5827" s="7"/>
    </row>
    <row r="5828" spans="1:16" ht="15.75" x14ac:dyDescent="0.25">
      <c r="A5828" s="7"/>
      <c r="B5828" s="7"/>
      <c r="C5828" s="7"/>
      <c r="D5828" s="7"/>
      <c r="E5828" s="7"/>
      <c r="F5828" s="7"/>
      <c r="G5828" s="7"/>
      <c r="H5828" s="7"/>
      <c r="I5828" s="7"/>
      <c r="J5828" s="7"/>
      <c r="K5828" s="7"/>
      <c r="L5828" s="7"/>
      <c r="M5828" s="7"/>
      <c r="N5828" s="7"/>
      <c r="O5828" s="7"/>
      <c r="P5828" s="7"/>
    </row>
    <row r="5829" spans="1:16" ht="15.75" x14ac:dyDescent="0.25">
      <c r="A5829" s="7"/>
      <c r="B5829" s="7"/>
      <c r="C5829" s="7"/>
      <c r="D5829" s="7"/>
      <c r="E5829" s="7"/>
      <c r="F5829" s="7"/>
      <c r="G5829" s="7"/>
      <c r="H5829" s="7"/>
      <c r="I5829" s="7"/>
      <c r="J5829" s="7"/>
      <c r="K5829" s="7"/>
      <c r="L5829" s="7"/>
      <c r="M5829" s="7"/>
      <c r="N5829" s="7"/>
      <c r="O5829" s="7"/>
      <c r="P5829" s="7"/>
    </row>
    <row r="5830" spans="1:16" ht="15.75" x14ac:dyDescent="0.25">
      <c r="A5830" s="7"/>
      <c r="B5830" s="7"/>
      <c r="C5830" s="7"/>
      <c r="D5830" s="7"/>
      <c r="E5830" s="7"/>
      <c r="F5830" s="7"/>
      <c r="G5830" s="7"/>
      <c r="H5830" s="7"/>
      <c r="I5830" s="7"/>
      <c r="J5830" s="7"/>
      <c r="K5830" s="7"/>
      <c r="L5830" s="7"/>
      <c r="M5830" s="7"/>
      <c r="N5830" s="7"/>
      <c r="O5830" s="7"/>
      <c r="P5830" s="7"/>
    </row>
    <row r="5831" spans="1:16" ht="15.75" x14ac:dyDescent="0.25">
      <c r="A5831" s="7"/>
      <c r="B5831" s="7"/>
      <c r="C5831" s="7"/>
      <c r="D5831" s="7"/>
      <c r="E5831" s="7"/>
      <c r="F5831" s="7"/>
      <c r="G5831" s="7"/>
      <c r="H5831" s="7"/>
      <c r="I5831" s="7"/>
      <c r="J5831" s="7"/>
      <c r="K5831" s="7"/>
      <c r="L5831" s="7"/>
      <c r="M5831" s="7"/>
      <c r="N5831" s="7"/>
      <c r="O5831" s="7"/>
      <c r="P5831" s="7"/>
    </row>
    <row r="5832" spans="1:16" ht="15.75" x14ac:dyDescent="0.25">
      <c r="A5832" s="7"/>
      <c r="B5832" s="7"/>
      <c r="C5832" s="7"/>
      <c r="D5832" s="7"/>
      <c r="E5832" s="7"/>
      <c r="F5832" s="7"/>
      <c r="G5832" s="7"/>
      <c r="H5832" s="7"/>
      <c r="I5832" s="7"/>
      <c r="J5832" s="7"/>
      <c r="K5832" s="7"/>
      <c r="L5832" s="7"/>
      <c r="M5832" s="7"/>
      <c r="N5832" s="7"/>
      <c r="O5832" s="7"/>
      <c r="P5832" s="7"/>
    </row>
    <row r="5833" spans="1:16" ht="15.75" x14ac:dyDescent="0.25">
      <c r="A5833" s="7"/>
      <c r="B5833" s="7"/>
      <c r="C5833" s="7"/>
      <c r="D5833" s="7"/>
      <c r="E5833" s="7"/>
      <c r="F5833" s="7"/>
      <c r="G5833" s="7"/>
      <c r="H5833" s="7"/>
      <c r="I5833" s="7"/>
      <c r="J5833" s="7"/>
      <c r="K5833" s="7"/>
      <c r="L5833" s="7"/>
      <c r="M5833" s="7"/>
      <c r="N5833" s="7"/>
      <c r="O5833" s="7"/>
      <c r="P5833" s="7"/>
    </row>
    <row r="5834" spans="1:16" ht="15.75" x14ac:dyDescent="0.25">
      <c r="A5834" s="7"/>
      <c r="B5834" s="7"/>
      <c r="C5834" s="7"/>
      <c r="D5834" s="7"/>
      <c r="E5834" s="7"/>
      <c r="F5834" s="7"/>
      <c r="G5834" s="7"/>
      <c r="H5834" s="7"/>
      <c r="I5834" s="7"/>
      <c r="J5834" s="7"/>
      <c r="K5834" s="7"/>
      <c r="L5834" s="7"/>
      <c r="M5834" s="7"/>
      <c r="N5834" s="7"/>
      <c r="O5834" s="7"/>
      <c r="P5834" s="7"/>
    </row>
    <row r="5835" spans="1:16" ht="15.75" x14ac:dyDescent="0.25">
      <c r="A5835" s="7"/>
      <c r="B5835" s="7"/>
      <c r="C5835" s="7"/>
      <c r="D5835" s="7"/>
      <c r="E5835" s="7"/>
      <c r="F5835" s="7"/>
      <c r="G5835" s="7"/>
      <c r="H5835" s="7"/>
      <c r="I5835" s="7"/>
      <c r="J5835" s="7"/>
      <c r="K5835" s="7"/>
      <c r="L5835" s="7"/>
      <c r="M5835" s="7"/>
      <c r="N5835" s="7"/>
      <c r="O5835" s="7"/>
      <c r="P5835" s="7"/>
    </row>
    <row r="5836" spans="1:16" ht="15.75" x14ac:dyDescent="0.25">
      <c r="A5836" s="7"/>
      <c r="B5836" s="7"/>
      <c r="C5836" s="7"/>
      <c r="D5836" s="7"/>
      <c r="E5836" s="7"/>
      <c r="F5836" s="7"/>
      <c r="G5836" s="7"/>
      <c r="H5836" s="7"/>
      <c r="I5836" s="7"/>
      <c r="J5836" s="7"/>
      <c r="K5836" s="7"/>
      <c r="L5836" s="7"/>
      <c r="M5836" s="7"/>
      <c r="N5836" s="7"/>
      <c r="O5836" s="7"/>
      <c r="P5836" s="7"/>
    </row>
    <row r="5837" spans="1:16" ht="15.75" x14ac:dyDescent="0.25">
      <c r="A5837" s="7"/>
      <c r="B5837" s="7"/>
      <c r="C5837" s="7"/>
      <c r="D5837" s="7"/>
      <c r="E5837" s="7"/>
      <c r="F5837" s="7"/>
      <c r="G5837" s="7"/>
      <c r="H5837" s="7"/>
      <c r="I5837" s="7"/>
      <c r="J5837" s="7"/>
      <c r="K5837" s="7"/>
      <c r="L5837" s="7"/>
      <c r="M5837" s="7"/>
      <c r="N5837" s="7"/>
      <c r="O5837" s="7"/>
      <c r="P5837" s="7"/>
    </row>
    <row r="5838" spans="1:16" ht="15.75" x14ac:dyDescent="0.25">
      <c r="A5838" s="7"/>
      <c r="B5838" s="7"/>
      <c r="C5838" s="7"/>
      <c r="D5838" s="7"/>
      <c r="E5838" s="7"/>
      <c r="F5838" s="7"/>
      <c r="G5838" s="7"/>
      <c r="H5838" s="7"/>
      <c r="I5838" s="7"/>
      <c r="J5838" s="7"/>
      <c r="K5838" s="7"/>
      <c r="L5838" s="7"/>
      <c r="M5838" s="7"/>
      <c r="N5838" s="7"/>
      <c r="O5838" s="7"/>
      <c r="P5838" s="7"/>
    </row>
    <row r="5839" spans="1:16" ht="15.75" x14ac:dyDescent="0.25">
      <c r="A5839" s="7"/>
      <c r="B5839" s="7"/>
      <c r="C5839" s="7"/>
      <c r="D5839" s="7"/>
      <c r="E5839" s="7"/>
      <c r="F5839" s="7"/>
      <c r="G5839" s="7"/>
      <c r="H5839" s="7"/>
      <c r="I5839" s="7"/>
      <c r="J5839" s="7"/>
      <c r="K5839" s="7"/>
      <c r="L5839" s="7"/>
      <c r="M5839" s="7"/>
      <c r="N5839" s="7"/>
      <c r="O5839" s="7"/>
      <c r="P5839" s="7"/>
    </row>
    <row r="5840" spans="1:16" ht="15.75" x14ac:dyDescent="0.25">
      <c r="A5840" s="7"/>
      <c r="B5840" s="7"/>
      <c r="C5840" s="7"/>
      <c r="D5840" s="7"/>
      <c r="E5840" s="7"/>
      <c r="F5840" s="7"/>
      <c r="G5840" s="7"/>
      <c r="H5840" s="7"/>
      <c r="I5840" s="7"/>
      <c r="J5840" s="7"/>
      <c r="K5840" s="7"/>
      <c r="L5840" s="7"/>
      <c r="M5840" s="7"/>
      <c r="N5840" s="7"/>
      <c r="O5840" s="7"/>
      <c r="P5840" s="7"/>
    </row>
    <row r="5841" spans="1:16" ht="15.75" x14ac:dyDescent="0.25">
      <c r="A5841" s="7"/>
      <c r="B5841" s="7"/>
      <c r="C5841" s="7"/>
      <c r="D5841" s="7"/>
      <c r="E5841" s="7"/>
      <c r="F5841" s="7"/>
      <c r="G5841" s="7"/>
      <c r="H5841" s="7"/>
      <c r="I5841" s="7"/>
      <c r="J5841" s="7"/>
      <c r="K5841" s="7"/>
      <c r="L5841" s="7"/>
      <c r="M5841" s="7"/>
      <c r="N5841" s="7"/>
      <c r="O5841" s="7"/>
      <c r="P5841" s="7"/>
    </row>
    <row r="5842" spans="1:16" ht="15.75" x14ac:dyDescent="0.25">
      <c r="A5842" s="7"/>
      <c r="B5842" s="7"/>
      <c r="C5842" s="7"/>
      <c r="D5842" s="7"/>
      <c r="E5842" s="7"/>
      <c r="F5842" s="7"/>
      <c r="G5842" s="7"/>
      <c r="H5842" s="7"/>
      <c r="I5842" s="7"/>
      <c r="J5842" s="7"/>
      <c r="K5842" s="7"/>
      <c r="L5842" s="7"/>
      <c r="M5842" s="7"/>
      <c r="N5842" s="7"/>
      <c r="O5842" s="7"/>
      <c r="P5842" s="7"/>
    </row>
    <row r="5843" spans="1:16" ht="15.75" x14ac:dyDescent="0.25">
      <c r="A5843" s="7"/>
      <c r="B5843" s="7"/>
      <c r="C5843" s="7"/>
      <c r="D5843" s="7"/>
      <c r="E5843" s="7"/>
      <c r="F5843" s="7"/>
      <c r="G5843" s="7"/>
      <c r="H5843" s="7"/>
      <c r="I5843" s="7"/>
      <c r="J5843" s="7"/>
      <c r="K5843" s="7"/>
      <c r="L5843" s="7"/>
      <c r="M5843" s="7"/>
      <c r="N5843" s="7"/>
      <c r="O5843" s="7"/>
      <c r="P5843" s="7"/>
    </row>
    <row r="5844" spans="1:16" ht="15.75" x14ac:dyDescent="0.25">
      <c r="A5844" s="7"/>
      <c r="B5844" s="7"/>
      <c r="C5844" s="7"/>
      <c r="D5844" s="7"/>
      <c r="E5844" s="7"/>
      <c r="F5844" s="7"/>
      <c r="G5844" s="7"/>
      <c r="H5844" s="7"/>
      <c r="I5844" s="7"/>
      <c r="J5844" s="7"/>
      <c r="K5844" s="7"/>
      <c r="L5844" s="7"/>
      <c r="M5844" s="7"/>
      <c r="N5844" s="7"/>
      <c r="O5844" s="7"/>
      <c r="P5844" s="7"/>
    </row>
    <row r="5845" spans="1:16" ht="15.75" x14ac:dyDescent="0.25">
      <c r="A5845" s="7"/>
      <c r="B5845" s="7"/>
      <c r="C5845" s="7"/>
      <c r="D5845" s="7"/>
      <c r="E5845" s="7"/>
      <c r="F5845" s="7"/>
      <c r="G5845" s="7"/>
      <c r="H5845" s="7"/>
      <c r="I5845" s="7"/>
      <c r="J5845" s="7"/>
      <c r="K5845" s="7"/>
      <c r="L5845" s="7"/>
      <c r="M5845" s="7"/>
      <c r="N5845" s="7"/>
      <c r="O5845" s="7"/>
      <c r="P5845" s="7"/>
    </row>
    <row r="5846" spans="1:16" ht="15.75" x14ac:dyDescent="0.25">
      <c r="A5846" s="7"/>
      <c r="B5846" s="7"/>
      <c r="C5846" s="7"/>
      <c r="D5846" s="7"/>
      <c r="E5846" s="7"/>
      <c r="F5846" s="7"/>
      <c r="G5846" s="7"/>
      <c r="H5846" s="7"/>
      <c r="I5846" s="7"/>
      <c r="J5846" s="7"/>
      <c r="K5846" s="7"/>
      <c r="L5846" s="7"/>
      <c r="M5846" s="7"/>
      <c r="N5846" s="7"/>
      <c r="O5846" s="7"/>
      <c r="P5846" s="7"/>
    </row>
    <row r="5847" spans="1:16" ht="15.75" x14ac:dyDescent="0.25">
      <c r="A5847" s="7"/>
      <c r="B5847" s="7"/>
      <c r="C5847" s="7"/>
      <c r="D5847" s="7"/>
      <c r="E5847" s="7"/>
      <c r="F5847" s="7"/>
      <c r="G5847" s="7"/>
      <c r="H5847" s="7"/>
      <c r="I5847" s="7"/>
      <c r="J5847" s="7"/>
      <c r="K5847" s="7"/>
      <c r="L5847" s="7"/>
      <c r="M5847" s="7"/>
      <c r="N5847" s="7"/>
      <c r="O5847" s="7"/>
      <c r="P5847" s="7"/>
    </row>
    <row r="5848" spans="1:16" ht="15.75" x14ac:dyDescent="0.25">
      <c r="A5848" s="7"/>
      <c r="B5848" s="7"/>
      <c r="C5848" s="7"/>
      <c r="D5848" s="7"/>
      <c r="E5848" s="7"/>
      <c r="F5848" s="7"/>
      <c r="G5848" s="7"/>
      <c r="H5848" s="7"/>
      <c r="I5848" s="7"/>
      <c r="J5848" s="7"/>
      <c r="K5848" s="7"/>
      <c r="L5848" s="7"/>
      <c r="M5848" s="7"/>
      <c r="N5848" s="7"/>
      <c r="O5848" s="7"/>
      <c r="P5848" s="7"/>
    </row>
    <row r="5849" spans="1:16" ht="15.75" x14ac:dyDescent="0.25">
      <c r="A5849" s="7"/>
      <c r="B5849" s="7"/>
      <c r="C5849" s="7"/>
      <c r="D5849" s="7"/>
      <c r="E5849" s="7"/>
      <c r="F5849" s="7"/>
      <c r="G5849" s="7"/>
      <c r="H5849" s="7"/>
      <c r="I5849" s="7"/>
      <c r="J5849" s="7"/>
      <c r="K5849" s="7"/>
      <c r="L5849" s="7"/>
      <c r="M5849" s="7"/>
      <c r="N5849" s="7"/>
      <c r="O5849" s="7"/>
      <c r="P5849" s="7"/>
    </row>
    <row r="5850" spans="1:16" ht="15.75" x14ac:dyDescent="0.25">
      <c r="A5850" s="7"/>
      <c r="B5850" s="7"/>
      <c r="C5850" s="7"/>
      <c r="D5850" s="7"/>
      <c r="E5850" s="7"/>
      <c r="F5850" s="7"/>
      <c r="G5850" s="7"/>
      <c r="H5850" s="7"/>
      <c r="I5850" s="7"/>
      <c r="J5850" s="7"/>
      <c r="K5850" s="7"/>
      <c r="L5850" s="7"/>
      <c r="M5850" s="7"/>
      <c r="N5850" s="7"/>
      <c r="O5850" s="7"/>
      <c r="P5850" s="7"/>
    </row>
    <row r="5851" spans="1:16" ht="15.75" x14ac:dyDescent="0.25">
      <c r="A5851" s="7"/>
      <c r="B5851" s="7"/>
      <c r="C5851" s="7"/>
      <c r="D5851" s="7"/>
      <c r="E5851" s="7"/>
      <c r="F5851" s="7"/>
      <c r="G5851" s="7"/>
      <c r="H5851" s="7"/>
      <c r="I5851" s="7"/>
      <c r="J5851" s="7"/>
      <c r="K5851" s="7"/>
      <c r="L5851" s="7"/>
      <c r="M5851" s="7"/>
      <c r="N5851" s="7"/>
      <c r="O5851" s="7"/>
      <c r="P5851" s="7"/>
    </row>
    <row r="5852" spans="1:16" ht="15.75" x14ac:dyDescent="0.25">
      <c r="A5852" s="7"/>
      <c r="B5852" s="7"/>
      <c r="C5852" s="7"/>
      <c r="D5852" s="7"/>
      <c r="E5852" s="7"/>
      <c r="F5852" s="7"/>
      <c r="G5852" s="7"/>
      <c r="H5852" s="7"/>
      <c r="I5852" s="7"/>
      <c r="J5852" s="7"/>
      <c r="K5852" s="7"/>
      <c r="L5852" s="7"/>
      <c r="M5852" s="7"/>
      <c r="N5852" s="7"/>
      <c r="O5852" s="7"/>
      <c r="P5852" s="7"/>
    </row>
    <row r="5853" spans="1:16" ht="15.75" x14ac:dyDescent="0.25">
      <c r="A5853" s="7"/>
      <c r="B5853" s="7"/>
      <c r="C5853" s="7"/>
      <c r="D5853" s="7"/>
      <c r="E5853" s="7"/>
      <c r="F5853" s="7"/>
      <c r="G5853" s="7"/>
      <c r="H5853" s="7"/>
      <c r="I5853" s="7"/>
      <c r="J5853" s="7"/>
      <c r="K5853" s="7"/>
      <c r="L5853" s="7"/>
      <c r="M5853" s="7"/>
      <c r="N5853" s="7"/>
      <c r="O5853" s="7"/>
      <c r="P5853" s="7"/>
    </row>
    <row r="5854" spans="1:16" ht="15.75" x14ac:dyDescent="0.25">
      <c r="A5854" s="7"/>
      <c r="B5854" s="7"/>
      <c r="C5854" s="7"/>
      <c r="D5854" s="7"/>
      <c r="E5854" s="7"/>
      <c r="F5854" s="7"/>
      <c r="G5854" s="7"/>
      <c r="H5854" s="7"/>
      <c r="I5854" s="7"/>
      <c r="J5854" s="7"/>
      <c r="K5854" s="7"/>
      <c r="L5854" s="7"/>
      <c r="M5854" s="7"/>
      <c r="N5854" s="7"/>
      <c r="O5854" s="7"/>
      <c r="P5854" s="7"/>
    </row>
    <row r="5855" spans="1:16" ht="15.75" x14ac:dyDescent="0.25">
      <c r="A5855" s="7"/>
      <c r="B5855" s="7"/>
      <c r="C5855" s="7"/>
      <c r="D5855" s="7"/>
      <c r="E5855" s="7"/>
      <c r="F5855" s="7"/>
      <c r="G5855" s="7"/>
      <c r="H5855" s="7"/>
      <c r="I5855" s="7"/>
      <c r="J5855" s="7"/>
      <c r="K5855" s="7"/>
      <c r="L5855" s="7"/>
      <c r="M5855" s="7"/>
      <c r="N5855" s="7"/>
      <c r="O5855" s="7"/>
      <c r="P5855" s="7"/>
    </row>
    <row r="5856" spans="1:16" ht="15.75" x14ac:dyDescent="0.25">
      <c r="A5856" s="7"/>
      <c r="B5856" s="7"/>
      <c r="C5856" s="7"/>
      <c r="D5856" s="7"/>
      <c r="E5856" s="7"/>
      <c r="F5856" s="7"/>
      <c r="G5856" s="7"/>
      <c r="H5856" s="7"/>
      <c r="I5856" s="7"/>
      <c r="J5856" s="7"/>
      <c r="K5856" s="7"/>
      <c r="L5856" s="7"/>
      <c r="M5856" s="7"/>
      <c r="N5856" s="7"/>
      <c r="O5856" s="7"/>
      <c r="P5856" s="7"/>
    </row>
    <row r="5857" spans="1:16" ht="15.75" x14ac:dyDescent="0.25">
      <c r="A5857" s="7"/>
      <c r="B5857" s="7"/>
      <c r="C5857" s="7"/>
      <c r="D5857" s="7"/>
      <c r="E5857" s="7"/>
      <c r="F5857" s="7"/>
      <c r="G5857" s="7"/>
      <c r="H5857" s="7"/>
      <c r="I5857" s="7"/>
      <c r="J5857" s="7"/>
      <c r="K5857" s="7"/>
      <c r="L5857" s="7"/>
      <c r="M5857" s="7"/>
      <c r="N5857" s="7"/>
      <c r="O5857" s="7"/>
      <c r="P5857" s="7"/>
    </row>
    <row r="5858" spans="1:16" ht="15.75" x14ac:dyDescent="0.25">
      <c r="A5858" s="7"/>
      <c r="B5858" s="7"/>
      <c r="C5858" s="7"/>
      <c r="D5858" s="7"/>
      <c r="E5858" s="7"/>
      <c r="F5858" s="7"/>
      <c r="G5858" s="7"/>
      <c r="H5858" s="7"/>
      <c r="I5858" s="7"/>
      <c r="J5858" s="7"/>
      <c r="K5858" s="7"/>
      <c r="L5858" s="7"/>
      <c r="M5858" s="7"/>
      <c r="N5858" s="7"/>
      <c r="O5858" s="7"/>
      <c r="P5858" s="7"/>
    </row>
    <row r="5859" spans="1:16" ht="15.75" x14ac:dyDescent="0.25">
      <c r="A5859" s="7"/>
      <c r="B5859" s="7"/>
      <c r="C5859" s="7"/>
      <c r="D5859" s="7"/>
      <c r="E5859" s="7"/>
      <c r="F5859" s="7"/>
      <c r="G5859" s="7"/>
      <c r="H5859" s="7"/>
      <c r="I5859" s="7"/>
      <c r="J5859" s="7"/>
      <c r="K5859" s="7"/>
      <c r="L5859" s="7"/>
      <c r="M5859" s="7"/>
      <c r="N5859" s="7"/>
      <c r="O5859" s="7"/>
      <c r="P5859" s="7"/>
    </row>
    <row r="5860" spans="1:16" ht="15.75" x14ac:dyDescent="0.25">
      <c r="A5860" s="7"/>
      <c r="B5860" s="7"/>
      <c r="C5860" s="7"/>
      <c r="D5860" s="7"/>
      <c r="E5860" s="7"/>
      <c r="F5860" s="7"/>
      <c r="G5860" s="7"/>
      <c r="H5860" s="7"/>
      <c r="I5860" s="7"/>
      <c r="J5860" s="7"/>
      <c r="K5860" s="7"/>
      <c r="L5860" s="7"/>
      <c r="M5860" s="7"/>
      <c r="N5860" s="7"/>
      <c r="O5860" s="7"/>
      <c r="P5860" s="7"/>
    </row>
    <row r="5861" spans="1:16" ht="15.75" x14ac:dyDescent="0.25">
      <c r="A5861" s="7"/>
      <c r="B5861" s="7"/>
      <c r="C5861" s="7"/>
      <c r="D5861" s="7"/>
      <c r="E5861" s="7"/>
      <c r="F5861" s="7"/>
      <c r="G5861" s="7"/>
      <c r="H5861" s="7"/>
      <c r="I5861" s="7"/>
      <c r="J5861" s="7"/>
      <c r="K5861" s="7"/>
      <c r="L5861" s="7"/>
      <c r="M5861" s="7"/>
      <c r="N5861" s="7"/>
      <c r="O5861" s="7"/>
      <c r="P5861" s="7"/>
    </row>
    <row r="5862" spans="1:16" ht="15.75" x14ac:dyDescent="0.25">
      <c r="A5862" s="7"/>
      <c r="B5862" s="7"/>
      <c r="C5862" s="7"/>
      <c r="D5862" s="7"/>
      <c r="E5862" s="7"/>
      <c r="F5862" s="7"/>
      <c r="G5862" s="7"/>
      <c r="H5862" s="7"/>
      <c r="I5862" s="7"/>
      <c r="J5862" s="7"/>
      <c r="K5862" s="7"/>
      <c r="L5862" s="7"/>
      <c r="M5862" s="7"/>
      <c r="N5862" s="7"/>
      <c r="O5862" s="7"/>
      <c r="P5862" s="7"/>
    </row>
    <row r="5863" spans="1:16" ht="15.75" x14ac:dyDescent="0.25">
      <c r="A5863" s="7"/>
      <c r="B5863" s="7"/>
      <c r="C5863" s="7"/>
      <c r="D5863" s="7"/>
      <c r="E5863" s="7"/>
      <c r="F5863" s="7"/>
      <c r="G5863" s="7"/>
      <c r="H5863" s="7"/>
      <c r="I5863" s="7"/>
      <c r="J5863" s="7"/>
      <c r="K5863" s="7"/>
      <c r="L5863" s="7"/>
      <c r="M5863" s="7"/>
      <c r="N5863" s="7"/>
      <c r="O5863" s="7"/>
      <c r="P5863" s="7"/>
    </row>
    <row r="5864" spans="1:16" ht="15.75" x14ac:dyDescent="0.25">
      <c r="A5864" s="7"/>
      <c r="B5864" s="7"/>
      <c r="C5864" s="7"/>
      <c r="D5864" s="7"/>
      <c r="E5864" s="7"/>
      <c r="F5864" s="7"/>
      <c r="G5864" s="7"/>
      <c r="H5864" s="7"/>
      <c r="I5864" s="7"/>
      <c r="J5864" s="7"/>
      <c r="K5864" s="7"/>
      <c r="L5864" s="7"/>
      <c r="M5864" s="7"/>
      <c r="N5864" s="7"/>
      <c r="O5864" s="7"/>
      <c r="P5864" s="7"/>
    </row>
    <row r="5865" spans="1:16" ht="15.75" x14ac:dyDescent="0.25">
      <c r="A5865" s="7"/>
      <c r="B5865" s="7"/>
      <c r="C5865" s="7"/>
      <c r="D5865" s="7"/>
      <c r="E5865" s="7"/>
      <c r="F5865" s="7"/>
      <c r="G5865" s="7"/>
      <c r="H5865" s="7"/>
      <c r="I5865" s="7"/>
      <c r="J5865" s="7"/>
      <c r="K5865" s="7"/>
      <c r="L5865" s="7"/>
      <c r="M5865" s="7"/>
      <c r="N5865" s="7"/>
      <c r="O5865" s="7"/>
      <c r="P5865" s="7"/>
    </row>
    <row r="5866" spans="1:16" ht="15.75" x14ac:dyDescent="0.25">
      <c r="A5866" s="7"/>
      <c r="B5866" s="7"/>
      <c r="C5866" s="7"/>
      <c r="D5866" s="7"/>
      <c r="E5866" s="7"/>
      <c r="F5866" s="7"/>
      <c r="G5866" s="7"/>
      <c r="H5866" s="7"/>
      <c r="I5866" s="7"/>
      <c r="J5866" s="7"/>
      <c r="K5866" s="7"/>
      <c r="L5866" s="7"/>
      <c r="M5866" s="7"/>
      <c r="N5866" s="7"/>
      <c r="O5866" s="7"/>
      <c r="P5866" s="7"/>
    </row>
    <row r="5867" spans="1:16" ht="15.75" x14ac:dyDescent="0.25">
      <c r="A5867" s="7"/>
      <c r="B5867" s="7"/>
      <c r="C5867" s="7"/>
      <c r="D5867" s="7"/>
      <c r="E5867" s="7"/>
      <c r="F5867" s="7"/>
      <c r="G5867" s="7"/>
      <c r="H5867" s="7"/>
      <c r="I5867" s="7"/>
      <c r="J5867" s="7"/>
      <c r="K5867" s="7"/>
      <c r="L5867" s="7"/>
      <c r="M5867" s="7"/>
      <c r="N5867" s="7"/>
      <c r="O5867" s="7"/>
      <c r="P5867" s="7"/>
    </row>
    <row r="5868" spans="1:16" ht="15.75" x14ac:dyDescent="0.25">
      <c r="A5868" s="7"/>
      <c r="B5868" s="7"/>
      <c r="C5868" s="7"/>
      <c r="D5868" s="7"/>
      <c r="E5868" s="7"/>
      <c r="F5868" s="7"/>
      <c r="G5868" s="7"/>
      <c r="H5868" s="7"/>
      <c r="I5868" s="7"/>
      <c r="J5868" s="7"/>
      <c r="K5868" s="7"/>
      <c r="L5868" s="7"/>
      <c r="M5868" s="7"/>
      <c r="N5868" s="7"/>
      <c r="O5868" s="7"/>
      <c r="P5868" s="7"/>
    </row>
    <row r="5869" spans="1:16" ht="15.75" x14ac:dyDescent="0.25">
      <c r="A5869" s="7"/>
      <c r="B5869" s="7"/>
      <c r="C5869" s="7"/>
      <c r="D5869" s="7"/>
      <c r="E5869" s="7"/>
      <c r="F5869" s="7"/>
      <c r="G5869" s="7"/>
      <c r="H5869" s="7"/>
      <c r="I5869" s="7"/>
      <c r="J5869" s="7"/>
      <c r="K5869" s="7"/>
      <c r="L5869" s="7"/>
      <c r="M5869" s="7"/>
      <c r="N5869" s="7"/>
      <c r="O5869" s="7"/>
      <c r="P5869" s="7"/>
    </row>
    <row r="5870" spans="1:16" ht="15.75" x14ac:dyDescent="0.25">
      <c r="A5870" s="7"/>
      <c r="B5870" s="7"/>
      <c r="C5870" s="7"/>
      <c r="D5870" s="7"/>
      <c r="E5870" s="7"/>
      <c r="F5870" s="7"/>
      <c r="G5870" s="7"/>
      <c r="H5870" s="7"/>
      <c r="I5870" s="7"/>
      <c r="J5870" s="7"/>
      <c r="K5870" s="7"/>
      <c r="L5870" s="7"/>
      <c r="M5870" s="7"/>
      <c r="N5870" s="7"/>
      <c r="O5870" s="7"/>
      <c r="P5870" s="7"/>
    </row>
    <row r="5871" spans="1:16" ht="15.75" x14ac:dyDescent="0.25">
      <c r="A5871" s="7"/>
      <c r="B5871" s="7"/>
      <c r="C5871" s="7"/>
      <c r="D5871" s="7"/>
      <c r="E5871" s="7"/>
      <c r="F5871" s="7"/>
      <c r="G5871" s="7"/>
      <c r="H5871" s="7"/>
      <c r="I5871" s="7"/>
      <c r="J5871" s="7"/>
      <c r="K5871" s="7"/>
      <c r="L5871" s="7"/>
      <c r="M5871" s="7"/>
      <c r="N5871" s="7"/>
      <c r="O5871" s="7"/>
      <c r="P5871" s="7"/>
    </row>
    <row r="5872" spans="1:16" ht="15.75" x14ac:dyDescent="0.25">
      <c r="A5872" s="7"/>
      <c r="B5872" s="7"/>
      <c r="C5872" s="7"/>
      <c r="D5872" s="7"/>
      <c r="E5872" s="7"/>
      <c r="F5872" s="7"/>
      <c r="G5872" s="7"/>
      <c r="H5872" s="7"/>
      <c r="I5872" s="7"/>
      <c r="J5872" s="7"/>
      <c r="K5872" s="7"/>
      <c r="L5872" s="7"/>
      <c r="M5872" s="7"/>
      <c r="N5872" s="7"/>
      <c r="O5872" s="7"/>
      <c r="P5872" s="7"/>
    </row>
    <row r="5873" spans="1:16" ht="15.75" x14ac:dyDescent="0.25">
      <c r="A5873" s="7"/>
      <c r="B5873" s="7"/>
      <c r="C5873" s="7"/>
      <c r="D5873" s="7"/>
      <c r="E5873" s="7"/>
      <c r="F5873" s="7"/>
      <c r="G5873" s="7"/>
      <c r="H5873" s="7"/>
      <c r="I5873" s="7"/>
      <c r="J5873" s="7"/>
      <c r="K5873" s="7"/>
      <c r="L5873" s="7"/>
      <c r="M5873" s="7"/>
      <c r="N5873" s="7"/>
      <c r="O5873" s="7"/>
      <c r="P5873" s="7"/>
    </row>
    <row r="5874" spans="1:16" ht="15.75" x14ac:dyDescent="0.25">
      <c r="A5874" s="7"/>
      <c r="B5874" s="7"/>
      <c r="C5874" s="7"/>
      <c r="D5874" s="7"/>
      <c r="E5874" s="7"/>
      <c r="F5874" s="7"/>
      <c r="G5874" s="7"/>
      <c r="H5874" s="7"/>
      <c r="I5874" s="7"/>
      <c r="J5874" s="7"/>
      <c r="K5874" s="7"/>
      <c r="L5874" s="7"/>
      <c r="M5874" s="7"/>
      <c r="N5874" s="7"/>
      <c r="O5874" s="7"/>
      <c r="P5874" s="7"/>
    </row>
    <row r="5875" spans="1:16" ht="15.75" x14ac:dyDescent="0.25">
      <c r="A5875" s="7"/>
      <c r="B5875" s="7"/>
      <c r="C5875" s="7"/>
      <c r="D5875" s="7"/>
      <c r="E5875" s="7"/>
      <c r="F5875" s="7"/>
      <c r="G5875" s="7"/>
      <c r="H5875" s="7"/>
      <c r="I5875" s="7"/>
      <c r="J5875" s="7"/>
      <c r="K5875" s="7"/>
      <c r="L5875" s="7"/>
      <c r="M5875" s="7"/>
      <c r="N5875" s="7"/>
      <c r="O5875" s="7"/>
      <c r="P5875" s="7"/>
    </row>
    <row r="5876" spans="1:16" ht="15.75" x14ac:dyDescent="0.25">
      <c r="A5876" s="7"/>
      <c r="B5876" s="7"/>
      <c r="C5876" s="7"/>
      <c r="D5876" s="7"/>
      <c r="E5876" s="7"/>
      <c r="F5876" s="7"/>
      <c r="G5876" s="7"/>
      <c r="H5876" s="7"/>
      <c r="I5876" s="7"/>
      <c r="J5876" s="7"/>
      <c r="K5876" s="7"/>
      <c r="L5876" s="7"/>
      <c r="M5876" s="7"/>
      <c r="N5876" s="7"/>
      <c r="O5876" s="7"/>
      <c r="P5876" s="7"/>
    </row>
    <row r="5877" spans="1:16" ht="15.75" x14ac:dyDescent="0.25">
      <c r="A5877" s="7"/>
      <c r="B5877" s="7"/>
      <c r="C5877" s="7"/>
      <c r="D5877" s="7"/>
      <c r="E5877" s="7"/>
      <c r="F5877" s="7"/>
      <c r="G5877" s="7"/>
      <c r="H5877" s="7"/>
      <c r="I5877" s="7"/>
      <c r="J5877" s="7"/>
      <c r="K5877" s="7"/>
      <c r="L5877" s="7"/>
      <c r="M5877" s="7"/>
      <c r="N5877" s="7"/>
      <c r="O5877" s="7"/>
      <c r="P5877" s="7"/>
    </row>
    <row r="5878" spans="1:16" ht="15.75" x14ac:dyDescent="0.25">
      <c r="A5878" s="7"/>
      <c r="B5878" s="7"/>
      <c r="C5878" s="7"/>
      <c r="D5878" s="7"/>
      <c r="E5878" s="7"/>
      <c r="F5878" s="7"/>
      <c r="G5878" s="7"/>
      <c r="H5878" s="7"/>
      <c r="I5878" s="7"/>
      <c r="J5878" s="7"/>
      <c r="K5878" s="7"/>
      <c r="L5878" s="7"/>
      <c r="M5878" s="7"/>
      <c r="N5878" s="7"/>
      <c r="O5878" s="7"/>
      <c r="P5878" s="7"/>
    </row>
    <row r="5879" spans="1:16" ht="15.75" x14ac:dyDescent="0.25">
      <c r="A5879" s="7"/>
      <c r="B5879" s="7"/>
      <c r="C5879" s="7"/>
      <c r="D5879" s="7"/>
      <c r="E5879" s="7"/>
      <c r="F5879" s="7"/>
      <c r="G5879" s="7"/>
      <c r="H5879" s="7"/>
      <c r="I5879" s="7"/>
      <c r="J5879" s="7"/>
      <c r="K5879" s="7"/>
      <c r="L5879" s="7"/>
      <c r="M5879" s="7"/>
      <c r="N5879" s="7"/>
      <c r="O5879" s="7"/>
      <c r="P5879" s="7"/>
    </row>
    <row r="5880" spans="1:16" ht="15.75" x14ac:dyDescent="0.25">
      <c r="A5880" s="7"/>
      <c r="B5880" s="7"/>
      <c r="C5880" s="7"/>
      <c r="D5880" s="7"/>
      <c r="E5880" s="7"/>
      <c r="F5880" s="7"/>
      <c r="G5880" s="7"/>
      <c r="H5880" s="7"/>
      <c r="I5880" s="7"/>
      <c r="J5880" s="7"/>
      <c r="K5880" s="7"/>
      <c r="L5880" s="7"/>
      <c r="M5880" s="7"/>
      <c r="N5880" s="7"/>
      <c r="O5880" s="7"/>
      <c r="P5880" s="7"/>
    </row>
    <row r="5881" spans="1:16" ht="15.75" x14ac:dyDescent="0.25">
      <c r="A5881" s="7"/>
      <c r="B5881" s="7"/>
      <c r="C5881" s="7"/>
      <c r="D5881" s="7"/>
      <c r="E5881" s="7"/>
      <c r="F5881" s="7"/>
      <c r="G5881" s="7"/>
      <c r="H5881" s="7"/>
      <c r="I5881" s="7"/>
      <c r="J5881" s="7"/>
      <c r="K5881" s="7"/>
      <c r="L5881" s="7"/>
      <c r="M5881" s="7"/>
      <c r="N5881" s="7"/>
      <c r="O5881" s="7"/>
      <c r="P5881" s="7"/>
    </row>
    <row r="5882" spans="1:16" ht="15.75" x14ac:dyDescent="0.25">
      <c r="A5882" s="7"/>
      <c r="B5882" s="7"/>
      <c r="C5882" s="7"/>
      <c r="D5882" s="7"/>
      <c r="E5882" s="7"/>
      <c r="F5882" s="7"/>
      <c r="G5882" s="7"/>
      <c r="H5882" s="7"/>
      <c r="I5882" s="7"/>
      <c r="J5882" s="7"/>
      <c r="K5882" s="7"/>
      <c r="L5882" s="7"/>
      <c r="M5882" s="7"/>
      <c r="N5882" s="7"/>
      <c r="O5882" s="7"/>
      <c r="P5882" s="7"/>
    </row>
    <row r="5883" spans="1:16" ht="15.75" x14ac:dyDescent="0.25">
      <c r="A5883" s="7"/>
      <c r="B5883" s="7"/>
      <c r="C5883" s="7"/>
      <c r="D5883" s="7"/>
      <c r="E5883" s="7"/>
      <c r="F5883" s="7"/>
      <c r="G5883" s="7"/>
      <c r="H5883" s="7"/>
      <c r="I5883" s="7"/>
      <c r="J5883" s="7"/>
      <c r="K5883" s="7"/>
      <c r="L5883" s="7"/>
      <c r="M5883" s="7"/>
      <c r="N5883" s="7"/>
      <c r="O5883" s="7"/>
      <c r="P5883" s="7"/>
    </row>
    <row r="5884" spans="1:16" ht="15.75" x14ac:dyDescent="0.25">
      <c r="A5884" s="7"/>
      <c r="B5884" s="7"/>
      <c r="C5884" s="7"/>
      <c r="D5884" s="7"/>
      <c r="E5884" s="7"/>
      <c r="F5884" s="7"/>
      <c r="G5884" s="7"/>
      <c r="H5884" s="7"/>
      <c r="I5884" s="7"/>
      <c r="J5884" s="7"/>
      <c r="K5884" s="7"/>
      <c r="L5884" s="7"/>
      <c r="M5884" s="7"/>
      <c r="N5884" s="7"/>
      <c r="O5884" s="7"/>
      <c r="P5884" s="7"/>
    </row>
    <row r="5885" spans="1:16" ht="15.75" x14ac:dyDescent="0.25">
      <c r="A5885" s="7"/>
      <c r="B5885" s="7"/>
      <c r="C5885" s="7"/>
      <c r="D5885" s="7"/>
      <c r="E5885" s="7"/>
      <c r="F5885" s="7"/>
      <c r="G5885" s="7"/>
      <c r="H5885" s="7"/>
      <c r="I5885" s="7"/>
      <c r="J5885" s="7"/>
      <c r="K5885" s="7"/>
      <c r="L5885" s="7"/>
      <c r="M5885" s="7"/>
      <c r="N5885" s="7"/>
      <c r="O5885" s="7"/>
      <c r="P5885" s="7"/>
    </row>
    <row r="5886" spans="1:16" ht="15.75" x14ac:dyDescent="0.25">
      <c r="A5886" s="7"/>
      <c r="B5886" s="7"/>
      <c r="C5886" s="7"/>
      <c r="D5886" s="7"/>
      <c r="E5886" s="7"/>
      <c r="F5886" s="7"/>
      <c r="G5886" s="7"/>
      <c r="H5886" s="7"/>
      <c r="I5886" s="7"/>
      <c r="J5886" s="7"/>
      <c r="K5886" s="7"/>
      <c r="L5886" s="7"/>
      <c r="M5886" s="7"/>
      <c r="N5886" s="7"/>
      <c r="O5886" s="7"/>
      <c r="P5886" s="7"/>
    </row>
    <row r="5887" spans="1:16" ht="15.75" x14ac:dyDescent="0.25">
      <c r="A5887" s="7"/>
      <c r="B5887" s="7"/>
      <c r="C5887" s="7"/>
      <c r="D5887" s="7"/>
      <c r="E5887" s="7"/>
      <c r="F5887" s="7"/>
      <c r="G5887" s="7"/>
      <c r="H5887" s="7"/>
      <c r="I5887" s="7"/>
      <c r="J5887" s="7"/>
      <c r="K5887" s="7"/>
      <c r="L5887" s="7"/>
      <c r="M5887" s="7"/>
      <c r="N5887" s="7"/>
      <c r="O5887" s="7"/>
      <c r="P5887" s="7"/>
    </row>
    <row r="5888" spans="1:16" ht="15.75" x14ac:dyDescent="0.25">
      <c r="A5888" s="7"/>
      <c r="B5888" s="7"/>
      <c r="C5888" s="7"/>
      <c r="D5888" s="7"/>
      <c r="E5888" s="7"/>
      <c r="F5888" s="7"/>
      <c r="G5888" s="7"/>
      <c r="H5888" s="7"/>
      <c r="I5888" s="7"/>
      <c r="J5888" s="7"/>
      <c r="K5888" s="7"/>
      <c r="L5888" s="7"/>
      <c r="M5888" s="7"/>
      <c r="N5888" s="7"/>
      <c r="O5888" s="7"/>
      <c r="P5888" s="7"/>
    </row>
    <row r="5889" spans="1:16" ht="15.75" x14ac:dyDescent="0.25">
      <c r="A5889" s="7"/>
      <c r="B5889" s="7"/>
      <c r="C5889" s="7"/>
      <c r="D5889" s="7"/>
      <c r="E5889" s="7"/>
      <c r="F5889" s="7"/>
      <c r="G5889" s="7"/>
      <c r="H5889" s="7"/>
      <c r="I5889" s="7"/>
      <c r="J5889" s="7"/>
      <c r="K5889" s="7"/>
      <c r="L5889" s="7"/>
      <c r="M5889" s="7"/>
      <c r="N5889" s="7"/>
      <c r="O5889" s="7"/>
      <c r="P5889" s="7"/>
    </row>
    <row r="5890" spans="1:16" ht="15.75" x14ac:dyDescent="0.25">
      <c r="A5890" s="7"/>
      <c r="B5890" s="7"/>
      <c r="C5890" s="7"/>
      <c r="D5890" s="7"/>
      <c r="E5890" s="7"/>
      <c r="F5890" s="7"/>
      <c r="G5890" s="7"/>
      <c r="H5890" s="7"/>
      <c r="I5890" s="7"/>
      <c r="J5890" s="7"/>
      <c r="K5890" s="7"/>
      <c r="L5890" s="7"/>
      <c r="M5890" s="7"/>
      <c r="N5890" s="7"/>
      <c r="O5890" s="7"/>
      <c r="P5890" s="7"/>
    </row>
    <row r="5891" spans="1:16" ht="15.75" x14ac:dyDescent="0.25">
      <c r="A5891" s="7"/>
      <c r="B5891" s="7"/>
      <c r="C5891" s="7"/>
      <c r="D5891" s="7"/>
      <c r="E5891" s="7"/>
      <c r="F5891" s="7"/>
      <c r="G5891" s="7"/>
      <c r="H5891" s="7"/>
      <c r="I5891" s="7"/>
      <c r="J5891" s="7"/>
      <c r="K5891" s="7"/>
      <c r="L5891" s="7"/>
      <c r="M5891" s="7"/>
      <c r="N5891" s="7"/>
      <c r="O5891" s="7"/>
      <c r="P5891" s="7"/>
    </row>
    <row r="5892" spans="1:16" ht="15.75" x14ac:dyDescent="0.25">
      <c r="A5892" s="7"/>
      <c r="B5892" s="7"/>
      <c r="C5892" s="7"/>
      <c r="D5892" s="7"/>
      <c r="E5892" s="7"/>
      <c r="F5892" s="7"/>
      <c r="G5892" s="7"/>
      <c r="H5892" s="7"/>
      <c r="I5892" s="7"/>
      <c r="J5892" s="7"/>
      <c r="K5892" s="7"/>
      <c r="L5892" s="7"/>
      <c r="M5892" s="7"/>
      <c r="N5892" s="7"/>
      <c r="O5892" s="7"/>
      <c r="P5892" s="7"/>
    </row>
    <row r="5893" spans="1:16" ht="15.75" x14ac:dyDescent="0.25">
      <c r="A5893" s="7"/>
      <c r="B5893" s="7"/>
      <c r="C5893" s="7"/>
      <c r="D5893" s="7"/>
      <c r="E5893" s="7"/>
      <c r="F5893" s="7"/>
      <c r="G5893" s="7"/>
      <c r="H5893" s="7"/>
      <c r="I5893" s="7"/>
      <c r="J5893" s="7"/>
      <c r="K5893" s="7"/>
      <c r="L5893" s="7"/>
      <c r="M5893" s="7"/>
      <c r="N5893" s="7"/>
      <c r="O5893" s="7"/>
      <c r="P5893" s="7"/>
    </row>
    <row r="5894" spans="1:16" ht="15.75" x14ac:dyDescent="0.25">
      <c r="A5894" s="7"/>
      <c r="B5894" s="7"/>
      <c r="C5894" s="7"/>
      <c r="D5894" s="7"/>
      <c r="E5894" s="7"/>
      <c r="F5894" s="7"/>
      <c r="G5894" s="7"/>
      <c r="H5894" s="7"/>
      <c r="I5894" s="7"/>
      <c r="J5894" s="7"/>
      <c r="K5894" s="7"/>
      <c r="L5894" s="7"/>
      <c r="M5894" s="7"/>
      <c r="N5894" s="7"/>
      <c r="O5894" s="7"/>
      <c r="P5894" s="7"/>
    </row>
    <row r="5895" spans="1:16" ht="15.75" x14ac:dyDescent="0.25">
      <c r="A5895" s="7"/>
      <c r="B5895" s="7"/>
      <c r="C5895" s="7"/>
      <c r="D5895" s="7"/>
      <c r="E5895" s="7"/>
      <c r="F5895" s="7"/>
      <c r="G5895" s="7"/>
      <c r="H5895" s="7"/>
      <c r="I5895" s="7"/>
      <c r="J5895" s="7"/>
      <c r="K5895" s="7"/>
      <c r="L5895" s="7"/>
      <c r="M5895" s="7"/>
      <c r="N5895" s="7"/>
      <c r="O5895" s="7"/>
      <c r="P5895" s="7"/>
    </row>
    <row r="5896" spans="1:16" ht="15.75" x14ac:dyDescent="0.25">
      <c r="A5896" s="7"/>
      <c r="B5896" s="7"/>
      <c r="C5896" s="7"/>
      <c r="D5896" s="7"/>
      <c r="E5896" s="7"/>
      <c r="F5896" s="7"/>
      <c r="G5896" s="7"/>
      <c r="H5896" s="7"/>
      <c r="I5896" s="7"/>
      <c r="J5896" s="7"/>
      <c r="K5896" s="7"/>
      <c r="L5896" s="7"/>
      <c r="M5896" s="7"/>
      <c r="N5896" s="7"/>
      <c r="O5896" s="7"/>
      <c r="P5896" s="7"/>
    </row>
    <row r="5897" spans="1:16" ht="15.75" x14ac:dyDescent="0.25">
      <c r="A5897" s="7"/>
      <c r="B5897" s="7"/>
      <c r="C5897" s="7"/>
      <c r="D5897" s="7"/>
      <c r="E5897" s="7"/>
      <c r="F5897" s="7"/>
      <c r="G5897" s="7"/>
      <c r="H5897" s="7"/>
      <c r="I5897" s="7"/>
      <c r="J5897" s="7"/>
      <c r="K5897" s="7"/>
      <c r="L5897" s="7"/>
      <c r="M5897" s="7"/>
      <c r="N5897" s="7"/>
      <c r="O5897" s="7"/>
      <c r="P5897" s="7"/>
    </row>
    <row r="5898" spans="1:16" ht="15.75" x14ac:dyDescent="0.25">
      <c r="A5898" s="7"/>
      <c r="B5898" s="7"/>
      <c r="C5898" s="7"/>
      <c r="D5898" s="7"/>
      <c r="E5898" s="7"/>
      <c r="F5898" s="7"/>
      <c r="G5898" s="7"/>
      <c r="H5898" s="7"/>
      <c r="I5898" s="7"/>
      <c r="J5898" s="7"/>
      <c r="K5898" s="7"/>
      <c r="L5898" s="7"/>
      <c r="M5898" s="7"/>
      <c r="N5898" s="7"/>
      <c r="O5898" s="7"/>
      <c r="P5898" s="7"/>
    </row>
    <row r="5899" spans="1:16" ht="15.75" x14ac:dyDescent="0.25">
      <c r="A5899" s="7"/>
      <c r="B5899" s="7"/>
      <c r="C5899" s="7"/>
      <c r="D5899" s="7"/>
      <c r="E5899" s="7"/>
      <c r="F5899" s="7"/>
      <c r="G5899" s="7"/>
      <c r="H5899" s="7"/>
      <c r="I5899" s="7"/>
      <c r="J5899" s="7"/>
      <c r="K5899" s="7"/>
      <c r="L5899" s="7"/>
      <c r="M5899" s="7"/>
      <c r="N5899" s="7"/>
      <c r="O5899" s="7"/>
      <c r="P5899" s="7"/>
    </row>
    <row r="5900" spans="1:16" ht="15.75" x14ac:dyDescent="0.25">
      <c r="A5900" s="7"/>
      <c r="B5900" s="7"/>
      <c r="C5900" s="7"/>
      <c r="D5900" s="7"/>
      <c r="E5900" s="7"/>
      <c r="F5900" s="7"/>
      <c r="G5900" s="7"/>
      <c r="H5900" s="7"/>
      <c r="I5900" s="7"/>
      <c r="J5900" s="7"/>
      <c r="K5900" s="7"/>
      <c r="L5900" s="7"/>
      <c r="M5900" s="7"/>
      <c r="N5900" s="7"/>
      <c r="O5900" s="7"/>
      <c r="P5900" s="7"/>
    </row>
    <row r="5901" spans="1:16" ht="15.75" x14ac:dyDescent="0.25">
      <c r="A5901" s="7"/>
      <c r="B5901" s="7"/>
      <c r="C5901" s="7"/>
      <c r="D5901" s="7"/>
      <c r="E5901" s="7"/>
      <c r="F5901" s="7"/>
      <c r="G5901" s="7"/>
      <c r="H5901" s="7"/>
      <c r="I5901" s="7"/>
      <c r="J5901" s="7"/>
      <c r="K5901" s="7"/>
      <c r="L5901" s="7"/>
      <c r="M5901" s="7"/>
      <c r="N5901" s="7"/>
      <c r="O5901" s="7"/>
      <c r="P5901" s="7"/>
    </row>
    <row r="5902" spans="1:16" ht="15.75" x14ac:dyDescent="0.25">
      <c r="A5902" s="7"/>
      <c r="B5902" s="7"/>
      <c r="C5902" s="7"/>
      <c r="D5902" s="7"/>
      <c r="E5902" s="7"/>
      <c r="F5902" s="7"/>
      <c r="G5902" s="7"/>
      <c r="H5902" s="7"/>
      <c r="I5902" s="7"/>
      <c r="J5902" s="7"/>
      <c r="K5902" s="7"/>
      <c r="L5902" s="7"/>
      <c r="M5902" s="7"/>
      <c r="N5902" s="7"/>
      <c r="O5902" s="7"/>
      <c r="P5902" s="7"/>
    </row>
    <row r="5903" spans="1:16" ht="15.75" x14ac:dyDescent="0.25">
      <c r="A5903" s="7"/>
      <c r="B5903" s="7"/>
      <c r="C5903" s="7"/>
      <c r="D5903" s="7"/>
      <c r="E5903" s="7"/>
      <c r="F5903" s="7"/>
      <c r="G5903" s="7"/>
      <c r="H5903" s="7"/>
      <c r="I5903" s="7"/>
      <c r="J5903" s="7"/>
      <c r="K5903" s="7"/>
      <c r="L5903" s="7"/>
      <c r="M5903" s="7"/>
      <c r="N5903" s="7"/>
      <c r="O5903" s="7"/>
      <c r="P5903" s="7"/>
    </row>
    <row r="5904" spans="1:16" ht="15.75" x14ac:dyDescent="0.25">
      <c r="A5904" s="7"/>
      <c r="B5904" s="7"/>
      <c r="C5904" s="7"/>
      <c r="D5904" s="7"/>
      <c r="E5904" s="7"/>
      <c r="F5904" s="7"/>
      <c r="G5904" s="7"/>
      <c r="H5904" s="7"/>
      <c r="I5904" s="7"/>
      <c r="J5904" s="7"/>
      <c r="K5904" s="7"/>
      <c r="L5904" s="7"/>
      <c r="M5904" s="7"/>
      <c r="N5904" s="7"/>
      <c r="O5904" s="7"/>
      <c r="P5904" s="7"/>
    </row>
    <row r="5905" spans="1:16" ht="15.75" x14ac:dyDescent="0.25">
      <c r="A5905" s="7"/>
      <c r="B5905" s="7"/>
      <c r="C5905" s="7"/>
      <c r="D5905" s="7"/>
      <c r="E5905" s="7"/>
      <c r="F5905" s="7"/>
      <c r="G5905" s="7"/>
      <c r="H5905" s="7"/>
      <c r="I5905" s="7"/>
      <c r="J5905" s="7"/>
      <c r="K5905" s="7"/>
      <c r="L5905" s="7"/>
      <c r="M5905" s="7"/>
      <c r="N5905" s="7"/>
      <c r="O5905" s="7"/>
      <c r="P5905" s="7"/>
    </row>
    <row r="5906" spans="1:16" ht="15.75" x14ac:dyDescent="0.25">
      <c r="A5906" s="7"/>
      <c r="B5906" s="7"/>
      <c r="C5906" s="7"/>
      <c r="D5906" s="7"/>
      <c r="E5906" s="7"/>
      <c r="F5906" s="7"/>
      <c r="G5906" s="7"/>
      <c r="H5906" s="7"/>
      <c r="I5906" s="7"/>
      <c r="J5906" s="7"/>
      <c r="K5906" s="7"/>
      <c r="L5906" s="7"/>
      <c r="M5906" s="7"/>
      <c r="N5906" s="7"/>
      <c r="O5906" s="7"/>
      <c r="P5906" s="7"/>
    </row>
    <row r="5907" spans="1:16" ht="15.75" x14ac:dyDescent="0.25">
      <c r="A5907" s="7"/>
      <c r="B5907" s="7"/>
      <c r="C5907" s="7"/>
      <c r="D5907" s="7"/>
      <c r="E5907" s="7"/>
      <c r="F5907" s="7"/>
      <c r="G5907" s="7"/>
      <c r="H5907" s="7"/>
      <c r="I5907" s="7"/>
      <c r="J5907" s="7"/>
      <c r="K5907" s="7"/>
      <c r="L5907" s="7"/>
      <c r="M5907" s="7"/>
      <c r="N5907" s="7"/>
      <c r="O5907" s="7"/>
      <c r="P5907" s="7"/>
    </row>
    <row r="5908" spans="1:16" ht="15.75" x14ac:dyDescent="0.25">
      <c r="A5908" s="7"/>
      <c r="B5908" s="7"/>
      <c r="C5908" s="7"/>
      <c r="D5908" s="7"/>
      <c r="E5908" s="7"/>
      <c r="F5908" s="7"/>
      <c r="G5908" s="7"/>
      <c r="H5908" s="7"/>
      <c r="I5908" s="7"/>
      <c r="J5908" s="7"/>
      <c r="K5908" s="7"/>
      <c r="L5908" s="7"/>
      <c r="M5908" s="7"/>
      <c r="N5908" s="7"/>
      <c r="O5908" s="7"/>
      <c r="P5908" s="7"/>
    </row>
    <row r="5909" spans="1:16" ht="15.75" x14ac:dyDescent="0.25">
      <c r="A5909" s="7"/>
      <c r="B5909" s="7"/>
      <c r="C5909" s="7"/>
      <c r="D5909" s="7"/>
      <c r="E5909" s="7"/>
      <c r="F5909" s="7"/>
      <c r="G5909" s="7"/>
      <c r="H5909" s="7"/>
      <c r="I5909" s="7"/>
      <c r="J5909" s="7"/>
      <c r="K5909" s="7"/>
      <c r="L5909" s="7"/>
      <c r="M5909" s="7"/>
      <c r="N5909" s="7"/>
      <c r="O5909" s="7"/>
      <c r="P5909" s="7"/>
    </row>
    <row r="5910" spans="1:16" ht="15.75" x14ac:dyDescent="0.25">
      <c r="A5910" s="7"/>
      <c r="B5910" s="7"/>
      <c r="C5910" s="7"/>
      <c r="D5910" s="7"/>
      <c r="E5910" s="7"/>
      <c r="F5910" s="7"/>
      <c r="G5910" s="7"/>
      <c r="H5910" s="7"/>
      <c r="I5910" s="7"/>
      <c r="J5910" s="7"/>
      <c r="K5910" s="7"/>
      <c r="L5910" s="7"/>
      <c r="M5910" s="7"/>
      <c r="N5910" s="7"/>
      <c r="O5910" s="7"/>
      <c r="P5910" s="7"/>
    </row>
    <row r="5911" spans="1:16" ht="15.75" x14ac:dyDescent="0.25">
      <c r="A5911" s="7"/>
      <c r="B5911" s="7"/>
      <c r="C5911" s="7"/>
      <c r="D5911" s="7"/>
      <c r="E5911" s="7"/>
      <c r="F5911" s="7"/>
      <c r="G5911" s="7"/>
      <c r="H5911" s="7"/>
      <c r="I5911" s="7"/>
      <c r="J5911" s="7"/>
      <c r="K5911" s="7"/>
      <c r="L5911" s="7"/>
      <c r="M5911" s="7"/>
      <c r="N5911" s="7"/>
      <c r="O5911" s="7"/>
      <c r="P5911" s="7"/>
    </row>
    <row r="5912" spans="1:16" ht="15.75" x14ac:dyDescent="0.25">
      <c r="A5912" s="7"/>
      <c r="B5912" s="7"/>
      <c r="C5912" s="7"/>
      <c r="D5912" s="7"/>
      <c r="E5912" s="7"/>
      <c r="F5912" s="7"/>
      <c r="G5912" s="7"/>
      <c r="H5912" s="7"/>
      <c r="I5912" s="7"/>
      <c r="J5912" s="7"/>
      <c r="K5912" s="7"/>
      <c r="L5912" s="7"/>
      <c r="M5912" s="7"/>
      <c r="N5912" s="7"/>
      <c r="O5912" s="7"/>
      <c r="P5912" s="7"/>
    </row>
    <row r="5913" spans="1:16" ht="15.75" x14ac:dyDescent="0.25">
      <c r="A5913" s="7"/>
      <c r="B5913" s="7"/>
      <c r="C5913" s="7"/>
      <c r="D5913" s="7"/>
      <c r="E5913" s="7"/>
      <c r="F5913" s="7"/>
      <c r="G5913" s="7"/>
      <c r="H5913" s="7"/>
      <c r="I5913" s="7"/>
      <c r="J5913" s="7"/>
      <c r="K5913" s="7"/>
      <c r="L5913" s="7"/>
      <c r="M5913" s="7"/>
      <c r="N5913" s="7"/>
      <c r="O5913" s="7"/>
      <c r="P5913" s="7"/>
    </row>
    <row r="5914" spans="1:16" ht="15.75" x14ac:dyDescent="0.25">
      <c r="A5914" s="7"/>
      <c r="B5914" s="7"/>
      <c r="C5914" s="7"/>
      <c r="D5914" s="7"/>
      <c r="E5914" s="7"/>
      <c r="F5914" s="7"/>
      <c r="G5914" s="7"/>
      <c r="H5914" s="7"/>
      <c r="I5914" s="7"/>
      <c r="J5914" s="7"/>
      <c r="K5914" s="7"/>
      <c r="L5914" s="7"/>
      <c r="M5914" s="7"/>
      <c r="N5914" s="7"/>
      <c r="O5914" s="7"/>
      <c r="P5914" s="7"/>
    </row>
    <row r="5915" spans="1:16" ht="15.75" x14ac:dyDescent="0.25">
      <c r="A5915" s="7"/>
      <c r="B5915" s="7"/>
      <c r="C5915" s="7"/>
      <c r="D5915" s="7"/>
      <c r="E5915" s="7"/>
      <c r="F5915" s="7"/>
      <c r="G5915" s="7"/>
      <c r="H5915" s="7"/>
      <c r="I5915" s="7"/>
      <c r="J5915" s="7"/>
      <c r="K5915" s="7"/>
      <c r="L5915" s="7"/>
      <c r="M5915" s="7"/>
      <c r="N5915" s="7"/>
      <c r="O5915" s="7"/>
      <c r="P5915" s="7"/>
    </row>
    <row r="5916" spans="1:16" ht="15.75" x14ac:dyDescent="0.25">
      <c r="A5916" s="7"/>
      <c r="B5916" s="7"/>
      <c r="C5916" s="7"/>
      <c r="D5916" s="7"/>
      <c r="E5916" s="7"/>
      <c r="F5916" s="7"/>
      <c r="G5916" s="7"/>
      <c r="H5916" s="7"/>
      <c r="I5916" s="7"/>
      <c r="J5916" s="7"/>
      <c r="K5916" s="7"/>
      <c r="L5916" s="7"/>
      <c r="M5916" s="7"/>
      <c r="N5916" s="7"/>
      <c r="O5916" s="7"/>
      <c r="P5916" s="7"/>
    </row>
    <row r="5917" spans="1:16" ht="15.75" x14ac:dyDescent="0.25">
      <c r="A5917" s="7"/>
      <c r="B5917" s="7"/>
      <c r="C5917" s="7"/>
      <c r="D5917" s="7"/>
      <c r="E5917" s="7"/>
      <c r="F5917" s="7"/>
      <c r="G5917" s="7"/>
      <c r="H5917" s="7"/>
      <c r="I5917" s="7"/>
      <c r="J5917" s="7"/>
      <c r="K5917" s="7"/>
      <c r="L5917" s="7"/>
      <c r="M5917" s="7"/>
      <c r="N5917" s="7"/>
      <c r="O5917" s="7"/>
      <c r="P5917" s="7"/>
    </row>
    <row r="5918" spans="1:16" ht="15.75" x14ac:dyDescent="0.25">
      <c r="A5918" s="7"/>
      <c r="B5918" s="7"/>
      <c r="C5918" s="7"/>
      <c r="D5918" s="7"/>
      <c r="E5918" s="7"/>
      <c r="F5918" s="7"/>
      <c r="G5918" s="7"/>
      <c r="H5918" s="7"/>
      <c r="I5918" s="7"/>
      <c r="J5918" s="7"/>
      <c r="K5918" s="7"/>
      <c r="L5918" s="7"/>
      <c r="M5918" s="7"/>
      <c r="N5918" s="7"/>
      <c r="O5918" s="7"/>
      <c r="P5918" s="7"/>
    </row>
    <row r="5919" spans="1:16" ht="15.75" x14ac:dyDescent="0.25">
      <c r="A5919" s="7"/>
      <c r="B5919" s="7"/>
      <c r="C5919" s="7"/>
      <c r="D5919" s="7"/>
      <c r="E5919" s="7"/>
      <c r="F5919" s="7"/>
      <c r="G5919" s="7"/>
      <c r="H5919" s="7"/>
      <c r="I5919" s="7"/>
      <c r="J5919" s="7"/>
      <c r="K5919" s="7"/>
      <c r="L5919" s="7"/>
      <c r="M5919" s="7"/>
      <c r="N5919" s="7"/>
      <c r="O5919" s="7"/>
      <c r="P5919" s="7"/>
    </row>
    <row r="5920" spans="1:16" ht="15.75" x14ac:dyDescent="0.25">
      <c r="A5920" s="7"/>
      <c r="B5920" s="7"/>
      <c r="C5920" s="7"/>
      <c r="D5920" s="7"/>
      <c r="E5920" s="7"/>
      <c r="F5920" s="7"/>
      <c r="G5920" s="7"/>
      <c r="H5920" s="7"/>
      <c r="I5920" s="7"/>
      <c r="J5920" s="7"/>
      <c r="K5920" s="7"/>
      <c r="L5920" s="7"/>
      <c r="M5920" s="7"/>
      <c r="N5920" s="7"/>
      <c r="O5920" s="7"/>
      <c r="P5920" s="7"/>
    </row>
    <row r="5921" spans="1:16" ht="15.75" x14ac:dyDescent="0.25">
      <c r="A5921" s="7"/>
      <c r="B5921" s="7"/>
      <c r="C5921" s="7"/>
      <c r="D5921" s="7"/>
      <c r="E5921" s="7"/>
      <c r="F5921" s="7"/>
      <c r="G5921" s="7"/>
      <c r="H5921" s="7"/>
      <c r="I5921" s="7"/>
      <c r="J5921" s="7"/>
      <c r="K5921" s="7"/>
      <c r="L5921" s="7"/>
      <c r="M5921" s="7"/>
      <c r="N5921" s="7"/>
      <c r="O5921" s="7"/>
      <c r="P5921" s="7"/>
    </row>
    <row r="5922" spans="1:16" ht="15.75" x14ac:dyDescent="0.25">
      <c r="A5922" s="7"/>
      <c r="B5922" s="7"/>
      <c r="C5922" s="7"/>
      <c r="D5922" s="7"/>
      <c r="E5922" s="7"/>
      <c r="F5922" s="7"/>
      <c r="G5922" s="7"/>
      <c r="H5922" s="7"/>
      <c r="I5922" s="7"/>
      <c r="J5922" s="7"/>
      <c r="K5922" s="7"/>
      <c r="L5922" s="7"/>
      <c r="M5922" s="7"/>
      <c r="N5922" s="7"/>
      <c r="O5922" s="7"/>
      <c r="P5922" s="7"/>
    </row>
    <row r="5923" spans="1:16" ht="15.75" x14ac:dyDescent="0.25">
      <c r="A5923" s="7"/>
      <c r="B5923" s="7"/>
      <c r="C5923" s="7"/>
      <c r="D5923" s="7"/>
      <c r="E5923" s="7"/>
      <c r="F5923" s="7"/>
      <c r="G5923" s="7"/>
      <c r="H5923" s="7"/>
      <c r="I5923" s="7"/>
      <c r="J5923" s="7"/>
      <c r="K5923" s="7"/>
      <c r="L5923" s="7"/>
      <c r="M5923" s="7"/>
      <c r="N5923" s="7"/>
      <c r="O5923" s="7"/>
      <c r="P5923" s="7"/>
    </row>
    <row r="5924" spans="1:16" ht="15.75" x14ac:dyDescent="0.25">
      <c r="A5924" s="7"/>
      <c r="B5924" s="7"/>
      <c r="C5924" s="7"/>
      <c r="D5924" s="7"/>
      <c r="E5924" s="7"/>
      <c r="F5924" s="7"/>
      <c r="G5924" s="7"/>
      <c r="H5924" s="7"/>
      <c r="I5924" s="7"/>
      <c r="J5924" s="7"/>
      <c r="K5924" s="7"/>
      <c r="L5924" s="7"/>
      <c r="M5924" s="7"/>
      <c r="N5924" s="7"/>
      <c r="O5924" s="7"/>
      <c r="P5924" s="7"/>
    </row>
    <row r="5925" spans="1:16" ht="15.75" x14ac:dyDescent="0.25">
      <c r="A5925" s="7"/>
      <c r="B5925" s="7"/>
      <c r="C5925" s="7"/>
      <c r="D5925" s="7"/>
      <c r="E5925" s="7"/>
      <c r="F5925" s="7"/>
      <c r="G5925" s="7"/>
      <c r="H5925" s="7"/>
      <c r="I5925" s="7"/>
      <c r="J5925" s="7"/>
      <c r="K5925" s="7"/>
      <c r="L5925" s="7"/>
      <c r="M5925" s="7"/>
      <c r="N5925" s="7"/>
      <c r="O5925" s="7"/>
      <c r="P5925" s="7"/>
    </row>
    <row r="5926" spans="1:16" ht="15.75" x14ac:dyDescent="0.25">
      <c r="A5926" s="7"/>
      <c r="B5926" s="7"/>
      <c r="C5926" s="7"/>
      <c r="D5926" s="7"/>
      <c r="E5926" s="7"/>
      <c r="F5926" s="7"/>
      <c r="G5926" s="7"/>
      <c r="H5926" s="7"/>
      <c r="I5926" s="7"/>
      <c r="J5926" s="7"/>
      <c r="K5926" s="7"/>
      <c r="L5926" s="7"/>
      <c r="M5926" s="7"/>
      <c r="N5926" s="7"/>
      <c r="O5926" s="7"/>
      <c r="P5926" s="7"/>
    </row>
    <row r="5927" spans="1:16" ht="15.75" x14ac:dyDescent="0.25">
      <c r="A5927" s="7"/>
      <c r="B5927" s="7"/>
      <c r="C5927" s="7"/>
      <c r="D5927" s="7"/>
      <c r="E5927" s="7"/>
      <c r="F5927" s="7"/>
      <c r="G5927" s="7"/>
      <c r="H5927" s="7"/>
      <c r="I5927" s="7"/>
      <c r="J5927" s="7"/>
      <c r="K5927" s="7"/>
      <c r="L5927" s="7"/>
      <c r="M5927" s="7"/>
      <c r="N5927" s="7"/>
      <c r="O5927" s="7"/>
      <c r="P5927" s="7"/>
    </row>
    <row r="5928" spans="1:16" ht="15.75" x14ac:dyDescent="0.25">
      <c r="A5928" s="7"/>
      <c r="B5928" s="7"/>
      <c r="C5928" s="7"/>
      <c r="D5928" s="7"/>
      <c r="E5928" s="7"/>
      <c r="F5928" s="7"/>
      <c r="G5928" s="7"/>
      <c r="H5928" s="7"/>
      <c r="I5928" s="7"/>
      <c r="J5928" s="7"/>
      <c r="K5928" s="7"/>
      <c r="L5928" s="7"/>
      <c r="M5928" s="7"/>
      <c r="N5928" s="7"/>
      <c r="O5928" s="7"/>
      <c r="P5928" s="7"/>
    </row>
    <row r="5929" spans="1:16" ht="15.75" x14ac:dyDescent="0.25">
      <c r="A5929" s="7"/>
      <c r="B5929" s="7"/>
      <c r="C5929" s="7"/>
      <c r="D5929" s="7"/>
      <c r="E5929" s="7"/>
      <c r="F5929" s="7"/>
      <c r="G5929" s="7"/>
      <c r="H5929" s="7"/>
      <c r="I5929" s="7"/>
      <c r="J5929" s="7"/>
      <c r="K5929" s="7"/>
      <c r="L5929" s="7"/>
      <c r="M5929" s="7"/>
      <c r="N5929" s="7"/>
      <c r="O5929" s="7"/>
      <c r="P5929" s="7"/>
    </row>
    <row r="5930" spans="1:16" ht="15.75" x14ac:dyDescent="0.25">
      <c r="A5930" s="7"/>
      <c r="B5930" s="7"/>
      <c r="C5930" s="7"/>
      <c r="D5930" s="7"/>
      <c r="E5930" s="7"/>
      <c r="F5930" s="7"/>
      <c r="G5930" s="7"/>
      <c r="H5930" s="7"/>
      <c r="I5930" s="7"/>
      <c r="J5930" s="7"/>
      <c r="K5930" s="7"/>
      <c r="L5930" s="7"/>
      <c r="M5930" s="7"/>
      <c r="N5930" s="7"/>
      <c r="O5930" s="7"/>
      <c r="P5930" s="7"/>
    </row>
    <row r="5931" spans="1:16" ht="15.75" x14ac:dyDescent="0.25">
      <c r="A5931" s="7"/>
      <c r="B5931" s="7"/>
      <c r="C5931" s="7"/>
      <c r="D5931" s="7"/>
      <c r="E5931" s="7"/>
      <c r="F5931" s="7"/>
      <c r="G5931" s="7"/>
      <c r="H5931" s="7"/>
      <c r="I5931" s="7"/>
      <c r="J5931" s="7"/>
      <c r="K5931" s="7"/>
      <c r="L5931" s="7"/>
      <c r="M5931" s="7"/>
      <c r="N5931" s="7"/>
      <c r="O5931" s="7"/>
      <c r="P5931" s="7"/>
    </row>
    <row r="5932" spans="1:16" ht="15.75" x14ac:dyDescent="0.25">
      <c r="A5932" s="7"/>
      <c r="B5932" s="7"/>
      <c r="C5932" s="7"/>
      <c r="D5932" s="7"/>
      <c r="E5932" s="7"/>
      <c r="F5932" s="7"/>
      <c r="G5932" s="7"/>
      <c r="H5932" s="7"/>
      <c r="I5932" s="7"/>
      <c r="J5932" s="7"/>
      <c r="K5932" s="7"/>
      <c r="L5932" s="7"/>
      <c r="M5932" s="7"/>
      <c r="N5932" s="7"/>
      <c r="O5932" s="7"/>
      <c r="P5932" s="7"/>
    </row>
    <row r="5933" spans="1:16" ht="15.75" x14ac:dyDescent="0.25">
      <c r="A5933" s="7"/>
      <c r="B5933" s="7"/>
      <c r="C5933" s="7"/>
      <c r="D5933" s="7"/>
      <c r="E5933" s="7"/>
      <c r="F5933" s="7"/>
      <c r="G5933" s="7"/>
      <c r="H5933" s="7"/>
      <c r="I5933" s="7"/>
      <c r="J5933" s="7"/>
      <c r="K5933" s="7"/>
      <c r="L5933" s="7"/>
      <c r="M5933" s="7"/>
      <c r="N5933" s="7"/>
      <c r="O5933" s="7"/>
      <c r="P5933" s="7"/>
    </row>
    <row r="5934" spans="1:16" ht="15.75" x14ac:dyDescent="0.25">
      <c r="A5934" s="7"/>
      <c r="B5934" s="7"/>
      <c r="C5934" s="7"/>
      <c r="D5934" s="7"/>
      <c r="E5934" s="7"/>
      <c r="F5934" s="7"/>
      <c r="G5934" s="7"/>
      <c r="H5934" s="7"/>
      <c r="I5934" s="7"/>
      <c r="J5934" s="7"/>
      <c r="K5934" s="7"/>
      <c r="L5934" s="7"/>
      <c r="M5934" s="7"/>
      <c r="N5934" s="7"/>
      <c r="O5934" s="7"/>
      <c r="P5934" s="7"/>
    </row>
    <row r="5935" spans="1:16" ht="15.75" x14ac:dyDescent="0.25">
      <c r="A5935" s="7"/>
      <c r="B5935" s="7"/>
      <c r="C5935" s="7"/>
      <c r="D5935" s="7"/>
      <c r="E5935" s="7"/>
      <c r="F5935" s="7"/>
      <c r="G5935" s="7"/>
      <c r="H5935" s="7"/>
      <c r="I5935" s="7"/>
      <c r="J5935" s="7"/>
      <c r="K5935" s="7"/>
      <c r="L5935" s="7"/>
      <c r="M5935" s="7"/>
      <c r="N5935" s="7"/>
      <c r="O5935" s="7"/>
      <c r="P5935" s="7"/>
    </row>
    <row r="5936" spans="1:16" ht="15.75" x14ac:dyDescent="0.25">
      <c r="A5936" s="7"/>
      <c r="B5936" s="7"/>
      <c r="C5936" s="7"/>
      <c r="D5936" s="7"/>
      <c r="E5936" s="7"/>
      <c r="F5936" s="7"/>
      <c r="G5936" s="7"/>
      <c r="H5936" s="7"/>
      <c r="I5936" s="7"/>
      <c r="J5936" s="7"/>
      <c r="K5936" s="7"/>
      <c r="L5936" s="7"/>
      <c r="M5936" s="7"/>
      <c r="N5936" s="7"/>
      <c r="O5936" s="7"/>
      <c r="P5936" s="7"/>
    </row>
    <row r="5937" spans="1:16" ht="15.75" x14ac:dyDescent="0.25">
      <c r="A5937" s="7"/>
      <c r="B5937" s="7"/>
      <c r="C5937" s="7"/>
      <c r="D5937" s="7"/>
      <c r="E5937" s="7"/>
      <c r="F5937" s="7"/>
      <c r="G5937" s="7"/>
      <c r="H5937" s="7"/>
      <c r="I5937" s="7"/>
      <c r="J5937" s="7"/>
      <c r="K5937" s="7"/>
      <c r="L5937" s="7"/>
      <c r="M5937" s="7"/>
      <c r="N5937" s="7"/>
      <c r="O5937" s="7"/>
      <c r="P5937" s="7"/>
    </row>
    <row r="5938" spans="1:16" ht="15.75" x14ac:dyDescent="0.25">
      <c r="A5938" s="7"/>
      <c r="B5938" s="7"/>
      <c r="C5938" s="7"/>
      <c r="D5938" s="7"/>
      <c r="E5938" s="7"/>
      <c r="F5938" s="7"/>
      <c r="G5938" s="7"/>
      <c r="H5938" s="7"/>
      <c r="I5938" s="7"/>
      <c r="J5938" s="7"/>
      <c r="K5938" s="7"/>
      <c r="L5938" s="7"/>
      <c r="M5938" s="7"/>
      <c r="N5938" s="7"/>
      <c r="O5938" s="7"/>
      <c r="P5938" s="7"/>
    </row>
    <row r="5939" spans="1:16" ht="15.75" x14ac:dyDescent="0.25">
      <c r="A5939" s="7"/>
      <c r="B5939" s="7"/>
      <c r="C5939" s="7"/>
      <c r="D5939" s="7"/>
      <c r="E5939" s="7"/>
      <c r="F5939" s="7"/>
      <c r="G5939" s="7"/>
      <c r="H5939" s="7"/>
      <c r="I5939" s="7"/>
      <c r="J5939" s="7"/>
      <c r="K5939" s="7"/>
      <c r="L5939" s="7"/>
      <c r="M5939" s="7"/>
      <c r="N5939" s="7"/>
      <c r="O5939" s="7"/>
      <c r="P5939" s="7"/>
    </row>
    <row r="5940" spans="1:16" ht="15.75" x14ac:dyDescent="0.25">
      <c r="A5940" s="7"/>
      <c r="B5940" s="7"/>
      <c r="C5940" s="7"/>
      <c r="D5940" s="7"/>
      <c r="E5940" s="7"/>
      <c r="F5940" s="7"/>
      <c r="G5940" s="7"/>
      <c r="H5940" s="7"/>
      <c r="I5940" s="7"/>
      <c r="J5940" s="7"/>
      <c r="K5940" s="7"/>
      <c r="L5940" s="7"/>
      <c r="M5940" s="7"/>
      <c r="N5940" s="7"/>
      <c r="O5940" s="7"/>
      <c r="P5940" s="7"/>
    </row>
    <row r="5941" spans="1:16" ht="15.75" x14ac:dyDescent="0.25">
      <c r="A5941" s="7"/>
      <c r="B5941" s="7"/>
      <c r="C5941" s="7"/>
      <c r="D5941" s="7"/>
      <c r="E5941" s="7"/>
      <c r="F5941" s="7"/>
      <c r="G5941" s="7"/>
      <c r="H5941" s="7"/>
      <c r="I5941" s="7"/>
      <c r="J5941" s="7"/>
      <c r="K5941" s="7"/>
      <c r="L5941" s="7"/>
      <c r="M5941" s="7"/>
      <c r="N5941" s="7"/>
      <c r="O5941" s="7"/>
      <c r="P5941" s="7"/>
    </row>
    <row r="5942" spans="1:16" ht="15.75" x14ac:dyDescent="0.25">
      <c r="A5942" s="7"/>
      <c r="B5942" s="7"/>
      <c r="C5942" s="7"/>
      <c r="D5942" s="7"/>
      <c r="E5942" s="7"/>
      <c r="F5942" s="7"/>
      <c r="G5942" s="7"/>
      <c r="H5942" s="7"/>
      <c r="I5942" s="7"/>
      <c r="J5942" s="7"/>
      <c r="K5942" s="7"/>
      <c r="L5942" s="7"/>
      <c r="M5942" s="7"/>
      <c r="N5942" s="7"/>
      <c r="O5942" s="7"/>
      <c r="P5942" s="7"/>
    </row>
    <row r="5943" spans="1:16" ht="15.75" x14ac:dyDescent="0.25">
      <c r="A5943" s="7"/>
      <c r="B5943" s="7"/>
      <c r="C5943" s="7"/>
      <c r="D5943" s="7"/>
      <c r="E5943" s="7"/>
      <c r="F5943" s="7"/>
      <c r="G5943" s="7"/>
      <c r="H5943" s="7"/>
      <c r="I5943" s="7"/>
      <c r="J5943" s="7"/>
      <c r="K5943" s="7"/>
      <c r="L5943" s="7"/>
      <c r="M5943" s="7"/>
      <c r="N5943" s="7"/>
      <c r="O5943" s="7"/>
      <c r="P5943" s="7"/>
    </row>
    <row r="5944" spans="1:16" ht="15.75" x14ac:dyDescent="0.25">
      <c r="A5944" s="7"/>
      <c r="B5944" s="7"/>
      <c r="C5944" s="7"/>
      <c r="D5944" s="7"/>
      <c r="E5944" s="7"/>
      <c r="F5944" s="7"/>
      <c r="G5944" s="7"/>
      <c r="H5944" s="7"/>
      <c r="I5944" s="7"/>
      <c r="J5944" s="7"/>
      <c r="K5944" s="7"/>
      <c r="L5944" s="7"/>
      <c r="M5944" s="7"/>
      <c r="N5944" s="7"/>
      <c r="O5944" s="7"/>
      <c r="P5944" s="7"/>
    </row>
    <row r="5945" spans="1:16" ht="15.75" x14ac:dyDescent="0.25">
      <c r="A5945" s="7"/>
      <c r="B5945" s="7"/>
      <c r="C5945" s="7"/>
      <c r="D5945" s="7"/>
      <c r="E5945" s="7"/>
      <c r="F5945" s="7"/>
      <c r="G5945" s="7"/>
      <c r="H5945" s="7"/>
      <c r="I5945" s="7"/>
      <c r="J5945" s="7"/>
      <c r="K5945" s="7"/>
      <c r="L5945" s="7"/>
      <c r="M5945" s="7"/>
      <c r="N5945" s="7"/>
      <c r="O5945" s="7"/>
      <c r="P5945" s="7"/>
    </row>
    <row r="5946" spans="1:16" ht="15.75" x14ac:dyDescent="0.25">
      <c r="A5946" s="7"/>
      <c r="B5946" s="7"/>
      <c r="C5946" s="7"/>
      <c r="D5946" s="7"/>
      <c r="E5946" s="7"/>
      <c r="F5946" s="7"/>
      <c r="G5946" s="7"/>
      <c r="H5946" s="7"/>
      <c r="I5946" s="7"/>
      <c r="J5946" s="7"/>
      <c r="K5946" s="7"/>
      <c r="L5946" s="7"/>
      <c r="M5946" s="7"/>
      <c r="N5946" s="7"/>
      <c r="O5946" s="7"/>
      <c r="P5946" s="7"/>
    </row>
    <row r="5947" spans="1:16" ht="15.75" x14ac:dyDescent="0.25">
      <c r="A5947" s="7"/>
      <c r="B5947" s="7"/>
      <c r="C5947" s="7"/>
      <c r="D5947" s="7"/>
      <c r="E5947" s="7"/>
      <c r="F5947" s="7"/>
      <c r="G5947" s="7"/>
      <c r="H5947" s="7"/>
      <c r="I5947" s="7"/>
      <c r="J5947" s="7"/>
      <c r="K5947" s="7"/>
      <c r="L5947" s="7"/>
      <c r="M5947" s="7"/>
      <c r="N5947" s="7"/>
      <c r="O5947" s="7"/>
      <c r="P5947" s="7"/>
    </row>
    <row r="5948" spans="1:16" ht="15.75" x14ac:dyDescent="0.25">
      <c r="A5948" s="7"/>
      <c r="B5948" s="7"/>
      <c r="C5948" s="7"/>
      <c r="D5948" s="7"/>
      <c r="E5948" s="7"/>
      <c r="F5948" s="7"/>
      <c r="G5948" s="7"/>
      <c r="H5948" s="7"/>
      <c r="I5948" s="7"/>
      <c r="J5948" s="7"/>
      <c r="K5948" s="7"/>
      <c r="L5948" s="7"/>
      <c r="M5948" s="7"/>
      <c r="N5948" s="7"/>
      <c r="O5948" s="7"/>
      <c r="P5948" s="7"/>
    </row>
    <row r="5949" spans="1:16" ht="15.75" x14ac:dyDescent="0.25">
      <c r="A5949" s="7"/>
      <c r="B5949" s="7"/>
      <c r="C5949" s="7"/>
      <c r="D5949" s="7"/>
      <c r="E5949" s="7"/>
      <c r="F5949" s="7"/>
      <c r="G5949" s="7"/>
      <c r="H5949" s="7"/>
      <c r="I5949" s="7"/>
      <c r="J5949" s="7"/>
      <c r="K5949" s="7"/>
      <c r="L5949" s="7"/>
      <c r="M5949" s="7"/>
      <c r="N5949" s="7"/>
      <c r="O5949" s="7"/>
      <c r="P5949" s="7"/>
    </row>
    <row r="5950" spans="1:16" ht="15.75" x14ac:dyDescent="0.25">
      <c r="A5950" s="7"/>
      <c r="B5950" s="7"/>
      <c r="C5950" s="7"/>
      <c r="D5950" s="7"/>
      <c r="E5950" s="7"/>
      <c r="F5950" s="7"/>
      <c r="G5950" s="7"/>
      <c r="H5950" s="7"/>
      <c r="I5950" s="7"/>
      <c r="J5950" s="7"/>
      <c r="K5950" s="7"/>
      <c r="L5950" s="7"/>
      <c r="M5950" s="7"/>
      <c r="N5950" s="7"/>
      <c r="O5950" s="7"/>
      <c r="P5950" s="7"/>
    </row>
    <row r="5951" spans="1:16" ht="15.75" x14ac:dyDescent="0.25">
      <c r="A5951" s="7"/>
      <c r="B5951" s="7"/>
      <c r="C5951" s="7"/>
      <c r="D5951" s="7"/>
      <c r="E5951" s="7"/>
      <c r="F5951" s="7"/>
      <c r="G5951" s="7"/>
      <c r="H5951" s="7"/>
      <c r="I5951" s="7"/>
      <c r="J5951" s="7"/>
      <c r="K5951" s="7"/>
      <c r="L5951" s="7"/>
      <c r="M5951" s="7"/>
      <c r="N5951" s="7"/>
      <c r="O5951" s="7"/>
      <c r="P5951" s="7"/>
    </row>
    <row r="5952" spans="1:16" ht="15.75" x14ac:dyDescent="0.25">
      <c r="A5952" s="7"/>
      <c r="B5952" s="7"/>
      <c r="C5952" s="7"/>
      <c r="D5952" s="7"/>
      <c r="E5952" s="7"/>
      <c r="F5952" s="7"/>
      <c r="G5952" s="7"/>
      <c r="H5952" s="7"/>
      <c r="I5952" s="7"/>
      <c r="J5952" s="7"/>
      <c r="K5952" s="7"/>
      <c r="L5952" s="7"/>
      <c r="M5952" s="7"/>
      <c r="N5952" s="7"/>
      <c r="O5952" s="7"/>
      <c r="P5952" s="7"/>
    </row>
    <row r="5953" spans="1:16" ht="15.75" x14ac:dyDescent="0.25">
      <c r="A5953" s="7"/>
      <c r="B5953" s="7"/>
      <c r="C5953" s="7"/>
      <c r="D5953" s="7"/>
      <c r="E5953" s="7"/>
      <c r="F5953" s="7"/>
      <c r="G5953" s="7"/>
      <c r="H5953" s="7"/>
      <c r="I5953" s="7"/>
      <c r="J5953" s="7"/>
      <c r="K5953" s="7"/>
      <c r="L5953" s="7"/>
      <c r="M5953" s="7"/>
      <c r="N5953" s="7"/>
      <c r="O5953" s="7"/>
      <c r="P5953" s="7"/>
    </row>
    <row r="5954" spans="1:16" ht="15.75" x14ac:dyDescent="0.25">
      <c r="A5954" s="7"/>
      <c r="B5954" s="7"/>
      <c r="C5954" s="7"/>
      <c r="D5954" s="7"/>
      <c r="E5954" s="7"/>
      <c r="F5954" s="7"/>
      <c r="G5954" s="7"/>
      <c r="H5954" s="7"/>
      <c r="I5954" s="7"/>
      <c r="J5954" s="7"/>
      <c r="K5954" s="7"/>
      <c r="L5954" s="7"/>
      <c r="M5954" s="7"/>
      <c r="N5954" s="7"/>
      <c r="O5954" s="7"/>
      <c r="P5954" s="7"/>
    </row>
    <row r="5955" spans="1:16" ht="15.75" x14ac:dyDescent="0.25">
      <c r="A5955" s="7"/>
      <c r="B5955" s="7"/>
      <c r="C5955" s="7"/>
      <c r="D5955" s="7"/>
      <c r="E5955" s="7"/>
      <c r="F5955" s="7"/>
      <c r="G5955" s="7"/>
      <c r="H5955" s="7"/>
      <c r="I5955" s="7"/>
      <c r="J5955" s="7"/>
      <c r="K5955" s="7"/>
      <c r="L5955" s="7"/>
      <c r="M5955" s="7"/>
      <c r="N5955" s="7"/>
      <c r="O5955" s="7"/>
      <c r="P5955" s="7"/>
    </row>
    <row r="5956" spans="1:16" ht="15.75" x14ac:dyDescent="0.25">
      <c r="A5956" s="7"/>
      <c r="B5956" s="7"/>
      <c r="C5956" s="7"/>
      <c r="D5956" s="7"/>
      <c r="E5956" s="7"/>
      <c r="F5956" s="7"/>
      <c r="G5956" s="7"/>
      <c r="H5956" s="7"/>
      <c r="I5956" s="7"/>
      <c r="J5956" s="7"/>
      <c r="K5956" s="7"/>
      <c r="L5956" s="7"/>
      <c r="M5956" s="7"/>
      <c r="N5956" s="7"/>
      <c r="O5956" s="7"/>
      <c r="P5956" s="7"/>
    </row>
    <row r="5957" spans="1:16" ht="15.75" x14ac:dyDescent="0.25">
      <c r="A5957" s="7"/>
      <c r="B5957" s="7"/>
      <c r="C5957" s="7"/>
      <c r="D5957" s="7"/>
      <c r="E5957" s="7"/>
      <c r="F5957" s="7"/>
      <c r="G5957" s="7"/>
      <c r="H5957" s="7"/>
      <c r="I5957" s="7"/>
      <c r="J5957" s="7"/>
      <c r="K5957" s="7"/>
      <c r="L5957" s="7"/>
      <c r="M5957" s="7"/>
      <c r="N5957" s="7"/>
      <c r="O5957" s="7"/>
      <c r="P5957" s="7"/>
    </row>
    <row r="5958" spans="1:16" ht="15.75" x14ac:dyDescent="0.25">
      <c r="A5958" s="7"/>
      <c r="B5958" s="7"/>
      <c r="C5958" s="7"/>
      <c r="D5958" s="7"/>
      <c r="E5958" s="7"/>
      <c r="F5958" s="7"/>
      <c r="G5958" s="7"/>
      <c r="H5958" s="7"/>
      <c r="I5958" s="7"/>
      <c r="J5958" s="7"/>
      <c r="K5958" s="7"/>
      <c r="L5958" s="7"/>
      <c r="M5958" s="7"/>
      <c r="N5958" s="7"/>
      <c r="O5958" s="7"/>
      <c r="P5958" s="7"/>
    </row>
    <row r="5959" spans="1:16" ht="15.75" x14ac:dyDescent="0.25">
      <c r="A5959" s="7"/>
      <c r="B5959" s="7"/>
      <c r="C5959" s="7"/>
      <c r="D5959" s="7"/>
      <c r="E5959" s="7"/>
      <c r="F5959" s="7"/>
      <c r="G5959" s="7"/>
      <c r="H5959" s="7"/>
      <c r="I5959" s="7"/>
      <c r="J5959" s="7"/>
      <c r="K5959" s="7"/>
      <c r="L5959" s="7"/>
      <c r="M5959" s="7"/>
      <c r="N5959" s="7"/>
      <c r="O5959" s="7"/>
      <c r="P5959" s="7"/>
    </row>
    <row r="5960" spans="1:16" ht="15.75" x14ac:dyDescent="0.25">
      <c r="A5960" s="7"/>
      <c r="B5960" s="7"/>
      <c r="C5960" s="7"/>
      <c r="D5960" s="7"/>
      <c r="E5960" s="7"/>
      <c r="F5960" s="7"/>
      <c r="G5960" s="7"/>
      <c r="H5960" s="7"/>
      <c r="I5960" s="7"/>
      <c r="J5960" s="7"/>
      <c r="K5960" s="7"/>
      <c r="L5960" s="7"/>
      <c r="M5960" s="7"/>
      <c r="N5960" s="7"/>
      <c r="O5960" s="7"/>
      <c r="P5960" s="7"/>
    </row>
    <row r="5961" spans="1:16" ht="15.75" x14ac:dyDescent="0.25">
      <c r="A5961" s="7"/>
      <c r="B5961" s="7"/>
      <c r="C5961" s="7"/>
      <c r="D5961" s="7"/>
      <c r="E5961" s="7"/>
      <c r="F5961" s="7"/>
      <c r="G5961" s="7"/>
      <c r="H5961" s="7"/>
      <c r="I5961" s="7"/>
      <c r="J5961" s="7"/>
      <c r="K5961" s="7"/>
      <c r="L5961" s="7"/>
      <c r="M5961" s="7"/>
      <c r="N5961" s="7"/>
      <c r="O5961" s="7"/>
      <c r="P5961" s="7"/>
    </row>
    <row r="5962" spans="1:16" ht="15.75" x14ac:dyDescent="0.25">
      <c r="A5962" s="7"/>
      <c r="B5962" s="7"/>
      <c r="C5962" s="7"/>
      <c r="D5962" s="7"/>
      <c r="E5962" s="7"/>
      <c r="F5962" s="7"/>
      <c r="G5962" s="7"/>
      <c r="H5962" s="7"/>
      <c r="I5962" s="7"/>
      <c r="J5962" s="7"/>
      <c r="K5962" s="7"/>
      <c r="L5962" s="7"/>
      <c r="M5962" s="7"/>
      <c r="N5962" s="7"/>
      <c r="O5962" s="7"/>
      <c r="P5962" s="7"/>
    </row>
    <row r="5963" spans="1:16" ht="15.75" x14ac:dyDescent="0.25">
      <c r="A5963" s="7"/>
      <c r="B5963" s="7"/>
      <c r="C5963" s="7"/>
      <c r="D5963" s="7"/>
      <c r="E5963" s="7"/>
      <c r="F5963" s="7"/>
      <c r="G5963" s="7"/>
      <c r="H5963" s="7"/>
      <c r="I5963" s="7"/>
      <c r="J5963" s="7"/>
      <c r="K5963" s="7"/>
      <c r="L5963" s="7"/>
      <c r="M5963" s="7"/>
      <c r="N5963" s="7"/>
      <c r="O5963" s="7"/>
      <c r="P5963" s="7"/>
    </row>
    <row r="5964" spans="1:16" ht="15.75" x14ac:dyDescent="0.25">
      <c r="A5964" s="7"/>
      <c r="B5964" s="7"/>
      <c r="C5964" s="7"/>
      <c r="D5964" s="7"/>
      <c r="E5964" s="7"/>
      <c r="F5964" s="7"/>
      <c r="G5964" s="7"/>
      <c r="H5964" s="7"/>
      <c r="I5964" s="7"/>
      <c r="J5964" s="7"/>
      <c r="K5964" s="7"/>
      <c r="L5964" s="7"/>
      <c r="M5964" s="7"/>
      <c r="N5964" s="7"/>
      <c r="O5964" s="7"/>
      <c r="P5964" s="7"/>
    </row>
    <row r="5965" spans="1:16" ht="15.75" x14ac:dyDescent="0.25">
      <c r="A5965" s="7"/>
      <c r="B5965" s="7"/>
      <c r="C5965" s="7"/>
      <c r="D5965" s="7"/>
      <c r="E5965" s="7"/>
      <c r="F5965" s="7"/>
      <c r="G5965" s="7"/>
      <c r="H5965" s="7"/>
      <c r="I5965" s="7"/>
      <c r="J5965" s="7"/>
      <c r="K5965" s="7"/>
      <c r="L5965" s="7"/>
      <c r="M5965" s="7"/>
      <c r="N5965" s="7"/>
      <c r="O5965" s="7"/>
      <c r="P5965" s="7"/>
    </row>
    <row r="5966" spans="1:16" ht="15.75" x14ac:dyDescent="0.25">
      <c r="A5966" s="7"/>
      <c r="B5966" s="7"/>
      <c r="C5966" s="7"/>
      <c r="D5966" s="7"/>
      <c r="E5966" s="7"/>
      <c r="F5966" s="7"/>
      <c r="G5966" s="7"/>
      <c r="H5966" s="7"/>
      <c r="I5966" s="7"/>
      <c r="J5966" s="7"/>
      <c r="K5966" s="7"/>
      <c r="L5966" s="7"/>
      <c r="M5966" s="7"/>
      <c r="N5966" s="7"/>
      <c r="O5966" s="7"/>
      <c r="P5966" s="7"/>
    </row>
    <row r="5967" spans="1:16" ht="15.75" x14ac:dyDescent="0.25">
      <c r="A5967" s="7"/>
      <c r="B5967" s="7"/>
      <c r="C5967" s="7"/>
      <c r="D5967" s="7"/>
      <c r="E5967" s="7"/>
      <c r="F5967" s="7"/>
      <c r="G5967" s="7"/>
      <c r="H5967" s="7"/>
      <c r="I5967" s="7"/>
      <c r="J5967" s="7"/>
      <c r="K5967" s="7"/>
      <c r="L5967" s="7"/>
      <c r="M5967" s="7"/>
      <c r="N5967" s="7"/>
      <c r="O5967" s="7"/>
      <c r="P5967" s="7"/>
    </row>
    <row r="5968" spans="1:16" ht="15.75" x14ac:dyDescent="0.25">
      <c r="A5968" s="7"/>
      <c r="B5968" s="7"/>
      <c r="C5968" s="7"/>
      <c r="D5968" s="7"/>
      <c r="E5968" s="7"/>
      <c r="F5968" s="7"/>
      <c r="G5968" s="7"/>
      <c r="H5968" s="7"/>
      <c r="I5968" s="7"/>
      <c r="J5968" s="7"/>
      <c r="K5968" s="7"/>
      <c r="L5968" s="7"/>
      <c r="M5968" s="7"/>
      <c r="N5968" s="7"/>
      <c r="O5968" s="7"/>
      <c r="P5968" s="7"/>
    </row>
    <row r="5969" spans="1:16" ht="15.75" x14ac:dyDescent="0.25">
      <c r="A5969" s="7"/>
      <c r="B5969" s="7"/>
      <c r="C5969" s="7"/>
      <c r="D5969" s="7"/>
      <c r="E5969" s="7"/>
      <c r="F5969" s="7"/>
      <c r="G5969" s="7"/>
      <c r="H5969" s="7"/>
      <c r="I5969" s="7"/>
      <c r="J5969" s="7"/>
      <c r="K5969" s="7"/>
      <c r="L5969" s="7"/>
      <c r="M5969" s="7"/>
      <c r="N5969" s="7"/>
      <c r="O5969" s="7"/>
      <c r="P5969" s="7"/>
    </row>
    <row r="5970" spans="1:16" ht="15.75" x14ac:dyDescent="0.25">
      <c r="A5970" s="7"/>
      <c r="B5970" s="7"/>
      <c r="C5970" s="7"/>
      <c r="D5970" s="7"/>
      <c r="E5970" s="7"/>
      <c r="F5970" s="7"/>
      <c r="G5970" s="7"/>
      <c r="H5970" s="7"/>
      <c r="I5970" s="7"/>
      <c r="J5970" s="7"/>
      <c r="K5970" s="7"/>
      <c r="L5970" s="7"/>
      <c r="M5970" s="7"/>
      <c r="N5970" s="7"/>
      <c r="O5970" s="7"/>
      <c r="P5970" s="7"/>
    </row>
    <row r="5971" spans="1:16" ht="15.75" x14ac:dyDescent="0.25">
      <c r="A5971" s="7"/>
      <c r="B5971" s="7"/>
      <c r="C5971" s="7"/>
      <c r="D5971" s="7"/>
      <c r="E5971" s="7"/>
      <c r="F5971" s="7"/>
      <c r="G5971" s="7"/>
      <c r="H5971" s="7"/>
      <c r="I5971" s="7"/>
      <c r="J5971" s="7"/>
      <c r="K5971" s="7"/>
      <c r="L5971" s="7"/>
      <c r="M5971" s="7"/>
      <c r="N5971" s="7"/>
      <c r="O5971" s="7"/>
      <c r="P5971" s="7"/>
    </row>
    <row r="5972" spans="1:16" ht="15.75" x14ac:dyDescent="0.25">
      <c r="A5972" s="7"/>
      <c r="B5972" s="7"/>
      <c r="C5972" s="7"/>
      <c r="D5972" s="7"/>
      <c r="E5972" s="7"/>
      <c r="F5972" s="7"/>
      <c r="G5972" s="7"/>
      <c r="H5972" s="7"/>
      <c r="I5972" s="7"/>
      <c r="J5972" s="7"/>
      <c r="K5972" s="7"/>
      <c r="L5972" s="7"/>
      <c r="M5972" s="7"/>
      <c r="N5972" s="7"/>
      <c r="O5972" s="7"/>
      <c r="P5972" s="7"/>
    </row>
    <row r="5973" spans="1:16" ht="15.75" x14ac:dyDescent="0.25">
      <c r="A5973" s="7"/>
      <c r="B5973" s="7"/>
      <c r="C5973" s="7"/>
      <c r="D5973" s="7"/>
      <c r="E5973" s="7"/>
      <c r="F5973" s="7"/>
      <c r="G5973" s="7"/>
      <c r="H5973" s="7"/>
      <c r="I5973" s="7"/>
      <c r="J5973" s="7"/>
      <c r="K5973" s="7"/>
      <c r="L5973" s="7"/>
      <c r="M5973" s="7"/>
      <c r="N5973" s="7"/>
      <c r="O5973" s="7"/>
      <c r="P5973" s="7"/>
    </row>
    <row r="5974" spans="1:16" ht="15.75" x14ac:dyDescent="0.25">
      <c r="A5974" s="7"/>
      <c r="B5974" s="7"/>
      <c r="C5974" s="7"/>
      <c r="D5974" s="7"/>
      <c r="E5974" s="7"/>
      <c r="F5974" s="7"/>
      <c r="G5974" s="7"/>
      <c r="H5974" s="7"/>
      <c r="I5974" s="7"/>
      <c r="J5974" s="7"/>
      <c r="K5974" s="7"/>
      <c r="L5974" s="7"/>
      <c r="M5974" s="7"/>
      <c r="N5974" s="7"/>
      <c r="O5974" s="7"/>
      <c r="P5974" s="7"/>
    </row>
    <row r="5975" spans="1:16" ht="15.75" x14ac:dyDescent="0.25">
      <c r="A5975" s="7"/>
      <c r="B5975" s="7"/>
      <c r="C5975" s="7"/>
      <c r="D5975" s="7"/>
      <c r="E5975" s="7"/>
      <c r="F5975" s="7"/>
      <c r="G5975" s="7"/>
      <c r="H5975" s="7"/>
      <c r="I5975" s="7"/>
      <c r="J5975" s="7"/>
      <c r="K5975" s="7"/>
      <c r="L5975" s="7"/>
      <c r="M5975" s="7"/>
      <c r="N5975" s="7"/>
      <c r="O5975" s="7"/>
      <c r="P5975" s="7"/>
    </row>
    <row r="5976" spans="1:16" ht="15.75" x14ac:dyDescent="0.25">
      <c r="A5976" s="7"/>
      <c r="B5976" s="7"/>
      <c r="C5976" s="7"/>
      <c r="D5976" s="7"/>
      <c r="E5976" s="7"/>
      <c r="F5976" s="7"/>
      <c r="G5976" s="7"/>
      <c r="H5976" s="7"/>
      <c r="I5976" s="7"/>
      <c r="J5976" s="7"/>
      <c r="K5976" s="7"/>
      <c r="L5976" s="7"/>
      <c r="M5976" s="7"/>
      <c r="N5976" s="7"/>
      <c r="O5976" s="7"/>
      <c r="P5976" s="7"/>
    </row>
    <row r="5977" spans="1:16" ht="15.75" x14ac:dyDescent="0.25">
      <c r="A5977" s="7"/>
      <c r="B5977" s="7"/>
      <c r="C5977" s="7"/>
      <c r="D5977" s="7"/>
      <c r="E5977" s="7"/>
      <c r="F5977" s="7"/>
      <c r="G5977" s="7"/>
      <c r="H5977" s="7"/>
      <c r="I5977" s="7"/>
      <c r="J5977" s="7"/>
      <c r="K5977" s="7"/>
      <c r="L5977" s="7"/>
      <c r="M5977" s="7"/>
      <c r="N5977" s="7"/>
      <c r="O5977" s="7"/>
      <c r="P5977" s="7"/>
    </row>
    <row r="5978" spans="1:16" ht="15.75" x14ac:dyDescent="0.25">
      <c r="A5978" s="7"/>
      <c r="B5978" s="7"/>
      <c r="C5978" s="7"/>
      <c r="D5978" s="7"/>
      <c r="E5978" s="7"/>
      <c r="F5978" s="7"/>
      <c r="G5978" s="7"/>
      <c r="H5978" s="7"/>
      <c r="I5978" s="7"/>
      <c r="J5978" s="7"/>
      <c r="K5978" s="7"/>
      <c r="L5978" s="7"/>
      <c r="M5978" s="7"/>
      <c r="N5978" s="7"/>
      <c r="O5978" s="7"/>
      <c r="P5978" s="7"/>
    </row>
    <row r="5979" spans="1:16" ht="15.75" x14ac:dyDescent="0.25">
      <c r="A5979" s="7"/>
      <c r="B5979" s="7"/>
      <c r="C5979" s="7"/>
      <c r="D5979" s="7"/>
      <c r="E5979" s="7"/>
      <c r="F5979" s="7"/>
      <c r="G5979" s="7"/>
      <c r="H5979" s="7"/>
      <c r="I5979" s="7"/>
      <c r="J5979" s="7"/>
      <c r="K5979" s="7"/>
      <c r="L5979" s="7"/>
      <c r="M5979" s="7"/>
      <c r="N5979" s="7"/>
      <c r="O5979" s="7"/>
      <c r="P5979" s="7"/>
    </row>
    <row r="5980" spans="1:16" ht="15.75" x14ac:dyDescent="0.25">
      <c r="A5980" s="7"/>
      <c r="B5980" s="7"/>
      <c r="C5980" s="7"/>
      <c r="D5980" s="7"/>
      <c r="E5980" s="7"/>
      <c r="F5980" s="7"/>
      <c r="G5980" s="7"/>
      <c r="H5980" s="7"/>
      <c r="I5980" s="7"/>
      <c r="J5980" s="7"/>
      <c r="K5980" s="7"/>
      <c r="L5980" s="7"/>
      <c r="M5980" s="7"/>
      <c r="N5980" s="7"/>
      <c r="O5980" s="7"/>
      <c r="P5980" s="7"/>
    </row>
    <row r="5981" spans="1:16" ht="15.75" x14ac:dyDescent="0.25">
      <c r="A5981" s="7"/>
      <c r="B5981" s="7"/>
      <c r="C5981" s="7"/>
      <c r="D5981" s="7"/>
      <c r="E5981" s="7"/>
      <c r="F5981" s="7"/>
      <c r="G5981" s="7"/>
      <c r="H5981" s="7"/>
      <c r="I5981" s="7"/>
      <c r="J5981" s="7"/>
      <c r="K5981" s="7"/>
      <c r="L5981" s="7"/>
      <c r="M5981" s="7"/>
      <c r="N5981" s="7"/>
      <c r="O5981" s="7"/>
      <c r="P5981" s="7"/>
    </row>
    <row r="5982" spans="1:16" ht="15.75" x14ac:dyDescent="0.25">
      <c r="A5982" s="7"/>
      <c r="B5982" s="7"/>
      <c r="C5982" s="7"/>
      <c r="D5982" s="7"/>
      <c r="E5982" s="7"/>
      <c r="F5982" s="7"/>
      <c r="G5982" s="7"/>
      <c r="H5982" s="7"/>
      <c r="I5982" s="7"/>
      <c r="J5982" s="7"/>
      <c r="K5982" s="7"/>
      <c r="L5982" s="7"/>
      <c r="M5982" s="7"/>
      <c r="N5982" s="7"/>
      <c r="O5982" s="7"/>
      <c r="P5982" s="7"/>
    </row>
    <row r="5983" spans="1:16" ht="15.75" x14ac:dyDescent="0.25">
      <c r="A5983" s="7"/>
      <c r="B5983" s="7"/>
      <c r="C5983" s="7"/>
      <c r="D5983" s="7"/>
      <c r="E5983" s="7"/>
      <c r="F5983" s="7"/>
      <c r="G5983" s="7"/>
      <c r="H5983" s="7"/>
      <c r="I5983" s="7"/>
      <c r="J5983" s="7"/>
      <c r="K5983" s="7"/>
      <c r="L5983" s="7"/>
      <c r="M5983" s="7"/>
      <c r="N5983" s="7"/>
      <c r="O5983" s="7"/>
      <c r="P5983" s="7"/>
    </row>
    <row r="5984" spans="1:16" ht="15.75" x14ac:dyDescent="0.25">
      <c r="A5984" s="7"/>
      <c r="B5984" s="7"/>
      <c r="C5984" s="7"/>
      <c r="D5984" s="7"/>
      <c r="E5984" s="7"/>
      <c r="F5984" s="7"/>
      <c r="G5984" s="7"/>
      <c r="H5984" s="7"/>
      <c r="I5984" s="7"/>
      <c r="J5984" s="7"/>
      <c r="K5984" s="7"/>
      <c r="L5984" s="7"/>
      <c r="M5984" s="7"/>
      <c r="N5984" s="7"/>
      <c r="O5984" s="7"/>
      <c r="P5984" s="7"/>
    </row>
    <row r="5985" spans="1:16" ht="15.75" x14ac:dyDescent="0.25">
      <c r="A5985" s="7"/>
      <c r="B5985" s="7"/>
      <c r="C5985" s="7"/>
      <c r="D5985" s="7"/>
      <c r="E5985" s="7"/>
      <c r="F5985" s="7"/>
      <c r="G5985" s="7"/>
      <c r="H5985" s="7"/>
      <c r="I5985" s="7"/>
      <c r="J5985" s="7"/>
      <c r="K5985" s="7"/>
      <c r="L5985" s="7"/>
      <c r="M5985" s="7"/>
      <c r="N5985" s="7"/>
      <c r="O5985" s="7"/>
      <c r="P5985" s="7"/>
    </row>
    <row r="5986" spans="1:16" ht="15.75" x14ac:dyDescent="0.25">
      <c r="A5986" s="7"/>
      <c r="B5986" s="7"/>
      <c r="C5986" s="7"/>
      <c r="D5986" s="7"/>
      <c r="E5986" s="7"/>
      <c r="F5986" s="7"/>
      <c r="G5986" s="7"/>
      <c r="H5986" s="7"/>
      <c r="I5986" s="7"/>
      <c r="J5986" s="7"/>
      <c r="K5986" s="7"/>
      <c r="L5986" s="7"/>
      <c r="M5986" s="7"/>
      <c r="N5986" s="7"/>
      <c r="O5986" s="7"/>
      <c r="P5986" s="7"/>
    </row>
    <row r="5987" spans="1:16" ht="15.75" x14ac:dyDescent="0.25">
      <c r="A5987" s="7"/>
      <c r="B5987" s="7"/>
      <c r="C5987" s="7"/>
      <c r="D5987" s="7"/>
      <c r="E5987" s="7"/>
      <c r="F5987" s="7"/>
      <c r="G5987" s="7"/>
      <c r="H5987" s="7"/>
      <c r="I5987" s="7"/>
      <c r="J5987" s="7"/>
      <c r="K5987" s="7"/>
      <c r="L5987" s="7"/>
      <c r="M5987" s="7"/>
      <c r="N5987" s="7"/>
      <c r="O5987" s="7"/>
      <c r="P5987" s="7"/>
    </row>
    <row r="5988" spans="1:16" ht="15.75" x14ac:dyDescent="0.25">
      <c r="A5988" s="7"/>
      <c r="B5988" s="7"/>
      <c r="C5988" s="7"/>
      <c r="D5988" s="7"/>
      <c r="E5988" s="7"/>
      <c r="F5988" s="7"/>
      <c r="G5988" s="7"/>
      <c r="H5988" s="7"/>
      <c r="I5988" s="7"/>
      <c r="J5988" s="7"/>
      <c r="K5988" s="7"/>
      <c r="L5988" s="7"/>
      <c r="M5988" s="7"/>
      <c r="N5988" s="7"/>
      <c r="O5988" s="7"/>
      <c r="P5988" s="7"/>
    </row>
    <row r="5989" spans="1:16" ht="15.75" x14ac:dyDescent="0.25">
      <c r="A5989" s="7"/>
      <c r="B5989" s="7"/>
      <c r="C5989" s="7"/>
      <c r="D5989" s="7"/>
      <c r="E5989" s="7"/>
      <c r="F5989" s="7"/>
      <c r="G5989" s="7"/>
      <c r="H5989" s="7"/>
      <c r="I5989" s="7"/>
      <c r="J5989" s="7"/>
      <c r="K5989" s="7"/>
      <c r="L5989" s="7"/>
      <c r="M5989" s="7"/>
      <c r="N5989" s="7"/>
      <c r="O5989" s="7"/>
      <c r="P5989" s="7"/>
    </row>
    <row r="5990" spans="1:16" ht="15.75" x14ac:dyDescent="0.25">
      <c r="A5990" s="7"/>
      <c r="B5990" s="7"/>
      <c r="C5990" s="7"/>
      <c r="D5990" s="7"/>
      <c r="E5990" s="7"/>
      <c r="F5990" s="7"/>
      <c r="G5990" s="7"/>
      <c r="H5990" s="7"/>
      <c r="I5990" s="7"/>
      <c r="J5990" s="7"/>
      <c r="K5990" s="7"/>
      <c r="L5990" s="7"/>
      <c r="M5990" s="7"/>
      <c r="N5990" s="7"/>
      <c r="O5990" s="7"/>
      <c r="P5990" s="7"/>
    </row>
    <row r="5991" spans="1:16" ht="15.75" x14ac:dyDescent="0.25">
      <c r="A5991" s="7"/>
      <c r="B5991" s="7"/>
      <c r="C5991" s="7"/>
      <c r="D5991" s="7"/>
      <c r="E5991" s="7"/>
      <c r="F5991" s="7"/>
      <c r="G5991" s="7"/>
      <c r="H5991" s="7"/>
      <c r="I5991" s="7"/>
      <c r="J5991" s="7"/>
      <c r="K5991" s="7"/>
      <c r="L5991" s="7"/>
      <c r="M5991" s="7"/>
      <c r="N5991" s="7"/>
      <c r="O5991" s="7"/>
      <c r="P5991" s="7"/>
    </row>
    <row r="5992" spans="1:16" ht="15.75" x14ac:dyDescent="0.25">
      <c r="A5992" s="7"/>
      <c r="B5992" s="7"/>
      <c r="C5992" s="7"/>
      <c r="D5992" s="7"/>
      <c r="E5992" s="7"/>
      <c r="F5992" s="7"/>
      <c r="G5992" s="7"/>
      <c r="H5992" s="7"/>
      <c r="I5992" s="7"/>
      <c r="J5992" s="7"/>
      <c r="K5992" s="7"/>
      <c r="L5992" s="7"/>
      <c r="M5992" s="7"/>
      <c r="N5992" s="7"/>
      <c r="O5992" s="7"/>
      <c r="P5992" s="7"/>
    </row>
    <row r="5993" spans="1:16" ht="15.75" x14ac:dyDescent="0.25">
      <c r="A5993" s="7"/>
      <c r="B5993" s="7"/>
      <c r="C5993" s="7"/>
      <c r="D5993" s="7"/>
      <c r="E5993" s="7"/>
      <c r="F5993" s="7"/>
      <c r="G5993" s="7"/>
      <c r="H5993" s="7"/>
      <c r="I5993" s="7"/>
      <c r="J5993" s="7"/>
      <c r="K5993" s="7"/>
      <c r="L5993" s="7"/>
      <c r="M5993" s="7"/>
      <c r="N5993" s="7"/>
      <c r="O5993" s="7"/>
      <c r="P5993" s="7"/>
    </row>
    <row r="5994" spans="1:16" ht="15.75" x14ac:dyDescent="0.25">
      <c r="A5994" s="7"/>
      <c r="B5994" s="7"/>
      <c r="C5994" s="7"/>
      <c r="D5994" s="7"/>
      <c r="E5994" s="7"/>
      <c r="F5994" s="7"/>
      <c r="G5994" s="7"/>
      <c r="H5994" s="7"/>
      <c r="I5994" s="7"/>
      <c r="J5994" s="7"/>
      <c r="K5994" s="7"/>
      <c r="L5994" s="7"/>
      <c r="M5994" s="7"/>
      <c r="N5994" s="7"/>
      <c r="O5994" s="7"/>
      <c r="P5994" s="7"/>
    </row>
    <row r="5995" spans="1:16" ht="15.75" x14ac:dyDescent="0.25">
      <c r="A5995" s="7"/>
      <c r="B5995" s="7"/>
      <c r="C5995" s="7"/>
      <c r="D5995" s="7"/>
      <c r="E5995" s="7"/>
      <c r="F5995" s="7"/>
      <c r="G5995" s="7"/>
      <c r="H5995" s="7"/>
      <c r="I5995" s="7"/>
      <c r="J5995" s="7"/>
      <c r="K5995" s="7"/>
      <c r="L5995" s="7"/>
      <c r="M5995" s="7"/>
      <c r="N5995" s="7"/>
      <c r="O5995" s="7"/>
      <c r="P5995" s="7"/>
    </row>
    <row r="5996" spans="1:16" ht="15.75" x14ac:dyDescent="0.25">
      <c r="A5996" s="7"/>
      <c r="B5996" s="7"/>
      <c r="C5996" s="7"/>
      <c r="D5996" s="7"/>
      <c r="E5996" s="7"/>
      <c r="F5996" s="7"/>
      <c r="G5996" s="7"/>
      <c r="H5996" s="7"/>
      <c r="I5996" s="7"/>
      <c r="J5996" s="7"/>
      <c r="K5996" s="7"/>
      <c r="L5996" s="7"/>
      <c r="M5996" s="7"/>
      <c r="N5996" s="7"/>
      <c r="O5996" s="7"/>
      <c r="P5996" s="7"/>
    </row>
    <row r="5997" spans="1:16" ht="15.75" x14ac:dyDescent="0.25">
      <c r="A5997" s="7"/>
      <c r="B5997" s="7"/>
      <c r="C5997" s="7"/>
      <c r="D5997" s="7"/>
      <c r="E5997" s="7"/>
      <c r="F5997" s="7"/>
      <c r="G5997" s="7"/>
      <c r="H5997" s="7"/>
      <c r="I5997" s="7"/>
      <c r="J5997" s="7"/>
      <c r="K5997" s="7"/>
      <c r="L5997" s="7"/>
      <c r="M5997" s="7"/>
      <c r="N5997" s="7"/>
      <c r="O5997" s="7"/>
      <c r="P5997" s="7"/>
    </row>
    <row r="5998" spans="1:16" ht="15.75" x14ac:dyDescent="0.25">
      <c r="A5998" s="7"/>
      <c r="B5998" s="7"/>
      <c r="C5998" s="7"/>
      <c r="D5998" s="7"/>
      <c r="E5998" s="7"/>
      <c r="F5998" s="7"/>
      <c r="G5998" s="7"/>
      <c r="H5998" s="7"/>
      <c r="I5998" s="7"/>
      <c r="J5998" s="7"/>
      <c r="K5998" s="7"/>
      <c r="L5998" s="7"/>
      <c r="M5998" s="7"/>
      <c r="N5998" s="7"/>
      <c r="O5998" s="7"/>
      <c r="P5998" s="7"/>
    </row>
    <row r="5999" spans="1:16" ht="15.75" x14ac:dyDescent="0.25">
      <c r="A5999" s="7"/>
      <c r="B5999" s="7"/>
      <c r="C5999" s="7"/>
      <c r="D5999" s="7"/>
      <c r="E5999" s="7"/>
      <c r="F5999" s="7"/>
      <c r="G5999" s="7"/>
      <c r="H5999" s="7"/>
      <c r="I5999" s="7"/>
      <c r="J5999" s="7"/>
      <c r="K5999" s="7"/>
      <c r="L5999" s="7"/>
      <c r="M5999" s="7"/>
      <c r="N5999" s="7"/>
      <c r="O5999" s="7"/>
      <c r="P5999" s="7"/>
    </row>
    <row r="6000" spans="1:16" ht="15.75" x14ac:dyDescent="0.25">
      <c r="A6000" s="7"/>
      <c r="B6000" s="7"/>
      <c r="C6000" s="7"/>
      <c r="D6000" s="7"/>
      <c r="E6000" s="7"/>
      <c r="F6000" s="7"/>
      <c r="G6000" s="7"/>
      <c r="H6000" s="7"/>
      <c r="I6000" s="7"/>
      <c r="J6000" s="7"/>
      <c r="K6000" s="7"/>
      <c r="L6000" s="7"/>
      <c r="M6000" s="7"/>
      <c r="N6000" s="7"/>
      <c r="O6000" s="7"/>
      <c r="P6000" s="7"/>
    </row>
    <row r="6001" spans="1:16" ht="15.75" x14ac:dyDescent="0.25">
      <c r="A6001" s="7"/>
      <c r="B6001" s="7"/>
      <c r="C6001" s="7"/>
      <c r="D6001" s="7"/>
      <c r="E6001" s="7"/>
      <c r="F6001" s="7"/>
      <c r="G6001" s="7"/>
      <c r="H6001" s="7"/>
      <c r="I6001" s="7"/>
      <c r="J6001" s="7"/>
      <c r="K6001" s="7"/>
      <c r="L6001" s="7"/>
      <c r="M6001" s="7"/>
      <c r="N6001" s="7"/>
      <c r="O6001" s="7"/>
      <c r="P6001" s="7"/>
    </row>
    <row r="6002" spans="1:16" ht="15.75" x14ac:dyDescent="0.25">
      <c r="A6002" s="7"/>
      <c r="B6002" s="7"/>
      <c r="C6002" s="7"/>
      <c r="D6002" s="7"/>
      <c r="E6002" s="7"/>
      <c r="F6002" s="7"/>
      <c r="G6002" s="7"/>
      <c r="H6002" s="7"/>
      <c r="I6002" s="7"/>
      <c r="J6002" s="7"/>
      <c r="K6002" s="7"/>
      <c r="L6002" s="7"/>
      <c r="M6002" s="7"/>
      <c r="N6002" s="7"/>
      <c r="O6002" s="7"/>
      <c r="P6002" s="7"/>
    </row>
    <row r="6003" spans="1:16" ht="15.75" x14ac:dyDescent="0.25">
      <c r="A6003" s="7"/>
      <c r="B6003" s="7"/>
      <c r="C6003" s="7"/>
      <c r="D6003" s="7"/>
      <c r="E6003" s="7"/>
      <c r="F6003" s="7"/>
      <c r="G6003" s="7"/>
      <c r="H6003" s="7"/>
      <c r="I6003" s="7"/>
      <c r="J6003" s="7"/>
      <c r="K6003" s="7"/>
      <c r="L6003" s="7"/>
      <c r="M6003" s="7"/>
      <c r="N6003" s="7"/>
      <c r="O6003" s="7"/>
      <c r="P6003" s="7"/>
    </row>
    <row r="6004" spans="1:16" ht="15.75" x14ac:dyDescent="0.25">
      <c r="A6004" s="7"/>
      <c r="B6004" s="7"/>
      <c r="C6004" s="7"/>
      <c r="D6004" s="7"/>
      <c r="E6004" s="7"/>
      <c r="F6004" s="7"/>
      <c r="G6004" s="7"/>
      <c r="H6004" s="7"/>
      <c r="I6004" s="7"/>
      <c r="J6004" s="7"/>
      <c r="K6004" s="7"/>
      <c r="L6004" s="7"/>
      <c r="M6004" s="7"/>
      <c r="N6004" s="7"/>
      <c r="O6004" s="7"/>
      <c r="P6004" s="7"/>
    </row>
    <row r="6005" spans="1:16" ht="15.75" x14ac:dyDescent="0.25">
      <c r="A6005" s="7"/>
      <c r="B6005" s="7"/>
      <c r="C6005" s="7"/>
      <c r="D6005" s="7"/>
      <c r="E6005" s="7"/>
      <c r="F6005" s="7"/>
      <c r="G6005" s="7"/>
      <c r="H6005" s="7"/>
      <c r="I6005" s="7"/>
      <c r="J6005" s="7"/>
      <c r="K6005" s="7"/>
      <c r="L6005" s="7"/>
      <c r="M6005" s="7"/>
      <c r="N6005" s="7"/>
      <c r="O6005" s="7"/>
      <c r="P6005" s="7"/>
    </row>
    <row r="6006" spans="1:16" ht="15.75" x14ac:dyDescent="0.25">
      <c r="A6006" s="7"/>
      <c r="B6006" s="7"/>
      <c r="C6006" s="7"/>
      <c r="D6006" s="7"/>
      <c r="E6006" s="7"/>
      <c r="F6006" s="7"/>
      <c r="G6006" s="7"/>
      <c r="H6006" s="7"/>
      <c r="I6006" s="7"/>
      <c r="J6006" s="7"/>
      <c r="K6006" s="7"/>
      <c r="L6006" s="7"/>
      <c r="M6006" s="7"/>
      <c r="N6006" s="7"/>
      <c r="O6006" s="7"/>
      <c r="P6006" s="7"/>
    </row>
    <row r="6007" spans="1:16" ht="15.75" x14ac:dyDescent="0.25">
      <c r="A6007" s="7"/>
      <c r="B6007" s="7"/>
      <c r="C6007" s="7"/>
      <c r="D6007" s="7"/>
      <c r="E6007" s="7"/>
      <c r="F6007" s="7"/>
      <c r="G6007" s="7"/>
      <c r="H6007" s="7"/>
      <c r="I6007" s="7"/>
      <c r="J6007" s="7"/>
      <c r="K6007" s="7"/>
      <c r="L6007" s="7"/>
      <c r="M6007" s="7"/>
      <c r="N6007" s="7"/>
      <c r="O6007" s="7"/>
      <c r="P6007" s="7"/>
    </row>
    <row r="6008" spans="1:16" ht="15.75" x14ac:dyDescent="0.25">
      <c r="A6008" s="7"/>
      <c r="B6008" s="7"/>
      <c r="C6008" s="7"/>
      <c r="D6008" s="7"/>
      <c r="E6008" s="7"/>
      <c r="F6008" s="7"/>
      <c r="G6008" s="7"/>
      <c r="H6008" s="7"/>
      <c r="I6008" s="7"/>
      <c r="J6008" s="7"/>
      <c r="K6008" s="7"/>
      <c r="L6008" s="7"/>
      <c r="M6008" s="7"/>
      <c r="N6008" s="7"/>
      <c r="O6008" s="7"/>
      <c r="P6008" s="7"/>
    </row>
    <row r="6009" spans="1:16" ht="15.75" x14ac:dyDescent="0.25">
      <c r="A6009" s="7"/>
      <c r="B6009" s="7"/>
      <c r="C6009" s="7"/>
      <c r="D6009" s="7"/>
      <c r="E6009" s="7"/>
      <c r="F6009" s="7"/>
      <c r="G6009" s="7"/>
      <c r="H6009" s="7"/>
      <c r="I6009" s="7"/>
      <c r="J6009" s="7"/>
      <c r="K6009" s="7"/>
      <c r="L6009" s="7"/>
      <c r="M6009" s="7"/>
      <c r="N6009" s="7"/>
      <c r="O6009" s="7"/>
      <c r="P6009" s="7"/>
    </row>
    <row r="6010" spans="1:16" ht="15.75" x14ac:dyDescent="0.25">
      <c r="A6010" s="7"/>
      <c r="B6010" s="7"/>
      <c r="C6010" s="7"/>
      <c r="D6010" s="7"/>
      <c r="E6010" s="7"/>
      <c r="F6010" s="7"/>
      <c r="G6010" s="7"/>
      <c r="H6010" s="7"/>
      <c r="I6010" s="7"/>
      <c r="J6010" s="7"/>
      <c r="K6010" s="7"/>
      <c r="L6010" s="7"/>
      <c r="M6010" s="7"/>
      <c r="N6010" s="7"/>
      <c r="O6010" s="7"/>
      <c r="P6010" s="7"/>
    </row>
    <row r="6011" spans="1:16" ht="15.75" x14ac:dyDescent="0.25">
      <c r="A6011" s="7"/>
      <c r="B6011" s="7"/>
      <c r="C6011" s="7"/>
      <c r="D6011" s="7"/>
      <c r="E6011" s="7"/>
      <c r="F6011" s="7"/>
      <c r="G6011" s="7"/>
      <c r="H6011" s="7"/>
      <c r="I6011" s="7"/>
      <c r="J6011" s="7"/>
      <c r="K6011" s="7"/>
      <c r="L6011" s="7"/>
      <c r="M6011" s="7"/>
      <c r="N6011" s="7"/>
      <c r="O6011" s="7"/>
      <c r="P6011" s="7"/>
    </row>
    <row r="6012" spans="1:16" ht="15.75" x14ac:dyDescent="0.25">
      <c r="A6012" s="7"/>
      <c r="B6012" s="7"/>
      <c r="C6012" s="7"/>
      <c r="D6012" s="7"/>
      <c r="E6012" s="7"/>
      <c r="F6012" s="7"/>
      <c r="G6012" s="7"/>
      <c r="H6012" s="7"/>
      <c r="I6012" s="7"/>
      <c r="J6012" s="7"/>
      <c r="K6012" s="7"/>
      <c r="L6012" s="7"/>
      <c r="M6012" s="7"/>
      <c r="N6012" s="7"/>
      <c r="O6012" s="7"/>
      <c r="P6012" s="7"/>
    </row>
    <row r="6013" spans="1:16" ht="15.75" x14ac:dyDescent="0.25">
      <c r="A6013" s="7"/>
      <c r="B6013" s="7"/>
      <c r="C6013" s="7"/>
      <c r="D6013" s="7"/>
      <c r="E6013" s="7"/>
      <c r="F6013" s="7"/>
      <c r="G6013" s="7"/>
      <c r="H6013" s="7"/>
      <c r="I6013" s="7"/>
      <c r="J6013" s="7"/>
      <c r="K6013" s="7"/>
      <c r="L6013" s="7"/>
      <c r="M6013" s="7"/>
      <c r="N6013" s="7"/>
      <c r="O6013" s="7"/>
      <c r="P6013" s="7"/>
    </row>
    <row r="6014" spans="1:16" ht="15.75" x14ac:dyDescent="0.25">
      <c r="A6014" s="7"/>
      <c r="B6014" s="7"/>
      <c r="C6014" s="7"/>
      <c r="D6014" s="7"/>
      <c r="E6014" s="7"/>
      <c r="F6014" s="7"/>
      <c r="G6014" s="7"/>
      <c r="H6014" s="7"/>
      <c r="I6014" s="7"/>
      <c r="J6014" s="7"/>
      <c r="K6014" s="7"/>
      <c r="L6014" s="7"/>
      <c r="M6014" s="7"/>
      <c r="N6014" s="7"/>
      <c r="O6014" s="7"/>
      <c r="P6014" s="7"/>
    </row>
    <row r="6015" spans="1:16" ht="15.75" x14ac:dyDescent="0.25">
      <c r="A6015" s="7"/>
      <c r="B6015" s="7"/>
      <c r="C6015" s="7"/>
      <c r="D6015" s="7"/>
      <c r="E6015" s="7"/>
      <c r="F6015" s="7"/>
      <c r="G6015" s="7"/>
      <c r="H6015" s="7"/>
      <c r="I6015" s="7"/>
      <c r="J6015" s="7"/>
      <c r="K6015" s="7"/>
      <c r="L6015" s="7"/>
      <c r="M6015" s="7"/>
      <c r="N6015" s="7"/>
      <c r="O6015" s="7"/>
      <c r="P6015" s="7"/>
    </row>
    <row r="6016" spans="1:16" ht="15.75" x14ac:dyDescent="0.25">
      <c r="A6016" s="7"/>
      <c r="B6016" s="7"/>
      <c r="C6016" s="7"/>
      <c r="D6016" s="7"/>
      <c r="E6016" s="7"/>
      <c r="F6016" s="7"/>
      <c r="G6016" s="7"/>
      <c r="H6016" s="7"/>
      <c r="I6016" s="7"/>
      <c r="J6016" s="7"/>
      <c r="K6016" s="7"/>
      <c r="L6016" s="7"/>
      <c r="M6016" s="7"/>
      <c r="N6016" s="7"/>
      <c r="O6016" s="7"/>
      <c r="P6016" s="7"/>
    </row>
    <row r="6017" spans="1:16" ht="15.75" x14ac:dyDescent="0.25">
      <c r="A6017" s="7"/>
      <c r="B6017" s="7"/>
      <c r="C6017" s="7"/>
      <c r="D6017" s="7"/>
      <c r="E6017" s="7"/>
      <c r="F6017" s="7"/>
      <c r="G6017" s="7"/>
      <c r="H6017" s="7"/>
      <c r="I6017" s="7"/>
      <c r="J6017" s="7"/>
      <c r="K6017" s="7"/>
      <c r="L6017" s="7"/>
      <c r="M6017" s="7"/>
      <c r="N6017" s="7"/>
      <c r="O6017" s="7"/>
      <c r="P6017" s="7"/>
    </row>
    <row r="6018" spans="1:16" ht="15.75" x14ac:dyDescent="0.25">
      <c r="A6018" s="7"/>
      <c r="B6018" s="7"/>
      <c r="C6018" s="7"/>
      <c r="D6018" s="7"/>
      <c r="E6018" s="7"/>
      <c r="F6018" s="7"/>
      <c r="G6018" s="7"/>
      <c r="H6018" s="7"/>
      <c r="I6018" s="7"/>
      <c r="J6018" s="7"/>
      <c r="K6018" s="7"/>
      <c r="L6018" s="7"/>
      <c r="M6018" s="7"/>
      <c r="N6018" s="7"/>
      <c r="O6018" s="7"/>
      <c r="P6018" s="7"/>
    </row>
    <row r="6019" spans="1:16" ht="15.75" x14ac:dyDescent="0.25">
      <c r="A6019" s="7"/>
      <c r="B6019" s="7"/>
      <c r="C6019" s="7"/>
      <c r="D6019" s="7"/>
      <c r="E6019" s="7"/>
      <c r="F6019" s="7"/>
      <c r="G6019" s="7"/>
      <c r="H6019" s="7"/>
      <c r="I6019" s="7"/>
      <c r="J6019" s="7"/>
      <c r="K6019" s="7"/>
      <c r="L6019" s="7"/>
      <c r="M6019" s="7"/>
      <c r="N6019" s="7"/>
      <c r="O6019" s="7"/>
      <c r="P6019" s="7"/>
    </row>
    <row r="6020" spans="1:16" ht="15.75" x14ac:dyDescent="0.25">
      <c r="A6020" s="7"/>
      <c r="B6020" s="7"/>
      <c r="C6020" s="7"/>
      <c r="D6020" s="7"/>
      <c r="E6020" s="7"/>
      <c r="F6020" s="7"/>
      <c r="G6020" s="7"/>
      <c r="H6020" s="7"/>
      <c r="I6020" s="7"/>
      <c r="J6020" s="7"/>
      <c r="K6020" s="7"/>
      <c r="L6020" s="7"/>
      <c r="M6020" s="7"/>
      <c r="N6020" s="7"/>
      <c r="O6020" s="7"/>
      <c r="P6020" s="7"/>
    </row>
    <row r="6021" spans="1:16" ht="15.75" x14ac:dyDescent="0.25">
      <c r="A6021" s="7"/>
      <c r="B6021" s="7"/>
      <c r="C6021" s="7"/>
      <c r="D6021" s="7"/>
      <c r="E6021" s="7"/>
      <c r="F6021" s="7"/>
      <c r="G6021" s="7"/>
      <c r="H6021" s="7"/>
      <c r="I6021" s="7"/>
      <c r="J6021" s="7"/>
      <c r="K6021" s="7"/>
      <c r="L6021" s="7"/>
      <c r="M6021" s="7"/>
      <c r="N6021" s="7"/>
      <c r="O6021" s="7"/>
      <c r="P6021" s="7"/>
    </row>
    <row r="6022" spans="1:16" ht="15.75" x14ac:dyDescent="0.25">
      <c r="A6022" s="7"/>
      <c r="B6022" s="7"/>
      <c r="C6022" s="7"/>
      <c r="D6022" s="7"/>
      <c r="E6022" s="7"/>
      <c r="F6022" s="7"/>
      <c r="G6022" s="7"/>
      <c r="H6022" s="7"/>
      <c r="I6022" s="7"/>
      <c r="J6022" s="7"/>
      <c r="K6022" s="7"/>
      <c r="L6022" s="7"/>
      <c r="M6022" s="7"/>
      <c r="N6022" s="7"/>
      <c r="O6022" s="7"/>
      <c r="P6022" s="7"/>
    </row>
    <row r="6023" spans="1:16" ht="15.75" x14ac:dyDescent="0.25">
      <c r="A6023" s="7"/>
      <c r="B6023" s="7"/>
      <c r="C6023" s="7"/>
      <c r="D6023" s="7"/>
      <c r="E6023" s="7"/>
      <c r="F6023" s="7"/>
      <c r="G6023" s="7"/>
      <c r="H6023" s="7"/>
      <c r="I6023" s="7"/>
      <c r="J6023" s="7"/>
      <c r="K6023" s="7"/>
      <c r="L6023" s="7"/>
      <c r="M6023" s="7"/>
      <c r="N6023" s="7"/>
      <c r="O6023" s="7"/>
      <c r="P6023" s="7"/>
    </row>
    <row r="6024" spans="1:16" ht="15.75" x14ac:dyDescent="0.25">
      <c r="A6024" s="7"/>
      <c r="B6024" s="7"/>
      <c r="C6024" s="7"/>
      <c r="D6024" s="7"/>
      <c r="E6024" s="7"/>
      <c r="F6024" s="7"/>
      <c r="G6024" s="7"/>
      <c r="H6024" s="7"/>
      <c r="I6024" s="7"/>
      <c r="J6024" s="7"/>
      <c r="K6024" s="7"/>
      <c r="L6024" s="7"/>
      <c r="M6024" s="7"/>
      <c r="N6024" s="7"/>
      <c r="O6024" s="7"/>
      <c r="P6024" s="7"/>
    </row>
    <row r="6025" spans="1:16" ht="15.75" x14ac:dyDescent="0.25">
      <c r="A6025" s="7"/>
      <c r="B6025" s="7"/>
      <c r="C6025" s="7"/>
      <c r="D6025" s="7"/>
      <c r="E6025" s="7"/>
      <c r="F6025" s="7"/>
      <c r="G6025" s="7"/>
      <c r="H6025" s="7"/>
      <c r="I6025" s="7"/>
      <c r="J6025" s="7"/>
      <c r="K6025" s="7"/>
      <c r="L6025" s="7"/>
      <c r="M6025" s="7"/>
      <c r="N6025" s="7"/>
      <c r="O6025" s="7"/>
      <c r="P6025" s="7"/>
    </row>
    <row r="6026" spans="1:16" ht="15.75" x14ac:dyDescent="0.25">
      <c r="A6026" s="7"/>
      <c r="B6026" s="7"/>
      <c r="C6026" s="7"/>
      <c r="D6026" s="7"/>
      <c r="E6026" s="7"/>
      <c r="F6026" s="7"/>
      <c r="G6026" s="7"/>
      <c r="H6026" s="7"/>
      <c r="I6026" s="7"/>
      <c r="J6026" s="7"/>
      <c r="K6026" s="7"/>
      <c r="L6026" s="7"/>
      <c r="M6026" s="7"/>
      <c r="N6026" s="7"/>
      <c r="O6026" s="7"/>
      <c r="P6026" s="7"/>
    </row>
    <row r="6027" spans="1:16" ht="15.75" x14ac:dyDescent="0.25">
      <c r="A6027" s="7"/>
      <c r="B6027" s="7"/>
      <c r="C6027" s="7"/>
      <c r="D6027" s="7"/>
      <c r="E6027" s="7"/>
      <c r="F6027" s="7"/>
      <c r="G6027" s="7"/>
      <c r="H6027" s="7"/>
      <c r="I6027" s="7"/>
      <c r="J6027" s="7"/>
      <c r="K6027" s="7"/>
      <c r="L6027" s="7"/>
      <c r="M6027" s="7"/>
      <c r="N6027" s="7"/>
      <c r="O6027" s="7"/>
      <c r="P6027" s="7"/>
    </row>
    <row r="6028" spans="1:16" ht="15.75" x14ac:dyDescent="0.25">
      <c r="A6028" s="7"/>
      <c r="B6028" s="7"/>
      <c r="C6028" s="7"/>
      <c r="D6028" s="7"/>
      <c r="E6028" s="7"/>
      <c r="F6028" s="7"/>
      <c r="G6028" s="7"/>
      <c r="H6028" s="7"/>
      <c r="I6028" s="7"/>
      <c r="J6028" s="7"/>
      <c r="K6028" s="7"/>
      <c r="L6028" s="7"/>
      <c r="M6028" s="7"/>
      <c r="N6028" s="7"/>
      <c r="O6028" s="7"/>
      <c r="P6028" s="7"/>
    </row>
    <row r="6029" spans="1:16" ht="15.75" x14ac:dyDescent="0.25">
      <c r="A6029" s="7"/>
      <c r="B6029" s="7"/>
      <c r="C6029" s="7"/>
      <c r="D6029" s="7"/>
      <c r="E6029" s="7"/>
      <c r="F6029" s="7"/>
      <c r="G6029" s="7"/>
      <c r="H6029" s="7"/>
      <c r="I6029" s="7"/>
      <c r="J6029" s="7"/>
      <c r="K6029" s="7"/>
      <c r="L6029" s="7"/>
      <c r="M6029" s="7"/>
      <c r="N6029" s="7"/>
      <c r="O6029" s="7"/>
      <c r="P6029" s="7"/>
    </row>
    <row r="6030" spans="1:16" ht="15.75" x14ac:dyDescent="0.25">
      <c r="A6030" s="7"/>
      <c r="B6030" s="7"/>
      <c r="C6030" s="7"/>
      <c r="D6030" s="7"/>
      <c r="E6030" s="7"/>
      <c r="F6030" s="7"/>
      <c r="G6030" s="7"/>
      <c r="H6030" s="7"/>
      <c r="I6030" s="7"/>
      <c r="J6030" s="7"/>
      <c r="K6030" s="7"/>
      <c r="L6030" s="7"/>
      <c r="M6030" s="7"/>
      <c r="N6030" s="7"/>
      <c r="O6030" s="7"/>
      <c r="P6030" s="7"/>
    </row>
    <row r="6031" spans="1:16" ht="15.75" x14ac:dyDescent="0.25">
      <c r="A6031" s="7"/>
      <c r="B6031" s="7"/>
      <c r="C6031" s="7"/>
      <c r="D6031" s="7"/>
      <c r="E6031" s="7"/>
      <c r="F6031" s="7"/>
      <c r="G6031" s="7"/>
      <c r="H6031" s="7"/>
      <c r="I6031" s="7"/>
      <c r="J6031" s="7"/>
      <c r="K6031" s="7"/>
      <c r="L6031" s="7"/>
      <c r="M6031" s="7"/>
      <c r="N6031" s="7"/>
      <c r="O6031" s="7"/>
      <c r="P6031" s="7"/>
    </row>
    <row r="6032" spans="1:16" ht="15.75" x14ac:dyDescent="0.25">
      <c r="A6032" s="7"/>
      <c r="B6032" s="7"/>
      <c r="C6032" s="7"/>
      <c r="D6032" s="7"/>
      <c r="E6032" s="7"/>
      <c r="F6032" s="7"/>
      <c r="G6032" s="7"/>
      <c r="H6032" s="7"/>
      <c r="I6032" s="7"/>
      <c r="J6032" s="7"/>
      <c r="K6032" s="7"/>
      <c r="L6032" s="7"/>
      <c r="M6032" s="7"/>
      <c r="N6032" s="7"/>
      <c r="O6032" s="7"/>
      <c r="P6032" s="7"/>
    </row>
    <row r="6033" spans="1:16" ht="15.75" x14ac:dyDescent="0.25">
      <c r="A6033" s="7"/>
      <c r="B6033" s="7"/>
      <c r="C6033" s="7"/>
      <c r="D6033" s="7"/>
      <c r="E6033" s="7"/>
      <c r="F6033" s="7"/>
      <c r="G6033" s="7"/>
      <c r="H6033" s="7"/>
      <c r="I6033" s="7"/>
      <c r="J6033" s="7"/>
      <c r="K6033" s="7"/>
      <c r="L6033" s="7"/>
      <c r="M6033" s="7"/>
      <c r="N6033" s="7"/>
      <c r="O6033" s="7"/>
      <c r="P6033" s="7"/>
    </row>
    <row r="6034" spans="1:16" ht="15.75" x14ac:dyDescent="0.25">
      <c r="A6034" s="7"/>
      <c r="B6034" s="7"/>
      <c r="C6034" s="7"/>
      <c r="D6034" s="7"/>
      <c r="E6034" s="7"/>
      <c r="F6034" s="7"/>
      <c r="G6034" s="7"/>
      <c r="H6034" s="7"/>
      <c r="I6034" s="7"/>
      <c r="J6034" s="7"/>
      <c r="K6034" s="7"/>
      <c r="L6034" s="7"/>
      <c r="M6034" s="7"/>
      <c r="N6034" s="7"/>
      <c r="O6034" s="7"/>
      <c r="P6034" s="7"/>
    </row>
    <row r="6035" spans="1:16" ht="15.75" x14ac:dyDescent="0.25">
      <c r="A6035" s="7"/>
      <c r="B6035" s="7"/>
      <c r="C6035" s="7"/>
      <c r="D6035" s="7"/>
      <c r="E6035" s="7"/>
      <c r="F6035" s="7"/>
      <c r="G6035" s="7"/>
      <c r="H6035" s="7"/>
      <c r="I6035" s="7"/>
      <c r="J6035" s="7"/>
      <c r="K6035" s="7"/>
      <c r="L6035" s="7"/>
      <c r="M6035" s="7"/>
      <c r="N6035" s="7"/>
      <c r="O6035" s="7"/>
      <c r="P6035" s="7"/>
    </row>
    <row r="6036" spans="1:16" ht="15.75" x14ac:dyDescent="0.25">
      <c r="A6036" s="7"/>
      <c r="B6036" s="7"/>
      <c r="C6036" s="7"/>
      <c r="D6036" s="7"/>
      <c r="E6036" s="7"/>
      <c r="F6036" s="7"/>
      <c r="G6036" s="7"/>
      <c r="H6036" s="7"/>
      <c r="I6036" s="7"/>
      <c r="J6036" s="7"/>
      <c r="K6036" s="7"/>
      <c r="L6036" s="7"/>
      <c r="M6036" s="7"/>
      <c r="N6036" s="7"/>
      <c r="O6036" s="7"/>
      <c r="P6036" s="7"/>
    </row>
    <row r="6037" spans="1:16" ht="15.75" x14ac:dyDescent="0.25">
      <c r="A6037" s="7"/>
      <c r="B6037" s="7"/>
      <c r="C6037" s="7"/>
      <c r="D6037" s="7"/>
      <c r="E6037" s="7"/>
      <c r="F6037" s="7"/>
      <c r="G6037" s="7"/>
      <c r="H6037" s="7"/>
      <c r="I6037" s="7"/>
      <c r="J6037" s="7"/>
      <c r="K6037" s="7"/>
      <c r="L6037" s="7"/>
      <c r="M6037" s="7"/>
      <c r="N6037" s="7"/>
      <c r="O6037" s="7"/>
      <c r="P6037" s="7"/>
    </row>
    <row r="6038" spans="1:16" ht="15.75" x14ac:dyDescent="0.25">
      <c r="A6038" s="7"/>
      <c r="B6038" s="7"/>
      <c r="C6038" s="7"/>
      <c r="D6038" s="7"/>
      <c r="E6038" s="7"/>
      <c r="F6038" s="7"/>
      <c r="G6038" s="7"/>
      <c r="H6038" s="7"/>
      <c r="I6038" s="7"/>
      <c r="J6038" s="7"/>
      <c r="K6038" s="7"/>
      <c r="L6038" s="7"/>
      <c r="M6038" s="7"/>
      <c r="N6038" s="7"/>
      <c r="O6038" s="7"/>
      <c r="P6038" s="7"/>
    </row>
    <row r="6039" spans="1:16" ht="15.75" x14ac:dyDescent="0.25">
      <c r="A6039" s="7"/>
      <c r="B6039" s="7"/>
      <c r="C6039" s="7"/>
      <c r="D6039" s="7"/>
      <c r="E6039" s="7"/>
      <c r="F6039" s="7"/>
      <c r="G6039" s="7"/>
      <c r="H6039" s="7"/>
      <c r="I6039" s="7"/>
      <c r="J6039" s="7"/>
      <c r="K6039" s="7"/>
      <c r="L6039" s="7"/>
      <c r="M6039" s="7"/>
      <c r="N6039" s="7"/>
      <c r="O6039" s="7"/>
      <c r="P6039" s="7"/>
    </row>
    <row r="6040" spans="1:16" ht="15.75" x14ac:dyDescent="0.25">
      <c r="A6040" s="7"/>
      <c r="B6040" s="7"/>
      <c r="C6040" s="7"/>
      <c r="D6040" s="7"/>
      <c r="E6040" s="7"/>
      <c r="F6040" s="7"/>
      <c r="G6040" s="7"/>
      <c r="H6040" s="7"/>
      <c r="I6040" s="7"/>
      <c r="J6040" s="7"/>
      <c r="K6040" s="7"/>
      <c r="L6040" s="7"/>
      <c r="M6040" s="7"/>
      <c r="N6040" s="7"/>
      <c r="O6040" s="7"/>
      <c r="P6040" s="7"/>
    </row>
    <row r="6041" spans="1:16" ht="15.75" x14ac:dyDescent="0.25">
      <c r="A6041" s="7"/>
      <c r="B6041" s="7"/>
      <c r="C6041" s="7"/>
      <c r="D6041" s="7"/>
      <c r="E6041" s="7"/>
      <c r="F6041" s="7"/>
      <c r="G6041" s="7"/>
      <c r="H6041" s="7"/>
      <c r="I6041" s="7"/>
      <c r="J6041" s="7"/>
      <c r="K6041" s="7"/>
      <c r="L6041" s="7"/>
      <c r="M6041" s="7"/>
      <c r="N6041" s="7"/>
      <c r="O6041" s="7"/>
      <c r="P6041" s="7"/>
    </row>
    <row r="6042" spans="1:16" ht="15.75" x14ac:dyDescent="0.25">
      <c r="A6042" s="7"/>
      <c r="B6042" s="7"/>
      <c r="C6042" s="7"/>
      <c r="D6042" s="7"/>
      <c r="E6042" s="7"/>
      <c r="F6042" s="7"/>
      <c r="G6042" s="7"/>
      <c r="H6042" s="7"/>
      <c r="I6042" s="7"/>
      <c r="J6042" s="7"/>
      <c r="K6042" s="7"/>
      <c r="L6042" s="7"/>
      <c r="M6042" s="7"/>
      <c r="N6042" s="7"/>
      <c r="O6042" s="7"/>
      <c r="P6042" s="7"/>
    </row>
    <row r="6043" spans="1:16" ht="15.75" x14ac:dyDescent="0.25">
      <c r="A6043" s="7"/>
      <c r="B6043" s="7"/>
      <c r="C6043" s="7"/>
      <c r="D6043" s="7"/>
      <c r="E6043" s="7"/>
      <c r="F6043" s="7"/>
      <c r="G6043" s="7"/>
      <c r="H6043" s="7"/>
      <c r="I6043" s="7"/>
      <c r="J6043" s="7"/>
      <c r="K6043" s="7"/>
      <c r="L6043" s="7"/>
      <c r="M6043" s="7"/>
      <c r="N6043" s="7"/>
      <c r="O6043" s="7"/>
      <c r="P6043" s="7"/>
    </row>
    <row r="6044" spans="1:16" ht="15.75" x14ac:dyDescent="0.25">
      <c r="A6044" s="7"/>
      <c r="B6044" s="7"/>
      <c r="C6044" s="7"/>
      <c r="D6044" s="7"/>
      <c r="E6044" s="7"/>
      <c r="F6044" s="7"/>
      <c r="G6044" s="7"/>
      <c r="H6044" s="7"/>
      <c r="I6044" s="7"/>
      <c r="J6044" s="7"/>
      <c r="K6044" s="7"/>
      <c r="L6044" s="7"/>
      <c r="M6044" s="7"/>
      <c r="N6044" s="7"/>
      <c r="O6044" s="7"/>
      <c r="P6044" s="7"/>
    </row>
    <row r="6045" spans="1:16" ht="15.75" x14ac:dyDescent="0.25">
      <c r="A6045" s="7"/>
      <c r="B6045" s="7"/>
      <c r="C6045" s="7"/>
      <c r="D6045" s="7"/>
      <c r="E6045" s="7"/>
      <c r="F6045" s="7"/>
      <c r="G6045" s="7"/>
      <c r="H6045" s="7"/>
      <c r="I6045" s="7"/>
      <c r="J6045" s="7"/>
      <c r="K6045" s="7"/>
      <c r="L6045" s="7"/>
      <c r="M6045" s="7"/>
      <c r="N6045" s="7"/>
      <c r="O6045" s="7"/>
      <c r="P6045" s="7"/>
    </row>
    <row r="6046" spans="1:16" ht="15.75" x14ac:dyDescent="0.25">
      <c r="A6046" s="7"/>
      <c r="B6046" s="7"/>
      <c r="C6046" s="7"/>
      <c r="D6046" s="7"/>
      <c r="E6046" s="7"/>
      <c r="F6046" s="7"/>
      <c r="G6046" s="7"/>
      <c r="H6046" s="7"/>
      <c r="I6046" s="7"/>
      <c r="J6046" s="7"/>
      <c r="K6046" s="7"/>
      <c r="L6046" s="7"/>
      <c r="M6046" s="7"/>
      <c r="N6046" s="7"/>
      <c r="O6046" s="7"/>
      <c r="P6046" s="7"/>
    </row>
    <row r="6047" spans="1:16" ht="15.75" x14ac:dyDescent="0.25">
      <c r="A6047" s="7"/>
      <c r="B6047" s="7"/>
      <c r="C6047" s="7"/>
      <c r="D6047" s="7"/>
      <c r="E6047" s="7"/>
      <c r="F6047" s="7"/>
      <c r="G6047" s="7"/>
      <c r="H6047" s="7"/>
      <c r="I6047" s="7"/>
      <c r="J6047" s="7"/>
      <c r="K6047" s="7"/>
      <c r="L6047" s="7"/>
      <c r="M6047" s="7"/>
      <c r="N6047" s="7"/>
      <c r="O6047" s="7"/>
      <c r="P6047" s="7"/>
    </row>
    <row r="6048" spans="1:16" ht="15.75" x14ac:dyDescent="0.25">
      <c r="A6048" s="7"/>
      <c r="B6048" s="7"/>
      <c r="C6048" s="7"/>
      <c r="D6048" s="7"/>
      <c r="E6048" s="7"/>
      <c r="F6048" s="7"/>
      <c r="G6048" s="7"/>
      <c r="H6048" s="7"/>
      <c r="I6048" s="7"/>
      <c r="J6048" s="7"/>
      <c r="K6048" s="7"/>
      <c r="L6048" s="7"/>
      <c r="M6048" s="7"/>
      <c r="N6048" s="7"/>
      <c r="O6048" s="7"/>
      <c r="P6048" s="7"/>
    </row>
    <row r="6049" spans="1:16" ht="15.75" x14ac:dyDescent="0.25">
      <c r="A6049" s="7"/>
      <c r="B6049" s="7"/>
      <c r="C6049" s="7"/>
      <c r="D6049" s="7"/>
      <c r="E6049" s="7"/>
      <c r="F6049" s="7"/>
      <c r="G6049" s="7"/>
      <c r="H6049" s="7"/>
      <c r="I6049" s="7"/>
      <c r="J6049" s="7"/>
      <c r="K6049" s="7"/>
      <c r="L6049" s="7"/>
      <c r="M6049" s="7"/>
      <c r="N6049" s="7"/>
      <c r="O6049" s="7"/>
      <c r="P6049" s="7"/>
    </row>
    <row r="6050" spans="1:16" ht="15.75" x14ac:dyDescent="0.25">
      <c r="A6050" s="7"/>
      <c r="B6050" s="7"/>
      <c r="C6050" s="7"/>
      <c r="D6050" s="7"/>
      <c r="E6050" s="7"/>
      <c r="F6050" s="7"/>
      <c r="G6050" s="7"/>
      <c r="H6050" s="7"/>
      <c r="I6050" s="7"/>
      <c r="J6050" s="7"/>
      <c r="K6050" s="7"/>
      <c r="L6050" s="7"/>
      <c r="M6050" s="7"/>
      <c r="N6050" s="7"/>
      <c r="O6050" s="7"/>
      <c r="P6050" s="7"/>
    </row>
    <row r="6051" spans="1:16" ht="15.75" x14ac:dyDescent="0.25">
      <c r="A6051" s="7"/>
      <c r="B6051" s="7"/>
      <c r="C6051" s="7"/>
      <c r="D6051" s="7"/>
      <c r="E6051" s="7"/>
      <c r="F6051" s="7"/>
      <c r="G6051" s="7"/>
      <c r="H6051" s="7"/>
      <c r="I6051" s="7"/>
      <c r="J6051" s="7"/>
      <c r="K6051" s="7"/>
      <c r="L6051" s="7"/>
      <c r="M6051" s="7"/>
      <c r="N6051" s="7"/>
      <c r="O6051" s="7"/>
      <c r="P6051" s="7"/>
    </row>
    <row r="6052" spans="1:16" ht="15.75" x14ac:dyDescent="0.25">
      <c r="A6052" s="7"/>
      <c r="B6052" s="7"/>
      <c r="C6052" s="7"/>
      <c r="D6052" s="7"/>
      <c r="E6052" s="7"/>
      <c r="F6052" s="7"/>
      <c r="G6052" s="7"/>
      <c r="H6052" s="7"/>
      <c r="I6052" s="7"/>
      <c r="J6052" s="7"/>
      <c r="K6052" s="7"/>
      <c r="L6052" s="7"/>
      <c r="M6052" s="7"/>
      <c r="N6052" s="7"/>
      <c r="O6052" s="7"/>
      <c r="P6052" s="7"/>
    </row>
    <row r="6053" spans="1:16" ht="15.75" x14ac:dyDescent="0.25">
      <c r="A6053" s="7"/>
      <c r="B6053" s="7"/>
      <c r="C6053" s="7"/>
      <c r="D6053" s="7"/>
      <c r="E6053" s="7"/>
      <c r="F6053" s="7"/>
      <c r="G6053" s="7"/>
      <c r="H6053" s="7"/>
      <c r="I6053" s="7"/>
      <c r="J6053" s="7"/>
      <c r="K6053" s="7"/>
      <c r="L6053" s="7"/>
      <c r="M6053" s="7"/>
      <c r="N6053" s="7"/>
      <c r="O6053" s="7"/>
      <c r="P6053" s="7"/>
    </row>
    <row r="6054" spans="1:16" ht="15.75" x14ac:dyDescent="0.25">
      <c r="A6054" s="7"/>
      <c r="B6054" s="7"/>
      <c r="C6054" s="7"/>
      <c r="D6054" s="7"/>
      <c r="E6054" s="7"/>
      <c r="F6054" s="7"/>
      <c r="G6054" s="7"/>
      <c r="H6054" s="7"/>
      <c r="I6054" s="7"/>
      <c r="J6054" s="7"/>
      <c r="K6054" s="7"/>
      <c r="L6054" s="7"/>
      <c r="M6054" s="7"/>
      <c r="N6054" s="7"/>
      <c r="O6054" s="7"/>
      <c r="P6054" s="7"/>
    </row>
    <row r="6055" spans="1:16" ht="15.75" x14ac:dyDescent="0.25">
      <c r="A6055" s="7"/>
      <c r="B6055" s="7"/>
      <c r="C6055" s="7"/>
      <c r="D6055" s="7"/>
      <c r="E6055" s="7"/>
      <c r="F6055" s="7"/>
      <c r="G6055" s="7"/>
      <c r="H6055" s="7"/>
      <c r="I6055" s="7"/>
      <c r="J6055" s="7"/>
      <c r="K6055" s="7"/>
      <c r="L6055" s="7"/>
      <c r="M6055" s="7"/>
      <c r="N6055" s="7"/>
      <c r="O6055" s="7"/>
      <c r="P6055" s="7"/>
    </row>
    <row r="6056" spans="1:16" ht="15.75" x14ac:dyDescent="0.25">
      <c r="A6056" s="7"/>
      <c r="B6056" s="7"/>
      <c r="C6056" s="7"/>
      <c r="D6056" s="7"/>
      <c r="E6056" s="7"/>
      <c r="F6056" s="7"/>
      <c r="G6056" s="7"/>
      <c r="H6056" s="7"/>
      <c r="I6056" s="7"/>
      <c r="J6056" s="7"/>
      <c r="K6056" s="7"/>
      <c r="L6056" s="7"/>
      <c r="M6056" s="7"/>
      <c r="N6056" s="7"/>
      <c r="O6056" s="7"/>
      <c r="P6056" s="7"/>
    </row>
    <row r="6057" spans="1:16" ht="15.75" x14ac:dyDescent="0.25">
      <c r="A6057" s="7"/>
      <c r="B6057" s="7"/>
      <c r="C6057" s="7"/>
      <c r="D6057" s="7"/>
      <c r="E6057" s="7"/>
      <c r="F6057" s="7"/>
      <c r="G6057" s="7"/>
      <c r="H6057" s="7"/>
      <c r="I6057" s="7"/>
      <c r="J6057" s="7"/>
      <c r="K6057" s="7"/>
      <c r="L6057" s="7"/>
      <c r="M6057" s="7"/>
      <c r="N6057" s="7"/>
      <c r="O6057" s="7"/>
      <c r="P6057" s="7"/>
    </row>
    <row r="6058" spans="1:16" ht="15.75" x14ac:dyDescent="0.25">
      <c r="A6058" s="7"/>
      <c r="B6058" s="7"/>
      <c r="C6058" s="7"/>
      <c r="D6058" s="7"/>
      <c r="E6058" s="7"/>
      <c r="F6058" s="7"/>
      <c r="G6058" s="7"/>
      <c r="H6058" s="7"/>
      <c r="I6058" s="7"/>
      <c r="J6058" s="7"/>
      <c r="K6058" s="7"/>
      <c r="L6058" s="7"/>
      <c r="M6058" s="7"/>
      <c r="N6058" s="7"/>
      <c r="O6058" s="7"/>
      <c r="P6058" s="7"/>
    </row>
    <row r="6059" spans="1:16" ht="15.75" x14ac:dyDescent="0.25">
      <c r="A6059" s="7"/>
      <c r="B6059" s="7"/>
      <c r="C6059" s="7"/>
      <c r="D6059" s="7"/>
      <c r="E6059" s="7"/>
      <c r="F6059" s="7"/>
      <c r="G6059" s="7"/>
      <c r="H6059" s="7"/>
      <c r="I6059" s="7"/>
      <c r="J6059" s="7"/>
      <c r="K6059" s="7"/>
      <c r="L6059" s="7"/>
      <c r="M6059" s="7"/>
      <c r="N6059" s="7"/>
      <c r="O6059" s="7"/>
      <c r="P6059" s="7"/>
    </row>
    <row r="6060" spans="1:16" ht="15.75" x14ac:dyDescent="0.25">
      <c r="A6060" s="7"/>
      <c r="B6060" s="7"/>
      <c r="C6060" s="7"/>
      <c r="D6060" s="7"/>
      <c r="E6060" s="7"/>
      <c r="F6060" s="7"/>
      <c r="G6060" s="7"/>
      <c r="H6060" s="7"/>
      <c r="I6060" s="7"/>
      <c r="J6060" s="7"/>
      <c r="K6060" s="7"/>
      <c r="L6060" s="7"/>
      <c r="M6060" s="7"/>
      <c r="N6060" s="7"/>
      <c r="O6060" s="7"/>
      <c r="P6060" s="7"/>
    </row>
    <row r="6061" spans="1:16" ht="15.75" x14ac:dyDescent="0.25">
      <c r="A6061" s="7"/>
      <c r="B6061" s="7"/>
      <c r="C6061" s="7"/>
      <c r="D6061" s="7"/>
      <c r="E6061" s="7"/>
      <c r="F6061" s="7"/>
      <c r="G6061" s="7"/>
      <c r="H6061" s="7"/>
      <c r="I6061" s="7"/>
      <c r="J6061" s="7"/>
      <c r="K6061" s="7"/>
      <c r="L6061" s="7"/>
      <c r="M6061" s="7"/>
      <c r="N6061" s="7"/>
      <c r="O6061" s="7"/>
      <c r="P6061" s="7"/>
    </row>
    <row r="6062" spans="1:16" ht="15.75" x14ac:dyDescent="0.25">
      <c r="A6062" s="7"/>
      <c r="B6062" s="7"/>
      <c r="C6062" s="7"/>
      <c r="D6062" s="7"/>
      <c r="E6062" s="7"/>
      <c r="F6062" s="7"/>
      <c r="G6062" s="7"/>
      <c r="H6062" s="7"/>
      <c r="I6062" s="7"/>
      <c r="J6062" s="7"/>
      <c r="K6062" s="7"/>
      <c r="L6062" s="7"/>
      <c r="M6062" s="7"/>
      <c r="N6062" s="7"/>
      <c r="O6062" s="7"/>
      <c r="P6062" s="7"/>
    </row>
    <row r="6063" spans="1:16" ht="15.75" x14ac:dyDescent="0.25">
      <c r="A6063" s="7"/>
      <c r="B6063" s="7"/>
      <c r="C6063" s="7"/>
      <c r="D6063" s="7"/>
      <c r="E6063" s="7"/>
      <c r="F6063" s="7"/>
      <c r="G6063" s="7"/>
      <c r="H6063" s="7"/>
      <c r="I6063" s="7"/>
      <c r="J6063" s="7"/>
      <c r="K6063" s="7"/>
      <c r="L6063" s="7"/>
      <c r="M6063" s="7"/>
      <c r="N6063" s="7"/>
      <c r="O6063" s="7"/>
      <c r="P6063" s="7"/>
    </row>
    <row r="6064" spans="1:16" ht="15.75" x14ac:dyDescent="0.25">
      <c r="A6064" s="7"/>
      <c r="B6064" s="7"/>
      <c r="C6064" s="7"/>
      <c r="D6064" s="7"/>
      <c r="E6064" s="7"/>
      <c r="F6064" s="7"/>
      <c r="G6064" s="7"/>
      <c r="H6064" s="7"/>
      <c r="I6064" s="7"/>
      <c r="J6064" s="7"/>
      <c r="K6064" s="7"/>
      <c r="L6064" s="7"/>
      <c r="M6064" s="7"/>
      <c r="N6064" s="7"/>
      <c r="O6064" s="7"/>
      <c r="P6064" s="7"/>
    </row>
    <row r="6065" spans="1:16" ht="15.75" x14ac:dyDescent="0.25">
      <c r="A6065" s="7"/>
      <c r="B6065" s="7"/>
      <c r="C6065" s="7"/>
      <c r="D6065" s="7"/>
      <c r="E6065" s="7"/>
      <c r="F6065" s="7"/>
      <c r="G6065" s="7"/>
      <c r="H6065" s="7"/>
      <c r="I6065" s="7"/>
      <c r="J6065" s="7"/>
      <c r="K6065" s="7"/>
      <c r="L6065" s="7"/>
      <c r="M6065" s="7"/>
      <c r="N6065" s="7"/>
      <c r="O6065" s="7"/>
      <c r="P6065" s="7"/>
    </row>
    <row r="6066" spans="1:16" ht="15.75" x14ac:dyDescent="0.25">
      <c r="A6066" s="7"/>
      <c r="B6066" s="7"/>
      <c r="C6066" s="7"/>
      <c r="D6066" s="7"/>
      <c r="E6066" s="7"/>
      <c r="F6066" s="7"/>
      <c r="G6066" s="7"/>
      <c r="H6066" s="7"/>
      <c r="I6066" s="7"/>
      <c r="J6066" s="7"/>
      <c r="K6066" s="7"/>
      <c r="L6066" s="7"/>
      <c r="M6066" s="7"/>
      <c r="N6066" s="7"/>
      <c r="O6066" s="7"/>
      <c r="P6066" s="7"/>
    </row>
    <row r="6067" spans="1:16" ht="15.75" x14ac:dyDescent="0.25">
      <c r="A6067" s="7"/>
      <c r="B6067" s="7"/>
      <c r="C6067" s="7"/>
      <c r="D6067" s="7"/>
      <c r="E6067" s="7"/>
      <c r="F6067" s="7"/>
      <c r="G6067" s="7"/>
      <c r="H6067" s="7"/>
      <c r="I6067" s="7"/>
      <c r="J6067" s="7"/>
      <c r="K6067" s="7"/>
      <c r="L6067" s="7"/>
      <c r="M6067" s="7"/>
      <c r="N6067" s="7"/>
      <c r="O6067" s="7"/>
      <c r="P6067" s="7"/>
    </row>
    <row r="6068" spans="1:16" ht="15.75" x14ac:dyDescent="0.25">
      <c r="A6068" s="7"/>
      <c r="B6068" s="7"/>
      <c r="C6068" s="7"/>
      <c r="D6068" s="7"/>
      <c r="E6068" s="7"/>
      <c r="F6068" s="7"/>
      <c r="G6068" s="7"/>
      <c r="H6068" s="7"/>
      <c r="I6068" s="7"/>
      <c r="J6068" s="7"/>
      <c r="K6068" s="7"/>
      <c r="L6068" s="7"/>
      <c r="M6068" s="7"/>
      <c r="N6068" s="7"/>
      <c r="O6068" s="7"/>
      <c r="P6068" s="7"/>
    </row>
    <row r="6069" spans="1:16" ht="15.75" x14ac:dyDescent="0.25">
      <c r="A6069" s="7"/>
      <c r="B6069" s="7"/>
      <c r="C6069" s="7"/>
      <c r="D6069" s="7"/>
      <c r="E6069" s="7"/>
      <c r="F6069" s="7"/>
      <c r="G6069" s="7"/>
      <c r="H6069" s="7"/>
      <c r="I6069" s="7"/>
      <c r="J6069" s="7"/>
      <c r="K6069" s="7"/>
      <c r="L6069" s="7"/>
      <c r="M6069" s="7"/>
      <c r="N6069" s="7"/>
      <c r="O6069" s="7"/>
      <c r="P6069" s="7"/>
    </row>
    <row r="6070" spans="1:16" ht="15.75" x14ac:dyDescent="0.25">
      <c r="A6070" s="7"/>
      <c r="B6070" s="7"/>
      <c r="C6070" s="7"/>
      <c r="D6070" s="7"/>
      <c r="E6070" s="7"/>
      <c r="F6070" s="7"/>
      <c r="G6070" s="7"/>
      <c r="H6070" s="7"/>
      <c r="I6070" s="7"/>
      <c r="J6070" s="7"/>
      <c r="K6070" s="7"/>
      <c r="L6070" s="7"/>
      <c r="M6070" s="7"/>
      <c r="N6070" s="7"/>
      <c r="O6070" s="7"/>
      <c r="P6070" s="7"/>
    </row>
    <row r="6071" spans="1:16" ht="15.75" x14ac:dyDescent="0.25">
      <c r="A6071" s="7"/>
      <c r="B6071" s="7"/>
      <c r="C6071" s="7"/>
      <c r="D6071" s="7"/>
      <c r="E6071" s="7"/>
      <c r="F6071" s="7"/>
      <c r="G6071" s="7"/>
      <c r="H6071" s="7"/>
      <c r="I6071" s="7"/>
      <c r="J6071" s="7"/>
      <c r="K6071" s="7"/>
      <c r="L6071" s="7"/>
      <c r="M6071" s="7"/>
      <c r="N6071" s="7"/>
      <c r="O6071" s="7"/>
      <c r="P6071" s="7"/>
    </row>
    <row r="6072" spans="1:16" ht="15.75" x14ac:dyDescent="0.25">
      <c r="A6072" s="7"/>
      <c r="B6072" s="7"/>
      <c r="C6072" s="7"/>
      <c r="D6072" s="7"/>
      <c r="E6072" s="7"/>
      <c r="F6072" s="7"/>
      <c r="G6072" s="7"/>
      <c r="H6072" s="7"/>
      <c r="I6072" s="7"/>
      <c r="J6072" s="7"/>
      <c r="K6072" s="7"/>
      <c r="L6072" s="7"/>
      <c r="M6072" s="7"/>
      <c r="N6072" s="7"/>
      <c r="O6072" s="7"/>
      <c r="P6072" s="7"/>
    </row>
    <row r="6073" spans="1:16" ht="15.75" x14ac:dyDescent="0.25">
      <c r="A6073" s="7"/>
      <c r="B6073" s="7"/>
      <c r="C6073" s="7"/>
      <c r="D6073" s="7"/>
      <c r="E6073" s="7"/>
      <c r="F6073" s="7"/>
      <c r="G6073" s="7"/>
      <c r="H6073" s="7"/>
      <c r="I6073" s="7"/>
      <c r="J6073" s="7"/>
      <c r="K6073" s="7"/>
      <c r="L6073" s="7"/>
      <c r="M6073" s="7"/>
      <c r="N6073" s="7"/>
      <c r="O6073" s="7"/>
      <c r="P6073" s="7"/>
    </row>
    <row r="6074" spans="1:16" ht="15.75" x14ac:dyDescent="0.25">
      <c r="A6074" s="7"/>
      <c r="B6074" s="7"/>
      <c r="C6074" s="7"/>
      <c r="D6074" s="7"/>
      <c r="E6074" s="7"/>
      <c r="F6074" s="7"/>
      <c r="G6074" s="7"/>
      <c r="H6074" s="7"/>
      <c r="I6074" s="7"/>
      <c r="J6074" s="7"/>
      <c r="K6074" s="7"/>
      <c r="L6074" s="7"/>
      <c r="M6074" s="7"/>
      <c r="N6074" s="7"/>
      <c r="O6074" s="7"/>
      <c r="P6074" s="7"/>
    </row>
    <row r="6075" spans="1:16" ht="15.75" x14ac:dyDescent="0.25">
      <c r="A6075" s="7"/>
      <c r="B6075" s="7"/>
      <c r="C6075" s="7"/>
      <c r="D6075" s="7"/>
      <c r="E6075" s="7"/>
      <c r="F6075" s="7"/>
      <c r="G6075" s="7"/>
      <c r="H6075" s="7"/>
      <c r="I6075" s="7"/>
      <c r="J6075" s="7"/>
      <c r="K6075" s="7"/>
      <c r="L6075" s="7"/>
      <c r="M6075" s="7"/>
      <c r="N6075" s="7"/>
      <c r="O6075" s="7"/>
      <c r="P6075" s="7"/>
    </row>
    <row r="6076" spans="1:16" ht="15.75" x14ac:dyDescent="0.25">
      <c r="A6076" s="7"/>
      <c r="B6076" s="7"/>
      <c r="C6076" s="7"/>
      <c r="D6076" s="7"/>
      <c r="E6076" s="7"/>
      <c r="F6076" s="7"/>
      <c r="G6076" s="7"/>
      <c r="H6076" s="7"/>
      <c r="I6076" s="7"/>
      <c r="J6076" s="7"/>
      <c r="K6076" s="7"/>
      <c r="L6076" s="7"/>
      <c r="M6076" s="7"/>
      <c r="N6076" s="7"/>
      <c r="O6076" s="7"/>
      <c r="P6076" s="7"/>
    </row>
    <row r="6077" spans="1:16" ht="15.75" x14ac:dyDescent="0.25">
      <c r="A6077" s="7"/>
      <c r="B6077" s="7"/>
      <c r="C6077" s="7"/>
      <c r="D6077" s="7"/>
      <c r="E6077" s="7"/>
      <c r="F6077" s="7"/>
      <c r="G6077" s="7"/>
      <c r="H6077" s="7"/>
      <c r="I6077" s="7"/>
      <c r="J6077" s="7"/>
      <c r="K6077" s="7"/>
      <c r="L6077" s="7"/>
      <c r="M6077" s="7"/>
      <c r="N6077" s="7"/>
      <c r="O6077" s="7"/>
      <c r="P6077" s="7"/>
    </row>
    <row r="6078" spans="1:16" ht="15.75" x14ac:dyDescent="0.25">
      <c r="A6078" s="7"/>
      <c r="B6078" s="7"/>
      <c r="C6078" s="7"/>
      <c r="D6078" s="7"/>
      <c r="E6078" s="7"/>
      <c r="F6078" s="7"/>
      <c r="G6078" s="7"/>
      <c r="H6078" s="7"/>
      <c r="I6078" s="7"/>
      <c r="J6078" s="7"/>
      <c r="K6078" s="7"/>
      <c r="L6078" s="7"/>
      <c r="M6078" s="7"/>
      <c r="N6078" s="7"/>
      <c r="O6078" s="7"/>
      <c r="P6078" s="7"/>
    </row>
    <row r="6079" spans="1:16" ht="15.75" x14ac:dyDescent="0.25">
      <c r="A6079" s="7"/>
      <c r="B6079" s="7"/>
      <c r="C6079" s="7"/>
      <c r="D6079" s="7"/>
      <c r="E6079" s="7"/>
      <c r="F6079" s="7"/>
      <c r="G6079" s="7"/>
      <c r="H6079" s="7"/>
      <c r="I6079" s="7"/>
      <c r="J6079" s="7"/>
      <c r="K6079" s="7"/>
      <c r="L6079" s="7"/>
      <c r="M6079" s="7"/>
      <c r="N6079" s="7"/>
      <c r="O6079" s="7"/>
      <c r="P6079" s="7"/>
    </row>
    <row r="6080" spans="1:16" ht="15.75" x14ac:dyDescent="0.25">
      <c r="A6080" s="7"/>
      <c r="B6080" s="7"/>
      <c r="C6080" s="7"/>
      <c r="D6080" s="7"/>
      <c r="E6080" s="7"/>
      <c r="F6080" s="7"/>
      <c r="G6080" s="7"/>
      <c r="H6080" s="7"/>
      <c r="I6080" s="7"/>
      <c r="J6080" s="7"/>
      <c r="K6080" s="7"/>
      <c r="L6080" s="7"/>
      <c r="M6080" s="7"/>
      <c r="N6080" s="7"/>
      <c r="O6080" s="7"/>
      <c r="P6080" s="7"/>
    </row>
    <row r="6081" spans="1:16" ht="15.75" x14ac:dyDescent="0.25">
      <c r="A6081" s="7"/>
      <c r="B6081" s="7"/>
      <c r="C6081" s="7"/>
      <c r="D6081" s="7"/>
      <c r="E6081" s="7"/>
      <c r="F6081" s="7"/>
      <c r="G6081" s="7"/>
      <c r="H6081" s="7"/>
      <c r="I6081" s="7"/>
      <c r="J6081" s="7"/>
      <c r="K6081" s="7"/>
      <c r="L6081" s="7"/>
      <c r="M6081" s="7"/>
      <c r="N6081" s="7"/>
      <c r="O6081" s="7"/>
      <c r="P6081" s="7"/>
    </row>
    <row r="6082" spans="1:16" ht="15.75" x14ac:dyDescent="0.25">
      <c r="A6082" s="7"/>
      <c r="B6082" s="7"/>
      <c r="C6082" s="7"/>
      <c r="D6082" s="7"/>
      <c r="E6082" s="7"/>
      <c r="F6082" s="7"/>
      <c r="G6082" s="7"/>
      <c r="H6082" s="7"/>
      <c r="I6082" s="7"/>
      <c r="J6082" s="7"/>
      <c r="K6082" s="7"/>
      <c r="L6082" s="7"/>
      <c r="M6082" s="7"/>
      <c r="N6082" s="7"/>
      <c r="O6082" s="7"/>
      <c r="P6082" s="7"/>
    </row>
    <row r="6083" spans="1:16" ht="15.75" x14ac:dyDescent="0.25">
      <c r="A6083" s="7"/>
      <c r="B6083" s="7"/>
      <c r="C6083" s="7"/>
      <c r="D6083" s="7"/>
      <c r="E6083" s="7"/>
      <c r="F6083" s="7"/>
      <c r="G6083" s="7"/>
      <c r="H6083" s="7"/>
      <c r="I6083" s="7"/>
      <c r="J6083" s="7"/>
      <c r="K6083" s="7"/>
      <c r="L6083" s="7"/>
      <c r="M6083" s="7"/>
      <c r="N6083" s="7"/>
      <c r="O6083" s="7"/>
      <c r="P6083" s="7"/>
    </row>
    <row r="6084" spans="1:16" ht="15.75" x14ac:dyDescent="0.25">
      <c r="A6084" s="7"/>
      <c r="B6084" s="7"/>
      <c r="C6084" s="7"/>
      <c r="D6084" s="7"/>
      <c r="E6084" s="7"/>
      <c r="F6084" s="7"/>
      <c r="G6084" s="7"/>
      <c r="H6084" s="7"/>
      <c r="I6084" s="7"/>
      <c r="J6084" s="7"/>
      <c r="K6084" s="7"/>
      <c r="L6084" s="7"/>
      <c r="M6084" s="7"/>
      <c r="N6084" s="7"/>
      <c r="O6084" s="7"/>
      <c r="P6084" s="7"/>
    </row>
    <row r="6085" spans="1:16" ht="15.75" x14ac:dyDescent="0.25">
      <c r="A6085" s="7"/>
      <c r="B6085" s="7"/>
      <c r="C6085" s="7"/>
      <c r="D6085" s="7"/>
      <c r="E6085" s="7"/>
      <c r="F6085" s="7"/>
      <c r="G6085" s="7"/>
      <c r="H6085" s="7"/>
      <c r="I6085" s="7"/>
      <c r="J6085" s="7"/>
      <c r="K6085" s="7"/>
      <c r="L6085" s="7"/>
      <c r="M6085" s="7"/>
      <c r="N6085" s="7"/>
      <c r="O6085" s="7"/>
      <c r="P6085" s="7"/>
    </row>
    <row r="6086" spans="1:16" ht="15.75" x14ac:dyDescent="0.25">
      <c r="A6086" s="7"/>
      <c r="B6086" s="7"/>
      <c r="C6086" s="7"/>
      <c r="D6086" s="7"/>
      <c r="E6086" s="7"/>
      <c r="F6086" s="7"/>
      <c r="G6086" s="7"/>
      <c r="H6086" s="7"/>
      <c r="I6086" s="7"/>
      <c r="J6086" s="7"/>
      <c r="K6086" s="7"/>
      <c r="L6086" s="7"/>
      <c r="M6086" s="7"/>
      <c r="N6086" s="7"/>
      <c r="O6086" s="7"/>
      <c r="P6086" s="7"/>
    </row>
    <row r="6087" spans="1:16" ht="15.75" x14ac:dyDescent="0.25">
      <c r="A6087" s="7"/>
      <c r="B6087" s="7"/>
      <c r="C6087" s="7"/>
      <c r="D6087" s="7"/>
      <c r="E6087" s="7"/>
      <c r="F6087" s="7"/>
      <c r="G6087" s="7"/>
      <c r="H6087" s="7"/>
      <c r="I6087" s="7"/>
      <c r="J6087" s="7"/>
      <c r="K6087" s="7"/>
      <c r="L6087" s="7"/>
      <c r="M6087" s="7"/>
      <c r="N6087" s="7"/>
      <c r="O6087" s="7"/>
      <c r="P6087" s="7"/>
    </row>
    <row r="6088" spans="1:16" ht="15.75" x14ac:dyDescent="0.25">
      <c r="A6088" s="7"/>
      <c r="B6088" s="7"/>
      <c r="C6088" s="7"/>
      <c r="D6088" s="7"/>
      <c r="E6088" s="7"/>
      <c r="F6088" s="7"/>
      <c r="G6088" s="7"/>
      <c r="H6088" s="7"/>
      <c r="I6088" s="7"/>
      <c r="J6088" s="7"/>
      <c r="K6088" s="7"/>
      <c r="L6088" s="7"/>
      <c r="M6088" s="7"/>
      <c r="N6088" s="7"/>
      <c r="O6088" s="7"/>
      <c r="P6088" s="7"/>
    </row>
    <row r="6089" spans="1:16" ht="15.75" x14ac:dyDescent="0.25">
      <c r="A6089" s="7"/>
      <c r="B6089" s="7"/>
      <c r="C6089" s="7"/>
      <c r="D6089" s="7"/>
      <c r="E6089" s="7"/>
      <c r="F6089" s="7"/>
      <c r="G6089" s="7"/>
      <c r="H6089" s="7"/>
      <c r="I6089" s="7"/>
      <c r="J6089" s="7"/>
      <c r="K6089" s="7"/>
      <c r="L6089" s="7"/>
      <c r="M6089" s="7"/>
      <c r="N6089" s="7"/>
      <c r="O6089" s="7"/>
      <c r="P6089" s="7"/>
    </row>
    <row r="6090" spans="1:16" ht="15.75" x14ac:dyDescent="0.25">
      <c r="A6090" s="7"/>
      <c r="B6090" s="7"/>
      <c r="C6090" s="7"/>
      <c r="D6090" s="7"/>
      <c r="E6090" s="7"/>
      <c r="F6090" s="7"/>
      <c r="G6090" s="7"/>
      <c r="H6090" s="7"/>
      <c r="I6090" s="7"/>
      <c r="J6090" s="7"/>
      <c r="K6090" s="7"/>
      <c r="L6090" s="7"/>
      <c r="M6090" s="7"/>
      <c r="N6090" s="7"/>
      <c r="O6090" s="7"/>
      <c r="P6090" s="7"/>
    </row>
    <row r="6091" spans="1:16" ht="15.75" x14ac:dyDescent="0.25">
      <c r="A6091" s="7"/>
      <c r="B6091" s="7"/>
      <c r="C6091" s="7"/>
      <c r="D6091" s="7"/>
      <c r="E6091" s="7"/>
      <c r="F6091" s="7"/>
      <c r="G6091" s="7"/>
      <c r="H6091" s="7"/>
      <c r="I6091" s="7"/>
      <c r="J6091" s="7"/>
      <c r="K6091" s="7"/>
      <c r="L6091" s="7"/>
      <c r="M6091" s="7"/>
      <c r="N6091" s="7"/>
      <c r="O6091" s="7"/>
      <c r="P6091" s="7"/>
    </row>
    <row r="6092" spans="1:16" ht="15.75" x14ac:dyDescent="0.25">
      <c r="A6092" s="7"/>
      <c r="B6092" s="7"/>
      <c r="C6092" s="7"/>
      <c r="D6092" s="7"/>
      <c r="E6092" s="7"/>
      <c r="F6092" s="7"/>
      <c r="G6092" s="7"/>
      <c r="H6092" s="7"/>
      <c r="I6092" s="7"/>
      <c r="J6092" s="7"/>
      <c r="K6092" s="7"/>
      <c r="L6092" s="7"/>
      <c r="M6092" s="7"/>
      <c r="N6092" s="7"/>
      <c r="O6092" s="7"/>
      <c r="P6092" s="7"/>
    </row>
    <row r="6093" spans="1:16" ht="15.75" x14ac:dyDescent="0.25">
      <c r="A6093" s="7"/>
      <c r="B6093" s="7"/>
      <c r="C6093" s="7"/>
      <c r="D6093" s="7"/>
      <c r="E6093" s="7"/>
      <c r="F6093" s="7"/>
      <c r="G6093" s="7"/>
      <c r="H6093" s="7"/>
      <c r="I6093" s="7"/>
      <c r="J6093" s="7"/>
      <c r="K6093" s="7"/>
      <c r="L6093" s="7"/>
      <c r="M6093" s="7"/>
      <c r="N6093" s="7"/>
      <c r="O6093" s="7"/>
      <c r="P6093" s="7"/>
    </row>
    <row r="6094" spans="1:16" ht="15.75" x14ac:dyDescent="0.25">
      <c r="A6094" s="7"/>
      <c r="B6094" s="7"/>
      <c r="C6094" s="7"/>
      <c r="D6094" s="7"/>
      <c r="E6094" s="7"/>
      <c r="F6094" s="7"/>
      <c r="G6094" s="7"/>
      <c r="H6094" s="7"/>
      <c r="I6094" s="7"/>
      <c r="J6094" s="7"/>
      <c r="K6094" s="7"/>
      <c r="L6094" s="7"/>
      <c r="M6094" s="7"/>
      <c r="N6094" s="7"/>
      <c r="O6094" s="7"/>
      <c r="P6094" s="7"/>
    </row>
    <row r="6095" spans="1:16" ht="15.75" x14ac:dyDescent="0.25">
      <c r="A6095" s="7"/>
      <c r="B6095" s="7"/>
      <c r="C6095" s="7"/>
      <c r="D6095" s="7"/>
      <c r="E6095" s="7"/>
      <c r="F6095" s="7"/>
      <c r="G6095" s="7"/>
      <c r="H6095" s="7"/>
      <c r="I6095" s="7"/>
      <c r="J6095" s="7"/>
      <c r="K6095" s="7"/>
      <c r="L6095" s="7"/>
      <c r="M6095" s="7"/>
      <c r="N6095" s="7"/>
      <c r="O6095" s="7"/>
      <c r="P6095" s="7"/>
    </row>
    <row r="6096" spans="1:16" ht="15.75" x14ac:dyDescent="0.25">
      <c r="A6096" s="7"/>
      <c r="B6096" s="7"/>
      <c r="C6096" s="7"/>
      <c r="D6096" s="7"/>
      <c r="E6096" s="7"/>
      <c r="F6096" s="7"/>
      <c r="G6096" s="7"/>
      <c r="H6096" s="7"/>
      <c r="I6096" s="7"/>
      <c r="J6096" s="7"/>
      <c r="K6096" s="7"/>
      <c r="L6096" s="7"/>
      <c r="M6096" s="7"/>
      <c r="N6096" s="7"/>
      <c r="O6096" s="7"/>
      <c r="P6096" s="7"/>
    </row>
    <row r="6097" spans="1:16" ht="15.75" x14ac:dyDescent="0.25">
      <c r="A6097" s="7"/>
      <c r="B6097" s="7"/>
      <c r="C6097" s="7"/>
      <c r="D6097" s="7"/>
      <c r="E6097" s="7"/>
      <c r="F6097" s="7"/>
      <c r="G6097" s="7"/>
      <c r="H6097" s="7"/>
      <c r="I6097" s="7"/>
      <c r="J6097" s="7"/>
      <c r="K6097" s="7"/>
      <c r="L6097" s="7"/>
      <c r="M6097" s="7"/>
      <c r="N6097" s="7"/>
      <c r="O6097" s="7"/>
      <c r="P6097" s="7"/>
    </row>
    <row r="6098" spans="1:16" ht="15.75" x14ac:dyDescent="0.25">
      <c r="A6098" s="7"/>
      <c r="B6098" s="7"/>
      <c r="C6098" s="7"/>
      <c r="D6098" s="7"/>
      <c r="E6098" s="7"/>
      <c r="F6098" s="7"/>
      <c r="G6098" s="7"/>
      <c r="H6098" s="7"/>
      <c r="I6098" s="7"/>
      <c r="J6098" s="7"/>
      <c r="K6098" s="7"/>
      <c r="L6098" s="7"/>
      <c r="M6098" s="7"/>
      <c r="N6098" s="7"/>
      <c r="O6098" s="7"/>
      <c r="P6098" s="7"/>
    </row>
    <row r="6099" spans="1:16" ht="15.75" x14ac:dyDescent="0.25">
      <c r="A6099" s="7"/>
      <c r="B6099" s="7"/>
      <c r="C6099" s="7"/>
      <c r="D6099" s="7"/>
      <c r="E6099" s="7"/>
      <c r="F6099" s="7"/>
      <c r="G6099" s="7"/>
      <c r="H6099" s="7"/>
      <c r="I6099" s="7"/>
      <c r="J6099" s="7"/>
      <c r="K6099" s="7"/>
      <c r="L6099" s="7"/>
      <c r="M6099" s="7"/>
      <c r="N6099" s="7"/>
      <c r="O6099" s="7"/>
      <c r="P6099" s="7"/>
    </row>
    <row r="6100" spans="1:16" ht="15.75" x14ac:dyDescent="0.25">
      <c r="A6100" s="7"/>
      <c r="B6100" s="7"/>
      <c r="C6100" s="7"/>
      <c r="D6100" s="7"/>
      <c r="E6100" s="7"/>
      <c r="F6100" s="7"/>
      <c r="G6100" s="7"/>
      <c r="H6100" s="7"/>
      <c r="I6100" s="7"/>
      <c r="J6100" s="7"/>
      <c r="K6100" s="7"/>
      <c r="L6100" s="7"/>
      <c r="M6100" s="7"/>
      <c r="N6100" s="7"/>
      <c r="O6100" s="7"/>
      <c r="P6100" s="7"/>
    </row>
    <row r="6101" spans="1:16" ht="15.75" x14ac:dyDescent="0.25">
      <c r="A6101" s="7"/>
      <c r="B6101" s="7"/>
      <c r="C6101" s="7"/>
      <c r="D6101" s="7"/>
      <c r="E6101" s="7"/>
      <c r="F6101" s="7"/>
      <c r="G6101" s="7"/>
      <c r="H6101" s="7"/>
      <c r="I6101" s="7"/>
      <c r="J6101" s="7"/>
      <c r="K6101" s="7"/>
      <c r="L6101" s="7"/>
      <c r="M6101" s="7"/>
      <c r="N6101" s="7"/>
      <c r="O6101" s="7"/>
      <c r="P6101" s="7"/>
    </row>
    <row r="6102" spans="1:16" ht="15.75" x14ac:dyDescent="0.25">
      <c r="A6102" s="7"/>
      <c r="B6102" s="7"/>
      <c r="C6102" s="7"/>
      <c r="D6102" s="7"/>
      <c r="E6102" s="7"/>
      <c r="F6102" s="7"/>
      <c r="G6102" s="7"/>
      <c r="H6102" s="7"/>
      <c r="I6102" s="7"/>
      <c r="J6102" s="7"/>
      <c r="K6102" s="7"/>
      <c r="L6102" s="7"/>
      <c r="M6102" s="7"/>
      <c r="N6102" s="7"/>
      <c r="O6102" s="7"/>
      <c r="P6102" s="7"/>
    </row>
    <row r="6103" spans="1:16" ht="15.75" x14ac:dyDescent="0.25">
      <c r="A6103" s="7"/>
      <c r="B6103" s="7"/>
      <c r="C6103" s="7"/>
      <c r="D6103" s="7"/>
      <c r="E6103" s="7"/>
      <c r="F6103" s="7"/>
      <c r="G6103" s="7"/>
      <c r="H6103" s="7"/>
      <c r="I6103" s="7"/>
      <c r="J6103" s="7"/>
      <c r="K6103" s="7"/>
      <c r="L6103" s="7"/>
      <c r="M6103" s="7"/>
      <c r="N6103" s="7"/>
      <c r="O6103" s="7"/>
      <c r="P6103" s="7"/>
    </row>
    <row r="6104" spans="1:16" ht="15.75" x14ac:dyDescent="0.25">
      <c r="A6104" s="7"/>
      <c r="B6104" s="7"/>
      <c r="C6104" s="7"/>
      <c r="D6104" s="7"/>
      <c r="E6104" s="7"/>
      <c r="F6104" s="7"/>
      <c r="G6104" s="7"/>
      <c r="H6104" s="7"/>
      <c r="I6104" s="7"/>
      <c r="J6104" s="7"/>
      <c r="K6104" s="7"/>
      <c r="L6104" s="7"/>
      <c r="M6104" s="7"/>
      <c r="N6104" s="7"/>
      <c r="O6104" s="7"/>
      <c r="P6104" s="7"/>
    </row>
    <row r="6105" spans="1:16" ht="15.75" x14ac:dyDescent="0.25">
      <c r="A6105" s="7"/>
      <c r="B6105" s="7"/>
      <c r="C6105" s="7"/>
      <c r="D6105" s="7"/>
      <c r="E6105" s="7"/>
      <c r="F6105" s="7"/>
      <c r="G6105" s="7"/>
      <c r="H6105" s="7"/>
      <c r="I6105" s="7"/>
      <c r="J6105" s="7"/>
      <c r="K6105" s="7"/>
      <c r="L6105" s="7"/>
      <c r="M6105" s="7"/>
      <c r="N6105" s="7"/>
      <c r="O6105" s="7"/>
      <c r="P6105" s="7"/>
    </row>
    <row r="6106" spans="1:16" ht="15.75" x14ac:dyDescent="0.25">
      <c r="A6106" s="7"/>
      <c r="B6106" s="7"/>
      <c r="C6106" s="7"/>
      <c r="D6106" s="7"/>
      <c r="E6106" s="7"/>
      <c r="F6106" s="7"/>
      <c r="G6106" s="7"/>
      <c r="H6106" s="7"/>
      <c r="I6106" s="7"/>
      <c r="J6106" s="7"/>
      <c r="K6106" s="7"/>
      <c r="L6106" s="7"/>
      <c r="M6106" s="7"/>
      <c r="N6106" s="7"/>
      <c r="O6106" s="7"/>
      <c r="P6106" s="7"/>
    </row>
    <row r="6107" spans="1:16" ht="15.75" x14ac:dyDescent="0.25">
      <c r="A6107" s="7"/>
      <c r="B6107" s="7"/>
      <c r="C6107" s="7"/>
      <c r="D6107" s="7"/>
      <c r="E6107" s="7"/>
      <c r="F6107" s="7"/>
      <c r="G6107" s="7"/>
      <c r="H6107" s="7"/>
      <c r="I6107" s="7"/>
      <c r="J6107" s="7"/>
      <c r="K6107" s="7"/>
      <c r="L6107" s="7"/>
      <c r="M6107" s="7"/>
      <c r="N6107" s="7"/>
      <c r="O6107" s="7"/>
      <c r="P6107" s="7"/>
    </row>
    <row r="6108" spans="1:16" ht="15.75" x14ac:dyDescent="0.25">
      <c r="A6108" s="7"/>
      <c r="B6108" s="7"/>
      <c r="C6108" s="7"/>
      <c r="D6108" s="7"/>
      <c r="E6108" s="7"/>
      <c r="F6108" s="7"/>
      <c r="G6108" s="7"/>
      <c r="H6108" s="7"/>
      <c r="I6108" s="7"/>
      <c r="J6108" s="7"/>
      <c r="K6108" s="7"/>
      <c r="L6108" s="7"/>
      <c r="M6108" s="7"/>
      <c r="N6108" s="7"/>
      <c r="O6108" s="7"/>
      <c r="P6108" s="7"/>
    </row>
    <row r="6109" spans="1:16" ht="15.75" x14ac:dyDescent="0.25">
      <c r="A6109" s="7"/>
      <c r="B6109" s="7"/>
      <c r="C6109" s="7"/>
      <c r="D6109" s="7"/>
      <c r="E6109" s="7"/>
      <c r="F6109" s="7"/>
      <c r="G6109" s="7"/>
      <c r="H6109" s="7"/>
      <c r="I6109" s="7"/>
      <c r="J6109" s="7"/>
      <c r="K6109" s="7"/>
      <c r="L6109" s="7"/>
      <c r="M6109" s="7"/>
      <c r="N6109" s="7"/>
      <c r="O6109" s="7"/>
      <c r="P6109" s="7"/>
    </row>
    <row r="6110" spans="1:16" ht="15.75" x14ac:dyDescent="0.25">
      <c r="A6110" s="7"/>
      <c r="B6110" s="7"/>
      <c r="C6110" s="7"/>
      <c r="D6110" s="7"/>
      <c r="E6110" s="7"/>
      <c r="F6110" s="7"/>
      <c r="G6110" s="7"/>
      <c r="H6110" s="7"/>
      <c r="I6110" s="7"/>
      <c r="J6110" s="7"/>
      <c r="K6110" s="7"/>
      <c r="L6110" s="7"/>
      <c r="M6110" s="7"/>
      <c r="N6110" s="7"/>
      <c r="O6110" s="7"/>
      <c r="P6110" s="7"/>
    </row>
    <row r="6111" spans="1:16" ht="15.75" x14ac:dyDescent="0.25">
      <c r="A6111" s="7"/>
      <c r="B6111" s="7"/>
      <c r="C6111" s="7"/>
      <c r="D6111" s="7"/>
      <c r="E6111" s="7"/>
      <c r="F6111" s="7"/>
      <c r="G6111" s="7"/>
      <c r="H6111" s="7"/>
      <c r="I6111" s="7"/>
      <c r="J6111" s="7"/>
      <c r="K6111" s="7"/>
      <c r="L6111" s="7"/>
      <c r="M6111" s="7"/>
      <c r="N6111" s="7"/>
      <c r="O6111" s="7"/>
      <c r="P6111" s="7"/>
    </row>
    <row r="6112" spans="1:16" ht="15.75" x14ac:dyDescent="0.25">
      <c r="A6112" s="7"/>
      <c r="B6112" s="7"/>
      <c r="C6112" s="7"/>
      <c r="D6112" s="7"/>
      <c r="E6112" s="7"/>
      <c r="F6112" s="7"/>
      <c r="G6112" s="7"/>
      <c r="H6112" s="7"/>
      <c r="I6112" s="7"/>
      <c r="J6112" s="7"/>
      <c r="K6112" s="7"/>
      <c r="L6112" s="7"/>
      <c r="M6112" s="7"/>
      <c r="N6112" s="7"/>
      <c r="O6112" s="7"/>
      <c r="P6112" s="7"/>
    </row>
    <row r="6113" spans="1:16" ht="15.75" x14ac:dyDescent="0.25">
      <c r="A6113" s="7"/>
      <c r="B6113" s="7"/>
      <c r="C6113" s="7"/>
      <c r="D6113" s="7"/>
      <c r="E6113" s="7"/>
      <c r="F6113" s="7"/>
      <c r="G6113" s="7"/>
      <c r="H6113" s="7"/>
      <c r="I6113" s="7"/>
      <c r="J6113" s="7"/>
      <c r="K6113" s="7"/>
      <c r="L6113" s="7"/>
      <c r="M6113" s="7"/>
      <c r="N6113" s="7"/>
      <c r="O6113" s="7"/>
      <c r="P6113" s="7"/>
    </row>
    <row r="6114" spans="1:16" ht="15.75" x14ac:dyDescent="0.25">
      <c r="A6114" s="7"/>
      <c r="B6114" s="7"/>
      <c r="C6114" s="7"/>
      <c r="D6114" s="7"/>
      <c r="E6114" s="7"/>
      <c r="F6114" s="7"/>
      <c r="G6114" s="7"/>
      <c r="H6114" s="7"/>
      <c r="I6114" s="7"/>
      <c r="J6114" s="7"/>
      <c r="K6114" s="7"/>
      <c r="L6114" s="7"/>
      <c r="M6114" s="7"/>
      <c r="N6114" s="7"/>
      <c r="O6114" s="7"/>
      <c r="P6114" s="7"/>
    </row>
    <row r="6115" spans="1:16" ht="15.75" x14ac:dyDescent="0.25">
      <c r="A6115" s="7"/>
      <c r="B6115" s="7"/>
      <c r="C6115" s="7"/>
      <c r="D6115" s="7"/>
      <c r="E6115" s="7"/>
      <c r="F6115" s="7"/>
      <c r="G6115" s="7"/>
      <c r="H6115" s="7"/>
      <c r="I6115" s="7"/>
      <c r="J6115" s="7"/>
      <c r="K6115" s="7"/>
      <c r="L6115" s="7"/>
      <c r="M6115" s="7"/>
      <c r="N6115" s="7"/>
      <c r="O6115" s="7"/>
      <c r="P6115" s="7"/>
    </row>
    <row r="6116" spans="1:16" ht="15.75" x14ac:dyDescent="0.25">
      <c r="A6116" s="7"/>
      <c r="B6116" s="7"/>
      <c r="C6116" s="7"/>
      <c r="D6116" s="7"/>
      <c r="E6116" s="7"/>
      <c r="F6116" s="7"/>
      <c r="G6116" s="7"/>
      <c r="H6116" s="7"/>
      <c r="I6116" s="7"/>
      <c r="J6116" s="7"/>
      <c r="K6116" s="7"/>
      <c r="L6116" s="7"/>
      <c r="M6116" s="7"/>
      <c r="N6116" s="7"/>
      <c r="O6116" s="7"/>
      <c r="P6116" s="7"/>
    </row>
    <row r="6117" spans="1:16" ht="15.75" x14ac:dyDescent="0.25">
      <c r="A6117" s="7"/>
      <c r="B6117" s="7"/>
      <c r="C6117" s="7"/>
      <c r="D6117" s="7"/>
      <c r="E6117" s="7"/>
      <c r="F6117" s="7"/>
      <c r="G6117" s="7"/>
      <c r="H6117" s="7"/>
      <c r="I6117" s="7"/>
      <c r="J6117" s="7"/>
      <c r="K6117" s="7"/>
      <c r="L6117" s="7"/>
      <c r="M6117" s="7"/>
      <c r="N6117" s="7"/>
      <c r="O6117" s="7"/>
      <c r="P6117" s="7"/>
    </row>
    <row r="6118" spans="1:16" ht="15.75" x14ac:dyDescent="0.25">
      <c r="A6118" s="7"/>
      <c r="B6118" s="7"/>
      <c r="C6118" s="7"/>
      <c r="D6118" s="7"/>
      <c r="E6118" s="7"/>
      <c r="F6118" s="7"/>
      <c r="G6118" s="7"/>
      <c r="H6118" s="7"/>
      <c r="I6118" s="7"/>
      <c r="J6118" s="7"/>
      <c r="K6118" s="7"/>
      <c r="L6118" s="7"/>
      <c r="M6118" s="7"/>
      <c r="N6118" s="7"/>
      <c r="O6118" s="7"/>
      <c r="P6118" s="7"/>
    </row>
    <row r="6119" spans="1:16" ht="15.75" x14ac:dyDescent="0.25">
      <c r="A6119" s="7"/>
      <c r="B6119" s="7"/>
      <c r="C6119" s="7"/>
      <c r="D6119" s="7"/>
      <c r="E6119" s="7"/>
      <c r="F6119" s="7"/>
      <c r="G6119" s="7"/>
      <c r="H6119" s="7"/>
      <c r="I6119" s="7"/>
      <c r="J6119" s="7"/>
      <c r="K6119" s="7"/>
      <c r="L6119" s="7"/>
      <c r="M6119" s="7"/>
      <c r="N6119" s="7"/>
      <c r="O6119" s="7"/>
      <c r="P6119" s="7"/>
    </row>
    <row r="6120" spans="1:16" ht="15.75" x14ac:dyDescent="0.25">
      <c r="A6120" s="7"/>
      <c r="B6120" s="7"/>
      <c r="C6120" s="7"/>
      <c r="D6120" s="7"/>
      <c r="E6120" s="7"/>
      <c r="F6120" s="7"/>
      <c r="G6120" s="7"/>
      <c r="H6120" s="7"/>
      <c r="I6120" s="7"/>
      <c r="J6120" s="7"/>
      <c r="K6120" s="7"/>
      <c r="L6120" s="7"/>
      <c r="M6120" s="7"/>
      <c r="N6120" s="7"/>
      <c r="O6120" s="7"/>
      <c r="P6120" s="7"/>
    </row>
    <row r="6121" spans="1:16" ht="15.75" x14ac:dyDescent="0.25">
      <c r="A6121" s="7"/>
      <c r="B6121" s="7"/>
      <c r="C6121" s="7"/>
      <c r="D6121" s="7"/>
      <c r="E6121" s="7"/>
      <c r="F6121" s="7"/>
      <c r="G6121" s="7"/>
      <c r="H6121" s="7"/>
      <c r="I6121" s="7"/>
      <c r="J6121" s="7"/>
      <c r="K6121" s="7"/>
      <c r="L6121" s="7"/>
      <c r="M6121" s="7"/>
      <c r="N6121" s="7"/>
      <c r="O6121" s="7"/>
      <c r="P6121" s="7"/>
    </row>
    <row r="6122" spans="1:16" ht="15.75" x14ac:dyDescent="0.25">
      <c r="A6122" s="7"/>
      <c r="B6122" s="7"/>
      <c r="C6122" s="7"/>
      <c r="D6122" s="7"/>
      <c r="E6122" s="7"/>
      <c r="F6122" s="7"/>
      <c r="G6122" s="7"/>
      <c r="H6122" s="7"/>
      <c r="I6122" s="7"/>
      <c r="J6122" s="7"/>
      <c r="K6122" s="7"/>
      <c r="L6122" s="7"/>
      <c r="M6122" s="7"/>
      <c r="N6122" s="7"/>
      <c r="O6122" s="7"/>
      <c r="P6122" s="7"/>
    </row>
    <row r="6123" spans="1:16" ht="15.75" x14ac:dyDescent="0.25">
      <c r="A6123" s="7"/>
      <c r="B6123" s="7"/>
      <c r="C6123" s="7"/>
      <c r="D6123" s="7"/>
      <c r="E6123" s="7"/>
      <c r="F6123" s="7"/>
      <c r="G6123" s="7"/>
      <c r="H6123" s="7"/>
      <c r="I6123" s="7"/>
      <c r="J6123" s="7"/>
      <c r="K6123" s="7"/>
      <c r="L6123" s="7"/>
      <c r="M6123" s="7"/>
      <c r="N6123" s="7"/>
      <c r="O6123" s="7"/>
      <c r="P6123" s="7"/>
    </row>
    <row r="6124" spans="1:16" ht="15.75" x14ac:dyDescent="0.25">
      <c r="A6124" s="7"/>
      <c r="B6124" s="7"/>
      <c r="C6124" s="7"/>
      <c r="D6124" s="7"/>
      <c r="E6124" s="7"/>
      <c r="F6124" s="7"/>
      <c r="G6124" s="7"/>
      <c r="H6124" s="7"/>
      <c r="I6124" s="7"/>
      <c r="J6124" s="7"/>
      <c r="K6124" s="7"/>
      <c r="L6124" s="7"/>
      <c r="M6124" s="7"/>
      <c r="N6124" s="7"/>
      <c r="O6124" s="7"/>
      <c r="P6124" s="7"/>
    </row>
    <row r="6125" spans="1:16" ht="15.75" x14ac:dyDescent="0.25">
      <c r="A6125" s="7"/>
      <c r="B6125" s="7"/>
      <c r="C6125" s="7"/>
      <c r="D6125" s="7"/>
      <c r="E6125" s="7"/>
      <c r="F6125" s="7"/>
      <c r="G6125" s="7"/>
      <c r="H6125" s="7"/>
      <c r="I6125" s="7"/>
      <c r="J6125" s="7"/>
      <c r="K6125" s="7"/>
      <c r="L6125" s="7"/>
      <c r="M6125" s="7"/>
      <c r="N6125" s="7"/>
      <c r="O6125" s="7"/>
      <c r="P6125" s="7"/>
    </row>
    <row r="6126" spans="1:16" ht="15.75" x14ac:dyDescent="0.25">
      <c r="A6126" s="7"/>
      <c r="B6126" s="7"/>
      <c r="C6126" s="7"/>
      <c r="D6126" s="7"/>
      <c r="E6126" s="7"/>
      <c r="F6126" s="7"/>
      <c r="G6126" s="7"/>
      <c r="H6126" s="7"/>
      <c r="I6126" s="7"/>
      <c r="J6126" s="7"/>
      <c r="K6126" s="7"/>
      <c r="L6126" s="7"/>
      <c r="M6126" s="7"/>
      <c r="N6126" s="7"/>
      <c r="O6126" s="7"/>
      <c r="P6126" s="7"/>
    </row>
    <row r="6127" spans="1:16" ht="15.75" x14ac:dyDescent="0.25">
      <c r="A6127" s="7"/>
      <c r="B6127" s="7"/>
      <c r="C6127" s="7"/>
      <c r="D6127" s="7"/>
      <c r="E6127" s="7"/>
      <c r="F6127" s="7"/>
      <c r="G6127" s="7"/>
      <c r="H6127" s="7"/>
      <c r="I6127" s="7"/>
      <c r="J6127" s="7"/>
      <c r="K6127" s="7"/>
      <c r="L6127" s="7"/>
      <c r="M6127" s="7"/>
      <c r="N6127" s="7"/>
      <c r="O6127" s="7"/>
      <c r="P6127" s="7"/>
    </row>
    <row r="6128" spans="1:16" ht="15.75" x14ac:dyDescent="0.25">
      <c r="A6128" s="7"/>
      <c r="B6128" s="7"/>
      <c r="C6128" s="7"/>
      <c r="D6128" s="7"/>
      <c r="E6128" s="7"/>
      <c r="F6128" s="7"/>
      <c r="G6128" s="7"/>
      <c r="H6128" s="7"/>
      <c r="I6128" s="7"/>
      <c r="J6128" s="7"/>
      <c r="K6128" s="7"/>
      <c r="L6128" s="7"/>
      <c r="M6128" s="7"/>
      <c r="N6128" s="7"/>
      <c r="O6128" s="7"/>
      <c r="P6128" s="7"/>
    </row>
    <row r="6129" spans="1:16" ht="15.75" x14ac:dyDescent="0.25">
      <c r="A6129" s="7"/>
      <c r="B6129" s="7"/>
      <c r="C6129" s="7"/>
      <c r="D6129" s="7"/>
      <c r="E6129" s="7"/>
      <c r="F6129" s="7"/>
      <c r="G6129" s="7"/>
      <c r="H6129" s="7"/>
      <c r="I6129" s="7"/>
      <c r="J6129" s="7"/>
      <c r="K6129" s="7"/>
      <c r="L6129" s="7"/>
      <c r="M6129" s="7"/>
      <c r="N6129" s="7"/>
      <c r="O6129" s="7"/>
      <c r="P6129" s="7"/>
    </row>
    <row r="6130" spans="1:16" ht="15.75" x14ac:dyDescent="0.25">
      <c r="A6130" s="7"/>
      <c r="B6130" s="7"/>
      <c r="C6130" s="7"/>
      <c r="D6130" s="7"/>
      <c r="E6130" s="7"/>
      <c r="F6130" s="7"/>
      <c r="G6130" s="7"/>
      <c r="H6130" s="7"/>
      <c r="I6130" s="7"/>
      <c r="J6130" s="7"/>
      <c r="K6130" s="7"/>
      <c r="L6130" s="7"/>
      <c r="M6130" s="7"/>
      <c r="N6130" s="7"/>
      <c r="O6130" s="7"/>
      <c r="P6130" s="7"/>
    </row>
    <row r="6131" spans="1:16" ht="15.75" x14ac:dyDescent="0.25">
      <c r="A6131" s="7"/>
      <c r="B6131" s="7"/>
      <c r="C6131" s="7"/>
      <c r="D6131" s="7"/>
      <c r="E6131" s="7"/>
      <c r="F6131" s="7"/>
      <c r="G6131" s="7"/>
      <c r="H6131" s="7"/>
      <c r="I6131" s="7"/>
      <c r="J6131" s="7"/>
      <c r="K6131" s="7"/>
      <c r="L6131" s="7"/>
      <c r="M6131" s="7"/>
      <c r="N6131" s="7"/>
      <c r="O6131" s="7"/>
      <c r="P6131" s="7"/>
    </row>
    <row r="6132" spans="1:16" ht="15.75" x14ac:dyDescent="0.25">
      <c r="A6132" s="7"/>
      <c r="B6132" s="7"/>
      <c r="C6132" s="7"/>
      <c r="D6132" s="7"/>
      <c r="E6132" s="7"/>
      <c r="F6132" s="7"/>
      <c r="G6132" s="7"/>
      <c r="H6132" s="7"/>
      <c r="I6132" s="7"/>
      <c r="J6132" s="7"/>
      <c r="K6132" s="7"/>
      <c r="L6132" s="7"/>
      <c r="M6132" s="7"/>
      <c r="N6132" s="7"/>
      <c r="O6132" s="7"/>
      <c r="P6132" s="7"/>
    </row>
    <row r="6133" spans="1:16" ht="15.75" x14ac:dyDescent="0.25">
      <c r="A6133" s="7"/>
      <c r="B6133" s="7"/>
      <c r="C6133" s="7"/>
      <c r="D6133" s="7"/>
      <c r="E6133" s="7"/>
      <c r="F6133" s="7"/>
      <c r="G6133" s="7"/>
      <c r="H6133" s="7"/>
      <c r="I6133" s="7"/>
      <c r="J6133" s="7"/>
      <c r="K6133" s="7"/>
      <c r="L6133" s="7"/>
      <c r="M6133" s="7"/>
      <c r="N6133" s="7"/>
      <c r="O6133" s="7"/>
      <c r="P6133" s="7"/>
    </row>
    <row r="6134" spans="1:16" ht="15.75" x14ac:dyDescent="0.25">
      <c r="A6134" s="7"/>
      <c r="B6134" s="7"/>
      <c r="C6134" s="7"/>
      <c r="D6134" s="7"/>
      <c r="E6134" s="7"/>
      <c r="F6134" s="7"/>
      <c r="G6134" s="7"/>
      <c r="H6134" s="7"/>
      <c r="I6134" s="7"/>
      <c r="J6134" s="7"/>
      <c r="K6134" s="7"/>
      <c r="L6134" s="7"/>
      <c r="M6134" s="7"/>
      <c r="N6134" s="7"/>
      <c r="O6134" s="7"/>
      <c r="P6134" s="7"/>
    </row>
    <row r="6135" spans="1:16" ht="15.75" x14ac:dyDescent="0.25">
      <c r="A6135" s="7"/>
      <c r="B6135" s="7"/>
      <c r="C6135" s="7"/>
      <c r="D6135" s="7"/>
      <c r="E6135" s="7"/>
      <c r="F6135" s="7"/>
      <c r="G6135" s="7"/>
      <c r="H6135" s="7"/>
      <c r="I6135" s="7"/>
      <c r="J6135" s="7"/>
      <c r="K6135" s="7"/>
      <c r="L6135" s="7"/>
      <c r="M6135" s="7"/>
      <c r="N6135" s="7"/>
      <c r="O6135" s="7"/>
      <c r="P6135" s="7"/>
    </row>
    <row r="6136" spans="1:16" ht="15.75" x14ac:dyDescent="0.25">
      <c r="A6136" s="7"/>
      <c r="B6136" s="7"/>
      <c r="C6136" s="7"/>
      <c r="D6136" s="7"/>
      <c r="E6136" s="7"/>
      <c r="F6136" s="7"/>
      <c r="G6136" s="7"/>
      <c r="H6136" s="7"/>
      <c r="I6136" s="7"/>
      <c r="J6136" s="7"/>
      <c r="K6136" s="7"/>
      <c r="L6136" s="7"/>
      <c r="M6136" s="7"/>
      <c r="N6136" s="7"/>
      <c r="O6136" s="7"/>
      <c r="P6136" s="7"/>
    </row>
    <row r="6137" spans="1:16" ht="15.75" x14ac:dyDescent="0.25">
      <c r="A6137" s="7"/>
      <c r="B6137" s="7"/>
      <c r="C6137" s="7"/>
      <c r="D6137" s="7"/>
      <c r="E6137" s="7"/>
      <c r="F6137" s="7"/>
      <c r="G6137" s="7"/>
      <c r="H6137" s="7"/>
      <c r="I6137" s="7"/>
      <c r="J6137" s="7"/>
      <c r="K6137" s="7"/>
      <c r="L6137" s="7"/>
      <c r="M6137" s="7"/>
      <c r="N6137" s="7"/>
      <c r="O6137" s="7"/>
      <c r="P6137" s="7"/>
    </row>
    <row r="6138" spans="1:16" ht="15.75" x14ac:dyDescent="0.25">
      <c r="A6138" s="7"/>
      <c r="B6138" s="7"/>
      <c r="C6138" s="7"/>
      <c r="D6138" s="7"/>
      <c r="E6138" s="7"/>
      <c r="F6138" s="7"/>
      <c r="G6138" s="7"/>
      <c r="H6138" s="7"/>
      <c r="I6138" s="7"/>
      <c r="J6138" s="7"/>
      <c r="K6138" s="7"/>
      <c r="L6138" s="7"/>
      <c r="M6138" s="7"/>
      <c r="N6138" s="7"/>
      <c r="O6138" s="7"/>
      <c r="P6138" s="7"/>
    </row>
    <row r="6139" spans="1:16" ht="15.75" x14ac:dyDescent="0.25">
      <c r="A6139" s="7"/>
      <c r="B6139" s="7"/>
      <c r="C6139" s="7"/>
      <c r="D6139" s="7"/>
      <c r="E6139" s="7"/>
      <c r="F6139" s="7"/>
      <c r="G6139" s="7"/>
      <c r="H6139" s="7"/>
      <c r="I6139" s="7"/>
      <c r="J6139" s="7"/>
      <c r="K6139" s="7"/>
      <c r="L6139" s="7"/>
      <c r="M6139" s="7"/>
      <c r="N6139" s="7"/>
      <c r="O6139" s="7"/>
      <c r="P6139" s="7"/>
    </row>
    <row r="6140" spans="1:16" ht="15.75" x14ac:dyDescent="0.25">
      <c r="A6140" s="7"/>
      <c r="B6140" s="7"/>
      <c r="C6140" s="7"/>
      <c r="D6140" s="7"/>
      <c r="E6140" s="7"/>
      <c r="F6140" s="7"/>
      <c r="G6140" s="7"/>
      <c r="H6140" s="7"/>
      <c r="I6140" s="7"/>
      <c r="J6140" s="7"/>
      <c r="K6140" s="7"/>
      <c r="L6140" s="7"/>
      <c r="M6140" s="7"/>
      <c r="N6140" s="7"/>
      <c r="O6140" s="7"/>
      <c r="P6140" s="7"/>
    </row>
    <row r="6141" spans="1:16" ht="15.75" x14ac:dyDescent="0.25">
      <c r="A6141" s="7"/>
      <c r="B6141" s="7"/>
      <c r="C6141" s="7"/>
      <c r="D6141" s="7"/>
      <c r="E6141" s="7"/>
      <c r="F6141" s="7"/>
      <c r="G6141" s="7"/>
      <c r="H6141" s="7"/>
      <c r="I6141" s="7"/>
      <c r="J6141" s="7"/>
      <c r="K6141" s="7"/>
      <c r="L6141" s="7"/>
      <c r="M6141" s="7"/>
      <c r="N6141" s="7"/>
      <c r="O6141" s="7"/>
      <c r="P6141" s="7"/>
    </row>
    <row r="6142" spans="1:16" ht="15.75" x14ac:dyDescent="0.25">
      <c r="A6142" s="7"/>
      <c r="B6142" s="7"/>
      <c r="C6142" s="7"/>
      <c r="D6142" s="7"/>
      <c r="E6142" s="7"/>
      <c r="F6142" s="7"/>
      <c r="G6142" s="7"/>
      <c r="H6142" s="7"/>
      <c r="I6142" s="7"/>
      <c r="J6142" s="7"/>
      <c r="K6142" s="7"/>
      <c r="L6142" s="7"/>
      <c r="M6142" s="7"/>
      <c r="N6142" s="7"/>
      <c r="O6142" s="7"/>
      <c r="P6142" s="7"/>
    </row>
    <row r="6143" spans="1:16" ht="15.75" x14ac:dyDescent="0.25">
      <c r="A6143" s="7"/>
      <c r="B6143" s="7"/>
      <c r="C6143" s="7"/>
      <c r="D6143" s="7"/>
      <c r="E6143" s="7"/>
      <c r="F6143" s="7"/>
      <c r="G6143" s="7"/>
      <c r="H6143" s="7"/>
      <c r="I6143" s="7"/>
      <c r="J6143" s="7"/>
      <c r="K6143" s="7"/>
      <c r="L6143" s="7"/>
      <c r="M6143" s="7"/>
      <c r="N6143" s="7"/>
      <c r="O6143" s="7"/>
      <c r="P6143" s="7"/>
    </row>
    <row r="6144" spans="1:16" ht="15.75" x14ac:dyDescent="0.25">
      <c r="A6144" s="7"/>
      <c r="B6144" s="7"/>
      <c r="C6144" s="7"/>
      <c r="D6144" s="7"/>
      <c r="E6144" s="7"/>
      <c r="F6144" s="7"/>
      <c r="G6144" s="7"/>
      <c r="H6144" s="7"/>
      <c r="I6144" s="7"/>
      <c r="J6144" s="7"/>
      <c r="K6144" s="7"/>
      <c r="L6144" s="7"/>
      <c r="M6144" s="7"/>
      <c r="N6144" s="7"/>
      <c r="O6144" s="7"/>
      <c r="P6144" s="7"/>
    </row>
    <row r="6145" spans="1:16" ht="15.75" x14ac:dyDescent="0.25">
      <c r="A6145" s="7"/>
      <c r="B6145" s="7"/>
      <c r="C6145" s="7"/>
      <c r="D6145" s="7"/>
      <c r="E6145" s="7"/>
      <c r="F6145" s="7"/>
      <c r="G6145" s="7"/>
      <c r="H6145" s="7"/>
      <c r="I6145" s="7"/>
      <c r="J6145" s="7"/>
      <c r="K6145" s="7"/>
      <c r="L6145" s="7"/>
      <c r="M6145" s="7"/>
      <c r="N6145" s="7"/>
      <c r="O6145" s="7"/>
      <c r="P6145" s="7"/>
    </row>
    <row r="6146" spans="1:16" ht="15.75" x14ac:dyDescent="0.25">
      <c r="A6146" s="7"/>
      <c r="B6146" s="7"/>
      <c r="C6146" s="7"/>
      <c r="D6146" s="7"/>
      <c r="E6146" s="7"/>
      <c r="F6146" s="7"/>
      <c r="G6146" s="7"/>
      <c r="H6146" s="7"/>
      <c r="I6146" s="7"/>
      <c r="J6146" s="7"/>
      <c r="K6146" s="7"/>
      <c r="L6146" s="7"/>
      <c r="M6146" s="7"/>
      <c r="N6146" s="7"/>
      <c r="O6146" s="7"/>
      <c r="P6146" s="7"/>
    </row>
    <row r="6147" spans="1:16" ht="15.75" x14ac:dyDescent="0.25">
      <c r="A6147" s="7"/>
      <c r="B6147" s="7"/>
      <c r="C6147" s="7"/>
      <c r="D6147" s="7"/>
      <c r="E6147" s="7"/>
      <c r="F6147" s="7"/>
      <c r="G6147" s="7"/>
      <c r="H6147" s="7"/>
      <c r="I6147" s="7"/>
      <c r="J6147" s="7"/>
      <c r="K6147" s="7"/>
      <c r="L6147" s="7"/>
      <c r="M6147" s="7"/>
      <c r="N6147" s="7"/>
      <c r="O6147" s="7"/>
      <c r="P6147" s="7"/>
    </row>
    <row r="6148" spans="1:16" ht="15.75" x14ac:dyDescent="0.25">
      <c r="A6148" s="7"/>
      <c r="B6148" s="7"/>
      <c r="C6148" s="7"/>
      <c r="D6148" s="7"/>
      <c r="E6148" s="7"/>
      <c r="F6148" s="7"/>
      <c r="G6148" s="7"/>
      <c r="H6148" s="7"/>
      <c r="I6148" s="7"/>
      <c r="J6148" s="7"/>
      <c r="K6148" s="7"/>
      <c r="L6148" s="7"/>
      <c r="M6148" s="7"/>
      <c r="N6148" s="7"/>
      <c r="O6148" s="7"/>
      <c r="P6148" s="7"/>
    </row>
    <row r="6149" spans="1:16" ht="15.75" x14ac:dyDescent="0.25">
      <c r="A6149" s="7"/>
      <c r="B6149" s="7"/>
      <c r="C6149" s="7"/>
      <c r="D6149" s="7"/>
      <c r="E6149" s="7"/>
      <c r="F6149" s="7"/>
      <c r="G6149" s="7"/>
      <c r="H6149" s="7"/>
      <c r="I6149" s="7"/>
      <c r="J6149" s="7"/>
      <c r="K6149" s="7"/>
      <c r="L6149" s="7"/>
      <c r="M6149" s="7"/>
      <c r="N6149" s="7"/>
      <c r="O6149" s="7"/>
      <c r="P6149" s="7"/>
    </row>
    <row r="6150" spans="1:16" ht="15.75" x14ac:dyDescent="0.25">
      <c r="A6150" s="7"/>
      <c r="B6150" s="7"/>
      <c r="C6150" s="7"/>
      <c r="D6150" s="7"/>
      <c r="E6150" s="7"/>
      <c r="F6150" s="7"/>
      <c r="G6150" s="7"/>
      <c r="H6150" s="7"/>
      <c r="I6150" s="7"/>
      <c r="J6150" s="7"/>
      <c r="K6150" s="7"/>
      <c r="L6150" s="7"/>
      <c r="M6150" s="7"/>
      <c r="N6150" s="7"/>
      <c r="O6150" s="7"/>
      <c r="P6150" s="7"/>
    </row>
    <row r="6151" spans="1:16" ht="15.75" x14ac:dyDescent="0.25">
      <c r="A6151" s="7"/>
      <c r="B6151" s="7"/>
      <c r="C6151" s="7"/>
      <c r="D6151" s="7"/>
      <c r="E6151" s="7"/>
      <c r="F6151" s="7"/>
      <c r="G6151" s="7"/>
      <c r="H6151" s="7"/>
      <c r="I6151" s="7"/>
      <c r="J6151" s="7"/>
      <c r="K6151" s="7"/>
      <c r="L6151" s="7"/>
      <c r="M6151" s="7"/>
      <c r="N6151" s="7"/>
      <c r="O6151" s="7"/>
      <c r="P6151" s="7"/>
    </row>
    <row r="6152" spans="1:16" ht="15.75" x14ac:dyDescent="0.25">
      <c r="A6152" s="7"/>
      <c r="B6152" s="7"/>
      <c r="C6152" s="7"/>
      <c r="D6152" s="7"/>
      <c r="E6152" s="7"/>
      <c r="F6152" s="7"/>
      <c r="G6152" s="7"/>
      <c r="H6152" s="7"/>
      <c r="I6152" s="7"/>
      <c r="J6152" s="7"/>
      <c r="K6152" s="7"/>
      <c r="L6152" s="7"/>
      <c r="M6152" s="7"/>
      <c r="N6152" s="7"/>
      <c r="O6152" s="7"/>
      <c r="P6152" s="7"/>
    </row>
    <row r="6153" spans="1:16" ht="15.75" x14ac:dyDescent="0.25">
      <c r="A6153" s="7"/>
      <c r="B6153" s="7"/>
      <c r="C6153" s="7"/>
      <c r="D6153" s="7"/>
      <c r="E6153" s="7"/>
      <c r="F6153" s="7"/>
      <c r="G6153" s="7"/>
      <c r="H6153" s="7"/>
      <c r="I6153" s="7"/>
      <c r="J6153" s="7"/>
      <c r="K6153" s="7"/>
      <c r="L6153" s="7"/>
      <c r="M6153" s="7"/>
      <c r="N6153" s="7"/>
      <c r="O6153" s="7"/>
      <c r="P6153" s="7"/>
    </row>
    <row r="6154" spans="1:16" ht="15.75" x14ac:dyDescent="0.25">
      <c r="A6154" s="7"/>
      <c r="B6154" s="7"/>
      <c r="C6154" s="7"/>
      <c r="D6154" s="7"/>
      <c r="E6154" s="7"/>
      <c r="F6154" s="7"/>
      <c r="G6154" s="7"/>
      <c r="H6154" s="7"/>
      <c r="I6154" s="7"/>
      <c r="J6154" s="7"/>
      <c r="K6154" s="7"/>
      <c r="L6154" s="7"/>
      <c r="M6154" s="7"/>
      <c r="N6154" s="7"/>
      <c r="O6154" s="7"/>
      <c r="P6154" s="7"/>
    </row>
    <row r="6155" spans="1:16" ht="15.75" x14ac:dyDescent="0.25">
      <c r="A6155" s="7"/>
      <c r="B6155" s="7"/>
      <c r="C6155" s="7"/>
      <c r="D6155" s="7"/>
      <c r="E6155" s="7"/>
      <c r="F6155" s="7"/>
      <c r="G6155" s="7"/>
      <c r="H6155" s="7"/>
      <c r="I6155" s="7"/>
      <c r="J6155" s="7"/>
      <c r="K6155" s="7"/>
      <c r="L6155" s="7"/>
      <c r="M6155" s="7"/>
      <c r="N6155" s="7"/>
      <c r="O6155" s="7"/>
      <c r="P6155" s="7"/>
    </row>
    <row r="6156" spans="1:16" ht="15.75" x14ac:dyDescent="0.25">
      <c r="A6156" s="7"/>
      <c r="B6156" s="7"/>
      <c r="C6156" s="7"/>
      <c r="D6156" s="7"/>
      <c r="E6156" s="7"/>
      <c r="F6156" s="7"/>
      <c r="G6156" s="7"/>
      <c r="H6156" s="7"/>
      <c r="I6156" s="7"/>
      <c r="J6156" s="7"/>
      <c r="K6156" s="7"/>
      <c r="L6156" s="7"/>
      <c r="M6156" s="7"/>
      <c r="N6156" s="7"/>
      <c r="O6156" s="7"/>
      <c r="P6156" s="7"/>
    </row>
    <row r="6157" spans="1:16" ht="15.75" x14ac:dyDescent="0.25">
      <c r="A6157" s="7"/>
      <c r="B6157" s="7"/>
      <c r="C6157" s="7"/>
      <c r="D6157" s="7"/>
      <c r="E6157" s="7"/>
      <c r="F6157" s="7"/>
      <c r="G6157" s="7"/>
      <c r="H6157" s="7"/>
      <c r="I6157" s="7"/>
      <c r="J6157" s="7"/>
      <c r="K6157" s="7"/>
      <c r="L6157" s="7"/>
      <c r="M6157" s="7"/>
      <c r="N6157" s="7"/>
      <c r="O6157" s="7"/>
      <c r="P6157" s="7"/>
    </row>
    <row r="6158" spans="1:16" ht="15.75" x14ac:dyDescent="0.25">
      <c r="A6158" s="7"/>
      <c r="B6158" s="7"/>
      <c r="C6158" s="7"/>
      <c r="D6158" s="7"/>
      <c r="E6158" s="7"/>
      <c r="F6158" s="7"/>
      <c r="G6158" s="7"/>
      <c r="H6158" s="7"/>
      <c r="I6158" s="7"/>
      <c r="J6158" s="7"/>
      <c r="K6158" s="7"/>
      <c r="L6158" s="7"/>
      <c r="M6158" s="7"/>
      <c r="N6158" s="7"/>
      <c r="O6158" s="7"/>
      <c r="P6158" s="7"/>
    </row>
    <row r="6159" spans="1:16" ht="15.75" x14ac:dyDescent="0.25">
      <c r="A6159" s="7"/>
      <c r="B6159" s="7"/>
      <c r="C6159" s="7"/>
      <c r="D6159" s="7"/>
      <c r="E6159" s="7"/>
      <c r="F6159" s="7"/>
      <c r="G6159" s="7"/>
      <c r="H6159" s="7"/>
      <c r="I6159" s="7"/>
      <c r="J6159" s="7"/>
      <c r="K6159" s="7"/>
      <c r="L6159" s="7"/>
      <c r="M6159" s="7"/>
      <c r="N6159" s="7"/>
      <c r="O6159" s="7"/>
      <c r="P6159" s="7"/>
    </row>
    <row r="6160" spans="1:16" ht="15.75" x14ac:dyDescent="0.25">
      <c r="A6160" s="7"/>
      <c r="B6160" s="7"/>
      <c r="C6160" s="7"/>
      <c r="D6160" s="7"/>
      <c r="E6160" s="7"/>
      <c r="F6160" s="7"/>
      <c r="G6160" s="7"/>
      <c r="H6160" s="7"/>
      <c r="I6160" s="7"/>
      <c r="J6160" s="7"/>
      <c r="K6160" s="7"/>
      <c r="L6160" s="7"/>
      <c r="M6160" s="7"/>
      <c r="N6160" s="7"/>
      <c r="O6160" s="7"/>
      <c r="P6160" s="7"/>
    </row>
    <row r="6161" spans="1:16" ht="15.75" x14ac:dyDescent="0.25">
      <c r="A6161" s="7"/>
      <c r="B6161" s="7"/>
      <c r="C6161" s="7"/>
      <c r="D6161" s="7"/>
      <c r="E6161" s="7"/>
      <c r="F6161" s="7"/>
      <c r="G6161" s="7"/>
      <c r="H6161" s="7"/>
      <c r="I6161" s="7"/>
      <c r="J6161" s="7"/>
      <c r="K6161" s="7"/>
      <c r="L6161" s="7"/>
      <c r="M6161" s="7"/>
      <c r="N6161" s="7"/>
      <c r="O6161" s="7"/>
      <c r="P6161" s="7"/>
    </row>
    <row r="6162" spans="1:16" ht="15.75" x14ac:dyDescent="0.25">
      <c r="A6162" s="7"/>
      <c r="B6162" s="7"/>
      <c r="C6162" s="7"/>
      <c r="D6162" s="7"/>
      <c r="E6162" s="7"/>
      <c r="F6162" s="7"/>
      <c r="G6162" s="7"/>
      <c r="H6162" s="7"/>
      <c r="I6162" s="7"/>
      <c r="J6162" s="7"/>
      <c r="K6162" s="7"/>
      <c r="L6162" s="7"/>
      <c r="M6162" s="7"/>
      <c r="N6162" s="7"/>
      <c r="O6162" s="7"/>
      <c r="P6162" s="7"/>
    </row>
    <row r="6163" spans="1:16" ht="15.75" x14ac:dyDescent="0.25">
      <c r="A6163" s="7"/>
      <c r="B6163" s="7"/>
      <c r="C6163" s="7"/>
      <c r="D6163" s="7"/>
      <c r="E6163" s="7"/>
      <c r="F6163" s="7"/>
      <c r="G6163" s="7"/>
      <c r="H6163" s="7"/>
      <c r="I6163" s="7"/>
      <c r="J6163" s="7"/>
      <c r="K6163" s="7"/>
      <c r="L6163" s="7"/>
      <c r="M6163" s="7"/>
      <c r="N6163" s="7"/>
      <c r="O6163" s="7"/>
      <c r="P6163" s="7"/>
    </row>
    <row r="6164" spans="1:16" ht="15.75" x14ac:dyDescent="0.25">
      <c r="A6164" s="7"/>
      <c r="B6164" s="7"/>
      <c r="C6164" s="7"/>
      <c r="D6164" s="7"/>
      <c r="E6164" s="7"/>
      <c r="F6164" s="7"/>
      <c r="G6164" s="7"/>
      <c r="H6164" s="7"/>
      <c r="I6164" s="7"/>
      <c r="J6164" s="7"/>
      <c r="K6164" s="7"/>
      <c r="L6164" s="7"/>
      <c r="M6164" s="7"/>
      <c r="N6164" s="7"/>
      <c r="O6164" s="7"/>
      <c r="P6164" s="7"/>
    </row>
    <row r="6165" spans="1:16" ht="15.75" x14ac:dyDescent="0.25">
      <c r="A6165" s="7"/>
      <c r="B6165" s="7"/>
      <c r="C6165" s="7"/>
      <c r="D6165" s="7"/>
      <c r="E6165" s="7"/>
      <c r="F6165" s="7"/>
      <c r="G6165" s="7"/>
      <c r="H6165" s="7"/>
      <c r="I6165" s="7"/>
      <c r="J6165" s="7"/>
      <c r="K6165" s="7"/>
      <c r="L6165" s="7"/>
      <c r="M6165" s="7"/>
      <c r="N6165" s="7"/>
      <c r="O6165" s="7"/>
      <c r="P6165" s="7"/>
    </row>
    <row r="6166" spans="1:16" ht="15.75" x14ac:dyDescent="0.25">
      <c r="A6166" s="7"/>
      <c r="B6166" s="7"/>
      <c r="C6166" s="7"/>
      <c r="D6166" s="7"/>
      <c r="E6166" s="7"/>
      <c r="F6166" s="7"/>
      <c r="G6166" s="7"/>
      <c r="H6166" s="7"/>
      <c r="I6166" s="7"/>
      <c r="J6166" s="7"/>
      <c r="K6166" s="7"/>
      <c r="L6166" s="7"/>
      <c r="M6166" s="7"/>
      <c r="N6166" s="7"/>
      <c r="O6166" s="7"/>
      <c r="P6166" s="7"/>
    </row>
    <row r="6167" spans="1:16" ht="15.75" x14ac:dyDescent="0.25">
      <c r="A6167" s="7"/>
      <c r="B6167" s="7"/>
      <c r="C6167" s="7"/>
      <c r="D6167" s="7"/>
      <c r="E6167" s="7"/>
      <c r="F6167" s="7"/>
      <c r="G6167" s="7"/>
      <c r="H6167" s="7"/>
      <c r="I6167" s="7"/>
      <c r="J6167" s="7"/>
      <c r="K6167" s="7"/>
      <c r="L6167" s="7"/>
      <c r="M6167" s="7"/>
      <c r="N6167" s="7"/>
      <c r="O6167" s="7"/>
      <c r="P6167" s="7"/>
    </row>
    <row r="6168" spans="1:16" ht="15.75" x14ac:dyDescent="0.25">
      <c r="A6168" s="7"/>
      <c r="B6168" s="7"/>
      <c r="C6168" s="7"/>
      <c r="D6168" s="7"/>
      <c r="E6168" s="7"/>
      <c r="F6168" s="7"/>
      <c r="G6168" s="7"/>
      <c r="H6168" s="7"/>
      <c r="I6168" s="7"/>
      <c r="J6168" s="7"/>
      <c r="K6168" s="7"/>
      <c r="L6168" s="7"/>
      <c r="M6168" s="7"/>
      <c r="N6168" s="7"/>
      <c r="O6168" s="7"/>
      <c r="P6168" s="7"/>
    </row>
    <row r="6169" spans="1:16" ht="15.75" x14ac:dyDescent="0.25">
      <c r="A6169" s="7"/>
      <c r="B6169" s="7"/>
      <c r="C6169" s="7"/>
      <c r="D6169" s="7"/>
      <c r="E6169" s="7"/>
      <c r="F6169" s="7"/>
      <c r="G6169" s="7"/>
      <c r="H6169" s="7"/>
      <c r="I6169" s="7"/>
      <c r="J6169" s="7"/>
      <c r="K6169" s="7"/>
      <c r="L6169" s="7"/>
      <c r="M6169" s="7"/>
      <c r="N6169" s="7"/>
      <c r="O6169" s="7"/>
      <c r="P6169" s="7"/>
    </row>
    <row r="6170" spans="1:16" ht="15.75" x14ac:dyDescent="0.25">
      <c r="A6170" s="7"/>
      <c r="B6170" s="7"/>
      <c r="C6170" s="7"/>
      <c r="D6170" s="7"/>
      <c r="E6170" s="7"/>
      <c r="F6170" s="7"/>
      <c r="G6170" s="7"/>
      <c r="H6170" s="7"/>
      <c r="I6170" s="7"/>
      <c r="J6170" s="7"/>
      <c r="K6170" s="7"/>
      <c r="L6170" s="7"/>
      <c r="M6170" s="7"/>
      <c r="N6170" s="7"/>
      <c r="O6170" s="7"/>
      <c r="P6170" s="7"/>
    </row>
    <row r="6171" spans="1:16" ht="15.75" x14ac:dyDescent="0.25">
      <c r="A6171" s="7"/>
      <c r="B6171" s="7"/>
      <c r="C6171" s="7"/>
      <c r="D6171" s="7"/>
      <c r="E6171" s="7"/>
      <c r="F6171" s="7"/>
      <c r="G6171" s="7"/>
      <c r="H6171" s="7"/>
      <c r="I6171" s="7"/>
      <c r="J6171" s="7"/>
      <c r="K6171" s="7"/>
      <c r="L6171" s="7"/>
      <c r="M6171" s="7"/>
      <c r="N6171" s="7"/>
      <c r="O6171" s="7"/>
      <c r="P6171" s="7"/>
    </row>
    <row r="6172" spans="1:16" ht="15.75" x14ac:dyDescent="0.25">
      <c r="A6172" s="7"/>
      <c r="B6172" s="7"/>
      <c r="C6172" s="7"/>
      <c r="D6172" s="7"/>
      <c r="E6172" s="7"/>
      <c r="F6172" s="7"/>
      <c r="G6172" s="7"/>
      <c r="H6172" s="7"/>
      <c r="I6172" s="7"/>
      <c r="J6172" s="7"/>
      <c r="K6172" s="7"/>
      <c r="L6172" s="7"/>
      <c r="M6172" s="7"/>
      <c r="N6172" s="7"/>
      <c r="O6172" s="7"/>
      <c r="P6172" s="7"/>
    </row>
    <row r="6173" spans="1:16" ht="15.75" x14ac:dyDescent="0.25">
      <c r="A6173" s="7"/>
      <c r="B6173" s="7"/>
      <c r="C6173" s="7"/>
      <c r="D6173" s="7"/>
      <c r="E6173" s="7"/>
      <c r="F6173" s="7"/>
      <c r="G6173" s="7"/>
      <c r="H6173" s="7"/>
      <c r="I6173" s="7"/>
      <c r="J6173" s="7"/>
      <c r="K6173" s="7"/>
      <c r="L6173" s="7"/>
      <c r="M6173" s="7"/>
      <c r="N6173" s="7"/>
      <c r="O6173" s="7"/>
      <c r="P6173" s="7"/>
    </row>
    <row r="6174" spans="1:16" ht="15.75" x14ac:dyDescent="0.25">
      <c r="A6174" s="7"/>
      <c r="B6174" s="7"/>
      <c r="C6174" s="7"/>
      <c r="D6174" s="7"/>
      <c r="E6174" s="7"/>
      <c r="F6174" s="7"/>
      <c r="G6174" s="7"/>
      <c r="H6174" s="7"/>
      <c r="I6174" s="7"/>
      <c r="J6174" s="7"/>
      <c r="K6174" s="7"/>
      <c r="L6174" s="7"/>
      <c r="M6174" s="7"/>
      <c r="N6174" s="7"/>
      <c r="O6174" s="7"/>
      <c r="P6174" s="7"/>
    </row>
    <row r="6175" spans="1:16" ht="15.75" x14ac:dyDescent="0.25">
      <c r="A6175" s="7"/>
      <c r="B6175" s="7"/>
      <c r="C6175" s="7"/>
      <c r="D6175" s="7"/>
      <c r="E6175" s="7"/>
      <c r="F6175" s="7"/>
      <c r="G6175" s="7"/>
      <c r="H6175" s="7"/>
      <c r="I6175" s="7"/>
      <c r="J6175" s="7"/>
      <c r="K6175" s="7"/>
      <c r="L6175" s="7"/>
      <c r="M6175" s="7"/>
      <c r="N6175" s="7"/>
      <c r="O6175" s="7"/>
      <c r="P6175" s="7"/>
    </row>
    <row r="6176" spans="1:16" ht="15.75" x14ac:dyDescent="0.25">
      <c r="A6176" s="7"/>
      <c r="B6176" s="7"/>
      <c r="C6176" s="7"/>
      <c r="D6176" s="7"/>
      <c r="E6176" s="7"/>
      <c r="F6176" s="7"/>
      <c r="G6176" s="7"/>
      <c r="H6176" s="7"/>
      <c r="I6176" s="7"/>
      <c r="J6176" s="7"/>
      <c r="K6176" s="7"/>
      <c r="L6176" s="7"/>
      <c r="M6176" s="7"/>
      <c r="N6176" s="7"/>
      <c r="O6176" s="7"/>
      <c r="P6176" s="7"/>
    </row>
    <row r="6177" spans="1:16" ht="15.75" x14ac:dyDescent="0.25">
      <c r="A6177" s="7"/>
      <c r="B6177" s="7"/>
      <c r="C6177" s="7"/>
      <c r="D6177" s="7"/>
      <c r="E6177" s="7"/>
      <c r="F6177" s="7"/>
      <c r="G6177" s="7"/>
      <c r="H6177" s="7"/>
      <c r="I6177" s="7"/>
      <c r="J6177" s="7"/>
      <c r="K6177" s="7"/>
      <c r="L6177" s="7"/>
      <c r="M6177" s="7"/>
      <c r="N6177" s="7"/>
      <c r="O6177" s="7"/>
      <c r="P6177" s="7"/>
    </row>
    <row r="6178" spans="1:16" ht="15.75" x14ac:dyDescent="0.25">
      <c r="A6178" s="7"/>
      <c r="B6178" s="7"/>
      <c r="C6178" s="7"/>
      <c r="D6178" s="7"/>
      <c r="E6178" s="7"/>
      <c r="F6178" s="7"/>
      <c r="G6178" s="7"/>
      <c r="H6178" s="7"/>
      <c r="I6178" s="7"/>
      <c r="J6178" s="7"/>
      <c r="K6178" s="7"/>
      <c r="L6178" s="7"/>
      <c r="M6178" s="7"/>
      <c r="N6178" s="7"/>
      <c r="O6178" s="7"/>
      <c r="P6178" s="7"/>
    </row>
    <row r="6179" spans="1:16" ht="15.75" x14ac:dyDescent="0.25">
      <c r="A6179" s="7"/>
      <c r="B6179" s="7"/>
      <c r="C6179" s="7"/>
      <c r="D6179" s="7"/>
      <c r="E6179" s="7"/>
      <c r="F6179" s="7"/>
      <c r="G6179" s="7"/>
      <c r="H6179" s="7"/>
      <c r="I6179" s="7"/>
      <c r="J6179" s="7"/>
      <c r="K6179" s="7"/>
      <c r="L6179" s="7"/>
      <c r="M6179" s="7"/>
      <c r="N6179" s="7"/>
      <c r="O6179" s="7"/>
      <c r="P6179" s="7"/>
    </row>
    <row r="6180" spans="1:16" ht="15.75" x14ac:dyDescent="0.25">
      <c r="A6180" s="7"/>
      <c r="B6180" s="7"/>
      <c r="C6180" s="7"/>
      <c r="D6180" s="7"/>
      <c r="E6180" s="7"/>
      <c r="F6180" s="7"/>
      <c r="G6180" s="7"/>
      <c r="H6180" s="7"/>
      <c r="I6180" s="7"/>
      <c r="J6180" s="7"/>
      <c r="K6180" s="7"/>
      <c r="L6180" s="7"/>
      <c r="M6180" s="7"/>
      <c r="N6180" s="7"/>
      <c r="O6180" s="7"/>
      <c r="P6180" s="7"/>
    </row>
    <row r="6181" spans="1:16" ht="15.75" x14ac:dyDescent="0.25">
      <c r="A6181" s="7"/>
      <c r="B6181" s="7"/>
      <c r="C6181" s="7"/>
      <c r="D6181" s="7"/>
      <c r="E6181" s="7"/>
      <c r="F6181" s="7"/>
      <c r="G6181" s="7"/>
      <c r="H6181" s="7"/>
      <c r="I6181" s="7"/>
      <c r="J6181" s="7"/>
      <c r="K6181" s="7"/>
      <c r="L6181" s="7"/>
      <c r="M6181" s="7"/>
      <c r="N6181" s="7"/>
      <c r="O6181" s="7"/>
      <c r="P6181" s="7"/>
    </row>
    <row r="6182" spans="1:16" ht="15.75" x14ac:dyDescent="0.25">
      <c r="A6182" s="7"/>
      <c r="B6182" s="7"/>
      <c r="C6182" s="7"/>
      <c r="D6182" s="7"/>
      <c r="E6182" s="7"/>
      <c r="F6182" s="7"/>
      <c r="G6182" s="7"/>
      <c r="H6182" s="7"/>
      <c r="I6182" s="7"/>
      <c r="J6182" s="7"/>
      <c r="K6182" s="7"/>
      <c r="L6182" s="7"/>
      <c r="M6182" s="7"/>
      <c r="N6182" s="7"/>
      <c r="O6182" s="7"/>
      <c r="P6182" s="7"/>
    </row>
    <row r="6183" spans="1:16" ht="15.75" x14ac:dyDescent="0.25">
      <c r="A6183" s="7"/>
      <c r="B6183" s="7"/>
      <c r="C6183" s="7"/>
      <c r="D6183" s="7"/>
      <c r="E6183" s="7"/>
      <c r="F6183" s="7"/>
      <c r="G6183" s="7"/>
      <c r="H6183" s="7"/>
      <c r="I6183" s="7"/>
      <c r="J6183" s="7"/>
      <c r="K6183" s="7"/>
      <c r="L6183" s="7"/>
      <c r="M6183" s="7"/>
      <c r="N6183" s="7"/>
      <c r="O6183" s="7"/>
      <c r="P6183" s="7"/>
    </row>
    <row r="6184" spans="1:16" ht="15.75" x14ac:dyDescent="0.25">
      <c r="A6184" s="7"/>
      <c r="B6184" s="7"/>
      <c r="C6184" s="7"/>
      <c r="D6184" s="7"/>
      <c r="E6184" s="7"/>
      <c r="F6184" s="7"/>
      <c r="G6184" s="7"/>
      <c r="H6184" s="7"/>
      <c r="I6184" s="7"/>
      <c r="J6184" s="7"/>
      <c r="K6184" s="7"/>
      <c r="L6184" s="7"/>
      <c r="M6184" s="7"/>
      <c r="N6184" s="7"/>
      <c r="O6184" s="7"/>
      <c r="P6184" s="7"/>
    </row>
    <row r="6185" spans="1:16" ht="15.75" x14ac:dyDescent="0.25">
      <c r="A6185" s="7"/>
      <c r="B6185" s="7"/>
      <c r="C6185" s="7"/>
      <c r="D6185" s="7"/>
      <c r="E6185" s="7"/>
      <c r="F6185" s="7"/>
      <c r="G6185" s="7"/>
      <c r="H6185" s="7"/>
      <c r="I6185" s="7"/>
      <c r="J6185" s="7"/>
      <c r="K6185" s="7"/>
      <c r="L6185" s="7"/>
      <c r="M6185" s="7"/>
      <c r="N6185" s="7"/>
      <c r="O6185" s="7"/>
      <c r="P6185" s="7"/>
    </row>
    <row r="6186" spans="1:16" ht="15.75" x14ac:dyDescent="0.25">
      <c r="A6186" s="7"/>
      <c r="B6186" s="7"/>
      <c r="C6186" s="7"/>
      <c r="D6186" s="7"/>
      <c r="E6186" s="7"/>
      <c r="F6186" s="7"/>
      <c r="G6186" s="7"/>
      <c r="H6186" s="7"/>
      <c r="I6186" s="7"/>
      <c r="J6186" s="7"/>
      <c r="K6186" s="7"/>
      <c r="L6186" s="7"/>
      <c r="M6186" s="7"/>
      <c r="N6186" s="7"/>
      <c r="O6186" s="7"/>
      <c r="P6186" s="7"/>
    </row>
    <row r="6187" spans="1:16" ht="15.75" x14ac:dyDescent="0.25">
      <c r="A6187" s="7"/>
      <c r="B6187" s="7"/>
      <c r="C6187" s="7"/>
      <c r="D6187" s="7"/>
      <c r="E6187" s="7"/>
      <c r="F6187" s="7"/>
      <c r="G6187" s="7"/>
      <c r="H6187" s="7"/>
      <c r="I6187" s="7"/>
      <c r="J6187" s="7"/>
      <c r="K6187" s="7"/>
      <c r="L6187" s="7"/>
      <c r="M6187" s="7"/>
      <c r="N6187" s="7"/>
      <c r="O6187" s="7"/>
      <c r="P6187" s="7"/>
    </row>
    <row r="6188" spans="1:16" ht="15.75" x14ac:dyDescent="0.25">
      <c r="A6188" s="7"/>
      <c r="B6188" s="7"/>
      <c r="C6188" s="7"/>
      <c r="D6188" s="7"/>
      <c r="E6188" s="7"/>
      <c r="F6188" s="7"/>
      <c r="G6188" s="7"/>
      <c r="H6188" s="7"/>
      <c r="I6188" s="7"/>
      <c r="J6188" s="7"/>
      <c r="K6188" s="7"/>
      <c r="L6188" s="7"/>
      <c r="M6188" s="7"/>
      <c r="N6188" s="7"/>
      <c r="O6188" s="7"/>
      <c r="P6188" s="7"/>
    </row>
    <row r="6189" spans="1:16" ht="15.75" x14ac:dyDescent="0.25">
      <c r="A6189" s="7"/>
      <c r="B6189" s="7"/>
      <c r="C6189" s="7"/>
      <c r="D6189" s="7"/>
      <c r="E6189" s="7"/>
      <c r="F6189" s="7"/>
      <c r="G6189" s="7"/>
      <c r="H6189" s="7"/>
      <c r="I6189" s="7"/>
      <c r="J6189" s="7"/>
      <c r="K6189" s="7"/>
      <c r="L6189" s="7"/>
      <c r="M6189" s="7"/>
      <c r="N6189" s="7"/>
      <c r="O6189" s="7"/>
      <c r="P6189" s="7"/>
    </row>
    <row r="6190" spans="1:16" ht="15.75" x14ac:dyDescent="0.25">
      <c r="A6190" s="7"/>
      <c r="B6190" s="7"/>
      <c r="C6190" s="7"/>
      <c r="D6190" s="7"/>
      <c r="E6190" s="7"/>
      <c r="F6190" s="7"/>
      <c r="G6190" s="7"/>
      <c r="H6190" s="7"/>
      <c r="I6190" s="7"/>
      <c r="J6190" s="7"/>
      <c r="K6190" s="7"/>
      <c r="L6190" s="7"/>
      <c r="M6190" s="7"/>
      <c r="N6190" s="7"/>
      <c r="O6190" s="7"/>
      <c r="P6190" s="7"/>
    </row>
    <row r="6191" spans="1:16" ht="15.75" x14ac:dyDescent="0.25">
      <c r="A6191" s="7"/>
      <c r="B6191" s="7"/>
      <c r="C6191" s="7"/>
      <c r="D6191" s="7"/>
      <c r="E6191" s="7"/>
      <c r="F6191" s="7"/>
      <c r="G6191" s="7"/>
      <c r="H6191" s="7"/>
      <c r="I6191" s="7"/>
      <c r="J6191" s="7"/>
      <c r="K6191" s="7"/>
      <c r="L6191" s="7"/>
      <c r="M6191" s="7"/>
      <c r="N6191" s="7"/>
      <c r="O6191" s="7"/>
      <c r="P6191" s="7"/>
    </row>
    <row r="6192" spans="1:16" ht="15.75" x14ac:dyDescent="0.25">
      <c r="A6192" s="7"/>
      <c r="B6192" s="7"/>
      <c r="C6192" s="7"/>
      <c r="D6192" s="7"/>
      <c r="E6192" s="7"/>
      <c r="F6192" s="7"/>
      <c r="G6192" s="7"/>
      <c r="H6192" s="7"/>
      <c r="I6192" s="7"/>
      <c r="J6192" s="7"/>
      <c r="K6192" s="7"/>
      <c r="L6192" s="7"/>
      <c r="M6192" s="7"/>
      <c r="N6192" s="7"/>
      <c r="O6192" s="7"/>
      <c r="P6192" s="7"/>
    </row>
    <row r="6193" spans="1:16" ht="15.75" x14ac:dyDescent="0.25">
      <c r="A6193" s="7"/>
      <c r="B6193" s="7"/>
      <c r="C6193" s="7"/>
      <c r="D6193" s="7"/>
      <c r="E6193" s="7"/>
      <c r="F6193" s="7"/>
      <c r="G6193" s="7"/>
      <c r="H6193" s="7"/>
      <c r="I6193" s="7"/>
      <c r="J6193" s="7"/>
      <c r="K6193" s="7"/>
      <c r="L6193" s="7"/>
      <c r="M6193" s="7"/>
      <c r="N6193" s="7"/>
      <c r="O6193" s="7"/>
      <c r="P6193" s="7"/>
    </row>
    <row r="6194" spans="1:16" ht="15.75" x14ac:dyDescent="0.25">
      <c r="A6194" s="7"/>
      <c r="B6194" s="7"/>
      <c r="C6194" s="7"/>
      <c r="D6194" s="7"/>
      <c r="E6194" s="7"/>
      <c r="F6194" s="7"/>
      <c r="G6194" s="7"/>
      <c r="H6194" s="7"/>
      <c r="I6194" s="7"/>
      <c r="J6194" s="7"/>
      <c r="K6194" s="7"/>
      <c r="L6194" s="7"/>
      <c r="M6194" s="7"/>
      <c r="N6194" s="7"/>
      <c r="O6194" s="7"/>
      <c r="P6194" s="7"/>
    </row>
    <row r="6195" spans="1:16" ht="15.75" x14ac:dyDescent="0.25">
      <c r="A6195" s="7"/>
      <c r="B6195" s="7"/>
      <c r="C6195" s="7"/>
      <c r="D6195" s="7"/>
      <c r="E6195" s="7"/>
      <c r="F6195" s="7"/>
      <c r="G6195" s="7"/>
      <c r="H6195" s="7"/>
      <c r="I6195" s="7"/>
      <c r="J6195" s="7"/>
      <c r="K6195" s="7"/>
      <c r="L6195" s="7"/>
      <c r="M6195" s="7"/>
      <c r="N6195" s="7"/>
      <c r="O6195" s="7"/>
      <c r="P6195" s="7"/>
    </row>
    <row r="6196" spans="1:16" ht="15.75" x14ac:dyDescent="0.25">
      <c r="A6196" s="7"/>
      <c r="B6196" s="7"/>
      <c r="C6196" s="7"/>
      <c r="D6196" s="7"/>
      <c r="E6196" s="7"/>
      <c r="F6196" s="7"/>
      <c r="G6196" s="7"/>
      <c r="H6196" s="7"/>
      <c r="I6196" s="7"/>
      <c r="J6196" s="7"/>
      <c r="K6196" s="7"/>
      <c r="L6196" s="7"/>
      <c r="M6196" s="7"/>
      <c r="N6196" s="7"/>
      <c r="O6196" s="7"/>
      <c r="P6196" s="7"/>
    </row>
    <row r="6197" spans="1:16" ht="15.75" x14ac:dyDescent="0.25">
      <c r="A6197" s="7"/>
      <c r="B6197" s="7"/>
      <c r="C6197" s="7"/>
      <c r="D6197" s="7"/>
      <c r="E6197" s="7"/>
      <c r="F6197" s="7"/>
      <c r="G6197" s="7"/>
      <c r="H6197" s="7"/>
      <c r="I6197" s="7"/>
      <c r="J6197" s="7"/>
      <c r="K6197" s="7"/>
      <c r="L6197" s="7"/>
      <c r="M6197" s="7"/>
      <c r="N6197" s="7"/>
      <c r="O6197" s="7"/>
      <c r="P6197" s="7"/>
    </row>
    <row r="6198" spans="1:16" ht="15.75" x14ac:dyDescent="0.25">
      <c r="A6198" s="7"/>
      <c r="B6198" s="7"/>
      <c r="C6198" s="7"/>
      <c r="D6198" s="7"/>
      <c r="E6198" s="7"/>
      <c r="F6198" s="7"/>
      <c r="G6198" s="7"/>
      <c r="H6198" s="7"/>
      <c r="I6198" s="7"/>
      <c r="J6198" s="7"/>
      <c r="K6198" s="7"/>
      <c r="L6198" s="7"/>
      <c r="M6198" s="7"/>
      <c r="N6198" s="7"/>
      <c r="O6198" s="7"/>
      <c r="P6198" s="7"/>
    </row>
    <row r="6199" spans="1:16" ht="15.75" x14ac:dyDescent="0.25">
      <c r="A6199" s="7"/>
      <c r="B6199" s="7"/>
      <c r="C6199" s="7"/>
      <c r="D6199" s="7"/>
      <c r="E6199" s="7"/>
      <c r="F6199" s="7"/>
      <c r="G6199" s="7"/>
      <c r="H6199" s="7"/>
      <c r="I6199" s="7"/>
      <c r="J6199" s="7"/>
      <c r="K6199" s="7"/>
      <c r="L6199" s="7"/>
      <c r="M6199" s="7"/>
      <c r="N6199" s="7"/>
      <c r="O6199" s="7"/>
      <c r="P6199" s="7"/>
    </row>
    <row r="6200" spans="1:16" ht="15.75" x14ac:dyDescent="0.25">
      <c r="A6200" s="7"/>
      <c r="B6200" s="7"/>
      <c r="C6200" s="7"/>
      <c r="D6200" s="7"/>
      <c r="E6200" s="7"/>
      <c r="F6200" s="7"/>
      <c r="G6200" s="7"/>
      <c r="H6200" s="7"/>
      <c r="I6200" s="7"/>
      <c r="J6200" s="7"/>
      <c r="K6200" s="7"/>
      <c r="L6200" s="7"/>
      <c r="M6200" s="7"/>
      <c r="N6200" s="7"/>
      <c r="O6200" s="7"/>
      <c r="P6200" s="7"/>
    </row>
    <row r="6201" spans="1:16" ht="15.75" x14ac:dyDescent="0.25">
      <c r="A6201" s="7"/>
      <c r="B6201" s="7"/>
      <c r="C6201" s="7"/>
      <c r="D6201" s="7"/>
      <c r="E6201" s="7"/>
      <c r="F6201" s="7"/>
      <c r="G6201" s="7"/>
      <c r="H6201" s="7"/>
      <c r="I6201" s="7"/>
      <c r="J6201" s="7"/>
      <c r="K6201" s="7"/>
      <c r="L6201" s="7"/>
      <c r="M6201" s="7"/>
      <c r="N6201" s="7"/>
      <c r="O6201" s="7"/>
      <c r="P6201" s="7"/>
    </row>
    <row r="6202" spans="1:16" ht="15.75" x14ac:dyDescent="0.25">
      <c r="A6202" s="7"/>
      <c r="B6202" s="7"/>
      <c r="C6202" s="7"/>
      <c r="D6202" s="7"/>
      <c r="E6202" s="7"/>
      <c r="F6202" s="7"/>
      <c r="G6202" s="7"/>
      <c r="H6202" s="7"/>
      <c r="I6202" s="7"/>
      <c r="J6202" s="7"/>
      <c r="K6202" s="7"/>
      <c r="L6202" s="7"/>
      <c r="M6202" s="7"/>
      <c r="N6202" s="7"/>
      <c r="O6202" s="7"/>
      <c r="P6202" s="7"/>
    </row>
    <row r="6203" spans="1:16" ht="15.75" x14ac:dyDescent="0.25">
      <c r="A6203" s="7"/>
      <c r="B6203" s="7"/>
      <c r="C6203" s="7"/>
      <c r="D6203" s="7"/>
      <c r="E6203" s="7"/>
      <c r="F6203" s="7"/>
      <c r="G6203" s="7"/>
      <c r="H6203" s="7"/>
      <c r="I6203" s="7"/>
      <c r="J6203" s="7"/>
      <c r="K6203" s="7"/>
      <c r="L6203" s="7"/>
      <c r="M6203" s="7"/>
      <c r="N6203" s="7"/>
      <c r="O6203" s="7"/>
      <c r="P6203" s="7"/>
    </row>
    <row r="6204" spans="1:16" ht="15.75" x14ac:dyDescent="0.25">
      <c r="A6204" s="7"/>
      <c r="B6204" s="7"/>
      <c r="C6204" s="7"/>
      <c r="D6204" s="7"/>
      <c r="E6204" s="7"/>
      <c r="F6204" s="7"/>
      <c r="G6204" s="7"/>
      <c r="H6204" s="7"/>
      <c r="I6204" s="7"/>
      <c r="J6204" s="7"/>
      <c r="K6204" s="7"/>
      <c r="L6204" s="7"/>
      <c r="M6204" s="7"/>
      <c r="N6204" s="7"/>
      <c r="O6204" s="7"/>
      <c r="P6204" s="7"/>
    </row>
    <row r="6205" spans="1:16" ht="15.75" x14ac:dyDescent="0.25">
      <c r="A6205" s="7"/>
      <c r="B6205" s="7"/>
      <c r="C6205" s="7"/>
      <c r="D6205" s="7"/>
      <c r="E6205" s="7"/>
      <c r="F6205" s="7"/>
      <c r="G6205" s="7"/>
      <c r="H6205" s="7"/>
      <c r="I6205" s="7"/>
      <c r="J6205" s="7"/>
      <c r="K6205" s="7"/>
      <c r="L6205" s="7"/>
      <c r="M6205" s="7"/>
      <c r="N6205" s="7"/>
      <c r="O6205" s="7"/>
      <c r="P6205" s="7"/>
    </row>
    <row r="6206" spans="1:16" ht="15.75" x14ac:dyDescent="0.25">
      <c r="A6206" s="7"/>
      <c r="B6206" s="7"/>
      <c r="C6206" s="7"/>
      <c r="D6206" s="7"/>
      <c r="E6206" s="7"/>
      <c r="F6206" s="7"/>
      <c r="G6206" s="7"/>
      <c r="H6206" s="7"/>
      <c r="I6206" s="7"/>
      <c r="J6206" s="7"/>
      <c r="K6206" s="7"/>
      <c r="L6206" s="7"/>
      <c r="M6206" s="7"/>
      <c r="N6206" s="7"/>
      <c r="O6206" s="7"/>
      <c r="P6206" s="7"/>
    </row>
    <row r="6207" spans="1:16" ht="15.75" x14ac:dyDescent="0.25">
      <c r="A6207" s="7"/>
      <c r="B6207" s="7"/>
      <c r="C6207" s="7"/>
      <c r="D6207" s="7"/>
      <c r="E6207" s="7"/>
      <c r="F6207" s="7"/>
      <c r="G6207" s="7"/>
      <c r="H6207" s="7"/>
      <c r="I6207" s="7"/>
      <c r="J6207" s="7"/>
      <c r="K6207" s="7"/>
      <c r="L6207" s="7"/>
      <c r="M6207" s="7"/>
      <c r="N6207" s="7"/>
      <c r="O6207" s="7"/>
      <c r="P6207" s="7"/>
    </row>
    <row r="6208" spans="1:16" ht="15.75" x14ac:dyDescent="0.25">
      <c r="A6208" s="7"/>
      <c r="B6208" s="7"/>
      <c r="C6208" s="7"/>
      <c r="D6208" s="7"/>
      <c r="E6208" s="7"/>
      <c r="F6208" s="7"/>
      <c r="G6208" s="7"/>
      <c r="H6208" s="7"/>
      <c r="I6208" s="7"/>
      <c r="J6208" s="7"/>
      <c r="K6208" s="7"/>
      <c r="L6208" s="7"/>
      <c r="M6208" s="7"/>
      <c r="N6208" s="7"/>
      <c r="O6208" s="7"/>
      <c r="P6208" s="7"/>
    </row>
    <row r="6209" spans="1:16" ht="15.75" x14ac:dyDescent="0.25">
      <c r="A6209" s="7"/>
      <c r="B6209" s="7"/>
      <c r="C6209" s="7"/>
      <c r="D6209" s="7"/>
      <c r="E6209" s="7"/>
      <c r="F6209" s="7"/>
      <c r="G6209" s="7"/>
      <c r="H6209" s="7"/>
      <c r="I6209" s="7"/>
      <c r="J6209" s="7"/>
      <c r="K6209" s="7"/>
      <c r="L6209" s="7"/>
      <c r="M6209" s="7"/>
      <c r="N6209" s="7"/>
      <c r="O6209" s="7"/>
      <c r="P6209" s="7"/>
    </row>
    <row r="6210" spans="1:16" ht="15.75" x14ac:dyDescent="0.25">
      <c r="A6210" s="7"/>
      <c r="B6210" s="7"/>
      <c r="C6210" s="7"/>
      <c r="D6210" s="7"/>
      <c r="E6210" s="7"/>
      <c r="F6210" s="7"/>
      <c r="G6210" s="7"/>
      <c r="H6210" s="7"/>
      <c r="I6210" s="7"/>
      <c r="J6210" s="7"/>
      <c r="K6210" s="7"/>
      <c r="L6210" s="7"/>
      <c r="M6210" s="7"/>
      <c r="N6210" s="7"/>
      <c r="O6210" s="7"/>
      <c r="P6210" s="7"/>
    </row>
    <row r="6211" spans="1:16" ht="15.75" x14ac:dyDescent="0.25">
      <c r="A6211" s="7"/>
      <c r="B6211" s="7"/>
      <c r="C6211" s="7"/>
      <c r="D6211" s="7"/>
      <c r="E6211" s="7"/>
      <c r="F6211" s="7"/>
      <c r="G6211" s="7"/>
      <c r="H6211" s="7"/>
      <c r="I6211" s="7"/>
      <c r="J6211" s="7"/>
      <c r="K6211" s="7"/>
      <c r="L6211" s="7"/>
      <c r="M6211" s="7"/>
      <c r="N6211" s="7"/>
      <c r="O6211" s="7"/>
      <c r="P6211" s="7"/>
    </row>
    <row r="6212" spans="1:16" ht="15.75" x14ac:dyDescent="0.25">
      <c r="A6212" s="7"/>
      <c r="B6212" s="7"/>
      <c r="C6212" s="7"/>
      <c r="D6212" s="7"/>
      <c r="E6212" s="7"/>
      <c r="F6212" s="7"/>
      <c r="G6212" s="7"/>
      <c r="H6212" s="7"/>
      <c r="I6212" s="7"/>
      <c r="J6212" s="7"/>
      <c r="K6212" s="7"/>
      <c r="L6212" s="7"/>
      <c r="M6212" s="7"/>
      <c r="N6212" s="7"/>
      <c r="O6212" s="7"/>
      <c r="P6212" s="7"/>
    </row>
    <row r="6213" spans="1:16" ht="15.75" x14ac:dyDescent="0.25">
      <c r="A6213" s="7"/>
      <c r="B6213" s="7"/>
      <c r="C6213" s="7"/>
      <c r="D6213" s="7"/>
      <c r="E6213" s="7"/>
      <c r="F6213" s="7"/>
      <c r="G6213" s="7"/>
      <c r="H6213" s="7"/>
      <c r="I6213" s="7"/>
      <c r="J6213" s="7"/>
      <c r="K6213" s="7"/>
      <c r="L6213" s="7"/>
      <c r="M6213" s="7"/>
      <c r="N6213" s="7"/>
      <c r="O6213" s="7"/>
      <c r="P6213" s="7"/>
    </row>
    <row r="6214" spans="1:16" ht="15.75" x14ac:dyDescent="0.25">
      <c r="A6214" s="7"/>
      <c r="B6214" s="7"/>
      <c r="C6214" s="7"/>
      <c r="D6214" s="7"/>
      <c r="E6214" s="7"/>
      <c r="F6214" s="7"/>
      <c r="G6214" s="7"/>
      <c r="H6214" s="7"/>
      <c r="I6214" s="7"/>
      <c r="J6214" s="7"/>
      <c r="K6214" s="7"/>
      <c r="L6214" s="7"/>
      <c r="M6214" s="7"/>
      <c r="N6214" s="7"/>
      <c r="O6214" s="7"/>
      <c r="P6214" s="7"/>
    </row>
    <row r="6215" spans="1:16" ht="15.75" x14ac:dyDescent="0.25">
      <c r="A6215" s="7"/>
      <c r="B6215" s="7"/>
      <c r="C6215" s="7"/>
      <c r="D6215" s="7"/>
      <c r="E6215" s="7"/>
      <c r="F6215" s="7"/>
      <c r="G6215" s="7"/>
      <c r="H6215" s="7"/>
      <c r="I6215" s="7"/>
      <c r="J6215" s="7"/>
      <c r="K6215" s="7"/>
      <c r="L6215" s="7"/>
      <c r="M6215" s="7"/>
      <c r="N6215" s="7"/>
      <c r="O6215" s="7"/>
      <c r="P6215" s="7"/>
    </row>
    <row r="6216" spans="1:16" ht="15.75" x14ac:dyDescent="0.25">
      <c r="A6216" s="7"/>
      <c r="B6216" s="7"/>
      <c r="C6216" s="7"/>
      <c r="D6216" s="7"/>
      <c r="E6216" s="7"/>
      <c r="F6216" s="7"/>
      <c r="G6216" s="7"/>
      <c r="H6216" s="7"/>
      <c r="I6216" s="7"/>
      <c r="J6216" s="7"/>
      <c r="K6216" s="7"/>
      <c r="L6216" s="7"/>
      <c r="M6216" s="7"/>
      <c r="N6216" s="7"/>
      <c r="O6216" s="7"/>
      <c r="P6216" s="7"/>
    </row>
    <row r="6217" spans="1:16" ht="15.75" x14ac:dyDescent="0.25">
      <c r="A6217" s="7"/>
      <c r="B6217" s="7"/>
      <c r="C6217" s="7"/>
      <c r="D6217" s="7"/>
      <c r="E6217" s="7"/>
      <c r="F6217" s="7"/>
      <c r="G6217" s="7"/>
      <c r="H6217" s="7"/>
      <c r="I6217" s="7"/>
      <c r="J6217" s="7"/>
      <c r="K6217" s="7"/>
      <c r="L6217" s="7"/>
      <c r="M6217" s="7"/>
      <c r="N6217" s="7"/>
      <c r="O6217" s="7"/>
      <c r="P6217" s="7"/>
    </row>
    <row r="6218" spans="1:16" ht="15.75" x14ac:dyDescent="0.25">
      <c r="A6218" s="7"/>
      <c r="B6218" s="7"/>
      <c r="C6218" s="7"/>
      <c r="D6218" s="7"/>
      <c r="E6218" s="7"/>
      <c r="F6218" s="7"/>
      <c r="G6218" s="7"/>
      <c r="H6218" s="7"/>
      <c r="I6218" s="7"/>
      <c r="J6218" s="7"/>
      <c r="K6218" s="7"/>
      <c r="L6218" s="7"/>
      <c r="M6218" s="7"/>
      <c r="N6218" s="7"/>
      <c r="O6218" s="7"/>
      <c r="P6218" s="7"/>
    </row>
    <row r="6219" spans="1:16" ht="15.75" x14ac:dyDescent="0.25">
      <c r="A6219" s="7"/>
      <c r="B6219" s="7"/>
      <c r="C6219" s="7"/>
      <c r="D6219" s="7"/>
      <c r="E6219" s="7"/>
      <c r="F6219" s="7"/>
      <c r="G6219" s="7"/>
      <c r="H6219" s="7"/>
      <c r="I6219" s="7"/>
      <c r="J6219" s="7"/>
      <c r="K6219" s="7"/>
      <c r="L6219" s="7"/>
      <c r="M6219" s="7"/>
      <c r="N6219" s="7"/>
      <c r="O6219" s="7"/>
      <c r="P6219" s="7"/>
    </row>
    <row r="6220" spans="1:16" ht="15.75" x14ac:dyDescent="0.25">
      <c r="A6220" s="7"/>
      <c r="B6220" s="7"/>
      <c r="C6220" s="7"/>
      <c r="D6220" s="7"/>
      <c r="E6220" s="7"/>
      <c r="F6220" s="7"/>
      <c r="G6220" s="7"/>
      <c r="H6220" s="7"/>
      <c r="I6220" s="7"/>
      <c r="J6220" s="7"/>
      <c r="K6220" s="7"/>
      <c r="L6220" s="7"/>
      <c r="M6220" s="7"/>
      <c r="N6220" s="7"/>
      <c r="O6220" s="7"/>
      <c r="P6220" s="7"/>
    </row>
    <row r="6221" spans="1:16" ht="15.75" x14ac:dyDescent="0.25">
      <c r="A6221" s="7"/>
      <c r="B6221" s="7"/>
      <c r="C6221" s="7"/>
      <c r="D6221" s="7"/>
      <c r="E6221" s="7"/>
      <c r="F6221" s="7"/>
      <c r="G6221" s="7"/>
      <c r="H6221" s="7"/>
      <c r="I6221" s="7"/>
      <c r="J6221" s="7"/>
      <c r="K6221" s="7"/>
      <c r="L6221" s="7"/>
      <c r="M6221" s="7"/>
      <c r="N6221" s="7"/>
      <c r="O6221" s="7"/>
      <c r="P6221" s="7"/>
    </row>
    <row r="6222" spans="1:16" ht="15.75" x14ac:dyDescent="0.25">
      <c r="A6222" s="7"/>
      <c r="B6222" s="7"/>
      <c r="C6222" s="7"/>
      <c r="D6222" s="7"/>
      <c r="E6222" s="7"/>
      <c r="F6222" s="7"/>
      <c r="G6222" s="7"/>
      <c r="H6222" s="7"/>
      <c r="I6222" s="7"/>
      <c r="J6222" s="7"/>
      <c r="K6222" s="7"/>
      <c r="L6222" s="7"/>
      <c r="M6222" s="7"/>
      <c r="N6222" s="7"/>
      <c r="O6222" s="7"/>
      <c r="P6222" s="7"/>
    </row>
    <row r="6223" spans="1:16" ht="15.75" x14ac:dyDescent="0.25">
      <c r="A6223" s="7"/>
      <c r="B6223" s="7"/>
      <c r="C6223" s="7"/>
      <c r="D6223" s="7"/>
      <c r="E6223" s="7"/>
      <c r="F6223" s="7"/>
      <c r="G6223" s="7"/>
      <c r="H6223" s="7"/>
      <c r="I6223" s="7"/>
      <c r="J6223" s="7"/>
      <c r="K6223" s="7"/>
      <c r="L6223" s="7"/>
      <c r="M6223" s="7"/>
      <c r="N6223" s="7"/>
      <c r="O6223" s="7"/>
      <c r="P6223" s="7"/>
    </row>
    <row r="6224" spans="1:16" ht="15.75" x14ac:dyDescent="0.25">
      <c r="A6224" s="7"/>
      <c r="B6224" s="7"/>
      <c r="C6224" s="7"/>
      <c r="D6224" s="7"/>
      <c r="E6224" s="7"/>
      <c r="F6224" s="7"/>
      <c r="G6224" s="7"/>
      <c r="H6224" s="7"/>
      <c r="I6224" s="7"/>
      <c r="J6224" s="7"/>
      <c r="K6224" s="7"/>
      <c r="L6224" s="7"/>
      <c r="M6224" s="7"/>
      <c r="N6224" s="7"/>
      <c r="O6224" s="7"/>
      <c r="P6224" s="7"/>
    </row>
    <row r="6225" spans="1:16" ht="15.75" x14ac:dyDescent="0.25">
      <c r="A6225" s="7"/>
      <c r="B6225" s="7"/>
      <c r="C6225" s="7"/>
      <c r="D6225" s="7"/>
      <c r="E6225" s="7"/>
      <c r="F6225" s="7"/>
      <c r="G6225" s="7"/>
      <c r="H6225" s="7"/>
      <c r="I6225" s="7"/>
      <c r="J6225" s="7"/>
      <c r="K6225" s="7"/>
      <c r="L6225" s="7"/>
      <c r="M6225" s="7"/>
      <c r="N6225" s="7"/>
      <c r="O6225" s="7"/>
      <c r="P6225" s="7"/>
    </row>
    <row r="6226" spans="1:16" ht="15.75" x14ac:dyDescent="0.25">
      <c r="A6226" s="7"/>
      <c r="B6226" s="7"/>
      <c r="C6226" s="7"/>
      <c r="D6226" s="7"/>
      <c r="E6226" s="7"/>
      <c r="F6226" s="7"/>
      <c r="G6226" s="7"/>
      <c r="H6226" s="7"/>
      <c r="I6226" s="7"/>
      <c r="J6226" s="7"/>
      <c r="K6226" s="7"/>
      <c r="L6226" s="7"/>
      <c r="M6226" s="7"/>
      <c r="N6226" s="7"/>
      <c r="O6226" s="7"/>
      <c r="P6226" s="7"/>
    </row>
    <row r="6227" spans="1:16" ht="15.75" x14ac:dyDescent="0.25">
      <c r="A6227" s="7"/>
      <c r="B6227" s="7"/>
      <c r="C6227" s="7"/>
      <c r="D6227" s="7"/>
      <c r="E6227" s="7"/>
      <c r="F6227" s="7"/>
      <c r="G6227" s="7"/>
      <c r="H6227" s="7"/>
      <c r="I6227" s="7"/>
      <c r="J6227" s="7"/>
      <c r="K6227" s="7"/>
      <c r="L6227" s="7"/>
      <c r="M6227" s="7"/>
      <c r="N6227" s="7"/>
      <c r="O6227" s="7"/>
      <c r="P6227" s="7"/>
    </row>
    <row r="6228" spans="1:16" ht="15.75" x14ac:dyDescent="0.25">
      <c r="A6228" s="7"/>
      <c r="B6228" s="7"/>
      <c r="C6228" s="7"/>
      <c r="D6228" s="7"/>
      <c r="E6228" s="7"/>
      <c r="F6228" s="7"/>
      <c r="G6228" s="7"/>
      <c r="H6228" s="7"/>
      <c r="I6228" s="7"/>
      <c r="J6228" s="7"/>
      <c r="K6228" s="7"/>
      <c r="L6228" s="7"/>
      <c r="M6228" s="7"/>
      <c r="N6228" s="7"/>
      <c r="O6228" s="7"/>
      <c r="P6228" s="7"/>
    </row>
    <row r="6229" spans="1:16" ht="15.75" x14ac:dyDescent="0.25">
      <c r="A6229" s="7"/>
      <c r="B6229" s="7"/>
      <c r="C6229" s="7"/>
      <c r="D6229" s="7"/>
      <c r="E6229" s="7"/>
      <c r="F6229" s="7"/>
      <c r="G6229" s="7"/>
      <c r="H6229" s="7"/>
      <c r="I6229" s="7"/>
      <c r="J6229" s="7"/>
      <c r="K6229" s="7"/>
      <c r="L6229" s="7"/>
      <c r="M6229" s="7"/>
      <c r="N6229" s="7"/>
      <c r="O6229" s="7"/>
      <c r="P6229" s="7"/>
    </row>
    <row r="6230" spans="1:16" ht="15.75" x14ac:dyDescent="0.25">
      <c r="A6230" s="7"/>
      <c r="B6230" s="7"/>
      <c r="C6230" s="7"/>
      <c r="D6230" s="7"/>
      <c r="E6230" s="7"/>
      <c r="F6230" s="7"/>
      <c r="G6230" s="7"/>
      <c r="H6230" s="7"/>
      <c r="I6230" s="7"/>
      <c r="J6230" s="7"/>
      <c r="K6230" s="7"/>
      <c r="L6230" s="7"/>
      <c r="M6230" s="7"/>
      <c r="N6230" s="7"/>
      <c r="O6230" s="7"/>
      <c r="P6230" s="7"/>
    </row>
    <row r="6231" spans="1:16" ht="15.75" x14ac:dyDescent="0.25">
      <c r="A6231" s="7"/>
      <c r="B6231" s="7"/>
      <c r="C6231" s="7"/>
      <c r="D6231" s="7"/>
      <c r="E6231" s="7"/>
      <c r="F6231" s="7"/>
      <c r="G6231" s="7"/>
      <c r="H6231" s="7"/>
      <c r="I6231" s="7"/>
      <c r="J6231" s="7"/>
      <c r="K6231" s="7"/>
      <c r="L6231" s="7"/>
      <c r="M6231" s="7"/>
      <c r="N6231" s="7"/>
      <c r="O6231" s="7"/>
      <c r="P6231" s="7"/>
    </row>
    <row r="6232" spans="1:16" ht="15.75" x14ac:dyDescent="0.25">
      <c r="A6232" s="7"/>
      <c r="B6232" s="7"/>
      <c r="C6232" s="7"/>
      <c r="D6232" s="7"/>
      <c r="E6232" s="7"/>
      <c r="F6232" s="7"/>
      <c r="G6232" s="7"/>
      <c r="H6232" s="7"/>
      <c r="I6232" s="7"/>
      <c r="J6232" s="7"/>
      <c r="K6232" s="7"/>
      <c r="L6232" s="7"/>
      <c r="M6232" s="7"/>
      <c r="N6232" s="7"/>
      <c r="O6232" s="7"/>
      <c r="P6232" s="7"/>
    </row>
    <row r="6233" spans="1:16" ht="15.75" x14ac:dyDescent="0.25">
      <c r="A6233" s="7"/>
      <c r="B6233" s="7"/>
      <c r="C6233" s="7"/>
      <c r="D6233" s="7"/>
      <c r="E6233" s="7"/>
      <c r="F6233" s="7"/>
      <c r="G6233" s="7"/>
      <c r="H6233" s="7"/>
      <c r="I6233" s="7"/>
      <c r="J6233" s="7"/>
      <c r="K6233" s="7"/>
      <c r="L6233" s="7"/>
      <c r="M6233" s="7"/>
      <c r="N6233" s="7"/>
      <c r="O6233" s="7"/>
      <c r="P6233" s="7"/>
    </row>
    <row r="6234" spans="1:16" ht="15.75" x14ac:dyDescent="0.25">
      <c r="A6234" s="7"/>
      <c r="B6234" s="7"/>
      <c r="C6234" s="7"/>
      <c r="D6234" s="7"/>
      <c r="E6234" s="7"/>
      <c r="F6234" s="7"/>
      <c r="G6234" s="7"/>
      <c r="H6234" s="7"/>
      <c r="I6234" s="7"/>
      <c r="J6234" s="7"/>
      <c r="K6234" s="7"/>
      <c r="L6234" s="7"/>
      <c r="M6234" s="7"/>
      <c r="N6234" s="7"/>
      <c r="O6234" s="7"/>
      <c r="P6234" s="7"/>
    </row>
    <row r="6235" spans="1:16" ht="15.75" x14ac:dyDescent="0.25">
      <c r="A6235" s="7"/>
      <c r="B6235" s="7"/>
      <c r="C6235" s="7"/>
      <c r="D6235" s="7"/>
      <c r="E6235" s="7"/>
      <c r="F6235" s="7"/>
      <c r="G6235" s="7"/>
      <c r="H6235" s="7"/>
      <c r="I6235" s="7"/>
      <c r="J6235" s="7"/>
      <c r="K6235" s="7"/>
      <c r="L6235" s="7"/>
      <c r="M6235" s="7"/>
      <c r="N6235" s="7"/>
      <c r="O6235" s="7"/>
      <c r="P6235" s="7"/>
    </row>
    <row r="6236" spans="1:16" ht="15.75" x14ac:dyDescent="0.25">
      <c r="A6236" s="7"/>
      <c r="B6236" s="7"/>
      <c r="C6236" s="7"/>
      <c r="D6236" s="7"/>
      <c r="E6236" s="7"/>
      <c r="F6236" s="7"/>
      <c r="G6236" s="7"/>
      <c r="H6236" s="7"/>
      <c r="I6236" s="7"/>
      <c r="J6236" s="7"/>
      <c r="K6236" s="7"/>
      <c r="L6236" s="7"/>
      <c r="M6236" s="7"/>
      <c r="N6236" s="7"/>
      <c r="O6236" s="7"/>
      <c r="P6236" s="7"/>
    </row>
    <row r="6237" spans="1:16" ht="15.75" x14ac:dyDescent="0.25">
      <c r="A6237" s="7"/>
      <c r="B6237" s="7"/>
      <c r="C6237" s="7"/>
      <c r="D6237" s="7"/>
      <c r="E6237" s="7"/>
      <c r="F6237" s="7"/>
      <c r="G6237" s="7"/>
      <c r="H6237" s="7"/>
      <c r="I6237" s="7"/>
      <c r="J6237" s="7"/>
      <c r="K6237" s="7"/>
      <c r="L6237" s="7"/>
      <c r="M6237" s="7"/>
      <c r="N6237" s="7"/>
      <c r="O6237" s="7"/>
      <c r="P6237" s="7"/>
    </row>
    <row r="6238" spans="1:16" ht="15.75" x14ac:dyDescent="0.25">
      <c r="A6238" s="7"/>
      <c r="B6238" s="7"/>
      <c r="C6238" s="7"/>
      <c r="D6238" s="7"/>
      <c r="E6238" s="7"/>
      <c r="F6238" s="7"/>
      <c r="G6238" s="7"/>
      <c r="H6238" s="7"/>
      <c r="I6238" s="7"/>
      <c r="J6238" s="7"/>
      <c r="K6238" s="7"/>
      <c r="L6238" s="7"/>
      <c r="M6238" s="7"/>
      <c r="N6238" s="7"/>
      <c r="O6238" s="7"/>
      <c r="P6238" s="7"/>
    </row>
    <row r="6239" spans="1:16" ht="15.75" x14ac:dyDescent="0.25">
      <c r="A6239" s="7"/>
      <c r="B6239" s="7"/>
      <c r="C6239" s="7"/>
      <c r="D6239" s="7"/>
      <c r="E6239" s="7"/>
      <c r="F6239" s="7"/>
      <c r="G6239" s="7"/>
      <c r="H6239" s="7"/>
      <c r="I6239" s="7"/>
      <c r="J6239" s="7"/>
      <c r="K6239" s="7"/>
      <c r="L6239" s="7"/>
      <c r="M6239" s="7"/>
      <c r="N6239" s="7"/>
      <c r="O6239" s="7"/>
      <c r="P6239" s="7"/>
    </row>
    <row r="6240" spans="1:16" ht="15.75" x14ac:dyDescent="0.25">
      <c r="A6240" s="7"/>
      <c r="B6240" s="7"/>
      <c r="C6240" s="7"/>
      <c r="D6240" s="7"/>
      <c r="E6240" s="7"/>
      <c r="F6240" s="7"/>
      <c r="G6240" s="7"/>
      <c r="H6240" s="7"/>
      <c r="I6240" s="7"/>
      <c r="J6240" s="7"/>
      <c r="K6240" s="7"/>
      <c r="L6240" s="7"/>
      <c r="M6240" s="7"/>
      <c r="N6240" s="7"/>
      <c r="O6240" s="7"/>
      <c r="P6240" s="7"/>
    </row>
    <row r="6241" spans="1:16" ht="15.75" x14ac:dyDescent="0.25">
      <c r="A6241" s="7"/>
      <c r="B6241" s="7"/>
      <c r="C6241" s="7"/>
      <c r="D6241" s="7"/>
      <c r="E6241" s="7"/>
      <c r="F6241" s="7"/>
      <c r="G6241" s="7"/>
      <c r="H6241" s="7"/>
      <c r="I6241" s="7"/>
      <c r="J6241" s="7"/>
      <c r="K6241" s="7"/>
      <c r="L6241" s="7"/>
      <c r="M6241" s="7"/>
      <c r="N6241" s="7"/>
      <c r="O6241" s="7"/>
      <c r="P6241" s="7"/>
    </row>
    <row r="6242" spans="1:16" ht="15.75" x14ac:dyDescent="0.25">
      <c r="A6242" s="7"/>
      <c r="B6242" s="7"/>
      <c r="C6242" s="7"/>
      <c r="D6242" s="7"/>
      <c r="E6242" s="7"/>
      <c r="F6242" s="7"/>
      <c r="G6242" s="7"/>
      <c r="H6242" s="7"/>
      <c r="I6242" s="7"/>
      <c r="J6242" s="7"/>
      <c r="K6242" s="7"/>
      <c r="L6242" s="7"/>
      <c r="M6242" s="7"/>
      <c r="N6242" s="7"/>
      <c r="O6242" s="7"/>
      <c r="P6242" s="7"/>
    </row>
    <row r="6243" spans="1:16" ht="15.75" x14ac:dyDescent="0.25">
      <c r="A6243" s="7"/>
      <c r="B6243" s="7"/>
      <c r="C6243" s="7"/>
      <c r="D6243" s="7"/>
      <c r="E6243" s="7"/>
      <c r="F6243" s="7"/>
      <c r="G6243" s="7"/>
      <c r="H6243" s="7"/>
      <c r="I6243" s="7"/>
      <c r="J6243" s="7"/>
      <c r="K6243" s="7"/>
      <c r="L6243" s="7"/>
      <c r="M6243" s="7"/>
      <c r="N6243" s="7"/>
      <c r="O6243" s="7"/>
      <c r="P6243" s="7"/>
    </row>
    <row r="6244" spans="1:16" ht="15.75" x14ac:dyDescent="0.25">
      <c r="A6244" s="7"/>
      <c r="B6244" s="7"/>
      <c r="C6244" s="7"/>
      <c r="D6244" s="7"/>
      <c r="E6244" s="7"/>
      <c r="F6244" s="7"/>
      <c r="G6244" s="7"/>
      <c r="H6244" s="7"/>
      <c r="I6244" s="7"/>
      <c r="J6244" s="7"/>
      <c r="K6244" s="7"/>
      <c r="L6244" s="7"/>
      <c r="M6244" s="7"/>
      <c r="N6244" s="7"/>
      <c r="O6244" s="7"/>
      <c r="P6244" s="7"/>
    </row>
    <row r="6245" spans="1:16" ht="15.75" x14ac:dyDescent="0.25">
      <c r="A6245" s="7"/>
      <c r="B6245" s="7"/>
      <c r="C6245" s="7"/>
      <c r="D6245" s="7"/>
      <c r="E6245" s="7"/>
      <c r="F6245" s="7"/>
      <c r="G6245" s="7"/>
      <c r="H6245" s="7"/>
      <c r="I6245" s="7"/>
      <c r="J6245" s="7"/>
      <c r="K6245" s="7"/>
      <c r="L6245" s="7"/>
      <c r="M6245" s="7"/>
      <c r="N6245" s="7"/>
      <c r="O6245" s="7"/>
      <c r="P6245" s="7"/>
    </row>
    <row r="6246" spans="1:16" ht="15.75" x14ac:dyDescent="0.25">
      <c r="A6246" s="7"/>
      <c r="B6246" s="7"/>
      <c r="C6246" s="7"/>
      <c r="D6246" s="7"/>
      <c r="E6246" s="7"/>
      <c r="F6246" s="7"/>
      <c r="G6246" s="7"/>
      <c r="H6246" s="7"/>
      <c r="I6246" s="7"/>
      <c r="J6246" s="7"/>
      <c r="K6246" s="7"/>
      <c r="L6246" s="7"/>
      <c r="M6246" s="7"/>
      <c r="N6246" s="7"/>
      <c r="O6246" s="7"/>
      <c r="P6246" s="7"/>
    </row>
    <row r="6247" spans="1:16" ht="15.75" x14ac:dyDescent="0.25">
      <c r="A6247" s="7"/>
      <c r="B6247" s="7"/>
      <c r="C6247" s="7"/>
      <c r="D6247" s="7"/>
      <c r="E6247" s="7"/>
      <c r="F6247" s="7"/>
      <c r="G6247" s="7"/>
      <c r="H6247" s="7"/>
      <c r="I6247" s="7"/>
      <c r="J6247" s="7"/>
      <c r="K6247" s="7"/>
      <c r="L6247" s="7"/>
      <c r="M6247" s="7"/>
      <c r="N6247" s="7"/>
      <c r="O6247" s="7"/>
      <c r="P6247" s="7"/>
    </row>
    <row r="6248" spans="1:16" ht="15.75" x14ac:dyDescent="0.25">
      <c r="A6248" s="7"/>
      <c r="B6248" s="7"/>
      <c r="C6248" s="7"/>
      <c r="D6248" s="7"/>
      <c r="E6248" s="7"/>
      <c r="F6248" s="7"/>
      <c r="G6248" s="7"/>
      <c r="H6248" s="7"/>
      <c r="I6248" s="7"/>
      <c r="J6248" s="7"/>
      <c r="K6248" s="7"/>
      <c r="L6248" s="7"/>
      <c r="M6248" s="7"/>
      <c r="N6248" s="7"/>
      <c r="O6248" s="7"/>
      <c r="P6248" s="7"/>
    </row>
    <row r="6249" spans="1:16" ht="15.75" x14ac:dyDescent="0.25">
      <c r="A6249" s="7"/>
      <c r="B6249" s="7"/>
      <c r="C6249" s="7"/>
      <c r="D6249" s="7"/>
      <c r="E6249" s="7"/>
      <c r="F6249" s="7"/>
      <c r="G6249" s="7"/>
      <c r="H6249" s="7"/>
      <c r="I6249" s="7"/>
      <c r="J6249" s="7"/>
      <c r="K6249" s="7"/>
      <c r="L6249" s="7"/>
      <c r="M6249" s="7"/>
      <c r="N6249" s="7"/>
      <c r="O6249" s="7"/>
      <c r="P6249" s="7"/>
    </row>
    <row r="6250" spans="1:16" ht="15.75" x14ac:dyDescent="0.25">
      <c r="A6250" s="7"/>
      <c r="B6250" s="7"/>
      <c r="C6250" s="7"/>
      <c r="D6250" s="7"/>
      <c r="E6250" s="7"/>
      <c r="F6250" s="7"/>
      <c r="G6250" s="7"/>
      <c r="H6250" s="7"/>
      <c r="I6250" s="7"/>
      <c r="J6250" s="7"/>
      <c r="K6250" s="7"/>
      <c r="L6250" s="7"/>
      <c r="M6250" s="7"/>
      <c r="N6250" s="7"/>
      <c r="O6250" s="7"/>
      <c r="P6250" s="7"/>
    </row>
    <row r="6251" spans="1:16" ht="15.75" x14ac:dyDescent="0.25">
      <c r="A6251" s="7"/>
      <c r="B6251" s="7"/>
      <c r="C6251" s="7"/>
      <c r="D6251" s="7"/>
      <c r="E6251" s="7"/>
      <c r="F6251" s="7"/>
      <c r="G6251" s="7"/>
      <c r="H6251" s="7"/>
      <c r="I6251" s="7"/>
      <c r="J6251" s="7"/>
      <c r="K6251" s="7"/>
      <c r="L6251" s="7"/>
      <c r="M6251" s="7"/>
      <c r="N6251" s="7"/>
      <c r="O6251" s="7"/>
      <c r="P6251" s="7"/>
    </row>
    <row r="6252" spans="1:16" ht="15.75" x14ac:dyDescent="0.25">
      <c r="A6252" s="7"/>
      <c r="B6252" s="7"/>
      <c r="C6252" s="7"/>
      <c r="D6252" s="7"/>
      <c r="E6252" s="7"/>
      <c r="F6252" s="7"/>
      <c r="G6252" s="7"/>
      <c r="H6252" s="7"/>
      <c r="I6252" s="7"/>
      <c r="J6252" s="7"/>
      <c r="K6252" s="7"/>
      <c r="L6252" s="7"/>
      <c r="M6252" s="7"/>
      <c r="N6252" s="7"/>
      <c r="O6252" s="7"/>
      <c r="P6252" s="7"/>
    </row>
    <row r="6253" spans="1:16" ht="15.75" x14ac:dyDescent="0.25">
      <c r="A6253" s="7"/>
      <c r="B6253" s="7"/>
      <c r="C6253" s="7"/>
      <c r="D6253" s="7"/>
      <c r="E6253" s="7"/>
      <c r="F6253" s="7"/>
      <c r="G6253" s="7"/>
      <c r="H6253" s="7"/>
      <c r="I6253" s="7"/>
      <c r="J6253" s="7"/>
      <c r="K6253" s="7"/>
      <c r="L6253" s="7"/>
      <c r="M6253" s="7"/>
      <c r="N6253" s="7"/>
      <c r="O6253" s="7"/>
      <c r="P6253" s="7"/>
    </row>
    <row r="6254" spans="1:16" ht="15.75" x14ac:dyDescent="0.25">
      <c r="A6254" s="7"/>
      <c r="B6254" s="7"/>
      <c r="C6254" s="7"/>
      <c r="D6254" s="7"/>
      <c r="E6254" s="7"/>
      <c r="F6254" s="7"/>
      <c r="G6254" s="7"/>
      <c r="H6254" s="7"/>
      <c r="I6254" s="7"/>
      <c r="J6254" s="7"/>
      <c r="K6254" s="7"/>
      <c r="L6254" s="7"/>
      <c r="M6254" s="7"/>
      <c r="N6254" s="7"/>
      <c r="O6254" s="7"/>
      <c r="P6254" s="7"/>
    </row>
    <row r="6255" spans="1:16" ht="15.75" x14ac:dyDescent="0.25">
      <c r="A6255" s="7"/>
      <c r="B6255" s="7"/>
      <c r="C6255" s="7"/>
      <c r="D6255" s="7"/>
      <c r="E6255" s="7"/>
      <c r="F6255" s="7"/>
      <c r="G6255" s="7"/>
      <c r="H6255" s="7"/>
      <c r="I6255" s="7"/>
      <c r="J6255" s="7"/>
      <c r="K6255" s="7"/>
      <c r="L6255" s="7"/>
      <c r="M6255" s="7"/>
      <c r="N6255" s="7"/>
      <c r="O6255" s="7"/>
      <c r="P6255" s="7"/>
    </row>
    <row r="6256" spans="1:16" ht="15.75" x14ac:dyDescent="0.25">
      <c r="A6256" s="7"/>
      <c r="B6256" s="7"/>
      <c r="C6256" s="7"/>
      <c r="D6256" s="7"/>
      <c r="E6256" s="7"/>
      <c r="F6256" s="7"/>
      <c r="G6256" s="7"/>
      <c r="H6256" s="7"/>
      <c r="I6256" s="7"/>
      <c r="J6256" s="7"/>
      <c r="K6256" s="7"/>
      <c r="L6256" s="7"/>
      <c r="M6256" s="7"/>
      <c r="N6256" s="7"/>
      <c r="O6256" s="7"/>
      <c r="P6256" s="7"/>
    </row>
    <row r="6257" spans="1:16" ht="15.75" x14ac:dyDescent="0.25">
      <c r="A6257" s="7"/>
      <c r="B6257" s="7"/>
      <c r="C6257" s="7"/>
      <c r="D6257" s="7"/>
      <c r="E6257" s="7"/>
      <c r="F6257" s="7"/>
      <c r="G6257" s="7"/>
      <c r="H6257" s="7"/>
      <c r="I6257" s="7"/>
      <c r="J6257" s="7"/>
      <c r="K6257" s="7"/>
      <c r="L6257" s="7"/>
      <c r="M6257" s="7"/>
      <c r="N6257" s="7"/>
      <c r="O6257" s="7"/>
      <c r="P6257" s="7"/>
    </row>
    <row r="6258" spans="1:16" ht="15.75" x14ac:dyDescent="0.25">
      <c r="A6258" s="7"/>
      <c r="B6258" s="7"/>
      <c r="C6258" s="7"/>
      <c r="D6258" s="7"/>
      <c r="E6258" s="7"/>
      <c r="F6258" s="7"/>
      <c r="G6258" s="7"/>
      <c r="H6258" s="7"/>
      <c r="I6258" s="7"/>
      <c r="J6258" s="7"/>
      <c r="K6258" s="7"/>
      <c r="L6258" s="7"/>
      <c r="M6258" s="7"/>
      <c r="N6258" s="7"/>
      <c r="O6258" s="7"/>
      <c r="P6258" s="7"/>
    </row>
    <row r="6259" spans="1:16" ht="15.75" x14ac:dyDescent="0.25">
      <c r="A6259" s="7"/>
      <c r="B6259" s="7"/>
      <c r="C6259" s="7"/>
      <c r="D6259" s="7"/>
      <c r="E6259" s="7"/>
      <c r="F6259" s="7"/>
      <c r="G6259" s="7"/>
      <c r="H6259" s="7"/>
      <c r="I6259" s="7"/>
      <c r="J6259" s="7"/>
      <c r="K6259" s="7"/>
      <c r="L6259" s="7"/>
      <c r="M6259" s="7"/>
      <c r="N6259" s="7"/>
      <c r="O6259" s="7"/>
      <c r="P6259" s="7"/>
    </row>
    <row r="6260" spans="1:16" ht="15.75" x14ac:dyDescent="0.25">
      <c r="A6260" s="7"/>
      <c r="B6260" s="7"/>
      <c r="C6260" s="7"/>
      <c r="D6260" s="7"/>
      <c r="E6260" s="7"/>
      <c r="F6260" s="7"/>
      <c r="G6260" s="7"/>
      <c r="H6260" s="7"/>
      <c r="I6260" s="7"/>
      <c r="J6260" s="7"/>
      <c r="K6260" s="7"/>
      <c r="L6260" s="7"/>
      <c r="M6260" s="7"/>
      <c r="N6260" s="7"/>
      <c r="O6260" s="7"/>
      <c r="P6260" s="7"/>
    </row>
    <row r="6261" spans="1:16" ht="15.75" x14ac:dyDescent="0.25">
      <c r="A6261" s="7"/>
      <c r="B6261" s="7"/>
      <c r="C6261" s="7"/>
      <c r="D6261" s="7"/>
      <c r="E6261" s="7"/>
      <c r="F6261" s="7"/>
      <c r="G6261" s="7"/>
      <c r="H6261" s="7"/>
      <c r="I6261" s="7"/>
      <c r="J6261" s="7"/>
      <c r="K6261" s="7"/>
      <c r="L6261" s="7"/>
      <c r="M6261" s="7"/>
      <c r="N6261" s="7"/>
      <c r="O6261" s="7"/>
      <c r="P6261" s="7"/>
    </row>
    <row r="6262" spans="1:16" ht="15.75" x14ac:dyDescent="0.25">
      <c r="A6262" s="7"/>
      <c r="B6262" s="7"/>
      <c r="C6262" s="7"/>
      <c r="D6262" s="7"/>
      <c r="E6262" s="7"/>
      <c r="F6262" s="7"/>
      <c r="G6262" s="7"/>
      <c r="H6262" s="7"/>
      <c r="I6262" s="7"/>
      <c r="J6262" s="7"/>
      <c r="K6262" s="7"/>
      <c r="L6262" s="7"/>
      <c r="M6262" s="7"/>
      <c r="N6262" s="7"/>
      <c r="O6262" s="7"/>
      <c r="P6262" s="7"/>
    </row>
    <row r="6263" spans="1:16" ht="15.75" x14ac:dyDescent="0.25">
      <c r="A6263" s="7"/>
      <c r="B6263" s="7"/>
      <c r="C6263" s="7"/>
      <c r="D6263" s="7"/>
      <c r="E6263" s="7"/>
      <c r="F6263" s="7"/>
      <c r="G6263" s="7"/>
      <c r="H6263" s="7"/>
      <c r="I6263" s="7"/>
      <c r="J6263" s="7"/>
      <c r="K6263" s="7"/>
      <c r="L6263" s="7"/>
      <c r="M6263" s="7"/>
      <c r="N6263" s="7"/>
      <c r="O6263" s="7"/>
      <c r="P6263" s="7"/>
    </row>
    <row r="6264" spans="1:16" ht="15.75" x14ac:dyDescent="0.25">
      <c r="A6264" s="7"/>
      <c r="B6264" s="7"/>
      <c r="C6264" s="7"/>
      <c r="D6264" s="7"/>
      <c r="E6264" s="7"/>
      <c r="F6264" s="7"/>
      <c r="G6264" s="7"/>
      <c r="H6264" s="7"/>
      <c r="I6264" s="7"/>
      <c r="J6264" s="7"/>
      <c r="K6264" s="7"/>
      <c r="L6264" s="7"/>
      <c r="M6264" s="7"/>
      <c r="N6264" s="7"/>
      <c r="O6264" s="7"/>
      <c r="P6264" s="7"/>
    </row>
    <row r="6265" spans="1:16" ht="15.75" x14ac:dyDescent="0.25">
      <c r="A6265" s="7"/>
      <c r="B6265" s="7"/>
      <c r="C6265" s="7"/>
      <c r="D6265" s="7"/>
      <c r="E6265" s="7"/>
      <c r="F6265" s="7"/>
      <c r="G6265" s="7"/>
      <c r="H6265" s="7"/>
      <c r="I6265" s="7"/>
      <c r="J6265" s="7"/>
      <c r="K6265" s="7"/>
      <c r="L6265" s="7"/>
      <c r="M6265" s="7"/>
      <c r="N6265" s="7"/>
      <c r="O6265" s="7"/>
      <c r="P6265" s="7"/>
    </row>
    <row r="6266" spans="1:16" ht="15.75" x14ac:dyDescent="0.25">
      <c r="A6266" s="7"/>
      <c r="B6266" s="7"/>
      <c r="C6266" s="7"/>
      <c r="D6266" s="7"/>
      <c r="E6266" s="7"/>
      <c r="F6266" s="7"/>
      <c r="G6266" s="7"/>
      <c r="H6266" s="7"/>
      <c r="I6266" s="7"/>
      <c r="J6266" s="7"/>
      <c r="K6266" s="7"/>
      <c r="L6266" s="7"/>
      <c r="M6266" s="7"/>
      <c r="N6266" s="7"/>
      <c r="O6266" s="7"/>
      <c r="P6266" s="7"/>
    </row>
    <row r="6267" spans="1:16" ht="15.75" x14ac:dyDescent="0.25">
      <c r="A6267" s="7"/>
      <c r="B6267" s="7"/>
      <c r="C6267" s="7"/>
      <c r="D6267" s="7"/>
      <c r="E6267" s="7"/>
      <c r="F6267" s="7"/>
      <c r="G6267" s="7"/>
      <c r="H6267" s="7"/>
      <c r="I6267" s="7"/>
      <c r="J6267" s="7"/>
      <c r="K6267" s="7"/>
      <c r="L6267" s="7"/>
      <c r="M6267" s="7"/>
      <c r="N6267" s="7"/>
      <c r="O6267" s="7"/>
      <c r="P6267" s="7"/>
    </row>
    <row r="6268" spans="1:16" ht="15.75" x14ac:dyDescent="0.25">
      <c r="A6268" s="7"/>
      <c r="B6268" s="7"/>
      <c r="C6268" s="7"/>
      <c r="D6268" s="7"/>
      <c r="E6268" s="7"/>
      <c r="F6268" s="7"/>
      <c r="G6268" s="7"/>
      <c r="H6268" s="7"/>
      <c r="I6268" s="7"/>
      <c r="J6268" s="7"/>
      <c r="K6268" s="7"/>
      <c r="L6268" s="7"/>
      <c r="M6268" s="7"/>
      <c r="N6268" s="7"/>
      <c r="O6268" s="7"/>
      <c r="P6268" s="7"/>
    </row>
    <row r="6269" spans="1:16" ht="15.75" x14ac:dyDescent="0.25">
      <c r="A6269" s="7"/>
      <c r="B6269" s="7"/>
      <c r="C6269" s="7"/>
      <c r="D6269" s="7"/>
      <c r="E6269" s="7"/>
      <c r="F6269" s="7"/>
      <c r="G6269" s="7"/>
      <c r="H6269" s="7"/>
      <c r="I6269" s="7"/>
      <c r="J6269" s="7"/>
      <c r="K6269" s="7"/>
      <c r="L6269" s="7"/>
      <c r="M6269" s="7"/>
      <c r="N6269" s="7"/>
      <c r="O6269" s="7"/>
      <c r="P6269" s="7"/>
    </row>
    <row r="6270" spans="1:16" ht="15.75" x14ac:dyDescent="0.25">
      <c r="A6270" s="7"/>
      <c r="B6270" s="7"/>
      <c r="C6270" s="7"/>
      <c r="D6270" s="7"/>
      <c r="E6270" s="7"/>
      <c r="F6270" s="7"/>
      <c r="G6270" s="7"/>
      <c r="H6270" s="7"/>
      <c r="I6270" s="7"/>
      <c r="J6270" s="7"/>
      <c r="K6270" s="7"/>
      <c r="L6270" s="7"/>
      <c r="M6270" s="7"/>
      <c r="N6270" s="7"/>
      <c r="O6270" s="7"/>
      <c r="P6270" s="7"/>
    </row>
    <row r="6271" spans="1:16" ht="15.75" x14ac:dyDescent="0.25">
      <c r="A6271" s="7"/>
      <c r="B6271" s="7"/>
      <c r="C6271" s="7"/>
      <c r="D6271" s="7"/>
      <c r="E6271" s="7"/>
      <c r="F6271" s="7"/>
      <c r="G6271" s="7"/>
      <c r="H6271" s="7"/>
      <c r="I6271" s="7"/>
      <c r="J6271" s="7"/>
      <c r="K6271" s="7"/>
      <c r="L6271" s="7"/>
      <c r="M6271" s="7"/>
      <c r="N6271" s="7"/>
      <c r="O6271" s="7"/>
      <c r="P6271" s="7"/>
    </row>
    <row r="6272" spans="1:16" ht="15.75" x14ac:dyDescent="0.25">
      <c r="A6272" s="7"/>
      <c r="B6272" s="7"/>
      <c r="C6272" s="7"/>
      <c r="D6272" s="7"/>
      <c r="E6272" s="7"/>
      <c r="F6272" s="7"/>
      <c r="G6272" s="7"/>
      <c r="H6272" s="7"/>
      <c r="I6272" s="7"/>
      <c r="J6272" s="7"/>
      <c r="K6272" s="7"/>
      <c r="L6272" s="7"/>
      <c r="M6272" s="7"/>
      <c r="N6272" s="7"/>
      <c r="O6272" s="7"/>
      <c r="P6272" s="7"/>
    </row>
    <row r="6273" spans="1:16" ht="15.75" x14ac:dyDescent="0.25">
      <c r="A6273" s="7"/>
      <c r="B6273" s="7"/>
      <c r="C6273" s="7"/>
      <c r="D6273" s="7"/>
      <c r="E6273" s="7"/>
      <c r="F6273" s="7"/>
      <c r="G6273" s="7"/>
      <c r="H6273" s="7"/>
      <c r="I6273" s="7"/>
      <c r="J6273" s="7"/>
      <c r="K6273" s="7"/>
      <c r="L6273" s="7"/>
      <c r="M6273" s="7"/>
      <c r="N6273" s="7"/>
      <c r="O6273" s="7"/>
      <c r="P6273" s="7"/>
    </row>
    <row r="6274" spans="1:16" ht="15.75" x14ac:dyDescent="0.25">
      <c r="A6274" s="7"/>
      <c r="B6274" s="7"/>
      <c r="C6274" s="7"/>
      <c r="D6274" s="7"/>
      <c r="E6274" s="7"/>
      <c r="F6274" s="7"/>
      <c r="G6274" s="7"/>
      <c r="H6274" s="7"/>
      <c r="I6274" s="7"/>
      <c r="J6274" s="7"/>
      <c r="K6274" s="7"/>
      <c r="L6274" s="7"/>
      <c r="M6274" s="7"/>
      <c r="N6274" s="7"/>
      <c r="O6274" s="7"/>
      <c r="P6274" s="7"/>
    </row>
    <row r="6275" spans="1:16" ht="15.75" x14ac:dyDescent="0.25">
      <c r="A6275" s="7"/>
      <c r="B6275" s="7"/>
      <c r="C6275" s="7"/>
      <c r="D6275" s="7"/>
      <c r="E6275" s="7"/>
      <c r="F6275" s="7"/>
      <c r="G6275" s="7"/>
      <c r="H6275" s="7"/>
      <c r="I6275" s="7"/>
      <c r="J6275" s="7"/>
      <c r="K6275" s="7"/>
      <c r="L6275" s="7"/>
      <c r="M6275" s="7"/>
      <c r="N6275" s="7"/>
      <c r="O6275" s="7"/>
      <c r="P6275" s="7"/>
    </row>
    <row r="6276" spans="1:16" ht="15.75" x14ac:dyDescent="0.25">
      <c r="A6276" s="7"/>
      <c r="B6276" s="7"/>
      <c r="C6276" s="7"/>
      <c r="D6276" s="7"/>
      <c r="E6276" s="7"/>
      <c r="F6276" s="7"/>
      <c r="G6276" s="7"/>
      <c r="H6276" s="7"/>
      <c r="I6276" s="7"/>
      <c r="J6276" s="7"/>
      <c r="K6276" s="7"/>
      <c r="L6276" s="7"/>
      <c r="M6276" s="7"/>
      <c r="N6276" s="7"/>
      <c r="O6276" s="7"/>
      <c r="P6276" s="7"/>
    </row>
    <row r="6277" spans="1:16" ht="15.75" x14ac:dyDescent="0.25">
      <c r="A6277" s="7"/>
      <c r="B6277" s="7"/>
      <c r="C6277" s="7"/>
      <c r="D6277" s="7"/>
      <c r="E6277" s="7"/>
      <c r="F6277" s="7"/>
      <c r="G6277" s="7"/>
      <c r="H6277" s="7"/>
      <c r="I6277" s="7"/>
      <c r="J6277" s="7"/>
      <c r="K6277" s="7"/>
      <c r="L6277" s="7"/>
      <c r="M6277" s="7"/>
      <c r="N6277" s="7"/>
      <c r="O6277" s="7"/>
      <c r="P6277" s="7"/>
    </row>
    <row r="6278" spans="1:16" ht="15.75" x14ac:dyDescent="0.25">
      <c r="A6278" s="7"/>
      <c r="B6278" s="7"/>
      <c r="C6278" s="7"/>
      <c r="D6278" s="7"/>
      <c r="E6278" s="7"/>
      <c r="F6278" s="7"/>
      <c r="G6278" s="7"/>
      <c r="H6278" s="7"/>
      <c r="I6278" s="7"/>
      <c r="J6278" s="7"/>
      <c r="K6278" s="7"/>
      <c r="L6278" s="7"/>
      <c r="M6278" s="7"/>
      <c r="N6278" s="7"/>
      <c r="O6278" s="7"/>
      <c r="P6278" s="7"/>
    </row>
    <row r="6279" spans="1:16" ht="15.75" x14ac:dyDescent="0.25">
      <c r="A6279" s="7"/>
      <c r="B6279" s="7"/>
      <c r="C6279" s="7"/>
      <c r="D6279" s="7"/>
      <c r="E6279" s="7"/>
      <c r="F6279" s="7"/>
      <c r="G6279" s="7"/>
      <c r="H6279" s="7"/>
      <c r="I6279" s="7"/>
      <c r="J6279" s="7"/>
      <c r="K6279" s="7"/>
      <c r="L6279" s="7"/>
      <c r="M6279" s="7"/>
      <c r="N6279" s="7"/>
      <c r="O6279" s="7"/>
      <c r="P6279" s="7"/>
    </row>
    <row r="6280" spans="1:16" ht="15.75" x14ac:dyDescent="0.25">
      <c r="A6280" s="7"/>
      <c r="B6280" s="7"/>
      <c r="C6280" s="7"/>
      <c r="D6280" s="7"/>
      <c r="E6280" s="7"/>
      <c r="F6280" s="7"/>
      <c r="G6280" s="7"/>
      <c r="H6280" s="7"/>
      <c r="I6280" s="7"/>
      <c r="J6280" s="7"/>
      <c r="K6280" s="7"/>
      <c r="L6280" s="7"/>
      <c r="M6280" s="7"/>
      <c r="N6280" s="7"/>
      <c r="O6280" s="7"/>
      <c r="P6280" s="7"/>
    </row>
    <row r="6281" spans="1:16" ht="15.75" x14ac:dyDescent="0.25">
      <c r="A6281" s="7"/>
      <c r="B6281" s="7"/>
      <c r="C6281" s="7"/>
      <c r="D6281" s="7"/>
      <c r="E6281" s="7"/>
      <c r="F6281" s="7"/>
      <c r="G6281" s="7"/>
      <c r="H6281" s="7"/>
      <c r="I6281" s="7"/>
      <c r="J6281" s="7"/>
      <c r="K6281" s="7"/>
      <c r="L6281" s="7"/>
      <c r="M6281" s="7"/>
      <c r="N6281" s="7"/>
      <c r="O6281" s="7"/>
      <c r="P6281" s="7"/>
    </row>
    <row r="6282" spans="1:16" ht="15.75" x14ac:dyDescent="0.25">
      <c r="A6282" s="7"/>
      <c r="B6282" s="7"/>
      <c r="C6282" s="7"/>
      <c r="D6282" s="7"/>
      <c r="E6282" s="7"/>
      <c r="F6282" s="7"/>
      <c r="G6282" s="7"/>
      <c r="H6282" s="7"/>
      <c r="I6282" s="7"/>
      <c r="J6282" s="7"/>
      <c r="K6282" s="7"/>
      <c r="L6282" s="7"/>
      <c r="M6282" s="7"/>
      <c r="N6282" s="7"/>
      <c r="O6282" s="7"/>
      <c r="P6282" s="7"/>
    </row>
    <row r="6283" spans="1:16" ht="15.75" x14ac:dyDescent="0.25">
      <c r="A6283" s="7"/>
      <c r="B6283" s="7"/>
      <c r="C6283" s="7"/>
      <c r="D6283" s="7"/>
      <c r="E6283" s="7"/>
      <c r="F6283" s="7"/>
      <c r="G6283" s="7"/>
      <c r="H6283" s="7"/>
      <c r="I6283" s="7"/>
      <c r="J6283" s="7"/>
      <c r="K6283" s="7"/>
      <c r="L6283" s="7"/>
      <c r="M6283" s="7"/>
      <c r="N6283" s="7"/>
      <c r="O6283" s="7"/>
      <c r="P6283" s="7"/>
    </row>
    <row r="6284" spans="1:16" ht="15.75" x14ac:dyDescent="0.25">
      <c r="A6284" s="7"/>
      <c r="B6284" s="7"/>
      <c r="C6284" s="7"/>
      <c r="D6284" s="7"/>
      <c r="E6284" s="7"/>
      <c r="F6284" s="7"/>
      <c r="G6284" s="7"/>
      <c r="H6284" s="7"/>
      <c r="I6284" s="7"/>
      <c r="J6284" s="7"/>
      <c r="K6284" s="7"/>
      <c r="L6284" s="7"/>
      <c r="M6284" s="7"/>
      <c r="N6284" s="7"/>
      <c r="O6284" s="7"/>
      <c r="P6284" s="7"/>
    </row>
    <row r="6285" spans="1:16" ht="15.75" x14ac:dyDescent="0.25">
      <c r="A6285" s="7"/>
      <c r="B6285" s="7"/>
      <c r="C6285" s="7"/>
      <c r="D6285" s="7"/>
      <c r="E6285" s="7"/>
      <c r="F6285" s="7"/>
      <c r="G6285" s="7"/>
      <c r="H6285" s="7"/>
      <c r="I6285" s="7"/>
      <c r="J6285" s="7"/>
      <c r="K6285" s="7"/>
      <c r="L6285" s="7"/>
      <c r="M6285" s="7"/>
      <c r="N6285" s="7"/>
      <c r="O6285" s="7"/>
      <c r="P6285" s="7"/>
    </row>
    <row r="6286" spans="1:16" ht="15.75" x14ac:dyDescent="0.25">
      <c r="A6286" s="7"/>
      <c r="B6286" s="7"/>
      <c r="C6286" s="7"/>
      <c r="D6286" s="7"/>
      <c r="E6286" s="7"/>
      <c r="F6286" s="7"/>
      <c r="G6286" s="7"/>
      <c r="H6286" s="7"/>
      <c r="I6286" s="7"/>
      <c r="J6286" s="7"/>
      <c r="K6286" s="7"/>
      <c r="L6286" s="7"/>
      <c r="M6286" s="7"/>
      <c r="N6286" s="7"/>
      <c r="O6286" s="7"/>
      <c r="P6286" s="7"/>
    </row>
    <row r="6287" spans="1:16" ht="15.75" x14ac:dyDescent="0.25">
      <c r="A6287" s="7"/>
      <c r="B6287" s="7"/>
      <c r="C6287" s="7"/>
      <c r="D6287" s="7"/>
      <c r="E6287" s="7"/>
      <c r="F6287" s="7"/>
      <c r="G6287" s="7"/>
      <c r="H6287" s="7"/>
      <c r="I6287" s="7"/>
      <c r="J6287" s="7"/>
      <c r="K6287" s="7"/>
      <c r="L6287" s="7"/>
      <c r="M6287" s="7"/>
      <c r="N6287" s="7"/>
      <c r="O6287" s="7"/>
      <c r="P6287" s="7"/>
    </row>
    <row r="6288" spans="1:16" ht="15.75" x14ac:dyDescent="0.25">
      <c r="A6288" s="7"/>
      <c r="B6288" s="7"/>
      <c r="C6288" s="7"/>
      <c r="D6288" s="7"/>
      <c r="E6288" s="7"/>
      <c r="F6288" s="7"/>
      <c r="G6288" s="7"/>
      <c r="H6288" s="7"/>
      <c r="I6288" s="7"/>
      <c r="J6288" s="7"/>
      <c r="K6288" s="7"/>
      <c r="L6288" s="7"/>
      <c r="M6288" s="7"/>
      <c r="N6288" s="7"/>
      <c r="O6288" s="7"/>
      <c r="P6288" s="7"/>
    </row>
    <row r="6289" spans="1:16" ht="15.75" x14ac:dyDescent="0.25">
      <c r="A6289" s="7"/>
      <c r="B6289" s="7"/>
      <c r="C6289" s="7"/>
      <c r="D6289" s="7"/>
      <c r="E6289" s="7"/>
      <c r="F6289" s="7"/>
      <c r="G6289" s="7"/>
      <c r="H6289" s="7"/>
      <c r="I6289" s="7"/>
      <c r="J6289" s="7"/>
      <c r="K6289" s="7"/>
      <c r="L6289" s="7"/>
      <c r="M6289" s="7"/>
      <c r="N6289" s="7"/>
      <c r="O6289" s="7"/>
      <c r="P6289" s="7"/>
    </row>
    <row r="6290" spans="1:16" ht="15.75" x14ac:dyDescent="0.25">
      <c r="A6290" s="7"/>
      <c r="B6290" s="7"/>
      <c r="C6290" s="7"/>
      <c r="D6290" s="7"/>
      <c r="E6290" s="7"/>
      <c r="F6290" s="7"/>
      <c r="G6290" s="7"/>
      <c r="H6290" s="7"/>
      <c r="I6290" s="7"/>
      <c r="J6290" s="7"/>
      <c r="K6290" s="7"/>
      <c r="L6290" s="7"/>
      <c r="M6290" s="7"/>
      <c r="N6290" s="7"/>
      <c r="O6290" s="7"/>
      <c r="P6290" s="7"/>
    </row>
    <row r="6291" spans="1:16" ht="15.75" x14ac:dyDescent="0.25">
      <c r="A6291" s="7"/>
      <c r="B6291" s="7"/>
      <c r="C6291" s="7"/>
      <c r="D6291" s="7"/>
      <c r="E6291" s="7"/>
      <c r="F6291" s="7"/>
      <c r="G6291" s="7"/>
      <c r="H6291" s="7"/>
      <c r="I6291" s="7"/>
      <c r="J6291" s="7"/>
      <c r="K6291" s="7"/>
      <c r="L6291" s="7"/>
      <c r="M6291" s="7"/>
      <c r="N6291" s="7"/>
      <c r="O6291" s="7"/>
      <c r="P6291" s="7"/>
    </row>
    <row r="6292" spans="1:16" ht="15.75" x14ac:dyDescent="0.25">
      <c r="A6292" s="7"/>
      <c r="B6292" s="7"/>
      <c r="C6292" s="7"/>
      <c r="D6292" s="7"/>
      <c r="E6292" s="7"/>
      <c r="F6292" s="7"/>
      <c r="G6292" s="7"/>
      <c r="H6292" s="7"/>
      <c r="I6292" s="7"/>
      <c r="J6292" s="7"/>
      <c r="K6292" s="7"/>
      <c r="L6292" s="7"/>
      <c r="M6292" s="7"/>
      <c r="N6292" s="7"/>
      <c r="O6292" s="7"/>
      <c r="P6292" s="7"/>
    </row>
    <row r="6293" spans="1:16" ht="15.75" x14ac:dyDescent="0.25">
      <c r="A6293" s="7"/>
      <c r="B6293" s="7"/>
      <c r="C6293" s="7"/>
      <c r="D6293" s="7"/>
      <c r="E6293" s="7"/>
      <c r="F6293" s="7"/>
      <c r="G6293" s="7"/>
      <c r="H6293" s="7"/>
      <c r="I6293" s="7"/>
      <c r="J6293" s="7"/>
      <c r="K6293" s="7"/>
      <c r="L6293" s="7"/>
      <c r="M6293" s="7"/>
      <c r="N6293" s="7"/>
      <c r="O6293" s="7"/>
      <c r="P6293" s="7"/>
    </row>
    <row r="6294" spans="1:16" ht="15.75" x14ac:dyDescent="0.25">
      <c r="A6294" s="7"/>
      <c r="B6294" s="7"/>
      <c r="C6294" s="7"/>
      <c r="D6294" s="7"/>
      <c r="E6294" s="7"/>
      <c r="F6294" s="7"/>
      <c r="G6294" s="7"/>
      <c r="H6294" s="7"/>
      <c r="I6294" s="7"/>
      <c r="J6294" s="7"/>
      <c r="K6294" s="7"/>
      <c r="L6294" s="7"/>
      <c r="M6294" s="7"/>
      <c r="N6294" s="7"/>
      <c r="O6294" s="7"/>
      <c r="P6294" s="7"/>
    </row>
    <row r="6295" spans="1:16" ht="15.75" x14ac:dyDescent="0.25">
      <c r="A6295" s="7"/>
      <c r="B6295" s="7"/>
      <c r="C6295" s="7"/>
      <c r="D6295" s="7"/>
      <c r="E6295" s="7"/>
      <c r="F6295" s="7"/>
      <c r="G6295" s="7"/>
      <c r="H6295" s="7"/>
      <c r="I6295" s="7"/>
      <c r="J6295" s="7"/>
      <c r="K6295" s="7"/>
      <c r="L6295" s="7"/>
      <c r="M6295" s="7"/>
      <c r="N6295" s="7"/>
      <c r="O6295" s="7"/>
      <c r="P6295" s="7"/>
    </row>
    <row r="6296" spans="1:16" ht="15.75" x14ac:dyDescent="0.25">
      <c r="A6296" s="7"/>
      <c r="B6296" s="7"/>
      <c r="C6296" s="7"/>
      <c r="D6296" s="7"/>
      <c r="E6296" s="7"/>
      <c r="F6296" s="7"/>
      <c r="G6296" s="7"/>
      <c r="H6296" s="7"/>
      <c r="I6296" s="7"/>
      <c r="J6296" s="7"/>
      <c r="K6296" s="7"/>
      <c r="L6296" s="7"/>
      <c r="M6296" s="7"/>
      <c r="N6296" s="7"/>
      <c r="O6296" s="7"/>
      <c r="P6296" s="7"/>
    </row>
    <row r="6297" spans="1:16" ht="15.75" x14ac:dyDescent="0.25">
      <c r="A6297" s="7"/>
      <c r="B6297" s="7"/>
      <c r="C6297" s="7"/>
      <c r="D6297" s="7"/>
      <c r="E6297" s="7"/>
      <c r="F6297" s="7"/>
      <c r="G6297" s="7"/>
      <c r="H6297" s="7"/>
      <c r="I6297" s="7"/>
      <c r="J6297" s="7"/>
      <c r="K6297" s="7"/>
      <c r="L6297" s="7"/>
      <c r="M6297" s="7"/>
      <c r="N6297" s="7"/>
      <c r="O6297" s="7"/>
      <c r="P6297" s="7"/>
    </row>
    <row r="6298" spans="1:16" ht="15.75" x14ac:dyDescent="0.25">
      <c r="A6298" s="7"/>
      <c r="B6298" s="7"/>
      <c r="C6298" s="7"/>
      <c r="D6298" s="7"/>
      <c r="E6298" s="7"/>
      <c r="F6298" s="7"/>
      <c r="G6298" s="7"/>
      <c r="H6298" s="7"/>
      <c r="I6298" s="7"/>
      <c r="J6298" s="7"/>
      <c r="K6298" s="7"/>
      <c r="L6298" s="7"/>
      <c r="M6298" s="7"/>
      <c r="N6298" s="7"/>
      <c r="O6298" s="7"/>
      <c r="P6298" s="7"/>
    </row>
    <row r="6299" spans="1:16" ht="15.75" x14ac:dyDescent="0.25">
      <c r="A6299" s="7"/>
      <c r="B6299" s="7"/>
      <c r="C6299" s="7"/>
      <c r="D6299" s="7"/>
      <c r="E6299" s="7"/>
      <c r="F6299" s="7"/>
      <c r="G6299" s="7"/>
      <c r="H6299" s="7"/>
      <c r="I6299" s="7"/>
      <c r="J6299" s="7"/>
      <c r="K6299" s="7"/>
      <c r="L6299" s="7"/>
      <c r="M6299" s="7"/>
      <c r="N6299" s="7"/>
      <c r="O6299" s="7"/>
      <c r="P6299" s="7"/>
    </row>
    <row r="6300" spans="1:16" ht="15.75" x14ac:dyDescent="0.25">
      <c r="A6300" s="7"/>
      <c r="B6300" s="7"/>
      <c r="C6300" s="7"/>
      <c r="D6300" s="7"/>
      <c r="E6300" s="7"/>
      <c r="F6300" s="7"/>
      <c r="G6300" s="7"/>
      <c r="H6300" s="7"/>
      <c r="I6300" s="7"/>
      <c r="J6300" s="7"/>
      <c r="K6300" s="7"/>
      <c r="L6300" s="7"/>
      <c r="M6300" s="7"/>
      <c r="N6300" s="7"/>
      <c r="O6300" s="7"/>
      <c r="P6300" s="7"/>
    </row>
    <row r="6301" spans="1:16" ht="15.75" x14ac:dyDescent="0.25">
      <c r="A6301" s="7"/>
      <c r="B6301" s="7"/>
      <c r="C6301" s="7"/>
      <c r="D6301" s="7"/>
      <c r="E6301" s="7"/>
      <c r="F6301" s="7"/>
      <c r="G6301" s="7"/>
      <c r="H6301" s="7"/>
      <c r="I6301" s="7"/>
      <c r="J6301" s="7"/>
      <c r="K6301" s="7"/>
      <c r="L6301" s="7"/>
      <c r="M6301" s="7"/>
      <c r="N6301" s="7"/>
      <c r="O6301" s="7"/>
      <c r="P6301" s="7"/>
    </row>
    <row r="6302" spans="1:16" ht="15.75" x14ac:dyDescent="0.25">
      <c r="A6302" s="7"/>
      <c r="B6302" s="7"/>
      <c r="C6302" s="7"/>
      <c r="D6302" s="7"/>
      <c r="E6302" s="7"/>
      <c r="F6302" s="7"/>
      <c r="G6302" s="7"/>
      <c r="H6302" s="7"/>
      <c r="I6302" s="7"/>
      <c r="J6302" s="7"/>
      <c r="K6302" s="7"/>
      <c r="L6302" s="7"/>
      <c r="M6302" s="7"/>
      <c r="N6302" s="7"/>
      <c r="O6302" s="7"/>
      <c r="P6302" s="7"/>
    </row>
    <row r="6303" spans="1:16" ht="15.75" x14ac:dyDescent="0.25">
      <c r="A6303" s="7"/>
      <c r="B6303" s="7"/>
      <c r="C6303" s="7"/>
      <c r="D6303" s="7"/>
      <c r="E6303" s="7"/>
      <c r="F6303" s="7"/>
      <c r="G6303" s="7"/>
      <c r="H6303" s="7"/>
      <c r="I6303" s="7"/>
      <c r="J6303" s="7"/>
      <c r="K6303" s="7"/>
      <c r="L6303" s="7"/>
      <c r="M6303" s="7"/>
      <c r="N6303" s="7"/>
      <c r="O6303" s="7"/>
      <c r="P6303" s="7"/>
    </row>
    <row r="6304" spans="1:16" ht="15.75" x14ac:dyDescent="0.25">
      <c r="A6304" s="7"/>
      <c r="B6304" s="7"/>
      <c r="C6304" s="7"/>
      <c r="D6304" s="7"/>
      <c r="E6304" s="7"/>
      <c r="F6304" s="7"/>
      <c r="G6304" s="7"/>
      <c r="H6304" s="7"/>
      <c r="I6304" s="7"/>
      <c r="J6304" s="7"/>
      <c r="K6304" s="7"/>
      <c r="L6304" s="7"/>
      <c r="M6304" s="7"/>
      <c r="N6304" s="7"/>
      <c r="O6304" s="7"/>
      <c r="P6304" s="7"/>
    </row>
    <row r="6305" spans="1:16" ht="15.75" x14ac:dyDescent="0.25">
      <c r="A6305" s="7"/>
      <c r="B6305" s="7"/>
      <c r="C6305" s="7"/>
      <c r="D6305" s="7"/>
      <c r="E6305" s="7"/>
      <c r="F6305" s="7"/>
      <c r="G6305" s="7"/>
      <c r="H6305" s="7"/>
      <c r="I6305" s="7"/>
      <c r="J6305" s="7"/>
      <c r="K6305" s="7"/>
      <c r="L6305" s="7"/>
      <c r="M6305" s="7"/>
      <c r="N6305" s="7"/>
      <c r="O6305" s="7"/>
      <c r="P6305" s="7"/>
    </row>
    <row r="6306" spans="1:16" ht="15.75" x14ac:dyDescent="0.25">
      <c r="A6306" s="7"/>
      <c r="B6306" s="7"/>
      <c r="C6306" s="7"/>
      <c r="D6306" s="7"/>
      <c r="E6306" s="7"/>
      <c r="F6306" s="7"/>
      <c r="G6306" s="7"/>
      <c r="H6306" s="7"/>
      <c r="I6306" s="7"/>
      <c r="J6306" s="7"/>
      <c r="K6306" s="7"/>
      <c r="L6306" s="7"/>
      <c r="M6306" s="7"/>
      <c r="N6306" s="7"/>
      <c r="O6306" s="7"/>
      <c r="P6306" s="7"/>
    </row>
    <row r="6307" spans="1:16" ht="15.75" x14ac:dyDescent="0.25">
      <c r="A6307" s="7"/>
      <c r="B6307" s="7"/>
      <c r="C6307" s="7"/>
      <c r="D6307" s="7"/>
      <c r="E6307" s="7"/>
      <c r="F6307" s="7"/>
      <c r="G6307" s="7"/>
      <c r="H6307" s="7"/>
      <c r="I6307" s="7"/>
      <c r="J6307" s="7"/>
      <c r="K6307" s="7"/>
      <c r="L6307" s="7"/>
      <c r="M6307" s="7"/>
      <c r="N6307" s="7"/>
      <c r="O6307" s="7"/>
      <c r="P6307" s="7"/>
    </row>
    <row r="6308" spans="1:16" ht="15.75" x14ac:dyDescent="0.25">
      <c r="A6308" s="7"/>
      <c r="B6308" s="7"/>
      <c r="C6308" s="7"/>
      <c r="D6308" s="7"/>
      <c r="E6308" s="7"/>
      <c r="F6308" s="7"/>
      <c r="G6308" s="7"/>
      <c r="H6308" s="7"/>
      <c r="I6308" s="7"/>
      <c r="J6308" s="7"/>
      <c r="K6308" s="7"/>
      <c r="L6308" s="7"/>
      <c r="M6308" s="7"/>
      <c r="N6308" s="7"/>
      <c r="O6308" s="7"/>
      <c r="P6308" s="7"/>
    </row>
    <row r="6309" spans="1:16" ht="15.75" x14ac:dyDescent="0.25">
      <c r="A6309" s="7"/>
      <c r="B6309" s="7"/>
      <c r="C6309" s="7"/>
      <c r="D6309" s="7"/>
      <c r="E6309" s="7"/>
      <c r="F6309" s="7"/>
      <c r="G6309" s="7"/>
      <c r="H6309" s="7"/>
      <c r="I6309" s="7"/>
      <c r="J6309" s="7"/>
      <c r="K6309" s="7"/>
      <c r="L6309" s="7"/>
      <c r="M6309" s="7"/>
      <c r="N6309" s="7"/>
      <c r="O6309" s="7"/>
      <c r="P6309" s="7"/>
    </row>
    <row r="6310" spans="1:16" ht="15.75" x14ac:dyDescent="0.25">
      <c r="A6310" s="7"/>
      <c r="B6310" s="7"/>
      <c r="C6310" s="7"/>
      <c r="D6310" s="7"/>
      <c r="E6310" s="7"/>
      <c r="F6310" s="7"/>
      <c r="G6310" s="7"/>
      <c r="H6310" s="7"/>
      <c r="I6310" s="7"/>
      <c r="J6310" s="7"/>
      <c r="K6310" s="7"/>
      <c r="L6310" s="7"/>
      <c r="M6310" s="7"/>
      <c r="N6310" s="7"/>
      <c r="O6310" s="7"/>
      <c r="P6310" s="7"/>
    </row>
    <row r="6311" spans="1:16" ht="15.75" x14ac:dyDescent="0.25">
      <c r="A6311" s="7"/>
      <c r="B6311" s="7"/>
      <c r="C6311" s="7"/>
      <c r="D6311" s="7"/>
      <c r="E6311" s="7"/>
      <c r="F6311" s="7"/>
      <c r="G6311" s="7"/>
      <c r="H6311" s="7"/>
      <c r="I6311" s="7"/>
      <c r="J6311" s="7"/>
      <c r="K6311" s="7"/>
      <c r="L6311" s="7"/>
      <c r="M6311" s="7"/>
      <c r="N6311" s="7"/>
      <c r="O6311" s="7"/>
      <c r="P6311" s="7"/>
    </row>
    <row r="6312" spans="1:16" ht="15.75" x14ac:dyDescent="0.25">
      <c r="A6312" s="7"/>
      <c r="B6312" s="7"/>
      <c r="C6312" s="7"/>
      <c r="D6312" s="7"/>
      <c r="E6312" s="7"/>
      <c r="F6312" s="7"/>
      <c r="G6312" s="7"/>
      <c r="H6312" s="7"/>
      <c r="I6312" s="7"/>
      <c r="J6312" s="7"/>
      <c r="K6312" s="7"/>
      <c r="L6312" s="7"/>
      <c r="M6312" s="7"/>
      <c r="N6312" s="7"/>
      <c r="O6312" s="7"/>
      <c r="P6312" s="7"/>
    </row>
    <row r="6313" spans="1:16" ht="15.75" x14ac:dyDescent="0.25">
      <c r="A6313" s="7"/>
      <c r="B6313" s="7"/>
      <c r="C6313" s="7"/>
      <c r="D6313" s="7"/>
      <c r="E6313" s="7"/>
      <c r="F6313" s="7"/>
      <c r="G6313" s="7"/>
      <c r="H6313" s="7"/>
      <c r="I6313" s="7"/>
      <c r="J6313" s="7"/>
      <c r="K6313" s="7"/>
      <c r="L6313" s="7"/>
      <c r="M6313" s="7"/>
      <c r="N6313" s="7"/>
      <c r="O6313" s="7"/>
      <c r="P6313" s="7"/>
    </row>
    <row r="6314" spans="1:16" ht="15.75" x14ac:dyDescent="0.25">
      <c r="A6314" s="7"/>
      <c r="B6314" s="7"/>
      <c r="C6314" s="7"/>
      <c r="D6314" s="7"/>
      <c r="E6314" s="7"/>
      <c r="F6314" s="7"/>
      <c r="G6314" s="7"/>
      <c r="H6314" s="7"/>
      <c r="I6314" s="7"/>
      <c r="J6314" s="7"/>
      <c r="K6314" s="7"/>
      <c r="L6314" s="7"/>
      <c r="M6314" s="7"/>
      <c r="N6314" s="7"/>
      <c r="O6314" s="7"/>
      <c r="P6314" s="7"/>
    </row>
    <row r="6315" spans="1:16" ht="15.75" x14ac:dyDescent="0.25">
      <c r="A6315" s="7"/>
      <c r="B6315" s="7"/>
      <c r="C6315" s="7"/>
      <c r="D6315" s="7"/>
      <c r="E6315" s="7"/>
      <c r="F6315" s="7"/>
      <c r="G6315" s="7"/>
      <c r="H6315" s="7"/>
      <c r="I6315" s="7"/>
      <c r="J6315" s="7"/>
      <c r="K6315" s="7"/>
      <c r="L6315" s="7"/>
      <c r="M6315" s="7"/>
      <c r="N6315" s="7"/>
      <c r="O6315" s="7"/>
      <c r="P6315" s="7"/>
    </row>
    <row r="6316" spans="1:16" ht="15.75" x14ac:dyDescent="0.25">
      <c r="A6316" s="7"/>
      <c r="B6316" s="7"/>
      <c r="C6316" s="7"/>
      <c r="D6316" s="7"/>
      <c r="E6316" s="7"/>
      <c r="F6316" s="7"/>
      <c r="G6316" s="7"/>
      <c r="H6316" s="7"/>
      <c r="I6316" s="7"/>
      <c r="J6316" s="7"/>
      <c r="K6316" s="7"/>
      <c r="L6316" s="7"/>
      <c r="M6316" s="7"/>
      <c r="N6316" s="7"/>
      <c r="O6316" s="7"/>
      <c r="P6316" s="7"/>
    </row>
    <row r="6317" spans="1:16" ht="15.75" x14ac:dyDescent="0.25">
      <c r="A6317" s="7"/>
      <c r="B6317" s="7"/>
      <c r="C6317" s="7"/>
      <c r="D6317" s="7"/>
      <c r="E6317" s="7"/>
      <c r="F6317" s="7"/>
      <c r="G6317" s="7"/>
      <c r="H6317" s="7"/>
      <c r="I6317" s="7"/>
      <c r="J6317" s="7"/>
      <c r="K6317" s="7"/>
      <c r="L6317" s="7"/>
      <c r="M6317" s="7"/>
      <c r="N6317" s="7"/>
      <c r="O6317" s="7"/>
      <c r="P6317" s="7"/>
    </row>
    <row r="6318" spans="1:16" ht="15.75" x14ac:dyDescent="0.25">
      <c r="A6318" s="7"/>
      <c r="B6318" s="7"/>
      <c r="C6318" s="7"/>
      <c r="D6318" s="7"/>
      <c r="E6318" s="7"/>
      <c r="F6318" s="7"/>
      <c r="G6318" s="7"/>
      <c r="H6318" s="7"/>
      <c r="I6318" s="7"/>
      <c r="J6318" s="7"/>
      <c r="K6318" s="7"/>
      <c r="L6318" s="7"/>
      <c r="M6318" s="7"/>
      <c r="N6318" s="7"/>
      <c r="O6318" s="7"/>
      <c r="P6318" s="7"/>
    </row>
    <row r="6319" spans="1:16" ht="15.75" x14ac:dyDescent="0.25">
      <c r="A6319" s="7"/>
      <c r="B6319" s="7"/>
      <c r="C6319" s="7"/>
      <c r="D6319" s="7"/>
      <c r="E6319" s="7"/>
      <c r="F6319" s="7"/>
      <c r="G6319" s="7"/>
      <c r="H6319" s="7"/>
      <c r="I6319" s="7"/>
      <c r="J6319" s="7"/>
      <c r="K6319" s="7"/>
      <c r="L6319" s="7"/>
      <c r="M6319" s="7"/>
      <c r="N6319" s="7"/>
      <c r="O6319" s="7"/>
      <c r="P6319" s="7"/>
    </row>
    <row r="6320" spans="1:16" ht="15.75" x14ac:dyDescent="0.25">
      <c r="A6320" s="7"/>
      <c r="B6320" s="7"/>
      <c r="C6320" s="7"/>
      <c r="D6320" s="7"/>
      <c r="E6320" s="7"/>
      <c r="F6320" s="7"/>
      <c r="G6320" s="7"/>
      <c r="H6320" s="7"/>
      <c r="I6320" s="7"/>
      <c r="J6320" s="7"/>
      <c r="K6320" s="7"/>
      <c r="L6320" s="7"/>
      <c r="M6320" s="7"/>
      <c r="N6320" s="7"/>
      <c r="O6320" s="7"/>
      <c r="P6320" s="7"/>
    </row>
    <row r="6321" spans="1:16" ht="15.75" x14ac:dyDescent="0.25">
      <c r="A6321" s="7"/>
      <c r="B6321" s="7"/>
      <c r="C6321" s="7"/>
      <c r="D6321" s="7"/>
      <c r="E6321" s="7"/>
      <c r="F6321" s="7"/>
      <c r="G6321" s="7"/>
      <c r="H6321" s="7"/>
      <c r="I6321" s="7"/>
      <c r="J6321" s="7"/>
      <c r="K6321" s="7"/>
      <c r="L6321" s="7"/>
      <c r="M6321" s="7"/>
      <c r="N6321" s="7"/>
      <c r="O6321" s="7"/>
      <c r="P6321" s="7"/>
    </row>
    <row r="6322" spans="1:16" ht="15.75" x14ac:dyDescent="0.25">
      <c r="A6322" s="7"/>
      <c r="B6322" s="7"/>
      <c r="C6322" s="7"/>
      <c r="D6322" s="7"/>
      <c r="E6322" s="7"/>
      <c r="F6322" s="7"/>
      <c r="G6322" s="7"/>
      <c r="H6322" s="7"/>
      <c r="I6322" s="7"/>
      <c r="J6322" s="7"/>
      <c r="K6322" s="7"/>
      <c r="L6322" s="7"/>
      <c r="M6322" s="7"/>
      <c r="N6322" s="7"/>
      <c r="O6322" s="7"/>
      <c r="P6322" s="7"/>
    </row>
    <row r="6323" spans="1:16" ht="15.75" x14ac:dyDescent="0.25">
      <c r="A6323" s="7"/>
      <c r="B6323" s="7"/>
      <c r="C6323" s="7"/>
      <c r="D6323" s="7"/>
      <c r="E6323" s="7"/>
      <c r="F6323" s="7"/>
      <c r="G6323" s="7"/>
      <c r="H6323" s="7"/>
      <c r="I6323" s="7"/>
      <c r="J6323" s="7"/>
      <c r="K6323" s="7"/>
      <c r="L6323" s="7"/>
      <c r="M6323" s="7"/>
      <c r="N6323" s="7"/>
      <c r="O6323" s="7"/>
      <c r="P6323" s="7"/>
    </row>
    <row r="6324" spans="1:16" ht="15.75" x14ac:dyDescent="0.25">
      <c r="A6324" s="7"/>
      <c r="B6324" s="7"/>
      <c r="C6324" s="7"/>
      <c r="D6324" s="7"/>
      <c r="E6324" s="7"/>
      <c r="F6324" s="7"/>
      <c r="G6324" s="7"/>
      <c r="H6324" s="7"/>
      <c r="I6324" s="7"/>
      <c r="J6324" s="7"/>
      <c r="K6324" s="7"/>
      <c r="L6324" s="7"/>
      <c r="M6324" s="7"/>
      <c r="N6324" s="7"/>
      <c r="O6324" s="7"/>
      <c r="P6324" s="7"/>
    </row>
    <row r="6325" spans="1:16" ht="15.75" x14ac:dyDescent="0.25">
      <c r="A6325" s="7"/>
      <c r="B6325" s="7"/>
      <c r="C6325" s="7"/>
      <c r="D6325" s="7"/>
      <c r="E6325" s="7"/>
      <c r="F6325" s="7"/>
      <c r="G6325" s="7"/>
      <c r="H6325" s="7"/>
      <c r="I6325" s="7"/>
      <c r="J6325" s="7"/>
      <c r="K6325" s="7"/>
      <c r="L6325" s="7"/>
      <c r="M6325" s="7"/>
      <c r="N6325" s="7"/>
      <c r="O6325" s="7"/>
      <c r="P6325" s="7"/>
    </row>
    <row r="6326" spans="1:16" ht="15.75" x14ac:dyDescent="0.25">
      <c r="A6326" s="7"/>
      <c r="B6326" s="7"/>
      <c r="C6326" s="7"/>
      <c r="D6326" s="7"/>
      <c r="E6326" s="7"/>
      <c r="F6326" s="7"/>
      <c r="G6326" s="7"/>
      <c r="H6326" s="7"/>
      <c r="I6326" s="7"/>
      <c r="J6326" s="7"/>
      <c r="K6326" s="7"/>
      <c r="L6326" s="7"/>
      <c r="M6326" s="7"/>
      <c r="N6326" s="7"/>
      <c r="O6326" s="7"/>
      <c r="P6326" s="7"/>
    </row>
    <row r="6327" spans="1:16" ht="15.75" x14ac:dyDescent="0.25">
      <c r="A6327" s="7"/>
      <c r="B6327" s="7"/>
      <c r="C6327" s="7"/>
      <c r="D6327" s="7"/>
      <c r="E6327" s="7"/>
      <c r="F6327" s="7"/>
      <c r="G6327" s="7"/>
      <c r="H6327" s="7"/>
      <c r="I6327" s="7"/>
      <c r="J6327" s="7"/>
      <c r="K6327" s="7"/>
      <c r="L6327" s="7"/>
      <c r="M6327" s="7"/>
      <c r="N6327" s="7"/>
      <c r="O6327" s="7"/>
      <c r="P6327" s="7"/>
    </row>
    <row r="6328" spans="1:16" ht="15.75" x14ac:dyDescent="0.25">
      <c r="A6328" s="7"/>
      <c r="B6328" s="7"/>
      <c r="C6328" s="7"/>
      <c r="D6328" s="7"/>
      <c r="E6328" s="7"/>
      <c r="F6328" s="7"/>
      <c r="G6328" s="7"/>
      <c r="H6328" s="7"/>
      <c r="I6328" s="7"/>
      <c r="J6328" s="7"/>
      <c r="K6328" s="7"/>
      <c r="L6328" s="7"/>
      <c r="M6328" s="7"/>
      <c r="N6328" s="7"/>
      <c r="O6328" s="7"/>
      <c r="P6328" s="7"/>
    </row>
    <row r="6329" spans="1:16" ht="15.75" x14ac:dyDescent="0.25">
      <c r="A6329" s="7"/>
      <c r="B6329" s="7"/>
      <c r="C6329" s="7"/>
      <c r="D6329" s="7"/>
      <c r="E6329" s="7"/>
      <c r="F6329" s="7"/>
      <c r="G6329" s="7"/>
      <c r="H6329" s="7"/>
      <c r="I6329" s="7"/>
      <c r="J6329" s="7"/>
      <c r="K6329" s="7"/>
      <c r="L6329" s="7"/>
      <c r="M6329" s="7"/>
      <c r="N6329" s="7"/>
      <c r="O6329" s="7"/>
      <c r="P6329" s="7"/>
    </row>
    <row r="6330" spans="1:16" ht="15.75" x14ac:dyDescent="0.25">
      <c r="A6330" s="7"/>
      <c r="B6330" s="7"/>
      <c r="C6330" s="7"/>
      <c r="D6330" s="7"/>
      <c r="E6330" s="7"/>
      <c r="F6330" s="7"/>
      <c r="G6330" s="7"/>
      <c r="H6330" s="7"/>
      <c r="I6330" s="7"/>
      <c r="J6330" s="7"/>
      <c r="K6330" s="7"/>
      <c r="L6330" s="7"/>
      <c r="M6330" s="7"/>
      <c r="N6330" s="7"/>
      <c r="O6330" s="7"/>
      <c r="P6330" s="7"/>
    </row>
    <row r="6331" spans="1:16" ht="15.75" x14ac:dyDescent="0.25">
      <c r="A6331" s="7"/>
      <c r="B6331" s="7"/>
      <c r="C6331" s="7"/>
      <c r="D6331" s="7"/>
      <c r="E6331" s="7"/>
      <c r="F6331" s="7"/>
      <c r="G6331" s="7"/>
      <c r="H6331" s="7"/>
      <c r="I6331" s="7"/>
      <c r="J6331" s="7"/>
      <c r="K6331" s="7"/>
      <c r="L6331" s="7"/>
      <c r="M6331" s="7"/>
      <c r="N6331" s="7"/>
      <c r="O6331" s="7"/>
      <c r="P6331" s="7"/>
    </row>
    <row r="6332" spans="1:16" ht="15.75" x14ac:dyDescent="0.25">
      <c r="A6332" s="7"/>
      <c r="B6332" s="7"/>
      <c r="C6332" s="7"/>
      <c r="D6332" s="7"/>
      <c r="E6332" s="7"/>
      <c r="F6332" s="7"/>
      <c r="G6332" s="7"/>
      <c r="H6332" s="7"/>
      <c r="I6332" s="7"/>
      <c r="J6332" s="7"/>
      <c r="K6332" s="7"/>
      <c r="L6332" s="7"/>
      <c r="M6332" s="7"/>
      <c r="N6332" s="7"/>
      <c r="O6332" s="7"/>
      <c r="P6332" s="7"/>
    </row>
    <row r="6333" spans="1:16" ht="15.75" x14ac:dyDescent="0.25">
      <c r="A6333" s="7"/>
      <c r="B6333" s="7"/>
      <c r="C6333" s="7"/>
      <c r="D6333" s="7"/>
      <c r="E6333" s="7"/>
      <c r="F6333" s="7"/>
      <c r="G6333" s="7"/>
      <c r="H6333" s="7"/>
      <c r="I6333" s="7"/>
      <c r="J6333" s="7"/>
      <c r="K6333" s="7"/>
      <c r="L6333" s="7"/>
      <c r="M6333" s="7"/>
      <c r="N6333" s="7"/>
      <c r="O6333" s="7"/>
      <c r="P6333" s="7"/>
    </row>
    <row r="6334" spans="1:16" ht="15.75" x14ac:dyDescent="0.25">
      <c r="A6334" s="7"/>
      <c r="B6334" s="7"/>
      <c r="C6334" s="7"/>
      <c r="D6334" s="7"/>
      <c r="E6334" s="7"/>
      <c r="F6334" s="7"/>
      <c r="G6334" s="7"/>
      <c r="H6334" s="7"/>
      <c r="I6334" s="7"/>
      <c r="J6334" s="7"/>
      <c r="K6334" s="7"/>
      <c r="L6334" s="7"/>
      <c r="M6334" s="7"/>
      <c r="N6334" s="7"/>
      <c r="O6334" s="7"/>
      <c r="P6334" s="7"/>
    </row>
    <row r="6335" spans="1:16" ht="15.75" x14ac:dyDescent="0.25">
      <c r="A6335" s="7"/>
      <c r="B6335" s="7"/>
      <c r="C6335" s="7"/>
      <c r="D6335" s="7"/>
      <c r="E6335" s="7"/>
      <c r="F6335" s="7"/>
      <c r="G6335" s="7"/>
      <c r="H6335" s="7"/>
      <c r="I6335" s="7"/>
      <c r="J6335" s="7"/>
      <c r="K6335" s="7"/>
      <c r="L6335" s="7"/>
      <c r="M6335" s="7"/>
      <c r="N6335" s="7"/>
      <c r="O6335" s="7"/>
      <c r="P6335" s="7"/>
    </row>
    <row r="6336" spans="1:16" ht="15.75" x14ac:dyDescent="0.25">
      <c r="A6336" s="7"/>
      <c r="B6336" s="7"/>
      <c r="C6336" s="7"/>
      <c r="D6336" s="7"/>
      <c r="E6336" s="7"/>
      <c r="F6336" s="7"/>
      <c r="G6336" s="7"/>
      <c r="H6336" s="7"/>
      <c r="I6336" s="7"/>
      <c r="J6336" s="7"/>
      <c r="K6336" s="7"/>
      <c r="L6336" s="7"/>
      <c r="M6336" s="7"/>
      <c r="N6336" s="7"/>
      <c r="O6336" s="7"/>
      <c r="P6336" s="7"/>
    </row>
    <row r="6337" spans="1:16" ht="15.75" x14ac:dyDescent="0.25">
      <c r="A6337" s="7"/>
      <c r="B6337" s="7"/>
      <c r="C6337" s="7"/>
      <c r="D6337" s="7"/>
      <c r="E6337" s="7"/>
      <c r="F6337" s="7"/>
      <c r="G6337" s="7"/>
      <c r="H6337" s="7"/>
      <c r="I6337" s="7"/>
      <c r="J6337" s="7"/>
      <c r="K6337" s="7"/>
      <c r="L6337" s="7"/>
      <c r="M6337" s="7"/>
      <c r="N6337" s="7"/>
      <c r="O6337" s="7"/>
      <c r="P6337" s="7"/>
    </row>
    <row r="6338" spans="1:16" ht="15.75" x14ac:dyDescent="0.25">
      <c r="A6338" s="7"/>
      <c r="B6338" s="7"/>
      <c r="C6338" s="7"/>
      <c r="D6338" s="7"/>
      <c r="E6338" s="7"/>
      <c r="F6338" s="7"/>
      <c r="G6338" s="7"/>
      <c r="H6338" s="7"/>
      <c r="I6338" s="7"/>
      <c r="J6338" s="7"/>
      <c r="K6338" s="7"/>
      <c r="L6338" s="7"/>
      <c r="M6338" s="7"/>
      <c r="N6338" s="7"/>
      <c r="O6338" s="7"/>
      <c r="P6338" s="7"/>
    </row>
    <row r="6339" spans="1:16" ht="15.75" x14ac:dyDescent="0.25">
      <c r="A6339" s="7"/>
      <c r="B6339" s="7"/>
      <c r="C6339" s="7"/>
      <c r="D6339" s="7"/>
      <c r="E6339" s="7"/>
      <c r="F6339" s="7"/>
      <c r="G6339" s="7"/>
      <c r="H6339" s="7"/>
      <c r="I6339" s="7"/>
      <c r="J6339" s="7"/>
      <c r="K6339" s="7"/>
      <c r="L6339" s="7"/>
      <c r="M6339" s="7"/>
      <c r="N6339" s="7"/>
      <c r="O6339" s="7"/>
      <c r="P6339" s="7"/>
    </row>
    <row r="6340" spans="1:16" ht="15.75" x14ac:dyDescent="0.25">
      <c r="A6340" s="7"/>
      <c r="B6340" s="7"/>
      <c r="C6340" s="7"/>
      <c r="D6340" s="7"/>
      <c r="E6340" s="7"/>
      <c r="F6340" s="7"/>
      <c r="G6340" s="7"/>
      <c r="H6340" s="7"/>
      <c r="I6340" s="7"/>
      <c r="J6340" s="7"/>
      <c r="K6340" s="7"/>
      <c r="L6340" s="7"/>
      <c r="M6340" s="7"/>
      <c r="N6340" s="7"/>
      <c r="O6340" s="7"/>
      <c r="P6340" s="7"/>
    </row>
    <row r="6341" spans="1:16" ht="15.75" x14ac:dyDescent="0.25">
      <c r="A6341" s="7"/>
      <c r="B6341" s="7"/>
      <c r="C6341" s="7"/>
      <c r="D6341" s="7"/>
      <c r="E6341" s="7"/>
      <c r="F6341" s="7"/>
      <c r="G6341" s="7"/>
      <c r="H6341" s="7"/>
      <c r="I6341" s="7"/>
      <c r="J6341" s="7"/>
      <c r="K6341" s="7"/>
      <c r="L6341" s="7"/>
      <c r="M6341" s="7"/>
      <c r="N6341" s="7"/>
      <c r="O6341" s="7"/>
      <c r="P6341" s="7"/>
    </row>
    <row r="6342" spans="1:16" ht="15.75" x14ac:dyDescent="0.25">
      <c r="A6342" s="7"/>
      <c r="B6342" s="7"/>
      <c r="C6342" s="7"/>
      <c r="D6342" s="7"/>
      <c r="E6342" s="7"/>
      <c r="F6342" s="7"/>
      <c r="G6342" s="7"/>
      <c r="H6342" s="7"/>
      <c r="I6342" s="7"/>
      <c r="J6342" s="7"/>
      <c r="K6342" s="7"/>
      <c r="L6342" s="7"/>
      <c r="M6342" s="7"/>
      <c r="N6342" s="7"/>
      <c r="O6342" s="7"/>
      <c r="P6342" s="7"/>
    </row>
    <row r="6343" spans="1:16" ht="15.75" x14ac:dyDescent="0.25">
      <c r="A6343" s="7"/>
      <c r="B6343" s="7"/>
      <c r="C6343" s="7"/>
      <c r="D6343" s="7"/>
      <c r="E6343" s="7"/>
      <c r="F6343" s="7"/>
      <c r="G6343" s="7"/>
      <c r="H6343" s="7"/>
      <c r="I6343" s="7"/>
      <c r="J6343" s="7"/>
      <c r="K6343" s="7"/>
      <c r="L6343" s="7"/>
      <c r="M6343" s="7"/>
      <c r="N6343" s="7"/>
      <c r="O6343" s="7"/>
      <c r="P6343" s="7"/>
    </row>
    <row r="6344" spans="1:16" ht="15.75" x14ac:dyDescent="0.25">
      <c r="A6344" s="7"/>
      <c r="B6344" s="7"/>
      <c r="C6344" s="7"/>
      <c r="D6344" s="7"/>
      <c r="E6344" s="7"/>
      <c r="F6344" s="7"/>
      <c r="G6344" s="7"/>
      <c r="H6344" s="7"/>
      <c r="I6344" s="7"/>
      <c r="J6344" s="7"/>
      <c r="K6344" s="7"/>
      <c r="L6344" s="7"/>
      <c r="M6344" s="7"/>
      <c r="N6344" s="7"/>
      <c r="O6344" s="7"/>
      <c r="P6344" s="7"/>
    </row>
    <row r="6345" spans="1:16" ht="15.75" x14ac:dyDescent="0.25">
      <c r="A6345" s="7"/>
      <c r="B6345" s="7"/>
      <c r="C6345" s="7"/>
      <c r="D6345" s="7"/>
      <c r="E6345" s="7"/>
      <c r="F6345" s="7"/>
      <c r="G6345" s="7"/>
      <c r="H6345" s="7"/>
      <c r="I6345" s="7"/>
      <c r="J6345" s="7"/>
      <c r="K6345" s="7"/>
      <c r="L6345" s="7"/>
      <c r="M6345" s="7"/>
      <c r="N6345" s="7"/>
      <c r="O6345" s="7"/>
      <c r="P6345" s="7"/>
    </row>
    <row r="6346" spans="1:16" ht="15.75" x14ac:dyDescent="0.25">
      <c r="A6346" s="7"/>
      <c r="B6346" s="7"/>
      <c r="C6346" s="7"/>
      <c r="D6346" s="7"/>
      <c r="E6346" s="7"/>
      <c r="F6346" s="7"/>
      <c r="G6346" s="7"/>
      <c r="H6346" s="7"/>
      <c r="I6346" s="7"/>
      <c r="J6346" s="7"/>
      <c r="K6346" s="7"/>
      <c r="L6346" s="7"/>
      <c r="M6346" s="7"/>
      <c r="N6346" s="7"/>
      <c r="O6346" s="7"/>
      <c r="P6346" s="7"/>
    </row>
    <row r="6347" spans="1:16" ht="15.75" x14ac:dyDescent="0.25">
      <c r="A6347" s="7"/>
      <c r="B6347" s="7"/>
      <c r="C6347" s="7"/>
      <c r="D6347" s="7"/>
      <c r="E6347" s="7"/>
      <c r="F6347" s="7"/>
      <c r="G6347" s="7"/>
      <c r="H6347" s="7"/>
      <c r="I6347" s="7"/>
      <c r="J6347" s="7"/>
      <c r="K6347" s="7"/>
      <c r="L6347" s="7"/>
      <c r="M6347" s="7"/>
      <c r="N6347" s="7"/>
      <c r="O6347" s="7"/>
      <c r="P6347" s="7"/>
    </row>
    <row r="6348" spans="1:16" ht="15.75" x14ac:dyDescent="0.25">
      <c r="A6348" s="7"/>
      <c r="B6348" s="7"/>
      <c r="C6348" s="7"/>
      <c r="D6348" s="7"/>
      <c r="E6348" s="7"/>
      <c r="F6348" s="7"/>
      <c r="G6348" s="7"/>
      <c r="H6348" s="7"/>
      <c r="I6348" s="7"/>
      <c r="J6348" s="7"/>
      <c r="K6348" s="7"/>
      <c r="L6348" s="7"/>
      <c r="M6348" s="7"/>
      <c r="N6348" s="7"/>
      <c r="O6348" s="7"/>
      <c r="P6348" s="7"/>
    </row>
    <row r="6349" spans="1:16" ht="15.75" x14ac:dyDescent="0.25">
      <c r="A6349" s="7"/>
      <c r="B6349" s="7"/>
      <c r="C6349" s="7"/>
      <c r="D6349" s="7"/>
      <c r="E6349" s="7"/>
      <c r="F6349" s="7"/>
      <c r="G6349" s="7"/>
      <c r="H6349" s="7"/>
      <c r="I6349" s="7"/>
      <c r="J6349" s="7"/>
      <c r="K6349" s="7"/>
      <c r="L6349" s="7"/>
      <c r="M6349" s="7"/>
      <c r="N6349" s="7"/>
      <c r="O6349" s="7"/>
      <c r="P6349" s="7"/>
    </row>
    <row r="6350" spans="1:16" ht="15.75" x14ac:dyDescent="0.25">
      <c r="A6350" s="7"/>
      <c r="B6350" s="7"/>
      <c r="C6350" s="7"/>
      <c r="D6350" s="7"/>
      <c r="E6350" s="7"/>
      <c r="F6350" s="7"/>
      <c r="G6350" s="7"/>
      <c r="H6350" s="7"/>
      <c r="I6350" s="7"/>
      <c r="J6350" s="7"/>
      <c r="K6350" s="7"/>
      <c r="L6350" s="7"/>
      <c r="M6350" s="7"/>
      <c r="N6350" s="7"/>
      <c r="O6350" s="7"/>
      <c r="P6350" s="7"/>
    </row>
    <row r="6351" spans="1:16" ht="15.75" x14ac:dyDescent="0.25">
      <c r="A6351" s="7"/>
      <c r="B6351" s="7"/>
      <c r="C6351" s="7"/>
      <c r="D6351" s="7"/>
      <c r="E6351" s="7"/>
      <c r="F6351" s="7"/>
      <c r="G6351" s="7"/>
      <c r="H6351" s="7"/>
      <c r="I6351" s="7"/>
      <c r="J6351" s="7"/>
      <c r="K6351" s="7"/>
      <c r="L6351" s="7"/>
      <c r="M6351" s="7"/>
      <c r="N6351" s="7"/>
      <c r="O6351" s="7"/>
      <c r="P6351" s="7"/>
    </row>
    <row r="6352" spans="1:16" ht="15.75" x14ac:dyDescent="0.25">
      <c r="A6352" s="7"/>
      <c r="B6352" s="7"/>
      <c r="C6352" s="7"/>
      <c r="D6352" s="7"/>
      <c r="E6352" s="7"/>
      <c r="F6352" s="7"/>
      <c r="G6352" s="7"/>
      <c r="H6352" s="7"/>
      <c r="I6352" s="7"/>
      <c r="J6352" s="7"/>
      <c r="K6352" s="7"/>
      <c r="L6352" s="7"/>
      <c r="M6352" s="7"/>
      <c r="N6352" s="7"/>
      <c r="O6352" s="7"/>
      <c r="P6352" s="7"/>
    </row>
    <row r="6353" spans="1:16" ht="15.75" x14ac:dyDescent="0.25">
      <c r="A6353" s="7"/>
      <c r="B6353" s="7"/>
      <c r="C6353" s="7"/>
      <c r="D6353" s="7"/>
      <c r="E6353" s="7"/>
      <c r="F6353" s="7"/>
      <c r="G6353" s="7"/>
      <c r="H6353" s="7"/>
      <c r="I6353" s="7"/>
      <c r="J6353" s="7"/>
      <c r="K6353" s="7"/>
      <c r="L6353" s="7"/>
      <c r="M6353" s="7"/>
      <c r="N6353" s="7"/>
      <c r="O6353" s="7"/>
      <c r="P6353" s="7"/>
    </row>
    <row r="6354" spans="1:16" ht="15.75" x14ac:dyDescent="0.25">
      <c r="A6354" s="7"/>
      <c r="B6354" s="7"/>
      <c r="C6354" s="7"/>
      <c r="D6354" s="7"/>
      <c r="E6354" s="7"/>
      <c r="F6354" s="7"/>
      <c r="G6354" s="7"/>
      <c r="H6354" s="7"/>
      <c r="I6354" s="7"/>
      <c r="J6354" s="7"/>
      <c r="K6354" s="7"/>
      <c r="L6354" s="7"/>
      <c r="M6354" s="7"/>
      <c r="N6354" s="7"/>
      <c r="O6354" s="7"/>
      <c r="P6354" s="7"/>
    </row>
    <row r="6355" spans="1:16" ht="15.75" x14ac:dyDescent="0.25">
      <c r="A6355" s="7"/>
      <c r="B6355" s="7"/>
      <c r="C6355" s="7"/>
      <c r="D6355" s="7"/>
      <c r="E6355" s="7"/>
      <c r="F6355" s="7"/>
      <c r="G6355" s="7"/>
      <c r="H6355" s="7"/>
      <c r="I6355" s="7"/>
      <c r="J6355" s="7"/>
      <c r="K6355" s="7"/>
      <c r="L6355" s="7"/>
      <c r="M6355" s="7"/>
      <c r="N6355" s="7"/>
      <c r="O6355" s="7"/>
      <c r="P6355" s="7"/>
    </row>
    <row r="6356" spans="1:16" ht="15.75" x14ac:dyDescent="0.25">
      <c r="A6356" s="7"/>
      <c r="B6356" s="7"/>
      <c r="C6356" s="7"/>
      <c r="D6356" s="7"/>
      <c r="E6356" s="7"/>
      <c r="F6356" s="7"/>
      <c r="G6356" s="7"/>
      <c r="H6356" s="7"/>
      <c r="I6356" s="7"/>
      <c r="J6356" s="7"/>
      <c r="K6356" s="7"/>
      <c r="L6356" s="7"/>
      <c r="M6356" s="7"/>
      <c r="N6356" s="7"/>
      <c r="O6356" s="7"/>
      <c r="P6356" s="7"/>
    </row>
    <row r="6357" spans="1:16" ht="15.75" x14ac:dyDescent="0.25">
      <c r="A6357" s="7"/>
      <c r="B6357" s="7"/>
      <c r="C6357" s="7"/>
      <c r="D6357" s="7"/>
      <c r="E6357" s="7"/>
      <c r="F6357" s="7"/>
      <c r="G6357" s="7"/>
      <c r="H6357" s="7"/>
      <c r="I6357" s="7"/>
      <c r="J6357" s="7"/>
      <c r="K6357" s="7"/>
      <c r="L6357" s="7"/>
      <c r="M6357" s="7"/>
      <c r="N6357" s="7"/>
      <c r="O6357" s="7"/>
      <c r="P6357" s="7"/>
    </row>
    <row r="6358" spans="1:16" ht="15.75" x14ac:dyDescent="0.25">
      <c r="A6358" s="7"/>
      <c r="B6358" s="7"/>
      <c r="C6358" s="7"/>
      <c r="D6358" s="7"/>
      <c r="E6358" s="7"/>
      <c r="F6358" s="7"/>
      <c r="G6358" s="7"/>
      <c r="H6358" s="7"/>
      <c r="I6358" s="7"/>
      <c r="J6358" s="7"/>
      <c r="K6358" s="7"/>
      <c r="L6358" s="7"/>
      <c r="M6358" s="7"/>
      <c r="N6358" s="7"/>
      <c r="O6358" s="7"/>
      <c r="P6358" s="7"/>
    </row>
    <row r="6359" spans="1:16" ht="15.75" x14ac:dyDescent="0.25">
      <c r="A6359" s="7"/>
      <c r="B6359" s="7"/>
      <c r="C6359" s="7"/>
      <c r="D6359" s="7"/>
      <c r="E6359" s="7"/>
      <c r="F6359" s="7"/>
      <c r="G6359" s="7"/>
      <c r="H6359" s="7"/>
      <c r="I6359" s="7"/>
      <c r="J6359" s="7"/>
      <c r="K6359" s="7"/>
      <c r="L6359" s="7"/>
      <c r="M6359" s="7"/>
      <c r="N6359" s="7"/>
      <c r="O6359" s="7"/>
      <c r="P6359" s="7"/>
    </row>
    <row r="6360" spans="1:16" ht="15.75" x14ac:dyDescent="0.25">
      <c r="A6360" s="7"/>
      <c r="B6360" s="7"/>
      <c r="C6360" s="7"/>
      <c r="D6360" s="7"/>
      <c r="E6360" s="7"/>
      <c r="F6360" s="7"/>
      <c r="G6360" s="7"/>
      <c r="H6360" s="7"/>
      <c r="I6360" s="7"/>
      <c r="J6360" s="7"/>
      <c r="K6360" s="7"/>
      <c r="L6360" s="7"/>
      <c r="M6360" s="7"/>
      <c r="N6360" s="7"/>
      <c r="O6360" s="7"/>
      <c r="P6360" s="7"/>
    </row>
    <row r="6361" spans="1:16" ht="15.75" x14ac:dyDescent="0.25">
      <c r="A6361" s="7"/>
      <c r="B6361" s="7"/>
      <c r="C6361" s="7"/>
      <c r="D6361" s="7"/>
      <c r="E6361" s="7"/>
      <c r="F6361" s="7"/>
      <c r="G6361" s="7"/>
      <c r="H6361" s="7"/>
      <c r="I6361" s="7"/>
      <c r="J6361" s="7"/>
      <c r="K6361" s="7"/>
      <c r="L6361" s="7"/>
      <c r="M6361" s="7"/>
      <c r="N6361" s="7"/>
      <c r="O6361" s="7"/>
      <c r="P6361" s="7"/>
    </row>
    <row r="6362" spans="1:16" ht="15.75" x14ac:dyDescent="0.25">
      <c r="A6362" s="7"/>
      <c r="B6362" s="7"/>
      <c r="C6362" s="7"/>
      <c r="D6362" s="7"/>
      <c r="E6362" s="7"/>
      <c r="F6362" s="7"/>
      <c r="G6362" s="7"/>
      <c r="H6362" s="7"/>
      <c r="I6362" s="7"/>
      <c r="J6362" s="7"/>
      <c r="K6362" s="7"/>
      <c r="L6362" s="7"/>
      <c r="M6362" s="7"/>
      <c r="N6362" s="7"/>
      <c r="O6362" s="7"/>
      <c r="P6362" s="7"/>
    </row>
    <row r="6363" spans="1:16" ht="15.75" x14ac:dyDescent="0.25">
      <c r="A6363" s="7"/>
      <c r="B6363" s="7"/>
      <c r="C6363" s="7"/>
      <c r="D6363" s="7"/>
      <c r="E6363" s="7"/>
      <c r="F6363" s="7"/>
      <c r="G6363" s="7"/>
      <c r="H6363" s="7"/>
      <c r="I6363" s="7"/>
      <c r="J6363" s="7"/>
      <c r="K6363" s="7"/>
      <c r="L6363" s="7"/>
      <c r="M6363" s="7"/>
      <c r="N6363" s="7"/>
      <c r="O6363" s="7"/>
      <c r="P6363" s="7"/>
    </row>
    <row r="6364" spans="1:16" ht="15.75" x14ac:dyDescent="0.25">
      <c r="A6364" s="7"/>
      <c r="B6364" s="7"/>
      <c r="C6364" s="7"/>
      <c r="D6364" s="7"/>
      <c r="E6364" s="7"/>
      <c r="F6364" s="7"/>
      <c r="G6364" s="7"/>
      <c r="H6364" s="7"/>
      <c r="I6364" s="7"/>
      <c r="J6364" s="7"/>
      <c r="K6364" s="7"/>
      <c r="L6364" s="7"/>
      <c r="M6364" s="7"/>
      <c r="N6364" s="7"/>
      <c r="O6364" s="7"/>
      <c r="P6364" s="7"/>
    </row>
    <row r="6365" spans="1:16" ht="15.75" x14ac:dyDescent="0.25">
      <c r="A6365" s="7"/>
      <c r="B6365" s="7"/>
      <c r="C6365" s="7"/>
      <c r="D6365" s="7"/>
      <c r="E6365" s="7"/>
      <c r="F6365" s="7"/>
      <c r="G6365" s="7"/>
      <c r="H6365" s="7"/>
      <c r="I6365" s="7"/>
      <c r="J6365" s="7"/>
      <c r="K6365" s="7"/>
      <c r="L6365" s="7"/>
      <c r="M6365" s="7"/>
      <c r="N6365" s="7"/>
      <c r="O6365" s="7"/>
      <c r="P6365" s="7"/>
    </row>
    <row r="6366" spans="1:16" ht="15.75" x14ac:dyDescent="0.25">
      <c r="A6366" s="7"/>
      <c r="B6366" s="7"/>
      <c r="C6366" s="7"/>
      <c r="D6366" s="7"/>
      <c r="E6366" s="7"/>
      <c r="F6366" s="7"/>
      <c r="G6366" s="7"/>
      <c r="H6366" s="7"/>
      <c r="I6366" s="7"/>
      <c r="J6366" s="7"/>
      <c r="K6366" s="7"/>
      <c r="L6366" s="7"/>
      <c r="M6366" s="7"/>
      <c r="N6366" s="7"/>
      <c r="O6366" s="7"/>
      <c r="P6366" s="7"/>
    </row>
    <row r="6367" spans="1:16" ht="15.75" x14ac:dyDescent="0.25">
      <c r="A6367" s="7"/>
      <c r="B6367" s="7"/>
      <c r="C6367" s="7"/>
      <c r="D6367" s="7"/>
      <c r="E6367" s="7"/>
      <c r="F6367" s="7"/>
      <c r="G6367" s="7"/>
      <c r="H6367" s="7"/>
      <c r="I6367" s="7"/>
      <c r="J6367" s="7"/>
      <c r="K6367" s="7"/>
      <c r="L6367" s="7"/>
      <c r="M6367" s="7"/>
      <c r="N6367" s="7"/>
      <c r="O6367" s="7"/>
      <c r="P6367" s="7"/>
    </row>
    <row r="6368" spans="1:16" ht="15.75" x14ac:dyDescent="0.25">
      <c r="A6368" s="7"/>
      <c r="B6368" s="7"/>
      <c r="C6368" s="7"/>
      <c r="D6368" s="7"/>
      <c r="E6368" s="7"/>
      <c r="F6368" s="7"/>
      <c r="G6368" s="7"/>
      <c r="H6368" s="7"/>
      <c r="I6368" s="7"/>
      <c r="J6368" s="7"/>
      <c r="K6368" s="7"/>
      <c r="L6368" s="7"/>
      <c r="M6368" s="7"/>
      <c r="N6368" s="7"/>
      <c r="O6368" s="7"/>
      <c r="P6368" s="7"/>
    </row>
    <row r="6369" spans="1:16" ht="15.75" x14ac:dyDescent="0.25">
      <c r="A6369" s="7"/>
      <c r="B6369" s="7"/>
      <c r="C6369" s="7"/>
      <c r="D6369" s="7"/>
      <c r="E6369" s="7"/>
      <c r="F6369" s="7"/>
      <c r="G6369" s="7"/>
      <c r="H6369" s="7"/>
      <c r="I6369" s="7"/>
      <c r="J6369" s="7"/>
      <c r="K6369" s="7"/>
      <c r="L6369" s="7"/>
      <c r="M6369" s="7"/>
      <c r="N6369" s="7"/>
      <c r="O6369" s="7"/>
      <c r="P6369" s="7"/>
    </row>
    <row r="6370" spans="1:16" ht="15.75" x14ac:dyDescent="0.25">
      <c r="A6370" s="7"/>
      <c r="B6370" s="7"/>
      <c r="C6370" s="7"/>
      <c r="D6370" s="7"/>
      <c r="E6370" s="7"/>
      <c r="F6370" s="7"/>
      <c r="G6370" s="7"/>
      <c r="H6370" s="7"/>
      <c r="I6370" s="7"/>
      <c r="J6370" s="7"/>
      <c r="K6370" s="7"/>
      <c r="L6370" s="7"/>
      <c r="M6370" s="7"/>
      <c r="N6370" s="7"/>
      <c r="O6370" s="7"/>
      <c r="P6370" s="7"/>
    </row>
    <row r="6371" spans="1:16" ht="15.75" x14ac:dyDescent="0.25">
      <c r="A6371" s="7"/>
      <c r="B6371" s="7"/>
      <c r="C6371" s="7"/>
      <c r="D6371" s="7"/>
      <c r="E6371" s="7"/>
      <c r="F6371" s="7"/>
      <c r="G6371" s="7"/>
      <c r="H6371" s="7"/>
      <c r="I6371" s="7"/>
      <c r="J6371" s="7"/>
      <c r="K6371" s="7"/>
      <c r="L6371" s="7"/>
      <c r="M6371" s="7"/>
      <c r="N6371" s="7"/>
      <c r="O6371" s="7"/>
      <c r="P6371" s="7"/>
    </row>
    <row r="6372" spans="1:16" ht="15.75" x14ac:dyDescent="0.25">
      <c r="A6372" s="7"/>
      <c r="B6372" s="7"/>
      <c r="C6372" s="7"/>
      <c r="D6372" s="7"/>
      <c r="E6372" s="7"/>
      <c r="F6372" s="7"/>
      <c r="G6372" s="7"/>
      <c r="H6372" s="7"/>
      <c r="I6372" s="7"/>
      <c r="J6372" s="7"/>
      <c r="K6372" s="7"/>
      <c r="L6372" s="7"/>
      <c r="M6372" s="7"/>
      <c r="N6372" s="7"/>
      <c r="O6372" s="7"/>
      <c r="P6372" s="7"/>
    </row>
    <row r="6373" spans="1:16" ht="15.75" x14ac:dyDescent="0.25">
      <c r="A6373" s="7"/>
      <c r="B6373" s="7"/>
      <c r="C6373" s="7"/>
      <c r="D6373" s="7"/>
      <c r="E6373" s="7"/>
      <c r="F6373" s="7"/>
      <c r="G6373" s="7"/>
      <c r="H6373" s="7"/>
      <c r="I6373" s="7"/>
      <c r="J6373" s="7"/>
      <c r="K6373" s="7"/>
      <c r="L6373" s="7"/>
      <c r="M6373" s="7"/>
      <c r="N6373" s="7"/>
      <c r="O6373" s="7"/>
      <c r="P6373" s="7"/>
    </row>
    <row r="6374" spans="1:16" ht="15.75" x14ac:dyDescent="0.25">
      <c r="A6374" s="7"/>
      <c r="B6374" s="7"/>
      <c r="C6374" s="7"/>
      <c r="D6374" s="7"/>
      <c r="E6374" s="7"/>
      <c r="F6374" s="7"/>
      <c r="G6374" s="7"/>
      <c r="H6374" s="7"/>
      <c r="I6374" s="7"/>
      <c r="J6374" s="7"/>
      <c r="K6374" s="7"/>
      <c r="L6374" s="7"/>
      <c r="M6374" s="7"/>
      <c r="N6374" s="7"/>
      <c r="O6374" s="7"/>
      <c r="P6374" s="7"/>
    </row>
    <row r="6375" spans="1:16" ht="15.75" x14ac:dyDescent="0.25">
      <c r="A6375" s="7"/>
      <c r="B6375" s="7"/>
      <c r="C6375" s="7"/>
      <c r="D6375" s="7"/>
      <c r="E6375" s="7"/>
      <c r="F6375" s="7"/>
      <c r="G6375" s="7"/>
      <c r="H6375" s="7"/>
      <c r="I6375" s="7"/>
      <c r="J6375" s="7"/>
      <c r="K6375" s="7"/>
      <c r="L6375" s="7"/>
      <c r="M6375" s="7"/>
      <c r="N6375" s="7"/>
      <c r="O6375" s="7"/>
      <c r="P6375" s="7"/>
    </row>
    <row r="6376" spans="1:16" ht="15.75" x14ac:dyDescent="0.25">
      <c r="A6376" s="7"/>
      <c r="B6376" s="7"/>
      <c r="C6376" s="7"/>
      <c r="D6376" s="7"/>
      <c r="E6376" s="7"/>
      <c r="F6376" s="7"/>
      <c r="G6376" s="7"/>
      <c r="H6376" s="7"/>
      <c r="I6376" s="7"/>
      <c r="J6376" s="7"/>
      <c r="K6376" s="7"/>
      <c r="L6376" s="7"/>
      <c r="M6376" s="7"/>
      <c r="N6376" s="7"/>
      <c r="O6376" s="7"/>
      <c r="P6376" s="7"/>
    </row>
    <row r="6377" spans="1:16" ht="15.75" x14ac:dyDescent="0.25">
      <c r="A6377" s="7"/>
      <c r="B6377" s="7"/>
      <c r="C6377" s="7"/>
      <c r="D6377" s="7"/>
      <c r="E6377" s="7"/>
      <c r="F6377" s="7"/>
      <c r="G6377" s="7"/>
      <c r="H6377" s="7"/>
      <c r="I6377" s="7"/>
      <c r="J6377" s="7"/>
      <c r="K6377" s="7"/>
      <c r="L6377" s="7"/>
      <c r="M6377" s="7"/>
      <c r="N6377" s="7"/>
      <c r="O6377" s="7"/>
      <c r="P6377" s="7"/>
    </row>
    <row r="6378" spans="1:16" ht="15.75" x14ac:dyDescent="0.25">
      <c r="A6378" s="7"/>
      <c r="B6378" s="7"/>
      <c r="C6378" s="7"/>
      <c r="D6378" s="7"/>
      <c r="E6378" s="7"/>
      <c r="F6378" s="7"/>
      <c r="G6378" s="7"/>
      <c r="H6378" s="7"/>
      <c r="I6378" s="7"/>
      <c r="J6378" s="7"/>
      <c r="K6378" s="7"/>
      <c r="L6378" s="7"/>
      <c r="M6378" s="7"/>
      <c r="N6378" s="7"/>
      <c r="O6378" s="7"/>
      <c r="P6378" s="7"/>
    </row>
    <row r="6379" spans="1:16" ht="15.75" x14ac:dyDescent="0.25">
      <c r="A6379" s="7"/>
      <c r="B6379" s="7"/>
      <c r="C6379" s="7"/>
      <c r="D6379" s="7"/>
      <c r="E6379" s="7"/>
      <c r="F6379" s="7"/>
      <c r="G6379" s="7"/>
      <c r="H6379" s="7"/>
      <c r="I6379" s="7"/>
      <c r="J6379" s="7"/>
      <c r="K6379" s="7"/>
      <c r="L6379" s="7"/>
      <c r="M6379" s="7"/>
      <c r="N6379" s="7"/>
      <c r="O6379" s="7"/>
      <c r="P6379" s="7"/>
    </row>
    <row r="6380" spans="1:16" ht="15.75" x14ac:dyDescent="0.25">
      <c r="A6380" s="7"/>
      <c r="B6380" s="7"/>
      <c r="C6380" s="7"/>
      <c r="D6380" s="7"/>
      <c r="E6380" s="7"/>
      <c r="F6380" s="7"/>
      <c r="G6380" s="7"/>
      <c r="H6380" s="7"/>
      <c r="I6380" s="7"/>
      <c r="J6380" s="7"/>
      <c r="K6380" s="7"/>
      <c r="L6380" s="7"/>
      <c r="M6380" s="7"/>
      <c r="N6380" s="7"/>
      <c r="O6380" s="7"/>
      <c r="P6380" s="7"/>
    </row>
    <row r="6381" spans="1:16" ht="15.75" x14ac:dyDescent="0.25">
      <c r="A6381" s="7"/>
      <c r="B6381" s="7"/>
      <c r="C6381" s="7"/>
      <c r="D6381" s="7"/>
      <c r="E6381" s="7"/>
      <c r="F6381" s="7"/>
      <c r="G6381" s="7"/>
      <c r="H6381" s="7"/>
      <c r="I6381" s="7"/>
      <c r="J6381" s="7"/>
      <c r="K6381" s="7"/>
      <c r="L6381" s="7"/>
      <c r="M6381" s="7"/>
      <c r="N6381" s="7"/>
      <c r="O6381" s="7"/>
      <c r="P6381" s="7"/>
    </row>
    <row r="6382" spans="1:16" ht="15.75" x14ac:dyDescent="0.25">
      <c r="A6382" s="7"/>
      <c r="B6382" s="7"/>
      <c r="C6382" s="7"/>
      <c r="D6382" s="7"/>
      <c r="E6382" s="7"/>
      <c r="F6382" s="7"/>
      <c r="G6382" s="7"/>
      <c r="H6382" s="7"/>
      <c r="I6382" s="7"/>
      <c r="J6382" s="7"/>
      <c r="K6382" s="7"/>
      <c r="L6382" s="7"/>
      <c r="M6382" s="7"/>
      <c r="N6382" s="7"/>
      <c r="O6382" s="7"/>
      <c r="P6382" s="7"/>
    </row>
    <row r="6383" spans="1:16" ht="15.75" x14ac:dyDescent="0.25">
      <c r="A6383" s="7"/>
      <c r="B6383" s="7"/>
      <c r="C6383" s="7"/>
      <c r="D6383" s="7"/>
      <c r="E6383" s="7"/>
      <c r="F6383" s="7"/>
      <c r="G6383" s="7"/>
      <c r="H6383" s="7"/>
      <c r="I6383" s="7"/>
      <c r="J6383" s="7"/>
      <c r="K6383" s="7"/>
      <c r="L6383" s="7"/>
      <c r="M6383" s="7"/>
      <c r="N6383" s="7"/>
      <c r="O6383" s="7"/>
      <c r="P6383" s="7"/>
    </row>
    <row r="6384" spans="1:16" ht="15.75" x14ac:dyDescent="0.25">
      <c r="A6384" s="7"/>
      <c r="B6384" s="7"/>
      <c r="C6384" s="7"/>
      <c r="D6384" s="7"/>
      <c r="E6384" s="7"/>
      <c r="F6384" s="7"/>
      <c r="G6384" s="7"/>
      <c r="H6384" s="7"/>
      <c r="I6384" s="7"/>
      <c r="J6384" s="7"/>
      <c r="K6384" s="7"/>
      <c r="L6384" s="7"/>
      <c r="M6384" s="7"/>
      <c r="N6384" s="7"/>
      <c r="O6384" s="7"/>
      <c r="P6384" s="7"/>
    </row>
    <row r="6385" spans="1:16" ht="15.75" x14ac:dyDescent="0.25">
      <c r="A6385" s="7"/>
      <c r="B6385" s="7"/>
      <c r="C6385" s="7"/>
      <c r="D6385" s="7"/>
      <c r="E6385" s="7"/>
      <c r="F6385" s="7"/>
      <c r="G6385" s="7"/>
      <c r="H6385" s="7"/>
      <c r="I6385" s="7"/>
      <c r="J6385" s="7"/>
      <c r="K6385" s="7"/>
      <c r="L6385" s="7"/>
      <c r="M6385" s="7"/>
      <c r="N6385" s="7"/>
      <c r="O6385" s="7"/>
      <c r="P6385" s="7"/>
    </row>
    <row r="6386" spans="1:16" ht="15.75" x14ac:dyDescent="0.25">
      <c r="A6386" s="7"/>
      <c r="B6386" s="7"/>
      <c r="C6386" s="7"/>
      <c r="D6386" s="7"/>
      <c r="E6386" s="7"/>
      <c r="F6386" s="7"/>
      <c r="G6386" s="7"/>
      <c r="H6386" s="7"/>
      <c r="I6386" s="7"/>
      <c r="J6386" s="7"/>
      <c r="K6386" s="7"/>
      <c r="L6386" s="7"/>
      <c r="M6386" s="7"/>
      <c r="N6386" s="7"/>
      <c r="O6386" s="7"/>
      <c r="P6386" s="7"/>
    </row>
    <row r="6387" spans="1:16" ht="15.75" x14ac:dyDescent="0.25">
      <c r="A6387" s="7"/>
      <c r="B6387" s="7"/>
      <c r="C6387" s="7"/>
      <c r="D6387" s="7"/>
      <c r="E6387" s="7"/>
      <c r="F6387" s="7"/>
      <c r="G6387" s="7"/>
      <c r="H6387" s="7"/>
      <c r="I6387" s="7"/>
      <c r="J6387" s="7"/>
      <c r="K6387" s="7"/>
      <c r="L6387" s="7"/>
      <c r="M6387" s="7"/>
      <c r="N6387" s="7"/>
      <c r="O6387" s="7"/>
      <c r="P6387" s="7"/>
    </row>
    <row r="6388" spans="1:16" ht="15.75" x14ac:dyDescent="0.25">
      <c r="A6388" s="7"/>
      <c r="B6388" s="7"/>
      <c r="C6388" s="7"/>
      <c r="D6388" s="7"/>
      <c r="E6388" s="7"/>
      <c r="F6388" s="7"/>
      <c r="G6388" s="7"/>
      <c r="H6388" s="7"/>
      <c r="I6388" s="7"/>
      <c r="J6388" s="7"/>
      <c r="K6388" s="7"/>
      <c r="L6388" s="7"/>
      <c r="M6388" s="7"/>
      <c r="N6388" s="7"/>
      <c r="O6388" s="7"/>
      <c r="P6388" s="7"/>
    </row>
    <row r="6389" spans="1:16" ht="15.75" x14ac:dyDescent="0.25">
      <c r="A6389" s="7"/>
      <c r="B6389" s="7"/>
      <c r="C6389" s="7"/>
      <c r="D6389" s="7"/>
      <c r="E6389" s="7"/>
      <c r="F6389" s="7"/>
      <c r="G6389" s="7"/>
      <c r="H6389" s="7"/>
      <c r="I6389" s="7"/>
      <c r="J6389" s="7"/>
      <c r="K6389" s="7"/>
      <c r="L6389" s="7"/>
      <c r="M6389" s="7"/>
      <c r="N6389" s="7"/>
      <c r="O6389" s="7"/>
      <c r="P6389" s="7"/>
    </row>
    <row r="6390" spans="1:16" ht="15.75" x14ac:dyDescent="0.25">
      <c r="A6390" s="7"/>
      <c r="B6390" s="7"/>
      <c r="C6390" s="7"/>
      <c r="D6390" s="7"/>
      <c r="E6390" s="7"/>
      <c r="F6390" s="7"/>
      <c r="G6390" s="7"/>
      <c r="H6390" s="7"/>
      <c r="I6390" s="7"/>
      <c r="J6390" s="7"/>
      <c r="K6390" s="7"/>
      <c r="L6390" s="7"/>
      <c r="M6390" s="7"/>
      <c r="N6390" s="7"/>
      <c r="O6390" s="7"/>
      <c r="P6390" s="7"/>
    </row>
    <row r="6391" spans="1:16" ht="15.75" x14ac:dyDescent="0.25">
      <c r="A6391" s="7"/>
      <c r="B6391" s="7"/>
      <c r="C6391" s="7"/>
      <c r="D6391" s="7"/>
      <c r="E6391" s="7"/>
      <c r="F6391" s="7"/>
      <c r="G6391" s="7"/>
      <c r="H6391" s="7"/>
      <c r="I6391" s="7"/>
      <c r="J6391" s="7"/>
      <c r="K6391" s="7"/>
      <c r="L6391" s="7"/>
      <c r="M6391" s="7"/>
      <c r="N6391" s="7"/>
      <c r="O6391" s="7"/>
      <c r="P6391" s="7"/>
    </row>
    <row r="6392" spans="1:16" ht="15.75" x14ac:dyDescent="0.25">
      <c r="A6392" s="7"/>
      <c r="B6392" s="7"/>
      <c r="C6392" s="7"/>
      <c r="D6392" s="7"/>
      <c r="E6392" s="7"/>
      <c r="F6392" s="7"/>
      <c r="G6392" s="7"/>
      <c r="H6392" s="7"/>
      <c r="I6392" s="7"/>
      <c r="J6392" s="7"/>
      <c r="K6392" s="7"/>
      <c r="L6392" s="7"/>
      <c r="M6392" s="7"/>
      <c r="N6392" s="7"/>
      <c r="O6392" s="7"/>
      <c r="P6392" s="7"/>
    </row>
    <row r="6393" spans="1:16" ht="15.75" x14ac:dyDescent="0.25">
      <c r="A6393" s="7"/>
      <c r="B6393" s="7"/>
      <c r="C6393" s="7"/>
      <c r="D6393" s="7"/>
      <c r="E6393" s="7"/>
      <c r="F6393" s="7"/>
      <c r="G6393" s="7"/>
      <c r="H6393" s="7"/>
      <c r="I6393" s="7"/>
      <c r="J6393" s="7"/>
      <c r="K6393" s="7"/>
      <c r="L6393" s="7"/>
      <c r="M6393" s="7"/>
      <c r="N6393" s="7"/>
      <c r="O6393" s="7"/>
      <c r="P6393" s="7"/>
    </row>
    <row r="6394" spans="1:16" ht="15.75" x14ac:dyDescent="0.25">
      <c r="A6394" s="7"/>
      <c r="B6394" s="7"/>
      <c r="C6394" s="7"/>
      <c r="D6394" s="7"/>
      <c r="E6394" s="7"/>
      <c r="F6394" s="7"/>
      <c r="G6394" s="7"/>
      <c r="H6394" s="7"/>
      <c r="I6394" s="7"/>
      <c r="J6394" s="7"/>
      <c r="K6394" s="7"/>
      <c r="L6394" s="7"/>
      <c r="M6394" s="7"/>
      <c r="N6394" s="7"/>
      <c r="O6394" s="7"/>
      <c r="P6394" s="7"/>
    </row>
    <row r="6395" spans="1:16" ht="15.75" x14ac:dyDescent="0.25">
      <c r="A6395" s="7"/>
      <c r="B6395" s="7"/>
      <c r="C6395" s="7"/>
      <c r="D6395" s="7"/>
      <c r="E6395" s="7"/>
      <c r="F6395" s="7"/>
      <c r="G6395" s="7"/>
      <c r="H6395" s="7"/>
      <c r="I6395" s="7"/>
      <c r="J6395" s="7"/>
      <c r="K6395" s="7"/>
      <c r="L6395" s="7"/>
      <c r="M6395" s="7"/>
      <c r="N6395" s="7"/>
      <c r="O6395" s="7"/>
      <c r="P6395" s="7"/>
    </row>
    <row r="6396" spans="1:16" ht="15.75" x14ac:dyDescent="0.25">
      <c r="A6396" s="7"/>
      <c r="B6396" s="7"/>
      <c r="C6396" s="7"/>
      <c r="D6396" s="7"/>
      <c r="E6396" s="7"/>
      <c r="F6396" s="7"/>
      <c r="G6396" s="7"/>
      <c r="H6396" s="7"/>
      <c r="I6396" s="7"/>
      <c r="J6396" s="7"/>
      <c r="K6396" s="7"/>
      <c r="L6396" s="7"/>
      <c r="M6396" s="7"/>
      <c r="N6396" s="7"/>
      <c r="O6396" s="7"/>
      <c r="P6396" s="7"/>
    </row>
    <row r="6397" spans="1:16" ht="15.75" x14ac:dyDescent="0.25">
      <c r="A6397" s="7"/>
      <c r="B6397" s="7"/>
      <c r="C6397" s="7"/>
      <c r="D6397" s="7"/>
      <c r="E6397" s="7"/>
      <c r="F6397" s="7"/>
      <c r="G6397" s="7"/>
      <c r="H6397" s="7"/>
      <c r="I6397" s="7"/>
      <c r="J6397" s="7"/>
      <c r="K6397" s="7"/>
      <c r="L6397" s="7"/>
      <c r="M6397" s="7"/>
      <c r="N6397" s="7"/>
      <c r="O6397" s="7"/>
      <c r="P6397" s="7"/>
    </row>
    <row r="6398" spans="1:16" ht="15.75" x14ac:dyDescent="0.25">
      <c r="A6398" s="7"/>
      <c r="B6398" s="7"/>
      <c r="C6398" s="7"/>
      <c r="D6398" s="7"/>
      <c r="E6398" s="7"/>
      <c r="F6398" s="7"/>
      <c r="G6398" s="7"/>
      <c r="H6398" s="7"/>
      <c r="I6398" s="7"/>
      <c r="J6398" s="7"/>
      <c r="K6398" s="7"/>
      <c r="L6398" s="7"/>
      <c r="M6398" s="7"/>
      <c r="N6398" s="7"/>
      <c r="O6398" s="7"/>
      <c r="P6398" s="7"/>
    </row>
    <row r="6399" spans="1:16" ht="15.75" x14ac:dyDescent="0.25">
      <c r="A6399" s="7"/>
      <c r="B6399" s="7"/>
      <c r="C6399" s="7"/>
      <c r="D6399" s="7"/>
      <c r="E6399" s="7"/>
      <c r="F6399" s="7"/>
      <c r="G6399" s="7"/>
      <c r="H6399" s="7"/>
      <c r="I6399" s="7"/>
      <c r="J6399" s="7"/>
      <c r="K6399" s="7"/>
      <c r="L6399" s="7"/>
      <c r="M6399" s="7"/>
      <c r="N6399" s="7"/>
      <c r="O6399" s="7"/>
      <c r="P6399" s="7"/>
    </row>
    <row r="6400" spans="1:16" ht="15.75" x14ac:dyDescent="0.25">
      <c r="A6400" s="7"/>
      <c r="B6400" s="7"/>
      <c r="C6400" s="7"/>
      <c r="D6400" s="7"/>
      <c r="E6400" s="7"/>
      <c r="F6400" s="7"/>
      <c r="G6400" s="7"/>
      <c r="H6400" s="7"/>
      <c r="I6400" s="7"/>
      <c r="J6400" s="7"/>
      <c r="K6400" s="7"/>
      <c r="L6400" s="7"/>
      <c r="M6400" s="7"/>
      <c r="N6400" s="7"/>
      <c r="O6400" s="7"/>
      <c r="P6400" s="7"/>
    </row>
    <row r="6401" spans="1:16" ht="15.75" x14ac:dyDescent="0.25">
      <c r="A6401" s="7"/>
      <c r="B6401" s="7"/>
      <c r="C6401" s="7"/>
      <c r="D6401" s="7"/>
      <c r="E6401" s="7"/>
      <c r="F6401" s="7"/>
      <c r="G6401" s="7"/>
      <c r="H6401" s="7"/>
      <c r="I6401" s="7"/>
      <c r="J6401" s="7"/>
      <c r="K6401" s="7"/>
      <c r="L6401" s="7"/>
      <c r="M6401" s="7"/>
      <c r="N6401" s="7"/>
      <c r="O6401" s="7"/>
      <c r="P6401" s="7"/>
    </row>
    <row r="6402" spans="1:16" ht="15.75" x14ac:dyDescent="0.25">
      <c r="A6402" s="7"/>
      <c r="B6402" s="7"/>
      <c r="C6402" s="7"/>
      <c r="D6402" s="7"/>
      <c r="E6402" s="7"/>
      <c r="F6402" s="7"/>
      <c r="G6402" s="7"/>
      <c r="H6402" s="7"/>
      <c r="I6402" s="7"/>
      <c r="J6402" s="7"/>
      <c r="K6402" s="7"/>
      <c r="L6402" s="7"/>
      <c r="M6402" s="7"/>
      <c r="N6402" s="7"/>
      <c r="O6402" s="7"/>
      <c r="P6402" s="7"/>
    </row>
    <row r="6403" spans="1:16" ht="15.75" x14ac:dyDescent="0.25">
      <c r="A6403" s="7"/>
      <c r="B6403" s="7"/>
      <c r="C6403" s="7"/>
      <c r="D6403" s="7"/>
      <c r="E6403" s="7"/>
      <c r="F6403" s="7"/>
      <c r="G6403" s="7"/>
      <c r="H6403" s="7"/>
      <c r="I6403" s="7"/>
      <c r="J6403" s="7"/>
      <c r="K6403" s="7"/>
      <c r="L6403" s="7"/>
      <c r="M6403" s="7"/>
      <c r="N6403" s="7"/>
      <c r="O6403" s="7"/>
      <c r="P6403" s="7"/>
    </row>
    <row r="6404" spans="1:16" ht="15.75" x14ac:dyDescent="0.25">
      <c r="A6404" s="7"/>
      <c r="B6404" s="7"/>
      <c r="C6404" s="7"/>
      <c r="D6404" s="7"/>
      <c r="E6404" s="7"/>
      <c r="F6404" s="7"/>
      <c r="G6404" s="7"/>
      <c r="H6404" s="7"/>
      <c r="I6404" s="7"/>
      <c r="J6404" s="7"/>
      <c r="K6404" s="7"/>
      <c r="L6404" s="7"/>
      <c r="M6404" s="7"/>
      <c r="N6404" s="7"/>
      <c r="O6404" s="7"/>
      <c r="P6404" s="7"/>
    </row>
    <row r="6405" spans="1:16" ht="15.75" x14ac:dyDescent="0.25">
      <c r="A6405" s="7"/>
      <c r="B6405" s="7"/>
      <c r="C6405" s="7"/>
      <c r="D6405" s="7"/>
      <c r="E6405" s="7"/>
      <c r="F6405" s="7"/>
      <c r="G6405" s="7"/>
      <c r="H6405" s="7"/>
      <c r="I6405" s="7"/>
      <c r="J6405" s="7"/>
      <c r="K6405" s="7"/>
      <c r="L6405" s="7"/>
      <c r="M6405" s="7"/>
      <c r="N6405" s="7"/>
      <c r="O6405" s="7"/>
      <c r="P6405" s="7"/>
    </row>
    <row r="6406" spans="1:16" ht="15.75" x14ac:dyDescent="0.25">
      <c r="A6406" s="7"/>
      <c r="B6406" s="7"/>
      <c r="C6406" s="7"/>
      <c r="D6406" s="7"/>
      <c r="E6406" s="7"/>
      <c r="F6406" s="7"/>
      <c r="G6406" s="7"/>
      <c r="H6406" s="7"/>
      <c r="I6406" s="7"/>
      <c r="J6406" s="7"/>
      <c r="K6406" s="7"/>
      <c r="L6406" s="7"/>
      <c r="M6406" s="7"/>
      <c r="N6406" s="7"/>
      <c r="O6406" s="7"/>
      <c r="P6406" s="7"/>
    </row>
    <row r="6407" spans="1:16" ht="15.75" x14ac:dyDescent="0.25">
      <c r="A6407" s="7"/>
      <c r="B6407" s="7"/>
      <c r="C6407" s="7"/>
      <c r="D6407" s="7"/>
      <c r="E6407" s="7"/>
      <c r="F6407" s="7"/>
      <c r="G6407" s="7"/>
      <c r="H6407" s="7"/>
      <c r="I6407" s="7"/>
      <c r="J6407" s="7"/>
      <c r="K6407" s="7"/>
      <c r="L6407" s="7"/>
      <c r="M6407" s="7"/>
      <c r="N6407" s="7"/>
      <c r="O6407" s="7"/>
      <c r="P6407" s="7"/>
    </row>
    <row r="6408" spans="1:16" ht="15.75" x14ac:dyDescent="0.25">
      <c r="A6408" s="7"/>
      <c r="B6408" s="7"/>
      <c r="C6408" s="7"/>
      <c r="D6408" s="7"/>
      <c r="E6408" s="7"/>
      <c r="F6408" s="7"/>
      <c r="G6408" s="7"/>
      <c r="H6408" s="7"/>
      <c r="I6408" s="7"/>
      <c r="J6408" s="7"/>
      <c r="K6408" s="7"/>
      <c r="L6408" s="7"/>
      <c r="M6408" s="7"/>
      <c r="N6408" s="7"/>
      <c r="O6408" s="7"/>
      <c r="P6408" s="7"/>
    </row>
    <row r="6409" spans="1:16" ht="15.75" x14ac:dyDescent="0.25">
      <c r="A6409" s="7"/>
      <c r="B6409" s="7"/>
      <c r="C6409" s="7"/>
      <c r="D6409" s="7"/>
      <c r="E6409" s="7"/>
      <c r="F6409" s="7"/>
      <c r="G6409" s="7"/>
      <c r="H6409" s="7"/>
      <c r="I6409" s="7"/>
      <c r="J6409" s="7"/>
      <c r="K6409" s="7"/>
      <c r="L6409" s="7"/>
      <c r="M6409" s="7"/>
      <c r="N6409" s="7"/>
      <c r="O6409" s="7"/>
      <c r="P6409" s="7"/>
    </row>
    <row r="6410" spans="1:16" ht="15.75" x14ac:dyDescent="0.25">
      <c r="A6410" s="7"/>
      <c r="B6410" s="7"/>
      <c r="C6410" s="7"/>
      <c r="D6410" s="7"/>
      <c r="E6410" s="7"/>
      <c r="F6410" s="7"/>
      <c r="G6410" s="7"/>
      <c r="H6410" s="7"/>
      <c r="I6410" s="7"/>
      <c r="J6410" s="7"/>
      <c r="K6410" s="7"/>
      <c r="L6410" s="7"/>
      <c r="M6410" s="7"/>
      <c r="N6410" s="7"/>
      <c r="O6410" s="7"/>
      <c r="P6410" s="7"/>
    </row>
    <row r="6411" spans="1:16" ht="15.75" x14ac:dyDescent="0.25">
      <c r="A6411" s="7"/>
      <c r="B6411" s="7"/>
      <c r="C6411" s="7"/>
      <c r="D6411" s="7"/>
      <c r="E6411" s="7"/>
      <c r="F6411" s="7"/>
      <c r="G6411" s="7"/>
      <c r="H6411" s="7"/>
      <c r="I6411" s="7"/>
      <c r="J6411" s="7"/>
      <c r="K6411" s="7"/>
      <c r="L6411" s="7"/>
      <c r="M6411" s="7"/>
      <c r="N6411" s="7"/>
      <c r="O6411" s="7"/>
      <c r="P6411" s="7"/>
    </row>
    <row r="6412" spans="1:16" ht="15.75" x14ac:dyDescent="0.25">
      <c r="A6412" s="7"/>
      <c r="B6412" s="7"/>
      <c r="C6412" s="7"/>
      <c r="D6412" s="7"/>
      <c r="E6412" s="7"/>
      <c r="F6412" s="7"/>
      <c r="G6412" s="7"/>
      <c r="H6412" s="7"/>
      <c r="I6412" s="7"/>
      <c r="J6412" s="7"/>
      <c r="K6412" s="7"/>
      <c r="L6412" s="7"/>
      <c r="M6412" s="7"/>
      <c r="N6412" s="7"/>
      <c r="O6412" s="7"/>
      <c r="P6412" s="7"/>
    </row>
    <row r="6413" spans="1:16" ht="15.75" x14ac:dyDescent="0.25">
      <c r="A6413" s="7"/>
      <c r="B6413" s="7"/>
      <c r="C6413" s="7"/>
      <c r="D6413" s="7"/>
      <c r="E6413" s="7"/>
      <c r="F6413" s="7"/>
      <c r="G6413" s="7"/>
      <c r="H6413" s="7"/>
      <c r="I6413" s="7"/>
      <c r="J6413" s="7"/>
      <c r="K6413" s="7"/>
      <c r="L6413" s="7"/>
      <c r="M6413" s="7"/>
      <c r="N6413" s="7"/>
      <c r="O6413" s="7"/>
      <c r="P6413" s="7"/>
    </row>
    <row r="6414" spans="1:16" ht="15.75" x14ac:dyDescent="0.25">
      <c r="A6414" s="7"/>
      <c r="B6414" s="7"/>
      <c r="C6414" s="7"/>
      <c r="D6414" s="7"/>
      <c r="E6414" s="7"/>
      <c r="F6414" s="7"/>
      <c r="G6414" s="7"/>
      <c r="H6414" s="7"/>
      <c r="I6414" s="7"/>
      <c r="J6414" s="7"/>
      <c r="K6414" s="7"/>
      <c r="L6414" s="7"/>
      <c r="M6414" s="7"/>
      <c r="N6414" s="7"/>
      <c r="O6414" s="7"/>
      <c r="P6414" s="7"/>
    </row>
    <row r="6415" spans="1:16" ht="15.75" x14ac:dyDescent="0.25">
      <c r="A6415" s="7"/>
      <c r="B6415" s="7"/>
      <c r="C6415" s="7"/>
      <c r="D6415" s="7"/>
      <c r="E6415" s="7"/>
      <c r="F6415" s="7"/>
      <c r="G6415" s="7"/>
      <c r="H6415" s="7"/>
      <c r="I6415" s="7"/>
      <c r="J6415" s="7"/>
      <c r="K6415" s="7"/>
      <c r="L6415" s="7"/>
      <c r="M6415" s="7"/>
      <c r="N6415" s="7"/>
      <c r="O6415" s="7"/>
      <c r="P6415" s="7"/>
    </row>
    <row r="6416" spans="1:16" ht="15.75" x14ac:dyDescent="0.25">
      <c r="A6416" s="7"/>
      <c r="B6416" s="7"/>
      <c r="C6416" s="7"/>
      <c r="D6416" s="7"/>
      <c r="E6416" s="7"/>
      <c r="F6416" s="7"/>
      <c r="G6416" s="7"/>
      <c r="H6416" s="7"/>
      <c r="I6416" s="7"/>
      <c r="J6416" s="7"/>
      <c r="K6416" s="7"/>
      <c r="L6416" s="7"/>
      <c r="M6416" s="7"/>
      <c r="N6416" s="7"/>
      <c r="O6416" s="7"/>
      <c r="P6416" s="7"/>
    </row>
    <row r="6417" spans="1:16" ht="15.75" x14ac:dyDescent="0.25">
      <c r="A6417" s="7"/>
      <c r="B6417" s="7"/>
      <c r="C6417" s="7"/>
      <c r="D6417" s="7"/>
      <c r="E6417" s="7"/>
      <c r="F6417" s="7"/>
      <c r="G6417" s="7"/>
      <c r="H6417" s="7"/>
      <c r="I6417" s="7"/>
      <c r="J6417" s="7"/>
      <c r="K6417" s="7"/>
      <c r="L6417" s="7"/>
      <c r="M6417" s="7"/>
      <c r="N6417" s="7"/>
      <c r="O6417" s="7"/>
      <c r="P6417" s="7"/>
    </row>
    <row r="6418" spans="1:16" ht="15.75" x14ac:dyDescent="0.25">
      <c r="A6418" s="7"/>
      <c r="B6418" s="7"/>
      <c r="C6418" s="7"/>
      <c r="D6418" s="7"/>
      <c r="E6418" s="7"/>
      <c r="F6418" s="7"/>
      <c r="G6418" s="7"/>
      <c r="H6418" s="7"/>
      <c r="I6418" s="7"/>
      <c r="J6418" s="7"/>
      <c r="K6418" s="7"/>
      <c r="L6418" s="7"/>
      <c r="M6418" s="7"/>
      <c r="N6418" s="7"/>
      <c r="O6418" s="7"/>
      <c r="P6418" s="7"/>
    </row>
    <row r="6419" spans="1:16" ht="15.75" x14ac:dyDescent="0.25">
      <c r="A6419" s="7"/>
      <c r="B6419" s="7"/>
      <c r="C6419" s="7"/>
      <c r="D6419" s="7"/>
      <c r="E6419" s="7"/>
      <c r="F6419" s="7"/>
      <c r="G6419" s="7"/>
      <c r="H6419" s="7"/>
      <c r="I6419" s="7"/>
      <c r="J6419" s="7"/>
      <c r="K6419" s="7"/>
      <c r="L6419" s="7"/>
      <c r="M6419" s="7"/>
      <c r="N6419" s="7"/>
      <c r="O6419" s="7"/>
      <c r="P6419" s="7"/>
    </row>
    <row r="6420" spans="1:16" ht="15.75" x14ac:dyDescent="0.25">
      <c r="A6420" s="7"/>
      <c r="B6420" s="7"/>
      <c r="C6420" s="7"/>
      <c r="D6420" s="7"/>
      <c r="E6420" s="7"/>
      <c r="F6420" s="7"/>
      <c r="G6420" s="7"/>
      <c r="H6420" s="7"/>
      <c r="I6420" s="7"/>
      <c r="J6420" s="7"/>
      <c r="K6420" s="7"/>
      <c r="L6420" s="7"/>
      <c r="M6420" s="7"/>
      <c r="N6420" s="7"/>
      <c r="O6420" s="7"/>
      <c r="P6420" s="7"/>
    </row>
    <row r="6421" spans="1:16" ht="15.75" x14ac:dyDescent="0.25">
      <c r="A6421" s="7"/>
      <c r="B6421" s="7"/>
      <c r="C6421" s="7"/>
      <c r="D6421" s="7"/>
      <c r="E6421" s="7"/>
      <c r="F6421" s="7"/>
      <c r="G6421" s="7"/>
      <c r="H6421" s="7"/>
      <c r="I6421" s="7"/>
      <c r="J6421" s="7"/>
      <c r="K6421" s="7"/>
      <c r="L6421" s="7"/>
      <c r="M6421" s="7"/>
      <c r="N6421" s="7"/>
      <c r="O6421" s="7"/>
      <c r="P6421" s="7"/>
    </row>
    <row r="6422" spans="1:16" ht="15.75" x14ac:dyDescent="0.25">
      <c r="A6422" s="7"/>
      <c r="B6422" s="7"/>
      <c r="C6422" s="7"/>
      <c r="D6422" s="7"/>
      <c r="E6422" s="7"/>
      <c r="F6422" s="7"/>
      <c r="G6422" s="7"/>
      <c r="H6422" s="7"/>
      <c r="I6422" s="7"/>
      <c r="J6422" s="7"/>
      <c r="K6422" s="7"/>
      <c r="L6422" s="7"/>
      <c r="M6422" s="7"/>
      <c r="N6422" s="7"/>
      <c r="O6422" s="7"/>
      <c r="P6422" s="7"/>
    </row>
    <row r="6423" spans="1:16" ht="15.75" x14ac:dyDescent="0.25">
      <c r="A6423" s="7"/>
      <c r="B6423" s="7"/>
      <c r="C6423" s="7"/>
      <c r="D6423" s="7"/>
      <c r="E6423" s="7"/>
      <c r="F6423" s="7"/>
      <c r="G6423" s="7"/>
      <c r="H6423" s="7"/>
      <c r="I6423" s="7"/>
      <c r="J6423" s="7"/>
      <c r="K6423" s="7"/>
      <c r="L6423" s="7"/>
      <c r="M6423" s="7"/>
      <c r="N6423" s="7"/>
      <c r="O6423" s="7"/>
      <c r="P6423" s="7"/>
    </row>
    <row r="6424" spans="1:16" ht="15.75" x14ac:dyDescent="0.25">
      <c r="A6424" s="7"/>
      <c r="B6424" s="7"/>
      <c r="C6424" s="7"/>
      <c r="D6424" s="7"/>
      <c r="E6424" s="7"/>
      <c r="F6424" s="7"/>
      <c r="G6424" s="7"/>
      <c r="H6424" s="7"/>
      <c r="I6424" s="7"/>
      <c r="J6424" s="7"/>
      <c r="K6424" s="7"/>
      <c r="L6424" s="7"/>
      <c r="M6424" s="7"/>
      <c r="N6424" s="7"/>
      <c r="O6424" s="7"/>
      <c r="P6424" s="7"/>
    </row>
    <row r="6425" spans="1:16" ht="15.75" x14ac:dyDescent="0.25">
      <c r="A6425" s="7"/>
      <c r="B6425" s="7"/>
      <c r="C6425" s="7"/>
      <c r="D6425" s="7"/>
      <c r="E6425" s="7"/>
      <c r="F6425" s="7"/>
      <c r="G6425" s="7"/>
      <c r="H6425" s="7"/>
      <c r="I6425" s="7"/>
      <c r="J6425" s="7"/>
      <c r="K6425" s="7"/>
      <c r="L6425" s="7"/>
      <c r="M6425" s="7"/>
      <c r="N6425" s="7"/>
      <c r="O6425" s="7"/>
      <c r="P6425" s="7"/>
    </row>
    <row r="6426" spans="1:16" ht="15.75" x14ac:dyDescent="0.25">
      <c r="A6426" s="7"/>
      <c r="B6426" s="7"/>
      <c r="C6426" s="7"/>
      <c r="D6426" s="7"/>
      <c r="E6426" s="7"/>
      <c r="F6426" s="7"/>
      <c r="G6426" s="7"/>
      <c r="H6426" s="7"/>
      <c r="I6426" s="7"/>
      <c r="J6426" s="7"/>
      <c r="K6426" s="7"/>
      <c r="L6426" s="7"/>
      <c r="M6426" s="7"/>
      <c r="N6426" s="7"/>
      <c r="O6426" s="7"/>
      <c r="P6426" s="7"/>
    </row>
    <row r="6427" spans="1:16" ht="15.75" x14ac:dyDescent="0.25">
      <c r="A6427" s="7"/>
      <c r="B6427" s="7"/>
      <c r="C6427" s="7"/>
      <c r="D6427" s="7"/>
      <c r="E6427" s="7"/>
      <c r="F6427" s="7"/>
      <c r="G6427" s="7"/>
      <c r="H6427" s="7"/>
      <c r="I6427" s="7"/>
      <c r="J6427" s="7"/>
      <c r="K6427" s="7"/>
      <c r="L6427" s="7"/>
      <c r="M6427" s="7"/>
      <c r="N6427" s="7"/>
      <c r="O6427" s="7"/>
      <c r="P6427" s="7"/>
    </row>
    <row r="6428" spans="1:16" ht="15.75" x14ac:dyDescent="0.25">
      <c r="A6428" s="7"/>
      <c r="B6428" s="7"/>
      <c r="C6428" s="7"/>
      <c r="D6428" s="7"/>
      <c r="E6428" s="7"/>
      <c r="F6428" s="7"/>
      <c r="G6428" s="7"/>
      <c r="H6428" s="7"/>
      <c r="I6428" s="7"/>
      <c r="J6428" s="7"/>
      <c r="K6428" s="7"/>
      <c r="L6428" s="7"/>
      <c r="M6428" s="7"/>
      <c r="N6428" s="7"/>
      <c r="O6428" s="7"/>
      <c r="P6428" s="7"/>
    </row>
    <row r="6429" spans="1:16" ht="15.75" x14ac:dyDescent="0.25">
      <c r="A6429" s="7"/>
      <c r="B6429" s="7"/>
      <c r="C6429" s="7"/>
      <c r="D6429" s="7"/>
      <c r="E6429" s="7"/>
      <c r="F6429" s="7"/>
      <c r="G6429" s="7"/>
      <c r="H6429" s="7"/>
      <c r="I6429" s="7"/>
      <c r="J6429" s="7"/>
      <c r="K6429" s="7"/>
      <c r="L6429" s="7"/>
      <c r="M6429" s="7"/>
      <c r="N6429" s="7"/>
      <c r="O6429" s="7"/>
      <c r="P6429" s="7"/>
    </row>
    <row r="6430" spans="1:16" ht="15.75" x14ac:dyDescent="0.25">
      <c r="A6430" s="7"/>
      <c r="B6430" s="7"/>
      <c r="C6430" s="7"/>
      <c r="D6430" s="7"/>
      <c r="E6430" s="7"/>
      <c r="F6430" s="7"/>
      <c r="G6430" s="7"/>
      <c r="H6430" s="7"/>
      <c r="I6430" s="7"/>
      <c r="J6430" s="7"/>
      <c r="K6430" s="7"/>
      <c r="L6430" s="7"/>
      <c r="M6430" s="7"/>
      <c r="N6430" s="7"/>
      <c r="O6430" s="7"/>
      <c r="P6430" s="7"/>
    </row>
    <row r="6431" spans="1:16" ht="15.75" x14ac:dyDescent="0.25">
      <c r="A6431" s="7"/>
      <c r="B6431" s="7"/>
      <c r="C6431" s="7"/>
      <c r="D6431" s="7"/>
      <c r="E6431" s="7"/>
      <c r="F6431" s="7"/>
      <c r="G6431" s="7"/>
      <c r="H6431" s="7"/>
      <c r="I6431" s="7"/>
      <c r="J6431" s="7"/>
      <c r="K6431" s="7"/>
      <c r="L6431" s="7"/>
      <c r="M6431" s="7"/>
      <c r="N6431" s="7"/>
      <c r="O6431" s="7"/>
      <c r="P6431" s="7"/>
    </row>
    <row r="6432" spans="1:16" ht="15.75" x14ac:dyDescent="0.25">
      <c r="A6432" s="7"/>
      <c r="B6432" s="7"/>
      <c r="C6432" s="7"/>
      <c r="D6432" s="7"/>
      <c r="E6432" s="7"/>
      <c r="F6432" s="7"/>
      <c r="G6432" s="7"/>
      <c r="H6432" s="7"/>
      <c r="I6432" s="7"/>
      <c r="J6432" s="7"/>
      <c r="K6432" s="7"/>
      <c r="L6432" s="7"/>
      <c r="M6432" s="7"/>
      <c r="N6432" s="7"/>
      <c r="O6432" s="7"/>
      <c r="P6432" s="7"/>
    </row>
    <row r="6433" spans="1:16" ht="15.75" x14ac:dyDescent="0.25">
      <c r="A6433" s="7"/>
      <c r="B6433" s="7"/>
      <c r="C6433" s="7"/>
      <c r="D6433" s="7"/>
      <c r="E6433" s="7"/>
      <c r="F6433" s="7"/>
      <c r="G6433" s="7"/>
      <c r="H6433" s="7"/>
      <c r="I6433" s="7"/>
      <c r="J6433" s="7"/>
      <c r="K6433" s="7"/>
      <c r="L6433" s="7"/>
      <c r="M6433" s="7"/>
      <c r="N6433" s="7"/>
      <c r="O6433" s="7"/>
      <c r="P6433" s="7"/>
    </row>
    <row r="6434" spans="1:16" ht="15.75" x14ac:dyDescent="0.25">
      <c r="A6434" s="7"/>
      <c r="B6434" s="7"/>
      <c r="C6434" s="7"/>
      <c r="D6434" s="7"/>
      <c r="E6434" s="7"/>
      <c r="F6434" s="7"/>
      <c r="G6434" s="7"/>
      <c r="H6434" s="7"/>
      <c r="I6434" s="7"/>
      <c r="J6434" s="7"/>
      <c r="K6434" s="7"/>
      <c r="L6434" s="7"/>
      <c r="M6434" s="7"/>
      <c r="N6434" s="7"/>
      <c r="O6434" s="7"/>
      <c r="P6434" s="7"/>
    </row>
    <row r="6435" spans="1:16" ht="15.75" x14ac:dyDescent="0.25">
      <c r="A6435" s="7"/>
      <c r="B6435" s="7"/>
      <c r="C6435" s="7"/>
      <c r="D6435" s="7"/>
      <c r="E6435" s="7"/>
      <c r="F6435" s="7"/>
      <c r="G6435" s="7"/>
      <c r="H6435" s="7"/>
      <c r="I6435" s="7"/>
      <c r="J6435" s="7"/>
      <c r="K6435" s="7"/>
      <c r="L6435" s="7"/>
      <c r="M6435" s="7"/>
      <c r="N6435" s="7"/>
      <c r="O6435" s="7"/>
      <c r="P6435" s="7"/>
    </row>
    <row r="6436" spans="1:16" ht="15.75" x14ac:dyDescent="0.25">
      <c r="A6436" s="7"/>
      <c r="B6436" s="7"/>
      <c r="C6436" s="7"/>
      <c r="D6436" s="7"/>
      <c r="E6436" s="7"/>
      <c r="F6436" s="7"/>
      <c r="G6436" s="7"/>
      <c r="H6436" s="7"/>
      <c r="I6436" s="7"/>
      <c r="J6436" s="7"/>
      <c r="K6436" s="7"/>
      <c r="L6436" s="7"/>
      <c r="M6436" s="7"/>
      <c r="N6436" s="7"/>
      <c r="O6436" s="7"/>
      <c r="P6436" s="7"/>
    </row>
    <row r="6437" spans="1:16" ht="15.75" x14ac:dyDescent="0.25">
      <c r="A6437" s="7"/>
      <c r="B6437" s="7"/>
      <c r="C6437" s="7"/>
      <c r="D6437" s="7"/>
      <c r="E6437" s="7"/>
      <c r="F6437" s="7"/>
      <c r="G6437" s="7"/>
      <c r="H6437" s="7"/>
      <c r="I6437" s="7"/>
      <c r="J6437" s="7"/>
      <c r="K6437" s="7"/>
      <c r="L6437" s="7"/>
      <c r="M6437" s="7"/>
      <c r="N6437" s="7"/>
      <c r="O6437" s="7"/>
      <c r="P6437" s="7"/>
    </row>
    <row r="6438" spans="1:16" ht="15.75" x14ac:dyDescent="0.25">
      <c r="A6438" s="7"/>
      <c r="B6438" s="7"/>
      <c r="C6438" s="7"/>
      <c r="D6438" s="7"/>
      <c r="E6438" s="7"/>
      <c r="F6438" s="7"/>
      <c r="G6438" s="7"/>
      <c r="H6438" s="7"/>
      <c r="I6438" s="7"/>
      <c r="J6438" s="7"/>
      <c r="K6438" s="7"/>
      <c r="L6438" s="7"/>
      <c r="M6438" s="7"/>
      <c r="N6438" s="7"/>
      <c r="O6438" s="7"/>
      <c r="P6438" s="7"/>
    </row>
    <row r="6439" spans="1:16" ht="15.75" x14ac:dyDescent="0.25">
      <c r="A6439" s="7"/>
      <c r="B6439" s="7"/>
      <c r="C6439" s="7"/>
      <c r="D6439" s="7"/>
      <c r="E6439" s="7"/>
      <c r="F6439" s="7"/>
      <c r="G6439" s="7"/>
      <c r="H6439" s="7"/>
      <c r="I6439" s="7"/>
      <c r="J6439" s="7"/>
      <c r="K6439" s="7"/>
      <c r="L6439" s="7"/>
      <c r="M6439" s="7"/>
      <c r="N6439" s="7"/>
      <c r="O6439" s="7"/>
      <c r="P6439" s="7"/>
    </row>
    <row r="6440" spans="1:16" ht="15.75" x14ac:dyDescent="0.25">
      <c r="A6440" s="7"/>
      <c r="B6440" s="7"/>
      <c r="C6440" s="7"/>
      <c r="D6440" s="7"/>
      <c r="E6440" s="7"/>
      <c r="F6440" s="7"/>
      <c r="G6440" s="7"/>
      <c r="H6440" s="7"/>
      <c r="I6440" s="7"/>
      <c r="J6440" s="7"/>
      <c r="K6440" s="7"/>
      <c r="L6440" s="7"/>
      <c r="M6440" s="7"/>
      <c r="N6440" s="7"/>
      <c r="O6440" s="7"/>
      <c r="P6440" s="7"/>
    </row>
    <row r="6441" spans="1:16" ht="15.75" x14ac:dyDescent="0.25">
      <c r="A6441" s="7"/>
      <c r="B6441" s="7"/>
      <c r="C6441" s="7"/>
      <c r="D6441" s="7"/>
      <c r="E6441" s="7"/>
      <c r="F6441" s="7"/>
      <c r="G6441" s="7"/>
      <c r="H6441" s="7"/>
      <c r="I6441" s="7"/>
      <c r="J6441" s="7"/>
      <c r="K6441" s="7"/>
      <c r="L6441" s="7"/>
      <c r="M6441" s="7"/>
      <c r="N6441" s="7"/>
      <c r="O6441" s="7"/>
      <c r="P6441" s="7"/>
    </row>
    <row r="6442" spans="1:16" ht="15.75" x14ac:dyDescent="0.25">
      <c r="A6442" s="7"/>
      <c r="B6442" s="7"/>
      <c r="C6442" s="7"/>
      <c r="D6442" s="7"/>
      <c r="E6442" s="7"/>
      <c r="F6442" s="7"/>
      <c r="G6442" s="7"/>
      <c r="H6442" s="7"/>
      <c r="I6442" s="7"/>
      <c r="J6442" s="7"/>
      <c r="K6442" s="7"/>
      <c r="L6442" s="7"/>
      <c r="M6442" s="7"/>
      <c r="N6442" s="7"/>
      <c r="O6442" s="7"/>
      <c r="P6442" s="7"/>
    </row>
    <row r="6443" spans="1:16" ht="15.75" x14ac:dyDescent="0.25">
      <c r="A6443" s="7"/>
      <c r="B6443" s="7"/>
      <c r="C6443" s="7"/>
      <c r="D6443" s="7"/>
      <c r="E6443" s="7"/>
      <c r="F6443" s="7"/>
      <c r="G6443" s="7"/>
      <c r="H6443" s="7"/>
      <c r="I6443" s="7"/>
      <c r="J6443" s="7"/>
      <c r="K6443" s="7"/>
      <c r="L6443" s="7"/>
      <c r="M6443" s="7"/>
      <c r="N6443" s="7"/>
      <c r="O6443" s="7"/>
      <c r="P6443" s="7"/>
    </row>
    <row r="6444" spans="1:16" ht="15.75" x14ac:dyDescent="0.25">
      <c r="A6444" s="7"/>
      <c r="B6444" s="7"/>
      <c r="C6444" s="7"/>
      <c r="D6444" s="7"/>
      <c r="E6444" s="7"/>
      <c r="F6444" s="7"/>
      <c r="G6444" s="7"/>
      <c r="H6444" s="7"/>
      <c r="I6444" s="7"/>
      <c r="J6444" s="7"/>
      <c r="K6444" s="7"/>
      <c r="L6444" s="7"/>
      <c r="M6444" s="7"/>
      <c r="N6444" s="7"/>
      <c r="O6444" s="7"/>
      <c r="P6444" s="7"/>
    </row>
    <row r="6445" spans="1:16" ht="15.75" x14ac:dyDescent="0.25">
      <c r="A6445" s="7"/>
      <c r="B6445" s="7"/>
      <c r="C6445" s="7"/>
      <c r="D6445" s="7"/>
      <c r="E6445" s="7"/>
      <c r="F6445" s="7"/>
      <c r="G6445" s="7"/>
      <c r="H6445" s="7"/>
      <c r="I6445" s="7"/>
      <c r="J6445" s="7"/>
      <c r="K6445" s="7"/>
      <c r="L6445" s="7"/>
      <c r="M6445" s="7"/>
      <c r="N6445" s="7"/>
      <c r="O6445" s="7"/>
      <c r="P6445" s="7"/>
    </row>
    <row r="6446" spans="1:16" ht="15.75" x14ac:dyDescent="0.25">
      <c r="A6446" s="7"/>
      <c r="B6446" s="7"/>
      <c r="C6446" s="7"/>
      <c r="D6446" s="7"/>
      <c r="E6446" s="7"/>
      <c r="F6446" s="7"/>
      <c r="G6446" s="7"/>
      <c r="H6446" s="7"/>
      <c r="I6446" s="7"/>
      <c r="J6446" s="7"/>
      <c r="K6446" s="7"/>
      <c r="L6446" s="7"/>
      <c r="M6446" s="7"/>
      <c r="N6446" s="7"/>
      <c r="O6446" s="7"/>
      <c r="P6446" s="7"/>
    </row>
    <row r="6447" spans="1:16" ht="15.75" x14ac:dyDescent="0.25">
      <c r="A6447" s="7"/>
      <c r="B6447" s="7"/>
      <c r="C6447" s="7"/>
      <c r="D6447" s="7"/>
      <c r="E6447" s="7"/>
      <c r="F6447" s="7"/>
      <c r="G6447" s="7"/>
      <c r="H6447" s="7"/>
      <c r="I6447" s="7"/>
      <c r="J6447" s="7"/>
      <c r="K6447" s="7"/>
      <c r="L6447" s="7"/>
      <c r="M6447" s="7"/>
      <c r="N6447" s="7"/>
      <c r="O6447" s="7"/>
      <c r="P6447" s="7"/>
    </row>
    <row r="6448" spans="1:16" ht="15.75" x14ac:dyDescent="0.25">
      <c r="A6448" s="7"/>
      <c r="B6448" s="7"/>
      <c r="C6448" s="7"/>
      <c r="D6448" s="7"/>
      <c r="E6448" s="7"/>
      <c r="F6448" s="7"/>
      <c r="G6448" s="7"/>
      <c r="H6448" s="7"/>
      <c r="I6448" s="7"/>
      <c r="J6448" s="7"/>
      <c r="K6448" s="7"/>
      <c r="L6448" s="7"/>
      <c r="M6448" s="7"/>
      <c r="N6448" s="7"/>
      <c r="O6448" s="7"/>
      <c r="P6448" s="7"/>
    </row>
    <row r="6449" spans="1:33" ht="15.75" x14ac:dyDescent="0.25">
      <c r="A6449" s="7"/>
      <c r="B6449" s="7"/>
      <c r="C6449" s="7"/>
      <c r="D6449" s="7"/>
      <c r="E6449" s="7"/>
      <c r="F6449" s="7"/>
      <c r="G6449" s="7"/>
      <c r="H6449" s="7"/>
      <c r="I6449" s="7"/>
      <c r="J6449" s="7"/>
      <c r="K6449" s="7"/>
      <c r="L6449" s="7"/>
      <c r="M6449" s="7"/>
      <c r="N6449" s="7"/>
      <c r="O6449" s="7"/>
      <c r="P6449" s="7"/>
    </row>
    <row r="6450" spans="1:33" ht="15.75" x14ac:dyDescent="0.25">
      <c r="A6450" s="7"/>
      <c r="B6450" s="7"/>
      <c r="C6450" s="7"/>
      <c r="D6450" s="7"/>
      <c r="E6450" s="7"/>
      <c r="F6450" s="7"/>
      <c r="G6450" s="7"/>
      <c r="H6450" s="7"/>
      <c r="I6450" s="7"/>
      <c r="J6450" s="7"/>
      <c r="K6450" s="7"/>
      <c r="L6450" s="7"/>
      <c r="M6450" s="7"/>
      <c r="N6450" s="7"/>
      <c r="O6450" s="7"/>
      <c r="P6450" s="7"/>
    </row>
    <row r="6451" spans="1:33" ht="15.75" x14ac:dyDescent="0.25">
      <c r="A6451" s="7"/>
      <c r="B6451" s="7"/>
      <c r="C6451" s="7"/>
      <c r="D6451" s="7"/>
      <c r="E6451" s="7"/>
      <c r="F6451" s="7"/>
      <c r="G6451" s="7"/>
      <c r="H6451" s="7"/>
      <c r="I6451" s="7"/>
      <c r="J6451" s="7"/>
      <c r="K6451" s="7"/>
      <c r="L6451" s="7"/>
      <c r="M6451" s="7"/>
      <c r="N6451" s="7"/>
      <c r="O6451" s="7"/>
      <c r="P6451" s="7"/>
    </row>
    <row r="6452" spans="1:33" ht="15.75" x14ac:dyDescent="0.25">
      <c r="A6452" s="7"/>
      <c r="B6452" s="7"/>
      <c r="C6452" s="7"/>
      <c r="D6452" s="7"/>
      <c r="E6452" s="7"/>
      <c r="F6452" s="7"/>
      <c r="G6452" s="7"/>
      <c r="H6452" s="7"/>
      <c r="I6452" s="7"/>
      <c r="J6452" s="7"/>
      <c r="K6452" s="7"/>
      <c r="L6452" s="7"/>
      <c r="M6452" s="7"/>
      <c r="N6452" s="7"/>
      <c r="O6452" s="7"/>
      <c r="P6452" s="7"/>
    </row>
    <row r="6453" spans="1:33" ht="15.75" x14ac:dyDescent="0.25">
      <c r="A6453" s="7"/>
      <c r="B6453" s="7"/>
      <c r="C6453" s="7"/>
      <c r="D6453" s="7"/>
      <c r="E6453" s="7"/>
      <c r="F6453" s="7"/>
      <c r="G6453" s="7"/>
      <c r="H6453" s="7"/>
      <c r="I6453" s="7"/>
      <c r="J6453" s="7"/>
      <c r="K6453" s="7"/>
      <c r="L6453" s="7"/>
      <c r="M6453" s="7"/>
      <c r="N6453" s="7"/>
      <c r="O6453" s="7"/>
      <c r="P6453" s="7"/>
    </row>
    <row r="6454" spans="1:33" ht="15.75" x14ac:dyDescent="0.25">
      <c r="A6454" s="7"/>
      <c r="B6454" s="7"/>
      <c r="C6454" s="7"/>
      <c r="D6454" s="7"/>
      <c r="E6454" s="7"/>
      <c r="F6454" s="7"/>
      <c r="G6454" s="7"/>
      <c r="H6454" s="7"/>
      <c r="I6454" s="7"/>
      <c r="J6454" s="7"/>
      <c r="K6454" s="7"/>
      <c r="L6454" s="7"/>
      <c r="M6454" s="7"/>
      <c r="N6454" s="7"/>
      <c r="O6454" s="7"/>
      <c r="P6454" s="7"/>
    </row>
    <row r="6455" spans="1:33" ht="15.75" x14ac:dyDescent="0.25">
      <c r="A6455" s="7"/>
      <c r="B6455" s="7"/>
      <c r="C6455" s="7"/>
      <c r="D6455" s="7"/>
      <c r="E6455" s="7"/>
      <c r="F6455" s="7"/>
      <c r="G6455" s="7"/>
      <c r="H6455" s="7"/>
      <c r="I6455" s="7"/>
      <c r="J6455" s="7"/>
      <c r="K6455" s="7"/>
      <c r="L6455" s="7"/>
      <c r="M6455" s="7"/>
      <c r="N6455" s="7"/>
      <c r="O6455" s="7"/>
      <c r="P6455" s="7"/>
    </row>
    <row r="6456" spans="1:33" ht="15.75" x14ac:dyDescent="0.25">
      <c r="A6456" s="7"/>
      <c r="B6456" s="7"/>
      <c r="C6456" s="7"/>
      <c r="D6456" s="7"/>
      <c r="E6456" s="7"/>
      <c r="F6456" s="7"/>
      <c r="G6456" s="7"/>
      <c r="H6456" s="7"/>
      <c r="I6456" s="7"/>
      <c r="J6456" s="7"/>
      <c r="K6456" s="7"/>
      <c r="L6456" s="7"/>
      <c r="M6456" s="7"/>
      <c r="N6456" s="7"/>
      <c r="O6456" s="7"/>
      <c r="P6456" s="7"/>
    </row>
    <row r="6457" spans="1:33" ht="15.75" x14ac:dyDescent="0.25">
      <c r="A6457" s="7"/>
      <c r="B6457" s="7"/>
      <c r="C6457" s="7"/>
      <c r="D6457" s="7"/>
      <c r="E6457" s="7"/>
      <c r="F6457" s="7"/>
      <c r="G6457" s="7"/>
      <c r="H6457" s="7"/>
      <c r="I6457" s="7"/>
      <c r="J6457" s="7"/>
      <c r="K6457" s="7"/>
      <c r="L6457" s="7"/>
      <c r="M6457" s="7"/>
      <c r="N6457" s="7"/>
      <c r="O6457" s="7"/>
      <c r="P6457" s="7"/>
    </row>
    <row r="6458" spans="1:33" ht="15.75" x14ac:dyDescent="0.25">
      <c r="A6458" s="7"/>
      <c r="B6458" s="7"/>
      <c r="C6458" s="7"/>
      <c r="D6458" s="7"/>
      <c r="E6458" s="7"/>
      <c r="F6458" s="7"/>
      <c r="G6458" s="7"/>
      <c r="H6458" s="7"/>
      <c r="I6458" s="7"/>
      <c r="J6458" s="7"/>
      <c r="K6458" s="7"/>
      <c r="L6458" s="7"/>
      <c r="M6458" s="7"/>
      <c r="N6458" s="7"/>
      <c r="O6458" s="7"/>
      <c r="P6458" s="7"/>
    </row>
    <row r="6459" spans="1:33" ht="15.75" x14ac:dyDescent="0.25">
      <c r="A6459" s="7"/>
      <c r="B6459" s="7"/>
      <c r="C6459" s="7"/>
      <c r="D6459" s="7"/>
      <c r="E6459" s="7"/>
      <c r="F6459" s="7"/>
      <c r="G6459" s="7"/>
      <c r="H6459" s="7"/>
      <c r="I6459" s="7"/>
      <c r="J6459" s="7"/>
      <c r="K6459" s="7"/>
      <c r="L6459" s="7"/>
      <c r="M6459" s="7"/>
      <c r="N6459" s="7"/>
      <c r="O6459" s="7"/>
      <c r="P6459" s="7"/>
    </row>
    <row r="6460" spans="1:33" ht="15.75" x14ac:dyDescent="0.25">
      <c r="A6460" s="7"/>
      <c r="B6460" s="7"/>
      <c r="C6460" s="7"/>
      <c r="D6460" s="7"/>
      <c r="E6460" s="7"/>
      <c r="F6460" s="7"/>
      <c r="G6460" s="7"/>
      <c r="H6460" s="7"/>
      <c r="I6460" s="7"/>
      <c r="J6460" s="7"/>
      <c r="K6460" s="7"/>
      <c r="L6460" s="7"/>
      <c r="M6460" s="7"/>
      <c r="N6460" s="7"/>
      <c r="O6460" s="7"/>
      <c r="P6460" s="7"/>
    </row>
    <row r="6462" spans="1:33" ht="15.75" x14ac:dyDescent="0.25">
      <c r="O6462" s="11"/>
      <c r="AG6462" s="15" t="str">
        <f>IF(IF(--(ISNUMBER(SEARCH("'",O6462)))&gt;0,OR(EXACT(PROPER(O6462),O6462),EXACT((PROPER(LEFT(O6462,FIND("'",O6462)-2))&amp;LOWER(MID(O6462,FIND("'",O6462)-1,1))&amp;PROPER(MID(O6462,FIND("'",O6462)+0,LEN(O6462)-FIND("'",O6462)+1))),O6462)),"Please check Billing Contact Casing")=TRUE,"","Please check Billing Contact casing")</f>
        <v>Please check Billing Contact casing</v>
      </c>
    </row>
    <row r="6463" spans="1:33" ht="15.75" x14ac:dyDescent="0.25">
      <c r="O6463" s="12"/>
    </row>
    <row r="6464" spans="1:33" ht="15.75" x14ac:dyDescent="0.25">
      <c r="O6464" s="12"/>
    </row>
    <row r="6465" spans="15:15" ht="15.75" x14ac:dyDescent="0.25">
      <c r="O6465" s="12"/>
    </row>
    <row r="6466" spans="15:15" ht="15.75" x14ac:dyDescent="0.25">
      <c r="O6466" s="12"/>
    </row>
    <row r="6467" spans="15:15" ht="15.75" x14ac:dyDescent="0.25">
      <c r="O6467" s="11"/>
    </row>
    <row r="6468" spans="15:15" ht="15.75" x14ac:dyDescent="0.25">
      <c r="O6468" s="12"/>
    </row>
    <row r="6469" spans="15:15" ht="15.75" x14ac:dyDescent="0.25">
      <c r="O6469" s="12"/>
    </row>
    <row r="6470" spans="15:15" ht="15.75" x14ac:dyDescent="0.25">
      <c r="O6470" s="12"/>
    </row>
    <row r="6471" spans="15:15" ht="15.75" x14ac:dyDescent="0.25">
      <c r="O6471" s="12"/>
    </row>
    <row r="6472" spans="15:15" ht="15.75" x14ac:dyDescent="0.25">
      <c r="O6472" s="12"/>
    </row>
    <row r="6473" spans="15:15" ht="15.75" x14ac:dyDescent="0.25">
      <c r="O6473" s="12"/>
    </row>
    <row r="6474" spans="15:15" x14ac:dyDescent="0.25">
      <c r="O6474" s="14"/>
    </row>
    <row r="6475" spans="15:15" x14ac:dyDescent="0.25">
      <c r="O6475" s="14"/>
    </row>
    <row r="6476" spans="15:15" x14ac:dyDescent="0.25">
      <c r="O6476"/>
    </row>
    <row r="6477" spans="15:15" x14ac:dyDescent="0.25">
      <c r="O6477"/>
    </row>
    <row r="6478" spans="15:15" x14ac:dyDescent="0.25">
      <c r="O6478"/>
    </row>
    <row r="6479" spans="15:15" x14ac:dyDescent="0.25">
      <c r="O6479"/>
    </row>
    <row r="6480" spans="15:15" x14ac:dyDescent="0.25">
      <c r="O6480"/>
    </row>
    <row r="6481" spans="15:15" x14ac:dyDescent="0.25">
      <c r="O6481"/>
    </row>
    <row r="6482" spans="15:15" x14ac:dyDescent="0.25">
      <c r="O6482"/>
    </row>
    <row r="6483" spans="15:15" x14ac:dyDescent="0.25">
      <c r="O6483"/>
    </row>
    <row r="6484" spans="15:15" x14ac:dyDescent="0.25">
      <c r="O6484"/>
    </row>
    <row r="6485" spans="15:15" x14ac:dyDescent="0.25">
      <c r="O6485"/>
    </row>
    <row r="6486" spans="15:15" x14ac:dyDescent="0.25">
      <c r="O6486"/>
    </row>
    <row r="6487" spans="15:15" x14ac:dyDescent="0.25">
      <c r="O6487"/>
    </row>
    <row r="6488" spans="15:15" x14ac:dyDescent="0.25">
      <c r="O6488"/>
    </row>
    <row r="6489" spans="15:15" x14ac:dyDescent="0.25">
      <c r="O6489"/>
    </row>
    <row r="6490" spans="15:15" x14ac:dyDescent="0.25">
      <c r="O6490"/>
    </row>
    <row r="6491" spans="15:15" x14ac:dyDescent="0.25">
      <c r="O6491"/>
    </row>
    <row r="6492" spans="15:15" x14ac:dyDescent="0.25">
      <c r="O6492"/>
    </row>
    <row r="6493" spans="15:15" x14ac:dyDescent="0.25">
      <c r="O6493"/>
    </row>
    <row r="6494" spans="15:15" x14ac:dyDescent="0.25">
      <c r="O6494"/>
    </row>
    <row r="6495" spans="15:15" x14ac:dyDescent="0.25">
      <c r="O6495"/>
    </row>
    <row r="6496" spans="15:15" x14ac:dyDescent="0.25">
      <c r="O6496"/>
    </row>
    <row r="6497" spans="15:15" x14ac:dyDescent="0.25">
      <c r="O6497"/>
    </row>
    <row r="6498" spans="15:15" x14ac:dyDescent="0.25">
      <c r="O6498"/>
    </row>
    <row r="6499" spans="15:15" x14ac:dyDescent="0.25">
      <c r="O6499"/>
    </row>
    <row r="6500" spans="15:15" x14ac:dyDescent="0.25">
      <c r="O6500"/>
    </row>
    <row r="6501" spans="15:15" x14ac:dyDescent="0.25">
      <c r="O6501"/>
    </row>
    <row r="6502" spans="15:15" x14ac:dyDescent="0.25">
      <c r="O6502"/>
    </row>
    <row r="6503" spans="15:15" x14ac:dyDescent="0.25">
      <c r="O6503"/>
    </row>
    <row r="6504" spans="15:15" x14ac:dyDescent="0.25">
      <c r="O6504"/>
    </row>
    <row r="6505" spans="15:15" x14ac:dyDescent="0.25">
      <c r="O6505"/>
    </row>
    <row r="6506" spans="15:15" x14ac:dyDescent="0.25">
      <c r="O6506"/>
    </row>
    <row r="6507" spans="15:15" x14ac:dyDescent="0.25">
      <c r="O6507"/>
    </row>
    <row r="6508" spans="15:15" x14ac:dyDescent="0.25">
      <c r="O6508"/>
    </row>
    <row r="6509" spans="15:15" x14ac:dyDescent="0.25">
      <c r="O6509"/>
    </row>
    <row r="6510" spans="15:15" x14ac:dyDescent="0.25">
      <c r="O6510"/>
    </row>
    <row r="6511" spans="15:15" x14ac:dyDescent="0.25">
      <c r="O6511"/>
    </row>
    <row r="6512" spans="15:15" x14ac:dyDescent="0.25">
      <c r="O6512"/>
    </row>
    <row r="6513" spans="15:15" x14ac:dyDescent="0.25">
      <c r="O6513"/>
    </row>
    <row r="6514" spans="15:15" x14ac:dyDescent="0.25">
      <c r="O6514"/>
    </row>
    <row r="6515" spans="15:15" x14ac:dyDescent="0.25">
      <c r="O6515"/>
    </row>
    <row r="6516" spans="15:15" x14ac:dyDescent="0.25">
      <c r="O6516"/>
    </row>
    <row r="6517" spans="15:15" x14ac:dyDescent="0.25">
      <c r="O6517"/>
    </row>
    <row r="6518" spans="15:15" x14ac:dyDescent="0.25">
      <c r="O6518"/>
    </row>
    <row r="6519" spans="15:15" x14ac:dyDescent="0.25">
      <c r="O6519"/>
    </row>
    <row r="6520" spans="15:15" x14ac:dyDescent="0.25">
      <c r="O6520"/>
    </row>
    <row r="6521" spans="15:15" x14ac:dyDescent="0.25">
      <c r="O6521"/>
    </row>
    <row r="6522" spans="15:15" x14ac:dyDescent="0.25">
      <c r="O6522"/>
    </row>
    <row r="6523" spans="15:15" x14ac:dyDescent="0.25">
      <c r="O6523"/>
    </row>
    <row r="6524" spans="15:15" x14ac:dyDescent="0.25">
      <c r="O6524"/>
    </row>
    <row r="6525" spans="15:15" x14ac:dyDescent="0.25">
      <c r="O6525"/>
    </row>
    <row r="6526" spans="15:15" x14ac:dyDescent="0.25">
      <c r="O6526"/>
    </row>
    <row r="6527" spans="15:15" x14ac:dyDescent="0.25">
      <c r="O6527"/>
    </row>
    <row r="6528" spans="15:15" x14ac:dyDescent="0.25">
      <c r="O6528"/>
    </row>
    <row r="6529" spans="15:15" x14ac:dyDescent="0.25">
      <c r="O6529"/>
    </row>
    <row r="6530" spans="15:15" x14ac:dyDescent="0.25">
      <c r="O6530"/>
    </row>
    <row r="6531" spans="15:15" x14ac:dyDescent="0.25">
      <c r="O6531"/>
    </row>
    <row r="6532" spans="15:15" x14ac:dyDescent="0.25">
      <c r="O6532"/>
    </row>
    <row r="6533" spans="15:15" x14ac:dyDescent="0.25">
      <c r="O6533"/>
    </row>
    <row r="6534" spans="15:15" x14ac:dyDescent="0.25">
      <c r="O6534"/>
    </row>
    <row r="6535" spans="15:15" x14ac:dyDescent="0.25">
      <c r="O6535"/>
    </row>
    <row r="6536" spans="15:15" x14ac:dyDescent="0.25">
      <c r="O6536"/>
    </row>
    <row r="6537" spans="15:15" x14ac:dyDescent="0.25">
      <c r="O6537"/>
    </row>
    <row r="6538" spans="15:15" x14ac:dyDescent="0.25">
      <c r="O6538"/>
    </row>
    <row r="6539" spans="15:15" x14ac:dyDescent="0.25">
      <c r="O6539"/>
    </row>
    <row r="6540" spans="15:15" x14ac:dyDescent="0.25">
      <c r="O6540"/>
    </row>
    <row r="6541" spans="15:15" x14ac:dyDescent="0.25">
      <c r="O6541"/>
    </row>
    <row r="6542" spans="15:15" x14ac:dyDescent="0.25">
      <c r="O6542"/>
    </row>
    <row r="6543" spans="15:15" x14ac:dyDescent="0.25">
      <c r="O6543"/>
    </row>
    <row r="6544" spans="15:15" x14ac:dyDescent="0.25">
      <c r="O6544"/>
    </row>
    <row r="6545" spans="15:15" x14ac:dyDescent="0.25">
      <c r="O6545"/>
    </row>
    <row r="6546" spans="15:15" x14ac:dyDescent="0.25">
      <c r="O6546"/>
    </row>
    <row r="6547" spans="15:15" x14ac:dyDescent="0.25">
      <c r="O6547"/>
    </row>
    <row r="6548" spans="15:15" x14ac:dyDescent="0.25">
      <c r="O6548"/>
    </row>
  </sheetData>
  <autoFilter ref="A2:AQ1046" xr:uid="{00000000-0001-0000-0000-000000000000}"/>
  <sortState xmlns:xlrd2="http://schemas.microsoft.com/office/spreadsheetml/2017/richdata2" ref="AS2:AT6">
    <sortCondition descending="1" ref="AT1:AT6"/>
  </sortState>
  <mergeCells count="1">
    <mergeCell ref="AL1:AQ1"/>
  </mergeCells>
  <pageMargins left="0.7" right="0.7" top="0.75" bottom="0.75" header="0.3" footer="0.3"/>
  <pageSetup paperSize="9" orientation="portrait"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2B131-E294-417D-92CE-041A30AC52C0}">
  <sheetPr codeName="Sheet5"/>
  <dimension ref="A1:N241"/>
  <sheetViews>
    <sheetView workbookViewId="0"/>
  </sheetViews>
  <sheetFormatPr defaultRowHeight="15" x14ac:dyDescent="0.25"/>
  <cols>
    <col min="1" max="1" width="14.7109375" bestFit="1" customWidth="1"/>
    <col min="2" max="2" width="10.7109375" customWidth="1"/>
    <col min="3" max="3" width="7.42578125" customWidth="1"/>
    <col min="4" max="4" width="16.5703125" customWidth="1"/>
    <col min="5" max="5" width="12.140625" customWidth="1"/>
    <col min="6" max="6" width="7.42578125" customWidth="1"/>
    <col min="7" max="7" width="14.7109375" bestFit="1" customWidth="1"/>
    <col min="8" max="8" width="13.5703125" customWidth="1"/>
    <col min="9" max="9" width="7.42578125" customWidth="1"/>
    <col min="10" max="10" width="18.28515625" bestFit="1" customWidth="1"/>
    <col min="11" max="11" width="11" customWidth="1"/>
    <col min="12" max="12" width="7.42578125" customWidth="1"/>
    <col min="13" max="13" width="10.7109375" customWidth="1"/>
    <col min="14" max="14" width="11.140625" customWidth="1"/>
    <col min="17" max="17" width="22.140625" bestFit="1" customWidth="1"/>
  </cols>
  <sheetData>
    <row r="1" spans="1:14" ht="22.5" x14ac:dyDescent="0.25">
      <c r="A1" s="21" t="s">
        <v>140</v>
      </c>
      <c r="B1" s="21" t="s">
        <v>141</v>
      </c>
      <c r="C1" s="21" t="s">
        <v>13</v>
      </c>
      <c r="D1" s="21" t="s">
        <v>143</v>
      </c>
      <c r="E1" s="21" t="s">
        <v>170</v>
      </c>
      <c r="F1" s="21" t="s">
        <v>13</v>
      </c>
      <c r="G1" s="21" t="s">
        <v>217</v>
      </c>
      <c r="H1" s="21" t="s">
        <v>218</v>
      </c>
      <c r="I1" s="21" t="s">
        <v>13</v>
      </c>
      <c r="J1" s="21" t="s">
        <v>219</v>
      </c>
      <c r="K1" s="21" t="s">
        <v>220</v>
      </c>
      <c r="L1" s="21" t="s">
        <v>13</v>
      </c>
      <c r="M1" s="21" t="s">
        <v>239</v>
      </c>
      <c r="N1" s="21" t="s">
        <v>454</v>
      </c>
    </row>
    <row r="2" spans="1:14" x14ac:dyDescent="0.25">
      <c r="A2" s="22" t="s">
        <v>48</v>
      </c>
      <c r="B2" s="23" t="s">
        <v>49</v>
      </c>
      <c r="C2" s="24"/>
      <c r="D2" s="23" t="s">
        <v>144</v>
      </c>
      <c r="E2" s="23" t="s">
        <v>145</v>
      </c>
      <c r="F2" s="24"/>
      <c r="G2" s="23" t="s">
        <v>190</v>
      </c>
      <c r="H2" s="23" t="s">
        <v>171</v>
      </c>
      <c r="I2" s="24"/>
      <c r="J2" s="23" t="s">
        <v>222</v>
      </c>
      <c r="K2" s="23" t="s">
        <v>221</v>
      </c>
      <c r="L2" s="24"/>
      <c r="M2" s="23" t="s">
        <v>241</v>
      </c>
      <c r="N2" s="23" t="s">
        <v>250</v>
      </c>
    </row>
    <row r="3" spans="1:14" x14ac:dyDescent="0.25">
      <c r="A3" s="22" t="s">
        <v>50</v>
      </c>
      <c r="B3" s="23" t="s">
        <v>51</v>
      </c>
      <c r="C3" s="24"/>
      <c r="D3" s="23" t="s">
        <v>146</v>
      </c>
      <c r="E3" s="23" t="s">
        <v>147</v>
      </c>
      <c r="F3" s="24"/>
      <c r="G3" s="23" t="s">
        <v>191</v>
      </c>
      <c r="H3" s="23" t="s">
        <v>49</v>
      </c>
      <c r="I3" s="24"/>
      <c r="J3" s="23" t="s">
        <v>224</v>
      </c>
      <c r="K3" s="23" t="s">
        <v>223</v>
      </c>
      <c r="L3" s="24"/>
      <c r="M3" s="23" t="s">
        <v>49</v>
      </c>
      <c r="N3" s="23" t="s">
        <v>256</v>
      </c>
    </row>
    <row r="4" spans="1:14" x14ac:dyDescent="0.25">
      <c r="A4" s="22" t="s">
        <v>52</v>
      </c>
      <c r="B4" s="23" t="s">
        <v>53</v>
      </c>
      <c r="C4" s="24"/>
      <c r="D4" s="23" t="s">
        <v>148</v>
      </c>
      <c r="E4" s="23" t="s">
        <v>149</v>
      </c>
      <c r="F4" s="24"/>
      <c r="G4" s="23" t="s">
        <v>192</v>
      </c>
      <c r="H4" s="23" t="s">
        <v>172</v>
      </c>
      <c r="I4" s="24"/>
      <c r="J4" s="23" t="s">
        <v>225</v>
      </c>
      <c r="K4" s="23" t="s">
        <v>155</v>
      </c>
      <c r="L4" s="24"/>
      <c r="M4" s="23" t="s">
        <v>242</v>
      </c>
      <c r="N4" s="23" t="s">
        <v>266</v>
      </c>
    </row>
    <row r="5" spans="1:14" x14ac:dyDescent="0.25">
      <c r="A5" s="22" t="s">
        <v>54</v>
      </c>
      <c r="B5" s="23" t="s">
        <v>55</v>
      </c>
      <c r="C5" s="24"/>
      <c r="D5" s="23" t="s">
        <v>150</v>
      </c>
      <c r="E5" s="23" t="s">
        <v>151</v>
      </c>
      <c r="F5" s="24"/>
      <c r="G5" s="23" t="s">
        <v>193</v>
      </c>
      <c r="H5" s="23" t="s">
        <v>173</v>
      </c>
      <c r="I5" s="24"/>
      <c r="J5" s="23" t="s">
        <v>227</v>
      </c>
      <c r="K5" s="23" t="s">
        <v>226</v>
      </c>
      <c r="L5" s="24"/>
      <c r="M5" s="23" t="s">
        <v>243</v>
      </c>
      <c r="N5" s="23" t="s">
        <v>281</v>
      </c>
    </row>
    <row r="6" spans="1:14" x14ac:dyDescent="0.25">
      <c r="A6" s="22" t="s">
        <v>56</v>
      </c>
      <c r="B6" s="23" t="s">
        <v>57</v>
      </c>
      <c r="C6" s="24"/>
      <c r="D6" s="23" t="s">
        <v>152</v>
      </c>
      <c r="E6" s="23" t="s">
        <v>153</v>
      </c>
      <c r="F6" s="24"/>
      <c r="G6" s="23" t="s">
        <v>194</v>
      </c>
      <c r="H6" s="23" t="s">
        <v>174</v>
      </c>
      <c r="I6" s="24"/>
      <c r="J6" s="23" t="s">
        <v>229</v>
      </c>
      <c r="K6" s="23" t="s">
        <v>228</v>
      </c>
      <c r="L6" s="24"/>
      <c r="M6" s="23" t="s">
        <v>244</v>
      </c>
      <c r="N6" s="23" t="s">
        <v>284</v>
      </c>
    </row>
    <row r="7" spans="1:14" x14ac:dyDescent="0.25">
      <c r="A7" s="22" t="s">
        <v>58</v>
      </c>
      <c r="B7" s="23" t="s">
        <v>59</v>
      </c>
      <c r="C7" s="24"/>
      <c r="D7" s="23" t="s">
        <v>154</v>
      </c>
      <c r="E7" s="23" t="s">
        <v>155</v>
      </c>
      <c r="F7" s="24"/>
      <c r="G7" s="23" t="s">
        <v>195</v>
      </c>
      <c r="H7" s="23" t="s">
        <v>175</v>
      </c>
      <c r="I7" s="24"/>
      <c r="J7" s="23" t="s">
        <v>231</v>
      </c>
      <c r="K7" s="23" t="s">
        <v>230</v>
      </c>
      <c r="L7" s="24"/>
      <c r="M7" s="23" t="s">
        <v>245</v>
      </c>
      <c r="N7" s="23" t="s">
        <v>285</v>
      </c>
    </row>
    <row r="8" spans="1:14" x14ac:dyDescent="0.25">
      <c r="A8" s="22" t="s">
        <v>60</v>
      </c>
      <c r="B8" s="23" t="s">
        <v>43</v>
      </c>
      <c r="C8" s="24"/>
      <c r="D8" s="23" t="s">
        <v>156</v>
      </c>
      <c r="E8" s="23" t="s">
        <v>157</v>
      </c>
      <c r="F8" s="24"/>
      <c r="G8" s="23" t="s">
        <v>196</v>
      </c>
      <c r="H8" s="23" t="s">
        <v>176</v>
      </c>
      <c r="I8" s="24"/>
      <c r="J8" s="23" t="s">
        <v>233</v>
      </c>
      <c r="K8" s="23" t="s">
        <v>232</v>
      </c>
      <c r="L8" s="24"/>
      <c r="M8" s="23" t="s">
        <v>246</v>
      </c>
      <c r="N8" s="23" t="s">
        <v>287</v>
      </c>
    </row>
    <row r="9" spans="1:14" x14ac:dyDescent="0.25">
      <c r="A9" s="22" t="s">
        <v>61</v>
      </c>
      <c r="B9" s="23" t="s">
        <v>40</v>
      </c>
      <c r="C9" s="24"/>
      <c r="D9" s="23" t="s">
        <v>158</v>
      </c>
      <c r="E9" s="23" t="s">
        <v>159</v>
      </c>
      <c r="F9" s="24"/>
      <c r="G9" s="23" t="s">
        <v>197</v>
      </c>
      <c r="H9" s="23" t="s">
        <v>177</v>
      </c>
      <c r="I9" s="24"/>
      <c r="J9" s="23" t="s">
        <v>234</v>
      </c>
      <c r="K9" s="23" t="s">
        <v>133</v>
      </c>
      <c r="L9" s="24"/>
      <c r="M9" s="23" t="s">
        <v>247</v>
      </c>
      <c r="N9" s="23" t="s">
        <v>295</v>
      </c>
    </row>
    <row r="10" spans="1:14" x14ac:dyDescent="0.25">
      <c r="A10" s="22" t="s">
        <v>62</v>
      </c>
      <c r="B10" s="23" t="s">
        <v>63</v>
      </c>
      <c r="C10" s="24"/>
      <c r="D10" s="23" t="s">
        <v>160</v>
      </c>
      <c r="E10" s="23" t="s">
        <v>161</v>
      </c>
      <c r="F10" s="24"/>
      <c r="G10" s="23" t="s">
        <v>198</v>
      </c>
      <c r="H10" s="23" t="s">
        <v>178</v>
      </c>
      <c r="I10" s="24"/>
      <c r="J10" s="23"/>
      <c r="K10" s="23"/>
      <c r="L10" s="24"/>
      <c r="M10" s="23" t="s">
        <v>248</v>
      </c>
      <c r="N10" s="23" t="s">
        <v>38</v>
      </c>
    </row>
    <row r="11" spans="1:14" x14ac:dyDescent="0.25">
      <c r="A11" s="22" t="s">
        <v>64</v>
      </c>
      <c r="B11" s="23" t="s">
        <v>65</v>
      </c>
      <c r="C11" s="24"/>
      <c r="D11" s="23" t="s">
        <v>162</v>
      </c>
      <c r="E11" s="23" t="s">
        <v>163</v>
      </c>
      <c r="F11" s="24"/>
      <c r="G11" s="23" t="s">
        <v>199</v>
      </c>
      <c r="H11" s="23" t="s">
        <v>87</v>
      </c>
      <c r="I11" s="24"/>
      <c r="J11" s="23"/>
      <c r="K11" s="23"/>
      <c r="L11" s="24"/>
      <c r="M11" s="23" t="s">
        <v>55</v>
      </c>
      <c r="N11" s="23" t="s">
        <v>300</v>
      </c>
    </row>
    <row r="12" spans="1:14" x14ac:dyDescent="0.25">
      <c r="A12" s="22" t="s">
        <v>66</v>
      </c>
      <c r="B12" s="23" t="s">
        <v>44</v>
      </c>
      <c r="C12" s="24"/>
      <c r="D12" s="23" t="s">
        <v>164</v>
      </c>
      <c r="E12" s="23" t="s">
        <v>165</v>
      </c>
      <c r="F12" s="24"/>
      <c r="G12" s="23" t="s">
        <v>200</v>
      </c>
      <c r="H12" s="23" t="s">
        <v>97</v>
      </c>
      <c r="I12" s="24"/>
      <c r="J12" s="23"/>
      <c r="K12" s="23"/>
      <c r="L12" s="24"/>
      <c r="M12" s="23" t="s">
        <v>173</v>
      </c>
      <c r="N12" s="23" t="s">
        <v>40</v>
      </c>
    </row>
    <row r="13" spans="1:14" x14ac:dyDescent="0.25">
      <c r="A13" s="22" t="s">
        <v>67</v>
      </c>
      <c r="B13" s="23" t="s">
        <v>68</v>
      </c>
      <c r="C13" s="24"/>
      <c r="D13" s="23" t="s">
        <v>166</v>
      </c>
      <c r="E13" s="23" t="s">
        <v>167</v>
      </c>
      <c r="F13" s="24"/>
      <c r="G13" s="23" t="s">
        <v>201</v>
      </c>
      <c r="H13" s="23" t="s">
        <v>93</v>
      </c>
      <c r="I13" s="24"/>
      <c r="J13" s="23"/>
      <c r="K13" s="23"/>
      <c r="L13" s="24"/>
      <c r="M13" s="23" t="s">
        <v>249</v>
      </c>
      <c r="N13" s="23" t="s">
        <v>306</v>
      </c>
    </row>
    <row r="14" spans="1:14" x14ac:dyDescent="0.25">
      <c r="A14" s="22" t="s">
        <v>69</v>
      </c>
      <c r="B14" s="23" t="s">
        <v>70</v>
      </c>
      <c r="C14" s="24"/>
      <c r="D14" s="23" t="s">
        <v>168</v>
      </c>
      <c r="E14" s="23" t="s">
        <v>169</v>
      </c>
      <c r="F14" s="24"/>
      <c r="G14" s="23" t="s">
        <v>202</v>
      </c>
      <c r="H14" s="23" t="s">
        <v>179</v>
      </c>
      <c r="I14" s="24"/>
      <c r="J14" s="23"/>
      <c r="K14" s="23"/>
      <c r="L14" s="24"/>
      <c r="M14" s="23" t="s">
        <v>235</v>
      </c>
      <c r="N14" s="23" t="s">
        <v>318</v>
      </c>
    </row>
    <row r="15" spans="1:14" x14ac:dyDescent="0.25">
      <c r="A15" s="22" t="s">
        <v>71</v>
      </c>
      <c r="B15" s="23" t="s">
        <v>72</v>
      </c>
      <c r="C15" s="24"/>
      <c r="D15" s="23"/>
      <c r="E15" s="23"/>
      <c r="F15" s="24"/>
      <c r="G15" s="23" t="s">
        <v>203</v>
      </c>
      <c r="H15" s="23" t="s">
        <v>37</v>
      </c>
      <c r="I15" s="24"/>
      <c r="J15" s="23"/>
      <c r="K15" s="23"/>
      <c r="L15" s="24"/>
      <c r="M15" s="23" t="s">
        <v>250</v>
      </c>
      <c r="N15" s="23" t="s">
        <v>322</v>
      </c>
    </row>
    <row r="16" spans="1:14" x14ac:dyDescent="0.25">
      <c r="A16" s="22" t="s">
        <v>73</v>
      </c>
      <c r="B16" s="23" t="s">
        <v>74</v>
      </c>
      <c r="C16" s="24"/>
      <c r="D16" s="23"/>
      <c r="E16" s="23"/>
      <c r="F16" s="24"/>
      <c r="G16" s="23" t="s">
        <v>204</v>
      </c>
      <c r="H16" s="23" t="s">
        <v>180</v>
      </c>
      <c r="I16" s="24"/>
      <c r="J16" s="23"/>
      <c r="K16" s="23"/>
      <c r="L16" s="24"/>
      <c r="M16" s="23" t="s">
        <v>53</v>
      </c>
      <c r="N16" s="23" t="s">
        <v>36</v>
      </c>
    </row>
    <row r="17" spans="1:14" x14ac:dyDescent="0.25">
      <c r="A17" s="22" t="s">
        <v>75</v>
      </c>
      <c r="B17" s="23" t="s">
        <v>76</v>
      </c>
      <c r="C17" s="24"/>
      <c r="D17" s="23"/>
      <c r="E17" s="23"/>
      <c r="F17" s="24"/>
      <c r="G17" s="23" t="s">
        <v>205</v>
      </c>
      <c r="H17" s="23" t="s">
        <v>118</v>
      </c>
      <c r="I17" s="24"/>
      <c r="J17" s="23"/>
      <c r="K17" s="23"/>
      <c r="L17" s="24"/>
      <c r="M17" s="23" t="s">
        <v>251</v>
      </c>
      <c r="N17" s="23" t="s">
        <v>333</v>
      </c>
    </row>
    <row r="18" spans="1:14" x14ac:dyDescent="0.25">
      <c r="A18" s="22" t="s">
        <v>77</v>
      </c>
      <c r="B18" s="23" t="s">
        <v>78</v>
      </c>
      <c r="C18" s="24"/>
      <c r="D18" s="23"/>
      <c r="E18" s="23"/>
      <c r="F18" s="24"/>
      <c r="G18" s="23" t="s">
        <v>206</v>
      </c>
      <c r="H18" s="23" t="s">
        <v>163</v>
      </c>
      <c r="I18" s="24"/>
      <c r="J18" s="23"/>
      <c r="K18" s="23"/>
      <c r="L18" s="24"/>
      <c r="M18" s="23" t="s">
        <v>252</v>
      </c>
      <c r="N18" s="23" t="s">
        <v>339</v>
      </c>
    </row>
    <row r="19" spans="1:14" x14ac:dyDescent="0.25">
      <c r="A19" s="22" t="s">
        <v>79</v>
      </c>
      <c r="B19" s="23" t="s">
        <v>80</v>
      </c>
      <c r="C19" s="24"/>
      <c r="D19" s="23"/>
      <c r="E19" s="23"/>
      <c r="F19" s="24"/>
      <c r="G19" s="23" t="s">
        <v>207</v>
      </c>
      <c r="H19" s="23" t="s">
        <v>181</v>
      </c>
      <c r="I19" s="24"/>
      <c r="J19" s="23"/>
      <c r="K19" s="23"/>
      <c r="L19" s="24"/>
      <c r="M19" s="23" t="s">
        <v>253</v>
      </c>
      <c r="N19" s="23" t="s">
        <v>340</v>
      </c>
    </row>
    <row r="20" spans="1:14" x14ac:dyDescent="0.25">
      <c r="A20" s="22" t="s">
        <v>81</v>
      </c>
      <c r="B20" s="23" t="s">
        <v>35</v>
      </c>
      <c r="C20" s="24"/>
      <c r="D20" s="23"/>
      <c r="E20" s="23"/>
      <c r="F20" s="24"/>
      <c r="G20" s="23" t="s">
        <v>208</v>
      </c>
      <c r="H20" s="23" t="s">
        <v>182</v>
      </c>
      <c r="I20" s="24"/>
      <c r="J20" s="23"/>
      <c r="K20" s="23"/>
      <c r="L20" s="24"/>
      <c r="M20" s="23" t="s">
        <v>254</v>
      </c>
      <c r="N20" s="23" t="s">
        <v>97</v>
      </c>
    </row>
    <row r="21" spans="1:14" x14ac:dyDescent="0.25">
      <c r="A21" s="22" t="s">
        <v>82</v>
      </c>
      <c r="B21" s="23" t="s">
        <v>83</v>
      </c>
      <c r="C21" s="24"/>
      <c r="D21" s="23"/>
      <c r="E21" s="23"/>
      <c r="F21" s="24"/>
      <c r="G21" s="23" t="s">
        <v>209</v>
      </c>
      <c r="H21" s="23" t="s">
        <v>183</v>
      </c>
      <c r="I21" s="24"/>
      <c r="J21" s="23"/>
      <c r="K21" s="23"/>
      <c r="L21" s="24"/>
      <c r="M21" s="23" t="s">
        <v>255</v>
      </c>
      <c r="N21" s="23" t="s">
        <v>153</v>
      </c>
    </row>
    <row r="22" spans="1:14" x14ac:dyDescent="0.25">
      <c r="A22" s="22" t="s">
        <v>84</v>
      </c>
      <c r="B22" s="23" t="s">
        <v>85</v>
      </c>
      <c r="C22" s="24"/>
      <c r="D22" s="23"/>
      <c r="E22" s="23"/>
      <c r="F22" s="24"/>
      <c r="G22" s="23" t="s">
        <v>210</v>
      </c>
      <c r="H22" s="23" t="s">
        <v>184</v>
      </c>
      <c r="I22" s="24"/>
      <c r="J22" s="23"/>
      <c r="K22" s="23"/>
      <c r="L22" s="24"/>
      <c r="M22" s="23" t="s">
        <v>256</v>
      </c>
      <c r="N22" s="23" t="s">
        <v>372</v>
      </c>
    </row>
    <row r="23" spans="1:14" x14ac:dyDescent="0.25">
      <c r="A23" s="22" t="s">
        <v>86</v>
      </c>
      <c r="B23" s="23" t="s">
        <v>87</v>
      </c>
      <c r="C23" s="24"/>
      <c r="D23" s="23"/>
      <c r="E23" s="23"/>
      <c r="F23" s="24"/>
      <c r="G23" s="23" t="s">
        <v>211</v>
      </c>
      <c r="H23" s="23" t="s">
        <v>185</v>
      </c>
      <c r="I23" s="24"/>
      <c r="J23" s="23"/>
      <c r="K23" s="23"/>
      <c r="L23" s="24"/>
      <c r="M23" s="23" t="s">
        <v>257</v>
      </c>
      <c r="N23" s="23" t="s">
        <v>373</v>
      </c>
    </row>
    <row r="24" spans="1:14" x14ac:dyDescent="0.25">
      <c r="A24" s="22" t="s">
        <v>88</v>
      </c>
      <c r="B24" s="23" t="s">
        <v>89</v>
      </c>
      <c r="C24" s="24"/>
      <c r="D24" s="23"/>
      <c r="E24" s="23"/>
      <c r="F24" s="24"/>
      <c r="G24" s="23" t="s">
        <v>212</v>
      </c>
      <c r="H24" s="23" t="s">
        <v>186</v>
      </c>
      <c r="I24" s="24"/>
      <c r="J24" s="23"/>
      <c r="K24" s="23"/>
      <c r="L24" s="24"/>
      <c r="M24" s="23" t="s">
        <v>258</v>
      </c>
      <c r="N24" s="23" t="s">
        <v>185</v>
      </c>
    </row>
    <row r="25" spans="1:14" x14ac:dyDescent="0.25">
      <c r="A25" s="22" t="s">
        <v>90</v>
      </c>
      <c r="B25" s="23" t="s">
        <v>91</v>
      </c>
      <c r="C25" s="24"/>
      <c r="D25" s="23"/>
      <c r="E25" s="23"/>
      <c r="F25" s="24"/>
      <c r="G25" s="23" t="s">
        <v>213</v>
      </c>
      <c r="H25" s="23" t="s">
        <v>122</v>
      </c>
      <c r="I25" s="24"/>
      <c r="J25" s="23"/>
      <c r="K25" s="23"/>
      <c r="L25" s="24"/>
      <c r="M25" s="23" t="s">
        <v>259</v>
      </c>
      <c r="N25" s="23" t="s">
        <v>167</v>
      </c>
    </row>
    <row r="26" spans="1:14" x14ac:dyDescent="0.25">
      <c r="A26" s="22" t="s">
        <v>92</v>
      </c>
      <c r="B26" s="23" t="s">
        <v>93</v>
      </c>
      <c r="C26" s="24"/>
      <c r="D26" s="23"/>
      <c r="E26" s="23"/>
      <c r="F26" s="24"/>
      <c r="G26" s="23" t="s">
        <v>214</v>
      </c>
      <c r="H26" s="23" t="s">
        <v>187</v>
      </c>
      <c r="I26" s="24"/>
      <c r="J26" s="23"/>
      <c r="K26" s="23"/>
      <c r="L26" s="24"/>
      <c r="M26" s="23" t="s">
        <v>260</v>
      </c>
      <c r="N26" s="23" t="s">
        <v>393</v>
      </c>
    </row>
    <row r="27" spans="1:14" x14ac:dyDescent="0.25">
      <c r="A27" s="22" t="s">
        <v>94</v>
      </c>
      <c r="B27" s="23" t="s">
        <v>95</v>
      </c>
      <c r="C27" s="24"/>
      <c r="D27" s="23"/>
      <c r="E27" s="23"/>
      <c r="F27" s="24"/>
      <c r="G27" s="23" t="s">
        <v>215</v>
      </c>
      <c r="H27" s="23" t="s">
        <v>188</v>
      </c>
      <c r="I27" s="24"/>
      <c r="J27" s="23"/>
      <c r="K27" s="23"/>
      <c r="L27" s="24"/>
      <c r="M27" s="23" t="s">
        <v>261</v>
      </c>
      <c r="N27" s="23" t="s">
        <v>177</v>
      </c>
    </row>
    <row r="28" spans="1:14" x14ac:dyDescent="0.25">
      <c r="A28" s="22" t="s">
        <v>96</v>
      </c>
      <c r="B28" s="23" t="s">
        <v>97</v>
      </c>
      <c r="C28" s="24"/>
      <c r="D28" s="23"/>
      <c r="E28" s="23"/>
      <c r="F28" s="24"/>
      <c r="G28" s="23" t="s">
        <v>216</v>
      </c>
      <c r="H28" s="23" t="s">
        <v>189</v>
      </c>
      <c r="I28" s="24"/>
      <c r="J28" s="23"/>
      <c r="K28" s="23"/>
      <c r="L28" s="24"/>
      <c r="M28" s="23" t="s">
        <v>174</v>
      </c>
      <c r="N28" s="23" t="s">
        <v>188</v>
      </c>
    </row>
    <row r="29" spans="1:14" x14ac:dyDescent="0.25">
      <c r="A29" s="22" t="s">
        <v>98</v>
      </c>
      <c r="B29" s="23" t="s">
        <v>142</v>
      </c>
      <c r="C29" s="24"/>
      <c r="D29" s="23"/>
      <c r="E29" s="23"/>
      <c r="F29" s="24"/>
      <c r="G29" s="23"/>
      <c r="H29" s="23"/>
      <c r="I29" s="24"/>
      <c r="J29" s="23"/>
      <c r="K29" s="23"/>
      <c r="L29" s="24"/>
      <c r="M29" s="23" t="s">
        <v>262</v>
      </c>
      <c r="N29" s="23" t="s">
        <v>46</v>
      </c>
    </row>
    <row r="30" spans="1:14" x14ac:dyDescent="0.25">
      <c r="A30" s="22" t="s">
        <v>99</v>
      </c>
      <c r="B30" s="23" t="s">
        <v>100</v>
      </c>
      <c r="C30" s="24"/>
      <c r="D30" s="23"/>
      <c r="E30" s="23"/>
      <c r="F30" s="24"/>
      <c r="G30" s="23"/>
      <c r="H30" s="23"/>
      <c r="I30" s="24"/>
      <c r="J30" s="23"/>
      <c r="K30" s="23"/>
      <c r="L30" s="24"/>
      <c r="M30" s="23" t="s">
        <v>236</v>
      </c>
      <c r="N30" s="23"/>
    </row>
    <row r="31" spans="1:14" x14ac:dyDescent="0.25">
      <c r="A31" s="22" t="s">
        <v>101</v>
      </c>
      <c r="B31" s="23" t="s">
        <v>102</v>
      </c>
      <c r="C31" s="24"/>
      <c r="D31" s="23"/>
      <c r="E31" s="23"/>
      <c r="F31" s="24"/>
      <c r="G31" s="23"/>
      <c r="H31" s="23"/>
      <c r="I31" s="24"/>
      <c r="J31" s="23"/>
      <c r="K31" s="23"/>
      <c r="L31" s="24"/>
      <c r="M31" s="23" t="s">
        <v>263</v>
      </c>
      <c r="N31" s="23"/>
    </row>
    <row r="32" spans="1:14" x14ac:dyDescent="0.25">
      <c r="A32" s="22" t="s">
        <v>103</v>
      </c>
      <c r="B32" s="23" t="s">
        <v>42</v>
      </c>
      <c r="C32" s="24"/>
      <c r="D32" s="23"/>
      <c r="E32" s="23"/>
      <c r="F32" s="24"/>
      <c r="G32" s="23"/>
      <c r="H32" s="23"/>
      <c r="I32" s="24"/>
      <c r="J32" s="23"/>
      <c r="K32" s="23"/>
      <c r="L32" s="24"/>
      <c r="M32" s="23" t="s">
        <v>264</v>
      </c>
      <c r="N32" s="23"/>
    </row>
    <row r="33" spans="1:14" x14ac:dyDescent="0.25">
      <c r="A33" s="22" t="s">
        <v>104</v>
      </c>
      <c r="B33" s="23" t="s">
        <v>105</v>
      </c>
      <c r="C33" s="24"/>
      <c r="D33" s="23"/>
      <c r="E33" s="23"/>
      <c r="F33" s="24"/>
      <c r="G33" s="23"/>
      <c r="H33" s="23"/>
      <c r="I33" s="24"/>
      <c r="J33" s="23"/>
      <c r="K33" s="23"/>
      <c r="L33" s="24"/>
      <c r="M33" s="23" t="s">
        <v>265</v>
      </c>
      <c r="N33" s="23"/>
    </row>
    <row r="34" spans="1:14" x14ac:dyDescent="0.25">
      <c r="A34" s="22" t="s">
        <v>31</v>
      </c>
      <c r="B34" s="23" t="s">
        <v>32</v>
      </c>
      <c r="C34" s="24"/>
      <c r="D34" s="23"/>
      <c r="E34" s="23"/>
      <c r="F34" s="24"/>
      <c r="G34" s="23"/>
      <c r="H34" s="23"/>
      <c r="I34" s="24"/>
      <c r="J34" s="23"/>
      <c r="K34" s="23"/>
      <c r="L34" s="24"/>
      <c r="M34" s="23" t="s">
        <v>266</v>
      </c>
      <c r="N34" s="23"/>
    </row>
    <row r="35" spans="1:14" x14ac:dyDescent="0.25">
      <c r="A35" s="22" t="s">
        <v>106</v>
      </c>
      <c r="B35" s="23" t="s">
        <v>107</v>
      </c>
      <c r="C35" s="24"/>
      <c r="D35" s="23"/>
      <c r="E35" s="23"/>
      <c r="F35" s="24"/>
      <c r="G35" s="23"/>
      <c r="H35" s="23"/>
      <c r="I35" s="24"/>
      <c r="J35" s="23"/>
      <c r="K35" s="23"/>
      <c r="L35" s="24"/>
      <c r="M35" s="23" t="s">
        <v>267</v>
      </c>
      <c r="N35" s="23"/>
    </row>
    <row r="36" spans="1:14" x14ac:dyDescent="0.25">
      <c r="A36" s="22" t="s">
        <v>108</v>
      </c>
      <c r="B36" s="23" t="s">
        <v>109</v>
      </c>
      <c r="C36" s="24"/>
      <c r="D36" s="23"/>
      <c r="E36" s="23"/>
      <c r="F36" s="24"/>
      <c r="G36" s="23"/>
      <c r="H36" s="23"/>
      <c r="I36" s="24"/>
      <c r="J36" s="23"/>
      <c r="K36" s="23"/>
      <c r="L36" s="24"/>
      <c r="M36" s="23" t="s">
        <v>268</v>
      </c>
      <c r="N36" s="23"/>
    </row>
    <row r="37" spans="1:14" x14ac:dyDescent="0.25">
      <c r="A37" s="22" t="s">
        <v>110</v>
      </c>
      <c r="B37" s="23" t="s">
        <v>111</v>
      </c>
      <c r="C37" s="24"/>
      <c r="D37" s="23"/>
      <c r="E37" s="23"/>
      <c r="F37" s="24"/>
      <c r="G37" s="23"/>
      <c r="H37" s="23"/>
      <c r="I37" s="24"/>
      <c r="J37" s="23"/>
      <c r="K37" s="23"/>
      <c r="L37" s="24"/>
      <c r="M37" s="23" t="s">
        <v>269</v>
      </c>
      <c r="N37" s="23"/>
    </row>
    <row r="38" spans="1:14" x14ac:dyDescent="0.25">
      <c r="A38" s="22" t="s">
        <v>112</v>
      </c>
      <c r="B38" s="23" t="s">
        <v>113</v>
      </c>
      <c r="C38" s="24"/>
      <c r="D38" s="23"/>
      <c r="E38" s="23"/>
      <c r="F38" s="24"/>
      <c r="G38" s="23"/>
      <c r="H38" s="23"/>
      <c r="I38" s="24"/>
      <c r="J38" s="23"/>
      <c r="K38" s="23"/>
      <c r="L38" s="24"/>
      <c r="M38" s="23" t="s">
        <v>270</v>
      </c>
      <c r="N38" s="23"/>
    </row>
    <row r="39" spans="1:14" x14ac:dyDescent="0.25">
      <c r="A39" s="22" t="s">
        <v>114</v>
      </c>
      <c r="B39" s="23" t="s">
        <v>115</v>
      </c>
      <c r="C39" s="24"/>
      <c r="D39" s="23"/>
      <c r="E39" s="23"/>
      <c r="F39" s="24"/>
      <c r="G39" s="23"/>
      <c r="H39" s="23"/>
      <c r="I39" s="24"/>
      <c r="J39" s="23"/>
      <c r="K39" s="23"/>
      <c r="L39" s="24"/>
      <c r="M39" s="23" t="s">
        <v>57</v>
      </c>
      <c r="N39" s="23"/>
    </row>
    <row r="40" spans="1:14" x14ac:dyDescent="0.25">
      <c r="A40" s="22" t="s">
        <v>116</v>
      </c>
      <c r="B40" s="23" t="s">
        <v>37</v>
      </c>
      <c r="C40" s="24"/>
      <c r="D40" s="23"/>
      <c r="E40" s="23"/>
      <c r="F40" s="24"/>
      <c r="G40" s="23"/>
      <c r="H40" s="23"/>
      <c r="I40" s="24"/>
      <c r="J40" s="23"/>
      <c r="K40" s="23"/>
      <c r="L40" s="24"/>
      <c r="M40" s="23" t="s">
        <v>271</v>
      </c>
      <c r="N40" s="23"/>
    </row>
    <row r="41" spans="1:14" x14ac:dyDescent="0.25">
      <c r="A41" s="22" t="s">
        <v>117</v>
      </c>
      <c r="B41" s="23" t="s">
        <v>118</v>
      </c>
      <c r="C41" s="24"/>
      <c r="D41" s="23"/>
      <c r="E41" s="23"/>
      <c r="F41" s="24"/>
      <c r="G41" s="23"/>
      <c r="H41" s="23"/>
      <c r="I41" s="24"/>
      <c r="J41" s="23"/>
      <c r="K41" s="23"/>
      <c r="L41" s="24"/>
      <c r="M41" s="23" t="s">
        <v>80</v>
      </c>
      <c r="N41" s="23"/>
    </row>
    <row r="42" spans="1:14" x14ac:dyDescent="0.25">
      <c r="A42" s="22" t="s">
        <v>119</v>
      </c>
      <c r="B42" s="23" t="s">
        <v>120</v>
      </c>
      <c r="C42" s="24"/>
      <c r="D42" s="23"/>
      <c r="E42" s="23"/>
      <c r="F42" s="24"/>
      <c r="G42" s="23"/>
      <c r="H42" s="23"/>
      <c r="I42" s="24"/>
      <c r="J42" s="23"/>
      <c r="K42" s="23"/>
      <c r="L42" s="24"/>
      <c r="M42" s="23" t="s">
        <v>272</v>
      </c>
      <c r="N42" s="23"/>
    </row>
    <row r="43" spans="1:14" x14ac:dyDescent="0.25">
      <c r="A43" s="22" t="s">
        <v>121</v>
      </c>
      <c r="B43" s="23" t="s">
        <v>122</v>
      </c>
      <c r="C43" s="24"/>
      <c r="D43" s="23"/>
      <c r="E43" s="23"/>
      <c r="F43" s="24"/>
      <c r="G43" s="23"/>
      <c r="H43" s="23"/>
      <c r="I43" s="24"/>
      <c r="J43" s="23"/>
      <c r="K43" s="23"/>
      <c r="L43" s="24"/>
      <c r="M43" s="23" t="s">
        <v>273</v>
      </c>
      <c r="N43" s="23"/>
    </row>
    <row r="44" spans="1:14" x14ac:dyDescent="0.25">
      <c r="A44" s="22" t="s">
        <v>123</v>
      </c>
      <c r="B44" s="23" t="s">
        <v>124</v>
      </c>
      <c r="C44" s="24"/>
      <c r="D44" s="23"/>
      <c r="E44" s="23"/>
      <c r="F44" s="24"/>
      <c r="G44" s="23"/>
      <c r="H44" s="23"/>
      <c r="I44" s="24"/>
      <c r="J44" s="23"/>
      <c r="K44" s="23"/>
      <c r="L44" s="24"/>
      <c r="M44" s="23" t="s">
        <v>274</v>
      </c>
      <c r="N44" s="23"/>
    </row>
    <row r="45" spans="1:14" x14ac:dyDescent="0.25">
      <c r="A45" s="22" t="s">
        <v>125</v>
      </c>
      <c r="B45" s="23" t="s">
        <v>39</v>
      </c>
      <c r="C45" s="24"/>
      <c r="D45" s="23"/>
      <c r="E45" s="23"/>
      <c r="F45" s="24"/>
      <c r="G45" s="23"/>
      <c r="H45" s="23"/>
      <c r="I45" s="24"/>
      <c r="J45" s="23"/>
      <c r="K45" s="23"/>
      <c r="L45" s="24"/>
      <c r="M45" s="23" t="s">
        <v>275</v>
      </c>
      <c r="N45" s="23"/>
    </row>
    <row r="46" spans="1:14" x14ac:dyDescent="0.25">
      <c r="A46" s="22" t="s">
        <v>126</v>
      </c>
      <c r="B46" s="23" t="s">
        <v>47</v>
      </c>
      <c r="C46" s="24"/>
      <c r="D46" s="23"/>
      <c r="E46" s="23"/>
      <c r="F46" s="24"/>
      <c r="G46" s="23"/>
      <c r="H46" s="23"/>
      <c r="I46" s="24"/>
      <c r="J46" s="23"/>
      <c r="K46" s="23"/>
      <c r="L46" s="24"/>
      <c r="M46" s="23" t="s">
        <v>276</v>
      </c>
      <c r="N46" s="23"/>
    </row>
    <row r="47" spans="1:14" x14ac:dyDescent="0.25">
      <c r="A47" s="22" t="s">
        <v>127</v>
      </c>
      <c r="B47" s="23" t="s">
        <v>128</v>
      </c>
      <c r="C47" s="24"/>
      <c r="D47" s="23"/>
      <c r="E47" s="23"/>
      <c r="F47" s="24"/>
      <c r="G47" s="23"/>
      <c r="H47" s="23"/>
      <c r="I47" s="24"/>
      <c r="J47" s="23"/>
      <c r="K47" s="23"/>
      <c r="L47" s="24"/>
      <c r="M47" s="23" t="s">
        <v>277</v>
      </c>
      <c r="N47" s="23"/>
    </row>
    <row r="48" spans="1:14" x14ac:dyDescent="0.25">
      <c r="A48" s="22" t="s">
        <v>129</v>
      </c>
      <c r="B48" s="23" t="s">
        <v>130</v>
      </c>
      <c r="C48" s="24"/>
      <c r="D48" s="23"/>
      <c r="E48" s="23"/>
      <c r="F48" s="24"/>
      <c r="G48" s="23"/>
      <c r="H48" s="23"/>
      <c r="I48" s="24"/>
      <c r="J48" s="23"/>
      <c r="K48" s="23"/>
      <c r="L48" s="24"/>
      <c r="M48" s="23" t="s">
        <v>59</v>
      </c>
      <c r="N48" s="23"/>
    </row>
    <row r="49" spans="1:14" x14ac:dyDescent="0.25">
      <c r="A49" s="22" t="s">
        <v>131</v>
      </c>
      <c r="B49" s="23" t="s">
        <v>45</v>
      </c>
      <c r="C49" s="24"/>
      <c r="D49" s="23"/>
      <c r="E49" s="23"/>
      <c r="F49" s="24"/>
      <c r="G49" s="23"/>
      <c r="H49" s="23"/>
      <c r="I49" s="24"/>
      <c r="J49" s="23"/>
      <c r="K49" s="23"/>
      <c r="L49" s="24"/>
      <c r="M49" s="23" t="s">
        <v>278</v>
      </c>
      <c r="N49" s="23"/>
    </row>
    <row r="50" spans="1:14" x14ac:dyDescent="0.25">
      <c r="A50" s="22" t="s">
        <v>132</v>
      </c>
      <c r="B50" s="23" t="s">
        <v>133</v>
      </c>
      <c r="C50" s="24"/>
      <c r="D50" s="23"/>
      <c r="E50" s="23"/>
      <c r="F50" s="24"/>
      <c r="G50" s="23"/>
      <c r="H50" s="23"/>
      <c r="I50" s="24"/>
      <c r="J50" s="23"/>
      <c r="K50" s="23"/>
      <c r="L50" s="24"/>
      <c r="M50" s="23" t="s">
        <v>279</v>
      </c>
      <c r="N50" s="23"/>
    </row>
    <row r="51" spans="1:14" x14ac:dyDescent="0.25">
      <c r="A51" s="22" t="s">
        <v>134</v>
      </c>
      <c r="B51" s="23" t="s">
        <v>135</v>
      </c>
      <c r="C51" s="24"/>
      <c r="D51" s="23"/>
      <c r="E51" s="23"/>
      <c r="F51" s="24"/>
      <c r="G51" s="23"/>
      <c r="H51" s="23"/>
      <c r="I51" s="24"/>
      <c r="J51" s="23"/>
      <c r="K51" s="23"/>
      <c r="L51" s="24"/>
      <c r="M51" s="23" t="s">
        <v>280</v>
      </c>
      <c r="N51" s="23"/>
    </row>
    <row r="52" spans="1:14" x14ac:dyDescent="0.25">
      <c r="A52" s="22" t="s">
        <v>136</v>
      </c>
      <c r="B52" s="23" t="s">
        <v>137</v>
      </c>
      <c r="C52" s="24"/>
      <c r="D52" s="23"/>
      <c r="E52" s="23"/>
      <c r="F52" s="24"/>
      <c r="G52" s="23"/>
      <c r="H52" s="23"/>
      <c r="I52" s="24"/>
      <c r="J52" s="23"/>
      <c r="K52" s="23"/>
      <c r="L52" s="24"/>
      <c r="M52" s="23" t="s">
        <v>281</v>
      </c>
      <c r="N52" s="23"/>
    </row>
    <row r="53" spans="1:14" x14ac:dyDescent="0.25">
      <c r="A53" s="22" t="s">
        <v>138</v>
      </c>
      <c r="B53" s="23" t="s">
        <v>139</v>
      </c>
      <c r="C53" s="24"/>
      <c r="D53" s="23"/>
      <c r="E53" s="23"/>
      <c r="F53" s="24"/>
      <c r="G53" s="23"/>
      <c r="H53" s="23"/>
      <c r="I53" s="24"/>
      <c r="J53" s="23"/>
      <c r="K53" s="23"/>
      <c r="L53" s="24"/>
      <c r="M53" s="23" t="s">
        <v>282</v>
      </c>
      <c r="N53" s="23"/>
    </row>
    <row r="54" spans="1:14" x14ac:dyDescent="0.25">
      <c r="A54" s="25"/>
      <c r="B54" s="25"/>
      <c r="C54" s="25"/>
      <c r="D54" s="25"/>
      <c r="E54" s="25"/>
      <c r="F54" s="25"/>
      <c r="G54" s="25"/>
      <c r="H54" s="25"/>
      <c r="I54" s="25"/>
      <c r="J54" s="25"/>
      <c r="K54" s="25"/>
      <c r="L54" s="25"/>
      <c r="M54" s="23" t="s">
        <v>283</v>
      </c>
      <c r="N54" s="23"/>
    </row>
    <row r="55" spans="1:14" x14ac:dyDescent="0.25">
      <c r="A55" s="25"/>
      <c r="B55" s="25"/>
      <c r="C55" s="25"/>
      <c r="D55" s="25"/>
      <c r="E55" s="25"/>
      <c r="F55" s="25"/>
      <c r="G55" s="25"/>
      <c r="H55" s="25"/>
      <c r="I55" s="25"/>
      <c r="J55" s="25"/>
      <c r="K55" s="25"/>
      <c r="L55" s="25"/>
      <c r="M55" s="23" t="s">
        <v>284</v>
      </c>
      <c r="N55" s="23"/>
    </row>
    <row r="56" spans="1:14" x14ac:dyDescent="0.25">
      <c r="A56" s="25"/>
      <c r="B56" s="25"/>
      <c r="C56" s="25"/>
      <c r="D56" s="25"/>
      <c r="E56" s="25"/>
      <c r="F56" s="25"/>
      <c r="G56" s="25"/>
      <c r="H56" s="25"/>
      <c r="I56" s="25"/>
      <c r="J56" s="25"/>
      <c r="K56" s="25"/>
      <c r="L56" s="25"/>
      <c r="M56" s="23" t="s">
        <v>285</v>
      </c>
      <c r="N56" s="23"/>
    </row>
    <row r="57" spans="1:14" x14ac:dyDescent="0.25">
      <c r="A57" s="25"/>
      <c r="B57" s="25"/>
      <c r="C57" s="25"/>
      <c r="D57" s="25"/>
      <c r="E57" s="25"/>
      <c r="F57" s="25"/>
      <c r="G57" s="25"/>
      <c r="H57" s="25"/>
      <c r="I57" s="25"/>
      <c r="J57" s="25"/>
      <c r="K57" s="25"/>
      <c r="L57" s="25"/>
      <c r="M57" s="23" t="s">
        <v>286</v>
      </c>
      <c r="N57" s="23"/>
    </row>
    <row r="58" spans="1:14" x14ac:dyDescent="0.25">
      <c r="A58" s="25"/>
      <c r="B58" s="25"/>
      <c r="C58" s="25"/>
      <c r="D58" s="25"/>
      <c r="E58" s="25"/>
      <c r="F58" s="25"/>
      <c r="G58" s="25"/>
      <c r="H58" s="25"/>
      <c r="I58" s="25"/>
      <c r="J58" s="25"/>
      <c r="K58" s="25"/>
      <c r="L58" s="25"/>
      <c r="M58" s="23" t="s">
        <v>287</v>
      </c>
      <c r="N58" s="23"/>
    </row>
    <row r="59" spans="1:14" x14ac:dyDescent="0.25">
      <c r="A59" s="25"/>
      <c r="B59" s="25"/>
      <c r="C59" s="25"/>
      <c r="D59" s="25"/>
      <c r="E59" s="25"/>
      <c r="F59" s="25"/>
      <c r="G59" s="25"/>
      <c r="H59" s="25"/>
      <c r="I59" s="25"/>
      <c r="J59" s="25"/>
      <c r="K59" s="25"/>
      <c r="L59" s="25"/>
      <c r="M59" s="23" t="s">
        <v>238</v>
      </c>
      <c r="N59" s="23"/>
    </row>
    <row r="60" spans="1:14" x14ac:dyDescent="0.25">
      <c r="A60" s="25"/>
      <c r="B60" s="25"/>
      <c r="C60" s="25"/>
      <c r="D60" s="25"/>
      <c r="E60" s="25"/>
      <c r="F60" s="25"/>
      <c r="G60" s="25"/>
      <c r="H60" s="25"/>
      <c r="I60" s="25"/>
      <c r="J60" s="25"/>
      <c r="K60" s="25"/>
      <c r="L60" s="25"/>
      <c r="M60" s="23" t="s">
        <v>237</v>
      </c>
      <c r="N60" s="23"/>
    </row>
    <row r="61" spans="1:14" x14ac:dyDescent="0.25">
      <c r="A61" s="25"/>
      <c r="B61" s="25"/>
      <c r="C61" s="25"/>
      <c r="D61" s="25"/>
      <c r="E61" s="25"/>
      <c r="F61" s="25"/>
      <c r="G61" s="25"/>
      <c r="H61" s="25"/>
      <c r="I61" s="25"/>
      <c r="J61" s="25"/>
      <c r="K61" s="25"/>
      <c r="L61" s="25"/>
      <c r="M61" s="23" t="s">
        <v>288</v>
      </c>
      <c r="N61" s="23"/>
    </row>
    <row r="62" spans="1:14" x14ac:dyDescent="0.25">
      <c r="A62" s="25"/>
      <c r="B62" s="25"/>
      <c r="C62" s="25"/>
      <c r="D62" s="25"/>
      <c r="E62" s="25"/>
      <c r="F62" s="25"/>
      <c r="G62" s="25"/>
      <c r="H62" s="25"/>
      <c r="I62" s="25"/>
      <c r="J62" s="25"/>
      <c r="K62" s="25"/>
      <c r="L62" s="25"/>
      <c r="M62" s="23" t="s">
        <v>289</v>
      </c>
      <c r="N62" s="23"/>
    </row>
    <row r="63" spans="1:14" x14ac:dyDescent="0.25">
      <c r="A63" s="25"/>
      <c r="B63" s="25"/>
      <c r="C63" s="25"/>
      <c r="D63" s="25"/>
      <c r="E63" s="25"/>
      <c r="F63" s="25"/>
      <c r="G63" s="25"/>
      <c r="H63" s="25"/>
      <c r="I63" s="25"/>
      <c r="J63" s="25"/>
      <c r="K63" s="25"/>
      <c r="L63" s="25"/>
      <c r="M63" s="23" t="s">
        <v>290</v>
      </c>
      <c r="N63" s="23"/>
    </row>
    <row r="64" spans="1:14" x14ac:dyDescent="0.25">
      <c r="A64" s="25"/>
      <c r="B64" s="25"/>
      <c r="C64" s="25"/>
      <c r="D64" s="25"/>
      <c r="E64" s="25"/>
      <c r="F64" s="25"/>
      <c r="G64" s="25"/>
      <c r="H64" s="25"/>
      <c r="I64" s="25"/>
      <c r="J64" s="25"/>
      <c r="K64" s="25"/>
      <c r="L64" s="25"/>
      <c r="M64" s="23" t="s">
        <v>291</v>
      </c>
      <c r="N64" s="23"/>
    </row>
    <row r="65" spans="1:14" x14ac:dyDescent="0.25">
      <c r="A65" s="25"/>
      <c r="B65" s="25"/>
      <c r="C65" s="25"/>
      <c r="D65" s="25"/>
      <c r="E65" s="25"/>
      <c r="F65" s="25"/>
      <c r="G65" s="25"/>
      <c r="H65" s="25"/>
      <c r="I65" s="25"/>
      <c r="J65" s="25"/>
      <c r="K65" s="25"/>
      <c r="L65" s="25"/>
      <c r="M65" s="23" t="s">
        <v>292</v>
      </c>
      <c r="N65" s="23"/>
    </row>
    <row r="66" spans="1:14" x14ac:dyDescent="0.25">
      <c r="A66" s="25"/>
      <c r="B66" s="25"/>
      <c r="C66" s="25"/>
      <c r="D66" s="25"/>
      <c r="E66" s="25"/>
      <c r="F66" s="25"/>
      <c r="G66" s="25"/>
      <c r="H66" s="25"/>
      <c r="I66" s="25"/>
      <c r="J66" s="25"/>
      <c r="K66" s="25"/>
      <c r="L66" s="25"/>
      <c r="M66" s="23" t="s">
        <v>293</v>
      </c>
      <c r="N66" s="23"/>
    </row>
    <row r="67" spans="1:14" x14ac:dyDescent="0.25">
      <c r="A67" s="25"/>
      <c r="B67" s="25"/>
      <c r="C67" s="25"/>
      <c r="D67" s="25"/>
      <c r="E67" s="25"/>
      <c r="F67" s="25"/>
      <c r="G67" s="25"/>
      <c r="H67" s="25"/>
      <c r="I67" s="25"/>
      <c r="J67" s="25"/>
      <c r="K67" s="25"/>
      <c r="L67" s="25"/>
      <c r="M67" s="23" t="s">
        <v>294</v>
      </c>
      <c r="N67" s="23"/>
    </row>
    <row r="68" spans="1:14" x14ac:dyDescent="0.25">
      <c r="A68" s="25"/>
      <c r="B68" s="25"/>
      <c r="C68" s="25"/>
      <c r="D68" s="25"/>
      <c r="E68" s="25"/>
      <c r="F68" s="25"/>
      <c r="G68" s="25"/>
      <c r="H68" s="25"/>
      <c r="I68" s="25"/>
      <c r="J68" s="25"/>
      <c r="K68" s="25"/>
      <c r="L68" s="25"/>
      <c r="M68" s="23" t="s">
        <v>295</v>
      </c>
      <c r="N68" s="23"/>
    </row>
    <row r="69" spans="1:14" x14ac:dyDescent="0.25">
      <c r="A69" s="25"/>
      <c r="B69" s="25"/>
      <c r="C69" s="25"/>
      <c r="D69" s="25"/>
      <c r="E69" s="25"/>
      <c r="F69" s="25"/>
      <c r="G69" s="25"/>
      <c r="H69" s="25"/>
      <c r="I69" s="25"/>
      <c r="J69" s="25"/>
      <c r="K69" s="25"/>
      <c r="L69" s="25"/>
      <c r="M69" s="23" t="s">
        <v>296</v>
      </c>
      <c r="N69" s="23"/>
    </row>
    <row r="70" spans="1:14" x14ac:dyDescent="0.25">
      <c r="A70" s="25"/>
      <c r="B70" s="25"/>
      <c r="C70" s="25"/>
      <c r="D70" s="25"/>
      <c r="E70" s="25"/>
      <c r="F70" s="25"/>
      <c r="G70" s="25"/>
      <c r="H70" s="25"/>
      <c r="I70" s="25"/>
      <c r="J70" s="25"/>
      <c r="K70" s="25"/>
      <c r="L70" s="25"/>
      <c r="M70" s="23" t="s">
        <v>297</v>
      </c>
      <c r="N70" s="23"/>
    </row>
    <row r="71" spans="1:14" x14ac:dyDescent="0.25">
      <c r="A71" s="25"/>
      <c r="B71" s="25"/>
      <c r="C71" s="25"/>
      <c r="D71" s="25"/>
      <c r="E71" s="25"/>
      <c r="F71" s="25"/>
      <c r="G71" s="25"/>
      <c r="H71" s="25"/>
      <c r="I71" s="25"/>
      <c r="J71" s="25"/>
      <c r="K71" s="25"/>
      <c r="L71" s="25"/>
      <c r="M71" s="23" t="s">
        <v>298</v>
      </c>
      <c r="N71" s="23"/>
    </row>
    <row r="72" spans="1:14" x14ac:dyDescent="0.25">
      <c r="A72" s="25"/>
      <c r="B72" s="25"/>
      <c r="C72" s="25"/>
      <c r="D72" s="25"/>
      <c r="E72" s="25"/>
      <c r="F72" s="25"/>
      <c r="G72" s="25"/>
      <c r="H72" s="25"/>
      <c r="I72" s="25"/>
      <c r="J72" s="25"/>
      <c r="K72" s="25"/>
      <c r="L72" s="25"/>
      <c r="M72" s="23" t="s">
        <v>299</v>
      </c>
      <c r="N72" s="23"/>
    </row>
    <row r="73" spans="1:14" x14ac:dyDescent="0.25">
      <c r="A73" s="25"/>
      <c r="B73" s="25"/>
      <c r="C73" s="25"/>
      <c r="D73" s="25"/>
      <c r="E73" s="25"/>
      <c r="F73" s="25"/>
      <c r="G73" s="25"/>
      <c r="H73" s="25"/>
      <c r="I73" s="25"/>
      <c r="J73" s="25"/>
      <c r="K73" s="25"/>
      <c r="L73" s="25"/>
      <c r="M73" s="23" t="s">
        <v>38</v>
      </c>
      <c r="N73" s="23"/>
    </row>
    <row r="74" spans="1:14" x14ac:dyDescent="0.25">
      <c r="A74" s="25"/>
      <c r="B74" s="25"/>
      <c r="C74" s="25"/>
      <c r="D74" s="25"/>
      <c r="E74" s="25"/>
      <c r="F74" s="25"/>
      <c r="G74" s="25"/>
      <c r="H74" s="25"/>
      <c r="I74" s="25"/>
      <c r="J74" s="25"/>
      <c r="K74" s="25"/>
      <c r="L74" s="25"/>
      <c r="M74" s="23" t="s">
        <v>300</v>
      </c>
      <c r="N74" s="23"/>
    </row>
    <row r="75" spans="1:14" x14ac:dyDescent="0.25">
      <c r="A75" s="25"/>
      <c r="B75" s="25"/>
      <c r="C75" s="25"/>
      <c r="D75" s="25"/>
      <c r="E75" s="25"/>
      <c r="F75" s="25"/>
      <c r="G75" s="25"/>
      <c r="H75" s="25"/>
      <c r="I75" s="25"/>
      <c r="J75" s="25"/>
      <c r="K75" s="25"/>
      <c r="L75" s="25"/>
      <c r="M75" s="23" t="s">
        <v>301</v>
      </c>
      <c r="N75" s="23"/>
    </row>
    <row r="76" spans="1:14" x14ac:dyDescent="0.25">
      <c r="A76" s="25"/>
      <c r="B76" s="25"/>
      <c r="C76" s="25"/>
      <c r="D76" s="25"/>
      <c r="E76" s="25"/>
      <c r="F76" s="25"/>
      <c r="G76" s="25"/>
      <c r="H76" s="25"/>
      <c r="I76" s="25"/>
      <c r="J76" s="25"/>
      <c r="K76" s="25"/>
      <c r="L76" s="25"/>
      <c r="M76" s="23" t="s">
        <v>44</v>
      </c>
      <c r="N76" s="23"/>
    </row>
    <row r="77" spans="1:14" x14ac:dyDescent="0.25">
      <c r="A77" s="25"/>
      <c r="B77" s="25"/>
      <c r="C77" s="25"/>
      <c r="D77" s="25"/>
      <c r="E77" s="25"/>
      <c r="F77" s="25"/>
      <c r="G77" s="25"/>
      <c r="H77" s="25"/>
      <c r="I77" s="25"/>
      <c r="J77" s="25"/>
      <c r="K77" s="25"/>
      <c r="L77" s="25"/>
      <c r="M77" s="23" t="s">
        <v>302</v>
      </c>
      <c r="N77" s="23"/>
    </row>
    <row r="78" spans="1:14" x14ac:dyDescent="0.25">
      <c r="A78" s="25"/>
      <c r="B78" s="25"/>
      <c r="C78" s="25"/>
      <c r="D78" s="25"/>
      <c r="E78" s="25"/>
      <c r="F78" s="25"/>
      <c r="G78" s="25"/>
      <c r="H78" s="25"/>
      <c r="I78" s="25"/>
      <c r="J78" s="25"/>
      <c r="K78" s="25"/>
      <c r="L78" s="25"/>
      <c r="M78" s="23" t="s">
        <v>303</v>
      </c>
      <c r="N78" s="23"/>
    </row>
    <row r="79" spans="1:14" x14ac:dyDescent="0.25">
      <c r="A79" s="25"/>
      <c r="B79" s="25"/>
      <c r="C79" s="25"/>
      <c r="D79" s="25"/>
      <c r="E79" s="25"/>
      <c r="F79" s="25"/>
      <c r="G79" s="25"/>
      <c r="H79" s="25"/>
      <c r="I79" s="25"/>
      <c r="J79" s="25"/>
      <c r="K79" s="25"/>
      <c r="L79" s="25"/>
      <c r="M79" s="23" t="s">
        <v>40</v>
      </c>
      <c r="N79" s="23"/>
    </row>
    <row r="80" spans="1:14" x14ac:dyDescent="0.25">
      <c r="A80" s="25"/>
      <c r="B80" s="25"/>
      <c r="C80" s="25"/>
      <c r="D80" s="25"/>
      <c r="E80" s="25"/>
      <c r="F80" s="25"/>
      <c r="G80" s="25"/>
      <c r="H80" s="25"/>
      <c r="I80" s="25"/>
      <c r="J80" s="25"/>
      <c r="K80" s="25"/>
      <c r="L80" s="25"/>
      <c r="M80" s="23" t="s">
        <v>304</v>
      </c>
      <c r="N80" s="23"/>
    </row>
    <row r="81" spans="1:14" x14ac:dyDescent="0.25">
      <c r="A81" s="25"/>
      <c r="B81" s="25"/>
      <c r="C81" s="25"/>
      <c r="D81" s="25"/>
      <c r="E81" s="25"/>
      <c r="F81" s="25"/>
      <c r="G81" s="25"/>
      <c r="H81" s="25"/>
      <c r="I81" s="25"/>
      <c r="J81" s="25"/>
      <c r="K81" s="25"/>
      <c r="L81" s="25"/>
      <c r="M81" s="23" t="s">
        <v>305</v>
      </c>
      <c r="N81" s="23"/>
    </row>
    <row r="82" spans="1:14" x14ac:dyDescent="0.25">
      <c r="A82" s="25"/>
      <c r="B82" s="25"/>
      <c r="C82" s="25"/>
      <c r="D82" s="25"/>
      <c r="E82" s="25"/>
      <c r="F82" s="25"/>
      <c r="G82" s="25"/>
      <c r="H82" s="25"/>
      <c r="I82" s="25"/>
      <c r="J82" s="25"/>
      <c r="K82" s="25"/>
      <c r="L82" s="25"/>
      <c r="M82" s="23" t="s">
        <v>306</v>
      </c>
      <c r="N82" s="23"/>
    </row>
    <row r="83" spans="1:14" x14ac:dyDescent="0.25">
      <c r="A83" s="25"/>
      <c r="B83" s="25"/>
      <c r="C83" s="25"/>
      <c r="D83" s="25"/>
      <c r="E83" s="25"/>
      <c r="F83" s="25"/>
      <c r="G83" s="25"/>
      <c r="H83" s="25"/>
      <c r="I83" s="25"/>
      <c r="J83" s="25"/>
      <c r="K83" s="25"/>
      <c r="L83" s="25"/>
      <c r="M83" s="23" t="s">
        <v>307</v>
      </c>
      <c r="N83" s="23"/>
    </row>
    <row r="84" spans="1:14" x14ac:dyDescent="0.25">
      <c r="A84" s="25"/>
      <c r="B84" s="25"/>
      <c r="C84" s="25"/>
      <c r="D84" s="25"/>
      <c r="E84" s="25"/>
      <c r="F84" s="25"/>
      <c r="G84" s="25"/>
      <c r="H84" s="25"/>
      <c r="I84" s="25"/>
      <c r="J84" s="25"/>
      <c r="K84" s="25"/>
      <c r="L84" s="25"/>
      <c r="M84" s="23" t="s">
        <v>308</v>
      </c>
      <c r="N84" s="23"/>
    </row>
    <row r="85" spans="1:14" x14ac:dyDescent="0.25">
      <c r="A85" s="25"/>
      <c r="B85" s="25"/>
      <c r="C85" s="25"/>
      <c r="D85" s="25"/>
      <c r="E85" s="25"/>
      <c r="F85" s="25"/>
      <c r="G85" s="25"/>
      <c r="H85" s="25"/>
      <c r="I85" s="25"/>
      <c r="J85" s="25"/>
      <c r="K85" s="25"/>
      <c r="L85" s="25"/>
      <c r="M85" s="23" t="s">
        <v>309</v>
      </c>
      <c r="N85" s="23"/>
    </row>
    <row r="86" spans="1:14" x14ac:dyDescent="0.25">
      <c r="A86" s="25"/>
      <c r="B86" s="25"/>
      <c r="C86" s="25"/>
      <c r="D86" s="25"/>
      <c r="E86" s="25"/>
      <c r="F86" s="25"/>
      <c r="G86" s="25"/>
      <c r="H86" s="25"/>
      <c r="I86" s="25"/>
      <c r="J86" s="25"/>
      <c r="K86" s="25"/>
      <c r="L86" s="25"/>
      <c r="M86" s="23" t="s">
        <v>310</v>
      </c>
      <c r="N86" s="23"/>
    </row>
    <row r="87" spans="1:14" x14ac:dyDescent="0.25">
      <c r="A87" s="25"/>
      <c r="B87" s="25"/>
      <c r="C87" s="25"/>
      <c r="D87" s="25"/>
      <c r="E87" s="25"/>
      <c r="F87" s="25"/>
      <c r="G87" s="25"/>
      <c r="H87" s="25"/>
      <c r="I87" s="25"/>
      <c r="J87" s="25"/>
      <c r="K87" s="25"/>
      <c r="L87" s="25"/>
      <c r="M87" s="23" t="s">
        <v>311</v>
      </c>
      <c r="N87" s="23"/>
    </row>
    <row r="88" spans="1:14" x14ac:dyDescent="0.25">
      <c r="A88" s="25"/>
      <c r="B88" s="25"/>
      <c r="C88" s="25"/>
      <c r="D88" s="25"/>
      <c r="E88" s="25"/>
      <c r="F88" s="25"/>
      <c r="G88" s="25"/>
      <c r="H88" s="25"/>
      <c r="I88" s="25"/>
      <c r="J88" s="25"/>
      <c r="K88" s="25"/>
      <c r="L88" s="25"/>
      <c r="M88" s="23" t="s">
        <v>312</v>
      </c>
      <c r="N88" s="23"/>
    </row>
    <row r="89" spans="1:14" x14ac:dyDescent="0.25">
      <c r="A89" s="25"/>
      <c r="B89" s="25"/>
      <c r="C89" s="25"/>
      <c r="D89" s="25"/>
      <c r="E89" s="25"/>
      <c r="F89" s="25"/>
      <c r="G89" s="25"/>
      <c r="H89" s="25"/>
      <c r="I89" s="25"/>
      <c r="J89" s="25"/>
      <c r="K89" s="25"/>
      <c r="L89" s="25"/>
      <c r="M89" s="23" t="s">
        <v>313</v>
      </c>
      <c r="N89" s="23"/>
    </row>
    <row r="90" spans="1:14" x14ac:dyDescent="0.25">
      <c r="A90" s="25"/>
      <c r="B90" s="25"/>
      <c r="C90" s="25"/>
      <c r="D90" s="25"/>
      <c r="E90" s="25"/>
      <c r="F90" s="25"/>
      <c r="G90" s="25"/>
      <c r="H90" s="25"/>
      <c r="I90" s="25"/>
      <c r="J90" s="25"/>
      <c r="K90" s="25"/>
      <c r="L90" s="25"/>
      <c r="M90" s="23" t="s">
        <v>314</v>
      </c>
      <c r="N90" s="23"/>
    </row>
    <row r="91" spans="1:14" x14ac:dyDescent="0.25">
      <c r="A91" s="25"/>
      <c r="B91" s="25"/>
      <c r="C91" s="25"/>
      <c r="D91" s="25"/>
      <c r="E91" s="25"/>
      <c r="F91" s="25"/>
      <c r="G91" s="25"/>
      <c r="H91" s="25"/>
      <c r="I91" s="25"/>
      <c r="J91" s="25"/>
      <c r="K91" s="25"/>
      <c r="L91" s="25"/>
      <c r="M91" s="23" t="s">
        <v>315</v>
      </c>
      <c r="N91" s="23"/>
    </row>
    <row r="92" spans="1:14" x14ac:dyDescent="0.25">
      <c r="A92" s="25"/>
      <c r="B92" s="25"/>
      <c r="C92" s="25"/>
      <c r="D92" s="25"/>
      <c r="E92" s="25"/>
      <c r="F92" s="25"/>
      <c r="G92" s="25"/>
      <c r="H92" s="25"/>
      <c r="I92" s="25"/>
      <c r="J92" s="25"/>
      <c r="K92" s="25"/>
      <c r="L92" s="25"/>
      <c r="M92" s="23" t="s">
        <v>316</v>
      </c>
      <c r="N92" s="23"/>
    </row>
    <row r="93" spans="1:14" x14ac:dyDescent="0.25">
      <c r="A93" s="25"/>
      <c r="B93" s="25"/>
      <c r="C93" s="25"/>
      <c r="D93" s="25"/>
      <c r="E93" s="25"/>
      <c r="F93" s="25"/>
      <c r="G93" s="25"/>
      <c r="H93" s="25"/>
      <c r="I93" s="25"/>
      <c r="J93" s="25"/>
      <c r="K93" s="25"/>
      <c r="L93" s="25"/>
      <c r="M93" s="23" t="s">
        <v>317</v>
      </c>
      <c r="N93" s="23"/>
    </row>
    <row r="94" spans="1:14" x14ac:dyDescent="0.25">
      <c r="A94" s="25"/>
      <c r="B94" s="25"/>
      <c r="C94" s="25"/>
      <c r="D94" s="25"/>
      <c r="E94" s="25"/>
      <c r="F94" s="25"/>
      <c r="G94" s="25"/>
      <c r="H94" s="25"/>
      <c r="I94" s="25"/>
      <c r="J94" s="25"/>
      <c r="K94" s="25"/>
      <c r="L94" s="25"/>
      <c r="M94" s="23" t="s">
        <v>318</v>
      </c>
      <c r="N94" s="23"/>
    </row>
    <row r="95" spans="1:14" x14ac:dyDescent="0.25">
      <c r="A95" s="25"/>
      <c r="B95" s="25"/>
      <c r="C95" s="25"/>
      <c r="D95" s="25"/>
      <c r="E95" s="25"/>
      <c r="F95" s="25"/>
      <c r="G95" s="25"/>
      <c r="H95" s="25"/>
      <c r="I95" s="25"/>
      <c r="J95" s="25"/>
      <c r="K95" s="25"/>
      <c r="L95" s="25"/>
      <c r="M95" s="23" t="s">
        <v>319</v>
      </c>
      <c r="N95" s="23"/>
    </row>
    <row r="96" spans="1:14" x14ac:dyDescent="0.25">
      <c r="A96" s="25"/>
      <c r="B96" s="25"/>
      <c r="C96" s="25"/>
      <c r="D96" s="25"/>
      <c r="E96" s="25"/>
      <c r="F96" s="25"/>
      <c r="G96" s="25"/>
      <c r="H96" s="25"/>
      <c r="I96" s="25"/>
      <c r="J96" s="25"/>
      <c r="K96" s="25"/>
      <c r="L96" s="25"/>
      <c r="M96" s="23" t="s">
        <v>74</v>
      </c>
      <c r="N96" s="23"/>
    </row>
    <row r="97" spans="1:14" x14ac:dyDescent="0.25">
      <c r="A97" s="25"/>
      <c r="B97" s="25"/>
      <c r="C97" s="25"/>
      <c r="D97" s="25"/>
      <c r="E97" s="25"/>
      <c r="F97" s="25"/>
      <c r="G97" s="25"/>
      <c r="H97" s="25"/>
      <c r="I97" s="25"/>
      <c r="J97" s="25"/>
      <c r="K97" s="25"/>
      <c r="L97" s="25"/>
      <c r="M97" s="23" t="s">
        <v>70</v>
      </c>
      <c r="N97" s="23"/>
    </row>
    <row r="98" spans="1:14" x14ac:dyDescent="0.25">
      <c r="A98" s="25"/>
      <c r="B98" s="25"/>
      <c r="C98" s="25"/>
      <c r="D98" s="25"/>
      <c r="E98" s="25"/>
      <c r="F98" s="25"/>
      <c r="G98" s="25"/>
      <c r="H98" s="25"/>
      <c r="I98" s="25"/>
      <c r="J98" s="25"/>
      <c r="K98" s="25"/>
      <c r="L98" s="25"/>
      <c r="M98" s="23" t="s">
        <v>320</v>
      </c>
      <c r="N98" s="23"/>
    </row>
    <row r="99" spans="1:14" x14ac:dyDescent="0.25">
      <c r="A99" s="25"/>
      <c r="B99" s="25"/>
      <c r="C99" s="25"/>
      <c r="D99" s="25"/>
      <c r="E99" s="25"/>
      <c r="F99" s="25"/>
      <c r="G99" s="25"/>
      <c r="H99" s="25"/>
      <c r="I99" s="25"/>
      <c r="J99" s="25"/>
      <c r="K99" s="25"/>
      <c r="L99" s="25"/>
      <c r="M99" s="23" t="s">
        <v>321</v>
      </c>
      <c r="N99" s="23"/>
    </row>
    <row r="100" spans="1:14" x14ac:dyDescent="0.25">
      <c r="A100" s="25"/>
      <c r="B100" s="25"/>
      <c r="C100" s="25"/>
      <c r="D100" s="25"/>
      <c r="E100" s="25"/>
      <c r="F100" s="25"/>
      <c r="G100" s="25"/>
      <c r="H100" s="25"/>
      <c r="I100" s="25"/>
      <c r="J100" s="25"/>
      <c r="K100" s="25"/>
      <c r="L100" s="25"/>
      <c r="M100" s="23" t="s">
        <v>322</v>
      </c>
      <c r="N100" s="23"/>
    </row>
    <row r="101" spans="1:14" x14ac:dyDescent="0.25">
      <c r="A101" s="25"/>
      <c r="B101" s="25"/>
      <c r="C101" s="25"/>
      <c r="D101" s="25"/>
      <c r="E101" s="25"/>
      <c r="F101" s="25"/>
      <c r="G101" s="25"/>
      <c r="H101" s="25"/>
      <c r="I101" s="25"/>
      <c r="J101" s="25"/>
      <c r="K101" s="25"/>
      <c r="L101" s="25"/>
      <c r="M101" s="23" t="s">
        <v>323</v>
      </c>
      <c r="N101" s="23"/>
    </row>
    <row r="102" spans="1:14" x14ac:dyDescent="0.25">
      <c r="A102" s="25"/>
      <c r="B102" s="25"/>
      <c r="C102" s="25"/>
      <c r="D102" s="25"/>
      <c r="E102" s="25"/>
      <c r="F102" s="25"/>
      <c r="G102" s="25"/>
      <c r="H102" s="25"/>
      <c r="I102" s="25"/>
      <c r="J102" s="25"/>
      <c r="K102" s="25"/>
      <c r="L102" s="25"/>
      <c r="M102" s="23" t="s">
        <v>72</v>
      </c>
      <c r="N102" s="23"/>
    </row>
    <row r="103" spans="1:14" x14ac:dyDescent="0.25">
      <c r="A103" s="25"/>
      <c r="B103" s="25"/>
      <c r="C103" s="25"/>
      <c r="D103" s="25"/>
      <c r="E103" s="25"/>
      <c r="F103" s="25"/>
      <c r="G103" s="25"/>
      <c r="H103" s="25"/>
      <c r="I103" s="25"/>
      <c r="J103" s="25"/>
      <c r="K103" s="25"/>
      <c r="L103" s="25"/>
      <c r="M103" s="23" t="s">
        <v>36</v>
      </c>
      <c r="N103" s="23"/>
    </row>
    <row r="104" spans="1:14" x14ac:dyDescent="0.25">
      <c r="A104" s="25"/>
      <c r="B104" s="25"/>
      <c r="C104" s="25"/>
      <c r="D104" s="25"/>
      <c r="E104" s="25"/>
      <c r="F104" s="25"/>
      <c r="G104" s="25"/>
      <c r="H104" s="25"/>
      <c r="I104" s="25"/>
      <c r="J104" s="25"/>
      <c r="K104" s="25"/>
      <c r="L104" s="25"/>
      <c r="M104" s="23" t="s">
        <v>324</v>
      </c>
      <c r="N104" s="23"/>
    </row>
    <row r="105" spans="1:14" x14ac:dyDescent="0.25">
      <c r="A105" s="25"/>
      <c r="B105" s="25"/>
      <c r="C105" s="25"/>
      <c r="D105" s="25"/>
      <c r="E105" s="25"/>
      <c r="F105" s="25"/>
      <c r="G105" s="25"/>
      <c r="H105" s="25"/>
      <c r="I105" s="25"/>
      <c r="J105" s="25"/>
      <c r="K105" s="25"/>
      <c r="L105" s="25"/>
      <c r="M105" s="23" t="s">
        <v>325</v>
      </c>
      <c r="N105" s="23"/>
    </row>
    <row r="106" spans="1:14" x14ac:dyDescent="0.25">
      <c r="A106" s="25"/>
      <c r="B106" s="25"/>
      <c r="C106" s="25"/>
      <c r="D106" s="25"/>
      <c r="E106" s="25"/>
      <c r="F106" s="25"/>
      <c r="G106" s="25"/>
      <c r="H106" s="25"/>
      <c r="I106" s="25"/>
      <c r="J106" s="25"/>
      <c r="K106" s="25"/>
      <c r="L106" s="25"/>
      <c r="M106" s="23" t="s">
        <v>34</v>
      </c>
      <c r="N106" s="23"/>
    </row>
    <row r="107" spans="1:14" x14ac:dyDescent="0.25">
      <c r="A107" s="25"/>
      <c r="B107" s="25"/>
      <c r="C107" s="25"/>
      <c r="D107" s="25"/>
      <c r="E107" s="25"/>
      <c r="F107" s="25"/>
      <c r="G107" s="25"/>
      <c r="H107" s="25"/>
      <c r="I107" s="25"/>
      <c r="J107" s="25"/>
      <c r="K107" s="25"/>
      <c r="L107" s="25"/>
      <c r="M107" s="23" t="s">
        <v>240</v>
      </c>
      <c r="N107" s="23"/>
    </row>
    <row r="108" spans="1:14" x14ac:dyDescent="0.25">
      <c r="A108" s="25"/>
      <c r="B108" s="25"/>
      <c r="C108" s="25"/>
      <c r="D108" s="25"/>
      <c r="E108" s="25"/>
      <c r="F108" s="25"/>
      <c r="G108" s="25"/>
      <c r="H108" s="25"/>
      <c r="I108" s="25"/>
      <c r="J108" s="25"/>
      <c r="K108" s="25"/>
      <c r="L108" s="25"/>
      <c r="M108" s="23" t="s">
        <v>326</v>
      </c>
      <c r="N108" s="23"/>
    </row>
    <row r="109" spans="1:14" x14ac:dyDescent="0.25">
      <c r="A109" s="25"/>
      <c r="B109" s="25"/>
      <c r="C109" s="25"/>
      <c r="D109" s="25"/>
      <c r="E109" s="25"/>
      <c r="F109" s="25"/>
      <c r="G109" s="25"/>
      <c r="H109" s="25"/>
      <c r="I109" s="25"/>
      <c r="J109" s="25"/>
      <c r="K109" s="25"/>
      <c r="L109" s="25"/>
      <c r="M109" s="23" t="s">
        <v>327</v>
      </c>
      <c r="N109" s="23"/>
    </row>
    <row r="110" spans="1:14" x14ac:dyDescent="0.25">
      <c r="A110" s="25"/>
      <c r="B110" s="25"/>
      <c r="C110" s="25"/>
      <c r="D110" s="25"/>
      <c r="E110" s="25"/>
      <c r="F110" s="25"/>
      <c r="G110" s="25"/>
      <c r="H110" s="25"/>
      <c r="I110" s="25"/>
      <c r="J110" s="25"/>
      <c r="K110" s="25"/>
      <c r="L110" s="25"/>
      <c r="M110" s="23" t="s">
        <v>328</v>
      </c>
      <c r="N110" s="23"/>
    </row>
    <row r="111" spans="1:14" x14ac:dyDescent="0.25">
      <c r="A111" s="25"/>
      <c r="B111" s="25"/>
      <c r="C111" s="25"/>
      <c r="D111" s="25"/>
      <c r="E111" s="25"/>
      <c r="F111" s="25"/>
      <c r="G111" s="25"/>
      <c r="H111" s="25"/>
      <c r="I111" s="25"/>
      <c r="J111" s="25"/>
      <c r="K111" s="25"/>
      <c r="L111" s="25"/>
      <c r="M111" s="23" t="s">
        <v>329</v>
      </c>
      <c r="N111" s="23"/>
    </row>
    <row r="112" spans="1:14" x14ac:dyDescent="0.25">
      <c r="A112" s="25"/>
      <c r="B112" s="25"/>
      <c r="C112" s="25"/>
      <c r="D112" s="25"/>
      <c r="E112" s="25"/>
      <c r="F112" s="25"/>
      <c r="G112" s="25"/>
      <c r="H112" s="25"/>
      <c r="I112" s="25"/>
      <c r="J112" s="25"/>
      <c r="K112" s="25"/>
      <c r="L112" s="25"/>
      <c r="M112" s="23" t="s">
        <v>330</v>
      </c>
      <c r="N112" s="23"/>
    </row>
    <row r="113" spans="1:14" x14ac:dyDescent="0.25">
      <c r="A113" s="25"/>
      <c r="B113" s="25"/>
      <c r="C113" s="25"/>
      <c r="D113" s="25"/>
      <c r="E113" s="25"/>
      <c r="F113" s="25"/>
      <c r="G113" s="25"/>
      <c r="H113" s="25"/>
      <c r="I113" s="25"/>
      <c r="J113" s="25"/>
      <c r="K113" s="25"/>
      <c r="L113" s="25"/>
      <c r="M113" s="23" t="s">
        <v>331</v>
      </c>
      <c r="N113" s="23"/>
    </row>
    <row r="114" spans="1:14" x14ac:dyDescent="0.25">
      <c r="A114" s="25"/>
      <c r="B114" s="25"/>
      <c r="C114" s="25"/>
      <c r="D114" s="25"/>
      <c r="E114" s="25"/>
      <c r="F114" s="25"/>
      <c r="G114" s="25"/>
      <c r="H114" s="25"/>
      <c r="I114" s="25"/>
      <c r="J114" s="25"/>
      <c r="K114" s="25"/>
      <c r="L114" s="25"/>
      <c r="M114" s="23" t="s">
        <v>332</v>
      </c>
      <c r="N114" s="23"/>
    </row>
    <row r="115" spans="1:14" x14ac:dyDescent="0.25">
      <c r="A115" s="25"/>
      <c r="B115" s="25"/>
      <c r="C115" s="25"/>
      <c r="D115" s="25"/>
      <c r="E115" s="25"/>
      <c r="F115" s="25"/>
      <c r="G115" s="25"/>
      <c r="H115" s="25"/>
      <c r="I115" s="25"/>
      <c r="J115" s="25"/>
      <c r="K115" s="25"/>
      <c r="L115" s="25"/>
      <c r="M115" s="23" t="s">
        <v>35</v>
      </c>
      <c r="N115" s="23"/>
    </row>
    <row r="116" spans="1:14" x14ac:dyDescent="0.25">
      <c r="A116" s="25"/>
      <c r="B116" s="25"/>
      <c r="C116" s="25"/>
      <c r="D116" s="25"/>
      <c r="E116" s="25"/>
      <c r="F116" s="25"/>
      <c r="G116" s="25"/>
      <c r="H116" s="25"/>
      <c r="I116" s="25"/>
      <c r="J116" s="25"/>
      <c r="K116" s="25"/>
      <c r="L116" s="25"/>
      <c r="M116" s="23" t="s">
        <v>333</v>
      </c>
      <c r="N116" s="23"/>
    </row>
    <row r="117" spans="1:14" x14ac:dyDescent="0.25">
      <c r="A117" s="25"/>
      <c r="B117" s="25"/>
      <c r="C117" s="25"/>
      <c r="D117" s="25"/>
      <c r="E117" s="25"/>
      <c r="F117" s="25"/>
      <c r="G117" s="25"/>
      <c r="H117" s="25"/>
      <c r="I117" s="25"/>
      <c r="J117" s="25"/>
      <c r="K117" s="25"/>
      <c r="L117" s="25"/>
      <c r="M117" s="23" t="s">
        <v>334</v>
      </c>
      <c r="N117" s="23"/>
    </row>
    <row r="118" spans="1:14" x14ac:dyDescent="0.25">
      <c r="A118" s="25"/>
      <c r="B118" s="25"/>
      <c r="C118" s="25"/>
      <c r="D118" s="25"/>
      <c r="E118" s="25"/>
      <c r="F118" s="25"/>
      <c r="G118" s="25"/>
      <c r="H118" s="25"/>
      <c r="I118" s="25"/>
      <c r="J118" s="25"/>
      <c r="K118" s="25"/>
      <c r="L118" s="25"/>
      <c r="M118" s="23" t="s">
        <v>335</v>
      </c>
      <c r="N118" s="23"/>
    </row>
    <row r="119" spans="1:14" x14ac:dyDescent="0.25">
      <c r="A119" s="25"/>
      <c r="B119" s="25"/>
      <c r="C119" s="25"/>
      <c r="D119" s="25"/>
      <c r="E119" s="25"/>
      <c r="F119" s="25"/>
      <c r="G119" s="25"/>
      <c r="H119" s="25"/>
      <c r="I119" s="25"/>
      <c r="J119" s="25"/>
      <c r="K119" s="25"/>
      <c r="L119" s="25"/>
      <c r="M119" s="23" t="s">
        <v>336</v>
      </c>
      <c r="N119" s="23"/>
    </row>
    <row r="120" spans="1:14" x14ac:dyDescent="0.25">
      <c r="A120" s="25"/>
      <c r="B120" s="25"/>
      <c r="C120" s="25"/>
      <c r="D120" s="25"/>
      <c r="E120" s="25"/>
      <c r="F120" s="25"/>
      <c r="G120" s="25"/>
      <c r="H120" s="25"/>
      <c r="I120" s="25"/>
      <c r="J120" s="25"/>
      <c r="K120" s="25"/>
      <c r="L120" s="25"/>
      <c r="M120" s="23" t="s">
        <v>337</v>
      </c>
      <c r="N120" s="23"/>
    </row>
    <row r="121" spans="1:14" x14ac:dyDescent="0.25">
      <c r="A121" s="25"/>
      <c r="B121" s="25"/>
      <c r="C121" s="25"/>
      <c r="D121" s="25"/>
      <c r="E121" s="25"/>
      <c r="F121" s="25"/>
      <c r="G121" s="25"/>
      <c r="H121" s="25"/>
      <c r="I121" s="25"/>
      <c r="J121" s="25"/>
      <c r="K121" s="25"/>
      <c r="L121" s="25"/>
      <c r="M121" s="23" t="s">
        <v>338</v>
      </c>
      <c r="N121" s="23"/>
    </row>
    <row r="122" spans="1:14" x14ac:dyDescent="0.25">
      <c r="A122" s="25"/>
      <c r="B122" s="25"/>
      <c r="C122" s="25"/>
      <c r="D122" s="25"/>
      <c r="E122" s="25"/>
      <c r="F122" s="25"/>
      <c r="G122" s="25"/>
      <c r="H122" s="25"/>
      <c r="I122" s="25"/>
      <c r="J122" s="25"/>
      <c r="K122" s="25"/>
      <c r="L122" s="25"/>
      <c r="M122" s="23" t="s">
        <v>339</v>
      </c>
      <c r="N122" s="23"/>
    </row>
    <row r="123" spans="1:14" x14ac:dyDescent="0.25">
      <c r="A123" s="25"/>
      <c r="B123" s="25"/>
      <c r="C123" s="25"/>
      <c r="D123" s="25"/>
      <c r="E123" s="25"/>
      <c r="F123" s="25"/>
      <c r="G123" s="25"/>
      <c r="H123" s="25"/>
      <c r="I123" s="25"/>
      <c r="J123" s="25"/>
      <c r="K123" s="25"/>
      <c r="L123" s="25"/>
      <c r="M123" s="23" t="s">
        <v>340</v>
      </c>
      <c r="N123" s="23"/>
    </row>
    <row r="124" spans="1:14" x14ac:dyDescent="0.25">
      <c r="A124" s="25"/>
      <c r="B124" s="25"/>
      <c r="C124" s="25"/>
      <c r="D124" s="25"/>
      <c r="E124" s="25"/>
      <c r="F124" s="25"/>
      <c r="G124" s="25"/>
      <c r="H124" s="25"/>
      <c r="I124" s="25"/>
      <c r="J124" s="25"/>
      <c r="K124" s="25"/>
      <c r="L124" s="25"/>
      <c r="M124" s="23" t="s">
        <v>95</v>
      </c>
      <c r="N124" s="23"/>
    </row>
    <row r="125" spans="1:14" x14ac:dyDescent="0.25">
      <c r="A125" s="25"/>
      <c r="B125" s="25"/>
      <c r="C125" s="25"/>
      <c r="D125" s="25"/>
      <c r="E125" s="25"/>
      <c r="F125" s="25"/>
      <c r="G125" s="25"/>
      <c r="H125" s="25"/>
      <c r="I125" s="25"/>
      <c r="J125" s="25"/>
      <c r="K125" s="25"/>
      <c r="L125" s="25"/>
      <c r="M125" s="23" t="s">
        <v>341</v>
      </c>
      <c r="N125" s="23"/>
    </row>
    <row r="126" spans="1:14" x14ac:dyDescent="0.25">
      <c r="A126" s="25"/>
      <c r="B126" s="25"/>
      <c r="C126" s="25"/>
      <c r="D126" s="25"/>
      <c r="E126" s="25"/>
      <c r="F126" s="25"/>
      <c r="G126" s="25"/>
      <c r="H126" s="25"/>
      <c r="I126" s="25"/>
      <c r="J126" s="25"/>
      <c r="K126" s="25"/>
      <c r="L126" s="25"/>
      <c r="M126" s="23" t="s">
        <v>179</v>
      </c>
      <c r="N126" s="23"/>
    </row>
    <row r="127" spans="1:14" x14ac:dyDescent="0.25">
      <c r="A127" s="25"/>
      <c r="B127" s="25"/>
      <c r="C127" s="25"/>
      <c r="D127" s="25"/>
      <c r="E127" s="25"/>
      <c r="F127" s="25"/>
      <c r="G127" s="25"/>
      <c r="H127" s="25"/>
      <c r="I127" s="25"/>
      <c r="J127" s="25"/>
      <c r="K127" s="25"/>
      <c r="L127" s="25"/>
      <c r="M127" s="23" t="s">
        <v>342</v>
      </c>
      <c r="N127" s="23"/>
    </row>
    <row r="128" spans="1:14" x14ac:dyDescent="0.25">
      <c r="A128" s="25"/>
      <c r="B128" s="25"/>
      <c r="C128" s="25"/>
      <c r="D128" s="25"/>
      <c r="E128" s="25"/>
      <c r="F128" s="25"/>
      <c r="G128" s="25"/>
      <c r="H128" s="25"/>
      <c r="I128" s="25"/>
      <c r="J128" s="25"/>
      <c r="K128" s="25"/>
      <c r="L128" s="25"/>
      <c r="M128" s="23" t="s">
        <v>343</v>
      </c>
      <c r="N128" s="23"/>
    </row>
    <row r="129" spans="1:14" x14ac:dyDescent="0.25">
      <c r="A129" s="25"/>
      <c r="B129" s="25"/>
      <c r="C129" s="25"/>
      <c r="D129" s="25"/>
      <c r="E129" s="25"/>
      <c r="F129" s="25"/>
      <c r="G129" s="25"/>
      <c r="H129" s="25"/>
      <c r="I129" s="25"/>
      <c r="J129" s="25"/>
      <c r="K129" s="25"/>
      <c r="L129" s="25"/>
      <c r="M129" s="23" t="s">
        <v>344</v>
      </c>
      <c r="N129" s="23"/>
    </row>
    <row r="130" spans="1:14" x14ac:dyDescent="0.25">
      <c r="A130" s="25"/>
      <c r="B130" s="25"/>
      <c r="C130" s="25"/>
      <c r="D130" s="25"/>
      <c r="E130" s="25"/>
      <c r="F130" s="25"/>
      <c r="G130" s="25"/>
      <c r="H130" s="25"/>
      <c r="I130" s="25"/>
      <c r="J130" s="25"/>
      <c r="K130" s="25"/>
      <c r="L130" s="25"/>
      <c r="M130" s="23" t="s">
        <v>345</v>
      </c>
      <c r="N130" s="23"/>
    </row>
    <row r="131" spans="1:14" x14ac:dyDescent="0.25">
      <c r="A131" s="25"/>
      <c r="B131" s="25"/>
      <c r="C131" s="25"/>
      <c r="D131" s="25"/>
      <c r="E131" s="25"/>
      <c r="F131" s="25"/>
      <c r="G131" s="25"/>
      <c r="H131" s="25"/>
      <c r="I131" s="25"/>
      <c r="J131" s="25"/>
      <c r="K131" s="25"/>
      <c r="L131" s="25"/>
      <c r="M131" s="23" t="s">
        <v>97</v>
      </c>
      <c r="N131" s="23"/>
    </row>
    <row r="132" spans="1:14" x14ac:dyDescent="0.25">
      <c r="A132" s="25"/>
      <c r="B132" s="25"/>
      <c r="C132" s="25"/>
      <c r="D132" s="25"/>
      <c r="E132" s="25"/>
      <c r="F132" s="25"/>
      <c r="G132" s="25"/>
      <c r="H132" s="25"/>
      <c r="I132" s="25"/>
      <c r="J132" s="25"/>
      <c r="K132" s="25"/>
      <c r="L132" s="25"/>
      <c r="M132" s="23" t="s">
        <v>346</v>
      </c>
      <c r="N132" s="23"/>
    </row>
    <row r="133" spans="1:14" x14ac:dyDescent="0.25">
      <c r="A133" s="25"/>
      <c r="B133" s="25"/>
      <c r="C133" s="25"/>
      <c r="D133" s="25"/>
      <c r="E133" s="25"/>
      <c r="F133" s="25"/>
      <c r="G133" s="25"/>
      <c r="H133" s="25"/>
      <c r="I133" s="25"/>
      <c r="J133" s="25"/>
      <c r="K133" s="25"/>
      <c r="L133" s="25"/>
      <c r="M133" s="23" t="s">
        <v>347</v>
      </c>
      <c r="N133" s="23"/>
    </row>
    <row r="134" spans="1:14" x14ac:dyDescent="0.25">
      <c r="A134" s="25"/>
      <c r="B134" s="25"/>
      <c r="C134" s="25"/>
      <c r="D134" s="25"/>
      <c r="E134" s="25"/>
      <c r="F134" s="25"/>
      <c r="G134" s="25"/>
      <c r="H134" s="25"/>
      <c r="I134" s="25"/>
      <c r="J134" s="25"/>
      <c r="K134" s="25"/>
      <c r="L134" s="25"/>
      <c r="M134" s="23" t="s">
        <v>348</v>
      </c>
      <c r="N134" s="23"/>
    </row>
    <row r="135" spans="1:14" x14ac:dyDescent="0.25">
      <c r="A135" s="25"/>
      <c r="B135" s="25"/>
      <c r="C135" s="25"/>
      <c r="D135" s="25"/>
      <c r="E135" s="25"/>
      <c r="F135" s="25"/>
      <c r="G135" s="25"/>
      <c r="H135" s="25"/>
      <c r="I135" s="25"/>
      <c r="J135" s="25"/>
      <c r="K135" s="25"/>
      <c r="L135" s="25"/>
      <c r="M135" s="23" t="s">
        <v>169</v>
      </c>
      <c r="N135" s="23"/>
    </row>
    <row r="136" spans="1:14" x14ac:dyDescent="0.25">
      <c r="A136" s="25"/>
      <c r="B136" s="25"/>
      <c r="C136" s="25"/>
      <c r="D136" s="25"/>
      <c r="E136" s="25"/>
      <c r="F136" s="25"/>
      <c r="G136" s="25"/>
      <c r="H136" s="25"/>
      <c r="I136" s="25"/>
      <c r="J136" s="25"/>
      <c r="K136" s="25"/>
      <c r="L136" s="25"/>
      <c r="M136" s="23" t="s">
        <v>349</v>
      </c>
      <c r="N136" s="23"/>
    </row>
    <row r="137" spans="1:14" x14ac:dyDescent="0.25">
      <c r="A137" s="25"/>
      <c r="B137" s="25"/>
      <c r="C137" s="25"/>
      <c r="D137" s="25"/>
      <c r="E137" s="25"/>
      <c r="F137" s="25"/>
      <c r="G137" s="25"/>
      <c r="H137" s="25"/>
      <c r="I137" s="25"/>
      <c r="J137" s="25"/>
      <c r="K137" s="25"/>
      <c r="L137" s="25"/>
      <c r="M137" s="23" t="s">
        <v>350</v>
      </c>
      <c r="N137" s="23"/>
    </row>
    <row r="138" spans="1:14" x14ac:dyDescent="0.25">
      <c r="A138" s="25"/>
      <c r="B138" s="25"/>
      <c r="C138" s="25"/>
      <c r="D138" s="25"/>
      <c r="E138" s="25"/>
      <c r="F138" s="25"/>
      <c r="G138" s="25"/>
      <c r="H138" s="25"/>
      <c r="I138" s="25"/>
      <c r="J138" s="25"/>
      <c r="K138" s="25"/>
      <c r="L138" s="25"/>
      <c r="M138" s="23" t="s">
        <v>85</v>
      </c>
      <c r="N138" s="23"/>
    </row>
    <row r="139" spans="1:14" x14ac:dyDescent="0.25">
      <c r="A139" s="25"/>
      <c r="B139" s="25"/>
      <c r="C139" s="25"/>
      <c r="D139" s="25"/>
      <c r="E139" s="25"/>
      <c r="F139" s="25"/>
      <c r="G139" s="25"/>
      <c r="H139" s="25"/>
      <c r="I139" s="25"/>
      <c r="J139" s="25"/>
      <c r="K139" s="25"/>
      <c r="L139" s="25"/>
      <c r="M139" s="23" t="s">
        <v>351</v>
      </c>
      <c r="N139" s="23"/>
    </row>
    <row r="140" spans="1:14" x14ac:dyDescent="0.25">
      <c r="A140" s="25"/>
      <c r="B140" s="25"/>
      <c r="C140" s="25"/>
      <c r="D140" s="25"/>
      <c r="E140" s="25"/>
      <c r="F140" s="25"/>
      <c r="G140" s="25"/>
      <c r="H140" s="25"/>
      <c r="I140" s="25"/>
      <c r="J140" s="25"/>
      <c r="K140" s="25"/>
      <c r="L140" s="25"/>
      <c r="M140" s="23" t="s">
        <v>91</v>
      </c>
      <c r="N140" s="23"/>
    </row>
    <row r="141" spans="1:14" x14ac:dyDescent="0.25">
      <c r="A141" s="25"/>
      <c r="B141" s="25"/>
      <c r="C141" s="25"/>
      <c r="D141" s="25"/>
      <c r="E141" s="25"/>
      <c r="F141" s="25"/>
      <c r="G141" s="25"/>
      <c r="H141" s="25"/>
      <c r="I141" s="25"/>
      <c r="J141" s="25"/>
      <c r="K141" s="25"/>
      <c r="L141" s="25"/>
      <c r="M141" s="23" t="s">
        <v>83</v>
      </c>
      <c r="N141" s="23"/>
    </row>
    <row r="142" spans="1:14" x14ac:dyDescent="0.25">
      <c r="A142" s="25"/>
      <c r="B142" s="25"/>
      <c r="C142" s="25"/>
      <c r="D142" s="25"/>
      <c r="E142" s="25"/>
      <c r="F142" s="25"/>
      <c r="G142" s="25"/>
      <c r="H142" s="25"/>
      <c r="I142" s="25"/>
      <c r="J142" s="25"/>
      <c r="K142" s="25"/>
      <c r="L142" s="25"/>
      <c r="M142" s="23" t="s">
        <v>93</v>
      </c>
      <c r="N142" s="23"/>
    </row>
    <row r="143" spans="1:14" x14ac:dyDescent="0.25">
      <c r="A143" s="25"/>
      <c r="B143" s="25"/>
      <c r="C143" s="25"/>
      <c r="D143" s="25"/>
      <c r="E143" s="25"/>
      <c r="F143" s="25"/>
      <c r="G143" s="25"/>
      <c r="H143" s="25"/>
      <c r="I143" s="25"/>
      <c r="J143" s="25"/>
      <c r="K143" s="25"/>
      <c r="L143" s="25"/>
      <c r="M143" s="23" t="s">
        <v>87</v>
      </c>
      <c r="N143" s="23"/>
    </row>
    <row r="144" spans="1:14" x14ac:dyDescent="0.25">
      <c r="A144" s="25"/>
      <c r="B144" s="25"/>
      <c r="C144" s="25"/>
      <c r="D144" s="25"/>
      <c r="E144" s="25"/>
      <c r="F144" s="25"/>
      <c r="G144" s="25"/>
      <c r="H144" s="25"/>
      <c r="I144" s="25"/>
      <c r="J144" s="25"/>
      <c r="K144" s="25"/>
      <c r="L144" s="25"/>
      <c r="M144" s="23" t="s">
        <v>352</v>
      </c>
      <c r="N144" s="23"/>
    </row>
    <row r="145" spans="1:14" x14ac:dyDescent="0.25">
      <c r="A145" s="25"/>
      <c r="B145" s="25"/>
      <c r="C145" s="25"/>
      <c r="D145" s="25"/>
      <c r="E145" s="25"/>
      <c r="F145" s="25"/>
      <c r="G145" s="25"/>
      <c r="H145" s="25"/>
      <c r="I145" s="25"/>
      <c r="J145" s="25"/>
      <c r="K145" s="25"/>
      <c r="L145" s="25"/>
      <c r="M145" s="23" t="s">
        <v>353</v>
      </c>
      <c r="N145" s="23"/>
    </row>
    <row r="146" spans="1:14" x14ac:dyDescent="0.25">
      <c r="A146" s="25"/>
      <c r="B146" s="25"/>
      <c r="C146" s="25"/>
      <c r="D146" s="25"/>
      <c r="E146" s="25"/>
      <c r="F146" s="25"/>
      <c r="G146" s="25"/>
      <c r="H146" s="25"/>
      <c r="I146" s="25"/>
      <c r="J146" s="25"/>
      <c r="K146" s="25"/>
      <c r="L146" s="25"/>
      <c r="M146" s="23" t="s">
        <v>354</v>
      </c>
      <c r="N146" s="23"/>
    </row>
    <row r="147" spans="1:14" x14ac:dyDescent="0.25">
      <c r="A147" s="25"/>
      <c r="B147" s="25"/>
      <c r="C147" s="25"/>
      <c r="D147" s="25"/>
      <c r="E147" s="25"/>
      <c r="F147" s="25"/>
      <c r="G147" s="25"/>
      <c r="H147" s="25"/>
      <c r="I147" s="25"/>
      <c r="J147" s="25"/>
      <c r="K147" s="25"/>
      <c r="L147" s="25"/>
      <c r="M147" s="23" t="s">
        <v>355</v>
      </c>
      <c r="N147" s="23"/>
    </row>
    <row r="148" spans="1:14" x14ac:dyDescent="0.25">
      <c r="A148" s="25"/>
      <c r="B148" s="25"/>
      <c r="C148" s="25"/>
      <c r="D148" s="25"/>
      <c r="E148" s="25"/>
      <c r="F148" s="25"/>
      <c r="G148" s="25"/>
      <c r="H148" s="25"/>
      <c r="I148" s="25"/>
      <c r="J148" s="25"/>
      <c r="K148" s="25"/>
      <c r="L148" s="25"/>
      <c r="M148" s="23" t="s">
        <v>356</v>
      </c>
      <c r="N148" s="23"/>
    </row>
    <row r="149" spans="1:14" x14ac:dyDescent="0.25">
      <c r="A149" s="25"/>
      <c r="B149" s="25"/>
      <c r="C149" s="25"/>
      <c r="D149" s="25"/>
      <c r="E149" s="25"/>
      <c r="F149" s="25"/>
      <c r="G149" s="25"/>
      <c r="H149" s="25"/>
      <c r="I149" s="25"/>
      <c r="J149" s="25"/>
      <c r="K149" s="25"/>
      <c r="L149" s="25"/>
      <c r="M149" s="23" t="s">
        <v>153</v>
      </c>
      <c r="N149" s="23"/>
    </row>
    <row r="150" spans="1:14" x14ac:dyDescent="0.25">
      <c r="A150" s="25"/>
      <c r="B150" s="25"/>
      <c r="C150" s="25"/>
      <c r="D150" s="25"/>
      <c r="E150" s="25"/>
      <c r="F150" s="25"/>
      <c r="G150" s="25"/>
      <c r="H150" s="25"/>
      <c r="I150" s="25"/>
      <c r="J150" s="25"/>
      <c r="K150" s="25"/>
      <c r="L150" s="25"/>
      <c r="M150" s="23" t="s">
        <v>357</v>
      </c>
      <c r="N150" s="23"/>
    </row>
    <row r="151" spans="1:14" x14ac:dyDescent="0.25">
      <c r="A151" s="25"/>
      <c r="B151" s="25"/>
      <c r="C151" s="25"/>
      <c r="D151" s="25"/>
      <c r="E151" s="25"/>
      <c r="F151" s="25"/>
      <c r="G151" s="25"/>
      <c r="H151" s="25"/>
      <c r="I151" s="25"/>
      <c r="J151" s="25"/>
      <c r="K151" s="25"/>
      <c r="L151" s="25"/>
      <c r="M151" s="23" t="s">
        <v>107</v>
      </c>
      <c r="N151" s="23"/>
    </row>
    <row r="152" spans="1:14" x14ac:dyDescent="0.25">
      <c r="A152" s="25"/>
      <c r="B152" s="25"/>
      <c r="C152" s="25"/>
      <c r="D152" s="25"/>
      <c r="E152" s="25"/>
      <c r="F152" s="25"/>
      <c r="G152" s="25"/>
      <c r="H152" s="25"/>
      <c r="I152" s="25"/>
      <c r="J152" s="25"/>
      <c r="K152" s="25"/>
      <c r="L152" s="25"/>
      <c r="M152" s="23" t="s">
        <v>358</v>
      </c>
      <c r="N152" s="23"/>
    </row>
    <row r="153" spans="1:14" x14ac:dyDescent="0.25">
      <c r="A153" s="25"/>
      <c r="B153" s="25"/>
      <c r="C153" s="25"/>
      <c r="D153" s="25"/>
      <c r="E153" s="25"/>
      <c r="F153" s="25"/>
      <c r="G153" s="25"/>
      <c r="H153" s="25"/>
      <c r="I153" s="25"/>
      <c r="J153" s="25"/>
      <c r="K153" s="25"/>
      <c r="L153" s="25"/>
      <c r="M153" s="23" t="s">
        <v>359</v>
      </c>
      <c r="N153" s="23"/>
    </row>
    <row r="154" spans="1:14" x14ac:dyDescent="0.25">
      <c r="A154" s="25"/>
      <c r="B154" s="25"/>
      <c r="C154" s="25"/>
      <c r="D154" s="25"/>
      <c r="E154" s="25"/>
      <c r="F154" s="25"/>
      <c r="G154" s="25"/>
      <c r="H154" s="25"/>
      <c r="I154" s="25"/>
      <c r="J154" s="25"/>
      <c r="K154" s="25"/>
      <c r="L154" s="25"/>
      <c r="M154" s="23" t="s">
        <v>142</v>
      </c>
      <c r="N154" s="23"/>
    </row>
    <row r="155" spans="1:14" x14ac:dyDescent="0.25">
      <c r="A155" s="25"/>
      <c r="B155" s="25"/>
      <c r="C155" s="25"/>
      <c r="D155" s="25"/>
      <c r="E155" s="25"/>
      <c r="F155" s="25"/>
      <c r="G155" s="25"/>
      <c r="H155" s="25"/>
      <c r="I155" s="25"/>
      <c r="J155" s="25"/>
      <c r="K155" s="25"/>
      <c r="L155" s="25"/>
      <c r="M155" s="23" t="s">
        <v>360</v>
      </c>
      <c r="N155" s="23"/>
    </row>
    <row r="156" spans="1:14" x14ac:dyDescent="0.25">
      <c r="A156" s="25"/>
      <c r="B156" s="25"/>
      <c r="C156" s="25"/>
      <c r="D156" s="25"/>
      <c r="E156" s="25"/>
      <c r="F156" s="25"/>
      <c r="G156" s="25"/>
      <c r="H156" s="25"/>
      <c r="I156" s="25"/>
      <c r="J156" s="25"/>
      <c r="K156" s="25"/>
      <c r="L156" s="25"/>
      <c r="M156" s="23" t="s">
        <v>159</v>
      </c>
      <c r="N156" s="23"/>
    </row>
    <row r="157" spans="1:14" x14ac:dyDescent="0.25">
      <c r="A157" s="25"/>
      <c r="B157" s="25"/>
      <c r="C157" s="25"/>
      <c r="D157" s="25"/>
      <c r="E157" s="25"/>
      <c r="F157" s="25"/>
      <c r="G157" s="25"/>
      <c r="H157" s="25"/>
      <c r="I157" s="25"/>
      <c r="J157" s="25"/>
      <c r="K157" s="25"/>
      <c r="L157" s="25"/>
      <c r="M157" s="23" t="s">
        <v>361</v>
      </c>
      <c r="N157" s="23"/>
    </row>
    <row r="158" spans="1:14" x14ac:dyDescent="0.25">
      <c r="A158" s="25"/>
      <c r="B158" s="25"/>
      <c r="C158" s="25"/>
      <c r="D158" s="25"/>
      <c r="E158" s="25"/>
      <c r="F158" s="25"/>
      <c r="G158" s="25"/>
      <c r="H158" s="25"/>
      <c r="I158" s="25"/>
      <c r="J158" s="25"/>
      <c r="K158" s="25"/>
      <c r="L158" s="25"/>
      <c r="M158" s="23" t="s">
        <v>362</v>
      </c>
      <c r="N158" s="23"/>
    </row>
    <row r="159" spans="1:14" x14ac:dyDescent="0.25">
      <c r="A159" s="25"/>
      <c r="B159" s="25"/>
      <c r="C159" s="25"/>
      <c r="D159" s="25"/>
      <c r="E159" s="25"/>
      <c r="F159" s="25"/>
      <c r="G159" s="25"/>
      <c r="H159" s="25"/>
      <c r="I159" s="25"/>
      <c r="J159" s="25"/>
      <c r="K159" s="25"/>
      <c r="L159" s="25"/>
      <c r="M159" s="23" t="s">
        <v>363</v>
      </c>
      <c r="N159" s="23"/>
    </row>
    <row r="160" spans="1:14" x14ac:dyDescent="0.25">
      <c r="A160" s="25"/>
      <c r="B160" s="25"/>
      <c r="C160" s="25"/>
      <c r="D160" s="25"/>
      <c r="E160" s="25"/>
      <c r="F160" s="25"/>
      <c r="G160" s="25"/>
      <c r="H160" s="25"/>
      <c r="I160" s="25"/>
      <c r="J160" s="25"/>
      <c r="K160" s="25"/>
      <c r="L160" s="25"/>
      <c r="M160" s="23" t="s">
        <v>364</v>
      </c>
      <c r="N160" s="23"/>
    </row>
    <row r="161" spans="1:14" x14ac:dyDescent="0.25">
      <c r="A161" s="25"/>
      <c r="B161" s="25"/>
      <c r="C161" s="25"/>
      <c r="D161" s="25"/>
      <c r="E161" s="25"/>
      <c r="F161" s="25"/>
      <c r="G161" s="25"/>
      <c r="H161" s="25"/>
      <c r="I161" s="25"/>
      <c r="J161" s="25"/>
      <c r="K161" s="25"/>
      <c r="L161" s="25"/>
      <c r="M161" s="23" t="s">
        <v>365</v>
      </c>
      <c r="N161" s="23"/>
    </row>
    <row r="162" spans="1:14" x14ac:dyDescent="0.25">
      <c r="A162" s="25"/>
      <c r="B162" s="25"/>
      <c r="C162" s="25"/>
      <c r="D162" s="25"/>
      <c r="E162" s="25"/>
      <c r="F162" s="25"/>
      <c r="G162" s="25"/>
      <c r="H162" s="25"/>
      <c r="I162" s="25"/>
      <c r="J162" s="25"/>
      <c r="K162" s="25"/>
      <c r="L162" s="25"/>
      <c r="M162" s="23" t="s">
        <v>366</v>
      </c>
      <c r="N162" s="23"/>
    </row>
    <row r="163" spans="1:14" x14ac:dyDescent="0.25">
      <c r="A163" s="25"/>
      <c r="B163" s="25"/>
      <c r="C163" s="25"/>
      <c r="D163" s="25"/>
      <c r="E163" s="25"/>
      <c r="F163" s="25"/>
      <c r="G163" s="25"/>
      <c r="H163" s="25"/>
      <c r="I163" s="25"/>
      <c r="J163" s="25"/>
      <c r="K163" s="25"/>
      <c r="L163" s="25"/>
      <c r="M163" s="23" t="s">
        <v>367</v>
      </c>
      <c r="N163" s="23"/>
    </row>
    <row r="164" spans="1:14" x14ac:dyDescent="0.25">
      <c r="A164" s="25"/>
      <c r="B164" s="25"/>
      <c r="C164" s="25"/>
      <c r="D164" s="25"/>
      <c r="E164" s="25"/>
      <c r="F164" s="25"/>
      <c r="G164" s="25"/>
      <c r="H164" s="25"/>
      <c r="I164" s="25"/>
      <c r="J164" s="25"/>
      <c r="K164" s="25"/>
      <c r="L164" s="25"/>
      <c r="M164" s="23" t="s">
        <v>37</v>
      </c>
      <c r="N164" s="23"/>
    </row>
    <row r="165" spans="1:14" x14ac:dyDescent="0.25">
      <c r="A165" s="25"/>
      <c r="B165" s="25"/>
      <c r="C165" s="25"/>
      <c r="D165" s="25"/>
      <c r="E165" s="25"/>
      <c r="F165" s="25"/>
      <c r="G165" s="25"/>
      <c r="H165" s="25"/>
      <c r="I165" s="25"/>
      <c r="J165" s="25"/>
      <c r="K165" s="25"/>
      <c r="L165" s="25"/>
      <c r="M165" s="23" t="s">
        <v>368</v>
      </c>
      <c r="N165" s="23"/>
    </row>
    <row r="166" spans="1:14" x14ac:dyDescent="0.25">
      <c r="A166" s="25"/>
      <c r="B166" s="25"/>
      <c r="C166" s="25"/>
      <c r="D166" s="25"/>
      <c r="E166" s="25"/>
      <c r="F166" s="25"/>
      <c r="G166" s="25"/>
      <c r="H166" s="25"/>
      <c r="I166" s="25"/>
      <c r="J166" s="25"/>
      <c r="K166" s="25"/>
      <c r="L166" s="25"/>
      <c r="M166" s="23" t="s">
        <v>369</v>
      </c>
      <c r="N166" s="23"/>
    </row>
    <row r="167" spans="1:14" x14ac:dyDescent="0.25">
      <c r="A167" s="25"/>
      <c r="B167" s="25"/>
      <c r="C167" s="25"/>
      <c r="D167" s="25"/>
      <c r="E167" s="25"/>
      <c r="F167" s="25"/>
      <c r="G167" s="25"/>
      <c r="H167" s="25"/>
      <c r="I167" s="25"/>
      <c r="J167" s="25"/>
      <c r="K167" s="25"/>
      <c r="L167" s="25"/>
      <c r="M167" s="23" t="s">
        <v>163</v>
      </c>
      <c r="N167" s="23"/>
    </row>
    <row r="168" spans="1:14" x14ac:dyDescent="0.25">
      <c r="A168" s="25"/>
      <c r="B168" s="25"/>
      <c r="C168" s="25"/>
      <c r="D168" s="25"/>
      <c r="E168" s="25"/>
      <c r="F168" s="25"/>
      <c r="G168" s="25"/>
      <c r="H168" s="25"/>
      <c r="I168" s="25"/>
      <c r="J168" s="25"/>
      <c r="K168" s="25"/>
      <c r="L168" s="25"/>
      <c r="M168" s="23" t="s">
        <v>370</v>
      </c>
      <c r="N168" s="23"/>
    </row>
    <row r="169" spans="1:14" x14ac:dyDescent="0.25">
      <c r="A169" s="25"/>
      <c r="B169" s="25"/>
      <c r="C169" s="25"/>
      <c r="D169" s="25"/>
      <c r="E169" s="25"/>
      <c r="F169" s="25"/>
      <c r="G169" s="25"/>
      <c r="H169" s="25"/>
      <c r="I169" s="25"/>
      <c r="J169" s="25"/>
      <c r="K169" s="25"/>
      <c r="L169" s="25"/>
      <c r="M169" s="23" t="s">
        <v>371</v>
      </c>
      <c r="N169" s="23"/>
    </row>
    <row r="170" spans="1:14" x14ac:dyDescent="0.25">
      <c r="A170" s="25"/>
      <c r="B170" s="25"/>
      <c r="C170" s="25"/>
      <c r="D170" s="25"/>
      <c r="E170" s="25"/>
      <c r="F170" s="25"/>
      <c r="G170" s="25"/>
      <c r="H170" s="25"/>
      <c r="I170" s="25"/>
      <c r="J170" s="25"/>
      <c r="K170" s="25"/>
      <c r="L170" s="25"/>
      <c r="M170" s="23" t="s">
        <v>372</v>
      </c>
      <c r="N170" s="23"/>
    </row>
    <row r="171" spans="1:14" x14ac:dyDescent="0.25">
      <c r="A171" s="25"/>
      <c r="B171" s="25"/>
      <c r="C171" s="25"/>
      <c r="D171" s="25"/>
      <c r="E171" s="25"/>
      <c r="F171" s="25"/>
      <c r="G171" s="25"/>
      <c r="H171" s="25"/>
      <c r="I171" s="25"/>
      <c r="J171" s="25"/>
      <c r="K171" s="25"/>
      <c r="L171" s="25"/>
      <c r="M171" s="23" t="s">
        <v>373</v>
      </c>
      <c r="N171" s="23"/>
    </row>
    <row r="172" spans="1:14" x14ac:dyDescent="0.25">
      <c r="A172" s="25"/>
      <c r="B172" s="25"/>
      <c r="C172" s="25"/>
      <c r="D172" s="25"/>
      <c r="E172" s="25"/>
      <c r="F172" s="25"/>
      <c r="G172" s="25"/>
      <c r="H172" s="25"/>
      <c r="I172" s="25"/>
      <c r="J172" s="25"/>
      <c r="K172" s="25"/>
      <c r="L172" s="25"/>
      <c r="M172" s="23" t="s">
        <v>118</v>
      </c>
      <c r="N172" s="23"/>
    </row>
    <row r="173" spans="1:14" x14ac:dyDescent="0.25">
      <c r="A173" s="25"/>
      <c r="B173" s="25"/>
      <c r="C173" s="25"/>
      <c r="D173" s="25"/>
      <c r="E173" s="25"/>
      <c r="F173" s="25"/>
      <c r="G173" s="25"/>
      <c r="H173" s="25"/>
      <c r="I173" s="25"/>
      <c r="J173" s="25"/>
      <c r="K173" s="25"/>
      <c r="L173" s="25"/>
      <c r="M173" s="23" t="s">
        <v>374</v>
      </c>
      <c r="N173" s="23"/>
    </row>
    <row r="174" spans="1:14" x14ac:dyDescent="0.25">
      <c r="A174" s="25"/>
      <c r="B174" s="25"/>
      <c r="C174" s="25"/>
      <c r="D174" s="25"/>
      <c r="E174" s="25"/>
      <c r="F174" s="25"/>
      <c r="G174" s="25"/>
      <c r="H174" s="25"/>
      <c r="I174" s="25"/>
      <c r="J174" s="25"/>
      <c r="K174" s="25"/>
      <c r="L174" s="25"/>
      <c r="M174" s="23" t="s">
        <v>375</v>
      </c>
      <c r="N174" s="23"/>
    </row>
    <row r="175" spans="1:14" x14ac:dyDescent="0.25">
      <c r="A175" s="25"/>
      <c r="B175" s="25"/>
      <c r="C175" s="25"/>
      <c r="D175" s="25"/>
      <c r="E175" s="25"/>
      <c r="F175" s="25"/>
      <c r="G175" s="25"/>
      <c r="H175" s="25"/>
      <c r="I175" s="25"/>
      <c r="J175" s="25"/>
      <c r="K175" s="25"/>
      <c r="L175" s="25"/>
      <c r="M175" s="23" t="s">
        <v>376</v>
      </c>
      <c r="N175" s="23"/>
    </row>
    <row r="176" spans="1:14" x14ac:dyDescent="0.25">
      <c r="A176" s="25"/>
      <c r="B176" s="25"/>
      <c r="C176" s="25"/>
      <c r="D176" s="25"/>
      <c r="E176" s="25"/>
      <c r="F176" s="25"/>
      <c r="G176" s="25"/>
      <c r="H176" s="25"/>
      <c r="I176" s="25"/>
      <c r="J176" s="25"/>
      <c r="K176" s="25"/>
      <c r="L176" s="25"/>
      <c r="M176" s="23" t="s">
        <v>185</v>
      </c>
      <c r="N176" s="23"/>
    </row>
    <row r="177" spans="1:14" x14ac:dyDescent="0.25">
      <c r="A177" s="25"/>
      <c r="B177" s="25"/>
      <c r="C177" s="25"/>
      <c r="D177" s="25"/>
      <c r="E177" s="25"/>
      <c r="F177" s="25"/>
      <c r="G177" s="25"/>
      <c r="H177" s="25"/>
      <c r="I177" s="25"/>
      <c r="J177" s="25"/>
      <c r="K177" s="25"/>
      <c r="L177" s="25"/>
      <c r="M177" s="23" t="s">
        <v>377</v>
      </c>
      <c r="N177" s="23"/>
    </row>
    <row r="178" spans="1:14" x14ac:dyDescent="0.25">
      <c r="A178" s="25"/>
      <c r="B178" s="25"/>
      <c r="C178" s="25"/>
      <c r="D178" s="25"/>
      <c r="E178" s="25"/>
      <c r="F178" s="25"/>
      <c r="G178" s="25"/>
      <c r="H178" s="25"/>
      <c r="I178" s="25"/>
      <c r="J178" s="25"/>
      <c r="K178" s="25"/>
      <c r="L178" s="25"/>
      <c r="M178" s="23" t="s">
        <v>378</v>
      </c>
      <c r="N178" s="23"/>
    </row>
    <row r="179" spans="1:14" x14ac:dyDescent="0.25">
      <c r="A179" s="25"/>
      <c r="B179" s="25"/>
      <c r="C179" s="25"/>
      <c r="D179" s="25"/>
      <c r="E179" s="25"/>
      <c r="F179" s="25"/>
      <c r="G179" s="25"/>
      <c r="H179" s="25"/>
      <c r="I179" s="25"/>
      <c r="J179" s="25"/>
      <c r="K179" s="25"/>
      <c r="L179" s="25"/>
      <c r="M179" s="23" t="s">
        <v>379</v>
      </c>
      <c r="N179" s="23"/>
    </row>
    <row r="180" spans="1:14" x14ac:dyDescent="0.25">
      <c r="A180" s="25"/>
      <c r="B180" s="25"/>
      <c r="C180" s="25"/>
      <c r="D180" s="25"/>
      <c r="E180" s="25"/>
      <c r="F180" s="25"/>
      <c r="G180" s="25"/>
      <c r="H180" s="25"/>
      <c r="I180" s="25"/>
      <c r="J180" s="25"/>
      <c r="K180" s="25"/>
      <c r="L180" s="25"/>
      <c r="M180" s="23" t="s">
        <v>380</v>
      </c>
      <c r="N180" s="23"/>
    </row>
    <row r="181" spans="1:14" x14ac:dyDescent="0.25">
      <c r="A181" s="25"/>
      <c r="B181" s="25"/>
      <c r="C181" s="25"/>
      <c r="D181" s="25"/>
      <c r="E181" s="25"/>
      <c r="F181" s="25"/>
      <c r="G181" s="25"/>
      <c r="H181" s="25"/>
      <c r="I181" s="25"/>
      <c r="J181" s="25"/>
      <c r="K181" s="25"/>
      <c r="L181" s="25"/>
      <c r="M181" s="23" t="s">
        <v>381</v>
      </c>
      <c r="N181" s="23"/>
    </row>
    <row r="182" spans="1:14" x14ac:dyDescent="0.25">
      <c r="A182" s="25"/>
      <c r="B182" s="25"/>
      <c r="C182" s="25"/>
      <c r="D182" s="25"/>
      <c r="E182" s="25"/>
      <c r="F182" s="25"/>
      <c r="G182" s="25"/>
      <c r="H182" s="25"/>
      <c r="I182" s="25"/>
      <c r="J182" s="25"/>
      <c r="K182" s="25"/>
      <c r="L182" s="25"/>
      <c r="M182" s="23" t="s">
        <v>382</v>
      </c>
      <c r="N182" s="23"/>
    </row>
    <row r="183" spans="1:14" x14ac:dyDescent="0.25">
      <c r="A183" s="25"/>
      <c r="B183" s="25"/>
      <c r="C183" s="25"/>
      <c r="D183" s="25"/>
      <c r="E183" s="25"/>
      <c r="F183" s="25"/>
      <c r="G183" s="25"/>
      <c r="H183" s="25"/>
      <c r="I183" s="25"/>
      <c r="J183" s="25"/>
      <c r="K183" s="25"/>
      <c r="L183" s="25"/>
      <c r="M183" s="23" t="s">
        <v>383</v>
      </c>
      <c r="N183" s="23"/>
    </row>
    <row r="184" spans="1:14" x14ac:dyDescent="0.25">
      <c r="A184" s="25"/>
      <c r="B184" s="25"/>
      <c r="C184" s="25"/>
      <c r="D184" s="25"/>
      <c r="E184" s="25"/>
      <c r="F184" s="25"/>
      <c r="G184" s="25"/>
      <c r="H184" s="25"/>
      <c r="I184" s="25"/>
      <c r="J184" s="25"/>
      <c r="K184" s="25"/>
      <c r="L184" s="25"/>
      <c r="M184" s="23" t="s">
        <v>384</v>
      </c>
      <c r="N184" s="23"/>
    </row>
    <row r="185" spans="1:14" x14ac:dyDescent="0.25">
      <c r="A185" s="25"/>
      <c r="B185" s="25"/>
      <c r="C185" s="25"/>
      <c r="D185" s="25"/>
      <c r="E185" s="25"/>
      <c r="F185" s="25"/>
      <c r="G185" s="25"/>
      <c r="H185" s="25"/>
      <c r="I185" s="25"/>
      <c r="J185" s="25"/>
      <c r="K185" s="25"/>
      <c r="L185" s="25"/>
      <c r="M185" s="23" t="s">
        <v>385</v>
      </c>
      <c r="N185" s="23"/>
    </row>
    <row r="186" spans="1:14" x14ac:dyDescent="0.25">
      <c r="A186" s="25"/>
      <c r="B186" s="25"/>
      <c r="C186" s="25"/>
      <c r="D186" s="25"/>
      <c r="E186" s="25"/>
      <c r="F186" s="25"/>
      <c r="G186" s="25"/>
      <c r="H186" s="25"/>
      <c r="I186" s="25"/>
      <c r="J186" s="25"/>
      <c r="K186" s="25"/>
      <c r="L186" s="25"/>
      <c r="M186" s="23" t="s">
        <v>386</v>
      </c>
      <c r="N186" s="23"/>
    </row>
    <row r="187" spans="1:14" x14ac:dyDescent="0.25">
      <c r="A187" s="25"/>
      <c r="B187" s="25"/>
      <c r="C187" s="25"/>
      <c r="D187" s="25"/>
      <c r="E187" s="25"/>
      <c r="F187" s="25"/>
      <c r="G187" s="25"/>
      <c r="H187" s="25"/>
      <c r="I187" s="25"/>
      <c r="J187" s="25"/>
      <c r="K187" s="25"/>
      <c r="L187" s="25"/>
      <c r="M187" s="23" t="s">
        <v>387</v>
      </c>
      <c r="N187" s="23"/>
    </row>
    <row r="188" spans="1:14" x14ac:dyDescent="0.25">
      <c r="A188" s="25"/>
      <c r="B188" s="25"/>
      <c r="C188" s="25"/>
      <c r="D188" s="25"/>
      <c r="E188" s="25"/>
      <c r="F188" s="25"/>
      <c r="G188" s="25"/>
      <c r="H188" s="25"/>
      <c r="I188" s="25"/>
      <c r="J188" s="25"/>
      <c r="K188" s="25"/>
      <c r="L188" s="25"/>
      <c r="M188" s="23" t="s">
        <v>388</v>
      </c>
      <c r="N188" s="23"/>
    </row>
    <row r="189" spans="1:14" x14ac:dyDescent="0.25">
      <c r="A189" s="25"/>
      <c r="B189" s="25"/>
      <c r="C189" s="25"/>
      <c r="D189" s="25"/>
      <c r="E189" s="25"/>
      <c r="F189" s="25"/>
      <c r="G189" s="25"/>
      <c r="H189" s="25"/>
      <c r="I189" s="25"/>
      <c r="J189" s="25"/>
      <c r="K189" s="25"/>
      <c r="L189" s="25"/>
      <c r="M189" s="23" t="s">
        <v>228</v>
      </c>
      <c r="N189" s="23"/>
    </row>
    <row r="190" spans="1:14" x14ac:dyDescent="0.25">
      <c r="A190" s="25"/>
      <c r="B190" s="25"/>
      <c r="C190" s="25"/>
      <c r="D190" s="25"/>
      <c r="E190" s="25"/>
      <c r="F190" s="25"/>
      <c r="G190" s="25"/>
      <c r="H190" s="25"/>
      <c r="I190" s="25"/>
      <c r="J190" s="25"/>
      <c r="K190" s="25"/>
      <c r="L190" s="25"/>
      <c r="M190" s="23" t="s">
        <v>389</v>
      </c>
      <c r="N190" s="23"/>
    </row>
    <row r="191" spans="1:14" x14ac:dyDescent="0.25">
      <c r="A191" s="25"/>
      <c r="B191" s="25"/>
      <c r="C191" s="25"/>
      <c r="D191" s="25"/>
      <c r="E191" s="25"/>
      <c r="F191" s="25"/>
      <c r="G191" s="25"/>
      <c r="H191" s="25"/>
      <c r="I191" s="25"/>
      <c r="J191" s="25"/>
      <c r="K191" s="25"/>
      <c r="L191" s="25"/>
      <c r="M191" s="23" t="s">
        <v>184</v>
      </c>
      <c r="N191" s="23"/>
    </row>
    <row r="192" spans="1:14" x14ac:dyDescent="0.25">
      <c r="A192" s="25"/>
      <c r="B192" s="25"/>
      <c r="C192" s="25"/>
      <c r="D192" s="25"/>
      <c r="E192" s="25"/>
      <c r="F192" s="25"/>
      <c r="G192" s="25"/>
      <c r="H192" s="25"/>
      <c r="I192" s="25"/>
      <c r="J192" s="25"/>
      <c r="K192" s="25"/>
      <c r="L192" s="25"/>
      <c r="M192" s="23" t="s">
        <v>122</v>
      </c>
      <c r="N192" s="23"/>
    </row>
    <row r="193" spans="1:14" x14ac:dyDescent="0.25">
      <c r="A193" s="25"/>
      <c r="B193" s="25"/>
      <c r="C193" s="25"/>
      <c r="D193" s="25"/>
      <c r="E193" s="25"/>
      <c r="F193" s="25"/>
      <c r="G193" s="25"/>
      <c r="H193" s="25"/>
      <c r="I193" s="25"/>
      <c r="J193" s="25"/>
      <c r="K193" s="25"/>
      <c r="L193" s="25"/>
      <c r="M193" s="23" t="s">
        <v>390</v>
      </c>
      <c r="N193" s="23"/>
    </row>
    <row r="194" spans="1:14" x14ac:dyDescent="0.25">
      <c r="A194" s="25"/>
      <c r="B194" s="25"/>
      <c r="C194" s="25"/>
      <c r="D194" s="25"/>
      <c r="E194" s="25"/>
      <c r="F194" s="25"/>
      <c r="G194" s="25"/>
      <c r="H194" s="25"/>
      <c r="I194" s="25"/>
      <c r="J194" s="25"/>
      <c r="K194" s="25"/>
      <c r="L194" s="25"/>
      <c r="M194" s="23" t="s">
        <v>391</v>
      </c>
      <c r="N194" s="23"/>
    </row>
    <row r="195" spans="1:14" x14ac:dyDescent="0.25">
      <c r="A195" s="25"/>
      <c r="B195" s="25"/>
      <c r="C195" s="25"/>
      <c r="D195" s="25"/>
      <c r="E195" s="25"/>
      <c r="F195" s="25"/>
      <c r="G195" s="25"/>
      <c r="H195" s="25"/>
      <c r="I195" s="25"/>
      <c r="J195" s="25"/>
      <c r="K195" s="25"/>
      <c r="L195" s="25"/>
      <c r="M195" s="23" t="s">
        <v>392</v>
      </c>
      <c r="N195" s="23"/>
    </row>
    <row r="196" spans="1:14" x14ac:dyDescent="0.25">
      <c r="A196" s="25"/>
      <c r="B196" s="25"/>
      <c r="C196" s="25"/>
      <c r="D196" s="25"/>
      <c r="E196" s="25"/>
      <c r="F196" s="25"/>
      <c r="G196" s="25"/>
      <c r="H196" s="25"/>
      <c r="I196" s="25"/>
      <c r="J196" s="25"/>
      <c r="K196" s="25"/>
      <c r="L196" s="25"/>
      <c r="M196" s="23" t="s">
        <v>167</v>
      </c>
      <c r="N196" s="23"/>
    </row>
    <row r="197" spans="1:14" x14ac:dyDescent="0.25">
      <c r="A197" s="25"/>
      <c r="B197" s="25"/>
      <c r="C197" s="25"/>
      <c r="D197" s="25"/>
      <c r="E197" s="25"/>
      <c r="F197" s="25"/>
      <c r="G197" s="25"/>
      <c r="H197" s="25"/>
      <c r="I197" s="25"/>
      <c r="J197" s="25"/>
      <c r="K197" s="25"/>
      <c r="L197" s="25"/>
      <c r="M197" s="23" t="s">
        <v>393</v>
      </c>
      <c r="N197" s="23"/>
    </row>
    <row r="198" spans="1:14" x14ac:dyDescent="0.25">
      <c r="A198" s="25"/>
      <c r="B198" s="25"/>
      <c r="C198" s="25"/>
      <c r="D198" s="25"/>
      <c r="E198" s="25"/>
      <c r="F198" s="25"/>
      <c r="G198" s="25"/>
      <c r="H198" s="25"/>
      <c r="I198" s="25"/>
      <c r="J198" s="25"/>
      <c r="K198" s="25"/>
      <c r="L198" s="25"/>
      <c r="M198" s="23" t="s">
        <v>394</v>
      </c>
      <c r="N198" s="23"/>
    </row>
    <row r="199" spans="1:14" x14ac:dyDescent="0.25">
      <c r="A199" s="25"/>
      <c r="B199" s="25"/>
      <c r="C199" s="25"/>
      <c r="D199" s="25"/>
      <c r="E199" s="25"/>
      <c r="F199" s="25"/>
      <c r="G199" s="25"/>
      <c r="H199" s="25"/>
      <c r="I199" s="25"/>
      <c r="J199" s="25"/>
      <c r="K199" s="25"/>
      <c r="L199" s="25"/>
      <c r="M199" s="23" t="s">
        <v>395</v>
      </c>
      <c r="N199" s="23"/>
    </row>
    <row r="200" spans="1:14" x14ac:dyDescent="0.25">
      <c r="A200" s="25"/>
      <c r="B200" s="25"/>
      <c r="C200" s="25"/>
      <c r="D200" s="25"/>
      <c r="E200" s="25"/>
      <c r="F200" s="25"/>
      <c r="G200" s="25"/>
      <c r="H200" s="25"/>
      <c r="I200" s="25"/>
      <c r="J200" s="25"/>
      <c r="K200" s="25"/>
      <c r="L200" s="25"/>
      <c r="M200" s="23" t="s">
        <v>396</v>
      </c>
      <c r="N200" s="23"/>
    </row>
    <row r="201" spans="1:14" x14ac:dyDescent="0.25">
      <c r="A201" s="25"/>
      <c r="B201" s="25"/>
      <c r="C201" s="25"/>
      <c r="D201" s="25"/>
      <c r="E201" s="25"/>
      <c r="F201" s="25"/>
      <c r="G201" s="25"/>
      <c r="H201" s="25"/>
      <c r="I201" s="25"/>
      <c r="J201" s="25"/>
      <c r="K201" s="25"/>
      <c r="L201" s="25"/>
      <c r="M201" s="23" t="s">
        <v>397</v>
      </c>
      <c r="N201" s="23"/>
    </row>
    <row r="202" spans="1:14" x14ac:dyDescent="0.25">
      <c r="A202" s="25"/>
      <c r="B202" s="25"/>
      <c r="C202" s="25"/>
      <c r="D202" s="25"/>
      <c r="E202" s="25"/>
      <c r="F202" s="25"/>
      <c r="G202" s="25"/>
      <c r="H202" s="25"/>
      <c r="I202" s="25"/>
      <c r="J202" s="25"/>
      <c r="K202" s="25"/>
      <c r="L202" s="25"/>
      <c r="M202" s="23" t="s">
        <v>398</v>
      </c>
      <c r="N202" s="23"/>
    </row>
    <row r="203" spans="1:14" x14ac:dyDescent="0.25">
      <c r="A203" s="25"/>
      <c r="B203" s="25"/>
      <c r="C203" s="25"/>
      <c r="D203" s="25"/>
      <c r="E203" s="25"/>
      <c r="F203" s="25"/>
      <c r="G203" s="25"/>
      <c r="H203" s="25"/>
      <c r="I203" s="25"/>
      <c r="J203" s="25"/>
      <c r="K203" s="25"/>
      <c r="L203" s="25"/>
      <c r="M203" s="23" t="s">
        <v>177</v>
      </c>
      <c r="N203" s="23"/>
    </row>
    <row r="204" spans="1:14" x14ac:dyDescent="0.25">
      <c r="A204" s="25"/>
      <c r="B204" s="25"/>
      <c r="C204" s="25"/>
      <c r="D204" s="25"/>
      <c r="E204" s="25"/>
      <c r="F204" s="25"/>
      <c r="G204" s="25"/>
      <c r="H204" s="25"/>
      <c r="I204" s="25"/>
      <c r="J204" s="25"/>
      <c r="K204" s="25"/>
      <c r="L204" s="25"/>
      <c r="M204" s="23" t="s">
        <v>399</v>
      </c>
      <c r="N204" s="23"/>
    </row>
    <row r="205" spans="1:14" x14ac:dyDescent="0.25">
      <c r="A205" s="25"/>
      <c r="B205" s="25"/>
      <c r="C205" s="25"/>
      <c r="D205" s="25"/>
      <c r="E205" s="25"/>
      <c r="F205" s="25"/>
      <c r="G205" s="25"/>
      <c r="H205" s="25"/>
      <c r="I205" s="25"/>
      <c r="J205" s="25"/>
      <c r="K205" s="25"/>
      <c r="L205" s="25"/>
      <c r="M205" s="23" t="s">
        <v>124</v>
      </c>
      <c r="N205" s="23"/>
    </row>
    <row r="206" spans="1:14" x14ac:dyDescent="0.25">
      <c r="A206" s="25"/>
      <c r="B206" s="25"/>
      <c r="C206" s="25"/>
      <c r="D206" s="25"/>
      <c r="E206" s="25"/>
      <c r="F206" s="25"/>
      <c r="G206" s="25"/>
      <c r="H206" s="25"/>
      <c r="I206" s="25"/>
      <c r="J206" s="25"/>
      <c r="K206" s="25"/>
      <c r="L206" s="25"/>
      <c r="M206" s="23" t="s">
        <v>400</v>
      </c>
      <c r="N206" s="23"/>
    </row>
    <row r="207" spans="1:14" x14ac:dyDescent="0.25">
      <c r="A207" s="25"/>
      <c r="B207" s="25"/>
      <c r="C207" s="25"/>
      <c r="D207" s="25"/>
      <c r="E207" s="25"/>
      <c r="F207" s="25"/>
      <c r="G207" s="25"/>
      <c r="H207" s="25"/>
      <c r="I207" s="25"/>
      <c r="J207" s="25"/>
      <c r="K207" s="25"/>
      <c r="L207" s="25"/>
      <c r="M207" s="23" t="s">
        <v>401</v>
      </c>
      <c r="N207" s="23"/>
    </row>
    <row r="208" spans="1:14" x14ac:dyDescent="0.25">
      <c r="A208" s="25"/>
      <c r="B208" s="25"/>
      <c r="C208" s="25"/>
      <c r="D208" s="25"/>
      <c r="E208" s="25"/>
      <c r="F208" s="25"/>
      <c r="G208" s="25"/>
      <c r="H208" s="25"/>
      <c r="I208" s="25"/>
      <c r="J208" s="25"/>
      <c r="K208" s="25"/>
      <c r="L208" s="25"/>
      <c r="M208" s="23" t="s">
        <v>402</v>
      </c>
      <c r="N208" s="23"/>
    </row>
    <row r="209" spans="1:14" x14ac:dyDescent="0.25">
      <c r="A209" s="25"/>
      <c r="B209" s="25"/>
      <c r="C209" s="25"/>
      <c r="D209" s="25"/>
      <c r="E209" s="25"/>
      <c r="F209" s="25"/>
      <c r="G209" s="25"/>
      <c r="H209" s="25"/>
      <c r="I209" s="25"/>
      <c r="J209" s="25"/>
      <c r="K209" s="25"/>
      <c r="L209" s="25"/>
      <c r="M209" s="23" t="s">
        <v>188</v>
      </c>
      <c r="N209" s="23"/>
    </row>
    <row r="210" spans="1:14" x14ac:dyDescent="0.25">
      <c r="A210" s="25"/>
      <c r="B210" s="25"/>
      <c r="C210" s="25"/>
      <c r="D210" s="25"/>
      <c r="E210" s="25"/>
      <c r="F210" s="25"/>
      <c r="G210" s="25"/>
      <c r="H210" s="25"/>
      <c r="I210" s="25"/>
      <c r="J210" s="25"/>
      <c r="K210" s="25"/>
      <c r="L210" s="25"/>
      <c r="M210" s="23" t="s">
        <v>41</v>
      </c>
      <c r="N210" s="23"/>
    </row>
    <row r="211" spans="1:14" x14ac:dyDescent="0.25">
      <c r="A211" s="25"/>
      <c r="B211" s="25"/>
      <c r="C211" s="25"/>
      <c r="D211" s="25"/>
      <c r="E211" s="25"/>
      <c r="F211" s="25"/>
      <c r="G211" s="25"/>
      <c r="H211" s="25"/>
      <c r="I211" s="25"/>
      <c r="J211" s="25"/>
      <c r="K211" s="25"/>
      <c r="L211" s="25"/>
      <c r="M211" s="23" t="s">
        <v>403</v>
      </c>
      <c r="N211" s="23"/>
    </row>
    <row r="212" spans="1:14" x14ac:dyDescent="0.25">
      <c r="A212" s="25"/>
      <c r="B212" s="25"/>
      <c r="C212" s="25"/>
      <c r="D212" s="25"/>
      <c r="E212" s="25"/>
      <c r="F212" s="25"/>
      <c r="G212" s="25"/>
      <c r="H212" s="25"/>
      <c r="I212" s="25"/>
      <c r="J212" s="25"/>
      <c r="K212" s="25"/>
      <c r="L212" s="25"/>
      <c r="M212" s="23" t="s">
        <v>404</v>
      </c>
      <c r="N212" s="23"/>
    </row>
    <row r="213" spans="1:14" x14ac:dyDescent="0.25">
      <c r="A213" s="25"/>
      <c r="B213" s="25"/>
      <c r="C213" s="25"/>
      <c r="D213" s="25"/>
      <c r="E213" s="25"/>
      <c r="F213" s="25"/>
      <c r="G213" s="25"/>
      <c r="H213" s="25"/>
      <c r="I213" s="25"/>
      <c r="J213" s="25"/>
      <c r="K213" s="25"/>
      <c r="L213" s="25"/>
      <c r="M213" s="23" t="s">
        <v>405</v>
      </c>
      <c r="N213" s="23"/>
    </row>
    <row r="214" spans="1:14" x14ac:dyDescent="0.25">
      <c r="A214" s="25"/>
      <c r="B214" s="25"/>
      <c r="C214" s="25"/>
      <c r="D214" s="25"/>
      <c r="E214" s="25"/>
      <c r="F214" s="25"/>
      <c r="G214" s="25"/>
      <c r="H214" s="25"/>
      <c r="I214" s="25"/>
      <c r="J214" s="25"/>
      <c r="K214" s="25"/>
      <c r="L214" s="25"/>
      <c r="M214" s="23" t="s">
        <v>406</v>
      </c>
      <c r="N214" s="23"/>
    </row>
    <row r="215" spans="1:14" x14ac:dyDescent="0.25">
      <c r="A215" s="25"/>
      <c r="B215" s="25"/>
      <c r="C215" s="25"/>
      <c r="D215" s="25"/>
      <c r="E215" s="25"/>
      <c r="F215" s="25"/>
      <c r="G215" s="25"/>
      <c r="H215" s="25"/>
      <c r="I215" s="25"/>
      <c r="J215" s="25"/>
      <c r="K215" s="25"/>
      <c r="L215" s="25"/>
      <c r="M215" s="23" t="s">
        <v>407</v>
      </c>
      <c r="N215" s="23"/>
    </row>
    <row r="216" spans="1:14" x14ac:dyDescent="0.25">
      <c r="A216" s="25"/>
      <c r="B216" s="25"/>
      <c r="C216" s="25"/>
      <c r="D216" s="25"/>
      <c r="E216" s="25"/>
      <c r="F216" s="25"/>
      <c r="G216" s="25"/>
      <c r="H216" s="25"/>
      <c r="I216" s="25"/>
      <c r="J216" s="25"/>
      <c r="K216" s="25"/>
      <c r="L216" s="25"/>
      <c r="M216" s="23" t="s">
        <v>408</v>
      </c>
      <c r="N216" s="23"/>
    </row>
    <row r="217" spans="1:14" x14ac:dyDescent="0.25">
      <c r="A217" s="25"/>
      <c r="B217" s="25"/>
      <c r="C217" s="25"/>
      <c r="D217" s="25"/>
      <c r="E217" s="25"/>
      <c r="F217" s="25"/>
      <c r="G217" s="25"/>
      <c r="H217" s="25"/>
      <c r="I217" s="25"/>
      <c r="J217" s="25"/>
      <c r="K217" s="25"/>
      <c r="L217" s="25"/>
      <c r="M217" s="23" t="s">
        <v>409</v>
      </c>
      <c r="N217" s="23"/>
    </row>
    <row r="218" spans="1:14" x14ac:dyDescent="0.25">
      <c r="A218" s="25"/>
      <c r="B218" s="25"/>
      <c r="C218" s="25"/>
      <c r="D218" s="25"/>
      <c r="E218" s="25"/>
      <c r="F218" s="25"/>
      <c r="G218" s="25"/>
      <c r="H218" s="25"/>
      <c r="I218" s="25"/>
      <c r="J218" s="25"/>
      <c r="K218" s="25"/>
      <c r="L218" s="25"/>
      <c r="M218" s="23" t="s">
        <v>189</v>
      </c>
      <c r="N218" s="23"/>
    </row>
    <row r="219" spans="1:14" x14ac:dyDescent="0.25">
      <c r="A219" s="25"/>
      <c r="B219" s="25"/>
      <c r="C219" s="25"/>
      <c r="D219" s="25"/>
      <c r="E219" s="25"/>
      <c r="F219" s="25"/>
      <c r="G219" s="25"/>
      <c r="H219" s="25"/>
      <c r="I219" s="25"/>
      <c r="J219" s="25"/>
      <c r="K219" s="25"/>
      <c r="L219" s="25"/>
      <c r="M219" s="23" t="s">
        <v>410</v>
      </c>
      <c r="N219" s="23"/>
    </row>
    <row r="220" spans="1:14" x14ac:dyDescent="0.25">
      <c r="A220" s="25"/>
      <c r="B220" s="25"/>
      <c r="C220" s="25"/>
      <c r="D220" s="25"/>
      <c r="E220" s="25"/>
      <c r="F220" s="25"/>
      <c r="G220" s="25"/>
      <c r="H220" s="25"/>
      <c r="I220" s="25"/>
      <c r="J220" s="25"/>
      <c r="K220" s="25"/>
      <c r="L220" s="25"/>
      <c r="M220" s="23" t="s">
        <v>39</v>
      </c>
      <c r="N220" s="23"/>
    </row>
    <row r="221" spans="1:14" x14ac:dyDescent="0.25">
      <c r="A221" s="25"/>
      <c r="B221" s="25"/>
      <c r="C221" s="25"/>
      <c r="D221" s="25"/>
      <c r="E221" s="25"/>
      <c r="F221" s="25"/>
      <c r="G221" s="25"/>
      <c r="H221" s="25"/>
      <c r="I221" s="25"/>
      <c r="J221" s="25"/>
      <c r="K221" s="25"/>
      <c r="L221" s="25"/>
      <c r="M221" s="23" t="s">
        <v>411</v>
      </c>
      <c r="N221" s="23"/>
    </row>
    <row r="222" spans="1:14" x14ac:dyDescent="0.25">
      <c r="A222" s="25"/>
      <c r="B222" s="25"/>
      <c r="C222" s="25"/>
      <c r="D222" s="25"/>
      <c r="E222" s="25"/>
      <c r="F222" s="25"/>
      <c r="G222" s="25"/>
      <c r="H222" s="25"/>
      <c r="I222" s="25"/>
      <c r="J222" s="25"/>
      <c r="K222" s="25"/>
      <c r="L222" s="25"/>
      <c r="M222" s="23" t="s">
        <v>412</v>
      </c>
      <c r="N222" s="23"/>
    </row>
    <row r="223" spans="1:14" x14ac:dyDescent="0.25">
      <c r="A223" s="25"/>
      <c r="B223" s="25"/>
      <c r="C223" s="25"/>
      <c r="D223" s="25"/>
      <c r="E223" s="25"/>
      <c r="F223" s="25"/>
      <c r="G223" s="25"/>
      <c r="H223" s="25"/>
      <c r="I223" s="25"/>
      <c r="J223" s="25"/>
      <c r="K223" s="25"/>
      <c r="L223" s="25"/>
      <c r="M223" s="23" t="s">
        <v>413</v>
      </c>
      <c r="N223" s="23"/>
    </row>
    <row r="224" spans="1:14" x14ac:dyDescent="0.25">
      <c r="A224" s="25"/>
      <c r="B224" s="25"/>
      <c r="C224" s="25"/>
      <c r="D224" s="25"/>
      <c r="E224" s="25"/>
      <c r="F224" s="25"/>
      <c r="G224" s="25"/>
      <c r="H224" s="25"/>
      <c r="I224" s="25"/>
      <c r="J224" s="25"/>
      <c r="K224" s="25"/>
      <c r="L224" s="25"/>
      <c r="M224" s="23" t="s">
        <v>414</v>
      </c>
      <c r="N224" s="23"/>
    </row>
    <row r="225" spans="1:14" x14ac:dyDescent="0.25">
      <c r="A225" s="25"/>
      <c r="B225" s="25"/>
      <c r="C225" s="25"/>
      <c r="D225" s="25"/>
      <c r="E225" s="25"/>
      <c r="F225" s="25"/>
      <c r="G225" s="25"/>
      <c r="H225" s="25"/>
      <c r="I225" s="25"/>
      <c r="J225" s="25"/>
      <c r="K225" s="25"/>
      <c r="L225" s="25"/>
      <c r="M225" s="23" t="s">
        <v>415</v>
      </c>
      <c r="N225" s="23"/>
    </row>
    <row r="226" spans="1:14" x14ac:dyDescent="0.25">
      <c r="A226" s="25"/>
      <c r="B226" s="25"/>
      <c r="C226" s="25"/>
      <c r="D226" s="25"/>
      <c r="E226" s="25"/>
      <c r="F226" s="25"/>
      <c r="G226" s="25"/>
      <c r="H226" s="25"/>
      <c r="I226" s="25"/>
      <c r="J226" s="25"/>
      <c r="K226" s="25"/>
      <c r="L226" s="25"/>
      <c r="M226" s="23" t="s">
        <v>416</v>
      </c>
      <c r="N226" s="23"/>
    </row>
    <row r="227" spans="1:14" x14ac:dyDescent="0.25">
      <c r="A227" s="25"/>
      <c r="B227" s="25"/>
      <c r="C227" s="25"/>
      <c r="D227" s="25"/>
      <c r="E227" s="25"/>
      <c r="F227" s="25"/>
      <c r="G227" s="25"/>
      <c r="H227" s="25"/>
      <c r="I227" s="25"/>
      <c r="J227" s="25"/>
      <c r="K227" s="25"/>
      <c r="L227" s="25"/>
      <c r="M227" s="23" t="s">
        <v>417</v>
      </c>
      <c r="N227" s="23"/>
    </row>
    <row r="228" spans="1:14" x14ac:dyDescent="0.25">
      <c r="A228" s="25"/>
      <c r="B228" s="25"/>
      <c r="C228" s="25"/>
      <c r="D228" s="25"/>
      <c r="E228" s="25"/>
      <c r="F228" s="25"/>
      <c r="G228" s="25"/>
      <c r="H228" s="25"/>
      <c r="I228" s="25"/>
      <c r="J228" s="25"/>
      <c r="K228" s="25"/>
      <c r="L228" s="25"/>
      <c r="M228" s="23" t="s">
        <v>418</v>
      </c>
      <c r="N228" s="23"/>
    </row>
    <row r="229" spans="1:14" x14ac:dyDescent="0.25">
      <c r="A229" s="25"/>
      <c r="B229" s="25"/>
      <c r="C229" s="25"/>
      <c r="D229" s="25"/>
      <c r="E229" s="25"/>
      <c r="F229" s="25"/>
      <c r="G229" s="25"/>
      <c r="H229" s="25"/>
      <c r="I229" s="25"/>
      <c r="J229" s="25"/>
      <c r="K229" s="25"/>
      <c r="L229" s="25"/>
      <c r="M229" s="23" t="s">
        <v>46</v>
      </c>
      <c r="N229" s="23"/>
    </row>
    <row r="230" spans="1:14" x14ac:dyDescent="0.25">
      <c r="A230" s="25"/>
      <c r="B230" s="25"/>
      <c r="C230" s="25"/>
      <c r="D230" s="25"/>
      <c r="E230" s="25"/>
      <c r="F230" s="25"/>
      <c r="G230" s="25"/>
      <c r="H230" s="25"/>
      <c r="I230" s="25"/>
      <c r="J230" s="25"/>
      <c r="K230" s="25"/>
      <c r="L230" s="25"/>
      <c r="M230" s="23" t="s">
        <v>33</v>
      </c>
      <c r="N230" s="23"/>
    </row>
    <row r="231" spans="1:14" x14ac:dyDescent="0.25">
      <c r="A231" s="25"/>
      <c r="B231" s="25"/>
      <c r="C231" s="25"/>
      <c r="D231" s="25"/>
      <c r="E231" s="25"/>
      <c r="F231" s="25"/>
      <c r="G231" s="25"/>
      <c r="H231" s="25"/>
      <c r="I231" s="25"/>
      <c r="J231" s="25"/>
      <c r="K231" s="25"/>
      <c r="L231" s="25"/>
      <c r="M231" s="23" t="s">
        <v>419</v>
      </c>
      <c r="N231" s="23"/>
    </row>
    <row r="232" spans="1:14" x14ac:dyDescent="0.25">
      <c r="A232" s="25"/>
      <c r="B232" s="25"/>
      <c r="C232" s="25"/>
      <c r="D232" s="25"/>
      <c r="E232" s="25"/>
      <c r="F232" s="25"/>
      <c r="G232" s="25"/>
      <c r="H232" s="25"/>
      <c r="I232" s="25"/>
      <c r="J232" s="25"/>
      <c r="K232" s="25"/>
      <c r="L232" s="25"/>
      <c r="M232" s="23" t="s">
        <v>420</v>
      </c>
      <c r="N232" s="23"/>
    </row>
    <row r="233" spans="1:14" x14ac:dyDescent="0.25">
      <c r="A233" s="25"/>
      <c r="B233" s="25"/>
      <c r="C233" s="25"/>
      <c r="D233" s="25"/>
      <c r="E233" s="25"/>
      <c r="F233" s="25"/>
      <c r="G233" s="25"/>
      <c r="H233" s="25"/>
      <c r="I233" s="25"/>
      <c r="J233" s="25"/>
      <c r="K233" s="25"/>
      <c r="L233" s="25"/>
      <c r="M233" s="23" t="s">
        <v>421</v>
      </c>
      <c r="N233" s="23"/>
    </row>
    <row r="234" spans="1:14" x14ac:dyDescent="0.25">
      <c r="A234" s="25"/>
      <c r="B234" s="25"/>
      <c r="C234" s="25"/>
      <c r="D234" s="25"/>
      <c r="E234" s="25"/>
      <c r="F234" s="25"/>
      <c r="G234" s="25"/>
      <c r="H234" s="25"/>
      <c r="I234" s="25"/>
      <c r="J234" s="25"/>
      <c r="K234" s="25"/>
      <c r="L234" s="25"/>
      <c r="M234" s="23" t="s">
        <v>45</v>
      </c>
      <c r="N234" s="23"/>
    </row>
    <row r="235" spans="1:14" x14ac:dyDescent="0.25">
      <c r="A235" s="25"/>
      <c r="B235" s="25"/>
      <c r="C235" s="25"/>
      <c r="D235" s="25"/>
      <c r="E235" s="25"/>
      <c r="F235" s="25"/>
      <c r="G235" s="25"/>
      <c r="H235" s="25"/>
      <c r="I235" s="25"/>
      <c r="J235" s="25"/>
      <c r="K235" s="25"/>
      <c r="L235" s="25"/>
      <c r="M235" s="23" t="s">
        <v>422</v>
      </c>
      <c r="N235" s="23"/>
    </row>
    <row r="236" spans="1:14" x14ac:dyDescent="0.25">
      <c r="A236" s="25"/>
      <c r="B236" s="25"/>
      <c r="C236" s="25"/>
      <c r="D236" s="25"/>
      <c r="E236" s="25"/>
      <c r="F236" s="25"/>
      <c r="G236" s="25"/>
      <c r="H236" s="25"/>
      <c r="I236" s="25"/>
      <c r="J236" s="25"/>
      <c r="K236" s="25"/>
      <c r="L236" s="25"/>
      <c r="M236" s="23" t="s">
        <v>423</v>
      </c>
      <c r="N236" s="23"/>
    </row>
    <row r="237" spans="1:14" x14ac:dyDescent="0.25">
      <c r="A237" s="25"/>
      <c r="B237" s="25"/>
      <c r="C237" s="25"/>
      <c r="D237" s="25"/>
      <c r="E237" s="25"/>
      <c r="F237" s="25"/>
      <c r="G237" s="25"/>
      <c r="H237" s="25"/>
      <c r="I237" s="25"/>
      <c r="J237" s="25"/>
      <c r="K237" s="25"/>
      <c r="L237" s="25"/>
      <c r="M237" s="23" t="s">
        <v>424</v>
      </c>
      <c r="N237" s="23"/>
    </row>
    <row r="238" spans="1:14" x14ac:dyDescent="0.25">
      <c r="A238" s="25"/>
      <c r="B238" s="25"/>
      <c r="C238" s="25"/>
      <c r="D238" s="25"/>
      <c r="E238" s="25"/>
      <c r="F238" s="25"/>
      <c r="G238" s="25"/>
      <c r="H238" s="25"/>
      <c r="I238" s="25"/>
      <c r="J238" s="25"/>
      <c r="K238" s="25"/>
      <c r="L238" s="25"/>
      <c r="M238" s="23" t="s">
        <v>425</v>
      </c>
      <c r="N238" s="23"/>
    </row>
    <row r="239" spans="1:14" x14ac:dyDescent="0.25">
      <c r="A239" s="25"/>
      <c r="B239" s="25"/>
      <c r="C239" s="25"/>
      <c r="D239" s="25"/>
      <c r="E239" s="25"/>
      <c r="F239" s="25"/>
      <c r="G239" s="25"/>
      <c r="H239" s="25"/>
      <c r="I239" s="25"/>
      <c r="J239" s="25"/>
      <c r="K239" s="25"/>
      <c r="L239" s="25"/>
      <c r="M239" s="23" t="s">
        <v>426</v>
      </c>
      <c r="N239" s="23"/>
    </row>
    <row r="240" spans="1:14" x14ac:dyDescent="0.25">
      <c r="A240" s="25"/>
      <c r="B240" s="25"/>
      <c r="C240" s="25"/>
      <c r="D240" s="25"/>
      <c r="E240" s="25"/>
      <c r="F240" s="25"/>
      <c r="G240" s="25"/>
      <c r="H240" s="25"/>
      <c r="I240" s="25"/>
      <c r="J240" s="25"/>
      <c r="K240" s="25"/>
      <c r="L240" s="25"/>
      <c r="M240" s="23" t="s">
        <v>427</v>
      </c>
      <c r="N240" s="23"/>
    </row>
    <row r="241" spans="1:14" x14ac:dyDescent="0.25">
      <c r="A241" s="25"/>
      <c r="B241" s="25"/>
      <c r="C241" s="25"/>
      <c r="D241" s="25"/>
      <c r="E241" s="25"/>
      <c r="F241" s="25"/>
      <c r="G241" s="25"/>
      <c r="H241" s="25"/>
      <c r="I241" s="25"/>
      <c r="J241" s="25"/>
      <c r="K241" s="25"/>
      <c r="L241" s="25"/>
      <c r="M241" s="23" t="s">
        <v>428</v>
      </c>
      <c r="N241"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Guidelines</vt:lpstr>
      <vt:lpstr>Audit_Description</vt:lpstr>
      <vt:lpstr>Dashboard</vt:lpstr>
      <vt:lpstr>Account_Profile_Audit</vt:lpstr>
      <vt:lpstr>Country_Codes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Hemanraj Mani</cp:lastModifiedBy>
  <dcterms:created xsi:type="dcterms:W3CDTF">2023-05-19T08:13:13Z</dcterms:created>
  <dcterms:modified xsi:type="dcterms:W3CDTF">2026-05-09T11:15:05Z</dcterms:modified>
</cp:coreProperties>
</file>